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showInkAnnotation="0" codeName="ThisWorkbook" defaultThemeVersion="124226"/>
  <bookViews>
    <workbookView xWindow="0" yWindow="0" windowWidth="23790" windowHeight="10845" tabRatio="757" activeTab="1"/>
  </bookViews>
  <sheets>
    <sheet name="ユーザー一覧 (キー調査用)" sheetId="312" r:id="rId1"/>
    <sheet name="ユーザー一覧" sheetId="1" r:id="rId2"/>
    <sheet name="加須市" sheetId="104" r:id="rId3"/>
    <sheet name="川口市河川" sheetId="152" r:id="rId4"/>
    <sheet name="所沢市" sheetId="2" r:id="rId5"/>
    <sheet name="所沢市再発行" sheetId="187" r:id="rId6"/>
    <sheet name="日南町" sheetId="195" r:id="rId7"/>
    <sheet name="岩美町" sheetId="73" r:id="rId8"/>
    <sheet name="高松市" sheetId="43" r:id="rId9"/>
    <sheet name="世羅町" sheetId="96" r:id="rId10"/>
    <sheet name="NSKデモ" sheetId="3" r:id="rId11"/>
    <sheet name="NSKデモ (TYPEcom)" sheetId="230" r:id="rId12"/>
    <sheet name="NSKデモ (GBLm2m) " sheetId="275" r:id="rId13"/>
    <sheet name="野洲市" sheetId="4" r:id="rId14"/>
    <sheet name="美咲町" sheetId="5" r:id="rId15"/>
    <sheet name="守山市" sheetId="6" r:id="rId16"/>
    <sheet name="宗像市" sheetId="7" r:id="rId17"/>
    <sheet name="環境技研" sheetId="8" r:id="rId18"/>
    <sheet name="鉄道運輸機構(廃止)" sheetId="9" r:id="rId19"/>
    <sheet name="東金市" sheetId="10" r:id="rId20"/>
    <sheet name="茨城町" sheetId="11" r:id="rId21"/>
    <sheet name="_" sheetId="12" r:id="rId22"/>
    <sheet name="豊岡市" sheetId="14" r:id="rId23"/>
    <sheet name="廿日市市" sheetId="15" r:id="rId24"/>
    <sheet name="篠山市" sheetId="16" r:id="rId25"/>
    <sheet name="福崎町" sheetId="17" r:id="rId26"/>
    <sheet name="市原市" sheetId="18" r:id="rId27"/>
    <sheet name="岐阜市" sheetId="19" r:id="rId28"/>
    <sheet name="苓北町" sheetId="20" r:id="rId29"/>
    <sheet name="大阪市" sheetId="21" r:id="rId30"/>
    <sheet name="芝山町" sheetId="22" r:id="rId31"/>
    <sheet name="防府市" sheetId="23" r:id="rId32"/>
    <sheet name="さいたま市" sheetId="26" r:id="rId33"/>
    <sheet name="小諸市" sheetId="27" r:id="rId34"/>
    <sheet name="白山市" sheetId="28" r:id="rId35"/>
    <sheet name="NECPHデモ" sheetId="29" r:id="rId36"/>
    <sheet name="西和賀町" sheetId="30" r:id="rId37"/>
    <sheet name="近江八幡市" sheetId="31" r:id="rId38"/>
    <sheet name="広島市下水" sheetId="32" r:id="rId39"/>
    <sheet name="周防大島町" sheetId="33" r:id="rId40"/>
    <sheet name="水巻町" sheetId="34" r:id="rId41"/>
    <sheet name="本巣市下水" sheetId="35" r:id="rId42"/>
    <sheet name="堺市調整池" sheetId="36" r:id="rId43"/>
    <sheet name="かほく市" sheetId="37" r:id="rId44"/>
    <sheet name="瀬戸内市" sheetId="38" r:id="rId45"/>
    <sheet name="春日井市" sheetId="39" r:id="rId46"/>
    <sheet name="大山崎町" sheetId="41" r:id="rId47"/>
    <sheet name="養老町" sheetId="42" r:id="rId48"/>
    <sheet name="..." sheetId="44" r:id="rId49"/>
    <sheet name="恵那市" sheetId="45" r:id="rId50"/>
    <sheet name="足立区" sheetId="46" r:id="rId51"/>
    <sheet name="ヤマゼン" sheetId="47" r:id="rId52"/>
    <sheet name="長野市下水" sheetId="48" r:id="rId53"/>
    <sheet name="エバラデモ" sheetId="218" r:id="rId54"/>
    <sheet name=".." sheetId="49" r:id="rId55"/>
    <sheet name="さぬき市雨水" sheetId="50" r:id="rId56"/>
    <sheet name="山之内町上水" sheetId="51" r:id="rId57"/>
    <sheet name="佐々町" sheetId="52" r:id="rId58"/>
    <sheet name="茅ヶ崎市" sheetId="53" r:id="rId59"/>
    <sheet name="朝来市" sheetId="54" r:id="rId60"/>
    <sheet name="過熱蒸気" sheetId="55" r:id="rId61"/>
    <sheet name="佐伯市" sheetId="56" r:id="rId62"/>
    <sheet name="磐田市河川（WA）" sheetId="57" r:id="rId63"/>
    <sheet name="鉾田市" sheetId="58" r:id="rId64"/>
    <sheet name="瀬戸市(WA)" sheetId="59" r:id="rId65"/>
    <sheet name="東大阪市" sheetId="60" r:id="rId66"/>
    <sheet name="南伊豆町" sheetId="61" r:id="rId67"/>
    <sheet name="鏡野町" sheetId="62" r:id="rId68"/>
    <sheet name="一関市" sheetId="63" r:id="rId69"/>
    <sheet name="津市" sheetId="64" r:id="rId70"/>
    <sheet name="上多良漁業組合" sheetId="65" r:id="rId71"/>
    <sheet name="今治市" sheetId="66" r:id="rId72"/>
    <sheet name="奈良市" sheetId="67" r:id="rId73"/>
    <sheet name="東かがわ市" sheetId="68" r:id="rId74"/>
    <sheet name="三豊市" sheetId="69" r:id="rId75"/>
    <sheet name="山口市農集" sheetId="70" r:id="rId76"/>
    <sheet name="佐倉市" sheetId="71" r:id="rId77"/>
    <sheet name="三田市下水" sheetId="72" r:id="rId78"/>
    <sheet name="日高市" sheetId="74" r:id="rId79"/>
    <sheet name="葛飾区四ツ木" sheetId="75" r:id="rId80"/>
    <sheet name="JR東日本ビルテック" sheetId="76" r:id="rId81"/>
    <sheet name="串本町水道" sheetId="77" r:id="rId82"/>
    <sheet name="大津市（WA)" sheetId="78" r:id="rId83"/>
    <sheet name="土佐町" sheetId="79" r:id="rId84"/>
    <sheet name="南国市" sheetId="80" r:id="rId85"/>
    <sheet name="辰野町" sheetId="81" r:id="rId86"/>
    <sheet name="大垣市" sheetId="82" r:id="rId87"/>
    <sheet name="小豆町" sheetId="83" r:id="rId88"/>
    <sheet name="小松市" sheetId="84" r:id="rId89"/>
    <sheet name="七ヶ宿町" sheetId="85" r:id="rId90"/>
    <sheet name="直島町" sheetId="86" r:id="rId91"/>
    <sheet name="茅野市" sheetId="87" r:id="rId92"/>
    <sheet name="佐渡市" sheetId="88" r:id="rId93"/>
    <sheet name="大分市水道" sheetId="89" r:id="rId94"/>
    <sheet name="各務原市" sheetId="90" r:id="rId95"/>
    <sheet name="古賀市" sheetId="91" r:id="rId96"/>
    <sheet name="西原衛生工業所" sheetId="92" r:id="rId97"/>
    <sheet name="飯島町" sheetId="93" r:id="rId98"/>
    <sheet name="瑞浪市" sheetId="94" r:id="rId99"/>
    <sheet name="飛島村" sheetId="95" r:id="rId100"/>
    <sheet name="豊岡市水道" sheetId="97" r:id="rId101"/>
    <sheet name="毛呂山町" sheetId="98" r:id="rId102"/>
    <sheet name="広川町" sheetId="99" r:id="rId103"/>
    <sheet name="永平寺町" sheetId="100" r:id="rId104"/>
    <sheet name="ひたちなか市WA" sheetId="101" r:id="rId105"/>
    <sheet name="木曽岬町" sheetId="102" r:id="rId106"/>
    <sheet name="香取市" sheetId="103" r:id="rId107"/>
    <sheet name="明石市" sheetId="105" r:id="rId108"/>
    <sheet name="笛吹市" sheetId="106" r:id="rId109"/>
    <sheet name="十和田市" sheetId="107" r:id="rId110"/>
    <sheet name="府中市" sheetId="108" r:id="rId111"/>
    <sheet name="天理市" sheetId="109" r:id="rId112"/>
    <sheet name="市川三郷町ＥＪ" sheetId="110" r:id="rId113"/>
    <sheet name="西粟倉村" sheetId="111" r:id="rId114"/>
    <sheet name="井原市" sheetId="112" r:id="rId115"/>
    <sheet name="亀山市" sheetId="113" r:id="rId116"/>
    <sheet name="蕨市" sheetId="114" r:id="rId117"/>
    <sheet name="宇陀環境" sheetId="115" r:id="rId118"/>
    <sheet name="福井市" sheetId="116" r:id="rId119"/>
    <sheet name="名張市" sheetId="117" r:id="rId120"/>
    <sheet name="刈羽村" sheetId="118" r:id="rId121"/>
    <sheet name="那賀町" sheetId="119" r:id="rId122"/>
    <sheet name="松山市FICS" sheetId="120" r:id="rId123"/>
    <sheet name="葛城市WA" sheetId="121" r:id="rId124"/>
    <sheet name="阿智村" sheetId="122" r:id="rId125"/>
    <sheet name="佐久市" sheetId="123" r:id="rId126"/>
    <sheet name="海陽町" sheetId="124" r:id="rId127"/>
    <sheet name="大野市WA" sheetId="125" r:id="rId128"/>
    <sheet name="大田区（ＥＪ）" sheetId="126" r:id="rId129"/>
    <sheet name="佐那河内FICS" sheetId="127" r:id="rId130"/>
    <sheet name="安城市" sheetId="128" r:id="rId131"/>
    <sheet name="厚生産業" sheetId="129" r:id="rId132"/>
    <sheet name="平谷村" sheetId="130" r:id="rId133"/>
    <sheet name="御浜町" sheetId="131" r:id="rId134"/>
    <sheet name="大桑村" sheetId="132" r:id="rId135"/>
    <sheet name="南木曽町" sheetId="133" r:id="rId136"/>
    <sheet name="さぬき水道FICS" sheetId="134" r:id="rId137"/>
    <sheet name="大山町" sheetId="135" r:id="rId138"/>
    <sheet name="長野市上水" sheetId="136" r:id="rId139"/>
    <sheet name="境港市" sheetId="137" r:id="rId140"/>
    <sheet name="富士川町" sheetId="138" r:id="rId141"/>
    <sheet name="摂津市" sheetId="139" r:id="rId142"/>
    <sheet name="八頭町" sheetId="140" r:id="rId143"/>
    <sheet name="多度津町" sheetId="141" r:id="rId144"/>
    <sheet name="伍条吉野" sheetId="142" r:id="rId145"/>
    <sheet name="奥多摩町" sheetId="143" r:id="rId146"/>
    <sheet name="大河原町" sheetId="144" r:id="rId147"/>
    <sheet name="鴨川市(EJ)" sheetId="145" r:id="rId148"/>
    <sheet name="御坊市" sheetId="146" r:id="rId149"/>
    <sheet name="中能登町" sheetId="147" r:id="rId150"/>
    <sheet name="石巻市" sheetId="148" r:id="rId151"/>
    <sheet name="北九州市" sheetId="149" r:id="rId152"/>
    <sheet name="昭和村" sheetId="150" r:id="rId153"/>
    <sheet name="飯能市(EJ)" sheetId="151" r:id="rId154"/>
    <sheet name="小松TC" sheetId="153" r:id="rId155"/>
    <sheet name="川口市下水" sheetId="154" r:id="rId156"/>
    <sheet name="敦賀市下水" sheetId="155" r:id="rId157"/>
    <sheet name="習志野市WA" sheetId="156" r:id="rId158"/>
    <sheet name="鹿島建設" sheetId="157" r:id="rId159"/>
    <sheet name="茨城県(つくばみらい)" sheetId="158" r:id="rId160"/>
    <sheet name="郡山市下水" sheetId="159" r:id="rId161"/>
    <sheet name="川崎市道路" sheetId="160" r:id="rId162"/>
    <sheet name="__" sheetId="161" r:id="rId163"/>
    <sheet name="宮津市" sheetId="162" r:id="rId164"/>
    <sheet name="宇多津事務所" sheetId="163" r:id="rId165"/>
    <sheet name="山梨市(EJ)" sheetId="164" r:id="rId166"/>
    <sheet name="伊丹市" sheetId="165" r:id="rId167"/>
    <sheet name="相生市" sheetId="166" r:id="rId168"/>
    <sheet name="下呂市" sheetId="167" r:id="rId169"/>
    <sheet name="姫路市排水" sheetId="168" r:id="rId170"/>
    <sheet name="東北町" sheetId="169" r:id="rId171"/>
    <sheet name="三好市（FICS）" sheetId="170" r:id="rId172"/>
    <sheet name="三原村" sheetId="171" r:id="rId173"/>
    <sheet name="東栄町" sheetId="172" r:id="rId174"/>
    <sheet name="佐用町" sheetId="173" r:id="rId175"/>
    <sheet name="岡山県備中県民局(新見市)" sheetId="174" r:id="rId176"/>
    <sheet name="WA濁度計WA" sheetId="176" r:id="rId177"/>
    <sheet name="諏訪湖WA" sheetId="175" r:id="rId178"/>
    <sheet name="静岡市ＥＪ" sheetId="177" r:id="rId179"/>
    <sheet name="和泉市" sheetId="179" r:id="rId180"/>
    <sheet name="畜舎実験(FICS)" sheetId="180" r:id="rId181"/>
    <sheet name="高畠町" sheetId="181" r:id="rId182"/>
    <sheet name="若桜町" sheetId="182" r:id="rId183"/>
    <sheet name="伊勢市" sheetId="183" r:id="rId184"/>
    <sheet name="大分市 (FICS)" sheetId="184" r:id="rId185"/>
    <sheet name="紫波町" sheetId="185" r:id="rId186"/>
    <sheet name="浜松下水（EJ)" sheetId="186" r:id="rId187"/>
    <sheet name="四万十市" sheetId="188" r:id="rId188"/>
    <sheet name="福島市" sheetId="189" r:id="rId189"/>
    <sheet name="芦屋町" sheetId="190" r:id="rId190"/>
    <sheet name="敦賀市水道" sheetId="191" r:id="rId191"/>
    <sheet name="三春町" sheetId="192" r:id="rId192"/>
    <sheet name="三芳町（EJ)" sheetId="193" r:id="rId193"/>
    <sheet name="舞鶴市" sheetId="194" r:id="rId194"/>
    <sheet name="秦野市水道" sheetId="196" r:id="rId195"/>
    <sheet name="八戸市" sheetId="197" r:id="rId196"/>
    <sheet name="千曲市水道" sheetId="198" r:id="rId197"/>
    <sheet name="大鹿村水道" sheetId="199" r:id="rId198"/>
    <sheet name="京都市洛北" sheetId="200" r:id="rId199"/>
    <sheet name="神戸市排水" sheetId="201" r:id="rId200"/>
    <sheet name="上山市" sheetId="202" r:id="rId201"/>
    <sheet name="会津若松市(WA)" sheetId="203" r:id="rId202"/>
    <sheet name="宇多津町下水" sheetId="204" r:id="rId203"/>
    <sheet name="新ひだか町" sheetId="205" r:id="rId204"/>
    <sheet name="那賀川農地(フソウ)" sheetId="206" r:id="rId205"/>
    <sheet name="伊達市" sheetId="207" r:id="rId206"/>
    <sheet name="京都市UP" sheetId="208" r:id="rId207"/>
    <sheet name="MHPS" sheetId="209" r:id="rId208"/>
    <sheet name="幸手市" sheetId="210" r:id="rId209"/>
    <sheet name="倉吉市" sheetId="211" r:id="rId210"/>
    <sheet name="高松市(フソウ)" sheetId="212" r:id="rId211"/>
    <sheet name="愛南町(フソウ)" sheetId="213" r:id="rId212"/>
    <sheet name="柏原市" sheetId="214" r:id="rId213"/>
    <sheet name="北茨城市" sheetId="215" r:id="rId214"/>
    <sheet name="品川区(EJ)" sheetId="216" r:id="rId215"/>
    <sheet name="花巻市" sheetId="217" r:id="rId216"/>
    <sheet name="柏原市下水(EJ)" sheetId="219" r:id="rId217"/>
    <sheet name="綾川町(FS)" sheetId="220" r:id="rId218"/>
    <sheet name="ヴェオリア" sheetId="221" r:id="rId219"/>
    <sheet name="明和町" sheetId="222" r:id="rId220"/>
    <sheet name="南丹振興局" sheetId="223" r:id="rId221"/>
    <sheet name="シンテクノ" sheetId="224" r:id="rId222"/>
    <sheet name="西宮市" sheetId="225" r:id="rId223"/>
    <sheet name="創和ENG" sheetId="226" r:id="rId224"/>
    <sheet name="京都市河川" sheetId="227" r:id="rId225"/>
    <sheet name="坂祝町" sheetId="228" r:id="rId226"/>
    <sheet name="上松町" sheetId="229" r:id="rId227"/>
    <sheet name="南伊勢町" sheetId="231" r:id="rId228"/>
    <sheet name="甲斐市（EJ）" sheetId="232" r:id="rId229"/>
    <sheet name="飛騨市" sheetId="233" r:id="rId230"/>
    <sheet name="甲府市(EJ)" sheetId="234" r:id="rId231"/>
    <sheet name="鳥取戸倉峠" sheetId="235" r:id="rId232"/>
    <sheet name="岡山市水道" sheetId="236" r:id="rId233"/>
    <sheet name="串本町下水" sheetId="237" r:id="rId234"/>
    <sheet name="いすみ市" sheetId="238" r:id="rId235"/>
    <sheet name="御前崎市" sheetId="239" r:id="rId236"/>
    <sheet name="栃木県河川" sheetId="240" r:id="rId237"/>
    <sheet name="岸和田市" sheetId="241" r:id="rId238"/>
    <sheet name="矢田部排水" sheetId="242" r:id="rId239"/>
    <sheet name="佐川町" sheetId="243" r:id="rId240"/>
    <sheet name="越前市道路" sheetId="244" r:id="rId241"/>
    <sheet name="設楽町" sheetId="245" r:id="rId242"/>
    <sheet name="二宮町(EJ)" sheetId="246" r:id="rId243"/>
    <sheet name="越前下水" sheetId="247" r:id="rId244"/>
    <sheet name="金沢排水（EJ)" sheetId="248" r:id="rId245"/>
    <sheet name="神石高原" sheetId="249" r:id="rId246"/>
    <sheet name="伊勢原(EJ)" sheetId="250" r:id="rId247"/>
    <sheet name="貝塚市" sheetId="251" r:id="rId248"/>
    <sheet name="淀川河川事務所" sheetId="252" r:id="rId249"/>
    <sheet name="にかほ市" sheetId="253" r:id="rId250"/>
    <sheet name="竹岸産業" sheetId="254" r:id="rId251"/>
    <sheet name="山梨中北（EJ）" sheetId="255" r:id="rId252"/>
    <sheet name="行田市（EJ)" sheetId="256" r:id="rId253"/>
    <sheet name="南足柄市（EJ)" sheetId="257" r:id="rId254"/>
    <sheet name="印西市（EJ)" sheetId="258" r:id="rId255"/>
    <sheet name="小松市農集" sheetId="259" r:id="rId256"/>
    <sheet name="小美玉市" sheetId="260" r:id="rId257"/>
    <sheet name="フソウメンテック（FICS)" sheetId="261" r:id="rId258"/>
    <sheet name="郡山市簡易水道" sheetId="262" r:id="rId259"/>
    <sheet name="宇治市排水" sheetId="263" r:id="rId260"/>
    <sheet name="長浜市北部振興局" sheetId="264" r:id="rId261"/>
    <sheet name="川崎市下水" sheetId="265" r:id="rId262"/>
    <sheet name="MCIT" sheetId="266" r:id="rId263"/>
    <sheet name="伊東市" sheetId="267" r:id="rId264"/>
    <sheet name="千葉土改" sheetId="268" r:id="rId265"/>
    <sheet name="入鹿用水" sheetId="269" r:id="rId266"/>
    <sheet name="豊橋市下水（EJ)" sheetId="270" r:id="rId267"/>
    <sheet name="須坂市" sheetId="271" r:id="rId268"/>
    <sheet name="戸田市(EJ)" sheetId="272" r:id="rId269"/>
    <sheet name="明日香村" sheetId="273" r:id="rId270"/>
    <sheet name="大林組" sheetId="274" r:id="rId271"/>
    <sheet name="ベトナムPoC" sheetId="276" r:id="rId272"/>
    <sheet name="上田市" sheetId="277" r:id="rId273"/>
    <sheet name="真庭市" sheetId="278" r:id="rId274"/>
    <sheet name="海南市下水" sheetId="279" r:id="rId275"/>
    <sheet name="蓮田市（EJ)" sheetId="280" r:id="rId276"/>
    <sheet name="丸亀市（FICS）" sheetId="281" r:id="rId277"/>
    <sheet name="羽咋市" sheetId="282" r:id="rId278"/>
    <sheet name="志摩市（EJ）" sheetId="290" r:id="rId279"/>
    <sheet name="陸前高田" sheetId="283" r:id="rId280"/>
    <sheet name="川辺町" sheetId="284" r:id="rId281"/>
    <sheet name="浅口市" sheetId="285" r:id="rId282"/>
    <sheet name="吹田市" sheetId="286" r:id="rId283"/>
    <sheet name="勝浦町(FICS)" sheetId="287" r:id="rId284"/>
    <sheet name="いわき市" sheetId="288" r:id="rId285"/>
    <sheet name="池田町" sheetId="289" r:id="rId286"/>
    <sheet name="黒潮町" sheetId="291" r:id="rId287"/>
    <sheet name="-" sheetId="292" r:id="rId288"/>
    <sheet name="北相木村" sheetId="293" r:id="rId289"/>
    <sheet name="静岡市（ため池）" sheetId="295" r:id="rId290"/>
    <sheet name="喬木村" sheetId="296" r:id="rId291"/>
    <sheet name="岐阜市基盤" sheetId="297" r:id="rId292"/>
    <sheet name="和歌山市" sheetId="298" r:id="rId293"/>
    <sheet name="山之内下水" sheetId="299" r:id="rId294"/>
    <sheet name="茅野市下水" sheetId="300" r:id="rId295"/>
    <sheet name="小布施町水道" sheetId="301" r:id="rId296"/>
    <sheet name="豊田市下水" sheetId="302" r:id="rId297"/>
    <sheet name="人吉市" sheetId="303" r:id="rId298"/>
    <sheet name="遠野市" sheetId="304" r:id="rId299"/>
    <sheet name="笠岡市" sheetId="305" r:id="rId300"/>
    <sheet name="日野町" sheetId="306" r:id="rId301"/>
    <sheet name="四日市市" sheetId="307" r:id="rId302"/>
    <sheet name="蓮田市農集" sheetId="308" r:id="rId303"/>
    <sheet name="伊都振興局" sheetId="309" r:id="rId304"/>
    <sheet name="越前市公共下水" sheetId="310" r:id="rId305"/>
    <sheet name="垂井町" sheetId="311" r:id="rId306"/>
    <sheet name="導入数集計" sheetId="178" r:id="rId307"/>
  </sheets>
  <definedNames>
    <definedName name="_xlnm._FilterDatabase" localSheetId="1" hidden="1">ユーザー一覧!$A$1:$O$321</definedName>
    <definedName name="_xlnm._FilterDatabase" localSheetId="0" hidden="1">'ユーザー一覧 (キー調査用)'!$A$1:$B$311</definedName>
    <definedName name="_xlnm._FilterDatabase" localSheetId="29" hidden="1">大阪市!$A$1:$S$134</definedName>
    <definedName name="_xlnm._FilterDatabase" localSheetId="149" hidden="1">中能登町!$A$1:$V$97</definedName>
    <definedName name="_xlnm._FilterDatabase" localSheetId="22" hidden="1">豊岡市!$A$1:$V$116</definedName>
    <definedName name="_xlnm._FilterDatabase" localSheetId="119" hidden="1">名張市!$A$1:$S$36</definedName>
    <definedName name="_xlnm.Print_Area" localSheetId="287">'-'!$A$1:$U$43</definedName>
    <definedName name="_xlnm.Print_Area" localSheetId="162">__!$A$1:$S$4</definedName>
    <definedName name="_xlnm.Print_Area" localSheetId="262">MCIT!$A$1:$U$49</definedName>
    <definedName name="_xlnm.Print_Area" localSheetId="207">MHPS!$A$1:$U$21</definedName>
    <definedName name="_xlnm.Print_Area" localSheetId="176">WA濁度計WA!$A$1:$S$21</definedName>
    <definedName name="_xlnm.Print_Area" localSheetId="234">いすみ市!$A$1:$U$21</definedName>
    <definedName name="_xlnm.Print_Area" localSheetId="284">いわき市!$A$1:$U$43</definedName>
    <definedName name="_xlnm.Print_Area" localSheetId="218">ヴェオリア!$A$1:$U$21</definedName>
    <definedName name="_xlnm.Print_Area" localSheetId="53">エバラデモ!$A$1:$U$21</definedName>
    <definedName name="_xlnm.Print_Area" localSheetId="136">さぬき水道FICS!$A$1:$S$15</definedName>
    <definedName name="_xlnm.Print_Area" localSheetId="221">シンテクノ!$A$1:$U$21</definedName>
    <definedName name="_xlnm.Print_Area" localSheetId="249">にかほ市!$A$1:$U$43</definedName>
    <definedName name="_xlnm.Print_Area" localSheetId="257">'フソウメンテック（FICS)'!$A$1:$U$43</definedName>
    <definedName name="_xlnm.Print_Area" localSheetId="271">ベトナムPoC!$A$1:$U$43</definedName>
    <definedName name="_xlnm.Print_Area" localSheetId="124">阿智村!$A$1:$S$20</definedName>
    <definedName name="_xlnm.Print_Area" localSheetId="211">'愛南町(フソウ)'!$A$1:$U$21</definedName>
    <definedName name="_xlnm.Print_Area" localSheetId="189">芦屋町!$A$1:$U$21</definedName>
    <definedName name="_xlnm.Print_Area" localSheetId="217">'綾川町(FS)'!$A$1:$U$21</definedName>
    <definedName name="_xlnm.Print_Area" localSheetId="130">安城市!$A$1:$S$14</definedName>
    <definedName name="_xlnm.Print_Area" localSheetId="246">'伊勢原(EJ)'!$A$1:$U$43</definedName>
    <definedName name="_xlnm.Print_Area" localSheetId="183">伊勢市!$A$1:$U$33</definedName>
    <definedName name="_xlnm.Print_Area" localSheetId="205">伊達市!$A$1:$U$21</definedName>
    <definedName name="_xlnm.Print_Area" localSheetId="303">伊都振興局!$A$1:$U$43</definedName>
    <definedName name="_xlnm.Print_Area" localSheetId="263">伊東市!$A$1:$U$43</definedName>
    <definedName name="_xlnm.Print_Area" localSheetId="114">井原市!$A$1:$S$13</definedName>
    <definedName name="_xlnm.Print_Area" localSheetId="159">'茨城県(つくばみらい)'!$A$1:$S$8</definedName>
    <definedName name="_xlnm.Print_Area" localSheetId="254">'印西市（EJ)'!$A$1:$U$43</definedName>
    <definedName name="_xlnm.Print_Area" localSheetId="259">宇治市排水!$A$1:$U$43</definedName>
    <definedName name="_xlnm.Print_Area" localSheetId="164">宇多津事務所!$A$1:$S$12</definedName>
    <definedName name="_xlnm.Print_Area" localSheetId="202">宇多津町下水!$A$1:$U$21</definedName>
    <definedName name="_xlnm.Print_Area" localSheetId="117">宇陀環境!$A$1:$S$16</definedName>
    <definedName name="_xlnm.Print_Area" localSheetId="277">羽咋市!$A$1:$U$43</definedName>
    <definedName name="_xlnm.Print_Area" localSheetId="243">越前下水!$A$1:$U$21</definedName>
    <definedName name="_xlnm.Print_Area" localSheetId="304">越前市公共下水!$A$1:$U$43</definedName>
    <definedName name="_xlnm.Print_Area" localSheetId="240">越前市道路!$A$1:$U$21</definedName>
    <definedName name="_xlnm.Print_Area" localSheetId="298">遠野市!$A$1:$U$43</definedName>
    <definedName name="_xlnm.Print_Area" localSheetId="145">奥多摩町!$A$1:$S$5</definedName>
    <definedName name="_xlnm.Print_Area" localSheetId="175">'岡山県備中県民局(新見市)'!$A$1:$S$11</definedName>
    <definedName name="_xlnm.Print_Area" localSheetId="232">岡山市水道!$A$1:$U$21</definedName>
    <definedName name="_xlnm.Print_Area" localSheetId="168">下呂市!$A$1:$S$107</definedName>
    <definedName name="_xlnm.Print_Area" localSheetId="215">花巻市!$A$1:$U$21</definedName>
    <definedName name="_xlnm.Print_Area" localSheetId="201">'会津若松市(WA)'!$A$1:$U$21</definedName>
    <definedName name="_xlnm.Print_Area" localSheetId="274">海南市下水!$A$1:$U$43</definedName>
    <definedName name="_xlnm.Print_Area" localSheetId="126">海陽町!$A$1:$S$20</definedName>
    <definedName name="_xlnm.Print_Area" localSheetId="247">貝塚市!$A$1:$U$43</definedName>
    <definedName name="_xlnm.Print_Area" localSheetId="299">笠岡市!$A$1:$U$43</definedName>
    <definedName name="_xlnm.Print_Area" localSheetId="123">葛城市WA!$A$1:$S$16</definedName>
    <definedName name="_xlnm.Print_Area" localSheetId="147">'鴨川市(EJ)'!$A$1:$S$4</definedName>
    <definedName name="_xlnm.Print_Area" localSheetId="294">茅野市下水!$A$1:$U$43</definedName>
    <definedName name="_xlnm.Print_Area" localSheetId="120">刈羽村!$A$1:$S$48</definedName>
    <definedName name="_xlnm.Print_Area" localSheetId="276">'丸亀市（FICS）'!$A$1:$U$43</definedName>
    <definedName name="_xlnm.Print_Area" localSheetId="237">岸和田市!$A$1:$U$21</definedName>
    <definedName name="_xlnm.Print_Area" localSheetId="291">岐阜市基盤!$A$1:$U$43</definedName>
    <definedName name="_xlnm.Print_Area" localSheetId="115">亀山市!$A$1:$S$13</definedName>
    <definedName name="_xlnm.Print_Area" localSheetId="163">宮津市!$A$1:$S$6</definedName>
    <definedName name="_xlnm.Print_Area" localSheetId="206">京都市UP!$A$1:$U$21</definedName>
    <definedName name="_xlnm.Print_Area" localSheetId="224">京都市河川!$A$1:$U$21</definedName>
    <definedName name="_xlnm.Print_Area" localSheetId="198">京都市洛北!$A$1:$U$21</definedName>
    <definedName name="_xlnm.Print_Area" localSheetId="290">喬木村!$A$1:$U$43</definedName>
    <definedName name="_xlnm.Print_Area" localSheetId="139">境港市!$A$1:$S$14</definedName>
    <definedName name="_xlnm.Print_Area" localSheetId="244">'金沢排水（EJ)'!$A$1:$U$21</definedName>
    <definedName name="_xlnm.Print_Area" localSheetId="233">串本町下水!$A$1:$U$21</definedName>
    <definedName name="_xlnm.Print_Area" localSheetId="160">郡山市下水!$A$1:$S$22</definedName>
    <definedName name="_xlnm.Print_Area" localSheetId="258">郡山市簡易水道!$A$1:$U$43</definedName>
    <definedName name="_xlnm.Print_Area" localSheetId="268">'戸田市(EJ)'!$A$1:$U$43</definedName>
    <definedName name="_xlnm.Print_Area" localSheetId="144">伍条吉野!$A$1:$S$6</definedName>
    <definedName name="_xlnm.Print_Area" localSheetId="235">御前崎市!$A$1:$U$140</definedName>
    <definedName name="_xlnm.Print_Area" localSheetId="133">御浜町!$A$1:$S$28</definedName>
    <definedName name="_xlnm.Print_Area" localSheetId="148">御坊市!$A$1:$S$7</definedName>
    <definedName name="_xlnm.Print_Area" localSheetId="131">厚生産業!$A$1:$S$13</definedName>
    <definedName name="_xlnm.Print_Area" localSheetId="208">幸手市!$A$1:$U$21</definedName>
    <definedName name="_xlnm.Print_Area" localSheetId="228">'甲斐市（EJ）'!$A$1:$U$21</definedName>
    <definedName name="_xlnm.Print_Area" localSheetId="230">'甲府市(EJ)'!$A$1:$U$21</definedName>
    <definedName name="_xlnm.Print_Area" localSheetId="252">'行田市（EJ)'!$A$1:$U$43</definedName>
    <definedName name="_xlnm.Print_Area" localSheetId="210">'高松市(フソウ)'!$A$1:$U$21</definedName>
    <definedName name="_xlnm.Print_Area" localSheetId="181">高畠町!$A$1:$U$28</definedName>
    <definedName name="_xlnm.Print_Area" localSheetId="286">黒潮町!$A$1:$U$43</definedName>
    <definedName name="_xlnm.Print_Area" localSheetId="125">佐久市!$A$1:$S$16</definedName>
    <definedName name="_xlnm.Print_Area" localSheetId="239">佐川町!$A$1:$U$21</definedName>
    <definedName name="_xlnm.Print_Area" localSheetId="129">佐那河内FICS!$A$1:$S$29</definedName>
    <definedName name="_xlnm.Print_Area" localSheetId="174">佐用町!$A$1:$S$79</definedName>
    <definedName name="_xlnm.Print_Area" localSheetId="225">坂祝町!$A$1:$U$21</definedName>
    <definedName name="_xlnm.Print_Area" localSheetId="172">三原村!$A$1:$S$11</definedName>
    <definedName name="_xlnm.Print_Area" localSheetId="171">'三好市（FICS）'!$A$1:$S$7</definedName>
    <definedName name="_xlnm.Print_Area" localSheetId="191">三春町!$A$1:$U$21</definedName>
    <definedName name="_xlnm.Print_Area" localSheetId="192">'三芳町（EJ)'!$A$1:$U$21</definedName>
    <definedName name="_xlnm.Print_Area" localSheetId="293">山之内下水!$A$1:$U$43</definedName>
    <definedName name="_xlnm.Print_Area" localSheetId="165">'山梨市(EJ)'!$A$1:$S$13</definedName>
    <definedName name="_xlnm.Print_Area" localSheetId="251">'山梨中北（EJ）'!$A$1:$U$43</definedName>
    <definedName name="_xlnm.Print_Area" localSheetId="301">四日市市!$A$1:$U$43</definedName>
    <definedName name="_xlnm.Print_Area" localSheetId="187">四万十市!$A$1:$U$21</definedName>
    <definedName name="_xlnm.Print_Area" localSheetId="112">市川三郷町ＥＪ!$A$1:$S$14</definedName>
    <definedName name="_xlnm.Print_Area" localSheetId="278">'志摩市（EJ）'!$A$1:$U$43</definedName>
    <definedName name="_xlnm.Print_Area" localSheetId="185">紫波町!$A$1:$U$74</definedName>
    <definedName name="_xlnm.Print_Area" localSheetId="158">鹿島建設!$A$1:$S$5</definedName>
    <definedName name="_xlnm.Print_Area" localSheetId="182">若桜町!$A$1:$U$35</definedName>
    <definedName name="_xlnm.Print_Area" localSheetId="157">習志野市WA!$A$1:$S$5</definedName>
    <definedName name="_xlnm.Print_Area" localSheetId="109">十和田市!$A$1:$S$13</definedName>
    <definedName name="_xlnm.Print_Area" localSheetId="283">'勝浦町(FICS)'!$A$1:$U$43</definedName>
    <definedName name="_xlnm.Print_Area" localSheetId="154">小松TC!$A$1:$S$7</definedName>
    <definedName name="_xlnm.Print_Area" localSheetId="255">小松市農集!$A$1:$U$43</definedName>
    <definedName name="_xlnm.Print_Area" localSheetId="256">小美玉市!$A$1:$U$43</definedName>
    <definedName name="_xlnm.Print_Area" localSheetId="295">小布施町水道!$A$1:$U$43</definedName>
    <definedName name="_xlnm.Print_Area" localSheetId="152">昭和村!$A$1:$S$13</definedName>
    <definedName name="_xlnm.Print_Area" localSheetId="122">松山市FICS!$A$1:$S$12</definedName>
    <definedName name="_xlnm.Print_Area" localSheetId="200">上山市!$A$1:$U$21</definedName>
    <definedName name="_xlnm.Print_Area" localSheetId="226">上松町!$A$1:$U$21</definedName>
    <definedName name="_xlnm.Print_Area" localSheetId="272">上田市!$A$1:$U$43</definedName>
    <definedName name="_xlnm.Print_Area" localSheetId="203">新ひだか町!$A$1:$U$21</definedName>
    <definedName name="_xlnm.Print_Area" localSheetId="273">真庭市!$A$1:$U$43</definedName>
    <definedName name="_xlnm.Print_Area" localSheetId="199">神戸市排水!$A$1:$U$21</definedName>
    <definedName name="_xlnm.Print_Area" localSheetId="245">神石高原!$A$1:$U$43</definedName>
    <definedName name="_xlnm.Print_Area" localSheetId="194">秦野市水道!$A$1:$U$39</definedName>
    <definedName name="_xlnm.Print_Area" localSheetId="297">人吉市!$A$1:$U$43</definedName>
    <definedName name="_xlnm.Print_Area" localSheetId="177">諏訪湖WA!$A$1:$S$8</definedName>
    <definedName name="_xlnm.Print_Area" localSheetId="267">須坂市!$A$1:$U$43</definedName>
    <definedName name="_xlnm.Print_Area" localSheetId="282">吹田市!$A$1:$U$44</definedName>
    <definedName name="_xlnm.Print_Area" localSheetId="305">垂井町!$A$1:$U$43</definedName>
    <definedName name="_xlnm.Print_Area" localSheetId="113">西粟倉村!$A$1:$S$12</definedName>
    <definedName name="_xlnm.Print_Area" localSheetId="222">西宮市!$A$1:$U$21</definedName>
    <definedName name="_xlnm.Print_Area" localSheetId="289">'静岡市（ため池）'!$A$1:$U$43</definedName>
    <definedName name="_xlnm.Print_Area" localSheetId="178">静岡市ＥＪ!$A$1:$S$23</definedName>
    <definedName name="_xlnm.Print_Area" localSheetId="150">石巻市!$A$1:$S$17</definedName>
    <definedName name="_xlnm.Print_Area" localSheetId="141">摂津市!$A$1:$S$5</definedName>
    <definedName name="_xlnm.Print_Area" localSheetId="241">設楽町!$A$1:$U$21</definedName>
    <definedName name="_xlnm.Print_Area" localSheetId="196">千曲市水道!$A$1:$U$21</definedName>
    <definedName name="_xlnm.Print_Area" localSheetId="264">千葉土改!$A$1:$U$43</definedName>
    <definedName name="_xlnm.Print_Area" localSheetId="155">川口市下水!$A$1:$S$29</definedName>
    <definedName name="_xlnm.Print_Area" localSheetId="3">川口市河川!$A$1:$S$8</definedName>
    <definedName name="_xlnm.Print_Area" localSheetId="261">川崎市下水!$A$1:$U$49</definedName>
    <definedName name="_xlnm.Print_Area" localSheetId="161">川崎市道路!$A$1:$S$28</definedName>
    <definedName name="_xlnm.Print_Area" localSheetId="280">川辺町!$A$1:$U$43</definedName>
    <definedName name="_xlnm.Print_Area" localSheetId="281">浅口市!$A$1:$U$43</definedName>
    <definedName name="_xlnm.Print_Area" localSheetId="223">創和ENG!$A$1:$U$21</definedName>
    <definedName name="_xlnm.Print_Area" localSheetId="209">倉吉市!$A$1:$U$37</definedName>
    <definedName name="_xlnm.Print_Area" localSheetId="167">相生市!$A$1:$S$59</definedName>
    <definedName name="_xlnm.Print_Area" localSheetId="143">多度津町!$A$1:$S$19</definedName>
    <definedName name="_xlnm.Print_Area" localSheetId="146">大河原町!$A$1:$S$5</definedName>
    <definedName name="_xlnm.Print_Area" localSheetId="134">大桑村!$A$1:$S$15</definedName>
    <definedName name="_xlnm.Print_Area" localSheetId="137">大山町!$A$1:$S$25</definedName>
    <definedName name="_xlnm.Print_Area" localSheetId="197">大鹿村水道!$A$1:$U$21</definedName>
    <definedName name="_xlnm.Print_Area" localSheetId="128">'大田区（ＥＪ）'!$A$1:$S$13</definedName>
    <definedName name="_xlnm.Print_Area" localSheetId="184">'大分市 (FICS)'!$A$1:$U$21</definedName>
    <definedName name="_xlnm.Print_Area" localSheetId="127">大野市WA!$A$1:$S$14</definedName>
    <definedName name="_xlnm.Print_Area" localSheetId="270">大林組!$A$1:$U$43</definedName>
    <definedName name="_xlnm.Print_Area" localSheetId="285">池田町!$A$1:$U$43</definedName>
    <definedName name="_xlnm.Print_Area" localSheetId="180">'畜舎実験(FICS)'!$A$1:$S$4</definedName>
    <definedName name="_xlnm.Print_Area" localSheetId="250">竹岸産業!$A$1:$U$43</definedName>
    <definedName name="_xlnm.Print_Area" localSheetId="149">中能登町!$A$1:$S$28</definedName>
    <definedName name="_xlnm.Print_Area" localSheetId="260">長浜市北部振興局!$A$1:$U$43</definedName>
    <definedName name="_xlnm.Print_Area" localSheetId="138">長野市上水!$A$1:$S$13</definedName>
    <definedName name="_xlnm.Print_Area" localSheetId="231">鳥取戸倉峠!$A$1:$U$21</definedName>
    <definedName name="_xlnm.Print_Area" localSheetId="111">天理市!$A$1:$S$28</definedName>
    <definedName name="_xlnm.Print_Area" localSheetId="173">東栄町!$A$1:$S$26</definedName>
    <definedName name="_xlnm.Print_Area" localSheetId="170">東北町!$A$1:$S$5</definedName>
    <definedName name="_xlnm.Print_Area" localSheetId="236">栃木県河川!$A$1:$U$21</definedName>
    <definedName name="_xlnm.Print_Area" localSheetId="156">敦賀市下水!$A$1:$S$8</definedName>
    <definedName name="_xlnm.Print_Area" localSheetId="190">敦賀市水道!$A$1:$U$21</definedName>
    <definedName name="_xlnm.Print_Area" localSheetId="204">'那賀川農地(フソウ)'!$A$1:$U$21</definedName>
    <definedName name="_xlnm.Print_Area" localSheetId="121">那賀町!$A$1:$S$13</definedName>
    <definedName name="_xlnm.Print_Area" localSheetId="227">南伊勢町!$A$1:$U$21</definedName>
    <definedName name="_xlnm.Print_Area" localSheetId="253">'南足柄市（EJ)'!$A$1:$U$43</definedName>
    <definedName name="_xlnm.Print_Area" localSheetId="220">南丹振興局!$A$1:$U$21</definedName>
    <definedName name="_xlnm.Print_Area" localSheetId="135">南木曽町!$A$1:$S$16</definedName>
    <definedName name="_xlnm.Print_Area" localSheetId="242">'二宮町(EJ)'!$A$1:$U$21</definedName>
    <definedName name="_xlnm.Print_Area" localSheetId="6">日南町!$A$1:$U$21</definedName>
    <definedName name="_xlnm.Print_Area" localSheetId="300">日野町!$A$1:$U$43</definedName>
    <definedName name="_xlnm.Print_Area" localSheetId="265">入鹿用水!$A$1:$U$43</definedName>
    <definedName name="_xlnm.Print_Area" localSheetId="212">柏原市!$A$1:$U$21</definedName>
    <definedName name="_xlnm.Print_Area" localSheetId="216">'柏原市下水(EJ)'!$A$1:$U$21</definedName>
    <definedName name="_xlnm.Print_Area" localSheetId="195">八戸市!$A$1:$U$21</definedName>
    <definedName name="_xlnm.Print_Area" localSheetId="142">八頭町!$A$1:$S$21</definedName>
    <definedName name="_xlnm.Print_Area" localSheetId="153">'飯能市(EJ)'!$A$1:$S$4</definedName>
    <definedName name="_xlnm.Print_Area" localSheetId="229">飛騨市!$A$1:$U$21</definedName>
    <definedName name="_xlnm.Print_Area" localSheetId="169">姫路市排水!$A$1:$S$6</definedName>
    <definedName name="_xlnm.Print_Area" localSheetId="214">'品川区(EJ)'!$A$1:$U$21</definedName>
    <definedName name="_xlnm.Print_Area" localSheetId="186">'浜松下水（EJ)'!$A$1:$U$51</definedName>
    <definedName name="_xlnm.Print_Area" localSheetId="140">富士川町!$A$1:$S$5</definedName>
    <definedName name="_xlnm.Print_Area" localSheetId="193">舞鶴市!$A$1:$U$21</definedName>
    <definedName name="_xlnm.Print_Area" localSheetId="118">福井市!$A$1:$S$15</definedName>
    <definedName name="_xlnm.Print_Area" localSheetId="188">福島市!$A$1:$U$21</definedName>
    <definedName name="_xlnm.Print_Area" localSheetId="132">平谷村!$A$1:$S$16</definedName>
    <definedName name="_xlnm.Print_Area" localSheetId="266">'豊橋市下水（EJ)'!$A$1:$U$43</definedName>
    <definedName name="_xlnm.Print_Area" localSheetId="296">豊田市下水!$A$1:$U$43</definedName>
    <definedName name="_xlnm.Print_Area" localSheetId="213">北茨城市!$A$1:$U$21</definedName>
    <definedName name="_xlnm.Print_Area" localSheetId="151">北九州市!$A$1:$S$7</definedName>
    <definedName name="_xlnm.Print_Area" localSheetId="288">北相木村!$A$1:$U$43</definedName>
    <definedName name="_xlnm.Print_Area" localSheetId="119">名張市!$A$1:$S$38</definedName>
    <definedName name="_xlnm.Print_Area" localSheetId="269">明日香村!$A$1:$U$43</definedName>
    <definedName name="_xlnm.Print_Area" localSheetId="219">明和町!$A$1:$U$21</definedName>
    <definedName name="_xlnm.Print_Area" localSheetId="238">矢田部排水!$A$1:$U$21</definedName>
    <definedName name="_xlnm.Print_Area" localSheetId="248">淀川河川事務所!$A$1:$U$43</definedName>
    <definedName name="_xlnm.Print_Area" localSheetId="279">陸前高田!$A$1:$U$43</definedName>
    <definedName name="_xlnm.Print_Area" localSheetId="275">'蓮田市（EJ)'!$A$1:$U$43</definedName>
    <definedName name="_xlnm.Print_Area" localSheetId="302">蓮田市農集!$A$1:$U$43</definedName>
    <definedName name="_xlnm.Print_Area" localSheetId="292">和歌山市!$A$1:$U$43</definedName>
    <definedName name="_xlnm.Print_Area" localSheetId="179">和泉市!$A$1:$S$14</definedName>
    <definedName name="_xlnm.Print_Area" localSheetId="116">蕨市!$A$1:$S$16</definedName>
    <definedName name="_xlnm.Print_Titles" localSheetId="24">篠山市!$1:$1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2" i="311" l="1"/>
  <c r="X31" i="311"/>
  <c r="X30" i="311"/>
  <c r="X29" i="311"/>
  <c r="X28" i="311"/>
  <c r="X27" i="311"/>
  <c r="X26" i="311"/>
  <c r="X25" i="311"/>
  <c r="X24" i="311"/>
  <c r="X23" i="311"/>
  <c r="X22" i="311"/>
  <c r="X32" i="310" l="1"/>
  <c r="X31" i="310"/>
  <c r="X30" i="310"/>
  <c r="X29" i="310"/>
  <c r="X28" i="310"/>
  <c r="X27" i="310"/>
  <c r="X26" i="310"/>
  <c r="X25" i="310"/>
  <c r="X24" i="310"/>
  <c r="X23" i="310"/>
  <c r="X22" i="310"/>
  <c r="X32" i="309"/>
  <c r="X31" i="309"/>
  <c r="X30" i="309"/>
  <c r="X29" i="309"/>
  <c r="X28" i="309"/>
  <c r="X27" i="309"/>
  <c r="X26" i="309"/>
  <c r="X25" i="309"/>
  <c r="X24" i="309"/>
  <c r="X23" i="309"/>
  <c r="X22" i="309"/>
  <c r="X32" i="308" l="1"/>
  <c r="X31" i="308"/>
  <c r="X30" i="308"/>
  <c r="X29" i="308"/>
  <c r="X28" i="308"/>
  <c r="X27" i="308"/>
  <c r="X26" i="308"/>
  <c r="X25" i="308"/>
  <c r="X24" i="308"/>
  <c r="X23" i="308"/>
  <c r="X22" i="308"/>
  <c r="X32" i="307"/>
  <c r="X31" i="307"/>
  <c r="X30" i="307"/>
  <c r="X29" i="307"/>
  <c r="X28" i="307"/>
  <c r="X27" i="307"/>
  <c r="X26" i="307"/>
  <c r="X25" i="307"/>
  <c r="X24" i="307"/>
  <c r="X23" i="307"/>
  <c r="X22" i="307"/>
  <c r="X250" i="186" l="1"/>
  <c r="X32" i="306" l="1"/>
  <c r="X31" i="306"/>
  <c r="X30" i="306"/>
  <c r="X29" i="306"/>
  <c r="X28" i="306"/>
  <c r="X27" i="306"/>
  <c r="X26" i="306"/>
  <c r="X25" i="306"/>
  <c r="X24" i="306"/>
  <c r="X23" i="306"/>
  <c r="X22" i="306"/>
  <c r="K305" i="1"/>
  <c r="X32" i="305" l="1"/>
  <c r="X31" i="305"/>
  <c r="X30" i="305"/>
  <c r="X29" i="305"/>
  <c r="X28" i="305"/>
  <c r="X27" i="305"/>
  <c r="X26" i="305"/>
  <c r="X25" i="305"/>
  <c r="X24" i="305"/>
  <c r="X23" i="305"/>
  <c r="X22" i="305"/>
  <c r="X32" i="304" l="1"/>
  <c r="X31" i="304"/>
  <c r="X30" i="304"/>
  <c r="X29" i="304"/>
  <c r="X28" i="304"/>
  <c r="X27" i="304"/>
  <c r="X26" i="304"/>
  <c r="X25" i="304"/>
  <c r="X24" i="304"/>
  <c r="X23" i="304"/>
  <c r="X22" i="304"/>
  <c r="X32" i="303" l="1"/>
  <c r="X31" i="303"/>
  <c r="X30" i="303"/>
  <c r="X29" i="303"/>
  <c r="X28" i="303"/>
  <c r="X27" i="303"/>
  <c r="X26" i="303"/>
  <c r="X25" i="303"/>
  <c r="X24" i="303"/>
  <c r="X23" i="303"/>
  <c r="X22" i="303"/>
  <c r="X32" i="302"/>
  <c r="X31" i="302"/>
  <c r="X30" i="302"/>
  <c r="X29" i="302"/>
  <c r="X28" i="302"/>
  <c r="X27" i="302"/>
  <c r="X26" i="302"/>
  <c r="X25" i="302"/>
  <c r="X24" i="302"/>
  <c r="X23" i="302"/>
  <c r="X22" i="302"/>
  <c r="K301" i="1"/>
  <c r="X32" i="301" l="1"/>
  <c r="X31" i="301"/>
  <c r="X30" i="301"/>
  <c r="X29" i="301"/>
  <c r="X28" i="301"/>
  <c r="X27" i="301"/>
  <c r="X26" i="301"/>
  <c r="X25" i="301"/>
  <c r="X24" i="301"/>
  <c r="X23" i="301"/>
  <c r="X22" i="301"/>
  <c r="K300" i="1"/>
  <c r="X32" i="300"/>
  <c r="X31" i="300"/>
  <c r="X30" i="300"/>
  <c r="X29" i="300"/>
  <c r="X28" i="300"/>
  <c r="X27" i="300"/>
  <c r="X26" i="300"/>
  <c r="X25" i="300"/>
  <c r="X24" i="300"/>
  <c r="X23" i="300"/>
  <c r="X22" i="300"/>
  <c r="X2" i="300"/>
  <c r="X32" i="299"/>
  <c r="X31" i="299"/>
  <c r="X30" i="299"/>
  <c r="X29" i="299"/>
  <c r="X28" i="299"/>
  <c r="X27" i="299"/>
  <c r="X26" i="299"/>
  <c r="X25" i="299"/>
  <c r="X24" i="299"/>
  <c r="X23" i="299"/>
  <c r="X22" i="299"/>
  <c r="X2" i="299"/>
  <c r="K298" i="1"/>
  <c r="X32" i="298" l="1"/>
  <c r="X31" i="298"/>
  <c r="X30" i="298"/>
  <c r="X29" i="298"/>
  <c r="X28" i="298"/>
  <c r="X27" i="298"/>
  <c r="X26" i="298"/>
  <c r="X25" i="298"/>
  <c r="X24" i="298"/>
  <c r="X23" i="298"/>
  <c r="X22" i="298"/>
  <c r="X2" i="298"/>
  <c r="X32" i="297" l="1"/>
  <c r="X31" i="297"/>
  <c r="X30" i="297"/>
  <c r="X29" i="297"/>
  <c r="X28" i="297"/>
  <c r="X27" i="297"/>
  <c r="X26" i="297"/>
  <c r="X25" i="297"/>
  <c r="X24" i="297"/>
  <c r="X23" i="297"/>
  <c r="X22" i="297"/>
  <c r="X2" i="297"/>
  <c r="K296" i="1"/>
  <c r="X32" i="296" l="1"/>
  <c r="X31" i="296"/>
  <c r="X30" i="296"/>
  <c r="X29" i="296"/>
  <c r="X28" i="296"/>
  <c r="X27" i="296"/>
  <c r="X26" i="296"/>
  <c r="X25" i="296"/>
  <c r="X24" i="296"/>
  <c r="X23" i="296"/>
  <c r="X22" i="296"/>
  <c r="X2" i="296"/>
  <c r="X32" i="295" l="1"/>
  <c r="X31" i="295"/>
  <c r="X30" i="295"/>
  <c r="X29" i="295"/>
  <c r="X28" i="295"/>
  <c r="X27" i="295"/>
  <c r="X26" i="295"/>
  <c r="X25" i="295"/>
  <c r="X24" i="295"/>
  <c r="X23" i="295"/>
  <c r="X22" i="295"/>
  <c r="X2" i="295"/>
  <c r="X32" i="293" l="1"/>
  <c r="X31" i="293"/>
  <c r="X30" i="293"/>
  <c r="X29" i="293"/>
  <c r="X28" i="293"/>
  <c r="X27" i="293"/>
  <c r="X26" i="293"/>
  <c r="X25" i="293"/>
  <c r="X24" i="293"/>
  <c r="X23" i="293"/>
  <c r="X22" i="293"/>
  <c r="X2" i="293"/>
  <c r="K293" i="1"/>
  <c r="X32" i="292" l="1"/>
  <c r="X31" i="292"/>
  <c r="X30" i="292"/>
  <c r="X29" i="292"/>
  <c r="X28" i="292"/>
  <c r="X27" i="292"/>
  <c r="X26" i="292"/>
  <c r="X25" i="292"/>
  <c r="X24" i="292"/>
  <c r="X23" i="292"/>
  <c r="X22" i="292"/>
  <c r="X2" i="292"/>
  <c r="K292" i="1"/>
  <c r="X32" i="291" l="1"/>
  <c r="X31" i="291"/>
  <c r="X30" i="291"/>
  <c r="X29" i="291"/>
  <c r="X28" i="291"/>
  <c r="X27" i="291"/>
  <c r="X26" i="291"/>
  <c r="X25" i="291"/>
  <c r="X24" i="291"/>
  <c r="X23" i="291"/>
  <c r="X22" i="291"/>
  <c r="X2" i="291"/>
  <c r="X32" i="290" l="1"/>
  <c r="X31" i="290"/>
  <c r="X30" i="290"/>
  <c r="X29" i="290"/>
  <c r="X28" i="290"/>
  <c r="X27" i="290"/>
  <c r="X26" i="290"/>
  <c r="X25" i="290"/>
  <c r="X24" i="290"/>
  <c r="X23" i="290"/>
  <c r="X22" i="290"/>
  <c r="X2" i="290"/>
  <c r="K290" i="1" l="1"/>
  <c r="X32" i="289"/>
  <c r="X31" i="289"/>
  <c r="X30" i="289"/>
  <c r="X29" i="289"/>
  <c r="X28" i="289"/>
  <c r="X27" i="289"/>
  <c r="X26" i="289"/>
  <c r="X25" i="289"/>
  <c r="X24" i="289"/>
  <c r="X23" i="289"/>
  <c r="X22" i="289"/>
  <c r="X2" i="289"/>
  <c r="X32" i="288" l="1"/>
  <c r="X31" i="288"/>
  <c r="X30" i="288"/>
  <c r="X29" i="288"/>
  <c r="X28" i="288"/>
  <c r="X27" i="288"/>
  <c r="X26" i="288"/>
  <c r="X25" i="288"/>
  <c r="X24" i="288"/>
  <c r="X23" i="288"/>
  <c r="X22" i="288"/>
  <c r="X2" i="288"/>
  <c r="X32" i="287" l="1"/>
  <c r="X31" i="287"/>
  <c r="X30" i="287"/>
  <c r="X29" i="287"/>
  <c r="X28" i="287"/>
  <c r="X27" i="287"/>
  <c r="X26" i="287"/>
  <c r="X25" i="287"/>
  <c r="X24" i="287"/>
  <c r="X23" i="287"/>
  <c r="X22" i="287"/>
  <c r="K288" i="1"/>
  <c r="K168" i="178" l="1"/>
  <c r="J168" i="178"/>
  <c r="I168" i="178"/>
  <c r="K118" i="178"/>
  <c r="J118" i="178"/>
  <c r="K68" i="178"/>
  <c r="K58" i="178"/>
  <c r="K47" i="178"/>
  <c r="K41" i="178"/>
  <c r="K23" i="178"/>
  <c r="J23" i="178"/>
  <c r="I23" i="178"/>
  <c r="K11" i="178"/>
  <c r="M3" i="178"/>
  <c r="X33" i="286"/>
  <c r="X32" i="286"/>
  <c r="X31" i="286"/>
  <c r="X30" i="286"/>
  <c r="X29" i="286"/>
  <c r="X2" i="286"/>
  <c r="X28" i="285"/>
  <c r="X2" i="285"/>
  <c r="X29" i="284"/>
  <c r="X28" i="284"/>
  <c r="X2" i="284"/>
  <c r="X28" i="283"/>
  <c r="X2" i="283"/>
  <c r="X2" i="282"/>
  <c r="X29" i="281"/>
  <c r="X28" i="281"/>
  <c r="X2" i="281"/>
  <c r="X29" i="280"/>
  <c r="X28" i="280"/>
  <c r="X2" i="280"/>
  <c r="X29" i="279"/>
  <c r="X28" i="279"/>
  <c r="X2" i="279"/>
  <c r="X31" i="278"/>
  <c r="X30" i="278"/>
  <c r="X29" i="278"/>
  <c r="X28" i="278"/>
  <c r="X2" i="278"/>
  <c r="X28" i="277"/>
  <c r="X2" i="277"/>
  <c r="X29" i="276"/>
  <c r="X28" i="276"/>
  <c r="X2" i="276"/>
  <c r="X31" i="274"/>
  <c r="X30" i="274"/>
  <c r="X29" i="274"/>
  <c r="X28" i="274"/>
  <c r="X2" i="274"/>
  <c r="X2" i="273"/>
  <c r="X2" i="272"/>
  <c r="X29" i="271"/>
  <c r="X28" i="271"/>
  <c r="X2" i="271"/>
  <c r="X29" i="270"/>
  <c r="X28" i="270"/>
  <c r="X2" i="270"/>
  <c r="X29" i="269"/>
  <c r="X28" i="269"/>
  <c r="X2" i="269"/>
  <c r="X28" i="268"/>
  <c r="X2" i="268"/>
  <c r="X29" i="267"/>
  <c r="X28" i="267"/>
  <c r="X2" i="267"/>
  <c r="X34" i="266"/>
  <c r="X33" i="266"/>
  <c r="X32" i="266"/>
  <c r="X31" i="266"/>
  <c r="X30" i="266"/>
  <c r="X29" i="266"/>
  <c r="X28" i="266"/>
  <c r="X35" i="265"/>
  <c r="X34" i="265"/>
  <c r="X33" i="265"/>
  <c r="X32" i="265"/>
  <c r="X31" i="265"/>
  <c r="X30" i="265"/>
  <c r="X29" i="265"/>
  <c r="X28" i="265"/>
  <c r="X2" i="264"/>
  <c r="X2" i="263"/>
  <c r="X30" i="262"/>
  <c r="X29" i="262"/>
  <c r="X28" i="262"/>
  <c r="X2" i="262"/>
  <c r="X28" i="261"/>
  <c r="X2" i="261"/>
  <c r="X30" i="260"/>
  <c r="X29" i="260"/>
  <c r="X28" i="260"/>
  <c r="X2" i="260"/>
  <c r="X29" i="259"/>
  <c r="X28" i="259"/>
  <c r="X2" i="259"/>
  <c r="X29" i="258"/>
  <c r="X28" i="258"/>
  <c r="X2" i="258"/>
  <c r="X30" i="257"/>
  <c r="X29" i="257"/>
  <c r="X28" i="257"/>
  <c r="X2" i="257"/>
  <c r="X29" i="256"/>
  <c r="X28" i="256"/>
  <c r="X2" i="256"/>
  <c r="X28" i="255"/>
  <c r="X2" i="255"/>
  <c r="X2" i="254"/>
  <c r="X29" i="253"/>
  <c r="X28" i="253"/>
  <c r="X2" i="253"/>
  <c r="X29" i="252"/>
  <c r="X28" i="252"/>
  <c r="X2" i="252"/>
  <c r="X2" i="251"/>
  <c r="X2" i="250"/>
  <c r="X32" i="249"/>
  <c r="X31" i="249"/>
  <c r="X30" i="249"/>
  <c r="X29" i="249"/>
  <c r="X28" i="249"/>
  <c r="X2" i="249"/>
  <c r="X9" i="248"/>
  <c r="X7" i="248"/>
  <c r="X6" i="248"/>
  <c r="X2" i="248"/>
  <c r="X10" i="247"/>
  <c r="X9" i="247"/>
  <c r="X7" i="247"/>
  <c r="X6" i="247"/>
  <c r="X2" i="247"/>
  <c r="X12" i="246"/>
  <c r="X11" i="246"/>
  <c r="X10" i="246"/>
  <c r="X9" i="246"/>
  <c r="X7" i="246"/>
  <c r="X6" i="246"/>
  <c r="X2" i="246"/>
  <c r="X11" i="245"/>
  <c r="X10" i="245"/>
  <c r="X9" i="245"/>
  <c r="X7" i="245"/>
  <c r="X6" i="245"/>
  <c r="X2" i="245"/>
  <c r="X12" i="244"/>
  <c r="X11" i="244"/>
  <c r="X10" i="244"/>
  <c r="X9" i="244"/>
  <c r="X7" i="244"/>
  <c r="X6" i="244"/>
  <c r="X2" i="244"/>
  <c r="X12" i="243"/>
  <c r="X11" i="243"/>
  <c r="X10" i="243"/>
  <c r="X9" i="243"/>
  <c r="X7" i="243"/>
  <c r="X6" i="243"/>
  <c r="X2" i="243"/>
  <c r="X9" i="242"/>
  <c r="X7" i="242"/>
  <c r="X6" i="242"/>
  <c r="X2" i="242"/>
  <c r="X9" i="241"/>
  <c r="X7" i="241"/>
  <c r="X6" i="241"/>
  <c r="X2" i="241"/>
  <c r="X12" i="240"/>
  <c r="X11" i="240"/>
  <c r="X10" i="240"/>
  <c r="X9" i="240"/>
  <c r="X7" i="240"/>
  <c r="X6" i="240"/>
  <c r="X2" i="240"/>
  <c r="X13" i="239"/>
  <c r="X12" i="239"/>
  <c r="X11" i="239"/>
  <c r="X10" i="239"/>
  <c r="X9" i="239"/>
  <c r="X7" i="239"/>
  <c r="X6" i="239"/>
  <c r="X2" i="239"/>
  <c r="X11" i="238"/>
  <c r="X10" i="238"/>
  <c r="X9" i="238"/>
  <c r="X7" i="238"/>
  <c r="X6" i="238"/>
  <c r="X2" i="238"/>
  <c r="X9" i="237"/>
  <c r="X7" i="237"/>
  <c r="X6" i="237"/>
  <c r="X2" i="237"/>
  <c r="X13" i="236"/>
  <c r="X12" i="236"/>
  <c r="X11" i="236"/>
  <c r="X10" i="236"/>
  <c r="X9" i="236"/>
  <c r="X7" i="236"/>
  <c r="X6" i="236"/>
  <c r="X2" i="236"/>
  <c r="X9" i="235"/>
  <c r="X7" i="235"/>
  <c r="X5" i="235"/>
  <c r="X2" i="235"/>
  <c r="X12" i="234"/>
  <c r="X11" i="234"/>
  <c r="X10" i="234"/>
  <c r="X9" i="234"/>
  <c r="X7" i="234"/>
  <c r="X6" i="234"/>
  <c r="X2" i="234"/>
  <c r="X11" i="233"/>
  <c r="X10" i="233"/>
  <c r="X9" i="233"/>
  <c r="X7" i="233"/>
  <c r="X6" i="233"/>
  <c r="X2" i="233"/>
  <c r="X12" i="232"/>
  <c r="X11" i="232"/>
  <c r="X10" i="232"/>
  <c r="X9" i="232"/>
  <c r="X7" i="232"/>
  <c r="X6" i="232"/>
  <c r="X2" i="232"/>
  <c r="X11" i="231"/>
  <c r="X10" i="231"/>
  <c r="X9" i="231"/>
  <c r="X7" i="231"/>
  <c r="X6" i="231"/>
  <c r="X2" i="231"/>
  <c r="X13" i="229"/>
  <c r="X12" i="229"/>
  <c r="X11" i="229"/>
  <c r="X10" i="229"/>
  <c r="X9" i="229"/>
  <c r="X7" i="229"/>
  <c r="X6" i="229"/>
  <c r="X2" i="229"/>
  <c r="X13" i="228"/>
  <c r="X12" i="228"/>
  <c r="X11" i="228"/>
  <c r="X10" i="228"/>
  <c r="X9" i="228"/>
  <c r="X7" i="228"/>
  <c r="X6" i="228"/>
  <c r="X2" i="228"/>
  <c r="X11" i="227"/>
  <c r="X10" i="227"/>
  <c r="X9" i="227"/>
  <c r="X7" i="227"/>
  <c r="X6" i="227"/>
  <c r="X2" i="227"/>
  <c r="X12" i="226"/>
  <c r="X11" i="226"/>
  <c r="X10" i="226"/>
  <c r="X9" i="226"/>
  <c r="X7" i="226"/>
  <c r="X6" i="226"/>
  <c r="X2" i="226"/>
  <c r="X11" i="225"/>
  <c r="X10" i="225"/>
  <c r="X9" i="225"/>
  <c r="X7" i="225"/>
  <c r="X6" i="225"/>
  <c r="X2" i="225"/>
  <c r="X9" i="224"/>
  <c r="X7" i="224"/>
  <c r="X6" i="224"/>
  <c r="X2" i="224"/>
  <c r="X9" i="223"/>
  <c r="X7" i="223"/>
  <c r="X6" i="223"/>
  <c r="X2" i="223"/>
  <c r="X11" i="222"/>
  <c r="X10" i="222"/>
  <c r="X9" i="222"/>
  <c r="X7" i="222"/>
  <c r="X6" i="222"/>
  <c r="X2" i="222"/>
  <c r="X9" i="221"/>
  <c r="X7" i="221"/>
  <c r="X6" i="221"/>
  <c r="X2" i="221"/>
  <c r="X12" i="220"/>
  <c r="X11" i="220"/>
  <c r="X10" i="220"/>
  <c r="X9" i="220"/>
  <c r="X7" i="220"/>
  <c r="X6" i="220"/>
  <c r="X2" i="220"/>
  <c r="X12" i="219"/>
  <c r="X11" i="219"/>
  <c r="K209" i="178" s="1"/>
  <c r="X10" i="219"/>
  <c r="X9" i="219"/>
  <c r="X7" i="219"/>
  <c r="X6" i="219"/>
  <c r="X2" i="219"/>
  <c r="X9" i="218"/>
  <c r="X7" i="218"/>
  <c r="X6" i="218"/>
  <c r="X2" i="218"/>
  <c r="X12" i="217"/>
  <c r="L207" i="178" s="1"/>
  <c r="X11" i="217"/>
  <c r="K207" i="178" s="1"/>
  <c r="X10" i="217"/>
  <c r="J207" i="178" s="1"/>
  <c r="X9" i="217"/>
  <c r="X7" i="217"/>
  <c r="X6" i="217"/>
  <c r="X2" i="217"/>
  <c r="X12" i="216"/>
  <c r="L206" i="178" s="1"/>
  <c r="X11" i="216"/>
  <c r="K206" i="178" s="1"/>
  <c r="X10" i="216"/>
  <c r="J206" i="178" s="1"/>
  <c r="X9" i="216"/>
  <c r="X7" i="216"/>
  <c r="X6" i="216"/>
  <c r="X2" i="216"/>
  <c r="X11" i="215"/>
  <c r="K205" i="178" s="1"/>
  <c r="X10" i="215"/>
  <c r="J205" i="178" s="1"/>
  <c r="X9" i="215"/>
  <c r="X7" i="215"/>
  <c r="X6" i="215"/>
  <c r="X2" i="215"/>
  <c r="X9" i="214"/>
  <c r="X7" i="214"/>
  <c r="X6" i="214"/>
  <c r="X2" i="214"/>
  <c r="X11" i="213"/>
  <c r="K203" i="178" s="1"/>
  <c r="X10" i="213"/>
  <c r="J203" i="178" s="1"/>
  <c r="X9" i="213"/>
  <c r="X7" i="213"/>
  <c r="X6" i="213"/>
  <c r="X2" i="213"/>
  <c r="X11" i="212"/>
  <c r="K202" i="178" s="1"/>
  <c r="X10" i="212"/>
  <c r="J202" i="178" s="1"/>
  <c r="X9" i="212"/>
  <c r="X7" i="212"/>
  <c r="X6" i="212"/>
  <c r="X2" i="212"/>
  <c r="X13" i="211"/>
  <c r="M201" i="178" s="1"/>
  <c r="X12" i="211"/>
  <c r="L201" i="178" s="1"/>
  <c r="X11" i="211"/>
  <c r="K201" i="178" s="1"/>
  <c r="X10" i="211"/>
  <c r="J201" i="178" s="1"/>
  <c r="X9" i="211"/>
  <c r="X2" i="211"/>
  <c r="X12" i="210"/>
  <c r="L200" i="178" s="1"/>
  <c r="X11" i="210"/>
  <c r="K200" i="178" s="1"/>
  <c r="X10" i="210"/>
  <c r="J200" i="178" s="1"/>
  <c r="X9" i="210"/>
  <c r="X7" i="210"/>
  <c r="X6" i="210"/>
  <c r="X2" i="210"/>
  <c r="X10" i="209"/>
  <c r="J199" i="178" s="1"/>
  <c r="X9" i="209"/>
  <c r="X7" i="209"/>
  <c r="X6" i="209"/>
  <c r="X2" i="209"/>
  <c r="X13" i="208"/>
  <c r="M198" i="178" s="1"/>
  <c r="X12" i="208"/>
  <c r="L198" i="178" s="1"/>
  <c r="X11" i="208"/>
  <c r="K198" i="178" s="1"/>
  <c r="X10" i="208"/>
  <c r="J198" i="178" s="1"/>
  <c r="X9" i="208"/>
  <c r="X7" i="208"/>
  <c r="X6" i="208"/>
  <c r="X2" i="208"/>
  <c r="X12" i="207"/>
  <c r="L197" i="178" s="1"/>
  <c r="X11" i="207"/>
  <c r="K197" i="178" s="1"/>
  <c r="X10" i="207"/>
  <c r="J197" i="178" s="1"/>
  <c r="X9" i="207"/>
  <c r="X7" i="207"/>
  <c r="X6" i="207"/>
  <c r="X2" i="207"/>
  <c r="X9" i="206"/>
  <c r="X7" i="206"/>
  <c r="X6" i="206"/>
  <c r="X2" i="206"/>
  <c r="X11" i="205"/>
  <c r="K195" i="178" s="1"/>
  <c r="X10" i="205"/>
  <c r="J195" i="178" s="1"/>
  <c r="X9" i="205"/>
  <c r="X7" i="205"/>
  <c r="X6" i="205"/>
  <c r="X2" i="205"/>
  <c r="X11" i="204"/>
  <c r="K194" i="178" s="1"/>
  <c r="X10" i="204"/>
  <c r="J194" i="178" s="1"/>
  <c r="X9" i="204"/>
  <c r="X7" i="204"/>
  <c r="X6" i="204"/>
  <c r="X2" i="204"/>
  <c r="X12" i="203"/>
  <c r="L193" i="178" s="1"/>
  <c r="X11" i="203"/>
  <c r="K193" i="178" s="1"/>
  <c r="X10" i="203"/>
  <c r="J193" i="178" s="1"/>
  <c r="X9" i="203"/>
  <c r="X7" i="203"/>
  <c r="X6" i="203"/>
  <c r="X2" i="203"/>
  <c r="X10" i="202"/>
  <c r="J192" i="178" s="1"/>
  <c r="X9" i="202"/>
  <c r="X7" i="202"/>
  <c r="X6" i="202"/>
  <c r="X2" i="202"/>
  <c r="X10" i="201"/>
  <c r="J191" i="178" s="1"/>
  <c r="X9" i="201"/>
  <c r="X7" i="201"/>
  <c r="X6" i="201"/>
  <c r="X2" i="201"/>
  <c r="X10" i="200"/>
  <c r="J190" i="178" s="1"/>
  <c r="X9" i="200"/>
  <c r="X7" i="200"/>
  <c r="X6" i="200"/>
  <c r="X2" i="200"/>
  <c r="X13" i="199"/>
  <c r="M189" i="178" s="1"/>
  <c r="X12" i="199"/>
  <c r="L189" i="178" s="1"/>
  <c r="X11" i="199"/>
  <c r="K189" i="178" s="1"/>
  <c r="X10" i="199"/>
  <c r="J189" i="178" s="1"/>
  <c r="X9" i="199"/>
  <c r="X7" i="199"/>
  <c r="X6" i="199"/>
  <c r="X2" i="199"/>
  <c r="X10" i="198"/>
  <c r="J188" i="178" s="1"/>
  <c r="X9" i="198"/>
  <c r="X7" i="198"/>
  <c r="X6" i="198"/>
  <c r="X2" i="198"/>
  <c r="X12" i="197"/>
  <c r="L187" i="178" s="1"/>
  <c r="X11" i="197"/>
  <c r="K187" i="178" s="1"/>
  <c r="X10" i="197"/>
  <c r="J187" i="178" s="1"/>
  <c r="X9" i="197"/>
  <c r="X7" i="197"/>
  <c r="X6" i="197"/>
  <c r="X2" i="197"/>
  <c r="X13" i="196"/>
  <c r="M186" i="178" s="1"/>
  <c r="X12" i="196"/>
  <c r="L186" i="178" s="1"/>
  <c r="X11" i="196"/>
  <c r="K186" i="178" s="1"/>
  <c r="X10" i="196"/>
  <c r="J186" i="178" s="1"/>
  <c r="X9" i="196"/>
  <c r="X7" i="196"/>
  <c r="X6" i="196"/>
  <c r="X2" i="196"/>
  <c r="X10" i="194"/>
  <c r="J184" i="178" s="1"/>
  <c r="X9" i="194"/>
  <c r="X7" i="194"/>
  <c r="X6" i="194"/>
  <c r="X2" i="194"/>
  <c r="X11" i="193"/>
  <c r="K183" i="178" s="1"/>
  <c r="X10" i="193"/>
  <c r="J183" i="178" s="1"/>
  <c r="X9" i="193"/>
  <c r="X7" i="193"/>
  <c r="X6" i="193"/>
  <c r="X2" i="193"/>
  <c r="X12" i="192"/>
  <c r="L182" i="178" s="1"/>
  <c r="X11" i="192"/>
  <c r="K182" i="178" s="1"/>
  <c r="X10" i="192"/>
  <c r="J182" i="178" s="1"/>
  <c r="X9" i="192"/>
  <c r="X7" i="192"/>
  <c r="X6" i="192"/>
  <c r="X2" i="192"/>
  <c r="X11" i="191"/>
  <c r="K181" i="178" s="1"/>
  <c r="X10" i="191"/>
  <c r="J181" i="178" s="1"/>
  <c r="X9" i="191"/>
  <c r="X7" i="191"/>
  <c r="X6" i="191"/>
  <c r="X2" i="191"/>
  <c r="X12" i="190"/>
  <c r="L180" i="178" s="1"/>
  <c r="X11" i="190"/>
  <c r="K180" i="178" s="1"/>
  <c r="X10" i="190"/>
  <c r="J180" i="178" s="1"/>
  <c r="X9" i="190"/>
  <c r="X7" i="190"/>
  <c r="X6" i="190"/>
  <c r="X2" i="190"/>
  <c r="X10" i="189"/>
  <c r="J179" i="178" s="1"/>
  <c r="X9" i="189"/>
  <c r="X7" i="189"/>
  <c r="X6" i="189"/>
  <c r="X2" i="189"/>
  <c r="X10" i="188"/>
  <c r="J178" i="178" s="1"/>
  <c r="X9" i="188"/>
  <c r="X7" i="188"/>
  <c r="X6" i="188"/>
  <c r="X2" i="188"/>
  <c r="X13" i="186"/>
  <c r="X12" i="186"/>
  <c r="X11" i="186"/>
  <c r="K177" i="178" s="1"/>
  <c r="X10" i="186"/>
  <c r="J177" i="178" s="1"/>
  <c r="X9" i="186"/>
  <c r="X7" i="186"/>
  <c r="X6" i="186"/>
  <c r="X2" i="186"/>
  <c r="X12" i="185"/>
  <c r="X2" i="185"/>
  <c r="X12" i="184"/>
  <c r="X11" i="184"/>
  <c r="K175" i="178" s="1"/>
  <c r="X10" i="184"/>
  <c r="J175" i="178" s="1"/>
  <c r="X9" i="184"/>
  <c r="X7" i="184"/>
  <c r="X6" i="184"/>
  <c r="X2" i="184"/>
  <c r="X13" i="183"/>
  <c r="X12" i="183"/>
  <c r="X11" i="183"/>
  <c r="K174" i="178" s="1"/>
  <c r="X10" i="183"/>
  <c r="J174" i="178" s="1"/>
  <c r="X9" i="183"/>
  <c r="X7" i="183"/>
  <c r="X6" i="183"/>
  <c r="X2" i="183"/>
  <c r="X13" i="182"/>
  <c r="X12" i="182"/>
  <c r="X11" i="182"/>
  <c r="K173" i="178" s="1"/>
  <c r="X10" i="182"/>
  <c r="J173" i="178" s="1"/>
  <c r="X9" i="182"/>
  <c r="X7" i="182"/>
  <c r="X6" i="182"/>
  <c r="X2" i="182"/>
  <c r="X13" i="181"/>
  <c r="X12" i="181"/>
  <c r="X11" i="181"/>
  <c r="K172" i="178" s="1"/>
  <c r="X10" i="181"/>
  <c r="J172" i="178" s="1"/>
  <c r="X9" i="181"/>
  <c r="X7" i="181"/>
  <c r="X6" i="181"/>
  <c r="X2" i="181"/>
  <c r="V2" i="180"/>
  <c r="V11" i="179"/>
  <c r="K170" i="178" s="1"/>
  <c r="V10" i="179"/>
  <c r="J170" i="178" s="1"/>
  <c r="V9" i="179"/>
  <c r="V8" i="179"/>
  <c r="V4" i="179"/>
  <c r="V3" i="179"/>
  <c r="V2" i="179"/>
  <c r="V13" i="177"/>
  <c r="V12" i="177"/>
  <c r="V11" i="177"/>
  <c r="K169" i="178" s="1"/>
  <c r="V10" i="177"/>
  <c r="J169" i="178" s="1"/>
  <c r="V9" i="177"/>
  <c r="V8" i="177"/>
  <c r="V7" i="177"/>
  <c r="V6" i="177"/>
  <c r="V5" i="177"/>
  <c r="V2" i="177"/>
  <c r="V10" i="175"/>
  <c r="J167" i="178" s="1"/>
  <c r="V9" i="175"/>
  <c r="V7" i="175"/>
  <c r="V6" i="175"/>
  <c r="V2" i="175"/>
  <c r="V2" i="176"/>
  <c r="V6" i="174"/>
  <c r="V2" i="174"/>
  <c r="V13" i="173"/>
  <c r="V12" i="173"/>
  <c r="V11" i="173"/>
  <c r="K165" i="178" s="1"/>
  <c r="V10" i="173"/>
  <c r="J165" i="178" s="1"/>
  <c r="V9" i="173"/>
  <c r="V7" i="173"/>
  <c r="V6" i="173"/>
  <c r="V2" i="173"/>
  <c r="V13" i="172"/>
  <c r="V12" i="172"/>
  <c r="V11" i="172"/>
  <c r="K164" i="178" s="1"/>
  <c r="V10" i="172"/>
  <c r="J164" i="178" s="1"/>
  <c r="V9" i="172"/>
  <c r="V7" i="172"/>
  <c r="V6" i="172"/>
  <c r="V2" i="172"/>
  <c r="V11" i="171"/>
  <c r="K163" i="178" s="1"/>
  <c r="V10" i="171"/>
  <c r="J163" i="178" s="1"/>
  <c r="V9" i="171"/>
  <c r="V8" i="171"/>
  <c r="V7" i="171"/>
  <c r="V6" i="171"/>
  <c r="V2" i="171"/>
  <c r="V6" i="170"/>
  <c r="V2" i="170"/>
  <c r="V10" i="169"/>
  <c r="J161" i="178" s="1"/>
  <c r="V9" i="169"/>
  <c r="V7" i="169"/>
  <c r="V6" i="169"/>
  <c r="V2" i="169"/>
  <c r="V10" i="168"/>
  <c r="J159" i="178" s="1"/>
  <c r="V9" i="168"/>
  <c r="V2" i="168"/>
  <c r="V13" i="167"/>
  <c r="V12" i="167"/>
  <c r="V11" i="167"/>
  <c r="K158" i="178" s="1"/>
  <c r="V10" i="167"/>
  <c r="J158" i="178" s="1"/>
  <c r="V9" i="167"/>
  <c r="V7" i="167"/>
  <c r="V6" i="167"/>
  <c r="V3" i="167"/>
  <c r="V2" i="167"/>
  <c r="V56" i="166"/>
  <c r="V10" i="166"/>
  <c r="J156" i="178" s="1"/>
  <c r="V9" i="166"/>
  <c r="V7" i="166"/>
  <c r="V6" i="166"/>
  <c r="V2" i="166"/>
  <c r="V13" i="165"/>
  <c r="V12" i="165"/>
  <c r="V11" i="165"/>
  <c r="K157" i="178" s="1"/>
  <c r="V10" i="165"/>
  <c r="J157" i="178" s="1"/>
  <c r="V9" i="165"/>
  <c r="V7" i="165"/>
  <c r="V6" i="165"/>
  <c r="V2" i="165"/>
  <c r="V16" i="164"/>
  <c r="V2" i="164"/>
  <c r="V11" i="163"/>
  <c r="K154" i="178" s="1"/>
  <c r="V10" i="163"/>
  <c r="J154" i="178" s="1"/>
  <c r="V9" i="163"/>
  <c r="V8" i="163"/>
  <c r="V7" i="163"/>
  <c r="V6" i="163"/>
  <c r="V4" i="163"/>
  <c r="V3" i="163"/>
  <c r="V2" i="163"/>
  <c r="V6" i="162"/>
  <c r="V2" i="162"/>
  <c r="V2" i="161"/>
  <c r="V13" i="160"/>
  <c r="V12" i="160"/>
  <c r="V11" i="160"/>
  <c r="K151" i="178" s="1"/>
  <c r="V10" i="160"/>
  <c r="J151" i="178" s="1"/>
  <c r="V9" i="160"/>
  <c r="V7" i="160"/>
  <c r="V6" i="160"/>
  <c r="V2" i="160"/>
  <c r="V13" i="159"/>
  <c r="V12" i="159"/>
  <c r="V11" i="159"/>
  <c r="K150" i="178" s="1"/>
  <c r="V10" i="159"/>
  <c r="J150" i="178" s="1"/>
  <c r="V9" i="159"/>
  <c r="V7" i="159"/>
  <c r="V6" i="159"/>
  <c r="V2" i="159"/>
  <c r="V6" i="158"/>
  <c r="V2" i="158"/>
  <c r="V2" i="157"/>
  <c r="V11" i="156"/>
  <c r="K147" i="178" s="1"/>
  <c r="V7" i="156"/>
  <c r="V6" i="156"/>
  <c r="V5" i="156"/>
  <c r="V2" i="156"/>
  <c r="V12" i="155"/>
  <c r="H146" i="178" s="1"/>
  <c r="V11" i="155"/>
  <c r="G146" i="178" s="1"/>
  <c r="V10" i="155"/>
  <c r="F146" i="178" s="1"/>
  <c r="V9" i="155"/>
  <c r="V2" i="155"/>
  <c r="V32" i="154"/>
  <c r="V31" i="154"/>
  <c r="V30" i="154"/>
  <c r="V29" i="154"/>
  <c r="V9" i="154"/>
  <c r="V2" i="154"/>
  <c r="V2" i="153"/>
  <c r="V2" i="151"/>
  <c r="V6" i="150"/>
  <c r="V5" i="150"/>
  <c r="V4" i="150"/>
  <c r="V3" i="150"/>
  <c r="V2" i="150"/>
  <c r="V12" i="149"/>
  <c r="V11" i="149"/>
  <c r="K140" i="178" s="1"/>
  <c r="V2" i="149"/>
  <c r="V21" i="148"/>
  <c r="J139" i="178" s="1"/>
  <c r="V20" i="148"/>
  <c r="V19" i="148"/>
  <c r="H139" i="178" s="1"/>
  <c r="V18" i="148"/>
  <c r="G139" i="178" s="1"/>
  <c r="V17" i="148"/>
  <c r="F139" i="178" s="1"/>
  <c r="V16" i="148"/>
  <c r="E139" i="178" s="1"/>
  <c r="V4" i="148"/>
  <c r="V3" i="148"/>
  <c r="V2" i="148"/>
  <c r="V13" i="147"/>
  <c r="V12" i="147"/>
  <c r="V11" i="147"/>
  <c r="K138" i="178" s="1"/>
  <c r="V2" i="147"/>
  <c r="V2" i="146"/>
  <c r="V7" i="145"/>
  <c r="V2" i="145"/>
  <c r="V9" i="144"/>
  <c r="V8" i="144"/>
  <c r="V7" i="144"/>
  <c r="V2" i="144"/>
  <c r="V7" i="143"/>
  <c r="V2" i="143"/>
  <c r="V7" i="142"/>
  <c r="V2" i="142"/>
  <c r="V13" i="141"/>
  <c r="V12" i="141"/>
  <c r="V11" i="141"/>
  <c r="K132" i="178" s="1"/>
  <c r="V10" i="141"/>
  <c r="J132" i="178" s="1"/>
  <c r="V9" i="141"/>
  <c r="V8" i="141"/>
  <c r="V7" i="141"/>
  <c r="V6" i="141"/>
  <c r="V5" i="141"/>
  <c r="V4" i="141"/>
  <c r="V3" i="141"/>
  <c r="V2" i="141"/>
  <c r="V11" i="140"/>
  <c r="K131" i="178" s="1"/>
  <c r="V10" i="140"/>
  <c r="J131" i="178" s="1"/>
  <c r="V9" i="140"/>
  <c r="V8" i="140"/>
  <c r="V7" i="140"/>
  <c r="V6" i="140"/>
  <c r="V5" i="140"/>
  <c r="V4" i="140"/>
  <c r="V3" i="140"/>
  <c r="V2" i="140"/>
  <c r="V13" i="139"/>
  <c r="V12" i="139"/>
  <c r="V11" i="139"/>
  <c r="K130" i="178" s="1"/>
  <c r="V2" i="139"/>
  <c r="V2" i="138"/>
  <c r="V13" i="137"/>
  <c r="V12" i="137"/>
  <c r="V11" i="137"/>
  <c r="K129" i="178" s="1"/>
  <c r="V10" i="137"/>
  <c r="J129" i="178" s="1"/>
  <c r="V9" i="137"/>
  <c r="V8" i="137"/>
  <c r="V7" i="137"/>
  <c r="V6" i="137"/>
  <c r="V5" i="137"/>
  <c r="V4" i="137"/>
  <c r="V3" i="137"/>
  <c r="V2" i="137"/>
  <c r="V11" i="136"/>
  <c r="K127" i="178" s="1"/>
  <c r="V10" i="136"/>
  <c r="J127" i="178" s="1"/>
  <c r="V9" i="136"/>
  <c r="V8" i="136"/>
  <c r="V7" i="136"/>
  <c r="V6" i="136"/>
  <c r="V5" i="136"/>
  <c r="V4" i="136"/>
  <c r="V3" i="136"/>
  <c r="V2" i="136"/>
  <c r="V13" i="135"/>
  <c r="V12" i="135"/>
  <c r="V11" i="135"/>
  <c r="K126" i="178" s="1"/>
  <c r="V2" i="135"/>
  <c r="V12" i="134"/>
  <c r="V11" i="134"/>
  <c r="K125" i="178" s="1"/>
  <c r="V10" i="134"/>
  <c r="J125" i="178" s="1"/>
  <c r="V9" i="134"/>
  <c r="V8" i="134"/>
  <c r="V7" i="134"/>
  <c r="V6" i="134"/>
  <c r="V5" i="134"/>
  <c r="V4" i="134"/>
  <c r="V3" i="134"/>
  <c r="V2" i="134"/>
  <c r="V12" i="133"/>
  <c r="V11" i="133"/>
  <c r="K124" i="178" s="1"/>
  <c r="V10" i="133"/>
  <c r="J124" i="178" s="1"/>
  <c r="V9" i="133"/>
  <c r="V8" i="133"/>
  <c r="V7" i="133"/>
  <c r="V6" i="133"/>
  <c r="V5" i="133"/>
  <c r="V4" i="133"/>
  <c r="V3" i="133"/>
  <c r="V2" i="133"/>
  <c r="V11" i="132"/>
  <c r="K123" i="178" s="1"/>
  <c r="V10" i="132"/>
  <c r="J123" i="178" s="1"/>
  <c r="V9" i="132"/>
  <c r="V8" i="132"/>
  <c r="V7" i="132"/>
  <c r="V6" i="132"/>
  <c r="V5" i="132"/>
  <c r="V4" i="132"/>
  <c r="V3" i="132"/>
  <c r="V2" i="132"/>
  <c r="V13" i="131"/>
  <c r="V12" i="131"/>
  <c r="V11" i="131"/>
  <c r="K122" i="178" s="1"/>
  <c r="V2" i="131"/>
  <c r="V9" i="130"/>
  <c r="V8" i="130"/>
  <c r="V7" i="130"/>
  <c r="V6" i="130"/>
  <c r="V5" i="130"/>
  <c r="V4" i="130"/>
  <c r="V3" i="130"/>
  <c r="V2" i="130"/>
  <c r="V11" i="129"/>
  <c r="K121" i="178" s="1"/>
  <c r="V10" i="129"/>
  <c r="J121" i="178" s="1"/>
  <c r="V9" i="129"/>
  <c r="V8" i="129"/>
  <c r="V7" i="129"/>
  <c r="V6" i="129"/>
  <c r="V5" i="129"/>
  <c r="V4" i="129"/>
  <c r="V3" i="129"/>
  <c r="V2" i="129"/>
  <c r="V10" i="128"/>
  <c r="J119" i="178" s="1"/>
  <c r="V9" i="128"/>
  <c r="V8" i="128"/>
  <c r="V7" i="128"/>
  <c r="V6" i="128"/>
  <c r="V5" i="128"/>
  <c r="V4" i="128"/>
  <c r="V3" i="128"/>
  <c r="V2" i="128"/>
  <c r="V2" i="127"/>
  <c r="V10" i="126"/>
  <c r="J117" i="178" s="1"/>
  <c r="V9" i="126"/>
  <c r="V8" i="126"/>
  <c r="V7" i="126"/>
  <c r="V6" i="126"/>
  <c r="V5" i="126"/>
  <c r="V4" i="126"/>
  <c r="V3" i="126"/>
  <c r="V2" i="126"/>
  <c r="V12" i="125"/>
  <c r="V11" i="125"/>
  <c r="K116" i="178" s="1"/>
  <c r="V10" i="125"/>
  <c r="J116" i="178" s="1"/>
  <c r="V9" i="125"/>
  <c r="V8" i="125"/>
  <c r="V7" i="125"/>
  <c r="V6" i="125"/>
  <c r="V5" i="125"/>
  <c r="V4" i="125"/>
  <c r="V3" i="125"/>
  <c r="V2" i="125"/>
  <c r="V13" i="124"/>
  <c r="V12" i="124"/>
  <c r="V11" i="124"/>
  <c r="K115" i="178" s="1"/>
  <c r="V2" i="124"/>
  <c r="V10" i="123"/>
  <c r="J114" i="178" s="1"/>
  <c r="V9" i="123"/>
  <c r="V8" i="123"/>
  <c r="V7" i="123"/>
  <c r="V6" i="123"/>
  <c r="V5" i="123"/>
  <c r="V4" i="123"/>
  <c r="V3" i="123"/>
  <c r="V2" i="123"/>
  <c r="V13" i="122"/>
  <c r="V12" i="122"/>
  <c r="V11" i="122"/>
  <c r="K113" i="178" s="1"/>
  <c r="V2" i="122"/>
  <c r="V8" i="121"/>
  <c r="V7" i="121"/>
  <c r="V6" i="121"/>
  <c r="V5" i="121"/>
  <c r="V4" i="121"/>
  <c r="V3" i="121"/>
  <c r="V2" i="121"/>
  <c r="V11" i="120"/>
  <c r="K111" i="178" s="1"/>
  <c r="V10" i="120"/>
  <c r="J111" i="178" s="1"/>
  <c r="V9" i="120"/>
  <c r="V8" i="120"/>
  <c r="V7" i="120"/>
  <c r="V6" i="120"/>
  <c r="V5" i="120"/>
  <c r="V4" i="120"/>
  <c r="V3" i="120"/>
  <c r="V2" i="120"/>
  <c r="V11" i="119"/>
  <c r="K110" i="178" s="1"/>
  <c r="V10" i="119"/>
  <c r="J110" i="178" s="1"/>
  <c r="V9" i="119"/>
  <c r="V8" i="119"/>
  <c r="V7" i="119"/>
  <c r="V6" i="119"/>
  <c r="V5" i="119"/>
  <c r="V4" i="119"/>
  <c r="V3" i="119"/>
  <c r="V2" i="119"/>
  <c r="V13" i="118"/>
  <c r="V12" i="118"/>
  <c r="V11" i="118"/>
  <c r="K109" i="178" s="1"/>
  <c r="V2" i="118"/>
  <c r="V2" i="117"/>
  <c r="V11" i="116"/>
  <c r="K107" i="178" s="1"/>
  <c r="V10" i="116"/>
  <c r="J107" i="178" s="1"/>
  <c r="V9" i="116"/>
  <c r="V8" i="116"/>
  <c r="V7" i="116"/>
  <c r="V6" i="116"/>
  <c r="V5" i="116"/>
  <c r="V4" i="116"/>
  <c r="V3" i="116"/>
  <c r="V2" i="116"/>
  <c r="V10" i="115"/>
  <c r="J106" i="178" s="1"/>
  <c r="V9" i="115"/>
  <c r="V8" i="115"/>
  <c r="V7" i="115"/>
  <c r="V6" i="115"/>
  <c r="V5" i="115"/>
  <c r="V4" i="115"/>
  <c r="V3" i="115"/>
  <c r="V2" i="115"/>
  <c r="V8" i="114"/>
  <c r="V7" i="114"/>
  <c r="V6" i="114"/>
  <c r="V5" i="114"/>
  <c r="V4" i="114"/>
  <c r="V3" i="114"/>
  <c r="V2" i="114"/>
  <c r="V10" i="113"/>
  <c r="J104" i="178" s="1"/>
  <c r="V9" i="113"/>
  <c r="V8" i="113"/>
  <c r="V7" i="113"/>
  <c r="V6" i="113"/>
  <c r="V5" i="113"/>
  <c r="V4" i="113"/>
  <c r="V3" i="113"/>
  <c r="V2" i="113"/>
  <c r="V11" i="112"/>
  <c r="K103" i="178" s="1"/>
  <c r="V10" i="112"/>
  <c r="J103" i="178" s="1"/>
  <c r="V9" i="112"/>
  <c r="V8" i="112"/>
  <c r="V7" i="112"/>
  <c r="V6" i="112"/>
  <c r="V5" i="112"/>
  <c r="V4" i="112"/>
  <c r="V3" i="112"/>
  <c r="V2" i="112"/>
  <c r="V10" i="111"/>
  <c r="J102" i="178" s="1"/>
  <c r="V9" i="111"/>
  <c r="V8" i="111"/>
  <c r="V7" i="111"/>
  <c r="V6" i="111"/>
  <c r="V5" i="111"/>
  <c r="V4" i="111"/>
  <c r="V3" i="111"/>
  <c r="V2" i="111"/>
  <c r="V10" i="110"/>
  <c r="J101" i="178" s="1"/>
  <c r="V9" i="110"/>
  <c r="V8" i="110"/>
  <c r="V7" i="110"/>
  <c r="V6" i="110"/>
  <c r="V5" i="110"/>
  <c r="V4" i="110"/>
  <c r="V3" i="110"/>
  <c r="V2" i="110"/>
  <c r="V14" i="109"/>
  <c r="V13" i="109"/>
  <c r="V12" i="109"/>
  <c r="V11" i="109"/>
  <c r="K100" i="178" s="1"/>
  <c r="V2" i="109"/>
  <c r="V6" i="108"/>
  <c r="V5" i="108"/>
  <c r="V4" i="108"/>
  <c r="V3" i="108"/>
  <c r="V2" i="108"/>
  <c r="V10" i="107"/>
  <c r="J98" i="178" s="1"/>
  <c r="V9" i="107"/>
  <c r="V8" i="107"/>
  <c r="V7" i="107"/>
  <c r="V6" i="107"/>
  <c r="V5" i="107"/>
  <c r="V4" i="107"/>
  <c r="V3" i="107"/>
  <c r="V2" i="107"/>
  <c r="V7" i="106"/>
  <c r="V6" i="106"/>
  <c r="V5" i="106"/>
  <c r="V4" i="106"/>
  <c r="V3" i="106"/>
  <c r="V2" i="106"/>
  <c r="V11" i="105"/>
  <c r="K96" i="178" s="1"/>
  <c r="V10" i="105"/>
  <c r="J96" i="178" s="1"/>
  <c r="V9" i="105"/>
  <c r="V8" i="105"/>
  <c r="V7" i="105"/>
  <c r="V6" i="105"/>
  <c r="V5" i="105"/>
  <c r="V4" i="105"/>
  <c r="V3" i="105"/>
  <c r="V2" i="105"/>
  <c r="V6" i="103"/>
  <c r="V5" i="103"/>
  <c r="V4" i="103"/>
  <c r="V3" i="103"/>
  <c r="V2" i="103"/>
  <c r="V10" i="102"/>
  <c r="J93" i="178" s="1"/>
  <c r="V9" i="102"/>
  <c r="V8" i="102"/>
  <c r="V7" i="102"/>
  <c r="V6" i="102"/>
  <c r="V5" i="102"/>
  <c r="V4" i="102"/>
  <c r="V3" i="102"/>
  <c r="V2" i="102"/>
  <c r="V11" i="101"/>
  <c r="K92" i="178" s="1"/>
  <c r="V10" i="101"/>
  <c r="J92" i="178" s="1"/>
  <c r="V9" i="101"/>
  <c r="V8" i="101"/>
  <c r="V7" i="101"/>
  <c r="V6" i="101"/>
  <c r="V5" i="101"/>
  <c r="V4" i="101"/>
  <c r="V3" i="101"/>
  <c r="V2" i="101"/>
  <c r="V6" i="100"/>
  <c r="V5" i="100"/>
  <c r="V4" i="100"/>
  <c r="V3" i="100"/>
  <c r="V2" i="100"/>
  <c r="V8" i="99"/>
  <c r="V7" i="99"/>
  <c r="V6" i="99"/>
  <c r="V5" i="99"/>
  <c r="V4" i="99"/>
  <c r="V3" i="99"/>
  <c r="V2" i="99"/>
  <c r="V10" i="98"/>
  <c r="J89" i="178" s="1"/>
  <c r="V9" i="98"/>
  <c r="V8" i="98"/>
  <c r="V7" i="98"/>
  <c r="V6" i="98"/>
  <c r="V5" i="98"/>
  <c r="V4" i="98"/>
  <c r="V3" i="98"/>
  <c r="V2" i="98"/>
  <c r="V13" i="97"/>
  <c r="V12" i="97"/>
  <c r="V11" i="97"/>
  <c r="K88" i="178" s="1"/>
  <c r="V10" i="97"/>
  <c r="J88" i="178" s="1"/>
  <c r="V9" i="97"/>
  <c r="V8" i="97"/>
  <c r="V7" i="97"/>
  <c r="V6" i="97"/>
  <c r="V5" i="97"/>
  <c r="V4" i="97"/>
  <c r="V3" i="97"/>
  <c r="V2" i="97"/>
  <c r="V7" i="95"/>
  <c r="V6" i="95"/>
  <c r="V5" i="95"/>
  <c r="V4" i="95"/>
  <c r="V3" i="95"/>
  <c r="V2" i="95"/>
  <c r="V15" i="94"/>
  <c r="V14" i="94"/>
  <c r="V13" i="94"/>
  <c r="K85" i="178" s="1"/>
  <c r="V3" i="94"/>
  <c r="V2" i="94"/>
  <c r="V13" i="93"/>
  <c r="V12" i="93"/>
  <c r="V11" i="93"/>
  <c r="K84" i="178" s="1"/>
  <c r="V10" i="93"/>
  <c r="J84" i="178" s="1"/>
  <c r="V9" i="93"/>
  <c r="V8" i="93"/>
  <c r="V7" i="93"/>
  <c r="V6" i="93"/>
  <c r="V5" i="93"/>
  <c r="V4" i="93"/>
  <c r="V3" i="93"/>
  <c r="V2" i="93"/>
  <c r="V9" i="92"/>
  <c r="V8" i="92"/>
  <c r="V7" i="92"/>
  <c r="V6" i="92"/>
  <c r="V5" i="92"/>
  <c r="V4" i="92"/>
  <c r="V3" i="92"/>
  <c r="V2" i="92"/>
  <c r="V13" i="91"/>
  <c r="V12" i="91"/>
  <c r="V11" i="91"/>
  <c r="K82" i="178" s="1"/>
  <c r="V2" i="91"/>
  <c r="V6" i="90"/>
  <c r="V5" i="90"/>
  <c r="V4" i="90"/>
  <c r="V3" i="90"/>
  <c r="V2" i="90"/>
  <c r="V11" i="89"/>
  <c r="K80" i="178" s="1"/>
  <c r="V10" i="89"/>
  <c r="J80" i="178" s="1"/>
  <c r="V9" i="89"/>
  <c r="V8" i="89"/>
  <c r="V7" i="89"/>
  <c r="V6" i="89"/>
  <c r="V5" i="89"/>
  <c r="V4" i="89"/>
  <c r="V3" i="89"/>
  <c r="V2" i="89"/>
  <c r="V13" i="88"/>
  <c r="V12" i="88"/>
  <c r="V11" i="88"/>
  <c r="K79" i="178" s="1"/>
  <c r="V10" i="88"/>
  <c r="J79" i="178" s="1"/>
  <c r="V9" i="88"/>
  <c r="V8" i="88"/>
  <c r="V7" i="88"/>
  <c r="V6" i="88"/>
  <c r="V5" i="88"/>
  <c r="V4" i="88"/>
  <c r="V3" i="88"/>
  <c r="V2" i="88"/>
  <c r="V12" i="87"/>
  <c r="V11" i="87"/>
  <c r="K78" i="178" s="1"/>
  <c r="V10" i="87"/>
  <c r="J78" i="178" s="1"/>
  <c r="V9" i="87"/>
  <c r="V8" i="87"/>
  <c r="V7" i="87"/>
  <c r="V6" i="87"/>
  <c r="V5" i="87"/>
  <c r="V4" i="87"/>
  <c r="V3" i="87"/>
  <c r="V2" i="87"/>
  <c r="V13" i="86"/>
  <c r="V12" i="86"/>
  <c r="V11" i="86"/>
  <c r="K77" i="178" s="1"/>
  <c r="V10" i="86"/>
  <c r="J77" i="178" s="1"/>
  <c r="V9" i="86"/>
  <c r="V8" i="86"/>
  <c r="V7" i="86"/>
  <c r="V6" i="86"/>
  <c r="V5" i="86"/>
  <c r="V4" i="86"/>
  <c r="V3" i="86"/>
  <c r="V2" i="86"/>
  <c r="V11" i="85"/>
  <c r="J76" i="178" s="1"/>
  <c r="V10" i="85"/>
  <c r="I76" i="178" s="1"/>
  <c r="V8" i="85"/>
  <c r="V7" i="85"/>
  <c r="V6" i="85"/>
  <c r="V5" i="85"/>
  <c r="V4" i="85"/>
  <c r="V3" i="85"/>
  <c r="V2" i="85"/>
  <c r="V10" i="84"/>
  <c r="J160" i="178" s="1"/>
  <c r="V9" i="84"/>
  <c r="V8" i="84"/>
  <c r="V7" i="84"/>
  <c r="V6" i="84"/>
  <c r="V5" i="84"/>
  <c r="V4" i="84"/>
  <c r="V3" i="84"/>
  <c r="V2" i="84"/>
  <c r="V11" i="83"/>
  <c r="K75" i="178" s="1"/>
  <c r="V10" i="83"/>
  <c r="J75" i="178" s="1"/>
  <c r="V9" i="83"/>
  <c r="V8" i="83"/>
  <c r="V7" i="83"/>
  <c r="V6" i="83"/>
  <c r="V5" i="83"/>
  <c r="V4" i="83"/>
  <c r="V3" i="83"/>
  <c r="V2" i="83"/>
  <c r="V13" i="82"/>
  <c r="V12" i="82"/>
  <c r="V11" i="82"/>
  <c r="K74" i="178" s="1"/>
  <c r="V2" i="82"/>
  <c r="V12" i="81"/>
  <c r="V11" i="81"/>
  <c r="K73" i="178" s="1"/>
  <c r="V10" i="81"/>
  <c r="J73" i="178" s="1"/>
  <c r="V9" i="81"/>
  <c r="V8" i="81"/>
  <c r="V7" i="81"/>
  <c r="V6" i="81"/>
  <c r="V5" i="81"/>
  <c r="V4" i="81"/>
  <c r="V3" i="81"/>
  <c r="V2" i="81"/>
  <c r="V13" i="80"/>
  <c r="V12" i="80"/>
  <c r="V11" i="80"/>
  <c r="K72" i="178" s="1"/>
  <c r="V2" i="80"/>
  <c r="V20" i="79"/>
  <c r="V14" i="79"/>
  <c r="V13" i="79"/>
  <c r="K71" i="178" s="1"/>
  <c r="V2" i="79"/>
  <c r="V9" i="78"/>
  <c r="V8" i="78"/>
  <c r="V7" i="78"/>
  <c r="V6" i="78"/>
  <c r="V5" i="78"/>
  <c r="V4" i="78"/>
  <c r="V3" i="78"/>
  <c r="V2" i="78"/>
  <c r="V9" i="77"/>
  <c r="V8" i="77"/>
  <c r="V7" i="77"/>
  <c r="V6" i="77"/>
  <c r="V5" i="77"/>
  <c r="V4" i="77"/>
  <c r="V3" i="77"/>
  <c r="V2" i="77"/>
  <c r="V11" i="75"/>
  <c r="V10" i="75"/>
  <c r="K67" i="178" s="1"/>
  <c r="V9" i="75"/>
  <c r="J67" i="178" s="1"/>
  <c r="V8" i="75"/>
  <c r="V7" i="75"/>
  <c r="V6" i="75"/>
  <c r="V5" i="75"/>
  <c r="V4" i="75"/>
  <c r="V3" i="75"/>
  <c r="V2" i="75"/>
  <c r="V8" i="74"/>
  <c r="V7" i="74"/>
  <c r="V6" i="74"/>
  <c r="V5" i="74"/>
  <c r="V4" i="74"/>
  <c r="V3" i="74"/>
  <c r="V2" i="74"/>
  <c r="V13" i="72"/>
  <c r="V12" i="72"/>
  <c r="V11" i="72"/>
  <c r="K64" i="178" s="1"/>
  <c r="V2" i="72"/>
  <c r="V12" i="71"/>
  <c r="V11" i="71"/>
  <c r="K63" i="178" s="1"/>
  <c r="V10" i="71"/>
  <c r="J63" i="178" s="1"/>
  <c r="V9" i="71"/>
  <c r="V8" i="71"/>
  <c r="V7" i="71"/>
  <c r="V6" i="71"/>
  <c r="V5" i="71"/>
  <c r="V4" i="71"/>
  <c r="V3" i="71"/>
  <c r="V2" i="71"/>
  <c r="V13" i="70"/>
  <c r="V12" i="70"/>
  <c r="V11" i="70"/>
  <c r="K62" i="178" s="1"/>
  <c r="V2" i="70"/>
  <c r="V12" i="69"/>
  <c r="V11" i="69"/>
  <c r="K61" i="178" s="1"/>
  <c r="V10" i="69"/>
  <c r="J61" i="178" s="1"/>
  <c r="V9" i="69"/>
  <c r="V8" i="69"/>
  <c r="V7" i="69"/>
  <c r="V6" i="69"/>
  <c r="V5" i="69"/>
  <c r="V4" i="69"/>
  <c r="V3" i="69"/>
  <c r="V2" i="69"/>
  <c r="V13" i="68"/>
  <c r="V12" i="68"/>
  <c r="V11" i="68"/>
  <c r="K60" i="178" s="1"/>
  <c r="V2" i="68"/>
  <c r="V13" i="67"/>
  <c r="V12" i="67"/>
  <c r="V11" i="67"/>
  <c r="K59" i="178" s="1"/>
  <c r="V2" i="67"/>
  <c r="V11" i="65"/>
  <c r="K57" i="178" s="1"/>
  <c r="V10" i="65"/>
  <c r="J57" i="178" s="1"/>
  <c r="V9" i="65"/>
  <c r="V8" i="65"/>
  <c r="V7" i="65"/>
  <c r="V6" i="65"/>
  <c r="V5" i="65"/>
  <c r="V4" i="65"/>
  <c r="V3" i="65"/>
  <c r="V2" i="65"/>
  <c r="V13" i="64"/>
  <c r="V12" i="64"/>
  <c r="V11" i="64"/>
  <c r="K56" i="178" s="1"/>
  <c r="V2" i="64"/>
  <c r="V11" i="63"/>
  <c r="K55" i="178" s="1"/>
  <c r="V10" i="63"/>
  <c r="J55" i="178" s="1"/>
  <c r="V9" i="63"/>
  <c r="V8" i="63"/>
  <c r="V7" i="63"/>
  <c r="V6" i="63"/>
  <c r="V5" i="63"/>
  <c r="V4" i="63"/>
  <c r="V3" i="63"/>
  <c r="V2" i="63"/>
  <c r="V13" i="62"/>
  <c r="V12" i="62"/>
  <c r="V11" i="62"/>
  <c r="K54" i="178" s="1"/>
  <c r="V2" i="62"/>
  <c r="V13" i="61"/>
  <c r="V12" i="61"/>
  <c r="V11" i="61"/>
  <c r="K53" i="178" s="1"/>
  <c r="V2" i="61"/>
  <c r="V13" i="60"/>
  <c r="V12" i="60"/>
  <c r="V11" i="60"/>
  <c r="K52" i="178" s="1"/>
  <c r="V10" i="60"/>
  <c r="J52" i="178" s="1"/>
  <c r="V9" i="60"/>
  <c r="V8" i="60"/>
  <c r="V7" i="60"/>
  <c r="V6" i="60"/>
  <c r="V5" i="60"/>
  <c r="V4" i="60"/>
  <c r="V3" i="60"/>
  <c r="V2" i="60"/>
  <c r="V6" i="59"/>
  <c r="V5" i="59"/>
  <c r="V4" i="59"/>
  <c r="V3" i="59"/>
  <c r="V2" i="59"/>
  <c r="V10" i="58"/>
  <c r="J50" i="178" s="1"/>
  <c r="V9" i="58"/>
  <c r="V8" i="58"/>
  <c r="V7" i="58"/>
  <c r="V6" i="58"/>
  <c r="V5" i="58"/>
  <c r="V4" i="58"/>
  <c r="V3" i="58"/>
  <c r="V2" i="58"/>
  <c r="V13" i="57"/>
  <c r="V12" i="57"/>
  <c r="V11" i="57"/>
  <c r="K49" i="178" s="1"/>
  <c r="V10" i="57"/>
  <c r="J49" i="178" s="1"/>
  <c r="V9" i="57"/>
  <c r="V8" i="57"/>
  <c r="V7" i="57"/>
  <c r="V6" i="57"/>
  <c r="V5" i="57"/>
  <c r="V4" i="57"/>
  <c r="V3" i="57"/>
  <c r="V2" i="57"/>
  <c r="V2" i="56"/>
  <c r="V7" i="55"/>
  <c r="V6" i="55"/>
  <c r="V5" i="55"/>
  <c r="V4" i="55"/>
  <c r="V3" i="55"/>
  <c r="V2" i="55"/>
  <c r="V9" i="54"/>
  <c r="V8" i="54"/>
  <c r="V7" i="54"/>
  <c r="V6" i="54"/>
  <c r="V5" i="54"/>
  <c r="V4" i="54"/>
  <c r="V3" i="54"/>
  <c r="V2" i="54"/>
  <c r="V14" i="53"/>
  <c r="V13" i="53"/>
  <c r="V12" i="53"/>
  <c r="K45" i="178" s="1"/>
  <c r="V2" i="53"/>
  <c r="V11" i="52"/>
  <c r="K44" i="178" s="1"/>
  <c r="V10" i="52"/>
  <c r="J44" i="178" s="1"/>
  <c r="V9" i="52"/>
  <c r="V8" i="52"/>
  <c r="V7" i="52"/>
  <c r="V6" i="52"/>
  <c r="V5" i="52"/>
  <c r="V4" i="52"/>
  <c r="V3" i="52"/>
  <c r="V2" i="52"/>
  <c r="V13" i="51"/>
  <c r="V12" i="51"/>
  <c r="V11" i="51"/>
  <c r="K43" i="178" s="1"/>
  <c r="V2" i="51"/>
  <c r="V10" i="50"/>
  <c r="J42" i="178" s="1"/>
  <c r="V9" i="50"/>
  <c r="V8" i="50"/>
  <c r="V7" i="50"/>
  <c r="V6" i="50"/>
  <c r="V5" i="50"/>
  <c r="V4" i="50"/>
  <c r="V3" i="50"/>
  <c r="V2" i="50"/>
  <c r="V40" i="48"/>
  <c r="V39" i="48"/>
  <c r="V38" i="48"/>
  <c r="V37" i="48"/>
  <c r="V36" i="48"/>
  <c r="V35" i="48"/>
  <c r="V34" i="48"/>
  <c r="V33" i="48"/>
  <c r="V32" i="48"/>
  <c r="V31" i="48"/>
  <c r="V30" i="48"/>
  <c r="V29" i="48"/>
  <c r="V3" i="48"/>
  <c r="V5" i="47"/>
  <c r="V4" i="47"/>
  <c r="V3" i="47"/>
  <c r="V2" i="47"/>
  <c r="V10" i="46"/>
  <c r="J39" i="178" s="1"/>
  <c r="V9" i="46"/>
  <c r="V8" i="46"/>
  <c r="V7" i="46"/>
  <c r="V6" i="46"/>
  <c r="V5" i="46"/>
  <c r="V4" i="46"/>
  <c r="V3" i="46"/>
  <c r="V2" i="46"/>
  <c r="X13" i="45"/>
  <c r="X12" i="45"/>
  <c r="X11" i="45"/>
  <c r="K38" i="178" s="1"/>
  <c r="X3" i="45"/>
  <c r="Y9" i="44"/>
  <c r="Y8" i="44"/>
  <c r="Y7" i="44"/>
  <c r="Y6" i="44"/>
  <c r="Y5" i="44"/>
  <c r="Y4" i="44"/>
  <c r="Y3" i="44"/>
  <c r="Y2" i="44"/>
  <c r="V6" i="42"/>
  <c r="V5" i="42"/>
  <c r="V4" i="42"/>
  <c r="V3" i="42"/>
  <c r="V2" i="42"/>
  <c r="V9" i="41"/>
  <c r="V8" i="41"/>
  <c r="V7" i="41"/>
  <c r="V6" i="41"/>
  <c r="V5" i="41"/>
  <c r="V4" i="41"/>
  <c r="V3" i="41"/>
  <c r="V2" i="41"/>
  <c r="V10" i="39"/>
  <c r="J33" i="178" s="1"/>
  <c r="V9" i="39"/>
  <c r="V8" i="39"/>
  <c r="V7" i="39"/>
  <c r="V6" i="39"/>
  <c r="V5" i="39"/>
  <c r="V4" i="39"/>
  <c r="V3" i="39"/>
  <c r="V2" i="39"/>
  <c r="V12" i="38"/>
  <c r="V10" i="38"/>
  <c r="J32" i="178" s="1"/>
  <c r="V9" i="38"/>
  <c r="V8" i="38"/>
  <c r="V7" i="38"/>
  <c r="V6" i="38"/>
  <c r="V5" i="38"/>
  <c r="V4" i="38"/>
  <c r="V3" i="38"/>
  <c r="V2" i="38"/>
  <c r="Z13" i="37"/>
  <c r="Z12" i="37"/>
  <c r="Z11" i="37"/>
  <c r="K31" i="178" s="1"/>
  <c r="Z10" i="37"/>
  <c r="J31" i="178" s="1"/>
  <c r="Z9" i="37"/>
  <c r="Z8" i="37"/>
  <c r="Z7" i="37"/>
  <c r="Z6" i="37"/>
  <c r="Z5" i="37"/>
  <c r="Z4" i="37"/>
  <c r="Z3" i="37"/>
  <c r="Z2" i="37"/>
  <c r="V7" i="36"/>
  <c r="V6" i="36"/>
  <c r="V5" i="36"/>
  <c r="V4" i="36"/>
  <c r="V3" i="36"/>
  <c r="V2" i="36"/>
  <c r="V12" i="35"/>
  <c r="V10" i="35"/>
  <c r="J29" i="178" s="1"/>
  <c r="V9" i="35"/>
  <c r="V8" i="35"/>
  <c r="V7" i="35"/>
  <c r="V6" i="35"/>
  <c r="V5" i="35"/>
  <c r="V4" i="35"/>
  <c r="V3" i="35"/>
  <c r="V2" i="35"/>
  <c r="V12" i="34"/>
  <c r="V2" i="34"/>
  <c r="V9" i="33"/>
  <c r="V8" i="33"/>
  <c r="V7" i="33"/>
  <c r="V6" i="33"/>
  <c r="V5" i="33"/>
  <c r="V4" i="33"/>
  <c r="V3" i="33"/>
  <c r="V2" i="33"/>
  <c r="V12" i="32"/>
  <c r="V2" i="32"/>
  <c r="V10" i="31"/>
  <c r="J25" i="178" s="1"/>
  <c r="V9" i="31"/>
  <c r="V8" i="31"/>
  <c r="V7" i="31"/>
  <c r="V6" i="31"/>
  <c r="V5" i="31"/>
  <c r="V4" i="31"/>
  <c r="V3" i="31"/>
  <c r="V2" i="31"/>
  <c r="V12" i="30"/>
  <c r="V2" i="30"/>
  <c r="V3" i="28"/>
  <c r="V2" i="28"/>
  <c r="V12" i="27"/>
  <c r="V2" i="27"/>
  <c r="V8" i="26"/>
  <c r="V7" i="26"/>
  <c r="V6" i="26"/>
  <c r="V5" i="26"/>
  <c r="V4" i="26"/>
  <c r="V3" i="26"/>
  <c r="V2" i="26"/>
  <c r="V9" i="23"/>
  <c r="V8" i="23"/>
  <c r="V7" i="23"/>
  <c r="V6" i="23"/>
  <c r="V5" i="23"/>
  <c r="V4" i="23"/>
  <c r="V3" i="23"/>
  <c r="V2" i="23"/>
  <c r="V9" i="22"/>
  <c r="V8" i="22"/>
  <c r="V7" i="22"/>
  <c r="V6" i="22"/>
  <c r="V5" i="22"/>
  <c r="V4" i="22"/>
  <c r="V3" i="22"/>
  <c r="V2" i="22"/>
  <c r="V12" i="21"/>
  <c r="V10" i="21"/>
  <c r="J18" i="178" s="1"/>
  <c r="V9" i="21"/>
  <c r="V8" i="21"/>
  <c r="V7" i="21"/>
  <c r="V6" i="21"/>
  <c r="V5" i="21"/>
  <c r="V4" i="21"/>
  <c r="V3" i="21"/>
  <c r="V2" i="21"/>
  <c r="V10" i="20"/>
  <c r="J17" i="178" s="1"/>
  <c r="V9" i="20"/>
  <c r="V8" i="20"/>
  <c r="V7" i="20"/>
  <c r="V6" i="20"/>
  <c r="V5" i="20"/>
  <c r="V4" i="20"/>
  <c r="V3" i="20"/>
  <c r="V2" i="20"/>
  <c r="V12" i="19"/>
  <c r="V2" i="19"/>
  <c r="V12" i="18"/>
  <c r="V10" i="18"/>
  <c r="J15" i="178" s="1"/>
  <c r="V9" i="18"/>
  <c r="V8" i="18"/>
  <c r="V7" i="18"/>
  <c r="V6" i="18"/>
  <c r="V5" i="18"/>
  <c r="V4" i="18"/>
  <c r="V3" i="18"/>
  <c r="V2" i="18"/>
  <c r="V12" i="17"/>
  <c r="V2" i="17"/>
  <c r="V12" i="16"/>
  <c r="V10" i="16"/>
  <c r="J13" i="178" s="1"/>
  <c r="V9" i="16"/>
  <c r="V8" i="16"/>
  <c r="V7" i="16"/>
  <c r="V6" i="16"/>
  <c r="V5" i="16"/>
  <c r="V4" i="16"/>
  <c r="V3" i="16"/>
  <c r="V2" i="16"/>
  <c r="V12" i="15"/>
  <c r="V2" i="15"/>
  <c r="V13" i="14"/>
  <c r="V12" i="14"/>
  <c r="V11" i="14"/>
  <c r="V10" i="14"/>
  <c r="J11" i="178" s="1"/>
  <c r="V9" i="14"/>
  <c r="V8" i="14"/>
  <c r="V7" i="14"/>
  <c r="V6" i="14"/>
  <c r="V5" i="14"/>
  <c r="V4" i="14"/>
  <c r="V3" i="14"/>
  <c r="V2" i="14"/>
  <c r="V7" i="11"/>
  <c r="V6" i="11"/>
  <c r="V5" i="11"/>
  <c r="V4" i="11"/>
  <c r="V3" i="11"/>
  <c r="V2" i="11"/>
  <c r="V12" i="10"/>
  <c r="V2" i="10"/>
  <c r="V15" i="8"/>
  <c r="V12" i="8"/>
  <c r="V10" i="8"/>
  <c r="J8" i="178" s="1"/>
  <c r="V9" i="8"/>
  <c r="V8" i="8"/>
  <c r="V7" i="8"/>
  <c r="V6" i="8"/>
  <c r="V5" i="8"/>
  <c r="V4" i="8"/>
  <c r="V3" i="8"/>
  <c r="V2" i="8"/>
  <c r="V12" i="7"/>
  <c r="V2" i="7"/>
  <c r="V12" i="6"/>
  <c r="V2" i="6"/>
  <c r="V6" i="5"/>
  <c r="V5" i="5"/>
  <c r="V4" i="5"/>
  <c r="V3" i="5"/>
  <c r="V2" i="5"/>
  <c r="V12" i="4"/>
  <c r="V2" i="4"/>
  <c r="V6" i="3"/>
  <c r="V11" i="96"/>
  <c r="K87" i="178" s="1"/>
  <c r="V10" i="96"/>
  <c r="J87" i="178" s="1"/>
  <c r="V9" i="96"/>
  <c r="V8" i="96"/>
  <c r="V7" i="96"/>
  <c r="V6" i="96"/>
  <c r="V5" i="96"/>
  <c r="V4" i="96"/>
  <c r="V3" i="96"/>
  <c r="V2" i="96"/>
  <c r="V12" i="43"/>
  <c r="V2" i="43"/>
  <c r="V13" i="73"/>
  <c r="V12" i="73"/>
  <c r="V11" i="73"/>
  <c r="K65" i="178" s="1"/>
  <c r="V10" i="73"/>
  <c r="J65" i="178" s="1"/>
  <c r="V9" i="73"/>
  <c r="V8" i="73"/>
  <c r="V7" i="73"/>
  <c r="V6" i="73"/>
  <c r="V5" i="73"/>
  <c r="V4" i="73"/>
  <c r="V3" i="73"/>
  <c r="V2" i="73"/>
  <c r="X13" i="195"/>
  <c r="M185" i="178" s="1"/>
  <c r="X12" i="195"/>
  <c r="L185" i="178" s="1"/>
  <c r="X11" i="195"/>
  <c r="K185" i="178" s="1"/>
  <c r="X10" i="195"/>
  <c r="J185" i="178" s="1"/>
  <c r="X9" i="195"/>
  <c r="X7" i="195"/>
  <c r="X6" i="195"/>
  <c r="X2" i="195"/>
  <c r="V11" i="187"/>
  <c r="K3" i="178" s="1"/>
  <c r="V2" i="187"/>
  <c r="V12" i="2"/>
  <c r="V2" i="2"/>
  <c r="V2" i="152"/>
  <c r="V9" i="104"/>
  <c r="V8" i="104"/>
  <c r="V7" i="104"/>
  <c r="V6" i="104"/>
  <c r="V5" i="104"/>
  <c r="V4" i="104"/>
  <c r="V3" i="104"/>
  <c r="V2" i="104"/>
  <c r="K285" i="1"/>
  <c r="K284" i="1"/>
  <c r="K275" i="1"/>
  <c r="K273" i="1"/>
  <c r="K270" i="1"/>
  <c r="H270" i="1"/>
  <c r="G270" i="1"/>
  <c r="K269" i="1"/>
  <c r="K268" i="1"/>
  <c r="K266" i="1"/>
  <c r="K265" i="1"/>
  <c r="K264" i="1"/>
  <c r="K263" i="1"/>
  <c r="K262" i="1"/>
  <c r="K261" i="1"/>
  <c r="K260" i="1"/>
  <c r="H260" i="1"/>
  <c r="G260" i="1"/>
  <c r="K259" i="1"/>
  <c r="K258" i="1"/>
  <c r="K257" i="1"/>
  <c r="K256" i="1"/>
  <c r="K255" i="1"/>
  <c r="K254" i="1"/>
  <c r="K253" i="1"/>
  <c r="K252" i="1"/>
  <c r="K251" i="1"/>
  <c r="K250" i="1"/>
  <c r="H250" i="1"/>
  <c r="G250" i="1"/>
  <c r="K249" i="1"/>
  <c r="K248" i="1"/>
  <c r="K247" i="1"/>
  <c r="K246" i="1"/>
  <c r="K245" i="1"/>
  <c r="K244" i="1"/>
  <c r="K243" i="1"/>
  <c r="K242" i="1"/>
  <c r="K241" i="1"/>
  <c r="K240" i="1"/>
  <c r="H240" i="1"/>
  <c r="G240" i="1"/>
  <c r="K239" i="1"/>
  <c r="K238" i="1"/>
  <c r="K237" i="1"/>
  <c r="K236" i="1"/>
  <c r="K235" i="1"/>
  <c r="K234" i="1"/>
  <c r="K233" i="1"/>
  <c r="K232" i="1"/>
  <c r="K231" i="1"/>
  <c r="K230" i="1"/>
  <c r="H230" i="1"/>
  <c r="G230" i="1"/>
  <c r="K229" i="1"/>
  <c r="K228" i="1"/>
  <c r="K227" i="1"/>
  <c r="K226" i="1"/>
  <c r="K225" i="1"/>
  <c r="K224" i="1"/>
  <c r="K223" i="1"/>
  <c r="K222" i="1"/>
  <c r="K221" i="1"/>
  <c r="K220" i="1"/>
  <c r="K219" i="1"/>
  <c r="H219" i="1"/>
  <c r="G219" i="1"/>
  <c r="K218" i="1"/>
  <c r="H218" i="1"/>
  <c r="G218" i="1"/>
  <c r="K217" i="1"/>
  <c r="H217" i="1"/>
  <c r="G217" i="1"/>
  <c r="K216" i="1"/>
  <c r="H216" i="1"/>
  <c r="G216" i="1"/>
  <c r="K215" i="1"/>
  <c r="H215" i="1"/>
  <c r="G215" i="1"/>
  <c r="K214" i="1"/>
  <c r="H214" i="1"/>
  <c r="G214" i="1"/>
  <c r="K213" i="1"/>
  <c r="H213" i="1"/>
  <c r="G213" i="1"/>
  <c r="K212" i="1"/>
  <c r="H212" i="1"/>
  <c r="G212" i="1"/>
  <c r="K211" i="1"/>
  <c r="H211" i="1"/>
  <c r="G211" i="1"/>
  <c r="K210" i="1"/>
  <c r="H210" i="1"/>
  <c r="G210" i="1"/>
  <c r="K209" i="1"/>
  <c r="K208" i="1"/>
  <c r="K207" i="1"/>
  <c r="K206" i="1"/>
  <c r="K205" i="1"/>
  <c r="K204" i="1"/>
  <c r="K203" i="1"/>
  <c r="K202" i="1"/>
  <c r="K201" i="1"/>
  <c r="H201" i="1"/>
  <c r="G201" i="1"/>
  <c r="K200" i="1"/>
  <c r="K199" i="1"/>
  <c r="H199" i="1"/>
  <c r="G199" i="1"/>
  <c r="K198" i="1"/>
  <c r="H198" i="1"/>
  <c r="G198" i="1"/>
  <c r="K197" i="1"/>
  <c r="H197" i="1"/>
  <c r="G197" i="1"/>
  <c r="K196" i="1"/>
  <c r="H196" i="1"/>
  <c r="G196" i="1"/>
  <c r="K195" i="1"/>
  <c r="H195" i="1"/>
  <c r="G195" i="1"/>
  <c r="K194" i="1"/>
  <c r="H194" i="1"/>
  <c r="G194" i="1"/>
  <c r="K193" i="1"/>
  <c r="H193" i="1"/>
  <c r="G193" i="1"/>
  <c r="K192" i="1"/>
  <c r="H192" i="1"/>
  <c r="G192" i="1"/>
  <c r="K191" i="1"/>
  <c r="H191" i="1"/>
  <c r="G191" i="1"/>
  <c r="K190" i="1"/>
  <c r="H190" i="1"/>
  <c r="G190" i="1"/>
  <c r="K189" i="1"/>
  <c r="H189" i="1"/>
  <c r="G189" i="1"/>
  <c r="K188" i="1"/>
  <c r="H188" i="1"/>
  <c r="G188" i="1"/>
  <c r="K187" i="1"/>
  <c r="H187" i="1"/>
  <c r="G187" i="1"/>
  <c r="K186" i="1"/>
  <c r="H186" i="1"/>
  <c r="G186" i="1"/>
  <c r="K185" i="1"/>
  <c r="H185" i="1"/>
  <c r="G185" i="1"/>
  <c r="K184" i="1"/>
  <c r="H184" i="1"/>
  <c r="G184" i="1"/>
  <c r="K183" i="1"/>
  <c r="H183" i="1"/>
  <c r="G183" i="1"/>
  <c r="K182" i="1"/>
  <c r="H182" i="1"/>
  <c r="G182" i="1"/>
  <c r="K181" i="1"/>
  <c r="H181" i="1"/>
  <c r="G181" i="1"/>
  <c r="K180" i="1"/>
  <c r="H180" i="1"/>
  <c r="G180" i="1"/>
  <c r="K179" i="1"/>
  <c r="H179" i="1"/>
  <c r="G179" i="1"/>
  <c r="K178" i="1"/>
  <c r="H178" i="1"/>
  <c r="G178" i="1"/>
  <c r="K177" i="1"/>
  <c r="H177" i="1"/>
  <c r="G177" i="1"/>
  <c r="K176" i="1"/>
  <c r="H176" i="1"/>
  <c r="G176" i="1"/>
  <c r="K175" i="1"/>
  <c r="H175" i="1"/>
  <c r="G175" i="1"/>
  <c r="K174" i="1"/>
  <c r="H174" i="1"/>
  <c r="G174" i="1"/>
  <c r="K173" i="1"/>
  <c r="H173" i="1"/>
  <c r="G173" i="1"/>
  <c r="K172" i="1"/>
  <c r="H172" i="1"/>
  <c r="G172" i="1"/>
  <c r="K171" i="1"/>
  <c r="H171" i="1"/>
  <c r="G171" i="1"/>
  <c r="K170" i="1"/>
  <c r="H170" i="1"/>
  <c r="G170" i="1"/>
  <c r="K169" i="1"/>
  <c r="H169" i="1"/>
  <c r="G169" i="1"/>
  <c r="K168" i="1"/>
  <c r="H168" i="1"/>
  <c r="G168" i="1"/>
  <c r="K167" i="1"/>
  <c r="H167" i="1"/>
  <c r="G167" i="1"/>
  <c r="K166" i="1"/>
  <c r="H166" i="1"/>
  <c r="G166" i="1"/>
  <c r="K165" i="1"/>
  <c r="H165" i="1"/>
  <c r="G165" i="1"/>
  <c r="K164" i="1"/>
  <c r="H164" i="1"/>
  <c r="G164" i="1"/>
  <c r="K163" i="1"/>
  <c r="H163" i="1"/>
  <c r="G163" i="1"/>
  <c r="K162" i="1"/>
  <c r="H162" i="1"/>
  <c r="G162" i="1"/>
  <c r="K161" i="1"/>
  <c r="H161" i="1"/>
  <c r="G161" i="1"/>
  <c r="K160" i="1"/>
  <c r="H160" i="1"/>
  <c r="G160" i="1"/>
  <c r="K159" i="1"/>
  <c r="H159" i="1"/>
  <c r="G159" i="1"/>
  <c r="K158" i="1"/>
  <c r="H158" i="1"/>
  <c r="G158" i="1"/>
  <c r="K157" i="1"/>
  <c r="H157" i="1"/>
  <c r="G157" i="1"/>
  <c r="K156" i="1"/>
  <c r="H156" i="1"/>
  <c r="G156" i="1"/>
  <c r="K155" i="1"/>
  <c r="H155" i="1"/>
  <c r="G155" i="1"/>
  <c r="K154" i="1"/>
  <c r="H154" i="1"/>
  <c r="G154" i="1"/>
  <c r="K153" i="1"/>
  <c r="H153" i="1"/>
  <c r="G153" i="1"/>
  <c r="K152" i="1"/>
  <c r="H152" i="1"/>
  <c r="G152" i="1"/>
  <c r="K151" i="1"/>
  <c r="H151" i="1"/>
  <c r="G151" i="1"/>
  <c r="K150" i="1"/>
  <c r="H150" i="1"/>
  <c r="G150" i="1"/>
  <c r="K149" i="1"/>
  <c r="H149" i="1"/>
  <c r="G149" i="1"/>
  <c r="K148" i="1"/>
  <c r="H148" i="1"/>
  <c r="G148" i="1"/>
  <c r="K147" i="1"/>
  <c r="H147" i="1"/>
  <c r="G147" i="1"/>
  <c r="K146" i="1"/>
  <c r="H146" i="1"/>
  <c r="G146" i="1"/>
  <c r="K145" i="1"/>
  <c r="H145" i="1"/>
  <c r="G145" i="1"/>
  <c r="K144" i="1"/>
  <c r="H144" i="1"/>
  <c r="G144" i="1"/>
  <c r="K143" i="1"/>
  <c r="H143" i="1"/>
  <c r="G143" i="1"/>
  <c r="K142" i="1"/>
  <c r="H142" i="1"/>
  <c r="G142" i="1"/>
  <c r="K141" i="1"/>
  <c r="H141" i="1"/>
  <c r="G141" i="1"/>
  <c r="K140" i="1"/>
  <c r="H140" i="1"/>
  <c r="G140" i="1"/>
  <c r="K139" i="1"/>
  <c r="H139" i="1"/>
  <c r="G139" i="1"/>
  <c r="K138" i="1"/>
  <c r="H138" i="1"/>
  <c r="G138" i="1"/>
  <c r="K137" i="1"/>
  <c r="H137" i="1"/>
  <c r="G137" i="1"/>
  <c r="K136" i="1"/>
  <c r="H136" i="1"/>
  <c r="G136" i="1"/>
  <c r="K135" i="1"/>
  <c r="H135" i="1"/>
  <c r="G135" i="1"/>
  <c r="K134" i="1"/>
  <c r="H134" i="1"/>
  <c r="G134" i="1"/>
  <c r="K133" i="1"/>
  <c r="H133" i="1"/>
  <c r="G133" i="1"/>
  <c r="K132" i="1"/>
  <c r="H132" i="1"/>
  <c r="G132" i="1"/>
  <c r="K131" i="1"/>
  <c r="H131" i="1"/>
  <c r="G131" i="1"/>
  <c r="K130" i="1"/>
  <c r="H130" i="1"/>
  <c r="G130" i="1"/>
  <c r="K129" i="1"/>
  <c r="H129" i="1"/>
  <c r="G129" i="1"/>
  <c r="K128" i="1"/>
  <c r="H128" i="1"/>
  <c r="G128" i="1"/>
  <c r="K127" i="1"/>
  <c r="H127" i="1"/>
  <c r="G127" i="1"/>
  <c r="K126" i="1"/>
  <c r="H126" i="1"/>
  <c r="G126" i="1"/>
  <c r="K125" i="1"/>
  <c r="H125" i="1"/>
  <c r="G125" i="1"/>
  <c r="K124" i="1"/>
  <c r="H124" i="1"/>
  <c r="G124" i="1"/>
  <c r="K123" i="1"/>
  <c r="H123" i="1"/>
  <c r="G123" i="1"/>
  <c r="K122" i="1"/>
  <c r="H122" i="1"/>
  <c r="G122" i="1"/>
  <c r="K121" i="1"/>
  <c r="H121" i="1"/>
  <c r="G121" i="1"/>
  <c r="K120" i="1"/>
  <c r="H120" i="1"/>
  <c r="G120" i="1"/>
  <c r="K119" i="1"/>
  <c r="H119" i="1"/>
  <c r="G119" i="1"/>
  <c r="K118" i="1"/>
  <c r="H118" i="1"/>
  <c r="G118" i="1"/>
  <c r="K117" i="1"/>
  <c r="H117" i="1"/>
  <c r="G117" i="1"/>
  <c r="K116" i="1"/>
  <c r="H116" i="1"/>
  <c r="G116" i="1"/>
  <c r="K115" i="1"/>
  <c r="H115" i="1"/>
  <c r="G115" i="1"/>
  <c r="K114" i="1"/>
  <c r="H114" i="1"/>
  <c r="G114" i="1"/>
  <c r="K113" i="1"/>
  <c r="H113" i="1"/>
  <c r="G113" i="1"/>
  <c r="K112" i="1"/>
  <c r="H112" i="1"/>
  <c r="G112" i="1"/>
  <c r="K111" i="1"/>
  <c r="H111" i="1"/>
  <c r="G111" i="1"/>
  <c r="K110" i="1"/>
  <c r="H110" i="1"/>
  <c r="G110" i="1"/>
  <c r="K109" i="1"/>
  <c r="H109" i="1"/>
  <c r="G109" i="1"/>
  <c r="K108" i="1"/>
  <c r="H108" i="1"/>
  <c r="G108" i="1"/>
  <c r="K107" i="1"/>
  <c r="H107" i="1"/>
  <c r="G107" i="1"/>
  <c r="K106" i="1"/>
  <c r="H106" i="1"/>
  <c r="G106" i="1"/>
  <c r="K105" i="1"/>
  <c r="H105" i="1"/>
  <c r="G105" i="1"/>
  <c r="K104" i="1"/>
  <c r="H104" i="1"/>
  <c r="G104" i="1"/>
  <c r="K103" i="1"/>
  <c r="H103" i="1"/>
  <c r="G103" i="1"/>
  <c r="K102" i="1"/>
  <c r="H102" i="1"/>
  <c r="G102" i="1"/>
  <c r="K101" i="1"/>
  <c r="H101" i="1"/>
  <c r="G101" i="1"/>
  <c r="K100" i="1"/>
  <c r="H100" i="1"/>
  <c r="G100" i="1"/>
  <c r="K99" i="1"/>
  <c r="K98" i="1"/>
  <c r="K97" i="1"/>
  <c r="K96" i="1"/>
  <c r="K95" i="1"/>
  <c r="K94" i="1"/>
  <c r="K93" i="1"/>
  <c r="K92" i="1"/>
  <c r="K91" i="1"/>
  <c r="H91" i="1"/>
  <c r="G91" i="1"/>
  <c r="K90" i="1"/>
  <c r="K89" i="1"/>
  <c r="K88" i="1"/>
  <c r="K87" i="1"/>
  <c r="K86" i="1"/>
  <c r="K85" i="1"/>
  <c r="K84" i="1"/>
  <c r="K83" i="1"/>
  <c r="K82" i="1"/>
  <c r="K81" i="1"/>
  <c r="H81" i="1"/>
  <c r="G81" i="1"/>
  <c r="K80" i="1"/>
  <c r="K79" i="1"/>
  <c r="K78" i="1"/>
  <c r="K77" i="1"/>
  <c r="K76" i="1"/>
  <c r="K75" i="1"/>
  <c r="K74" i="1"/>
  <c r="K73" i="1"/>
  <c r="K72" i="1"/>
  <c r="K71" i="1"/>
  <c r="H71" i="1"/>
  <c r="G71" i="1"/>
  <c r="K70" i="1"/>
  <c r="K69" i="1"/>
  <c r="K68" i="1"/>
  <c r="K67" i="1"/>
  <c r="K66" i="1"/>
  <c r="K65" i="1"/>
  <c r="K64" i="1"/>
  <c r="K63" i="1"/>
  <c r="K62" i="1"/>
  <c r="K61" i="1"/>
  <c r="H61" i="1"/>
  <c r="G61" i="1"/>
  <c r="K60" i="1"/>
  <c r="K59" i="1"/>
  <c r="K58" i="1"/>
  <c r="K57" i="1"/>
  <c r="K56" i="1"/>
  <c r="K55" i="1"/>
  <c r="K51" i="1"/>
  <c r="H51" i="1"/>
  <c r="G51" i="1"/>
  <c r="K50" i="1"/>
  <c r="K49" i="1"/>
  <c r="K48" i="1"/>
  <c r="K46" i="1"/>
  <c r="K45" i="1"/>
  <c r="K44" i="1"/>
  <c r="K43" i="1"/>
  <c r="K41" i="1"/>
  <c r="H41" i="1"/>
  <c r="G41" i="1"/>
  <c r="K40" i="1"/>
  <c r="K39" i="1"/>
  <c r="K38" i="1"/>
  <c r="K36" i="1"/>
  <c r="K35" i="1"/>
  <c r="K34" i="1"/>
  <c r="K33" i="1"/>
  <c r="K32" i="1"/>
  <c r="K31" i="1"/>
  <c r="H31" i="1"/>
  <c r="G31" i="1"/>
  <c r="K30" i="1"/>
  <c r="K29" i="1"/>
  <c r="K28" i="1"/>
  <c r="K27" i="1"/>
  <c r="K22" i="1"/>
  <c r="K21" i="1"/>
  <c r="H21" i="1"/>
  <c r="G21" i="1"/>
  <c r="K20" i="1"/>
  <c r="K19" i="1"/>
  <c r="H19" i="1"/>
  <c r="G19" i="1"/>
  <c r="K18" i="1"/>
  <c r="H18" i="1"/>
  <c r="G18" i="1"/>
  <c r="K17" i="1"/>
  <c r="H17" i="1"/>
  <c r="G17" i="1"/>
  <c r="K16" i="1"/>
  <c r="H16" i="1"/>
  <c r="G16" i="1"/>
  <c r="K15" i="1"/>
  <c r="H15" i="1"/>
  <c r="G15" i="1"/>
  <c r="K14" i="1"/>
  <c r="H14" i="1"/>
  <c r="G14" i="1"/>
  <c r="H13" i="1"/>
  <c r="G13" i="1"/>
  <c r="K12" i="1"/>
  <c r="H12" i="1"/>
  <c r="G12" i="1"/>
  <c r="K11" i="1"/>
  <c r="H11" i="1"/>
  <c r="G11" i="1"/>
  <c r="H10" i="1"/>
  <c r="G10" i="1"/>
  <c r="K8" i="1"/>
  <c r="K7" i="1"/>
  <c r="K6" i="1"/>
  <c r="K5" i="1"/>
  <c r="K4" i="1"/>
  <c r="K3" i="1"/>
  <c r="V13" i="104"/>
  <c r="V12" i="104"/>
  <c r="V11" i="104"/>
  <c r="K95" i="178" s="1"/>
  <c r="V10" i="104"/>
  <c r="J95" i="178" s="1"/>
  <c r="V13" i="152"/>
  <c r="V12" i="152"/>
  <c r="V11" i="152"/>
  <c r="K143" i="178" s="1"/>
  <c r="V13" i="96"/>
  <c r="V12" i="96"/>
  <c r="V12" i="5"/>
  <c r="V10" i="5"/>
  <c r="J5" i="178" s="1"/>
  <c r="V9" i="5"/>
  <c r="V8" i="5"/>
  <c r="V7" i="5"/>
  <c r="V12" i="11"/>
  <c r="V10" i="11"/>
  <c r="J10" i="178" s="1"/>
  <c r="V9" i="11"/>
  <c r="V8" i="11"/>
  <c r="V12" i="20"/>
  <c r="V12" i="22"/>
  <c r="V10" i="22"/>
  <c r="J19" i="178" s="1"/>
  <c r="V12" i="23"/>
  <c r="V10" i="23"/>
  <c r="K20" i="178" s="1"/>
  <c r="V12" i="26"/>
  <c r="V10" i="26"/>
  <c r="J21" i="178" s="1"/>
  <c r="V9" i="26"/>
  <c r="V12" i="31"/>
  <c r="V17" i="33"/>
  <c r="V10" i="33"/>
  <c r="J27" i="178" s="1"/>
  <c r="V12" i="36"/>
  <c r="V10" i="36"/>
  <c r="J30" i="178" s="1"/>
  <c r="V9" i="36"/>
  <c r="V8" i="36"/>
  <c r="V12" i="39"/>
  <c r="V12" i="41"/>
  <c r="V10" i="41"/>
  <c r="J34" i="178" s="1"/>
  <c r="V12" i="42"/>
  <c r="V10" i="42"/>
  <c r="J35" i="178" s="1"/>
  <c r="V9" i="42"/>
  <c r="V8" i="42"/>
  <c r="V7" i="42"/>
  <c r="Y10" i="44"/>
  <c r="K37" i="178" s="1"/>
  <c r="V12" i="46"/>
  <c r="V12" i="47"/>
  <c r="V10" i="47"/>
  <c r="J40" i="178" s="1"/>
  <c r="V9" i="47"/>
  <c r="V8" i="47"/>
  <c r="V7" i="47"/>
  <c r="V6" i="47"/>
  <c r="V10" i="49"/>
  <c r="J41" i="178" s="1"/>
  <c r="V9" i="49"/>
  <c r="V8" i="49"/>
  <c r="V7" i="49"/>
  <c r="V6" i="49"/>
  <c r="V5" i="49"/>
  <c r="V4" i="49"/>
  <c r="V3" i="49"/>
  <c r="V2" i="49"/>
  <c r="V13" i="50"/>
  <c r="V12" i="50"/>
  <c r="V11" i="50"/>
  <c r="K42" i="178" s="1"/>
  <c r="V13" i="52"/>
  <c r="V12" i="52"/>
  <c r="V13" i="54"/>
  <c r="V12" i="54"/>
  <c r="V11" i="54"/>
  <c r="K46" i="178" s="1"/>
  <c r="V10" i="54"/>
  <c r="J46" i="178" s="1"/>
  <c r="V10" i="55"/>
  <c r="J47" i="178" s="1"/>
  <c r="V9" i="55"/>
  <c r="V8" i="55"/>
  <c r="V12" i="56"/>
  <c r="V11" i="56"/>
  <c r="K48" i="178" s="1"/>
  <c r="V10" i="56"/>
  <c r="J48" i="178" s="1"/>
  <c r="V13" i="58"/>
  <c r="V12" i="58"/>
  <c r="V11" i="58"/>
  <c r="K50" i="178" s="1"/>
  <c r="V13" i="59"/>
  <c r="V12" i="59"/>
  <c r="V11" i="59"/>
  <c r="K51" i="178" s="1"/>
  <c r="V10" i="59"/>
  <c r="J51" i="178" s="1"/>
  <c r="V9" i="59"/>
  <c r="V8" i="59"/>
  <c r="V7" i="59"/>
  <c r="V14" i="60"/>
  <c r="V13" i="63"/>
  <c r="V12" i="63"/>
  <c r="V13" i="65"/>
  <c r="V12" i="65"/>
  <c r="V10" i="66"/>
  <c r="J58" i="178" s="1"/>
  <c r="V9" i="66"/>
  <c r="V8" i="66"/>
  <c r="V7" i="66"/>
  <c r="V6" i="66"/>
  <c r="V5" i="66"/>
  <c r="V4" i="66"/>
  <c r="V3" i="66"/>
  <c r="V2" i="66"/>
  <c r="V13" i="69"/>
  <c r="V20" i="71"/>
  <c r="V13" i="74"/>
  <c r="V12" i="74"/>
  <c r="V11" i="74"/>
  <c r="K66" i="178" s="1"/>
  <c r="V10" i="74"/>
  <c r="J66" i="178" s="1"/>
  <c r="V9" i="74"/>
  <c r="V12" i="75"/>
  <c r="V10" i="76"/>
  <c r="J68" i="178" s="1"/>
  <c r="V9" i="76"/>
  <c r="V8" i="76"/>
  <c r="V7" i="76"/>
  <c r="V6" i="76"/>
  <c r="V5" i="76"/>
  <c r="V4" i="76"/>
  <c r="V3" i="76"/>
  <c r="V2" i="76"/>
  <c r="V13" i="77"/>
  <c r="V12" i="77"/>
  <c r="V11" i="77"/>
  <c r="K69" i="178" s="1"/>
  <c r="V10" i="77"/>
  <c r="J69" i="178" s="1"/>
  <c r="V13" i="78"/>
  <c r="V12" i="78"/>
  <c r="V11" i="78"/>
  <c r="K70" i="178" s="1"/>
  <c r="V10" i="78"/>
  <c r="J70" i="178" s="1"/>
  <c r="V13" i="81"/>
  <c r="V13" i="83"/>
  <c r="V12" i="83"/>
  <c r="V13" i="84"/>
  <c r="V12" i="84"/>
  <c r="V11" i="84"/>
  <c r="K160" i="178" s="1"/>
  <c r="V14" i="85"/>
  <c r="V13" i="85"/>
  <c r="V12" i="85"/>
  <c r="K76" i="178" s="1"/>
  <c r="V13" i="87"/>
  <c r="V18" i="89"/>
  <c r="V17" i="89"/>
  <c r="V13" i="90"/>
  <c r="V12" i="90"/>
  <c r="V11" i="90"/>
  <c r="K81" i="178" s="1"/>
  <c r="V10" i="90"/>
  <c r="J81" i="178" s="1"/>
  <c r="V9" i="90"/>
  <c r="V8" i="90"/>
  <c r="V7" i="90"/>
  <c r="V13" i="92"/>
  <c r="V12" i="92"/>
  <c r="V11" i="92"/>
  <c r="K83" i="178" s="1"/>
  <c r="V10" i="92"/>
  <c r="J83" i="178" s="1"/>
  <c r="V13" i="95"/>
  <c r="V12" i="95"/>
  <c r="V11" i="95"/>
  <c r="K86" i="178" s="1"/>
  <c r="V10" i="95"/>
  <c r="J86" i="178" s="1"/>
  <c r="V9" i="95"/>
  <c r="V8" i="95"/>
  <c r="V13" i="98"/>
  <c r="V12" i="98"/>
  <c r="V11" i="98"/>
  <c r="K89" i="178" s="1"/>
  <c r="V13" i="99"/>
  <c r="V12" i="99"/>
  <c r="V11" i="99"/>
  <c r="K90" i="178" s="1"/>
  <c r="V10" i="99"/>
  <c r="J90" i="178" s="1"/>
  <c r="V9" i="99"/>
  <c r="V13" i="100"/>
  <c r="V12" i="100"/>
  <c r="V11" i="100"/>
  <c r="K91" i="178" s="1"/>
  <c r="V10" i="100"/>
  <c r="J91" i="178" s="1"/>
  <c r="V9" i="100"/>
  <c r="V8" i="100"/>
  <c r="V7" i="100"/>
  <c r="V13" i="101"/>
  <c r="V12" i="101"/>
  <c r="V13" i="102"/>
  <c r="V12" i="102"/>
  <c r="V11" i="102"/>
  <c r="K93" i="178" s="1"/>
  <c r="V13" i="103"/>
  <c r="V12" i="103"/>
  <c r="V11" i="103"/>
  <c r="K94" i="178" s="1"/>
  <c r="V10" i="103"/>
  <c r="J94" i="178" s="1"/>
  <c r="V9" i="103"/>
  <c r="V8" i="103"/>
  <c r="V7" i="103"/>
  <c r="V13" i="105"/>
  <c r="V12" i="105"/>
  <c r="V13" i="106"/>
  <c r="V12" i="106"/>
  <c r="V11" i="106"/>
  <c r="K97" i="178" s="1"/>
  <c r="V10" i="106"/>
  <c r="J97" i="178" s="1"/>
  <c r="V9" i="106"/>
  <c r="V8" i="106"/>
  <c r="V13" i="107"/>
  <c r="V12" i="107"/>
  <c r="V11" i="107"/>
  <c r="K98" i="178" s="1"/>
  <c r="V13" i="108"/>
  <c r="V12" i="108"/>
  <c r="V11" i="108"/>
  <c r="K99" i="178" s="1"/>
  <c r="V10" i="108"/>
  <c r="J99" i="178" s="1"/>
  <c r="V9" i="108"/>
  <c r="V8" i="108"/>
  <c r="V7" i="108"/>
  <c r="V13" i="110"/>
  <c r="V12" i="110"/>
  <c r="V11" i="110"/>
  <c r="K101" i="178" s="1"/>
  <c r="V13" i="111"/>
  <c r="V12" i="111"/>
  <c r="V11" i="111"/>
  <c r="K102" i="178" s="1"/>
  <c r="V13" i="112"/>
  <c r="V12" i="112"/>
  <c r="V13" i="113"/>
  <c r="V11" i="113"/>
  <c r="K104" i="178" s="1"/>
  <c r="V13" i="114"/>
  <c r="V12" i="114"/>
  <c r="V11" i="114"/>
  <c r="K105" i="178" s="1"/>
  <c r="V10" i="114"/>
  <c r="J105" i="178" s="1"/>
  <c r="V9" i="114"/>
  <c r="V13" i="115"/>
  <c r="V12" i="115"/>
  <c r="V11" i="115"/>
  <c r="K106" i="178" s="1"/>
  <c r="V13" i="116"/>
  <c r="V12" i="116"/>
  <c r="V40" i="117"/>
  <c r="V39" i="117"/>
  <c r="V38" i="117"/>
  <c r="V13" i="119"/>
  <c r="V12" i="119"/>
  <c r="V13" i="120"/>
  <c r="V12" i="120"/>
  <c r="V13" i="121"/>
  <c r="V12" i="121"/>
  <c r="V11" i="121"/>
  <c r="K112" i="178" s="1"/>
  <c r="V10" i="121"/>
  <c r="J112" i="178" s="1"/>
  <c r="V9" i="121"/>
  <c r="V13" i="123"/>
  <c r="V12" i="123"/>
  <c r="V11" i="123"/>
  <c r="K114" i="178" s="1"/>
  <c r="V13" i="125"/>
  <c r="V13" i="126"/>
  <c r="V12" i="126"/>
  <c r="V11" i="126"/>
  <c r="K117" i="178" s="1"/>
  <c r="V13" i="128"/>
  <c r="V12" i="128"/>
  <c r="V11" i="128"/>
  <c r="K119" i="178" s="1"/>
  <c r="V13" i="129"/>
  <c r="V12" i="129"/>
  <c r="V13" i="130"/>
  <c r="V12" i="130"/>
  <c r="V11" i="130"/>
  <c r="K120" i="178" s="1"/>
  <c r="V10" i="130"/>
  <c r="J120" i="178" s="1"/>
  <c r="V13" i="132"/>
  <c r="V12" i="132"/>
  <c r="V13" i="133"/>
  <c r="V13" i="134"/>
  <c r="V13" i="136"/>
  <c r="V12" i="136"/>
  <c r="V13" i="138"/>
  <c r="V12" i="138"/>
  <c r="V11" i="138"/>
  <c r="K128" i="178" s="1"/>
  <c r="V22" i="140"/>
  <c r="V21" i="140"/>
  <c r="V13" i="142"/>
  <c r="V12" i="142"/>
  <c r="V11" i="142"/>
  <c r="K133" i="178" s="1"/>
  <c r="V10" i="142"/>
  <c r="J133" i="178" s="1"/>
  <c r="V9" i="142"/>
  <c r="V8" i="142"/>
  <c r="V13" i="143"/>
  <c r="V12" i="143"/>
  <c r="V11" i="143"/>
  <c r="K134" i="178" s="1"/>
  <c r="V10" i="143"/>
  <c r="J134" i="178" s="1"/>
  <c r="V9" i="143"/>
  <c r="V8" i="143"/>
  <c r="V13" i="144"/>
  <c r="V12" i="144"/>
  <c r="V11" i="144"/>
  <c r="K135" i="178" s="1"/>
  <c r="V10" i="144"/>
  <c r="J135" i="178" s="1"/>
  <c r="V13" i="145"/>
  <c r="V12" i="145"/>
  <c r="V11" i="145"/>
  <c r="K136" i="178" s="1"/>
  <c r="V10" i="145"/>
  <c r="J136" i="178" s="1"/>
  <c r="V9" i="145"/>
  <c r="V8" i="145"/>
  <c r="V13" i="146"/>
  <c r="V12" i="146"/>
  <c r="V11" i="146"/>
  <c r="K137" i="178" s="1"/>
  <c r="V10" i="146"/>
  <c r="J137" i="178" s="1"/>
  <c r="V9" i="146"/>
  <c r="V8" i="146"/>
  <c r="V24" i="148"/>
  <c r="V23" i="148"/>
  <c r="V22" i="148"/>
  <c r="V13" i="149"/>
  <c r="V13" i="150"/>
  <c r="V12" i="150"/>
  <c r="V11" i="150"/>
  <c r="K141" i="178" s="1"/>
  <c r="V13" i="151"/>
  <c r="V12" i="151"/>
  <c r="V11" i="151"/>
  <c r="K142" i="178" s="1"/>
  <c r="V6" i="151"/>
  <c r="V5" i="151"/>
  <c r="V13" i="153"/>
  <c r="V12" i="153"/>
  <c r="V11" i="153"/>
  <c r="K144" i="178" s="1"/>
  <c r="V17" i="155"/>
  <c r="V16" i="155"/>
  <c r="V15" i="155"/>
  <c r="K146" i="178" s="1"/>
  <c r="V14" i="155"/>
  <c r="J146" i="178" s="1"/>
  <c r="V13" i="155"/>
  <c r="I146" i="178" s="1"/>
  <c r="V13" i="156"/>
  <c r="V12" i="156"/>
  <c r="V13" i="157"/>
  <c r="V12" i="157"/>
  <c r="V11" i="157"/>
  <c r="K148" i="178" s="1"/>
  <c r="V7" i="157"/>
  <c r="V6" i="157"/>
  <c r="V13" i="158"/>
  <c r="V12" i="158"/>
  <c r="V11" i="158"/>
  <c r="K149" i="178" s="1"/>
  <c r="V7" i="158"/>
  <c r="V13" i="161"/>
  <c r="V12" i="161"/>
  <c r="V11" i="161"/>
  <c r="K152" i="178" s="1"/>
  <c r="V7" i="161"/>
  <c r="V6" i="161"/>
  <c r="V13" i="162"/>
  <c r="V12" i="162"/>
  <c r="V11" i="162"/>
  <c r="K153" i="178" s="1"/>
  <c r="V7" i="162"/>
  <c r="V13" i="163"/>
  <c r="V12" i="163"/>
  <c r="V23" i="164"/>
  <c r="V22" i="164"/>
  <c r="V21" i="164"/>
  <c r="K155" i="178" s="1"/>
  <c r="V17" i="164"/>
  <c r="V59" i="166"/>
  <c r="V58" i="166"/>
  <c r="V57" i="166"/>
  <c r="V18" i="168"/>
  <c r="V17" i="168"/>
  <c r="V16" i="168"/>
  <c r="K159" i="178" s="1"/>
  <c r="V13" i="169"/>
  <c r="V12" i="169"/>
  <c r="V11" i="169"/>
  <c r="K161" i="178" s="1"/>
  <c r="V13" i="170"/>
  <c r="V12" i="170"/>
  <c r="V11" i="170"/>
  <c r="K162" i="178" s="1"/>
  <c r="V10" i="170"/>
  <c r="J162" i="178" s="1"/>
  <c r="V9" i="170"/>
  <c r="V7" i="170"/>
  <c r="V13" i="171"/>
  <c r="V12" i="171"/>
  <c r="V13" i="174"/>
  <c r="V12" i="174"/>
  <c r="V11" i="174"/>
  <c r="K166" i="178" s="1"/>
  <c r="V10" i="174"/>
  <c r="J166" i="178" s="1"/>
  <c r="V9" i="174"/>
  <c r="V7" i="174"/>
  <c r="V13" i="175"/>
  <c r="V12" i="175"/>
  <c r="V11" i="175"/>
  <c r="K167" i="178" s="1"/>
  <c r="V13" i="179"/>
  <c r="V12" i="179"/>
  <c r="V13" i="180"/>
  <c r="V12" i="180"/>
  <c r="V11" i="180"/>
  <c r="K171" i="178" s="1"/>
  <c r="V10" i="180"/>
  <c r="J171" i="178" s="1"/>
  <c r="V9" i="180"/>
  <c r="V7" i="180"/>
  <c r="V6" i="180"/>
  <c r="X13" i="184"/>
  <c r="X13" i="188"/>
  <c r="M178" i="178" s="1"/>
  <c r="X12" i="188"/>
  <c r="L178" i="178" s="1"/>
  <c r="X11" i="188"/>
  <c r="K178" i="178" s="1"/>
  <c r="X13" i="189"/>
  <c r="M179" i="178" s="1"/>
  <c r="X12" i="189"/>
  <c r="L179" i="178" s="1"/>
  <c r="X11" i="189"/>
  <c r="K179" i="178" s="1"/>
  <c r="X13" i="190"/>
  <c r="M180" i="178" s="1"/>
  <c r="X13" i="191"/>
  <c r="M181" i="178" s="1"/>
  <c r="X12" i="191"/>
  <c r="L181" i="178" s="1"/>
  <c r="X13" i="192"/>
  <c r="M182" i="178" s="1"/>
  <c r="X13" i="193"/>
  <c r="M183" i="178" s="1"/>
  <c r="X12" i="193"/>
  <c r="L183" i="178" s="1"/>
  <c r="X13" i="194"/>
  <c r="M184" i="178" s="1"/>
  <c r="X12" i="194"/>
  <c r="L184" i="178" s="1"/>
  <c r="X11" i="194"/>
  <c r="K184" i="178" s="1"/>
  <c r="X13" i="197"/>
  <c r="M187" i="178" s="1"/>
  <c r="X13" i="198"/>
  <c r="M188" i="178" s="1"/>
  <c r="X12" i="198"/>
  <c r="L188" i="178" s="1"/>
  <c r="X11" i="198"/>
  <c r="K188" i="178" s="1"/>
  <c r="X13" i="200"/>
  <c r="M190" i="178" s="1"/>
  <c r="X12" i="200"/>
  <c r="L190" i="178" s="1"/>
  <c r="X11" i="200"/>
  <c r="K190" i="178" s="1"/>
  <c r="X13" i="201"/>
  <c r="M191" i="178" s="1"/>
  <c r="X12" i="201"/>
  <c r="L191" i="178" s="1"/>
  <c r="X11" i="201"/>
  <c r="K191" i="178" s="1"/>
  <c r="X13" i="202"/>
  <c r="M192" i="178" s="1"/>
  <c r="X12" i="202"/>
  <c r="L192" i="178" s="1"/>
  <c r="X11" i="202"/>
  <c r="K192" i="178" s="1"/>
  <c r="X13" i="203"/>
  <c r="M193" i="178" s="1"/>
  <c r="X13" i="204"/>
  <c r="M194" i="178" s="1"/>
  <c r="X12" i="204"/>
  <c r="L194" i="178" s="1"/>
  <c r="X13" i="205"/>
  <c r="M195" i="178" s="1"/>
  <c r="X12" i="205"/>
  <c r="L195" i="178" s="1"/>
  <c r="X13" i="206"/>
  <c r="M196" i="178" s="1"/>
  <c r="X12" i="206"/>
  <c r="L196" i="178" s="1"/>
  <c r="X11" i="206"/>
  <c r="K196" i="178" s="1"/>
  <c r="X10" i="206"/>
  <c r="J196" i="178" s="1"/>
  <c r="X13" i="207"/>
  <c r="M197" i="178" s="1"/>
  <c r="X13" i="209"/>
  <c r="M199" i="178" s="1"/>
  <c r="X12" i="209"/>
  <c r="L199" i="178" s="1"/>
  <c r="X11" i="209"/>
  <c r="K199" i="178" s="1"/>
  <c r="X13" i="210"/>
  <c r="M200" i="178" s="1"/>
  <c r="X13" i="212"/>
  <c r="M202" i="178" s="1"/>
  <c r="X12" i="212"/>
  <c r="L202" i="178" s="1"/>
  <c r="X13" i="213"/>
  <c r="M203" i="178" s="1"/>
  <c r="X12" i="213"/>
  <c r="L203" i="178" s="1"/>
  <c r="X13" i="214"/>
  <c r="M204" i="178" s="1"/>
  <c r="X12" i="214"/>
  <c r="L204" i="178" s="1"/>
  <c r="X11" i="214"/>
  <c r="K204" i="178" s="1"/>
  <c r="X10" i="214"/>
  <c r="J204" i="178" s="1"/>
  <c r="X13" i="215"/>
  <c r="M205" i="178" s="1"/>
  <c r="X12" i="215"/>
  <c r="L205" i="178" s="1"/>
  <c r="X13" i="216"/>
  <c r="M206" i="178" s="1"/>
  <c r="X13" i="217"/>
  <c r="M207" i="178" s="1"/>
  <c r="X13" i="218"/>
  <c r="M208" i="178" s="1"/>
  <c r="X12" i="218"/>
  <c r="L208" i="178" s="1"/>
  <c r="X11" i="218"/>
  <c r="K208" i="178" s="1"/>
  <c r="X10" i="218"/>
  <c r="J208" i="178" s="1"/>
  <c r="X13" i="219"/>
  <c r="M209" i="178" s="1"/>
  <c r="X13" i="220"/>
  <c r="X13" i="221"/>
  <c r="X12" i="221"/>
  <c r="X11" i="221"/>
  <c r="X10" i="221"/>
  <c r="X13" i="222"/>
  <c r="X12" i="222"/>
  <c r="X13" i="223"/>
  <c r="X12" i="223"/>
  <c r="X11" i="223"/>
  <c r="X10" i="223"/>
  <c r="X13" i="224"/>
  <c r="X12" i="224"/>
  <c r="X11" i="224"/>
  <c r="X10" i="224"/>
  <c r="X13" i="225"/>
  <c r="X12" i="225"/>
  <c r="X13" i="226"/>
  <c r="X13" i="227"/>
  <c r="X12" i="227"/>
  <c r="X13" i="231"/>
  <c r="X12" i="231"/>
  <c r="X13" i="232"/>
  <c r="X13" i="233"/>
  <c r="X12" i="233"/>
  <c r="X13" i="234"/>
  <c r="X13" i="235"/>
  <c r="X12" i="235"/>
  <c r="X11" i="235"/>
  <c r="X10" i="235"/>
  <c r="X13" i="237"/>
  <c r="X12" i="237"/>
  <c r="X11" i="237"/>
  <c r="X10" i="237"/>
  <c r="X13" i="238"/>
  <c r="X12" i="238"/>
  <c r="X13" i="240"/>
  <c r="X13" i="241"/>
  <c r="X12" i="241"/>
  <c r="X11" i="241"/>
  <c r="X10" i="241"/>
  <c r="X13" i="242"/>
  <c r="X12" i="242"/>
  <c r="X11" i="242"/>
  <c r="X10" i="242"/>
  <c r="X13" i="243"/>
  <c r="X13" i="244"/>
  <c r="X13" i="245"/>
  <c r="X12" i="245"/>
  <c r="X13" i="246"/>
  <c r="X13" i="247"/>
  <c r="X12" i="247"/>
  <c r="X11" i="247"/>
  <c r="X13" i="248"/>
  <c r="X12" i="248"/>
  <c r="X11" i="248"/>
  <c r="X10" i="248"/>
  <c r="X32" i="250"/>
  <c r="X31" i="250"/>
  <c r="X30" i="250"/>
  <c r="X29" i="250"/>
  <c r="X28" i="250"/>
  <c r="X32" i="251"/>
  <c r="X31" i="251"/>
  <c r="X30" i="251"/>
  <c r="X29" i="251"/>
  <c r="X28" i="251"/>
  <c r="X32" i="252"/>
  <c r="X31" i="252"/>
  <c r="X30" i="252"/>
  <c r="X32" i="253"/>
  <c r="X31" i="253"/>
  <c r="X30" i="253"/>
  <c r="X32" i="254"/>
  <c r="X31" i="254"/>
  <c r="X30" i="254"/>
  <c r="X29" i="254"/>
  <c r="X28" i="254"/>
  <c r="X32" i="255"/>
  <c r="X31" i="255"/>
  <c r="X30" i="255"/>
  <c r="X29" i="255"/>
  <c r="X32" i="256"/>
  <c r="X31" i="256"/>
  <c r="X30" i="256"/>
  <c r="X32" i="257"/>
  <c r="X31" i="257"/>
  <c r="X32" i="258"/>
  <c r="X31" i="258"/>
  <c r="X30" i="258"/>
  <c r="X32" i="259"/>
  <c r="X31" i="259"/>
  <c r="X30" i="259"/>
  <c r="X32" i="260"/>
  <c r="X31" i="260"/>
  <c r="X32" i="261"/>
  <c r="X31" i="261"/>
  <c r="X30" i="261"/>
  <c r="X29" i="261"/>
  <c r="X32" i="262"/>
  <c r="X31" i="262"/>
  <c r="X32" i="263"/>
  <c r="X31" i="263"/>
  <c r="X30" i="263"/>
  <c r="X29" i="263"/>
  <c r="X28" i="263"/>
  <c r="X32" i="264"/>
  <c r="X31" i="264"/>
  <c r="X30" i="264"/>
  <c r="X29" i="264"/>
  <c r="X28" i="264"/>
  <c r="X38" i="265"/>
  <c r="X37" i="265"/>
  <c r="X36" i="265"/>
  <c r="X38" i="266"/>
  <c r="X37" i="266"/>
  <c r="X36" i="266"/>
  <c r="X35" i="266"/>
  <c r="X32" i="267"/>
  <c r="X31" i="267"/>
  <c r="X30" i="267"/>
  <c r="X32" i="268"/>
  <c r="X31" i="268"/>
  <c r="X30" i="268"/>
  <c r="X29" i="268"/>
  <c r="X32" i="269"/>
  <c r="X31" i="269"/>
  <c r="X30" i="269"/>
  <c r="X32" i="270"/>
  <c r="X31" i="270"/>
  <c r="X30" i="270"/>
  <c r="X32" i="271"/>
  <c r="X31" i="271"/>
  <c r="X30" i="271"/>
  <c r="X32" i="272"/>
  <c r="X31" i="272"/>
  <c r="X30" i="272"/>
  <c r="X29" i="272"/>
  <c r="X28" i="272"/>
  <c r="X32" i="273"/>
  <c r="X31" i="273"/>
  <c r="X30" i="273"/>
  <c r="X29" i="273"/>
  <c r="X28" i="273"/>
  <c r="X32" i="274"/>
  <c r="X32" i="276"/>
  <c r="X31" i="276"/>
  <c r="X30" i="276"/>
  <c r="X32" i="277"/>
  <c r="X31" i="277"/>
  <c r="X30" i="277"/>
  <c r="X29" i="277"/>
  <c r="X32" i="278"/>
  <c r="X32" i="279"/>
  <c r="X31" i="279"/>
  <c r="X30" i="279"/>
  <c r="X32" i="280"/>
  <c r="X31" i="280"/>
  <c r="X30" i="280"/>
  <c r="X32" i="281"/>
  <c r="X31" i="281"/>
  <c r="X30" i="281"/>
  <c r="X32" i="282"/>
  <c r="X31" i="282"/>
  <c r="X30" i="282"/>
  <c r="X29" i="282"/>
  <c r="X28" i="282"/>
  <c r="X32" i="283"/>
  <c r="X31" i="283"/>
  <c r="X30" i="283"/>
  <c r="X29" i="283"/>
  <c r="X32" i="284"/>
  <c r="X31" i="284"/>
  <c r="X30" i="284"/>
  <c r="X32" i="285"/>
  <c r="X31" i="285"/>
  <c r="X30" i="285"/>
  <c r="X29" i="285"/>
  <c r="L209" i="178"/>
  <c r="J209" i="178"/>
  <c r="J20" i="178" l="1"/>
  <c r="J37" i="178"/>
  <c r="X28" i="286"/>
  <c r="X27" i="286"/>
  <c r="X26" i="286"/>
  <c r="X25" i="286"/>
  <c r="X24" i="286"/>
  <c r="X23" i="286"/>
  <c r="X27" i="285" l="1"/>
  <c r="X26" i="285"/>
  <c r="X25" i="285"/>
  <c r="X24" i="285"/>
  <c r="X23" i="285"/>
  <c r="X22" i="285"/>
  <c r="X27" i="284" l="1"/>
  <c r="X26" i="284"/>
  <c r="X25" i="284"/>
  <c r="X24" i="284"/>
  <c r="X23" i="284"/>
  <c r="X22" i="284"/>
  <c r="X27" i="283" l="1"/>
  <c r="X26" i="283"/>
  <c r="X25" i="283"/>
  <c r="X24" i="283"/>
  <c r="X23" i="283"/>
  <c r="X22" i="283"/>
  <c r="X27" i="282" l="1"/>
  <c r="X26" i="282"/>
  <c r="X25" i="282"/>
  <c r="X24" i="282"/>
  <c r="X23" i="282"/>
  <c r="X22" i="282"/>
  <c r="X27" i="281"/>
  <c r="X26" i="281"/>
  <c r="X25" i="281"/>
  <c r="X24" i="281"/>
  <c r="X23" i="281"/>
  <c r="X22" i="281"/>
  <c r="X27" i="280"/>
  <c r="X26" i="280"/>
  <c r="X25" i="280"/>
  <c r="X24" i="280"/>
  <c r="X23" i="280"/>
  <c r="X22" i="280"/>
  <c r="X27" i="279" l="1"/>
  <c r="X26" i="279"/>
  <c r="X25" i="279"/>
  <c r="X24" i="279"/>
  <c r="X23" i="279"/>
  <c r="X22" i="279"/>
  <c r="X27" i="278" l="1"/>
  <c r="X26" i="278"/>
  <c r="X25" i="278"/>
  <c r="X24" i="278"/>
  <c r="X23" i="278"/>
  <c r="X22" i="278"/>
  <c r="X27" i="277" l="1"/>
  <c r="X26" i="277"/>
  <c r="X25" i="277"/>
  <c r="X24" i="277"/>
  <c r="X23" i="277"/>
  <c r="X22" i="277"/>
  <c r="X27" i="276"/>
  <c r="X26" i="276"/>
  <c r="X25" i="276"/>
  <c r="X24" i="276"/>
  <c r="X23" i="276"/>
  <c r="X22" i="276"/>
  <c r="X27" i="274" l="1"/>
  <c r="X26" i="274"/>
  <c r="X25" i="274"/>
  <c r="X24" i="274"/>
  <c r="X23" i="274"/>
  <c r="X22" i="274"/>
  <c r="X27" i="273"/>
  <c r="X26" i="273"/>
  <c r="X25" i="273"/>
  <c r="X24" i="273"/>
  <c r="X23" i="273"/>
  <c r="X22" i="273"/>
  <c r="V42" i="15" l="1"/>
  <c r="X27" i="272" l="1"/>
  <c r="X26" i="272"/>
  <c r="X25" i="272"/>
  <c r="X24" i="272"/>
  <c r="X23" i="272"/>
  <c r="X22" i="272"/>
  <c r="X27" i="271" l="1"/>
  <c r="X26" i="271"/>
  <c r="X25" i="271"/>
  <c r="X24" i="271"/>
  <c r="X23" i="271"/>
  <c r="X22" i="271"/>
  <c r="X27" i="270" l="1"/>
  <c r="X26" i="270"/>
  <c r="X25" i="270"/>
  <c r="X24" i="270"/>
  <c r="X23" i="270"/>
  <c r="X22" i="270"/>
  <c r="V7" i="53"/>
  <c r="X27" i="269" l="1"/>
  <c r="X26" i="269"/>
  <c r="X25" i="269"/>
  <c r="X24" i="269"/>
  <c r="X23" i="269"/>
  <c r="X22" i="269"/>
  <c r="X27" i="268" l="1"/>
  <c r="X26" i="268"/>
  <c r="X25" i="268"/>
  <c r="X24" i="268"/>
  <c r="X23" i="268"/>
  <c r="X22" i="268"/>
  <c r="H269" i="1"/>
  <c r="G269" i="1"/>
  <c r="X27" i="267" l="1"/>
  <c r="X26" i="267"/>
  <c r="X25" i="267"/>
  <c r="X24" i="267"/>
  <c r="X23" i="267"/>
  <c r="X22" i="267"/>
  <c r="H268" i="1"/>
  <c r="G268" i="1"/>
  <c r="H266" i="1" l="1"/>
  <c r="G266" i="1"/>
  <c r="X27" i="264" l="1"/>
  <c r="X26" i="264"/>
  <c r="X25" i="264"/>
  <c r="X24" i="264"/>
  <c r="X23" i="264"/>
  <c r="X22" i="264"/>
  <c r="H265" i="1"/>
  <c r="G265" i="1"/>
  <c r="G264" i="1"/>
  <c r="H264" i="1"/>
  <c r="X27" i="263"/>
  <c r="X26" i="263"/>
  <c r="X25" i="263"/>
  <c r="X24" i="263"/>
  <c r="X23" i="263"/>
  <c r="X22" i="263"/>
  <c r="X27" i="262" l="1"/>
  <c r="X26" i="262"/>
  <c r="X25" i="262"/>
  <c r="X24" i="262"/>
  <c r="X23" i="262"/>
  <c r="X22" i="262"/>
  <c r="H263" i="1"/>
  <c r="G263" i="1"/>
  <c r="X27" i="261"/>
  <c r="X26" i="261"/>
  <c r="X25" i="261"/>
  <c r="X24" i="261"/>
  <c r="X23" i="261"/>
  <c r="X22" i="261"/>
  <c r="H262" i="1"/>
  <c r="G262" i="1"/>
  <c r="G261" i="1"/>
  <c r="X27" i="260"/>
  <c r="X26" i="260"/>
  <c r="X25" i="260"/>
  <c r="X24" i="260"/>
  <c r="X23" i="260"/>
  <c r="X22" i="260"/>
  <c r="H261" i="1"/>
  <c r="X5" i="248" l="1"/>
  <c r="X5" i="247"/>
  <c r="X5" i="246"/>
  <c r="X5" i="245"/>
  <c r="X5" i="244"/>
  <c r="X5" i="243"/>
  <c r="X5" i="242"/>
  <c r="X5" i="241"/>
  <c r="X5" i="240"/>
  <c r="X5" i="239"/>
  <c r="X5" i="238"/>
  <c r="X5" i="237"/>
  <c r="X5" i="236"/>
  <c r="X8" i="235"/>
  <c r="X5" i="234"/>
  <c r="X5" i="233"/>
  <c r="X5" i="232"/>
  <c r="X5" i="231"/>
  <c r="X5" i="229"/>
  <c r="X5" i="228"/>
  <c r="X5" i="227"/>
  <c r="X5" i="226"/>
  <c r="X5" i="225"/>
  <c r="X5" i="224"/>
  <c r="X5" i="223"/>
  <c r="X5" i="222"/>
  <c r="X5" i="221"/>
  <c r="X5" i="220"/>
  <c r="X5" i="219"/>
  <c r="X5" i="218"/>
  <c r="X5" i="217"/>
  <c r="X5" i="216"/>
  <c r="X5" i="215"/>
  <c r="X5" i="214"/>
  <c r="X5" i="213"/>
  <c r="X5" i="212"/>
  <c r="X5" i="210"/>
  <c r="X5" i="209"/>
  <c r="X5" i="208"/>
  <c r="X5" i="207"/>
  <c r="X5" i="206"/>
  <c r="X5" i="205"/>
  <c r="X5" i="204"/>
  <c r="X5" i="203"/>
  <c r="X5" i="202"/>
  <c r="X5" i="201"/>
  <c r="X5" i="200"/>
  <c r="X5" i="199"/>
  <c r="X5" i="198"/>
  <c r="X5" i="197"/>
  <c r="X5" i="194"/>
  <c r="X5" i="193"/>
  <c r="X5" i="192"/>
  <c r="X5" i="191"/>
  <c r="X5" i="190"/>
  <c r="X5" i="189"/>
  <c r="X5" i="188"/>
  <c r="X5" i="186"/>
  <c r="X13" i="185"/>
  <c r="X11" i="185"/>
  <c r="K176" i="178" s="1"/>
  <c r="X10" i="185"/>
  <c r="J176" i="178" s="1"/>
  <c r="X9" i="185"/>
  <c r="X5" i="184"/>
  <c r="X5" i="183"/>
  <c r="V7" i="179"/>
  <c r="V6" i="179"/>
  <c r="V5" i="179"/>
  <c r="V5" i="175"/>
  <c r="V5" i="174"/>
  <c r="V5" i="170"/>
  <c r="V5" i="169"/>
  <c r="V5" i="167"/>
  <c r="V5" i="165"/>
  <c r="V15" i="164"/>
  <c r="V5" i="162"/>
  <c r="K145" i="178"/>
  <c r="V10" i="139"/>
  <c r="J130" i="178" s="1"/>
  <c r="V9" i="139"/>
  <c r="V8" i="139"/>
  <c r="V7" i="139"/>
  <c r="V6" i="139"/>
  <c r="V5" i="139"/>
  <c r="V4" i="139"/>
  <c r="V3" i="139"/>
  <c r="V10" i="138"/>
  <c r="J128" i="178" s="1"/>
  <c r="V9" i="138"/>
  <c r="V8" i="138"/>
  <c r="V7" i="138"/>
  <c r="V6" i="138"/>
  <c r="V5" i="138"/>
  <c r="V4" i="138"/>
  <c r="V3" i="138"/>
  <c r="V10" i="124"/>
  <c r="J115" i="178" s="1"/>
  <c r="V9" i="124"/>
  <c r="V8" i="124"/>
  <c r="V7" i="124"/>
  <c r="V6" i="124"/>
  <c r="V5" i="124"/>
  <c r="V4" i="124"/>
  <c r="V3" i="124"/>
  <c r="V10" i="122"/>
  <c r="J113" i="178" s="1"/>
  <c r="V9" i="122"/>
  <c r="V8" i="122"/>
  <c r="V7" i="122"/>
  <c r="V6" i="122"/>
  <c r="V5" i="122"/>
  <c r="V4" i="122"/>
  <c r="V3" i="122"/>
  <c r="V10" i="109"/>
  <c r="J100" i="178" s="1"/>
  <c r="V9" i="109"/>
  <c r="V8" i="109"/>
  <c r="V7" i="109"/>
  <c r="V6" i="109"/>
  <c r="V5" i="109"/>
  <c r="V4" i="109"/>
  <c r="V3" i="109"/>
  <c r="V10" i="80"/>
  <c r="J72" i="178" s="1"/>
  <c r="V9" i="80"/>
  <c r="V8" i="80"/>
  <c r="V7" i="80"/>
  <c r="V6" i="80"/>
  <c r="V5" i="80"/>
  <c r="V4" i="80"/>
  <c r="V3" i="80"/>
  <c r="V10" i="61"/>
  <c r="J53" i="178" s="1"/>
  <c r="V9" i="61"/>
  <c r="V8" i="61"/>
  <c r="V7" i="61"/>
  <c r="V6" i="61"/>
  <c r="V5" i="61"/>
  <c r="V4" i="61"/>
  <c r="V3" i="61"/>
  <c r="V11" i="38"/>
  <c r="K32" i="178" s="1"/>
  <c r="V11" i="35"/>
  <c r="K29" i="178" s="1"/>
  <c r="V11" i="34"/>
  <c r="K28" i="178" s="1"/>
  <c r="V10" i="34"/>
  <c r="J28" i="178" s="1"/>
  <c r="V9" i="34"/>
  <c r="V8" i="34"/>
  <c r="V7" i="34"/>
  <c r="V6" i="34"/>
  <c r="V5" i="34"/>
  <c r="V4" i="34"/>
  <c r="V3" i="34"/>
  <c r="V13" i="32"/>
  <c r="V11" i="32"/>
  <c r="K26" i="178" s="1"/>
  <c r="V10" i="32"/>
  <c r="J26" i="178" s="1"/>
  <c r="V9" i="32"/>
  <c r="V8" i="32"/>
  <c r="V7" i="32"/>
  <c r="V6" i="32"/>
  <c r="V5" i="32"/>
  <c r="V4" i="32"/>
  <c r="V3" i="32"/>
  <c r="V11" i="30"/>
  <c r="K24" i="178" s="1"/>
  <c r="V10" i="30"/>
  <c r="J24" i="178" s="1"/>
  <c r="V9" i="30"/>
  <c r="V8" i="30"/>
  <c r="V7" i="30"/>
  <c r="V6" i="30"/>
  <c r="V5" i="30"/>
  <c r="V4" i="30"/>
  <c r="V3" i="30"/>
  <c r="V11" i="27"/>
  <c r="K22" i="178" s="1"/>
  <c r="V11" i="21"/>
  <c r="K18" i="178" s="1"/>
  <c r="V11" i="19"/>
  <c r="K16" i="178" s="1"/>
  <c r="V10" i="19"/>
  <c r="J16" i="178" s="1"/>
  <c r="V9" i="19"/>
  <c r="V8" i="19"/>
  <c r="V7" i="19"/>
  <c r="V6" i="19"/>
  <c r="V5" i="19"/>
  <c r="V4" i="19"/>
  <c r="V3" i="19"/>
  <c r="V11" i="18"/>
  <c r="K15" i="178" s="1"/>
  <c r="V15" i="17"/>
  <c r="V11" i="17"/>
  <c r="K14" i="178" s="1"/>
  <c r="V10" i="17"/>
  <c r="J14" i="178" s="1"/>
  <c r="V9" i="17"/>
  <c r="V8" i="17"/>
  <c r="V7" i="17"/>
  <c r="V6" i="17"/>
  <c r="V5" i="17"/>
  <c r="V4" i="17"/>
  <c r="V3" i="17"/>
  <c r="V11" i="16"/>
  <c r="K13" i="178" s="1"/>
  <c r="V11" i="15"/>
  <c r="K12" i="178" s="1"/>
  <c r="V11" i="10"/>
  <c r="K9" i="178" s="1"/>
  <c r="V11" i="8"/>
  <c r="K8" i="178" s="1"/>
  <c r="V11" i="7"/>
  <c r="K7" i="178" s="1"/>
  <c r="V11" i="6"/>
  <c r="K6" i="178" s="1"/>
  <c r="V11" i="4"/>
  <c r="K4" i="178" s="1"/>
  <c r="V10" i="4"/>
  <c r="J4" i="178" s="1"/>
  <c r="V9" i="4"/>
  <c r="V8" i="4"/>
  <c r="V7" i="4"/>
  <c r="V6" i="4"/>
  <c r="V5" i="4"/>
  <c r="V4" i="4"/>
  <c r="V3" i="4"/>
  <c r="V11" i="43"/>
  <c r="K36" i="178" s="1"/>
  <c r="X5" i="195"/>
  <c r="V10" i="187"/>
  <c r="J3" i="178" s="1"/>
  <c r="V11" i="2"/>
  <c r="H259" i="1"/>
  <c r="G259" i="1"/>
  <c r="H249" i="1"/>
  <c r="G249" i="1"/>
  <c r="H239" i="1"/>
  <c r="G239" i="1"/>
  <c r="H229" i="1"/>
  <c r="G229" i="1"/>
  <c r="H220" i="1"/>
  <c r="G22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0" i="1"/>
  <c r="G200" i="1"/>
  <c r="H90" i="1"/>
  <c r="G90" i="1"/>
  <c r="H80" i="1"/>
  <c r="G80" i="1"/>
  <c r="H70" i="1"/>
  <c r="G70" i="1"/>
  <c r="H60" i="1"/>
  <c r="G60" i="1"/>
  <c r="H50" i="1"/>
  <c r="G50" i="1"/>
  <c r="H40" i="1"/>
  <c r="G40" i="1"/>
  <c r="H30" i="1"/>
  <c r="G30" i="1"/>
  <c r="H20" i="1"/>
  <c r="G20" i="1"/>
  <c r="V11" i="5"/>
  <c r="K5" i="178" s="1"/>
  <c r="V11" i="11"/>
  <c r="K10" i="178" s="1"/>
  <c r="V11" i="20"/>
  <c r="K17" i="178" s="1"/>
  <c r="V11" i="22"/>
  <c r="K19" i="178" s="1"/>
  <c r="V11" i="23"/>
  <c r="V11" i="26"/>
  <c r="K21" i="178" s="1"/>
  <c r="V11" i="31"/>
  <c r="K25" i="178" s="1"/>
  <c r="V16" i="33"/>
  <c r="K27" i="178" s="1"/>
  <c r="V11" i="36"/>
  <c r="K30" i="178" s="1"/>
  <c r="V11" i="39"/>
  <c r="K33" i="178" s="1"/>
  <c r="V11" i="41"/>
  <c r="K34" i="178" s="1"/>
  <c r="V11" i="42"/>
  <c r="K35" i="178" s="1"/>
  <c r="V11" i="46"/>
  <c r="K39" i="178" s="1"/>
  <c r="V11" i="47"/>
  <c r="K40" i="178" s="1"/>
  <c r="I139" i="178"/>
  <c r="V5" i="161"/>
  <c r="V5" i="180"/>
  <c r="X27" i="259" l="1"/>
  <c r="X26" i="259"/>
  <c r="X25" i="259"/>
  <c r="X24" i="259"/>
  <c r="X23" i="259"/>
  <c r="X22" i="259"/>
  <c r="X27" i="258" l="1"/>
  <c r="X26" i="258"/>
  <c r="X25" i="258"/>
  <c r="X24" i="258"/>
  <c r="X23" i="258"/>
  <c r="X22" i="258"/>
  <c r="X27" i="257"/>
  <c r="X26" i="257"/>
  <c r="X25" i="257"/>
  <c r="X24" i="257"/>
  <c r="X23" i="257"/>
  <c r="X22" i="257"/>
  <c r="X27" i="256"/>
  <c r="X26" i="256"/>
  <c r="X25" i="256"/>
  <c r="X24" i="256"/>
  <c r="X23" i="256"/>
  <c r="X22" i="256"/>
  <c r="X27" i="255"/>
  <c r="X26" i="255"/>
  <c r="X25" i="255"/>
  <c r="X24" i="255"/>
  <c r="X23" i="255"/>
  <c r="X22" i="255"/>
  <c r="H258" i="1"/>
  <c r="G258" i="1"/>
  <c r="H257" i="1"/>
  <c r="G257" i="1"/>
  <c r="H256" i="1"/>
  <c r="G256" i="1"/>
  <c r="X27" i="254" l="1"/>
  <c r="X26" i="254"/>
  <c r="X25" i="254"/>
  <c r="X24" i="254"/>
  <c r="X23" i="254"/>
  <c r="X22" i="254"/>
  <c r="H255" i="1"/>
  <c r="G255" i="1"/>
  <c r="X27" i="253"/>
  <c r="X26" i="253"/>
  <c r="X25" i="253"/>
  <c r="X24" i="253"/>
  <c r="X23" i="253"/>
  <c r="X22" i="253"/>
  <c r="H254" i="1"/>
  <c r="G254" i="1"/>
  <c r="X27" i="252" l="1"/>
  <c r="X26" i="252"/>
  <c r="X25" i="252"/>
  <c r="X24" i="252"/>
  <c r="X23" i="252"/>
  <c r="X22" i="252"/>
  <c r="H253" i="1"/>
  <c r="G253" i="1"/>
  <c r="X27" i="251" l="1"/>
  <c r="X26" i="251"/>
  <c r="X25" i="251"/>
  <c r="X24" i="251"/>
  <c r="X23" i="251"/>
  <c r="X22" i="251"/>
  <c r="H252" i="1"/>
  <c r="G252" i="1"/>
  <c r="X27" i="250" l="1"/>
  <c r="X26" i="250"/>
  <c r="X25" i="250"/>
  <c r="X24" i="250"/>
  <c r="X23" i="250"/>
  <c r="X22" i="250"/>
  <c r="H251" i="1"/>
  <c r="G251" i="1"/>
  <c r="X27" i="249" l="1"/>
  <c r="X26" i="249"/>
  <c r="X25" i="249"/>
  <c r="X24" i="249"/>
  <c r="X23" i="249"/>
  <c r="X22" i="249"/>
  <c r="X8" i="248" l="1"/>
  <c r="X4" i="248"/>
  <c r="X3" i="248"/>
  <c r="X8" i="247"/>
  <c r="X4" i="247"/>
  <c r="X3" i="247"/>
  <c r="G248" i="1"/>
  <c r="H248" i="1"/>
  <c r="X8" i="246" l="1"/>
  <c r="X4" i="246"/>
  <c r="X3" i="246"/>
  <c r="G247" i="1"/>
  <c r="H247" i="1"/>
  <c r="X8" i="245" l="1"/>
  <c r="X4" i="245"/>
  <c r="X3" i="245"/>
  <c r="X8" i="244"/>
  <c r="X4" i="244"/>
  <c r="X3" i="244"/>
  <c r="H246" i="1"/>
  <c r="G246" i="1"/>
  <c r="H245" i="1"/>
  <c r="G245" i="1"/>
  <c r="V14" i="16" l="1"/>
  <c r="X8" i="243" l="1"/>
  <c r="X4" i="243"/>
  <c r="X3" i="243"/>
  <c r="H244" i="1"/>
  <c r="G244" i="1"/>
  <c r="X8" i="242" l="1"/>
  <c r="X4" i="242"/>
  <c r="X3" i="242"/>
  <c r="H243" i="1"/>
  <c r="G243" i="1"/>
  <c r="X8" i="241"/>
  <c r="X4" i="241"/>
  <c r="X3" i="241"/>
  <c r="H242" i="1"/>
  <c r="G242" i="1"/>
  <c r="X8" i="240" l="1"/>
  <c r="X4" i="240"/>
  <c r="X3" i="240"/>
  <c r="H241" i="1"/>
  <c r="G241" i="1"/>
  <c r="X8" i="239" l="1"/>
  <c r="X4" i="239"/>
  <c r="X3" i="239"/>
  <c r="X8" i="238" l="1"/>
  <c r="X4" i="238"/>
  <c r="X3" i="238"/>
  <c r="X8" i="237" l="1"/>
  <c r="X4" i="237"/>
  <c r="X3" i="237"/>
  <c r="X8" i="236"/>
  <c r="X4" i="236"/>
  <c r="X3" i="236"/>
  <c r="H238" i="1"/>
  <c r="G238" i="1"/>
  <c r="H237" i="1"/>
  <c r="G237" i="1"/>
  <c r="X6" i="235" l="1"/>
  <c r="X4" i="235"/>
  <c r="X3" i="235"/>
  <c r="H236" i="1"/>
  <c r="G236" i="1"/>
  <c r="X8" i="234" l="1"/>
  <c r="X4" i="234"/>
  <c r="X3" i="234"/>
  <c r="H235" i="1"/>
  <c r="G235" i="1"/>
  <c r="H234" i="1" l="1"/>
  <c r="G234" i="1"/>
  <c r="X8" i="233"/>
  <c r="X4" i="233"/>
  <c r="X3" i="233"/>
  <c r="X8" i="232" l="1"/>
  <c r="X4" i="232"/>
  <c r="X3" i="232"/>
  <c r="H233" i="1"/>
  <c r="G233" i="1"/>
  <c r="V7" i="79" l="1"/>
  <c r="X8" i="231" l="1"/>
  <c r="X4" i="231"/>
  <c r="X3" i="231"/>
  <c r="H232" i="1"/>
  <c r="G232" i="1"/>
  <c r="X8" i="229" l="1"/>
  <c r="X4" i="229"/>
  <c r="X3" i="229"/>
  <c r="X8" i="228"/>
  <c r="X4" i="228"/>
  <c r="X3" i="228"/>
  <c r="H231" i="1"/>
  <c r="G231" i="1"/>
  <c r="X8" i="227" l="1"/>
  <c r="X4" i="227"/>
  <c r="X3" i="227"/>
  <c r="X8" i="226" l="1"/>
  <c r="X4" i="226"/>
  <c r="X3" i="226"/>
  <c r="H228" i="1"/>
  <c r="G228" i="1"/>
  <c r="V34" i="131" l="1"/>
  <c r="X8" i="225" l="1"/>
  <c r="X4" i="225"/>
  <c r="X3" i="225"/>
  <c r="G227" i="1"/>
  <c r="H227" i="1"/>
  <c r="X8" i="224"/>
  <c r="X4" i="224"/>
  <c r="X3" i="224"/>
  <c r="G226" i="1"/>
  <c r="H226" i="1"/>
  <c r="X8" i="223" l="1"/>
  <c r="X4" i="223"/>
  <c r="X3" i="223"/>
  <c r="H225" i="1"/>
  <c r="G225" i="1"/>
  <c r="X8" i="222" l="1"/>
  <c r="X4" i="222"/>
  <c r="X3" i="222"/>
  <c r="H224" i="1"/>
  <c r="G224" i="1"/>
  <c r="X8" i="221" l="1"/>
  <c r="X4" i="221"/>
  <c r="X3" i="221"/>
  <c r="H223" i="1"/>
  <c r="G223" i="1"/>
  <c r="X8" i="220" l="1"/>
  <c r="X4" i="220"/>
  <c r="X3" i="220"/>
  <c r="H222" i="1"/>
  <c r="G222" i="1"/>
  <c r="L210" i="178" l="1"/>
  <c r="D210" i="178"/>
  <c r="K210" i="178"/>
  <c r="C210" i="178"/>
  <c r="I210" i="178"/>
  <c r="H210" i="178"/>
  <c r="M210" i="178"/>
  <c r="E210" i="178"/>
  <c r="J210" i="178"/>
  <c r="G210" i="178"/>
  <c r="B210" i="178"/>
  <c r="F210" i="178"/>
  <c r="I209" i="178"/>
  <c r="X8" i="219"/>
  <c r="H209" i="178" s="1"/>
  <c r="G209" i="178"/>
  <c r="F209" i="178"/>
  <c r="E209" i="178"/>
  <c r="X4" i="219"/>
  <c r="D209" i="178" s="1"/>
  <c r="X3" i="219"/>
  <c r="C209" i="178" s="1"/>
  <c r="B209" i="178"/>
  <c r="H221" i="1"/>
  <c r="G221" i="1"/>
  <c r="O210" i="178" l="1"/>
  <c r="T210" i="178" s="1"/>
  <c r="O209" i="178"/>
  <c r="T209" i="178" s="1"/>
  <c r="I208" i="178"/>
  <c r="X8" i="218"/>
  <c r="H208" i="178" s="1"/>
  <c r="G208" i="178"/>
  <c r="F208" i="178"/>
  <c r="E208" i="178"/>
  <c r="X4" i="218"/>
  <c r="D208" i="178" s="1"/>
  <c r="X3" i="218"/>
  <c r="C208" i="178" s="1"/>
  <c r="B208" i="178"/>
  <c r="O208" i="178" l="1"/>
  <c r="T208" i="178" s="1"/>
  <c r="C168" i="178"/>
  <c r="C87" i="178"/>
  <c r="E207" i="178"/>
  <c r="X4" i="217"/>
  <c r="D207" i="178" s="1"/>
  <c r="E206" i="178"/>
  <c r="X4" i="216"/>
  <c r="D206" i="178" s="1"/>
  <c r="E205" i="178"/>
  <c r="X4" i="215"/>
  <c r="D205" i="178" s="1"/>
  <c r="E204" i="178"/>
  <c r="X4" i="214"/>
  <c r="D204" i="178" s="1"/>
  <c r="E203" i="178"/>
  <c r="X4" i="213"/>
  <c r="D203" i="178" s="1"/>
  <c r="E202" i="178"/>
  <c r="X4" i="212"/>
  <c r="D202" i="178" s="1"/>
  <c r="X4" i="211"/>
  <c r="D201" i="178" s="1"/>
  <c r="B201" i="178"/>
  <c r="E200" i="178"/>
  <c r="X4" i="210"/>
  <c r="D200" i="178" s="1"/>
  <c r="E199" i="178"/>
  <c r="X4" i="209"/>
  <c r="D199" i="178" s="1"/>
  <c r="E198" i="178"/>
  <c r="X4" i="208"/>
  <c r="D198" i="178" s="1"/>
  <c r="E197" i="178"/>
  <c r="X4" i="207"/>
  <c r="D197" i="178" s="1"/>
  <c r="E196" i="178"/>
  <c r="X4" i="206"/>
  <c r="D196" i="178" s="1"/>
  <c r="E195" i="178"/>
  <c r="X4" i="205"/>
  <c r="D195" i="178" s="1"/>
  <c r="E194" i="178"/>
  <c r="X4" i="204"/>
  <c r="D194" i="178" s="1"/>
  <c r="E193" i="178"/>
  <c r="X4" i="203"/>
  <c r="D193" i="178" s="1"/>
  <c r="E192" i="178"/>
  <c r="X4" i="202"/>
  <c r="D192" i="178" s="1"/>
  <c r="X4" i="201"/>
  <c r="D191" i="178" s="1"/>
  <c r="E190" i="178"/>
  <c r="X4" i="200"/>
  <c r="D190" i="178" s="1"/>
  <c r="E189" i="178"/>
  <c r="X4" i="199"/>
  <c r="D189" i="178" s="1"/>
  <c r="E188" i="178"/>
  <c r="X4" i="198"/>
  <c r="D188" i="178" s="1"/>
  <c r="X4" i="196"/>
  <c r="D186" i="178" s="1"/>
  <c r="E185" i="178"/>
  <c r="X4" i="195"/>
  <c r="D185" i="178" s="1"/>
  <c r="E184" i="178"/>
  <c r="X4" i="194"/>
  <c r="D184" i="178" s="1"/>
  <c r="E183" i="178"/>
  <c r="X4" i="193"/>
  <c r="D183" i="178" s="1"/>
  <c r="E182" i="178"/>
  <c r="X4" i="192"/>
  <c r="D182" i="178" s="1"/>
  <c r="E180" i="178"/>
  <c r="X4" i="190"/>
  <c r="D180" i="178" s="1"/>
  <c r="E179" i="178"/>
  <c r="X4" i="189"/>
  <c r="D179" i="178" s="1"/>
  <c r="X4" i="186"/>
  <c r="D177" i="178" s="1"/>
  <c r="X7" i="185"/>
  <c r="X6" i="185"/>
  <c r="X5" i="185"/>
  <c r="X4" i="185"/>
  <c r="X4" i="184"/>
  <c r="X4" i="183"/>
  <c r="X4" i="182"/>
  <c r="X5" i="181"/>
  <c r="X4" i="181"/>
  <c r="V4" i="180"/>
  <c r="V4" i="177"/>
  <c r="V4" i="175"/>
  <c r="V4" i="174"/>
  <c r="V4" i="173"/>
  <c r="V5" i="172"/>
  <c r="V4" i="172"/>
  <c r="V5" i="171"/>
  <c r="V4" i="171"/>
  <c r="V4" i="170"/>
  <c r="V4" i="168"/>
  <c r="V4" i="167"/>
  <c r="V4" i="166"/>
  <c r="V4" i="165"/>
  <c r="V14" i="164"/>
  <c r="V13" i="164"/>
  <c r="C155" i="178" s="1"/>
  <c r="V5" i="163"/>
  <c r="D154" i="178"/>
  <c r="V4" i="162"/>
  <c r="V4" i="161"/>
  <c r="V5" i="160"/>
  <c r="V4" i="160"/>
  <c r="V3" i="160"/>
  <c r="C151" i="178" s="1"/>
  <c r="V4" i="159"/>
  <c r="V4" i="158"/>
  <c r="V4" i="156"/>
  <c r="V4" i="154"/>
  <c r="V4" i="152"/>
  <c r="V4" i="151"/>
  <c r="C141" i="178"/>
  <c r="V4" i="149"/>
  <c r="V4" i="147"/>
  <c r="V4" i="146"/>
  <c r="V4" i="143"/>
  <c r="C127" i="178"/>
  <c r="V4" i="135"/>
  <c r="V10" i="131"/>
  <c r="J122" i="178" s="1"/>
  <c r="V9" i="131"/>
  <c r="V8" i="131"/>
  <c r="V7" i="131"/>
  <c r="V6" i="131"/>
  <c r="V5" i="131"/>
  <c r="V4" i="131"/>
  <c r="V3" i="131"/>
  <c r="C122" i="178" s="1"/>
  <c r="C121" i="178"/>
  <c r="V4" i="127"/>
  <c r="C117" i="178"/>
  <c r="C110" i="178"/>
  <c r="V10" i="118"/>
  <c r="J109" i="178" s="1"/>
  <c r="V9" i="118"/>
  <c r="V8" i="118"/>
  <c r="V7" i="118"/>
  <c r="V6" i="118"/>
  <c r="V5" i="118"/>
  <c r="V4" i="118"/>
  <c r="V3" i="118"/>
  <c r="C109" i="178" s="1"/>
  <c r="V10" i="117"/>
  <c r="J108" i="178" s="1"/>
  <c r="V9" i="117"/>
  <c r="V8" i="117"/>
  <c r="V7" i="117"/>
  <c r="V6" i="117"/>
  <c r="V5" i="117"/>
  <c r="V4" i="117"/>
  <c r="V3" i="117"/>
  <c r="C108" i="178" s="1"/>
  <c r="C104" i="178"/>
  <c r="C103" i="178"/>
  <c r="C98" i="178"/>
  <c r="C92" i="178"/>
  <c r="D87" i="178"/>
  <c r="C86" i="178"/>
  <c r="V6" i="94"/>
  <c r="V10" i="91"/>
  <c r="J82" i="178" s="1"/>
  <c r="V9" i="91"/>
  <c r="V8" i="91"/>
  <c r="V7" i="91"/>
  <c r="V6" i="91"/>
  <c r="V5" i="91"/>
  <c r="V4" i="91"/>
  <c r="V3" i="91"/>
  <c r="C82" i="178" s="1"/>
  <c r="C78" i="178"/>
  <c r="V10" i="82"/>
  <c r="J74" i="178" s="1"/>
  <c r="V9" i="82"/>
  <c r="V8" i="82"/>
  <c r="V7" i="82"/>
  <c r="V6" i="82"/>
  <c r="V5" i="82"/>
  <c r="V4" i="82"/>
  <c r="V3" i="82"/>
  <c r="C74" i="178" s="1"/>
  <c r="V4" i="79"/>
  <c r="C67" i="178"/>
  <c r="V4" i="72"/>
  <c r="V4" i="70"/>
  <c r="V4" i="68"/>
  <c r="V4" i="67"/>
  <c r="V4" i="64"/>
  <c r="C55" i="178"/>
  <c r="V4" i="62"/>
  <c r="V4" i="56"/>
  <c r="V11" i="53"/>
  <c r="J45" i="178" s="1"/>
  <c r="V10" i="53"/>
  <c r="I45" i="178" s="1"/>
  <c r="V9" i="53"/>
  <c r="V8" i="53"/>
  <c r="V6" i="53"/>
  <c r="V5" i="53"/>
  <c r="V4" i="53"/>
  <c r="V3" i="53"/>
  <c r="C45" i="178" s="1"/>
  <c r="C44" i="178"/>
  <c r="V4" i="51"/>
  <c r="X10" i="45"/>
  <c r="J38" i="178" s="1"/>
  <c r="X9" i="45"/>
  <c r="X8" i="45"/>
  <c r="X7" i="45"/>
  <c r="X6" i="45"/>
  <c r="X5" i="45"/>
  <c r="X4" i="45"/>
  <c r="X2" i="45"/>
  <c r="C38" i="178" s="1"/>
  <c r="V10" i="43"/>
  <c r="J36" i="178" s="1"/>
  <c r="V9" i="43"/>
  <c r="V8" i="43"/>
  <c r="V7" i="43"/>
  <c r="V6" i="43"/>
  <c r="V5" i="43"/>
  <c r="V4" i="43"/>
  <c r="V3" i="43"/>
  <c r="C36" i="178" s="1"/>
  <c r="V13" i="30"/>
  <c r="V13" i="27"/>
  <c r="V10" i="27"/>
  <c r="J22" i="178" s="1"/>
  <c r="V9" i="27"/>
  <c r="V8" i="27"/>
  <c r="V7" i="27"/>
  <c r="V6" i="27"/>
  <c r="V5" i="27"/>
  <c r="V4" i="27"/>
  <c r="V3" i="27"/>
  <c r="C22" i="178" s="1"/>
  <c r="V13" i="21"/>
  <c r="C18" i="178"/>
  <c r="V13" i="19"/>
  <c r="C16" i="178"/>
  <c r="V13" i="16"/>
  <c r="V13" i="15"/>
  <c r="V4" i="15"/>
  <c r="V13" i="10"/>
  <c r="V4" i="10"/>
  <c r="V13" i="8"/>
  <c r="V4" i="7"/>
  <c r="V4" i="6"/>
  <c r="V13" i="4"/>
  <c r="V56" i="3"/>
  <c r="V12" i="187"/>
  <c r="L3" i="178" s="1"/>
  <c r="V9" i="187"/>
  <c r="I3" i="178" s="1"/>
  <c r="V8" i="187"/>
  <c r="H3" i="178" s="1"/>
  <c r="V7" i="187"/>
  <c r="G3" i="178" s="1"/>
  <c r="V6" i="187"/>
  <c r="F3" i="178" s="1"/>
  <c r="V5" i="187"/>
  <c r="E3" i="178" s="1"/>
  <c r="V4" i="187"/>
  <c r="D3" i="178" s="1"/>
  <c r="V3" i="187"/>
  <c r="C3" i="178" s="1"/>
  <c r="B3" i="178"/>
  <c r="V13" i="2"/>
  <c r="V10" i="2"/>
  <c r="V9" i="2"/>
  <c r="V8" i="2"/>
  <c r="V7" i="2"/>
  <c r="V6" i="2"/>
  <c r="V5" i="2"/>
  <c r="V4" i="2"/>
  <c r="V3" i="2"/>
  <c r="H93" i="1"/>
  <c r="G93" i="1"/>
  <c r="H83" i="1"/>
  <c r="G83" i="1"/>
  <c r="H73" i="1"/>
  <c r="G73" i="1"/>
  <c r="H63" i="1"/>
  <c r="G63" i="1"/>
  <c r="G53" i="1"/>
  <c r="H43" i="1"/>
  <c r="G43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23" i="1"/>
  <c r="G23" i="1"/>
  <c r="V13" i="5"/>
  <c r="V13" i="11"/>
  <c r="V13" i="20"/>
  <c r="V13" i="22"/>
  <c r="V13" i="26"/>
  <c r="V13" i="31"/>
  <c r="V18" i="33"/>
  <c r="V13" i="36"/>
  <c r="V4" i="142"/>
  <c r="V4" i="144"/>
  <c r="V4" i="145"/>
  <c r="V4" i="153"/>
  <c r="V8" i="155"/>
  <c r="V4" i="157"/>
  <c r="V4" i="169"/>
  <c r="E178" i="178"/>
  <c r="X4" i="188"/>
  <c r="D178" i="178" s="1"/>
  <c r="E181" i="178"/>
  <c r="X4" i="191"/>
  <c r="D181" i="178" s="1"/>
  <c r="E187" i="178"/>
  <c r="X4" i="197"/>
  <c r="D187" i="178" s="1"/>
  <c r="E191" i="178"/>
  <c r="N228" i="178"/>
  <c r="I207" i="178" l="1"/>
  <c r="X8" i="217"/>
  <c r="H207" i="178" s="1"/>
  <c r="G207" i="178"/>
  <c r="F207" i="178"/>
  <c r="X3" i="217"/>
  <c r="C207" i="178" s="1"/>
  <c r="B207" i="178"/>
  <c r="O207" i="178" l="1"/>
  <c r="T207" i="178" s="1"/>
  <c r="I206" i="178"/>
  <c r="X8" i="216"/>
  <c r="H206" i="178" s="1"/>
  <c r="G206" i="178"/>
  <c r="F206" i="178"/>
  <c r="X3" i="216"/>
  <c r="C206" i="178" s="1"/>
  <c r="B206" i="178"/>
  <c r="O206" i="178" l="1"/>
  <c r="T206" i="178" s="1"/>
  <c r="I205" i="178"/>
  <c r="X8" i="215"/>
  <c r="H205" i="178" s="1"/>
  <c r="G205" i="178"/>
  <c r="F205" i="178"/>
  <c r="X3" i="215"/>
  <c r="C205" i="178" s="1"/>
  <c r="B205" i="178"/>
  <c r="O205" i="178" l="1"/>
  <c r="T205" i="178" s="1"/>
  <c r="I204" i="178"/>
  <c r="X8" i="214"/>
  <c r="H204" i="178" s="1"/>
  <c r="G204" i="178"/>
  <c r="F204" i="178"/>
  <c r="X3" i="214"/>
  <c r="C204" i="178" s="1"/>
  <c r="B204" i="178"/>
  <c r="O204" i="178" l="1"/>
  <c r="T204" i="178" s="1"/>
  <c r="I203" i="178"/>
  <c r="X8" i="213"/>
  <c r="H203" i="178" s="1"/>
  <c r="G203" i="178"/>
  <c r="F203" i="178"/>
  <c r="X3" i="213"/>
  <c r="C203" i="178" s="1"/>
  <c r="B203" i="178"/>
  <c r="O203" i="178" l="1"/>
  <c r="T203" i="178" s="1"/>
  <c r="I202" i="178"/>
  <c r="X8" i="212"/>
  <c r="H202" i="178" s="1"/>
  <c r="G202" i="178"/>
  <c r="F202" i="178"/>
  <c r="X3" i="212"/>
  <c r="C202" i="178" s="1"/>
  <c r="B202" i="178"/>
  <c r="O202" i="178" l="1"/>
  <c r="T202" i="178" s="1"/>
  <c r="I201" i="178"/>
  <c r="X8" i="211"/>
  <c r="H201" i="178" s="1"/>
  <c r="X7" i="211"/>
  <c r="G201" i="178" s="1"/>
  <c r="X6" i="211"/>
  <c r="F201" i="178" s="1"/>
  <c r="X5" i="211"/>
  <c r="E201" i="178" s="1"/>
  <c r="X3" i="211"/>
  <c r="C201" i="178" s="1"/>
  <c r="O201" i="178" l="1"/>
  <c r="T201" i="178" s="1"/>
  <c r="I200" i="178"/>
  <c r="X8" i="210"/>
  <c r="H200" i="178" s="1"/>
  <c r="G200" i="178"/>
  <c r="F200" i="178"/>
  <c r="X3" i="210"/>
  <c r="C200" i="178" s="1"/>
  <c r="B200" i="178"/>
  <c r="I199" i="178"/>
  <c r="X8" i="209"/>
  <c r="H199" i="178" s="1"/>
  <c r="G199" i="178"/>
  <c r="F199" i="178"/>
  <c r="X3" i="209"/>
  <c r="C199" i="178" s="1"/>
  <c r="B199" i="178"/>
  <c r="I198" i="178"/>
  <c r="X8" i="208"/>
  <c r="H198" i="178" s="1"/>
  <c r="G198" i="178"/>
  <c r="F198" i="178"/>
  <c r="X3" i="208"/>
  <c r="C198" i="178" s="1"/>
  <c r="B198" i="178"/>
  <c r="O198" i="178" l="1"/>
  <c r="T198" i="178" s="1"/>
  <c r="O199" i="178"/>
  <c r="T199" i="178" s="1"/>
  <c r="O200" i="178"/>
  <c r="T200" i="178" s="1"/>
  <c r="I197" i="178"/>
  <c r="X8" i="207"/>
  <c r="H197" i="178" s="1"/>
  <c r="G197" i="178"/>
  <c r="F197" i="178"/>
  <c r="X3" i="207"/>
  <c r="C197" i="178" s="1"/>
  <c r="B197" i="178"/>
  <c r="O197" i="178" l="1"/>
  <c r="T197" i="178" s="1"/>
  <c r="I196" i="178"/>
  <c r="X8" i="206"/>
  <c r="H196" i="178" s="1"/>
  <c r="G196" i="178"/>
  <c r="F196" i="178"/>
  <c r="X3" i="206"/>
  <c r="C196" i="178" s="1"/>
  <c r="B196" i="178"/>
  <c r="O196" i="178" l="1"/>
  <c r="T196" i="178" s="1"/>
  <c r="I195" i="178"/>
  <c r="X8" i="205"/>
  <c r="H195" i="178" s="1"/>
  <c r="G195" i="178"/>
  <c r="F195" i="178"/>
  <c r="X3" i="205"/>
  <c r="C195" i="178" s="1"/>
  <c r="B195" i="178"/>
  <c r="O195" i="178" l="1"/>
  <c r="T195" i="178" s="1"/>
  <c r="I194" i="178"/>
  <c r="X8" i="204"/>
  <c r="H194" i="178" s="1"/>
  <c r="G194" i="178"/>
  <c r="F194" i="178"/>
  <c r="X3" i="204"/>
  <c r="C194" i="178" s="1"/>
  <c r="B194" i="178"/>
  <c r="O194" i="178" l="1"/>
  <c r="T194" i="178" s="1"/>
  <c r="Q227" i="178"/>
  <c r="P227" i="178"/>
  <c r="I193" i="178" l="1"/>
  <c r="X8" i="203"/>
  <c r="H193" i="178" s="1"/>
  <c r="G193" i="178"/>
  <c r="F193" i="178"/>
  <c r="X3" i="203"/>
  <c r="C193" i="178" s="1"/>
  <c r="B193" i="178"/>
  <c r="O193" i="178" l="1"/>
  <c r="T193" i="178" s="1"/>
  <c r="I192" i="178"/>
  <c r="X8" i="202"/>
  <c r="H192" i="178" s="1"/>
  <c r="G192" i="178"/>
  <c r="F192" i="178"/>
  <c r="X3" i="202"/>
  <c r="C192" i="178" s="1"/>
  <c r="B192" i="178"/>
  <c r="I191" i="178"/>
  <c r="X8" i="201"/>
  <c r="H191" i="178" s="1"/>
  <c r="G191" i="178"/>
  <c r="F191" i="178"/>
  <c r="X3" i="201"/>
  <c r="C191" i="178" s="1"/>
  <c r="B191" i="178"/>
  <c r="I190" i="178"/>
  <c r="X8" i="200"/>
  <c r="H190" i="178" s="1"/>
  <c r="G190" i="178"/>
  <c r="F190" i="178"/>
  <c r="X3" i="200"/>
  <c r="C190" i="178" s="1"/>
  <c r="B190" i="178"/>
  <c r="O192" i="178" l="1"/>
  <c r="T192" i="178" s="1"/>
  <c r="O190" i="178"/>
  <c r="T190" i="178" s="1"/>
  <c r="O191" i="178"/>
  <c r="T191" i="178" s="1"/>
  <c r="I189" i="178"/>
  <c r="X8" i="199"/>
  <c r="H189" i="178" s="1"/>
  <c r="G189" i="178"/>
  <c r="F189" i="178"/>
  <c r="X3" i="199"/>
  <c r="C189" i="178" s="1"/>
  <c r="B189" i="178"/>
  <c r="O189" i="178" l="1"/>
  <c r="T189" i="178" s="1"/>
  <c r="I188" i="178"/>
  <c r="X8" i="198"/>
  <c r="H188" i="178" s="1"/>
  <c r="G188" i="178"/>
  <c r="F188" i="178"/>
  <c r="X3" i="198"/>
  <c r="C188" i="178" s="1"/>
  <c r="B188" i="178"/>
  <c r="O188" i="178" l="1"/>
  <c r="T188" i="178" s="1"/>
  <c r="I187" i="178"/>
  <c r="X8" i="197"/>
  <c r="H187" i="178" s="1"/>
  <c r="G187" i="178"/>
  <c r="F187" i="178"/>
  <c r="X3" i="197"/>
  <c r="C187" i="178" s="1"/>
  <c r="B187" i="178"/>
  <c r="O187" i="178" l="1"/>
  <c r="T187" i="178" s="1"/>
  <c r="I186" i="178"/>
  <c r="G186" i="178"/>
  <c r="F186" i="178"/>
  <c r="B186" i="178"/>
  <c r="I185" i="178"/>
  <c r="G185" i="178"/>
  <c r="F185" i="178"/>
  <c r="B185" i="178"/>
  <c r="I184" i="178"/>
  <c r="G184" i="178"/>
  <c r="F184" i="178"/>
  <c r="B184" i="178"/>
  <c r="I183" i="178"/>
  <c r="G183" i="178"/>
  <c r="F183" i="178"/>
  <c r="B183" i="178"/>
  <c r="I182" i="178"/>
  <c r="G182" i="178"/>
  <c r="F182" i="178"/>
  <c r="B182" i="178"/>
  <c r="I181" i="178"/>
  <c r="G181" i="178"/>
  <c r="F181" i="178"/>
  <c r="B181" i="178"/>
  <c r="I180" i="178"/>
  <c r="G180" i="178"/>
  <c r="F180" i="178"/>
  <c r="B180" i="178"/>
  <c r="I179" i="178"/>
  <c r="G179" i="178"/>
  <c r="F179" i="178"/>
  <c r="B179" i="178"/>
  <c r="I178" i="178"/>
  <c r="G178" i="178"/>
  <c r="F178" i="178"/>
  <c r="B178" i="178"/>
  <c r="I177" i="178"/>
  <c r="G177" i="178"/>
  <c r="F177" i="178"/>
  <c r="B177" i="178"/>
  <c r="I170" i="178"/>
  <c r="H170" i="178"/>
  <c r="D170" i="178"/>
  <c r="C170" i="178"/>
  <c r="C158" i="178"/>
  <c r="K156" i="178"/>
  <c r="I156" i="178"/>
  <c r="V5" i="159"/>
  <c r="V3" i="159"/>
  <c r="C150" i="178" s="1"/>
  <c r="I132" i="178"/>
  <c r="C132" i="178"/>
  <c r="C131" i="178"/>
  <c r="C129" i="178"/>
  <c r="C125" i="178"/>
  <c r="C124" i="178"/>
  <c r="C123" i="178"/>
  <c r="C120" i="178"/>
  <c r="C119" i="178"/>
  <c r="C116" i="178"/>
  <c r="C115" i="178"/>
  <c r="C114" i="178"/>
  <c r="C112" i="178"/>
  <c r="C111" i="178"/>
  <c r="C107" i="178"/>
  <c r="C106" i="178"/>
  <c r="C105" i="178"/>
  <c r="C102" i="178"/>
  <c r="C101" i="178"/>
  <c r="C99" i="178"/>
  <c r="C97" i="178"/>
  <c r="C96" i="178"/>
  <c r="C95" i="178"/>
  <c r="C94" i="178"/>
  <c r="C93" i="178"/>
  <c r="C91" i="178"/>
  <c r="C90" i="178"/>
  <c r="C89" i="178"/>
  <c r="C88" i="178"/>
  <c r="I87" i="178"/>
  <c r="H87" i="178"/>
  <c r="G87" i="178"/>
  <c r="F87" i="178"/>
  <c r="E87" i="178"/>
  <c r="C84" i="178"/>
  <c r="C83" i="178"/>
  <c r="C81" i="178"/>
  <c r="C80" i="178"/>
  <c r="C79" i="178"/>
  <c r="C77" i="178"/>
  <c r="C76" i="178"/>
  <c r="C160" i="178"/>
  <c r="C75" i="178"/>
  <c r="C73" i="178"/>
  <c r="C70" i="178"/>
  <c r="C69" i="178"/>
  <c r="C66" i="178"/>
  <c r="C65" i="178"/>
  <c r="C63" i="178"/>
  <c r="C61" i="178"/>
  <c r="C57" i="178"/>
  <c r="C52" i="178"/>
  <c r="C51" i="178"/>
  <c r="C50" i="178"/>
  <c r="C49" i="178"/>
  <c r="C47" i="178"/>
  <c r="C46" i="178"/>
  <c r="B44" i="178"/>
  <c r="C42" i="178"/>
  <c r="C40" i="178"/>
  <c r="C39" i="178"/>
  <c r="C37" i="178"/>
  <c r="C35" i="178"/>
  <c r="C34" i="178"/>
  <c r="C33" i="178"/>
  <c r="G32" i="178"/>
  <c r="C32" i="178"/>
  <c r="C31" i="178"/>
  <c r="C30" i="178"/>
  <c r="C28" i="178"/>
  <c r="C27" i="178"/>
  <c r="C25" i="178"/>
  <c r="C23" i="178"/>
  <c r="C21" i="178"/>
  <c r="C20" i="178"/>
  <c r="C19" i="178"/>
  <c r="C17" i="178"/>
  <c r="C15" i="178"/>
  <c r="V10" i="15"/>
  <c r="J12" i="178" s="1"/>
  <c r="V9" i="15"/>
  <c r="V8" i="15"/>
  <c r="V7" i="15"/>
  <c r="V6" i="15"/>
  <c r="V5" i="15"/>
  <c r="V3" i="15"/>
  <c r="C12" i="178" s="1"/>
  <c r="C11" i="178"/>
  <c r="C10" i="178"/>
  <c r="V10" i="10"/>
  <c r="J9" i="178" s="1"/>
  <c r="V9" i="10"/>
  <c r="V8" i="10"/>
  <c r="V7" i="10"/>
  <c r="V6" i="10"/>
  <c r="V5" i="10"/>
  <c r="V3" i="10"/>
  <c r="C9" i="178" s="1"/>
  <c r="C8" i="178"/>
  <c r="C5" i="178"/>
  <c r="C41" i="178"/>
  <c r="C58" i="178"/>
  <c r="C68" i="178"/>
  <c r="K108" i="178"/>
  <c r="K139" i="178"/>
  <c r="I159" i="178"/>
  <c r="B162" i="178" l="1"/>
  <c r="C162" i="178"/>
  <c r="B163" i="178"/>
  <c r="B166" i="178"/>
  <c r="B164" i="178"/>
  <c r="B165" i="178"/>
  <c r="L228" i="178"/>
  <c r="M228" i="178"/>
  <c r="X8" i="196"/>
  <c r="H186" i="178" s="1"/>
  <c r="X5" i="196"/>
  <c r="E186" i="178" s="1"/>
  <c r="X3" i="196"/>
  <c r="C186" i="178" s="1"/>
  <c r="O186" i="178" l="1"/>
  <c r="T186" i="178" s="1"/>
  <c r="X8" i="195"/>
  <c r="H185" i="178" s="1"/>
  <c r="X3" i="195"/>
  <c r="C185" i="178" s="1"/>
  <c r="O185" i="178" l="1"/>
  <c r="T185" i="178" s="1"/>
  <c r="X8" i="194"/>
  <c r="H184" i="178" s="1"/>
  <c r="X3" i="194"/>
  <c r="C184" i="178" s="1"/>
  <c r="O184" i="178" l="1"/>
  <c r="T184" i="178" s="1"/>
  <c r="X8" i="193"/>
  <c r="H183" i="178" s="1"/>
  <c r="X3" i="193"/>
  <c r="C183" i="178" s="1"/>
  <c r="O183" i="178" l="1"/>
  <c r="T183" i="178" s="1"/>
  <c r="X8" i="192"/>
  <c r="H182" i="178" s="1"/>
  <c r="X3" i="192"/>
  <c r="C182" i="178" s="1"/>
  <c r="O182" i="178" l="1"/>
  <c r="T182" i="178" s="1"/>
  <c r="X8" i="191"/>
  <c r="H181" i="178" s="1"/>
  <c r="X3" i="191"/>
  <c r="C181" i="178" s="1"/>
  <c r="O181" i="178" l="1"/>
  <c r="T181" i="178" s="1"/>
  <c r="X8" i="190"/>
  <c r="H180" i="178" s="1"/>
  <c r="X3" i="190"/>
  <c r="C180" i="178" s="1"/>
  <c r="O180" i="178" l="1"/>
  <c r="T180" i="178" s="1"/>
  <c r="X8" i="189"/>
  <c r="H179" i="178" s="1"/>
  <c r="X3" i="189"/>
  <c r="C179" i="178" s="1"/>
  <c r="O179" i="178" l="1"/>
  <c r="T179" i="178" s="1"/>
  <c r="X8" i="188"/>
  <c r="H178" i="178" s="1"/>
  <c r="X3" i="188"/>
  <c r="C178" i="178" s="1"/>
  <c r="O178" i="178" l="1"/>
  <c r="T178" i="178" s="1"/>
  <c r="X8" i="186"/>
  <c r="H177" i="178" s="1"/>
  <c r="E177" i="178"/>
  <c r="X3" i="186"/>
  <c r="C177" i="178" s="1"/>
  <c r="O177" i="178" l="1"/>
  <c r="T177" i="178" s="1"/>
  <c r="B112" i="178"/>
  <c r="I118" i="178" l="1"/>
  <c r="V6" i="149" l="1"/>
  <c r="V10" i="149"/>
  <c r="J140" i="178" s="1"/>
  <c r="V9" i="149"/>
  <c r="V8" i="149"/>
  <c r="V7" i="149"/>
  <c r="I176" i="178"/>
  <c r="X8" i="185"/>
  <c r="H176" i="178" s="1"/>
  <c r="G176" i="178"/>
  <c r="F176" i="178"/>
  <c r="E176" i="178"/>
  <c r="D176" i="178"/>
  <c r="X3" i="185"/>
  <c r="C176" i="178" s="1"/>
  <c r="I175" i="178"/>
  <c r="X8" i="184"/>
  <c r="H175" i="178" s="1"/>
  <c r="G175" i="178"/>
  <c r="F175" i="178"/>
  <c r="E175" i="178"/>
  <c r="D175" i="178"/>
  <c r="X3" i="184"/>
  <c r="C175" i="178" s="1"/>
  <c r="I174" i="178"/>
  <c r="X8" i="183"/>
  <c r="H174" i="178" s="1"/>
  <c r="G174" i="178"/>
  <c r="F174" i="178"/>
  <c r="E174" i="178"/>
  <c r="D174" i="178"/>
  <c r="X3" i="183"/>
  <c r="C174" i="178" s="1"/>
  <c r="I173" i="178"/>
  <c r="X8" i="182"/>
  <c r="H173" i="178" s="1"/>
  <c r="G173" i="178"/>
  <c r="F173" i="178"/>
  <c r="X5" i="182"/>
  <c r="E173" i="178" s="1"/>
  <c r="D173" i="178"/>
  <c r="X3" i="182"/>
  <c r="C173" i="178" s="1"/>
  <c r="I172" i="178"/>
  <c r="X8" i="181"/>
  <c r="H172" i="178" s="1"/>
  <c r="G172" i="178"/>
  <c r="F172" i="178"/>
  <c r="E172" i="178"/>
  <c r="D172" i="178"/>
  <c r="X3" i="181"/>
  <c r="C172" i="178" s="1"/>
  <c r="I171" i="178"/>
  <c r="V8" i="180"/>
  <c r="H171" i="178" s="1"/>
  <c r="G171" i="178"/>
  <c r="F171" i="178"/>
  <c r="E171" i="178"/>
  <c r="D171" i="178"/>
  <c r="V3" i="180"/>
  <c r="C171" i="178" s="1"/>
  <c r="G170" i="178"/>
  <c r="F170" i="178"/>
  <c r="E170" i="178"/>
  <c r="V3" i="177"/>
  <c r="C169" i="178" s="1"/>
  <c r="V8" i="175"/>
  <c r="V3" i="175"/>
  <c r="C167" i="178" s="1"/>
  <c r="V8" i="174"/>
  <c r="V3" i="174"/>
  <c r="C166" i="178" s="1"/>
  <c r="V8" i="173"/>
  <c r="V5" i="173"/>
  <c r="V3" i="173"/>
  <c r="C165" i="178" s="1"/>
  <c r="V8" i="172"/>
  <c r="V3" i="172"/>
  <c r="C164" i="178" s="1"/>
  <c r="V3" i="171"/>
  <c r="C163" i="178" s="1"/>
  <c r="V8" i="170"/>
  <c r="V3" i="170"/>
  <c r="V8" i="169"/>
  <c r="V3" i="169"/>
  <c r="C161" i="178" s="1"/>
  <c r="V8" i="168"/>
  <c r="V7" i="168"/>
  <c r="G159" i="178" s="1"/>
  <c r="V6" i="168"/>
  <c r="V5" i="168"/>
  <c r="E159" i="178" s="1"/>
  <c r="V8" i="167"/>
  <c r="V8" i="166"/>
  <c r="V5" i="166"/>
  <c r="V8" i="165"/>
  <c r="V20" i="164"/>
  <c r="J155" i="178" s="1"/>
  <c r="V19" i="164"/>
  <c r="I155" i="178" s="1"/>
  <c r="V18" i="164"/>
  <c r="H155" i="178" s="1"/>
  <c r="G155" i="178"/>
  <c r="F155" i="178"/>
  <c r="E155" i="178"/>
  <c r="D155" i="178"/>
  <c r="V10" i="162"/>
  <c r="J153" i="178" s="1"/>
  <c r="V9" i="162"/>
  <c r="V8" i="162"/>
  <c r="V10" i="161"/>
  <c r="J152" i="178" s="1"/>
  <c r="V9" i="161"/>
  <c r="V8" i="161"/>
  <c r="V8" i="160"/>
  <c r="V8" i="159"/>
  <c r="V10" i="158"/>
  <c r="J149" i="178" s="1"/>
  <c r="V9" i="158"/>
  <c r="V8" i="158"/>
  <c r="V5" i="158"/>
  <c r="V10" i="157"/>
  <c r="J148" i="178" s="1"/>
  <c r="V9" i="157"/>
  <c r="V8" i="157"/>
  <c r="V10" i="156"/>
  <c r="J147" i="178" s="1"/>
  <c r="V9" i="156"/>
  <c r="V8" i="156"/>
  <c r="V8" i="154"/>
  <c r="V7" i="154"/>
  <c r="V10" i="153"/>
  <c r="J144" i="178" s="1"/>
  <c r="V9" i="153"/>
  <c r="V8" i="153"/>
  <c r="V10" i="152"/>
  <c r="J143" i="178" s="1"/>
  <c r="V9" i="152"/>
  <c r="V10" i="151"/>
  <c r="J142" i="178" s="1"/>
  <c r="V9" i="151"/>
  <c r="V8" i="151"/>
  <c r="V7" i="151"/>
  <c r="V10" i="150"/>
  <c r="J141" i="178" s="1"/>
  <c r="V9" i="150"/>
  <c r="V8" i="150"/>
  <c r="V7" i="150"/>
  <c r="V6" i="145"/>
  <c r="V5" i="145"/>
  <c r="V6" i="144"/>
  <c r="V6" i="143"/>
  <c r="I128" i="178"/>
  <c r="H128" i="178"/>
  <c r="G128" i="178"/>
  <c r="F128" i="178"/>
  <c r="E128" i="178"/>
  <c r="D128" i="178"/>
  <c r="C128" i="178"/>
  <c r="B128" i="178"/>
  <c r="V13" i="47"/>
  <c r="V13" i="46"/>
  <c r="V13" i="43"/>
  <c r="V13" i="42"/>
  <c r="V13" i="41"/>
  <c r="V13" i="39"/>
  <c r="V13" i="35"/>
  <c r="V13" i="34"/>
  <c r="V13" i="23"/>
  <c r="V19" i="18"/>
  <c r="V13" i="7"/>
  <c r="V13" i="6"/>
  <c r="C4" i="178"/>
  <c r="O128" i="178" l="1"/>
  <c r="T128" i="178" s="1"/>
  <c r="K228" i="178"/>
  <c r="V12" i="79"/>
  <c r="J71" i="178" s="1"/>
  <c r="V10" i="79"/>
  <c r="I71" i="178" s="1"/>
  <c r="V9" i="79"/>
  <c r="V8" i="79"/>
  <c r="V6" i="79"/>
  <c r="F71" i="178" s="1"/>
  <c r="V5" i="79"/>
  <c r="E71" i="178" s="1"/>
  <c r="D71" i="178"/>
  <c r="V3" i="79"/>
  <c r="C71" i="178" s="1"/>
  <c r="C26" i="178"/>
  <c r="C13" i="178"/>
  <c r="B176" i="178" l="1"/>
  <c r="O176" i="178" s="1"/>
  <c r="T176" i="178" s="1"/>
  <c r="B175" i="178" l="1"/>
  <c r="O175" i="178" s="1"/>
  <c r="T175" i="178" s="1"/>
  <c r="B174" i="178"/>
  <c r="O174" i="178" s="1"/>
  <c r="T174" i="178" s="1"/>
  <c r="B173" i="178" l="1"/>
  <c r="O173" i="178" s="1"/>
  <c r="T173" i="178" s="1"/>
  <c r="B172" i="178" l="1"/>
  <c r="O172" i="178" s="1"/>
  <c r="T172" i="178" s="1"/>
  <c r="B171" i="178" l="1"/>
  <c r="O171" i="178" s="1"/>
  <c r="T171" i="178" s="1"/>
  <c r="I169" i="178" l="1"/>
  <c r="I167" i="178"/>
  <c r="I166" i="178"/>
  <c r="I165" i="178"/>
  <c r="I164" i="178"/>
  <c r="I163" i="178"/>
  <c r="I162" i="178"/>
  <c r="I161" i="178"/>
  <c r="I154" i="178"/>
  <c r="I153" i="178"/>
  <c r="I152" i="178"/>
  <c r="I149" i="178"/>
  <c r="I148" i="178"/>
  <c r="I147" i="178"/>
  <c r="I144" i="178"/>
  <c r="I143" i="178"/>
  <c r="I142" i="178"/>
  <c r="I140" i="178"/>
  <c r="I137" i="178"/>
  <c r="I136" i="178"/>
  <c r="I135" i="178"/>
  <c r="I134" i="178"/>
  <c r="I133" i="178"/>
  <c r="H169" i="178"/>
  <c r="H168" i="178"/>
  <c r="H167" i="178"/>
  <c r="H166" i="178"/>
  <c r="H165" i="178"/>
  <c r="H164" i="178"/>
  <c r="H163" i="178"/>
  <c r="H162" i="178"/>
  <c r="H161" i="178"/>
  <c r="H159" i="178"/>
  <c r="H154" i="178"/>
  <c r="H153" i="178"/>
  <c r="H152" i="178"/>
  <c r="H148" i="178"/>
  <c r="H147" i="178"/>
  <c r="H144" i="178"/>
  <c r="H142" i="178"/>
  <c r="H140" i="178"/>
  <c r="H137" i="178"/>
  <c r="H136" i="178"/>
  <c r="H135" i="178"/>
  <c r="H134" i="178"/>
  <c r="H133" i="178"/>
  <c r="G169" i="178"/>
  <c r="G168" i="178"/>
  <c r="G167" i="178"/>
  <c r="G166" i="178"/>
  <c r="G165" i="178"/>
  <c r="G164" i="178"/>
  <c r="G163" i="178"/>
  <c r="G162" i="178"/>
  <c r="G161" i="178"/>
  <c r="G154" i="178"/>
  <c r="G153" i="178"/>
  <c r="G152" i="178"/>
  <c r="G148" i="178"/>
  <c r="G147" i="178"/>
  <c r="G142" i="178"/>
  <c r="G136" i="178"/>
  <c r="G135" i="178"/>
  <c r="G134" i="178"/>
  <c r="G133" i="178"/>
  <c r="F169" i="178"/>
  <c r="F168" i="178"/>
  <c r="F167" i="178"/>
  <c r="F166" i="178"/>
  <c r="F165" i="178"/>
  <c r="F164" i="178"/>
  <c r="F163" i="178"/>
  <c r="F162" i="178"/>
  <c r="F161" i="178"/>
  <c r="F159" i="178"/>
  <c r="F154" i="178"/>
  <c r="F152" i="178"/>
  <c r="F148" i="178"/>
  <c r="F147" i="178"/>
  <c r="F142" i="178"/>
  <c r="F136" i="178"/>
  <c r="F135" i="178"/>
  <c r="F134" i="178"/>
  <c r="E169" i="178"/>
  <c r="E168" i="178"/>
  <c r="E167" i="178"/>
  <c r="E166" i="178"/>
  <c r="E165" i="178"/>
  <c r="E164" i="178"/>
  <c r="E163" i="178"/>
  <c r="E162" i="178"/>
  <c r="E161" i="178"/>
  <c r="E154" i="178"/>
  <c r="E152" i="178"/>
  <c r="E146" i="178"/>
  <c r="E142" i="178"/>
  <c r="E136" i="178"/>
  <c r="D169" i="178"/>
  <c r="D168" i="178"/>
  <c r="D167" i="178"/>
  <c r="D166" i="178"/>
  <c r="D165" i="178"/>
  <c r="D164" i="178"/>
  <c r="D163" i="178"/>
  <c r="D162" i="178"/>
  <c r="D161" i="178"/>
  <c r="B87" i="178"/>
  <c r="O163" i="178" l="1"/>
  <c r="T163" i="178" s="1"/>
  <c r="O164" i="178"/>
  <c r="T164" i="178" s="1"/>
  <c r="O165" i="178"/>
  <c r="T165" i="178" s="1"/>
  <c r="O166" i="178"/>
  <c r="T166" i="178" s="1"/>
  <c r="O162" i="178"/>
  <c r="T162" i="178" s="1"/>
  <c r="O87" i="178"/>
  <c r="T87" i="178" s="1"/>
  <c r="I130" i="178"/>
  <c r="H130" i="178"/>
  <c r="G130" i="178"/>
  <c r="F130" i="178"/>
  <c r="E130" i="178"/>
  <c r="D130" i="178"/>
  <c r="C130" i="178"/>
  <c r="B130" i="178"/>
  <c r="O130" i="178" l="1"/>
  <c r="T130" i="178" s="1"/>
  <c r="B170" i="178"/>
  <c r="O170" i="178" s="1"/>
  <c r="T170" i="178" s="1"/>
  <c r="B169" i="178" l="1"/>
  <c r="O169" i="178" s="1"/>
  <c r="T169" i="178" s="1"/>
  <c r="B168" i="178" l="1"/>
  <c r="O168" i="178" s="1"/>
  <c r="T168" i="178" s="1"/>
  <c r="B167" i="178" l="1"/>
  <c r="O167" i="178" s="1"/>
  <c r="T167" i="178" s="1"/>
  <c r="B161" i="178" l="1"/>
  <c r="O161" i="178" s="1"/>
  <c r="T161" i="178" s="1"/>
  <c r="B4" i="178" l="1"/>
  <c r="B5" i="178"/>
  <c r="V10" i="6"/>
  <c r="J6" i="178" s="1"/>
  <c r="V9" i="6"/>
  <c r="V8" i="6"/>
  <c r="V7" i="6"/>
  <c r="V6" i="6"/>
  <c r="V5" i="6"/>
  <c r="V3" i="6"/>
  <c r="C6" i="178" s="1"/>
  <c r="V10" i="7"/>
  <c r="J7" i="178" s="1"/>
  <c r="V9" i="7"/>
  <c r="V8" i="7"/>
  <c r="V7" i="7"/>
  <c r="V6" i="7"/>
  <c r="V5" i="7"/>
  <c r="V3" i="7"/>
  <c r="C7" i="178" s="1"/>
  <c r="C14" i="178"/>
  <c r="C24" i="178"/>
  <c r="C29" i="178"/>
  <c r="V10" i="51"/>
  <c r="J43" i="178" s="1"/>
  <c r="V9" i="51"/>
  <c r="V8" i="51"/>
  <c r="V7" i="51"/>
  <c r="V6" i="51"/>
  <c r="V5" i="51"/>
  <c r="V3" i="51"/>
  <c r="C43" i="178" s="1"/>
  <c r="V9" i="56"/>
  <c r="V8" i="56"/>
  <c r="V7" i="56"/>
  <c r="V6" i="56"/>
  <c r="V5" i="56"/>
  <c r="V3" i="56"/>
  <c r="C48" i="178" s="1"/>
  <c r="C53" i="178"/>
  <c r="V10" i="62"/>
  <c r="J54" i="178" s="1"/>
  <c r="V9" i="62"/>
  <c r="V8" i="62"/>
  <c r="V7" i="62"/>
  <c r="V6" i="62"/>
  <c r="V5" i="62"/>
  <c r="V3" i="62"/>
  <c r="C54" i="178" s="1"/>
  <c r="V10" i="64"/>
  <c r="J56" i="178" s="1"/>
  <c r="V9" i="64"/>
  <c r="V8" i="64"/>
  <c r="V7" i="64"/>
  <c r="V6" i="64"/>
  <c r="V5" i="64"/>
  <c r="V3" i="64"/>
  <c r="C56" i="178" s="1"/>
  <c r="V10" i="67"/>
  <c r="J59" i="178" s="1"/>
  <c r="V9" i="67"/>
  <c r="V8" i="67"/>
  <c r="V7" i="67"/>
  <c r="V6" i="67"/>
  <c r="V5" i="67"/>
  <c r="V3" i="67"/>
  <c r="C59" i="178" s="1"/>
  <c r="V10" i="68"/>
  <c r="J60" i="178" s="1"/>
  <c r="V9" i="68"/>
  <c r="V8" i="68"/>
  <c r="V7" i="68"/>
  <c r="V6" i="68"/>
  <c r="V5" i="68"/>
  <c r="V3" i="68"/>
  <c r="C60" i="178" s="1"/>
  <c r="V10" i="70"/>
  <c r="J62" i="178" s="1"/>
  <c r="V9" i="70"/>
  <c r="V8" i="70"/>
  <c r="V7" i="70"/>
  <c r="V6" i="70"/>
  <c r="V5" i="70"/>
  <c r="V3" i="70"/>
  <c r="C62" i="178" s="1"/>
  <c r="V10" i="72"/>
  <c r="J64" i="178" s="1"/>
  <c r="V9" i="72"/>
  <c r="V8" i="72"/>
  <c r="V7" i="72"/>
  <c r="V6" i="72"/>
  <c r="V5" i="72"/>
  <c r="V3" i="72"/>
  <c r="C64" i="178" s="1"/>
  <c r="H71" i="178"/>
  <c r="G71" i="178"/>
  <c r="I72" i="178"/>
  <c r="H72" i="178"/>
  <c r="G72" i="178"/>
  <c r="F72" i="178"/>
  <c r="E72" i="178"/>
  <c r="D72" i="178"/>
  <c r="C72" i="178"/>
  <c r="B72" i="178"/>
  <c r="I73" i="178"/>
  <c r="H73" i="178"/>
  <c r="G73" i="178"/>
  <c r="F73" i="178"/>
  <c r="E73" i="178"/>
  <c r="D73" i="178"/>
  <c r="B73" i="178"/>
  <c r="I74" i="178"/>
  <c r="H74" i="178"/>
  <c r="G74" i="178"/>
  <c r="F74" i="178"/>
  <c r="E74" i="178"/>
  <c r="D74" i="178"/>
  <c r="B74" i="178"/>
  <c r="I75" i="178"/>
  <c r="H75" i="178"/>
  <c r="G75" i="178"/>
  <c r="F75" i="178"/>
  <c r="E75" i="178"/>
  <c r="D75" i="178"/>
  <c r="B75" i="178"/>
  <c r="I160" i="178"/>
  <c r="H160" i="178"/>
  <c r="G160" i="178"/>
  <c r="F160" i="178"/>
  <c r="E160" i="178"/>
  <c r="D160" i="178"/>
  <c r="B160" i="178"/>
  <c r="H76" i="178"/>
  <c r="G76" i="178"/>
  <c r="F76" i="178"/>
  <c r="E76" i="178"/>
  <c r="D76" i="178"/>
  <c r="B76" i="178"/>
  <c r="I77" i="178"/>
  <c r="H77" i="178"/>
  <c r="G77" i="178"/>
  <c r="F77" i="178"/>
  <c r="E77" i="178"/>
  <c r="D77" i="178"/>
  <c r="B77" i="178"/>
  <c r="I78" i="178"/>
  <c r="H78" i="178"/>
  <c r="G78" i="178"/>
  <c r="F78" i="178"/>
  <c r="E78" i="178"/>
  <c r="D78" i="178"/>
  <c r="B78" i="178"/>
  <c r="I79" i="178"/>
  <c r="H79" i="178"/>
  <c r="G79" i="178"/>
  <c r="F79" i="178"/>
  <c r="E79" i="178"/>
  <c r="D79" i="178"/>
  <c r="B79" i="178"/>
  <c r="I80" i="178"/>
  <c r="H80" i="178"/>
  <c r="G80" i="178"/>
  <c r="F80" i="178"/>
  <c r="E80" i="178"/>
  <c r="D80" i="178"/>
  <c r="B80" i="178"/>
  <c r="I81" i="178"/>
  <c r="H81" i="178"/>
  <c r="G81" i="178"/>
  <c r="F81" i="178"/>
  <c r="E81" i="178"/>
  <c r="D81" i="178"/>
  <c r="B81" i="178"/>
  <c r="I82" i="178"/>
  <c r="H82" i="178"/>
  <c r="G82" i="178"/>
  <c r="F82" i="178"/>
  <c r="E82" i="178"/>
  <c r="D82" i="178"/>
  <c r="B82" i="178"/>
  <c r="I83" i="178"/>
  <c r="H83" i="178"/>
  <c r="G83" i="178"/>
  <c r="F83" i="178"/>
  <c r="E83" i="178"/>
  <c r="D83" i="178"/>
  <c r="B83" i="178"/>
  <c r="I84" i="178"/>
  <c r="H84" i="178"/>
  <c r="G84" i="178"/>
  <c r="F84" i="178"/>
  <c r="E84" i="178"/>
  <c r="D84" i="178"/>
  <c r="B84" i="178"/>
  <c r="V12" i="94"/>
  <c r="J85" i="178" s="1"/>
  <c r="V11" i="94"/>
  <c r="I85" i="178" s="1"/>
  <c r="V10" i="94"/>
  <c r="H85" i="178" s="1"/>
  <c r="V9" i="94"/>
  <c r="G85" i="178" s="1"/>
  <c r="V8" i="94"/>
  <c r="F85" i="178" s="1"/>
  <c r="V7" i="94"/>
  <c r="E85" i="178" s="1"/>
  <c r="D85" i="178"/>
  <c r="V5" i="94"/>
  <c r="C85" i="178" s="1"/>
  <c r="B85" i="178"/>
  <c r="I86" i="178"/>
  <c r="H86" i="178"/>
  <c r="G86" i="178"/>
  <c r="F86" i="178"/>
  <c r="E86" i="178"/>
  <c r="D86" i="178"/>
  <c r="B86" i="178"/>
  <c r="I88" i="178"/>
  <c r="H88" i="178"/>
  <c r="G88" i="178"/>
  <c r="F88" i="178"/>
  <c r="E88" i="178"/>
  <c r="D88" i="178"/>
  <c r="B88" i="178"/>
  <c r="I89" i="178"/>
  <c r="H89" i="178"/>
  <c r="G89" i="178"/>
  <c r="F89" i="178"/>
  <c r="E89" i="178"/>
  <c r="D89" i="178"/>
  <c r="B89" i="178"/>
  <c r="I90" i="178"/>
  <c r="H90" i="178"/>
  <c r="G90" i="178"/>
  <c r="F90" i="178"/>
  <c r="E90" i="178"/>
  <c r="D90" i="178"/>
  <c r="B90" i="178"/>
  <c r="I91" i="178"/>
  <c r="H91" i="178"/>
  <c r="G91" i="178"/>
  <c r="F91" i="178"/>
  <c r="E91" i="178"/>
  <c r="D91" i="178"/>
  <c r="B91" i="178"/>
  <c r="I92" i="178"/>
  <c r="H92" i="178"/>
  <c r="G92" i="178"/>
  <c r="F92" i="178"/>
  <c r="E92" i="178"/>
  <c r="D92" i="178"/>
  <c r="B92" i="178"/>
  <c r="I93" i="178"/>
  <c r="H93" i="178"/>
  <c r="G93" i="178"/>
  <c r="F93" i="178"/>
  <c r="E93" i="178"/>
  <c r="D93" i="178"/>
  <c r="B93" i="178"/>
  <c r="I94" i="178"/>
  <c r="H94" i="178"/>
  <c r="G94" i="178"/>
  <c r="F94" i="178"/>
  <c r="E94" i="178"/>
  <c r="D94" i="178"/>
  <c r="B94" i="178"/>
  <c r="I95" i="178"/>
  <c r="H95" i="178"/>
  <c r="G95" i="178"/>
  <c r="F95" i="178"/>
  <c r="E95" i="178"/>
  <c r="D95" i="178"/>
  <c r="B95" i="178"/>
  <c r="I96" i="178"/>
  <c r="H96" i="178"/>
  <c r="G96" i="178"/>
  <c r="F96" i="178"/>
  <c r="E96" i="178"/>
  <c r="D96" i="178"/>
  <c r="B96" i="178"/>
  <c r="I97" i="178"/>
  <c r="H97" i="178"/>
  <c r="G97" i="178"/>
  <c r="F97" i="178"/>
  <c r="E97" i="178"/>
  <c r="D97" i="178"/>
  <c r="B97" i="178"/>
  <c r="I98" i="178"/>
  <c r="H98" i="178"/>
  <c r="G98" i="178"/>
  <c r="F98" i="178"/>
  <c r="E98" i="178"/>
  <c r="D98" i="178"/>
  <c r="B98" i="178"/>
  <c r="I99" i="178"/>
  <c r="H99" i="178"/>
  <c r="G99" i="178"/>
  <c r="F99" i="178"/>
  <c r="E99" i="178"/>
  <c r="D99" i="178"/>
  <c r="B99" i="178"/>
  <c r="I100" i="178"/>
  <c r="H100" i="178"/>
  <c r="G100" i="178"/>
  <c r="F100" i="178"/>
  <c r="E100" i="178"/>
  <c r="D100" i="178"/>
  <c r="C100" i="178"/>
  <c r="B100" i="178"/>
  <c r="I101" i="178"/>
  <c r="H101" i="178"/>
  <c r="G101" i="178"/>
  <c r="F101" i="178"/>
  <c r="E101" i="178"/>
  <c r="D101" i="178"/>
  <c r="B101" i="178"/>
  <c r="I102" i="178"/>
  <c r="H102" i="178"/>
  <c r="G102" i="178"/>
  <c r="F102" i="178"/>
  <c r="E102" i="178"/>
  <c r="D102" i="178"/>
  <c r="B102" i="178"/>
  <c r="I103" i="178"/>
  <c r="H103" i="178"/>
  <c r="G103" i="178"/>
  <c r="F103" i="178"/>
  <c r="E103" i="178"/>
  <c r="D103" i="178"/>
  <c r="B103" i="178"/>
  <c r="I104" i="178"/>
  <c r="H104" i="178"/>
  <c r="G104" i="178"/>
  <c r="F104" i="178"/>
  <c r="E104" i="178"/>
  <c r="D104" i="178"/>
  <c r="B104" i="178"/>
  <c r="I105" i="178"/>
  <c r="H105" i="178"/>
  <c r="G105" i="178"/>
  <c r="F105" i="178"/>
  <c r="E105" i="178"/>
  <c r="D105" i="178"/>
  <c r="B105" i="178"/>
  <c r="I106" i="178"/>
  <c r="H106" i="178"/>
  <c r="G106" i="178"/>
  <c r="F106" i="178"/>
  <c r="E106" i="178"/>
  <c r="D106" i="178"/>
  <c r="B106" i="178"/>
  <c r="I107" i="178"/>
  <c r="H107" i="178"/>
  <c r="G107" i="178"/>
  <c r="F107" i="178"/>
  <c r="E107" i="178"/>
  <c r="D107" i="178"/>
  <c r="B107" i="178"/>
  <c r="I108" i="178"/>
  <c r="H108" i="178"/>
  <c r="G108" i="178"/>
  <c r="F108" i="178"/>
  <c r="E108" i="178"/>
  <c r="D108" i="178"/>
  <c r="B108" i="178"/>
  <c r="I109" i="178"/>
  <c r="H109" i="178"/>
  <c r="G109" i="178"/>
  <c r="F109" i="178"/>
  <c r="E109" i="178"/>
  <c r="D109" i="178"/>
  <c r="B109" i="178"/>
  <c r="I110" i="178"/>
  <c r="H110" i="178"/>
  <c r="G110" i="178"/>
  <c r="F110" i="178"/>
  <c r="E110" i="178"/>
  <c r="D110" i="178"/>
  <c r="B110" i="178"/>
  <c r="I111" i="178"/>
  <c r="H111" i="178"/>
  <c r="G111" i="178"/>
  <c r="F111" i="178"/>
  <c r="E111" i="178"/>
  <c r="D111" i="178"/>
  <c r="B111" i="178"/>
  <c r="I112" i="178"/>
  <c r="H112" i="178"/>
  <c r="G112" i="178"/>
  <c r="F112" i="178"/>
  <c r="E112" i="178"/>
  <c r="D112" i="178"/>
  <c r="I113" i="178"/>
  <c r="H113" i="178"/>
  <c r="G113" i="178"/>
  <c r="F113" i="178"/>
  <c r="E113" i="178"/>
  <c r="D113" i="178"/>
  <c r="C113" i="178"/>
  <c r="B113" i="178"/>
  <c r="I114" i="178"/>
  <c r="H114" i="178"/>
  <c r="G114" i="178"/>
  <c r="F114" i="178"/>
  <c r="E114" i="178"/>
  <c r="D114" i="178"/>
  <c r="B114" i="178"/>
  <c r="I115" i="178"/>
  <c r="H115" i="178"/>
  <c r="G115" i="178"/>
  <c r="F115" i="178"/>
  <c r="E115" i="178"/>
  <c r="D115" i="178"/>
  <c r="B115" i="178"/>
  <c r="I116" i="178"/>
  <c r="H116" i="178"/>
  <c r="G116" i="178"/>
  <c r="F116" i="178"/>
  <c r="E116" i="178"/>
  <c r="D116" i="178"/>
  <c r="B116" i="178"/>
  <c r="I117" i="178"/>
  <c r="H117" i="178"/>
  <c r="G117" i="178"/>
  <c r="F117" i="178"/>
  <c r="E117" i="178"/>
  <c r="D117" i="178"/>
  <c r="B117" i="178"/>
  <c r="V8" i="127"/>
  <c r="H118" i="178" s="1"/>
  <c r="V7" i="127"/>
  <c r="G118" i="178" s="1"/>
  <c r="V6" i="127"/>
  <c r="F118" i="178" s="1"/>
  <c r="V5" i="127"/>
  <c r="E118" i="178" s="1"/>
  <c r="D118" i="178"/>
  <c r="V3" i="127"/>
  <c r="C118" i="178" s="1"/>
  <c r="B118" i="178"/>
  <c r="I119" i="178"/>
  <c r="H119" i="178"/>
  <c r="G119" i="178"/>
  <c r="F119" i="178"/>
  <c r="E119" i="178"/>
  <c r="D119" i="178"/>
  <c r="B119" i="178"/>
  <c r="I121" i="178"/>
  <c r="H121" i="178"/>
  <c r="G121" i="178"/>
  <c r="F121" i="178"/>
  <c r="E121" i="178"/>
  <c r="D121" i="178"/>
  <c r="B121" i="178"/>
  <c r="I120" i="178"/>
  <c r="H120" i="178"/>
  <c r="G120" i="178"/>
  <c r="F120" i="178"/>
  <c r="E120" i="178"/>
  <c r="D120" i="178"/>
  <c r="B120" i="178"/>
  <c r="I122" i="178"/>
  <c r="H122" i="178"/>
  <c r="G122" i="178"/>
  <c r="F122" i="178"/>
  <c r="E122" i="178"/>
  <c r="D122" i="178"/>
  <c r="B122" i="178"/>
  <c r="I123" i="178"/>
  <c r="H123" i="178"/>
  <c r="G123" i="178"/>
  <c r="F123" i="178"/>
  <c r="E123" i="178"/>
  <c r="D123" i="178"/>
  <c r="B123" i="178"/>
  <c r="I124" i="178"/>
  <c r="H124" i="178"/>
  <c r="G124" i="178"/>
  <c r="F124" i="178"/>
  <c r="E124" i="178"/>
  <c r="D124" i="178"/>
  <c r="B124" i="178"/>
  <c r="I125" i="178"/>
  <c r="H125" i="178"/>
  <c r="G125" i="178"/>
  <c r="F125" i="178"/>
  <c r="E125" i="178"/>
  <c r="D125" i="178"/>
  <c r="B125" i="178"/>
  <c r="V10" i="135"/>
  <c r="J126" i="178" s="1"/>
  <c r="V9" i="135"/>
  <c r="I126" i="178" s="1"/>
  <c r="V8" i="135"/>
  <c r="H126" i="178" s="1"/>
  <c r="V7" i="135"/>
  <c r="G126" i="178" s="1"/>
  <c r="V6" i="135"/>
  <c r="F126" i="178" s="1"/>
  <c r="V5" i="135"/>
  <c r="E126" i="178" s="1"/>
  <c r="D126" i="178"/>
  <c r="V3" i="135"/>
  <c r="C126" i="178" s="1"/>
  <c r="B126" i="178"/>
  <c r="I127" i="178"/>
  <c r="H127" i="178"/>
  <c r="G127" i="178"/>
  <c r="F127" i="178"/>
  <c r="E127" i="178"/>
  <c r="D127" i="178"/>
  <c r="B127" i="178"/>
  <c r="I131" i="178"/>
  <c r="H131" i="178"/>
  <c r="G131" i="178"/>
  <c r="F131" i="178"/>
  <c r="E131" i="178"/>
  <c r="D131" i="178"/>
  <c r="B131" i="178"/>
  <c r="H132" i="178"/>
  <c r="G132" i="178"/>
  <c r="F132" i="178"/>
  <c r="E132" i="178"/>
  <c r="D132" i="178"/>
  <c r="B132" i="178"/>
  <c r="V6" i="142"/>
  <c r="F133" i="178" s="1"/>
  <c r="V5" i="142"/>
  <c r="E133" i="178" s="1"/>
  <c r="D133" i="178"/>
  <c r="V3" i="142"/>
  <c r="C133" i="178" s="1"/>
  <c r="B133" i="178"/>
  <c r="V5" i="143"/>
  <c r="E134" i="178" s="1"/>
  <c r="D134" i="178"/>
  <c r="V3" i="143"/>
  <c r="C134" i="178" s="1"/>
  <c r="B134" i="178"/>
  <c r="V5" i="144"/>
  <c r="E135" i="178" s="1"/>
  <c r="D135" i="178"/>
  <c r="V3" i="144"/>
  <c r="C135" i="178" s="1"/>
  <c r="B135" i="178"/>
  <c r="D136" i="178"/>
  <c r="V3" i="145"/>
  <c r="C136" i="178" s="1"/>
  <c r="B136" i="178"/>
  <c r="V7" i="146"/>
  <c r="G137" i="178" s="1"/>
  <c r="V6" i="146"/>
  <c r="F137" i="178" s="1"/>
  <c r="V5" i="146"/>
  <c r="E137" i="178" s="1"/>
  <c r="D137" i="178"/>
  <c r="V3" i="146"/>
  <c r="C137" i="178" s="1"/>
  <c r="B137" i="178"/>
  <c r="V10" i="147"/>
  <c r="J138" i="178" s="1"/>
  <c r="V9" i="147"/>
  <c r="I138" i="178" s="1"/>
  <c r="V8" i="147"/>
  <c r="H138" i="178" s="1"/>
  <c r="V7" i="147"/>
  <c r="G138" i="178" s="1"/>
  <c r="V6" i="147"/>
  <c r="F138" i="178" s="1"/>
  <c r="V5" i="147"/>
  <c r="E138" i="178" s="1"/>
  <c r="D138" i="178"/>
  <c r="V3" i="147"/>
  <c r="C138" i="178" s="1"/>
  <c r="B138" i="178"/>
  <c r="D139" i="178"/>
  <c r="C139" i="178"/>
  <c r="B139" i="178"/>
  <c r="G140" i="178"/>
  <c r="F140" i="178"/>
  <c r="V5" i="149"/>
  <c r="E140" i="178" s="1"/>
  <c r="D140" i="178"/>
  <c r="V3" i="149"/>
  <c r="C140" i="178" s="1"/>
  <c r="B140" i="178"/>
  <c r="I141" i="178"/>
  <c r="H141" i="178"/>
  <c r="G141" i="178"/>
  <c r="F141" i="178"/>
  <c r="E141" i="178"/>
  <c r="D141" i="178"/>
  <c r="B141" i="178"/>
  <c r="D142" i="178"/>
  <c r="V3" i="151"/>
  <c r="C142" i="178" s="1"/>
  <c r="B142" i="178"/>
  <c r="V8" i="152"/>
  <c r="H143" i="178" s="1"/>
  <c r="V7" i="152"/>
  <c r="G143" i="178" s="1"/>
  <c r="V6" i="152"/>
  <c r="F143" i="178" s="1"/>
  <c r="V5" i="152"/>
  <c r="E143" i="178" s="1"/>
  <c r="D143" i="178"/>
  <c r="V3" i="152"/>
  <c r="C143" i="178" s="1"/>
  <c r="B143" i="178"/>
  <c r="V7" i="153"/>
  <c r="G144" i="178" s="1"/>
  <c r="V6" i="153"/>
  <c r="F144" i="178" s="1"/>
  <c r="V5" i="153"/>
  <c r="E144" i="178" s="1"/>
  <c r="D144" i="178"/>
  <c r="V3" i="153"/>
  <c r="C144" i="178" s="1"/>
  <c r="B144" i="178"/>
  <c r="J145" i="178"/>
  <c r="I145" i="178"/>
  <c r="H145" i="178"/>
  <c r="G145" i="178"/>
  <c r="V6" i="154"/>
  <c r="F145" i="178" s="1"/>
  <c r="V5" i="154"/>
  <c r="E145" i="178" s="1"/>
  <c r="D145" i="178"/>
  <c r="V3" i="154"/>
  <c r="C145" i="178" s="1"/>
  <c r="B145" i="178"/>
  <c r="D146" i="178"/>
  <c r="V7" i="155"/>
  <c r="C146" i="178" s="1"/>
  <c r="B146" i="178"/>
  <c r="E147" i="178"/>
  <c r="D147" i="178"/>
  <c r="V3" i="156"/>
  <c r="C147" i="178" s="1"/>
  <c r="B147" i="178"/>
  <c r="V5" i="157"/>
  <c r="E148" i="178" s="1"/>
  <c r="D148" i="178"/>
  <c r="V3" i="157"/>
  <c r="C148" i="178" s="1"/>
  <c r="B148" i="178"/>
  <c r="H149" i="178"/>
  <c r="G149" i="178"/>
  <c r="F149" i="178"/>
  <c r="E149" i="178"/>
  <c r="D149" i="178"/>
  <c r="V3" i="158"/>
  <c r="C149" i="178" s="1"/>
  <c r="B149" i="178"/>
  <c r="I150" i="178"/>
  <c r="H150" i="178"/>
  <c r="G150" i="178"/>
  <c r="F150" i="178"/>
  <c r="E150" i="178"/>
  <c r="D150" i="178"/>
  <c r="B150" i="178"/>
  <c r="I151" i="178"/>
  <c r="H151" i="178"/>
  <c r="G151" i="178"/>
  <c r="F151" i="178"/>
  <c r="E151" i="178"/>
  <c r="D151" i="178"/>
  <c r="B151" i="178"/>
  <c r="D152" i="178"/>
  <c r="V3" i="161"/>
  <c r="C152" i="178" s="1"/>
  <c r="B152" i="178"/>
  <c r="F153" i="178"/>
  <c r="E153" i="178"/>
  <c r="D153" i="178"/>
  <c r="V3" i="162"/>
  <c r="C153" i="178" s="1"/>
  <c r="B153" i="178"/>
  <c r="C154" i="178"/>
  <c r="B154" i="178"/>
  <c r="B155" i="178"/>
  <c r="O155" i="178" s="1"/>
  <c r="T155" i="178" s="1"/>
  <c r="I157" i="178"/>
  <c r="H157" i="178"/>
  <c r="G157" i="178"/>
  <c r="F157" i="178"/>
  <c r="E157" i="178"/>
  <c r="D157" i="178"/>
  <c r="V3" i="165"/>
  <c r="C157" i="178" s="1"/>
  <c r="B157" i="178"/>
  <c r="H156" i="178"/>
  <c r="G156" i="178"/>
  <c r="F156" i="178"/>
  <c r="E156" i="178"/>
  <c r="D156" i="178"/>
  <c r="V3" i="166"/>
  <c r="C156" i="178" s="1"/>
  <c r="B156" i="178"/>
  <c r="D159" i="178"/>
  <c r="V3" i="168"/>
  <c r="C159" i="178" s="1"/>
  <c r="B159" i="178"/>
  <c r="I158" i="178"/>
  <c r="H158" i="178"/>
  <c r="G158" i="178"/>
  <c r="F158" i="178"/>
  <c r="E158" i="178"/>
  <c r="D158" i="178"/>
  <c r="B158" i="178"/>
  <c r="O136" i="178" l="1"/>
  <c r="T136" i="178" s="1"/>
  <c r="O132" i="178"/>
  <c r="T132" i="178" s="1"/>
  <c r="O126" i="178"/>
  <c r="T126" i="178" s="1"/>
  <c r="O124" i="178"/>
  <c r="T124" i="178" s="1"/>
  <c r="O116" i="178"/>
  <c r="T116" i="178" s="1"/>
  <c r="O108" i="178"/>
  <c r="T108" i="178" s="1"/>
  <c r="O152" i="178"/>
  <c r="T152" i="178" s="1"/>
  <c r="O146" i="178"/>
  <c r="T146" i="178" s="1"/>
  <c r="O144" i="178"/>
  <c r="T144" i="178" s="1"/>
  <c r="O138" i="178"/>
  <c r="T138" i="178" s="1"/>
  <c r="O142" i="178"/>
  <c r="T142" i="178" s="1"/>
  <c r="O139" i="178"/>
  <c r="T139" i="178" s="1"/>
  <c r="O157" i="178"/>
  <c r="T157" i="178" s="1"/>
  <c r="O159" i="178"/>
  <c r="T159" i="178" s="1"/>
  <c r="O150" i="178"/>
  <c r="T150" i="178" s="1"/>
  <c r="O143" i="178"/>
  <c r="T143" i="178" s="1"/>
  <c r="O135" i="178"/>
  <c r="T135" i="178" s="1"/>
  <c r="O134" i="178"/>
  <c r="T134" i="178" s="1"/>
  <c r="O133" i="178"/>
  <c r="T133" i="178" s="1"/>
  <c r="O115" i="178"/>
  <c r="T115" i="178" s="1"/>
  <c r="O153" i="178"/>
  <c r="T153" i="178" s="1"/>
  <c r="O140" i="178"/>
  <c r="T140" i="178" s="1"/>
  <c r="O104" i="178"/>
  <c r="T104" i="178" s="1"/>
  <c r="O100" i="178"/>
  <c r="T100" i="178" s="1"/>
  <c r="O120" i="178"/>
  <c r="T120" i="178" s="1"/>
  <c r="O113" i="178"/>
  <c r="T113" i="178" s="1"/>
  <c r="O112" i="178"/>
  <c r="T112" i="178" s="1"/>
  <c r="O109" i="178"/>
  <c r="T109" i="178" s="1"/>
  <c r="O81" i="178"/>
  <c r="T81" i="178" s="1"/>
  <c r="O137" i="178"/>
  <c r="T137" i="178" s="1"/>
  <c r="O122" i="178"/>
  <c r="T122" i="178" s="1"/>
  <c r="O118" i="178"/>
  <c r="T118" i="178" s="1"/>
  <c r="O123" i="178"/>
  <c r="T123" i="178" s="1"/>
  <c r="O111" i="178"/>
  <c r="T111" i="178" s="1"/>
  <c r="O114" i="178"/>
  <c r="T114" i="178" s="1"/>
  <c r="O102" i="178"/>
  <c r="T102" i="178" s="1"/>
  <c r="O119" i="178"/>
  <c r="T119" i="178" s="1"/>
  <c r="O107" i="178"/>
  <c r="T107" i="178" s="1"/>
  <c r="O145" i="178"/>
  <c r="T145" i="178" s="1"/>
  <c r="O148" i="178"/>
  <c r="T148" i="178" s="1"/>
  <c r="O141" i="178"/>
  <c r="T141" i="178" s="1"/>
  <c r="O127" i="178"/>
  <c r="T127" i="178" s="1"/>
  <c r="O117" i="178"/>
  <c r="T117" i="178" s="1"/>
  <c r="O105" i="178"/>
  <c r="T105" i="178" s="1"/>
  <c r="O110" i="178"/>
  <c r="T110" i="178" s="1"/>
  <c r="O160" i="178"/>
  <c r="T160" i="178" s="1"/>
  <c r="O103" i="178"/>
  <c r="T103" i="178" s="1"/>
  <c r="O121" i="178"/>
  <c r="T121" i="178" s="1"/>
  <c r="O91" i="178"/>
  <c r="T91" i="178" s="1"/>
  <c r="O158" i="178"/>
  <c r="T158" i="178" s="1"/>
  <c r="O147" i="178"/>
  <c r="T147" i="178" s="1"/>
  <c r="O125" i="178"/>
  <c r="T125" i="178" s="1"/>
  <c r="O101" i="178"/>
  <c r="T101" i="178" s="1"/>
  <c r="O156" i="178"/>
  <c r="T156" i="178" s="1"/>
  <c r="O151" i="178"/>
  <c r="T151" i="178" s="1"/>
  <c r="O154" i="178"/>
  <c r="T154" i="178" s="1"/>
  <c r="O149" i="178"/>
  <c r="T149" i="178" s="1"/>
  <c r="O131" i="178"/>
  <c r="T131" i="178" s="1"/>
  <c r="O106" i="178"/>
  <c r="T106" i="178" s="1"/>
  <c r="O90" i="178"/>
  <c r="T90" i="178" s="1"/>
  <c r="O80" i="178"/>
  <c r="T80" i="178" s="1"/>
  <c r="O83" i="178"/>
  <c r="T83" i="178" s="1"/>
  <c r="O73" i="178"/>
  <c r="T73" i="178" s="1"/>
  <c r="C228" i="178"/>
  <c r="O93" i="178"/>
  <c r="T93" i="178" s="1"/>
  <c r="J228" i="178"/>
  <c r="O76" i="178"/>
  <c r="T76" i="178" s="1"/>
  <c r="O99" i="178"/>
  <c r="T99" i="178" s="1"/>
  <c r="O95" i="178"/>
  <c r="T95" i="178" s="1"/>
  <c r="O79" i="178"/>
  <c r="T79" i="178" s="1"/>
  <c r="O75" i="178"/>
  <c r="T75" i="178" s="1"/>
  <c r="O74" i="178"/>
  <c r="T74" i="178" s="1"/>
  <c r="G129" i="178"/>
  <c r="E129" i="178"/>
  <c r="I129" i="178"/>
  <c r="O97" i="178"/>
  <c r="T97" i="178" s="1"/>
  <c r="O89" i="178"/>
  <c r="T89" i="178" s="1"/>
  <c r="O85" i="178"/>
  <c r="T85" i="178" s="1"/>
  <c r="O77" i="178"/>
  <c r="T77" i="178" s="1"/>
  <c r="B129" i="178"/>
  <c r="F129" i="178"/>
  <c r="O96" i="178"/>
  <c r="T96" i="178" s="1"/>
  <c r="O92" i="178"/>
  <c r="T92" i="178" s="1"/>
  <c r="O88" i="178"/>
  <c r="T88" i="178" s="1"/>
  <c r="O84" i="178"/>
  <c r="T84" i="178" s="1"/>
  <c r="D129" i="178"/>
  <c r="H129" i="178"/>
  <c r="O98" i="178"/>
  <c r="T98" i="178" s="1"/>
  <c r="O94" i="178"/>
  <c r="T94" i="178" s="1"/>
  <c r="O86" i="178"/>
  <c r="T86" i="178" s="1"/>
  <c r="O82" i="178"/>
  <c r="T82" i="178" s="1"/>
  <c r="O78" i="178"/>
  <c r="T78" i="178" s="1"/>
  <c r="B71" i="178"/>
  <c r="O71" i="178" s="1"/>
  <c r="T71" i="178" s="1"/>
  <c r="O72" i="178"/>
  <c r="T72" i="178" s="1"/>
  <c r="O129" i="178" l="1"/>
  <c r="T129" i="178" s="1"/>
  <c r="I13" i="178"/>
  <c r="H13" i="178"/>
  <c r="G13" i="178"/>
  <c r="F13" i="178"/>
  <c r="E13" i="178"/>
  <c r="D13" i="178"/>
  <c r="B13" i="178"/>
  <c r="H55" i="1"/>
  <c r="G55" i="1"/>
  <c r="G99" i="1"/>
  <c r="H97" i="1"/>
  <c r="H98" i="1"/>
  <c r="H99" i="1"/>
  <c r="G98" i="1"/>
  <c r="G97" i="1"/>
  <c r="H96" i="1"/>
  <c r="G96" i="1"/>
  <c r="H95" i="1"/>
  <c r="G95" i="1"/>
  <c r="H94" i="1"/>
  <c r="G94" i="1"/>
  <c r="H92" i="1"/>
  <c r="G92" i="1"/>
  <c r="H89" i="1"/>
  <c r="G89" i="1"/>
  <c r="I24" i="178"/>
  <c r="H88" i="1"/>
  <c r="G88" i="1"/>
  <c r="H87" i="1"/>
  <c r="G87" i="1"/>
  <c r="H86" i="1"/>
  <c r="G86" i="1"/>
  <c r="H85" i="1"/>
  <c r="G85" i="1"/>
  <c r="H84" i="1"/>
  <c r="G84" i="1"/>
  <c r="I70" i="178"/>
  <c r="H70" i="178"/>
  <c r="I69" i="178"/>
  <c r="H69" i="178"/>
  <c r="I68" i="178"/>
  <c r="H68" i="178"/>
  <c r="I67" i="178"/>
  <c r="H67" i="178"/>
  <c r="I66" i="178"/>
  <c r="H66" i="178"/>
  <c r="I65" i="178"/>
  <c r="H65" i="178"/>
  <c r="I64" i="178"/>
  <c r="H64" i="178"/>
  <c r="I63" i="178"/>
  <c r="H63" i="178"/>
  <c r="I62" i="178"/>
  <c r="H62" i="178"/>
  <c r="I61" i="178"/>
  <c r="H61" i="178"/>
  <c r="I60" i="178"/>
  <c r="H60" i="178"/>
  <c r="I59" i="178"/>
  <c r="H59" i="178"/>
  <c r="I58" i="178"/>
  <c r="H58" i="178"/>
  <c r="I57" i="178"/>
  <c r="H57" i="178"/>
  <c r="I56" i="178"/>
  <c r="H56" i="178"/>
  <c r="I55" i="178"/>
  <c r="H55" i="178"/>
  <c r="I54" i="178"/>
  <c r="H54" i="178"/>
  <c r="I53" i="178"/>
  <c r="H53" i="178"/>
  <c r="I52" i="178"/>
  <c r="H52" i="178"/>
  <c r="I51" i="178"/>
  <c r="H51" i="178"/>
  <c r="I50" i="178"/>
  <c r="H50" i="178"/>
  <c r="I49" i="178"/>
  <c r="H49" i="178"/>
  <c r="I48" i="178"/>
  <c r="H48" i="178"/>
  <c r="I47" i="178"/>
  <c r="H47" i="178"/>
  <c r="I46" i="178"/>
  <c r="H46" i="178"/>
  <c r="H45" i="178"/>
  <c r="I44" i="178"/>
  <c r="H44" i="178"/>
  <c r="I43" i="178"/>
  <c r="H43" i="178"/>
  <c r="I42" i="178"/>
  <c r="H42" i="178"/>
  <c r="I41" i="178"/>
  <c r="H41" i="178"/>
  <c r="I40" i="178"/>
  <c r="H40" i="178"/>
  <c r="I39" i="178"/>
  <c r="H39" i="178"/>
  <c r="I38" i="178"/>
  <c r="H38" i="178"/>
  <c r="I37" i="178"/>
  <c r="H37" i="178"/>
  <c r="I36" i="178"/>
  <c r="H36" i="178"/>
  <c r="I35" i="178"/>
  <c r="H35" i="178"/>
  <c r="I34" i="178"/>
  <c r="H34" i="178"/>
  <c r="I33" i="178"/>
  <c r="H33" i="178"/>
  <c r="I32" i="178"/>
  <c r="H32" i="178"/>
  <c r="I31" i="178"/>
  <c r="H31" i="178"/>
  <c r="I30" i="178"/>
  <c r="H30" i="178"/>
  <c r="I29" i="178"/>
  <c r="H29" i="178"/>
  <c r="I28" i="178"/>
  <c r="H28" i="178"/>
  <c r="I27" i="178"/>
  <c r="H27" i="178"/>
  <c r="I26" i="178"/>
  <c r="H26" i="178"/>
  <c r="I25" i="178"/>
  <c r="H25" i="178"/>
  <c r="H24" i="178"/>
  <c r="H23" i="178"/>
  <c r="I22" i="178"/>
  <c r="H22" i="178"/>
  <c r="I21" i="178"/>
  <c r="H21" i="178"/>
  <c r="I20" i="178"/>
  <c r="H20" i="178"/>
  <c r="I19" i="178"/>
  <c r="H19" i="178"/>
  <c r="I18" i="178"/>
  <c r="H18" i="178"/>
  <c r="I17" i="178"/>
  <c r="H17" i="178"/>
  <c r="I16" i="178"/>
  <c r="H16" i="178"/>
  <c r="I15" i="178"/>
  <c r="H15" i="178"/>
  <c r="I14" i="178"/>
  <c r="H14" i="178"/>
  <c r="I12" i="178"/>
  <c r="H12" i="178"/>
  <c r="I11" i="178"/>
  <c r="H11" i="178"/>
  <c r="I10" i="178"/>
  <c r="H10" i="178"/>
  <c r="I9" i="178"/>
  <c r="H9" i="178"/>
  <c r="I8" i="178"/>
  <c r="H8" i="178"/>
  <c r="I6" i="178"/>
  <c r="H6" i="178"/>
  <c r="I7" i="178"/>
  <c r="H7" i="178"/>
  <c r="I5" i="178"/>
  <c r="H5" i="178"/>
  <c r="I4" i="178"/>
  <c r="H4" i="178"/>
  <c r="G70" i="178"/>
  <c r="F70" i="178"/>
  <c r="E70" i="178"/>
  <c r="D70" i="178"/>
  <c r="B70" i="178"/>
  <c r="G69" i="178"/>
  <c r="F69" i="178"/>
  <c r="E69" i="178"/>
  <c r="D69" i="178"/>
  <c r="B69" i="178"/>
  <c r="G68" i="178"/>
  <c r="F68" i="178"/>
  <c r="E68" i="178"/>
  <c r="D68" i="178"/>
  <c r="B68" i="178"/>
  <c r="G67" i="178"/>
  <c r="F67" i="178"/>
  <c r="E67" i="178"/>
  <c r="D67" i="178"/>
  <c r="B67" i="178"/>
  <c r="G66" i="178"/>
  <c r="F66" i="178"/>
  <c r="E66" i="178"/>
  <c r="D66" i="178"/>
  <c r="B66" i="178"/>
  <c r="G65" i="178"/>
  <c r="F65" i="178"/>
  <c r="E65" i="178"/>
  <c r="D65" i="178"/>
  <c r="B65" i="178"/>
  <c r="G64" i="178"/>
  <c r="F64" i="178"/>
  <c r="E64" i="178"/>
  <c r="D64" i="178"/>
  <c r="B64" i="178"/>
  <c r="G63" i="178"/>
  <c r="F63" i="178"/>
  <c r="E63" i="178"/>
  <c r="D63" i="178"/>
  <c r="B63" i="178"/>
  <c r="G62" i="178"/>
  <c r="F62" i="178"/>
  <c r="E62" i="178"/>
  <c r="D62" i="178"/>
  <c r="B62" i="178"/>
  <c r="G61" i="178"/>
  <c r="F61" i="178"/>
  <c r="E61" i="178"/>
  <c r="D61" i="178"/>
  <c r="B61" i="178"/>
  <c r="G60" i="178"/>
  <c r="F60" i="178"/>
  <c r="E60" i="178"/>
  <c r="D60" i="178"/>
  <c r="B60" i="178"/>
  <c r="G59" i="178"/>
  <c r="F59" i="178"/>
  <c r="E59" i="178"/>
  <c r="D59" i="178"/>
  <c r="B59" i="178"/>
  <c r="G58" i="178"/>
  <c r="F58" i="178"/>
  <c r="E58" i="178"/>
  <c r="D58" i="178"/>
  <c r="B58" i="178"/>
  <c r="G57" i="178"/>
  <c r="F57" i="178"/>
  <c r="E57" i="178"/>
  <c r="D57" i="178"/>
  <c r="B57" i="178"/>
  <c r="G56" i="178"/>
  <c r="F56" i="178"/>
  <c r="E56" i="178"/>
  <c r="D56" i="178"/>
  <c r="B56" i="178"/>
  <c r="G55" i="178"/>
  <c r="F55" i="178"/>
  <c r="E55" i="178"/>
  <c r="D55" i="178"/>
  <c r="B55" i="178"/>
  <c r="G54" i="178"/>
  <c r="F54" i="178"/>
  <c r="E54" i="178"/>
  <c r="D54" i="178"/>
  <c r="B54" i="178"/>
  <c r="G53" i="178"/>
  <c r="F53" i="178"/>
  <c r="E53" i="178"/>
  <c r="D53" i="178"/>
  <c r="B53" i="178"/>
  <c r="G52" i="178"/>
  <c r="F52" i="178"/>
  <c r="E52" i="178"/>
  <c r="D52" i="178"/>
  <c r="B52" i="178"/>
  <c r="G51" i="178"/>
  <c r="F51" i="178"/>
  <c r="E51" i="178"/>
  <c r="D51" i="178"/>
  <c r="B51" i="178"/>
  <c r="G50" i="178"/>
  <c r="F50" i="178"/>
  <c r="E50" i="178"/>
  <c r="D50" i="178"/>
  <c r="B50" i="178"/>
  <c r="G49" i="178"/>
  <c r="F49" i="178"/>
  <c r="E49" i="178"/>
  <c r="D49" i="178"/>
  <c r="B49" i="178"/>
  <c r="G48" i="178"/>
  <c r="F48" i="178"/>
  <c r="E48" i="178"/>
  <c r="D48" i="178"/>
  <c r="B48" i="178"/>
  <c r="G47" i="178"/>
  <c r="F47" i="178"/>
  <c r="E47" i="178"/>
  <c r="D47" i="178"/>
  <c r="B47" i="178"/>
  <c r="G46" i="178"/>
  <c r="F46" i="178"/>
  <c r="E46" i="178"/>
  <c r="D46" i="178"/>
  <c r="B46" i="178"/>
  <c r="G45" i="178"/>
  <c r="F45" i="178"/>
  <c r="E45" i="178"/>
  <c r="D45" i="178"/>
  <c r="B45" i="178"/>
  <c r="G44" i="178"/>
  <c r="F44" i="178"/>
  <c r="E44" i="178"/>
  <c r="D44" i="178"/>
  <c r="G43" i="178"/>
  <c r="F43" i="178"/>
  <c r="E43" i="178"/>
  <c r="D43" i="178"/>
  <c r="B43" i="178"/>
  <c r="G42" i="178"/>
  <c r="F42" i="178"/>
  <c r="E42" i="178"/>
  <c r="D42" i="178"/>
  <c r="B42" i="178"/>
  <c r="G41" i="178"/>
  <c r="F41" i="178"/>
  <c r="E41" i="178"/>
  <c r="D41" i="178"/>
  <c r="B41" i="178"/>
  <c r="G40" i="178"/>
  <c r="F40" i="178"/>
  <c r="E40" i="178"/>
  <c r="D40" i="178"/>
  <c r="B40" i="178"/>
  <c r="G39" i="178"/>
  <c r="F39" i="178"/>
  <c r="E39" i="178"/>
  <c r="D39" i="178"/>
  <c r="B39" i="178"/>
  <c r="G38" i="178"/>
  <c r="F38" i="178"/>
  <c r="E38" i="178"/>
  <c r="D38" i="178"/>
  <c r="B38" i="178"/>
  <c r="G37" i="178"/>
  <c r="F37" i="178"/>
  <c r="E37" i="178"/>
  <c r="D37" i="178"/>
  <c r="B37" i="178"/>
  <c r="G36" i="178"/>
  <c r="F36" i="178"/>
  <c r="E36" i="178"/>
  <c r="D36" i="178"/>
  <c r="B36" i="178"/>
  <c r="G35" i="178"/>
  <c r="F35" i="178"/>
  <c r="E35" i="178"/>
  <c r="D35" i="178"/>
  <c r="B35" i="178"/>
  <c r="G34" i="178"/>
  <c r="F34" i="178"/>
  <c r="E34" i="178"/>
  <c r="D34" i="178"/>
  <c r="B34" i="178"/>
  <c r="G33" i="178"/>
  <c r="F33" i="178"/>
  <c r="E33" i="178"/>
  <c r="D33" i="178"/>
  <c r="B33" i="178"/>
  <c r="F32" i="178"/>
  <c r="E32" i="178"/>
  <c r="D32" i="178"/>
  <c r="B32" i="178"/>
  <c r="G31" i="178"/>
  <c r="F31" i="178"/>
  <c r="E31" i="178"/>
  <c r="D31" i="178"/>
  <c r="B31" i="178"/>
  <c r="G30" i="178"/>
  <c r="F30" i="178"/>
  <c r="E30" i="178"/>
  <c r="D30" i="178"/>
  <c r="B30" i="178"/>
  <c r="G29" i="178"/>
  <c r="F29" i="178"/>
  <c r="E29" i="178"/>
  <c r="D29" i="178"/>
  <c r="B29" i="178"/>
  <c r="G28" i="178"/>
  <c r="F28" i="178"/>
  <c r="E28" i="178"/>
  <c r="D28" i="178"/>
  <c r="B28" i="178"/>
  <c r="G27" i="178"/>
  <c r="F27" i="178"/>
  <c r="E27" i="178"/>
  <c r="D27" i="178"/>
  <c r="B27" i="178"/>
  <c r="G26" i="178"/>
  <c r="F26" i="178"/>
  <c r="E26" i="178"/>
  <c r="D26" i="178"/>
  <c r="B26" i="178"/>
  <c r="G25" i="178"/>
  <c r="F25" i="178"/>
  <c r="E25" i="178"/>
  <c r="D25" i="178"/>
  <c r="B25" i="178"/>
  <c r="G24" i="178"/>
  <c r="F24" i="178"/>
  <c r="E24" i="178"/>
  <c r="D24" i="178"/>
  <c r="B24" i="178"/>
  <c r="G23" i="178"/>
  <c r="F23" i="178"/>
  <c r="E23" i="178"/>
  <c r="D23" i="178"/>
  <c r="B23" i="178"/>
  <c r="G22" i="178"/>
  <c r="F22" i="178"/>
  <c r="E22" i="178"/>
  <c r="D22" i="178"/>
  <c r="B22" i="178"/>
  <c r="G21" i="178"/>
  <c r="F21" i="178"/>
  <c r="E21" i="178"/>
  <c r="D21" i="178"/>
  <c r="B21" i="178"/>
  <c r="G20" i="178"/>
  <c r="F20" i="178"/>
  <c r="E20" i="178"/>
  <c r="D20" i="178"/>
  <c r="B20" i="178"/>
  <c r="G19" i="178"/>
  <c r="F19" i="178"/>
  <c r="E19" i="178"/>
  <c r="D19" i="178"/>
  <c r="B19" i="178"/>
  <c r="G18" i="178"/>
  <c r="F18" i="178"/>
  <c r="E18" i="178"/>
  <c r="D18" i="178"/>
  <c r="B18" i="178"/>
  <c r="G17" i="178"/>
  <c r="F17" i="178"/>
  <c r="E17" i="178"/>
  <c r="D17" i="178"/>
  <c r="B17" i="178"/>
  <c r="G16" i="178"/>
  <c r="F16" i="178"/>
  <c r="E16" i="178"/>
  <c r="D16" i="178"/>
  <c r="B16" i="178"/>
  <c r="G15" i="178"/>
  <c r="F15" i="178"/>
  <c r="E15" i="178"/>
  <c r="D15" i="178"/>
  <c r="B15" i="178"/>
  <c r="G14" i="178"/>
  <c r="F14" i="178"/>
  <c r="E14" i="178"/>
  <c r="D14" i="178"/>
  <c r="B14" i="178"/>
  <c r="G12" i="178"/>
  <c r="F12" i="178"/>
  <c r="E12" i="178"/>
  <c r="D12" i="178"/>
  <c r="B12" i="178"/>
  <c r="G11" i="178"/>
  <c r="F11" i="178"/>
  <c r="E11" i="178"/>
  <c r="D11" i="178"/>
  <c r="B11" i="178"/>
  <c r="G10" i="178"/>
  <c r="F10" i="178"/>
  <c r="E10" i="178"/>
  <c r="D10" i="178"/>
  <c r="B10" i="178"/>
  <c r="G9" i="178"/>
  <c r="F9" i="178"/>
  <c r="E9" i="178"/>
  <c r="D9" i="178"/>
  <c r="B9" i="178"/>
  <c r="G8" i="178"/>
  <c r="F8" i="178"/>
  <c r="E8" i="178"/>
  <c r="D8" i="178"/>
  <c r="B8" i="178"/>
  <c r="G4" i="178"/>
  <c r="F4" i="178"/>
  <c r="E4" i="178"/>
  <c r="D4" i="178"/>
  <c r="G5" i="178"/>
  <c r="F5" i="178"/>
  <c r="E5" i="178"/>
  <c r="D5" i="178"/>
  <c r="G7" i="178"/>
  <c r="F7" i="178"/>
  <c r="E7" i="178"/>
  <c r="D7" i="178"/>
  <c r="B7" i="178"/>
  <c r="G6" i="178"/>
  <c r="F6" i="178"/>
  <c r="E6" i="178"/>
  <c r="D6" i="178"/>
  <c r="B6" i="178"/>
  <c r="H82" i="1"/>
  <c r="G82" i="1"/>
  <c r="H79" i="1"/>
  <c r="G79" i="1"/>
  <c r="H78" i="1"/>
  <c r="G78" i="1"/>
  <c r="H77" i="1"/>
  <c r="H76" i="1"/>
  <c r="G77" i="1"/>
  <c r="G76" i="1"/>
  <c r="H75" i="1"/>
  <c r="G75" i="1"/>
  <c r="H74" i="1"/>
  <c r="G74" i="1"/>
  <c r="H72" i="1"/>
  <c r="G72" i="1"/>
  <c r="H69" i="1"/>
  <c r="G69" i="1"/>
  <c r="H68" i="1"/>
  <c r="G68" i="1"/>
  <c r="H67" i="1"/>
  <c r="G67" i="1"/>
  <c r="H66" i="1"/>
  <c r="G66" i="1"/>
  <c r="H65" i="1"/>
  <c r="G65" i="1"/>
  <c r="H62" i="1"/>
  <c r="H64" i="1"/>
  <c r="G62" i="1"/>
  <c r="G64" i="1"/>
  <c r="G52" i="1"/>
  <c r="G59" i="1"/>
  <c r="H59" i="1"/>
  <c r="G58" i="1"/>
  <c r="H58" i="1"/>
  <c r="H57" i="1"/>
  <c r="G57" i="1"/>
  <c r="H56" i="1"/>
  <c r="G56" i="1"/>
  <c r="G54" i="1"/>
  <c r="H54" i="1"/>
  <c r="H42" i="1"/>
  <c r="H44" i="1"/>
  <c r="H45" i="1"/>
  <c r="H46" i="1"/>
  <c r="H47" i="1"/>
  <c r="H48" i="1"/>
  <c r="H49" i="1"/>
  <c r="G42" i="1"/>
  <c r="G44" i="1"/>
  <c r="G45" i="1"/>
  <c r="G46" i="1"/>
  <c r="G47" i="1"/>
  <c r="G48" i="1"/>
  <c r="G49" i="1"/>
  <c r="H29" i="1"/>
  <c r="G29" i="1"/>
  <c r="H28" i="1"/>
  <c r="G28" i="1"/>
  <c r="H27" i="1"/>
  <c r="G27" i="1"/>
  <c r="H26" i="1"/>
  <c r="G26" i="1"/>
  <c r="H22" i="1"/>
  <c r="G22" i="1"/>
  <c r="H9" i="1"/>
  <c r="G9" i="1"/>
  <c r="H8" i="1"/>
  <c r="G8" i="1"/>
  <c r="H7" i="1"/>
  <c r="G7" i="1"/>
  <c r="H6" i="1"/>
  <c r="G6" i="1"/>
  <c r="H5" i="1"/>
  <c r="G5" i="1"/>
  <c r="O21" i="178" l="1"/>
  <c r="T21" i="178" s="1"/>
  <c r="O14" i="178"/>
  <c r="T14" i="178" s="1"/>
  <c r="O15" i="178"/>
  <c r="T15" i="178" s="1"/>
  <c r="O61" i="178"/>
  <c r="T61" i="178" s="1"/>
  <c r="O13" i="178"/>
  <c r="T13" i="178" s="1"/>
  <c r="O16" i="178"/>
  <c r="T16" i="178" s="1"/>
  <c r="O12" i="178"/>
  <c r="T12" i="178" s="1"/>
  <c r="O18" i="178"/>
  <c r="T18" i="178" s="1"/>
  <c r="O10" i="178"/>
  <c r="T10" i="178" s="1"/>
  <c r="O19" i="178"/>
  <c r="T19" i="178" s="1"/>
  <c r="O31" i="178"/>
  <c r="T31" i="178" s="1"/>
  <c r="O11" i="178"/>
  <c r="T11" i="178" s="1"/>
  <c r="O41" i="178"/>
  <c r="T41" i="178" s="1"/>
  <c r="O17" i="178"/>
  <c r="T17" i="178" s="1"/>
  <c r="O51" i="178"/>
  <c r="T51" i="178" s="1"/>
  <c r="O20" i="178"/>
  <c r="T20" i="178" s="1"/>
  <c r="O60" i="178"/>
  <c r="T60" i="178" s="1"/>
  <c r="O70" i="178"/>
  <c r="T70" i="178" s="1"/>
  <c r="O40" i="178"/>
  <c r="T40" i="178" s="1"/>
  <c r="O50" i="178"/>
  <c r="T50" i="178" s="1"/>
  <c r="O30" i="178"/>
  <c r="T30" i="178" s="1"/>
  <c r="O33" i="178"/>
  <c r="T33" i="178" s="1"/>
  <c r="O38" i="178"/>
  <c r="T38" i="178" s="1"/>
  <c r="O37" i="178"/>
  <c r="T37" i="178" s="1"/>
  <c r="O32" i="178"/>
  <c r="T32" i="178" s="1"/>
  <c r="O53" i="178"/>
  <c r="T53" i="178" s="1"/>
  <c r="O34" i="178"/>
  <c r="T34" i="178" s="1"/>
  <c r="O63" i="178"/>
  <c r="T63" i="178" s="1"/>
  <c r="O23" i="178"/>
  <c r="T23" i="178" s="1"/>
  <c r="O35" i="178"/>
  <c r="T35" i="178" s="1"/>
  <c r="O39" i="178"/>
  <c r="T39" i="178" s="1"/>
  <c r="O43" i="178"/>
  <c r="T43" i="178" s="1"/>
  <c r="O36" i="178"/>
  <c r="T36" i="178" s="1"/>
  <c r="B228" i="178"/>
  <c r="D228" i="178"/>
  <c r="O3" i="178"/>
  <c r="T3" i="178" s="1"/>
  <c r="E228" i="178"/>
  <c r="H228" i="178"/>
  <c r="F228" i="178"/>
  <c r="I228" i="178"/>
  <c r="G228" i="178"/>
  <c r="O4" i="178"/>
  <c r="T4" i="178" s="1"/>
  <c r="O8" i="178"/>
  <c r="T8" i="178" s="1"/>
  <c r="O27" i="178"/>
  <c r="T27" i="178" s="1"/>
  <c r="O29" i="178"/>
  <c r="T29" i="178" s="1"/>
  <c r="O47" i="178"/>
  <c r="T47" i="178" s="1"/>
  <c r="O57" i="178"/>
  <c r="T57" i="178" s="1"/>
  <c r="O65" i="178"/>
  <c r="T65" i="178" s="1"/>
  <c r="O7" i="178"/>
  <c r="T7" i="178" s="1"/>
  <c r="O25" i="178"/>
  <c r="T25" i="178" s="1"/>
  <c r="O45" i="178"/>
  <c r="T45" i="178" s="1"/>
  <c r="O49" i="178"/>
  <c r="T49" i="178" s="1"/>
  <c r="O55" i="178"/>
  <c r="T55" i="178" s="1"/>
  <c r="O59" i="178"/>
  <c r="T59" i="178" s="1"/>
  <c r="O67" i="178"/>
  <c r="T67" i="178" s="1"/>
  <c r="O69" i="178"/>
  <c r="T69" i="178" s="1"/>
  <c r="O6" i="178"/>
  <c r="T6" i="178" s="1"/>
  <c r="O5" i="178"/>
  <c r="T5" i="178" s="1"/>
  <c r="O9" i="178"/>
  <c r="T9" i="178" s="1"/>
  <c r="O22" i="178"/>
  <c r="T22" i="178" s="1"/>
  <c r="O24" i="178"/>
  <c r="T24" i="178" s="1"/>
  <c r="O26" i="178"/>
  <c r="T26" i="178" s="1"/>
  <c r="O28" i="178"/>
  <c r="T28" i="178" s="1"/>
  <c r="O42" i="178"/>
  <c r="T42" i="178" s="1"/>
  <c r="O44" i="178"/>
  <c r="T44" i="178" s="1"/>
  <c r="O46" i="178"/>
  <c r="T46" i="178" s="1"/>
  <c r="O48" i="178"/>
  <c r="T48" i="178" s="1"/>
  <c r="O52" i="178"/>
  <c r="T52" i="178" s="1"/>
  <c r="O54" i="178"/>
  <c r="T54" i="178" s="1"/>
  <c r="O56" i="178"/>
  <c r="T56" i="178" s="1"/>
  <c r="O58" i="178"/>
  <c r="T58" i="178" s="1"/>
  <c r="O62" i="178"/>
  <c r="T62" i="178" s="1"/>
  <c r="O64" i="178"/>
  <c r="T64" i="178" s="1"/>
  <c r="O66" i="178"/>
  <c r="T66" i="178" s="1"/>
  <c r="O68" i="178"/>
  <c r="T68" i="178" s="1"/>
  <c r="O228" i="178" l="1"/>
  <c r="O227" i="178"/>
  <c r="O229" i="178" l="1"/>
  <c r="T227" i="178"/>
</calcChain>
</file>

<file path=xl/sharedStrings.xml><?xml version="1.0" encoding="utf-8"?>
<sst xmlns="http://schemas.openxmlformats.org/spreadsheetml/2006/main" count="73130" uniqueCount="34113">
  <si>
    <t>先頭文字</t>
  </si>
  <si>
    <t>パスワード先頭</t>
  </si>
  <si>
    <t>ドメイン名</t>
  </si>
  <si>
    <t>備考</t>
  </si>
  <si>
    <t>埼玉県所沢市</t>
  </si>
  <si>
    <t>11tkrzw1</t>
  </si>
  <si>
    <t>11tkrzw33</t>
  </si>
  <si>
    <t>T0k0r0zawa-1</t>
  </si>
  <si>
    <t>tkrzw.nihonsoft.co.jp</t>
  </si>
  <si>
    <t>滋賀県野洲市</t>
  </si>
  <si>
    <t>000002</t>
  </si>
  <si>
    <t>25yasu1</t>
  </si>
  <si>
    <t>25yasu17</t>
  </si>
  <si>
    <t>0umiFuji-1</t>
  </si>
  <si>
    <t>nihonsoft.co.jp</t>
  </si>
  <si>
    <t>N121152716</t>
  </si>
  <si>
    <t>岡山県美咲町</t>
  </si>
  <si>
    <t>SW</t>
  </si>
  <si>
    <t>000003</t>
  </si>
  <si>
    <t>00001</t>
  </si>
  <si>
    <t>99999</t>
  </si>
  <si>
    <t>s0finetcl0ud</t>
  </si>
  <si>
    <t>滋賀県守山市</t>
  </si>
  <si>
    <t>000004</t>
  </si>
  <si>
    <t>福岡県宗像市</t>
  </si>
  <si>
    <t>000005</t>
  </si>
  <si>
    <t>000006</t>
  </si>
  <si>
    <t>鉄道運輸機構（北陸新幹線）</t>
  </si>
  <si>
    <t>000007</t>
  </si>
  <si>
    <t>千葉県東金市</t>
  </si>
  <si>
    <t>茨城県茨城町</t>
  </si>
  <si>
    <t>兵庫県たつの市</t>
  </si>
  <si>
    <t>兵庫県豊岡市</t>
  </si>
  <si>
    <t>広島県廿日市市</t>
  </si>
  <si>
    <t>兵庫県篠山市</t>
  </si>
  <si>
    <t>兵庫県福崎町</t>
  </si>
  <si>
    <t>千葉県市原市</t>
  </si>
  <si>
    <t>岐阜県岐阜市</t>
  </si>
  <si>
    <t>※アプリ種別でSWを分けましょう。</t>
  </si>
  <si>
    <t>※市原市記入漏れ(ユーザID:000015)</t>
  </si>
  <si>
    <t>通番</t>
  </si>
  <si>
    <t>施設番号</t>
  </si>
  <si>
    <t>施設名</t>
  </si>
  <si>
    <t>FOMA回線番号</t>
  </si>
  <si>
    <t>認証ID</t>
  </si>
  <si>
    <t>認証パスワード</t>
  </si>
  <si>
    <t>固定IP</t>
  </si>
  <si>
    <t>契約プラン</t>
  </si>
  <si>
    <t>ご利用開始日</t>
  </si>
  <si>
    <t>清流苑下水ﾎﾟﾝﾌﾟ場</t>
  </si>
  <si>
    <t>08010515323</t>
  </si>
  <si>
    <t>11tkrzw1@tkrzw.nihonsoft.co.jp</t>
  </si>
  <si>
    <t>10.32.209.1</t>
  </si>
  <si>
    <t>10万パケットd 3G</t>
  </si>
  <si>
    <t>2012/09/21</t>
  </si>
  <si>
    <t>島台下水ﾎﾟﾝﾌﾟ場</t>
  </si>
  <si>
    <t>08010522087</t>
  </si>
  <si>
    <t>11tkrzw2@tkrzw.nihonsoft.co.jp</t>
  </si>
  <si>
    <t>T0k0r0zawa-2</t>
  </si>
  <si>
    <t>10.32.209.2</t>
  </si>
  <si>
    <t>松戸橋下水ﾎﾟﾝﾌﾟ場</t>
  </si>
  <si>
    <t>08011878326</t>
  </si>
  <si>
    <t>11tkrzw3@tkrzw.nihonsoft.co.jp</t>
  </si>
  <si>
    <t>T0k0r0zawa-3</t>
  </si>
  <si>
    <t>10.32.209.3</t>
  </si>
  <si>
    <t>新中里下水ﾎﾟﾝﾌﾟ場</t>
  </si>
  <si>
    <t>08011980382</t>
  </si>
  <si>
    <t>11tkrzw4@tkrzw.nihonsoft.co.jp</t>
  </si>
  <si>
    <t>T0k0r0zawa-4</t>
  </si>
  <si>
    <t>10.32.209.4</t>
  </si>
  <si>
    <t>北秋津下水ﾎﾟﾝﾌﾟ場</t>
  </si>
  <si>
    <t>08011987443</t>
  </si>
  <si>
    <t>11tkrzw5@tkrzw.nihonsoft.co.jp</t>
  </si>
  <si>
    <t>T0k0r0zawa-5</t>
  </si>
  <si>
    <t>10.32.209.5</t>
  </si>
  <si>
    <t>久米下水ﾎﾟﾝﾌﾟ場</t>
  </si>
  <si>
    <t>08013108117</t>
  </si>
  <si>
    <t>11tkrzw6@tkrzw.nihonsoft.co.jp</t>
  </si>
  <si>
    <t>T0k0r0zawa-6</t>
  </si>
  <si>
    <t>10.32.209.6</t>
  </si>
  <si>
    <t>山口下水ﾎﾟﾝﾌﾟ場</t>
  </si>
  <si>
    <t>08022477235</t>
  </si>
  <si>
    <t>11tkrzw7@tkrzw.nihonsoft.co.jp</t>
  </si>
  <si>
    <t>T0k0r0zawa-7</t>
  </si>
  <si>
    <t>10.32.209.7</t>
  </si>
  <si>
    <t>東狭山ヶ丘第2下水ﾎﾟﾝﾌﾟ場</t>
  </si>
  <si>
    <t>08022478055</t>
  </si>
  <si>
    <t>11tkrzw8@tkrzw.nihonsoft.co.jp</t>
  </si>
  <si>
    <t>T0k0r0zawa-8</t>
  </si>
  <si>
    <t>10.32.209.8</t>
  </si>
  <si>
    <t>和ヶ原下水ﾎﾟﾝﾌﾟ場</t>
  </si>
  <si>
    <t>08022531429</t>
  </si>
  <si>
    <t>11tkrzw9@tkrzw.nihonsoft.co.jp</t>
  </si>
  <si>
    <t>T0k0r0zawa-9</t>
  </si>
  <si>
    <t>10.32.209.9</t>
  </si>
  <si>
    <t>下新井ﾏﾝﾎｰﾙﾎﾟﾝﾌﾟ</t>
  </si>
  <si>
    <t>08022836108</t>
  </si>
  <si>
    <t>11tkrzw10@tkrzw.nihonsoft.co.jp</t>
  </si>
  <si>
    <t>T0k0r0zawa-10</t>
  </si>
  <si>
    <t>10.32.209.10</t>
  </si>
  <si>
    <t>下富下水ﾎﾟﾝﾌﾟ場</t>
  </si>
  <si>
    <t>08022836646</t>
  </si>
  <si>
    <t>11tkrzw11@tkrzw.nihonsoft.co.jp</t>
  </si>
  <si>
    <t>T0k0r0zawa-11</t>
  </si>
  <si>
    <t>10.32.209.11</t>
  </si>
  <si>
    <t>吾妻下水ﾎﾟﾝﾌﾟ場</t>
  </si>
  <si>
    <t>08022837128</t>
  </si>
  <si>
    <t>11tkrzw12@tkrzw.nihonsoft.co.jp</t>
  </si>
  <si>
    <t>T0k0r0zawa-12</t>
  </si>
  <si>
    <t>10.32.209.12</t>
  </si>
  <si>
    <t>下富ﾏﾝﾎｰﾙﾎﾟﾝﾌﾟ</t>
  </si>
  <si>
    <t>08084241868</t>
  </si>
  <si>
    <t>11tkrzw13@tkrzw.nihonsoft.co.jp</t>
  </si>
  <si>
    <t>T0k0r0zawa-13</t>
  </si>
  <si>
    <t>10.32.209.13</t>
  </si>
  <si>
    <t>下富第2下水ﾎﾟﾝﾌﾟ場</t>
  </si>
  <si>
    <t>08084242037</t>
  </si>
  <si>
    <t>11tkrzw14@tkrzw.nihonsoft.co.jp</t>
  </si>
  <si>
    <t>T0k0r0zawa-14</t>
  </si>
  <si>
    <t>10.32.209.14</t>
  </si>
  <si>
    <t>北秋津ﾏﾝﾎｰﾙﾎﾟﾝﾌﾟ</t>
  </si>
  <si>
    <t>08087291031</t>
  </si>
  <si>
    <t>11tkrzw15@tkrzw.nihonsoft.co.jp</t>
  </si>
  <si>
    <t>T0k0r0zawa-15</t>
  </si>
  <si>
    <t>10.32.209.15</t>
  </si>
  <si>
    <t>本郷第2ﾏﾝﾎｰﾙﾎﾟﾝﾌﾟ</t>
  </si>
  <si>
    <t>08087292361</t>
  </si>
  <si>
    <t>11tkrzw16@tkrzw.nihonsoft.co.jp</t>
  </si>
  <si>
    <t>T0k0r0zawa-16</t>
  </si>
  <si>
    <t>10.32.209.16</t>
  </si>
  <si>
    <t>けやき台ﾏﾝﾎｰﾙﾎﾟﾝﾌﾟ</t>
  </si>
  <si>
    <t>08087342367</t>
  </si>
  <si>
    <t>11tkrzw17@tkrzw.nihonsoft.co.jp</t>
  </si>
  <si>
    <t>T0k0r0zawa-17</t>
  </si>
  <si>
    <t>10.32.209.17</t>
  </si>
  <si>
    <t>本郷東前ﾏﾝﾎｰﾙﾎﾟﾝﾌﾟ</t>
  </si>
  <si>
    <t>08087392100</t>
  </si>
  <si>
    <t>11tkrzw18@tkrzw.nihonsoft.co.jp</t>
  </si>
  <si>
    <t>T0k0r0zawa-18</t>
  </si>
  <si>
    <t>10.32.209.18</t>
  </si>
  <si>
    <t>中央公園調整池</t>
  </si>
  <si>
    <t>08087392123</t>
  </si>
  <si>
    <t>11tkrzw19@tkrzw.nihonsoft.co.jp</t>
  </si>
  <si>
    <t>T0k0r0zawa-19</t>
  </si>
  <si>
    <t>10.32.209.19</t>
  </si>
  <si>
    <t>上砂公園調整池</t>
  </si>
  <si>
    <t>08087393038</t>
  </si>
  <si>
    <t>11tkrzw20@tkrzw.nihonsoft.co.jp</t>
  </si>
  <si>
    <t>T0k0r0zawa-20</t>
  </si>
  <si>
    <t>10.32.209.20</t>
  </si>
  <si>
    <t>桃の木公園調整池</t>
  </si>
  <si>
    <t>08087393082</t>
  </si>
  <si>
    <t>11tkrzw21@tkrzw.nihonsoft.co.jp</t>
  </si>
  <si>
    <t>T0k0r0zawa-21</t>
  </si>
  <si>
    <t>10.32.209.21</t>
  </si>
  <si>
    <t>中道公園調整池</t>
  </si>
  <si>
    <t>08087393471</t>
  </si>
  <si>
    <t>11tkrzw22@tkrzw.nihonsoft.co.jp</t>
  </si>
  <si>
    <t>T0k0r0zawa-22</t>
  </si>
  <si>
    <t>10.32.209.22</t>
  </si>
  <si>
    <t>中砂公園調整池</t>
  </si>
  <si>
    <t>08087441251</t>
  </si>
  <si>
    <t>11tkrzw23@tkrzw.nihonsoft.co.jp</t>
  </si>
  <si>
    <t>T0k0r0zawa-23</t>
  </si>
  <si>
    <t>10.32.209.23</t>
  </si>
  <si>
    <t>泉町調整池</t>
  </si>
  <si>
    <t>08087442635</t>
  </si>
  <si>
    <t>11tkrzw24@tkrzw.nihonsoft.co.jp</t>
  </si>
  <si>
    <t>T0k0r0zawa-24</t>
  </si>
  <si>
    <t>10.32.209.24</t>
  </si>
  <si>
    <t>ﾈｵﾎﾟﾘｽ調整池</t>
  </si>
  <si>
    <t>08087443130</t>
  </si>
  <si>
    <t>11tkrzw25@tkrzw.nihonsoft.co.jp</t>
  </si>
  <si>
    <t>T0k0r0zawa-25</t>
  </si>
  <si>
    <t>北野雨水ﾎﾟﾝﾌﾟ場</t>
  </si>
  <si>
    <t>08087491256</t>
  </si>
  <si>
    <t>11tkrzw26@tkrzw.nihonsoft.co.jp</t>
  </si>
  <si>
    <t>T0k0r0zawa-26</t>
  </si>
  <si>
    <t>10.32.209.26</t>
  </si>
  <si>
    <t>三ヶ島工業団地調整池東</t>
  </si>
  <si>
    <t>08087491756</t>
  </si>
  <si>
    <t>11tkrzw27@tkrzw.nihonsoft.co.jp</t>
  </si>
  <si>
    <t>T0k0r0zawa-27</t>
  </si>
  <si>
    <t>10.32.209.27</t>
  </si>
  <si>
    <t>三ヶ島工業団地調整池西</t>
  </si>
  <si>
    <t>08087492654</t>
  </si>
  <si>
    <t>11tkrzw28@tkrzw.nihonsoft.co.jp</t>
  </si>
  <si>
    <t>T0k0r0zawa-28</t>
  </si>
  <si>
    <t>10.32.209.28</t>
  </si>
  <si>
    <t>山の上公園調整池</t>
  </si>
  <si>
    <t>09040990031</t>
  </si>
  <si>
    <t>11tkrzw29@tkrzw.nihonsoft.co.jp</t>
  </si>
  <si>
    <t>T0k0r0zawa-29</t>
  </si>
  <si>
    <t>10.32.209.29</t>
  </si>
  <si>
    <t>小手指貯留施設</t>
  </si>
  <si>
    <t>09040991294</t>
  </si>
  <si>
    <t>11tkrzw30@tkrzw.nihonsoft.co.jp</t>
  </si>
  <si>
    <t>T0k0r0zawa-30</t>
  </si>
  <si>
    <t>10.32.209.30</t>
  </si>
  <si>
    <t>元町貯留施設</t>
  </si>
  <si>
    <t>09040993408</t>
  </si>
  <si>
    <t>11tkrzw31@tkrzw.nihonsoft.co.jp</t>
  </si>
  <si>
    <t>T0k0r0zawa-31</t>
  </si>
  <si>
    <t>10.32.209.31</t>
  </si>
  <si>
    <t>東桃木窪公園調整池</t>
  </si>
  <si>
    <t>09040995001</t>
  </si>
  <si>
    <t>11tkrzw32@tkrzw.nihonsoft.co.jp</t>
  </si>
  <si>
    <t>T0k0r0zawa-32</t>
  </si>
  <si>
    <t>10.32.209.32</t>
  </si>
  <si>
    <t>せせらぎ水路上流施設</t>
  </si>
  <si>
    <t>09072480034</t>
  </si>
  <si>
    <t>11tkrzw33@tkrzw.nihonsoft.co.jp</t>
  </si>
  <si>
    <t>T0k0r0zawa-33</t>
  </si>
  <si>
    <t>10.32.209.33</t>
  </si>
  <si>
    <t>西新井貯留施設</t>
  </si>
  <si>
    <t>08077205302</t>
  </si>
  <si>
    <t>11tkrzw34@tkrzw.nihonsoft.co.jp</t>
  </si>
  <si>
    <t>T0k0r0zawa-34</t>
  </si>
  <si>
    <t>10.32.209.34</t>
  </si>
  <si>
    <t>2014/1/15</t>
  </si>
  <si>
    <t>松郷滞水池</t>
  </si>
  <si>
    <t>08077307147</t>
  </si>
  <si>
    <t>11tkrzw35@tkrzw.nihonsoft.co.jp</t>
  </si>
  <si>
    <t>T0k0r0zawa-35</t>
  </si>
  <si>
    <t>10.32.209.35</t>
  </si>
  <si>
    <t>須原・堤地区処理場</t>
  </si>
  <si>
    <t>10.34.77.1</t>
  </si>
  <si>
    <t>2012/12/20</t>
  </si>
  <si>
    <t>25yasu2@nihonsoft.co.jp</t>
  </si>
  <si>
    <t>0umiFuji-2</t>
  </si>
  <si>
    <t>10.34.77.2</t>
  </si>
  <si>
    <t>25yasu3@nihonsoft.co.jp</t>
  </si>
  <si>
    <t>0umiFuji-3</t>
  </si>
  <si>
    <t>10.34.77.3</t>
  </si>
  <si>
    <t>25yasu4@nihonsoft.co.jp</t>
  </si>
  <si>
    <t>0umiFuji-4</t>
  </si>
  <si>
    <t>10.34.77.4</t>
  </si>
  <si>
    <t>25yasu5@nihonsoft.co.jp</t>
  </si>
  <si>
    <t>0umiFuji-5</t>
  </si>
  <si>
    <t>10.34.77.5</t>
  </si>
  <si>
    <t>25yasu6@nihonsoft.co.jp</t>
  </si>
  <si>
    <t>0umiFuji-6</t>
  </si>
  <si>
    <t>10.34.77.6</t>
  </si>
  <si>
    <t>野田地区処理場</t>
  </si>
  <si>
    <t>25yasu7@nihonsoft.co.jp</t>
  </si>
  <si>
    <t>0umiFuji-7</t>
  </si>
  <si>
    <t>10.34.77.7</t>
  </si>
  <si>
    <t>25yasu8@nihonsoft.co.jp</t>
  </si>
  <si>
    <t>0umiFuji-8</t>
  </si>
  <si>
    <t>10.34.77.8</t>
  </si>
  <si>
    <t>25yasu9@nihonsoft.co.jp</t>
  </si>
  <si>
    <t>0umiFuji-9</t>
  </si>
  <si>
    <t>10.34.77.9</t>
  </si>
  <si>
    <t>安治地区処理場</t>
  </si>
  <si>
    <t>25yasu10@nihonsoft.co.jp</t>
  </si>
  <si>
    <t>0umiFuji-10</t>
  </si>
  <si>
    <t>10.34.77.10</t>
  </si>
  <si>
    <t>25yasu11@nihonsoft.co.jp</t>
  </si>
  <si>
    <t>0umiFuji-11</t>
  </si>
  <si>
    <t>10.34.77.11</t>
  </si>
  <si>
    <t>25yasu12@nihonsoft.co.jp</t>
  </si>
  <si>
    <t>0umiFuji-12</t>
  </si>
  <si>
    <t>10.34.77.12</t>
  </si>
  <si>
    <t>25yasu13@nihonsoft.co.jp</t>
  </si>
  <si>
    <t>0umiFuji-13</t>
  </si>
  <si>
    <t>10.34.77.13</t>
  </si>
  <si>
    <t>25yasu14@nihonsoft.co.jp</t>
  </si>
  <si>
    <t>0umiFuji-14</t>
  </si>
  <si>
    <t>10.34.77.14</t>
  </si>
  <si>
    <t>25yasu15@nihonsoft.co.jp</t>
  </si>
  <si>
    <t>0umiFuji-15</t>
  </si>
  <si>
    <t>10.34.77.15</t>
  </si>
  <si>
    <t>25yasu16@nihonsoft.co.jp</t>
  </si>
  <si>
    <t>0umiFuji-16</t>
  </si>
  <si>
    <t>10.34.77.16</t>
  </si>
  <si>
    <t>25yasu17@nihonsoft.co.jp</t>
  </si>
  <si>
    <t>0umiFuji-17</t>
  </si>
  <si>
    <t>10.34.77.17</t>
  </si>
  <si>
    <t>小原芦元下ﾏﾝﾎｰﾙﾎﾟﾝﾌﾟ場</t>
  </si>
  <si>
    <t>SW00000300001@nihonsoft.co.jp</t>
  </si>
  <si>
    <t>10.34.77.20</t>
  </si>
  <si>
    <t>2013/03/14</t>
  </si>
  <si>
    <t>小原駅裏踏切ﾏﾝﾎｰﾙﾎﾟﾝﾌﾟ</t>
  </si>
  <si>
    <t>SW00000300002@nihonsoft.co.jp</t>
  </si>
  <si>
    <t>10.34.77.21</t>
  </si>
  <si>
    <t>小原丸尾宅ﾏﾝﾎｰﾙﾎﾟﾝﾌﾟ場</t>
  </si>
  <si>
    <t>SW00000300003@nihonsoft.co.jp</t>
  </si>
  <si>
    <t>10.34.77.22</t>
  </si>
  <si>
    <t>小原小賀寿宅ﾏﾝﾎｰﾙﾎﾟﾝﾌﾟ場</t>
  </si>
  <si>
    <t>SW00000300004@nihonsoft.co.jp</t>
  </si>
  <si>
    <t>10.34.77.23</t>
  </si>
  <si>
    <t>玄海ニュータウンMP場</t>
  </si>
  <si>
    <t>SW00000500001@nihonsoft.co.jp</t>
  </si>
  <si>
    <t>10.34.77.18</t>
  </si>
  <si>
    <t>SW00000500002@nihonsoft.co.jp</t>
  </si>
  <si>
    <t>10.34.77.19</t>
  </si>
  <si>
    <t>SW00000400001@nihonsoft.co.jp</t>
  </si>
  <si>
    <t>10.34.77.24</t>
  </si>
  <si>
    <t>SW00000400002@nihonsoft.co.jp</t>
  </si>
  <si>
    <t>10.34.77.27</t>
  </si>
  <si>
    <t>2013/08/05</t>
  </si>
  <si>
    <t>SW00000400003@nihonsoft.co.jp</t>
  </si>
  <si>
    <t>10.34.77.28</t>
  </si>
  <si>
    <t>SW00000400004@nihonsoft.co.jp</t>
  </si>
  <si>
    <t>10.34.77.173</t>
  </si>
  <si>
    <t>SW00000400005@nihonsoft.co.jp</t>
  </si>
  <si>
    <t>10.34.77.174</t>
  </si>
  <si>
    <t>前原製粉</t>
  </si>
  <si>
    <t>SW00000600001@nihonsoft.co.jp</t>
  </si>
  <si>
    <t>10.34.77.25</t>
  </si>
  <si>
    <t>糸魚川パネル融雪設備</t>
  </si>
  <si>
    <t>080-8827-6465</t>
  </si>
  <si>
    <t>SW00000700001@nihonsoft.co.jp</t>
  </si>
  <si>
    <t>10.34.77.26</t>
  </si>
  <si>
    <t>080-9557-0402</t>
  </si>
  <si>
    <t>SW00000800001@nihonsoft.co.jp</t>
  </si>
  <si>
    <t>10.34.77.29</t>
  </si>
  <si>
    <t>2013/10/08</t>
  </si>
  <si>
    <t>川場汚水中継MP</t>
  </si>
  <si>
    <t>080-7721-9378</t>
  </si>
  <si>
    <t>SW00000800002@nihonsoft.co.jp</t>
  </si>
  <si>
    <t>10.34.77.83</t>
  </si>
  <si>
    <t>2013/11/25</t>
  </si>
  <si>
    <t>080-7712-6196</t>
  </si>
  <si>
    <t>10.34.77.30</t>
  </si>
  <si>
    <t>2013/11/01</t>
  </si>
  <si>
    <t>080-8814-3397</t>
  </si>
  <si>
    <t>SW00000900002@nihonsoft.co.jp</t>
  </si>
  <si>
    <t>10.34.77.31</t>
  </si>
  <si>
    <t>揖西処理場</t>
  </si>
  <si>
    <t>08077101014</t>
  </si>
  <si>
    <t>SW00001000001@nihonsoft.co.jp</t>
  </si>
  <si>
    <t>10.34.77.32</t>
  </si>
  <si>
    <t>2013/11/20</t>
  </si>
  <si>
    <t>小犬丸ポンプ場</t>
  </si>
  <si>
    <t>08077101284</t>
  </si>
  <si>
    <t>SW00001000002@nihonsoft.co.jp</t>
  </si>
  <si>
    <t>10.34.77.33</t>
  </si>
  <si>
    <t>竹原南ポンプ場</t>
  </si>
  <si>
    <t>08077102129</t>
  </si>
  <si>
    <t>SW00001000003@nihonsoft.co.jp</t>
  </si>
  <si>
    <t>10.34.77.34</t>
  </si>
  <si>
    <t>竹原北ポンプ場</t>
  </si>
  <si>
    <t>08077102159</t>
  </si>
  <si>
    <t>SW00001000004@nihonsoft.co.jp</t>
  </si>
  <si>
    <t>10.34.77.35</t>
  </si>
  <si>
    <t>長尾南ポンプ場</t>
  </si>
  <si>
    <t>08077102216</t>
  </si>
  <si>
    <t>SW00001000005@nihonsoft.co.jp</t>
  </si>
  <si>
    <t>10.34.77.36</t>
  </si>
  <si>
    <t>長尾西ポンプ場</t>
  </si>
  <si>
    <t>08077102792</t>
  </si>
  <si>
    <t>SW00001000006@nihonsoft.co.jp</t>
  </si>
  <si>
    <t>10.34.77.37</t>
  </si>
  <si>
    <t>長尾東ポンプ場</t>
  </si>
  <si>
    <t>08077125282</t>
  </si>
  <si>
    <t>SW00001000007@nihonsoft.co.jp</t>
  </si>
  <si>
    <t>10.34.77.38</t>
  </si>
  <si>
    <t>小畑ポンプ場</t>
  </si>
  <si>
    <t>08077125303</t>
  </si>
  <si>
    <t>SW00001000008@nihonsoft.co.jp</t>
  </si>
  <si>
    <t>10.34.77.39</t>
  </si>
  <si>
    <t>尾崎ポンプ場</t>
  </si>
  <si>
    <t>08077172373</t>
  </si>
  <si>
    <t>SW00001000009@nihonsoft.co.jp</t>
  </si>
  <si>
    <t>10.34.77.40</t>
  </si>
  <si>
    <t>竹万北ポンプ場</t>
  </si>
  <si>
    <t>08077173005</t>
  </si>
  <si>
    <t>SW00001000010@nihonsoft.co.jp</t>
  </si>
  <si>
    <t>10.34.77.41</t>
  </si>
  <si>
    <t>竹万南ポンプ場</t>
  </si>
  <si>
    <t>08077173107</t>
  </si>
  <si>
    <t>SW00001000011@nihonsoft.co.jp</t>
  </si>
  <si>
    <t>10.34.77.42</t>
  </si>
  <si>
    <t>龍子ポンプ場</t>
  </si>
  <si>
    <t>08077173226</t>
  </si>
  <si>
    <t>SW00001000012@nihonsoft.co.jp</t>
  </si>
  <si>
    <t>10.34.77.43</t>
  </si>
  <si>
    <t>中垣内処理場</t>
  </si>
  <si>
    <t>08077204115</t>
  </si>
  <si>
    <t>SW00001000013@nihonsoft.co.jp</t>
  </si>
  <si>
    <t>10.34.77.44</t>
  </si>
  <si>
    <t>中垣内北ポンプ場</t>
  </si>
  <si>
    <t>08077204307</t>
  </si>
  <si>
    <t>SW00001000014@nihonsoft.co.jp</t>
  </si>
  <si>
    <t>10.34.77.45</t>
  </si>
  <si>
    <t>中垣内中ポンプ場</t>
  </si>
  <si>
    <t>08077205119</t>
  </si>
  <si>
    <t>SW00001000015@nihonsoft.co.jp</t>
  </si>
  <si>
    <t>10.34.77.46</t>
  </si>
  <si>
    <t>中垣内南ポンプ場</t>
  </si>
  <si>
    <t>08077218547</t>
  </si>
  <si>
    <t>SW00001000016@nihonsoft.co.jp</t>
  </si>
  <si>
    <t>10.34.77.47</t>
  </si>
  <si>
    <t>08077219040</t>
  </si>
  <si>
    <t>SW00001000017@nihonsoft.co.jp</t>
  </si>
  <si>
    <t>10.34.77.48</t>
  </si>
  <si>
    <t>08077219464</t>
  </si>
  <si>
    <t>SW00001000018@nihonsoft.co.jp</t>
  </si>
  <si>
    <t>10.34.77.49</t>
  </si>
  <si>
    <t>08077268059</t>
  </si>
  <si>
    <t>SW00001000019@nihonsoft.co.jp</t>
  </si>
  <si>
    <t>10.34.77.50</t>
  </si>
  <si>
    <t>08077269067</t>
  </si>
  <si>
    <t>SW00001000020@nihonsoft.co.jp</t>
  </si>
  <si>
    <t>10.34.77.51</t>
  </si>
  <si>
    <t>08077269230</t>
  </si>
  <si>
    <t>SW00001000021@nihonsoft.co.jp</t>
  </si>
  <si>
    <t>10.34.77.52</t>
  </si>
  <si>
    <t>08077269398</t>
  </si>
  <si>
    <t>SW00001000022@nihonsoft.co.jp</t>
  </si>
  <si>
    <t>10.34.77.53</t>
  </si>
  <si>
    <t>08077270004</t>
  </si>
  <si>
    <t>SW00001000023@nihonsoft.co.jp</t>
  </si>
  <si>
    <t>10.34.77.54</t>
  </si>
  <si>
    <t>08077306037</t>
  </si>
  <si>
    <t>SW00001000024@nihonsoft.co.jp</t>
  </si>
  <si>
    <t>10.34.77.55</t>
  </si>
  <si>
    <t>08077306676</t>
  </si>
  <si>
    <t>SW00001000025@nihonsoft.co.jp</t>
  </si>
  <si>
    <t>10.34.77.56</t>
  </si>
  <si>
    <t>08077336104</t>
  </si>
  <si>
    <t>SW00001000026@nihonsoft.co.jp</t>
  </si>
  <si>
    <t>10.34.77.57</t>
  </si>
  <si>
    <t>08077336304</t>
  </si>
  <si>
    <t>SW00001000027@nihonsoft.co.jp</t>
  </si>
  <si>
    <t>10.34.77.58</t>
  </si>
  <si>
    <t>08077336451</t>
  </si>
  <si>
    <t>SW00001000028@nihonsoft.co.jp</t>
  </si>
  <si>
    <t>10.34.77.59</t>
  </si>
  <si>
    <t>08077337007</t>
  </si>
  <si>
    <t>SW00001000029@nihonsoft.co.jp</t>
  </si>
  <si>
    <t>10.34.77.60</t>
  </si>
  <si>
    <t>08077338565</t>
  </si>
  <si>
    <t>SW00001000030@nihonsoft.co.jp</t>
  </si>
  <si>
    <t>10.34.77.61</t>
  </si>
  <si>
    <t>08077388065</t>
  </si>
  <si>
    <t>SW00001000031@nihonsoft.co.jp</t>
  </si>
  <si>
    <t>10.34.77.62</t>
  </si>
  <si>
    <t>08088144067</t>
  </si>
  <si>
    <t>SW00001000032@nihonsoft.co.jp</t>
  </si>
  <si>
    <t>10.34.77.63</t>
  </si>
  <si>
    <t>08088144114</t>
  </si>
  <si>
    <t>SW00001000033@nihonsoft.co.jp</t>
  </si>
  <si>
    <t>10.34.77.64</t>
  </si>
  <si>
    <t>08088144235</t>
  </si>
  <si>
    <t>SW00001000034@nihonsoft.co.jp</t>
  </si>
  <si>
    <t>10.34.77.65</t>
  </si>
  <si>
    <t>08088144398</t>
  </si>
  <si>
    <t>SW00001000035@nihonsoft.co.jp</t>
  </si>
  <si>
    <t>10.34.77.66</t>
  </si>
  <si>
    <t>08088144534</t>
  </si>
  <si>
    <t>SW00001000036@nihonsoft.co.jp</t>
  </si>
  <si>
    <t>10.34.77.67</t>
  </si>
  <si>
    <t>08099706034</t>
  </si>
  <si>
    <t>SW00001000037@nihonsoft.co.jp</t>
  </si>
  <si>
    <t>10.34.77.68</t>
  </si>
  <si>
    <t>08099706198</t>
  </si>
  <si>
    <t>SW00001000038@nihonsoft.co.jp</t>
  </si>
  <si>
    <t>10.34.77.69</t>
  </si>
  <si>
    <t>08099706369</t>
  </si>
  <si>
    <t>SW00001000039@nihonsoft.co.jp</t>
  </si>
  <si>
    <t>10.34.77.70</t>
  </si>
  <si>
    <t>08099721195</t>
  </si>
  <si>
    <t>SW00001000040@nihonsoft.co.jp</t>
  </si>
  <si>
    <t>10.34.77.71</t>
  </si>
  <si>
    <t>08099722018</t>
  </si>
  <si>
    <t>SW00001000041@nihonsoft.co.jp</t>
  </si>
  <si>
    <t>10.34.77.72</t>
  </si>
  <si>
    <t>08099737053</t>
  </si>
  <si>
    <t>SW00001000042@nihonsoft.co.jp</t>
  </si>
  <si>
    <t>10.34.77.73</t>
  </si>
  <si>
    <t>08099737140</t>
  </si>
  <si>
    <t>SW00001000043@nihonsoft.co.jp</t>
  </si>
  <si>
    <t>10.34.77.74</t>
  </si>
  <si>
    <t>08099738217</t>
  </si>
  <si>
    <t>SW00001000044@nihonsoft.co.jp</t>
  </si>
  <si>
    <t>10.34.77.75</t>
  </si>
  <si>
    <t>08099756356</t>
  </si>
  <si>
    <t>SW00001000045@nihonsoft.co.jp</t>
  </si>
  <si>
    <t>10.34.77.76</t>
  </si>
  <si>
    <t>時重処理場</t>
  </si>
  <si>
    <t>08099757328</t>
  </si>
  <si>
    <t>SW00001000046@nihonsoft.co.jp</t>
  </si>
  <si>
    <t>10.34.77.77</t>
  </si>
  <si>
    <t>08099757339</t>
  </si>
  <si>
    <t>SW00001000047@nihonsoft.co.jp</t>
  </si>
  <si>
    <t>10.34.77.78</t>
  </si>
  <si>
    <t>08099757506</t>
  </si>
  <si>
    <t>SW00001000048@nihonsoft.co.jp</t>
  </si>
  <si>
    <t>10.34.77.79</t>
  </si>
  <si>
    <t>08099781106</t>
  </si>
  <si>
    <t>SW00001000049@nihonsoft.co.jp</t>
  </si>
  <si>
    <t>10.34.77.80</t>
  </si>
  <si>
    <t>08099781164</t>
  </si>
  <si>
    <t>SW00001000050@nihonsoft.co.jp</t>
  </si>
  <si>
    <t>10.34.77.81</t>
  </si>
  <si>
    <t>08099781266</t>
  </si>
  <si>
    <t>SW00001000051@nihonsoft.co.jp</t>
  </si>
  <si>
    <t>10.34.77.82</t>
  </si>
  <si>
    <t>飯谷No.1中継ポンプ場</t>
  </si>
  <si>
    <t>SW00001100001@nihonsoft.co.jp</t>
  </si>
  <si>
    <t>10.34.77.84</t>
  </si>
  <si>
    <t>飯谷No.2中継ポンプ場</t>
  </si>
  <si>
    <t>SW00001100002@nihonsoft.co.jp</t>
  </si>
  <si>
    <t>10.34.77.85</t>
  </si>
  <si>
    <t>飯谷No.3中継ポンプ場</t>
  </si>
  <si>
    <t>SW00001100003@nihonsoft.co.jp</t>
  </si>
  <si>
    <t>10.34.77.86</t>
  </si>
  <si>
    <t>SW00001100004@nihonsoft.co.jp</t>
  </si>
  <si>
    <t>10.34.77.87</t>
  </si>
  <si>
    <t>飯谷No.5中継ポンプ場</t>
  </si>
  <si>
    <t>SW00001100005@nihonsoft.co.jp</t>
  </si>
  <si>
    <t>10.34.77.88</t>
  </si>
  <si>
    <t>飯谷No.6中継ポンプ場</t>
  </si>
  <si>
    <t>SW00001100006@nihonsoft.co.jp</t>
  </si>
  <si>
    <t>10.34.77.89</t>
  </si>
  <si>
    <t>飯谷No.7中継ポンプ場</t>
  </si>
  <si>
    <t>SW00001100007@nihonsoft.co.jp</t>
  </si>
  <si>
    <t>10.34.77.90</t>
  </si>
  <si>
    <t>戸島No.3-1中継ポンプ場</t>
  </si>
  <si>
    <t>SW00001100008@nihonsoft.co.jp</t>
  </si>
  <si>
    <t>10.34.77.91</t>
  </si>
  <si>
    <t>戸島No.8-1中継ポンプ場</t>
  </si>
  <si>
    <t>SW00001100009@nihonsoft.co.jp</t>
  </si>
  <si>
    <t>10.34.77.92</t>
  </si>
  <si>
    <t>結No.43中継ポンプ場</t>
  </si>
  <si>
    <t>SW00001100010@nihonsoft.co.jp</t>
  </si>
  <si>
    <t>10.34.77.93</t>
  </si>
  <si>
    <t>来日No.29中継ポンプ場</t>
  </si>
  <si>
    <t>SW00001100011@nihonsoft.co.jp</t>
  </si>
  <si>
    <t>10.34.77.94</t>
  </si>
  <si>
    <t>来日No.202中継ポンプ場</t>
  </si>
  <si>
    <t>SW00001100012@nihonsoft.co.jp</t>
  </si>
  <si>
    <t>SW00001100013@nihonsoft.co.jp</t>
  </si>
  <si>
    <t>10.34.77.96</t>
  </si>
  <si>
    <t>上山・二見No.15-1中継ポンプ場</t>
  </si>
  <si>
    <t>SW00001100014@nihonsoft.co.jp</t>
  </si>
  <si>
    <t>10.34.77.97</t>
  </si>
  <si>
    <t>上山・二見No.25-1中継ポンプ場</t>
  </si>
  <si>
    <t>SW00001100015@nihonsoft.co.jp</t>
  </si>
  <si>
    <t>10.34.77.98</t>
  </si>
  <si>
    <t>椒No.1中継ポンプ場</t>
  </si>
  <si>
    <t>SW00001100016@nihonsoft.co.jp</t>
  </si>
  <si>
    <t>10.34.77.99</t>
  </si>
  <si>
    <t>椒No.2中継ポンプ場</t>
  </si>
  <si>
    <t>SW00001100017@nihonsoft.co.jp</t>
  </si>
  <si>
    <t>10.34.77.100</t>
  </si>
  <si>
    <t>椒No.3中継ポンプ場</t>
  </si>
  <si>
    <t>SW00001100018@nihonsoft.co.jp</t>
  </si>
  <si>
    <t>10.34.77.101</t>
  </si>
  <si>
    <t>椒No.4中継ポンプ場</t>
  </si>
  <si>
    <t>SW00001100019@nihonsoft.co.jp</t>
  </si>
  <si>
    <t>10.34.77.102</t>
  </si>
  <si>
    <t>椒No.5中継ポンプ場</t>
  </si>
  <si>
    <t>SW00001100020@nihonsoft.co.jp</t>
  </si>
  <si>
    <t>10.34.77.103</t>
  </si>
  <si>
    <t>椒No.6中継ポンプ場</t>
  </si>
  <si>
    <t>SW00001100021@nihonsoft.co.jp</t>
  </si>
  <si>
    <t>10.34.77.104</t>
  </si>
  <si>
    <t>SW00001100022@nihonsoft.co.jp</t>
  </si>
  <si>
    <t>10.34.77.105</t>
  </si>
  <si>
    <t>桑野本No.2中継ポンプ場</t>
  </si>
  <si>
    <t>SW00001100023@nihonsoft.co.jp</t>
  </si>
  <si>
    <t>10.34.77.106</t>
  </si>
  <si>
    <t>桑野本No.3中継ポンプ場</t>
  </si>
  <si>
    <t>SW00001100024@nihonsoft.co.jp</t>
  </si>
  <si>
    <t>10.34.77.107</t>
  </si>
  <si>
    <t>桑野本No.4中継ポンプ場</t>
  </si>
  <si>
    <t>SW00001100025@nihonsoft.co.jp</t>
  </si>
  <si>
    <t>10.34.77.108</t>
  </si>
  <si>
    <t>桑野本No.5中継ポンプ場</t>
  </si>
  <si>
    <t>SW00001100026@nihonsoft.co.jp</t>
  </si>
  <si>
    <t>10.34.77.109</t>
  </si>
  <si>
    <t>桑野本No.7中継ポンプ場</t>
  </si>
  <si>
    <t>SW00001100027@nihonsoft.co.jp</t>
  </si>
  <si>
    <t>10.34.77.110</t>
  </si>
  <si>
    <t>桑野本No.8中継ポンプ場</t>
  </si>
  <si>
    <t>SW00001100028@nihonsoft.co.jp</t>
  </si>
  <si>
    <t>桑野本No.9中継ポンプ場</t>
  </si>
  <si>
    <t>SW00001100029@nihonsoft.co.jp</t>
  </si>
  <si>
    <t>10.34.77.112</t>
  </si>
  <si>
    <t>桑野本No.10中継ポンプ場</t>
  </si>
  <si>
    <t>SW00001100030@nihonsoft.co.jp</t>
  </si>
  <si>
    <t>10.34.77.113</t>
  </si>
  <si>
    <t>桑野本No.11中継ポンプ場</t>
  </si>
  <si>
    <t>SW00001100031@nihonsoft.co.jp</t>
  </si>
  <si>
    <t>10.34.77.114</t>
  </si>
  <si>
    <t>桑野本No.12中継ポンプ場</t>
  </si>
  <si>
    <t>SW00001100032@nihonsoft.co.jp</t>
  </si>
  <si>
    <t>10.34.77.115</t>
  </si>
  <si>
    <t>桑野本No.13中継ポンプ場</t>
  </si>
  <si>
    <t>SW00001100033@nihonsoft.co.jp</t>
  </si>
  <si>
    <t>10.34.77.116</t>
  </si>
  <si>
    <t>桑野本No.14中継ポンプ場</t>
  </si>
  <si>
    <t>SW00001100034@nihonsoft.co.jp</t>
  </si>
  <si>
    <t>10.34.77.117</t>
  </si>
  <si>
    <t>桑野本No.15中継ポンプ場</t>
  </si>
  <si>
    <t>SW00001100035@nihonsoft.co.jp</t>
  </si>
  <si>
    <t>10.34.77.118</t>
  </si>
  <si>
    <t>桑野本No.16中継ポンプ場</t>
  </si>
  <si>
    <t>SW00001100036@nihonsoft.co.jp</t>
  </si>
  <si>
    <t>10.34.77.119</t>
  </si>
  <si>
    <t>桑野本No.17中継ポンプ場</t>
  </si>
  <si>
    <t>SW00001100037@nihonsoft.co.jp</t>
  </si>
  <si>
    <t>10.34.77.120</t>
  </si>
  <si>
    <t>桑野本No.18中継ポンプ場</t>
  </si>
  <si>
    <t>SW00001100038@nihonsoft.co.jp</t>
  </si>
  <si>
    <t>10.34.77.121</t>
  </si>
  <si>
    <t>桑野本No.19中継ポンプ場</t>
  </si>
  <si>
    <t>SW00001100039@nihonsoft.co.jp</t>
  </si>
  <si>
    <t>10.34.77.122</t>
  </si>
  <si>
    <t>三原No.1中継ポンプ場</t>
  </si>
  <si>
    <t>SW00001100040@nihonsoft.co.jp</t>
  </si>
  <si>
    <t>10.34.77.123</t>
  </si>
  <si>
    <t>三原No.3中継ポンプ場</t>
  </si>
  <si>
    <t>SW00001100041@nihonsoft.co.jp</t>
  </si>
  <si>
    <t>10.34.77.124</t>
  </si>
  <si>
    <t>三原No.4中継ポンプ場</t>
  </si>
  <si>
    <t>SW00001100042@nihonsoft.co.jp</t>
  </si>
  <si>
    <t>10.34.77.125</t>
  </si>
  <si>
    <t>SW00001100044@nihonsoft.co.jp</t>
  </si>
  <si>
    <t>SW00001100045@nihonsoft.co.jp</t>
  </si>
  <si>
    <t>10.34.77.177</t>
  </si>
  <si>
    <t>SW00001100046@nihonsoft.co.jp</t>
  </si>
  <si>
    <t>10.34.77.178</t>
  </si>
  <si>
    <t>SW00001100047@nihonsoft.co.jp</t>
  </si>
  <si>
    <t>10.34.77.179</t>
  </si>
  <si>
    <t>SW00001100048@nihonsoft.co.jp</t>
  </si>
  <si>
    <t>10.34.77.180</t>
  </si>
  <si>
    <t>SW00001200001@nihonsoft.co.jp</t>
  </si>
  <si>
    <t>10.34.77.126</t>
  </si>
  <si>
    <t>2013/12/24</t>
  </si>
  <si>
    <t>SW00001200002@nihonsoft.co.jp</t>
  </si>
  <si>
    <t>10.34.77.127</t>
  </si>
  <si>
    <t>SW00001300001@nihonsoft.co.jp</t>
  </si>
  <si>
    <t>10.39.32.1</t>
  </si>
  <si>
    <t>SW00001300002@nihonsoft.co.jp</t>
  </si>
  <si>
    <t>村雲地区塩岡1中継ポンプ</t>
  </si>
  <si>
    <t>SW00001300003@nihonsoft.co.jp</t>
  </si>
  <si>
    <t>10.39.32.3</t>
  </si>
  <si>
    <t>村雲地区小田中1中継ポンプ</t>
  </si>
  <si>
    <t>SW00001300004@nihonsoft.co.jp</t>
  </si>
  <si>
    <t>10.39.32.4</t>
  </si>
  <si>
    <t>村雲地区栃梨2中継ポンプ</t>
  </si>
  <si>
    <t>SW00001300005@nihonsoft.co.jp</t>
  </si>
  <si>
    <t>10.39.32.5</t>
  </si>
  <si>
    <t>村雲地区栃梨3中継ポンプ</t>
  </si>
  <si>
    <t>SW00001300006@nihonsoft.co.jp</t>
  </si>
  <si>
    <t>10.39.32.6</t>
  </si>
  <si>
    <t>村雲地区向井1中継ポンプ</t>
  </si>
  <si>
    <t>SW00001300007@nihonsoft.co.jp</t>
  </si>
  <si>
    <t>10.39.32.7</t>
  </si>
  <si>
    <t>村雲地区向井2中継ポンプ</t>
  </si>
  <si>
    <t>SW00001300008@nihonsoft.co.jp</t>
  </si>
  <si>
    <t>10.39.32.8</t>
  </si>
  <si>
    <t>村雲地区草ノ上1中継ポンプ</t>
  </si>
  <si>
    <t>SW00001300009@nihonsoft.co.jp</t>
  </si>
  <si>
    <t>10.39.32.9</t>
  </si>
  <si>
    <t>村雲地区草ノ上2中継ポンプ</t>
  </si>
  <si>
    <t>SW00001300010@nihonsoft.co.jp</t>
  </si>
  <si>
    <t>10.39.32.10</t>
  </si>
  <si>
    <t>村雲地区草ノ上3中継ポンプ</t>
  </si>
  <si>
    <t>SW00001300011@nihonsoft.co.jp</t>
  </si>
  <si>
    <t>10.39.32.11</t>
  </si>
  <si>
    <t>SW00001300012@nihonsoft.co.jp</t>
  </si>
  <si>
    <t>10.39.32.12</t>
  </si>
  <si>
    <t>村雲地区山田2中継ポンプ</t>
  </si>
  <si>
    <t>SW00001300013@nihonsoft.co.jp</t>
  </si>
  <si>
    <t>10.39.32.13</t>
  </si>
  <si>
    <t>村雲地区小立1中継ポンプ</t>
  </si>
  <si>
    <t>SW00001300014@nihonsoft.co.jp</t>
  </si>
  <si>
    <t>10.39.32.14</t>
  </si>
  <si>
    <t>村雲地区小立2中継ポンプ</t>
  </si>
  <si>
    <t>SW00001300015@nihonsoft.co.jp</t>
  </si>
  <si>
    <t>10.39.32.15</t>
  </si>
  <si>
    <t>村雲地区貝田1中継ポンプ</t>
  </si>
  <si>
    <t>SW00001300016@nihonsoft.co.jp</t>
  </si>
  <si>
    <t>10.39.32.16</t>
  </si>
  <si>
    <t>SW00001300017@nihonsoft.co.jp</t>
  </si>
  <si>
    <t>10.39.32.17</t>
  </si>
  <si>
    <t>みたけ地区般若寺1中継ポンプ</t>
  </si>
  <si>
    <t>SW00001300018@nihonsoft.co.jp</t>
  </si>
  <si>
    <t>10.39.32.18</t>
  </si>
  <si>
    <t>みたけ地区般若寺2中継ポンプ</t>
  </si>
  <si>
    <t>SW00001300019@nihonsoft.co.jp</t>
  </si>
  <si>
    <t>10.39.32.19</t>
  </si>
  <si>
    <t>みたけ地区和田1中継ポンプ</t>
  </si>
  <si>
    <t>SW00001300020@nihonsoft.co.jp</t>
  </si>
  <si>
    <t>10.39.32.20</t>
  </si>
  <si>
    <t>SW00001300021@nihonsoft.co.jp</t>
  </si>
  <si>
    <t>10.39.32.21</t>
  </si>
  <si>
    <t>みたけ地区畑宮中継ポンプ</t>
  </si>
  <si>
    <t>SW00001300022@nihonsoft.co.jp</t>
  </si>
  <si>
    <t>10.39.32.22</t>
  </si>
  <si>
    <t>みたけ地区瀬利1中継ポンプ</t>
  </si>
  <si>
    <t>SW00001300023@nihonsoft.co.jp</t>
  </si>
  <si>
    <t>10.39.32.23</t>
  </si>
  <si>
    <t>みたけ地区瀬利2中継ポンプ</t>
  </si>
  <si>
    <t>SW00001300024@nihonsoft.co.jp</t>
  </si>
  <si>
    <t>10.39.32.24</t>
  </si>
  <si>
    <t>みたけ地区火打岩2中継ポンプ</t>
  </si>
  <si>
    <t>SW00001300025@nihonsoft.co.jp</t>
  </si>
  <si>
    <t>10.39.32.25</t>
  </si>
  <si>
    <t>みたけ地区火打岩3中継ポンプ</t>
  </si>
  <si>
    <t>SW00001300026@nihonsoft.co.jp</t>
  </si>
  <si>
    <t>10.39.32.26</t>
  </si>
  <si>
    <t>みたけ地区火打岩5中継ポンプ</t>
  </si>
  <si>
    <t>SW00001300027@nihonsoft.co.jp</t>
  </si>
  <si>
    <t>10.39.32.27</t>
  </si>
  <si>
    <t>みたけ地区火打岩6中継ポンプ</t>
  </si>
  <si>
    <t>SW00001300028@nihonsoft.co.jp</t>
  </si>
  <si>
    <t>10.39.32.28</t>
  </si>
  <si>
    <t>みたけ地区火打岩7中継ポンプ</t>
  </si>
  <si>
    <t>SW00001300029@nihonsoft.co.jp</t>
  </si>
  <si>
    <t>10.39.32.29</t>
  </si>
  <si>
    <t>みたけ地区火打岩8中継ポンプ</t>
  </si>
  <si>
    <t>SW00001300030@nihonsoft.co.jp</t>
  </si>
  <si>
    <t>10.39.32.30</t>
  </si>
  <si>
    <t>SW00001300031@nihonsoft.co.jp</t>
  </si>
  <si>
    <t>10.39.32.31</t>
  </si>
  <si>
    <t>大芋地区No.1中継ポンプ</t>
  </si>
  <si>
    <t>SW00001300032@nihonsoft.co.jp</t>
  </si>
  <si>
    <t>10.39.32.32</t>
  </si>
  <si>
    <t>大芋地区No.2中継ポンプ</t>
  </si>
  <si>
    <t>SW00001300033@nihonsoft.co.jp</t>
  </si>
  <si>
    <t>10.39.32.33</t>
  </si>
  <si>
    <t>大芋地区No.3中継ポンプ</t>
  </si>
  <si>
    <t>SW00001300034@nihonsoft.co.jp</t>
  </si>
  <si>
    <t>10.39.32.34</t>
  </si>
  <si>
    <t>大芋地区No.4中継ポンプ</t>
  </si>
  <si>
    <t>SW00001300035@nihonsoft.co.jp</t>
  </si>
  <si>
    <t>10.39.32.35</t>
  </si>
  <si>
    <t>大芋地区No.5中継ポンプ</t>
  </si>
  <si>
    <t>SW00001300036@nihonsoft.co.jp</t>
  </si>
  <si>
    <t>10.39.32.36</t>
  </si>
  <si>
    <t>大芋地区No.6中継ポンプ</t>
  </si>
  <si>
    <t>SW00001300037@nihonsoft.co.jp</t>
  </si>
  <si>
    <t>10.39.32.37</t>
  </si>
  <si>
    <t>大芋地区No.7中継ポンプ</t>
  </si>
  <si>
    <t>SW00001300038@nihonsoft.co.jp</t>
  </si>
  <si>
    <t>10.39.32.38</t>
  </si>
  <si>
    <t>大芋地区No.8中継ポンプ</t>
  </si>
  <si>
    <t>SW00001300039@nihonsoft.co.jp</t>
  </si>
  <si>
    <t>10.39.32.39</t>
  </si>
  <si>
    <t>大芋地区No.9中継ポンプ</t>
  </si>
  <si>
    <t>SW00001300040@nihonsoft.co.jp</t>
  </si>
  <si>
    <t>10.39.32.40</t>
  </si>
  <si>
    <t>大芋地区No.10中継ポンプ</t>
  </si>
  <si>
    <t>SW00001300041@nihonsoft.co.jp</t>
  </si>
  <si>
    <t>10.39.32.41</t>
  </si>
  <si>
    <t>大芋地区No.11中継ポンプ</t>
  </si>
  <si>
    <t>SW00001300042@nihonsoft.co.jp</t>
  </si>
  <si>
    <t>10.39.32.42</t>
  </si>
  <si>
    <t>大芋地区No.12中継ポンプ</t>
  </si>
  <si>
    <t>SW00001300043@nihonsoft.co.jp</t>
  </si>
  <si>
    <t>10.39.32.43</t>
  </si>
  <si>
    <t>大芋地区No.13中継ポンプ</t>
  </si>
  <si>
    <t>10.39.32.44</t>
  </si>
  <si>
    <t>大芋地区No.14中継ポンプ</t>
  </si>
  <si>
    <t>SW00001300045@nihonsoft.co.jp</t>
  </si>
  <si>
    <t>10.39.32.45</t>
  </si>
  <si>
    <t>大芋地区No.15中継ポンプ</t>
  </si>
  <si>
    <t>SW00001300046@nihonsoft.co.jp</t>
  </si>
  <si>
    <t>10.39.32.46</t>
  </si>
  <si>
    <t>SW00001300047@nihonsoft.co.jp</t>
  </si>
  <si>
    <t>10.39.32.47</t>
  </si>
  <si>
    <t>雲部地区No.3中継ポンプ</t>
  </si>
  <si>
    <t>SW00001300048@nihonsoft.co.jp</t>
  </si>
  <si>
    <t>10.39.32.48</t>
  </si>
  <si>
    <t>雲部地区No.6中継ポンプ</t>
  </si>
  <si>
    <t>SW00001300049@nihonsoft.co.jp</t>
  </si>
  <si>
    <t>10.39.32.49</t>
  </si>
  <si>
    <t>雲部地区No.7中継ポンプ</t>
  </si>
  <si>
    <t>SW00001300050@nihonsoft.co.jp</t>
  </si>
  <si>
    <t>10.39.32.50</t>
  </si>
  <si>
    <t>雲部地区No.9中継ポンプ</t>
  </si>
  <si>
    <t>SW00001300051@nihonsoft.co.jp</t>
  </si>
  <si>
    <t>10.39.32.51</t>
  </si>
  <si>
    <t>雲部地区No.10中継ポンプ</t>
  </si>
  <si>
    <t>SW00001300052@nihonsoft.co.jp</t>
  </si>
  <si>
    <t>10.39.32.52</t>
  </si>
  <si>
    <t>雲部地区No.11中継ポンプ</t>
  </si>
  <si>
    <t>SW00001300053@nihonsoft.co.jp</t>
  </si>
  <si>
    <t>10.39.32.53</t>
  </si>
  <si>
    <t>SW00001300054@nihonsoft.co.jp</t>
  </si>
  <si>
    <t>10.39.32.54</t>
  </si>
  <si>
    <t>SW00001300055@nihonsoft.co.jp</t>
  </si>
  <si>
    <t>10.39.32.55</t>
  </si>
  <si>
    <t>SW00001300056@nihonsoft.co.jp</t>
  </si>
  <si>
    <t>10.39.32.56</t>
  </si>
  <si>
    <t>雲部地区No.16中継ポンプ</t>
  </si>
  <si>
    <t>SW00001300057@nihonsoft.co.jp</t>
  </si>
  <si>
    <t>10.39.32.57</t>
  </si>
  <si>
    <t>雲部地区No.17中継ポンプ</t>
  </si>
  <si>
    <t>SW00001300058@nihonsoft.co.jp</t>
  </si>
  <si>
    <t>10.39.32.58</t>
  </si>
  <si>
    <t>雲部地区No.18中継ポンプ</t>
  </si>
  <si>
    <t>SW00001300059@nihonsoft.co.jp</t>
  </si>
  <si>
    <t>10.39.32.59</t>
  </si>
  <si>
    <t>雲部地区No.19中継ポンプ</t>
  </si>
  <si>
    <t>SW00001300060@nihonsoft.co.jp</t>
  </si>
  <si>
    <t>10.39.32.60</t>
  </si>
  <si>
    <t>雲部地区No.20中継ポンプ</t>
  </si>
  <si>
    <t>SW00001300061@nihonsoft.co.jp</t>
  </si>
  <si>
    <t>10.39.32.61</t>
  </si>
  <si>
    <t>雲部地区No.21中継ポンプ</t>
  </si>
  <si>
    <t>SW00001300062@nihonsoft.co.jp</t>
  </si>
  <si>
    <t>10.39.32.62</t>
  </si>
  <si>
    <t>雲部地区No.22中継ポンプ</t>
  </si>
  <si>
    <t>SW00001300063@nihonsoft.co.jp</t>
  </si>
  <si>
    <t>10.39.32.63</t>
  </si>
  <si>
    <t>雲部地区No.25中継ポンプ</t>
  </si>
  <si>
    <t>SW00001300064@nihonsoft.co.jp</t>
  </si>
  <si>
    <t>10.39.32.64</t>
  </si>
  <si>
    <t>SW00001300065@nihonsoft.co.jp</t>
  </si>
  <si>
    <t>八上地区No.1中継ポンプ</t>
  </si>
  <si>
    <t>SW00001300066@nihonsoft.co.jp</t>
  </si>
  <si>
    <t>10.39.32.66</t>
  </si>
  <si>
    <t>SW00001300067@nihonsoft.co.jp</t>
  </si>
  <si>
    <t>10.39.32.67</t>
  </si>
  <si>
    <t>SW00001300068@nihonsoft.co.jp</t>
  </si>
  <si>
    <t>10.39.32.68</t>
  </si>
  <si>
    <t>八上地区No.4中継ポンプ</t>
  </si>
  <si>
    <t>SW00001300069@nihonsoft.co.jp</t>
  </si>
  <si>
    <t>10.39.32.69</t>
  </si>
  <si>
    <t>八上地区No.5中継ポンプ</t>
  </si>
  <si>
    <t>SW00001300070@nihonsoft.co.jp</t>
  </si>
  <si>
    <t>10.39.32.70</t>
  </si>
  <si>
    <t>八上地区No.6中継ポンプ</t>
  </si>
  <si>
    <t>SW00001300071@nihonsoft.co.jp</t>
  </si>
  <si>
    <t>10.39.32.71</t>
  </si>
  <si>
    <t>八上地区No.7中継ポンプ</t>
  </si>
  <si>
    <t>SW00001300072@nihonsoft.co.jp</t>
  </si>
  <si>
    <t>10.39.32.72</t>
  </si>
  <si>
    <t>八上地区No.9中継ポンプ</t>
  </si>
  <si>
    <t>SW00001300073@nihonsoft.co.jp</t>
  </si>
  <si>
    <t>10.39.32.73</t>
  </si>
  <si>
    <t>SW00001300074@nihonsoft.co.jp</t>
  </si>
  <si>
    <t>10.39.32.74</t>
  </si>
  <si>
    <t>八上地区No.13中継ポンプ</t>
  </si>
  <si>
    <t>SW00001300075@nihonsoft.co.jp</t>
  </si>
  <si>
    <t>10.39.32.75</t>
  </si>
  <si>
    <t>八上地区No.14中継ポンプ</t>
  </si>
  <si>
    <t>SW00001300076@nihonsoft.co.jp</t>
  </si>
  <si>
    <t>10.39.32.76</t>
  </si>
  <si>
    <t>栗柄地区No.1中継ポンプ</t>
  </si>
  <si>
    <t>SW00001300077@nihonsoft.co.jp</t>
  </si>
  <si>
    <t>10.39.32.77</t>
  </si>
  <si>
    <t>栗柄地区No.2中継ポンプ</t>
  </si>
  <si>
    <t>SW00001300078@nihonsoft.co.jp</t>
  </si>
  <si>
    <t>10.39.32.78</t>
  </si>
  <si>
    <t>SW00001300079@nihonsoft.co.jp</t>
  </si>
  <si>
    <t>10.39.32.79</t>
  </si>
  <si>
    <t>SW00001300080@nihonsoft.co.jp</t>
  </si>
  <si>
    <t>10.39.32.80</t>
  </si>
  <si>
    <t>栗柄地区No.5中継ポンプ</t>
  </si>
  <si>
    <t>SW00001300081@nihonsoft.co.jp</t>
  </si>
  <si>
    <t>10.39.32.81</t>
  </si>
  <si>
    <t>栗柄地区No.6中継ポンプ</t>
  </si>
  <si>
    <t>SW00001300082@nihonsoft.co.jp</t>
  </si>
  <si>
    <t>10.39.32.82</t>
  </si>
  <si>
    <t>栗柄地区No.7中継ポンプ</t>
  </si>
  <si>
    <t>SW00001300083@nihonsoft.co.jp</t>
  </si>
  <si>
    <t>10.39.32.83</t>
  </si>
  <si>
    <t>栗柄地区No.8中継ポンプ</t>
  </si>
  <si>
    <t>SW00001300084@nihonsoft.co.jp</t>
  </si>
  <si>
    <t>10.39.32.84</t>
  </si>
  <si>
    <t>栗柄地区No.9中継ポンプ</t>
  </si>
  <si>
    <t>SW00001300085@nihonsoft.co.jp</t>
  </si>
  <si>
    <t>10.39.32.85</t>
  </si>
  <si>
    <t>栗柄地区No.10中継ポンプ</t>
  </si>
  <si>
    <t>SW00001300086@nihonsoft.co.jp</t>
  </si>
  <si>
    <t>10.39.32.86</t>
  </si>
  <si>
    <t>栗柄地区No.12中継ポンプ</t>
  </si>
  <si>
    <t>SW00001300087@nihonsoft.co.jp</t>
  </si>
  <si>
    <t>10.39.32.87</t>
  </si>
  <si>
    <t>西紀共生の里排水処理場</t>
  </si>
  <si>
    <t>SW00001300088@nihonsoft.co.jp</t>
  </si>
  <si>
    <t>10.39.32.88</t>
  </si>
  <si>
    <t>西紀中地区No.1中継ポンプ</t>
  </si>
  <si>
    <t>SW00001300089@nihonsoft.co.jp</t>
  </si>
  <si>
    <t>10.39.32.89</t>
  </si>
  <si>
    <t>西紀中地区No.2中継ポンプ</t>
  </si>
  <si>
    <t>SW00001300090@nihonsoft.co.jp</t>
  </si>
  <si>
    <t>10.39.32.90</t>
  </si>
  <si>
    <t>西紀中地区No.3中継ポンプ</t>
  </si>
  <si>
    <t>SW00001300091@nihonsoft.co.jp</t>
  </si>
  <si>
    <t>西紀中地区No.5中継ポンプ</t>
  </si>
  <si>
    <t>SW00001300092@nihonsoft.co.jp</t>
  </si>
  <si>
    <t>10.39.32.92</t>
  </si>
  <si>
    <t>西紀中地区No.6中継ポンプ</t>
  </si>
  <si>
    <t>SW00001300093@nihonsoft.co.jp</t>
  </si>
  <si>
    <t>10.39.32.93</t>
  </si>
  <si>
    <t>SW00001300094@nihonsoft.co.jp</t>
  </si>
  <si>
    <t>10.39.32.94</t>
  </si>
  <si>
    <t>西紀南地区No.1中継ポンプ</t>
  </si>
  <si>
    <t>SW00001300095@nihonsoft.co.jp</t>
  </si>
  <si>
    <t>10.39.32.95</t>
  </si>
  <si>
    <t>西紀南地区No.2中継ポンプ</t>
  </si>
  <si>
    <t>SW00001300096@nihonsoft.co.jp</t>
  </si>
  <si>
    <t>10.39.32.96</t>
  </si>
  <si>
    <t>西紀南地区No.3中継ポンプ</t>
  </si>
  <si>
    <t>SW00001300097@nihonsoft.co.jp</t>
  </si>
  <si>
    <t>10.39.32.97</t>
  </si>
  <si>
    <t>西紀南地区No.4中継ポンプ</t>
  </si>
  <si>
    <t>SW00001300098@nihonsoft.co.jp</t>
  </si>
  <si>
    <t>10.39.32.98</t>
  </si>
  <si>
    <t>宇土岩崎浄化センター</t>
  </si>
  <si>
    <t>SW00001300099@nihonsoft.co.jp</t>
  </si>
  <si>
    <t>10.39.32.99</t>
  </si>
  <si>
    <t>味間北浄化センター</t>
  </si>
  <si>
    <t>SW00001300100@nihonsoft.co.jp</t>
  </si>
  <si>
    <t>10.39.32.100</t>
  </si>
  <si>
    <t>味間北地区No.1中継ポンプ</t>
  </si>
  <si>
    <t>SW00001300101@nihonsoft.co.jp</t>
  </si>
  <si>
    <t>10.39.32.101</t>
  </si>
  <si>
    <t>味間北地区No.2中継ポンプ</t>
  </si>
  <si>
    <t>SW00001300102@nihonsoft.co.jp</t>
  </si>
  <si>
    <t>10.39.32.102</t>
  </si>
  <si>
    <t>真栗浄化センター</t>
  </si>
  <si>
    <t>SW00001300103@nihonsoft.co.jp</t>
  </si>
  <si>
    <t>10.39.32.103</t>
  </si>
  <si>
    <t>真栗地区No.1中継ポンプ</t>
  </si>
  <si>
    <t>SW00001300104@nihonsoft.co.jp</t>
  </si>
  <si>
    <t>10.39.32.104</t>
  </si>
  <si>
    <t>真栗地区No.2中継ポンプ</t>
  </si>
  <si>
    <t>SW00001300105@nihonsoft.co.jp</t>
  </si>
  <si>
    <t>10.39.32.105</t>
  </si>
  <si>
    <t>SW00001300106@nihonsoft.co.jp</t>
  </si>
  <si>
    <t>10.39.32.106</t>
  </si>
  <si>
    <t>真栗地区No.4中継ポンプ</t>
  </si>
  <si>
    <t>SW00001300107@nihonsoft.co.jp</t>
  </si>
  <si>
    <t>10.39.32.107</t>
  </si>
  <si>
    <t>真栗地区No.5中継ポンプ</t>
  </si>
  <si>
    <t>SW00001300108@nihonsoft.co.jp</t>
  </si>
  <si>
    <t>10.39.32.108</t>
  </si>
  <si>
    <t>SW00001300109@nihonsoft.co.jp</t>
  </si>
  <si>
    <t>10.39.32.109</t>
  </si>
  <si>
    <t>SW00001300110@nihonsoft.co.jp</t>
  </si>
  <si>
    <t>10.39.32.110</t>
  </si>
  <si>
    <t>真栗地区No.9中継ポンプ</t>
  </si>
  <si>
    <t>SW00001300111@nihonsoft.co.jp</t>
  </si>
  <si>
    <t>10.39.32.111</t>
  </si>
  <si>
    <t>真栗地区No.10中継ポンプ</t>
  </si>
  <si>
    <t>SW00001300112@nihonsoft.co.jp</t>
  </si>
  <si>
    <t>10.39.32.112</t>
  </si>
  <si>
    <t>真栗地区No.11中継ポンプ</t>
  </si>
  <si>
    <t>SW00001300113@nihonsoft.co.jp</t>
  </si>
  <si>
    <t>10.39.32.113</t>
  </si>
  <si>
    <t>真栗地区No.12中継ポンプ</t>
  </si>
  <si>
    <t>SW00001300114@nihonsoft.co.jp</t>
  </si>
  <si>
    <t>10.39.32.114</t>
  </si>
  <si>
    <t>古市南部浄化センター</t>
  </si>
  <si>
    <t>SW00001300115@nihonsoft.co.jp</t>
  </si>
  <si>
    <t>10.39.32.115</t>
  </si>
  <si>
    <t>古市南部地区No.1中継ポンプ</t>
  </si>
  <si>
    <t>SW00001300116@nihonsoft.co.jp</t>
  </si>
  <si>
    <t>10.39.32.116</t>
  </si>
  <si>
    <t>古市南部地区No.2中継ポンプ</t>
  </si>
  <si>
    <t>SW00001300117@nihonsoft.co.jp</t>
  </si>
  <si>
    <t>10.39.32.117</t>
  </si>
  <si>
    <t>古市南部地区No.3中継ポンプ</t>
  </si>
  <si>
    <t>SW00001300118@nihonsoft.co.jp</t>
  </si>
  <si>
    <t>10.39.32.118</t>
  </si>
  <si>
    <t>古市南部地区No.4中継ポンプ</t>
  </si>
  <si>
    <t>SW00001300119@nihonsoft.co.jp</t>
  </si>
  <si>
    <t>10.39.32.119</t>
  </si>
  <si>
    <t>古市南部地区No.5中継ポンプ</t>
  </si>
  <si>
    <t>SW00001300120@nihonsoft.co.jp</t>
  </si>
  <si>
    <t>10.39.32.120</t>
  </si>
  <si>
    <t>古市南部地区No.6中継ポンプ</t>
  </si>
  <si>
    <t>SW00001300121@nihonsoft.co.jp</t>
  </si>
  <si>
    <t>10.39.32.121</t>
  </si>
  <si>
    <t>古市南部地区No.7中継ポンプ</t>
  </si>
  <si>
    <t>SW00001300122@nihonsoft.co.jp</t>
  </si>
  <si>
    <t>10.39.32.122</t>
  </si>
  <si>
    <t>SW00001300123@nihonsoft.co.jp</t>
  </si>
  <si>
    <t>10.39.32.123</t>
  </si>
  <si>
    <t>古市南部地区No.9中継ポンプ</t>
  </si>
  <si>
    <t>SW00001300124@nihonsoft.co.jp</t>
  </si>
  <si>
    <t>10.39.32.124</t>
  </si>
  <si>
    <t>古市南部地区No.10中継ポンプ</t>
  </si>
  <si>
    <t>SW00001300125@nihonsoft.co.jp</t>
  </si>
  <si>
    <t>10.39.32.125</t>
  </si>
  <si>
    <t>古市南部地区No.11中継ポンプ</t>
  </si>
  <si>
    <t>SW00001300126@nihonsoft.co.jp</t>
  </si>
  <si>
    <t>10.39.32.126</t>
  </si>
  <si>
    <t>古市南部地区No.12中継ポンプ</t>
  </si>
  <si>
    <t>SW00001300127@nihonsoft.co.jp</t>
  </si>
  <si>
    <t>10.39.32.127</t>
  </si>
  <si>
    <t>古市南部地区No.13中継ポンプ</t>
  </si>
  <si>
    <t>SW00001300128@nihonsoft.co.jp</t>
  </si>
  <si>
    <t>10.39.32.128</t>
  </si>
  <si>
    <t>四斗谷処理場</t>
  </si>
  <si>
    <t>SW00001300129@nihonsoft.co.jp</t>
  </si>
  <si>
    <t>10.39.32.129</t>
  </si>
  <si>
    <t>四斗谷地区No.2中継ポンプ</t>
  </si>
  <si>
    <t>SW00001300130@nihonsoft.co.jp</t>
  </si>
  <si>
    <t>10.39.32.130</t>
  </si>
  <si>
    <t>四斗谷地区No.3中継ポンプ</t>
  </si>
  <si>
    <t>SW00001300131@nihonsoft.co.jp</t>
  </si>
  <si>
    <t>10.39.32.131</t>
  </si>
  <si>
    <t>四斗谷地区No.4中継ポンプ</t>
  </si>
  <si>
    <t>SW00001300132@nihonsoft.co.jp</t>
  </si>
  <si>
    <t>10.39.32.132</t>
  </si>
  <si>
    <t>芦原木津地区処理場</t>
  </si>
  <si>
    <t>SW00001300133@nihonsoft.co.jp</t>
  </si>
  <si>
    <t>10.39.32.133</t>
  </si>
  <si>
    <t>芦原木津地区No.1中継ポンプ</t>
  </si>
  <si>
    <t>SW00001300134@nihonsoft.co.jp</t>
  </si>
  <si>
    <t>10.39.32.134</t>
  </si>
  <si>
    <t>芦原木津地区No.2中継ポンプ</t>
  </si>
  <si>
    <t>SW00001300135@nihonsoft.co.jp</t>
  </si>
  <si>
    <t>10.39.32.135</t>
  </si>
  <si>
    <t>芦原木津地区No.3中継ポンプ</t>
  </si>
  <si>
    <t>SW00001300136@nihonsoft.co.jp</t>
  </si>
  <si>
    <t>10.39.32.136</t>
  </si>
  <si>
    <t>芦原木津地区No.4中継ポンプ</t>
  </si>
  <si>
    <t>SW00001300137@nihonsoft.co.jp</t>
  </si>
  <si>
    <t>10.39.32.137</t>
  </si>
  <si>
    <t>芦原木津地区No.5中継ポンプ</t>
  </si>
  <si>
    <t>SW00001300138@nihonsoft.co.jp</t>
  </si>
  <si>
    <t>10.39.32.138</t>
  </si>
  <si>
    <t>芦原木津地区No.6中継ポンプ</t>
  </si>
  <si>
    <t>SW00001300139@nihonsoft.co.jp</t>
  </si>
  <si>
    <t>10.39.32.139</t>
  </si>
  <si>
    <t>芦原木津地区No.7中継ポンプ</t>
  </si>
  <si>
    <t>SW00001300140@nihonsoft.co.jp</t>
  </si>
  <si>
    <t>10.39.32.140</t>
  </si>
  <si>
    <t>芦原木津地区No.8中継ポンプ</t>
  </si>
  <si>
    <t>SW00001300141@nihonsoft.co.jp</t>
  </si>
  <si>
    <t>10.39.32.141</t>
  </si>
  <si>
    <t>芦原木津地区No.9中継ポンプ</t>
  </si>
  <si>
    <t>SW00001300142@nihonsoft.co.jp</t>
  </si>
  <si>
    <t>10.39.32.142</t>
  </si>
  <si>
    <t>板坂処理施設</t>
  </si>
  <si>
    <t>SW00001400001@nihonsoft.co.jp</t>
  </si>
  <si>
    <t>10.34.77.128</t>
  </si>
  <si>
    <t>板坂No.1中継ポンプ</t>
  </si>
  <si>
    <t>SW00001400002@nihonsoft.co.jp</t>
  </si>
  <si>
    <t>10.34.77.129</t>
  </si>
  <si>
    <t>SW00001400003@nihonsoft.co.jp</t>
  </si>
  <si>
    <t>10.34.77.130</t>
  </si>
  <si>
    <t>板坂No.3中継ポンプ</t>
  </si>
  <si>
    <t>SW00001400004@nihonsoft.co.jp</t>
  </si>
  <si>
    <t>10.34.77.131</t>
  </si>
  <si>
    <t>鍛冶屋処理施設</t>
  </si>
  <si>
    <t>SW00001400005@nihonsoft.co.jp</t>
  </si>
  <si>
    <t>10.34.77.132</t>
  </si>
  <si>
    <t>鍛冶屋No.1中継ポンプ</t>
  </si>
  <si>
    <t>SW00001400006@nihonsoft.co.jp</t>
  </si>
  <si>
    <t>10.34.77.133</t>
  </si>
  <si>
    <t>鍛冶屋No.2中継ポンプ</t>
  </si>
  <si>
    <t>SW00001400007@nihonsoft.co.jp</t>
  </si>
  <si>
    <t>10.34.77.134</t>
  </si>
  <si>
    <t>鍛冶屋No.3中継ポンプ</t>
  </si>
  <si>
    <t>SW00001400008@nihonsoft.co.jp</t>
  </si>
  <si>
    <t>10.34.77.135</t>
  </si>
  <si>
    <t>鍛冶屋No.4中継ポンプ</t>
  </si>
  <si>
    <t>SW00001400009@nihonsoft.co.jp</t>
  </si>
  <si>
    <t>10.34.77.136</t>
  </si>
  <si>
    <t>鍛冶屋No.5中継ポンプ</t>
  </si>
  <si>
    <t>SW00001400010@nihonsoft.co.jp</t>
  </si>
  <si>
    <t>10.34.77.137</t>
  </si>
  <si>
    <t>10.34.77.138</t>
  </si>
  <si>
    <t>余田処理施設</t>
  </si>
  <si>
    <t>SW00001400012@nihonsoft.co.jp</t>
  </si>
  <si>
    <t>10.34.77.139</t>
  </si>
  <si>
    <t>余田No.1中継ポンプ</t>
  </si>
  <si>
    <t>SW00001400013@nihonsoft.co.jp</t>
  </si>
  <si>
    <t>10.34.77.140</t>
  </si>
  <si>
    <t>余田No.2中継ポンプ</t>
  </si>
  <si>
    <t>SW00001400014@nihonsoft.co.jp</t>
  </si>
  <si>
    <t>10.34.77.141</t>
  </si>
  <si>
    <t>余田No.3中継ポンプ</t>
  </si>
  <si>
    <t>SW00001400015@nihonsoft.co.jp</t>
  </si>
  <si>
    <t>10.34.77.142</t>
  </si>
  <si>
    <t>余田No.4中継ポンプ</t>
  </si>
  <si>
    <t>SW00001400016@nihonsoft.co.jp</t>
  </si>
  <si>
    <t>10.34.77.143</t>
  </si>
  <si>
    <t>余田No.5中継ポンプ</t>
  </si>
  <si>
    <t>SW00001400017@nihonsoft.co.jp</t>
  </si>
  <si>
    <t>10.34.77.144</t>
  </si>
  <si>
    <t>SW00001400018@nihonsoft.co.jp</t>
  </si>
  <si>
    <t>10.34.77.145</t>
  </si>
  <si>
    <t>大貫No.1中継ポンプ</t>
  </si>
  <si>
    <t>SW00001400019@nihonsoft.co.jp</t>
  </si>
  <si>
    <t>10.34.77.146</t>
  </si>
  <si>
    <t>大貫No.2中継ポンプ</t>
  </si>
  <si>
    <t>SW00001400020@nihonsoft.co.jp</t>
  </si>
  <si>
    <t>10.34.77.147</t>
  </si>
  <si>
    <t>大貫No.3中継ポンプ</t>
  </si>
  <si>
    <t>SW00001400021@nihonsoft.co.jp</t>
  </si>
  <si>
    <t>10.34.77.148</t>
  </si>
  <si>
    <t>田口処理施設</t>
  </si>
  <si>
    <t>SW00001400022@nihonsoft.co.jp</t>
  </si>
  <si>
    <t>10.34.77.149</t>
  </si>
  <si>
    <t>田口No.1中継ポンプ</t>
  </si>
  <si>
    <t>SW00001400023@nihonsoft.co.jp</t>
  </si>
  <si>
    <t>10.34.77.150</t>
  </si>
  <si>
    <t>田口No.2中継ポンプ</t>
  </si>
  <si>
    <t>SW00001400024@nihonsoft.co.jp</t>
  </si>
  <si>
    <t>10.34.77.151</t>
  </si>
  <si>
    <t>八千種処理施設</t>
  </si>
  <si>
    <t>SW00001400025@nihonsoft.co.jp</t>
  </si>
  <si>
    <t>10.34.77.152</t>
  </si>
  <si>
    <t>八千種No.1中継ポンプ</t>
  </si>
  <si>
    <t>SW00001400026@nihonsoft.co.jp</t>
  </si>
  <si>
    <t>10.34.77.153</t>
  </si>
  <si>
    <t>八千種No.2中継ポンプ</t>
  </si>
  <si>
    <t>SW00001400027@nihonsoft.co.jp</t>
  </si>
  <si>
    <t>10.34.77.154</t>
  </si>
  <si>
    <t>八千種No.3中継ポンプ</t>
  </si>
  <si>
    <t>SW00001400028@nihonsoft.co.jp</t>
  </si>
  <si>
    <t>10.34.77.155</t>
  </si>
  <si>
    <t>八千種No.4中継ポンプ</t>
  </si>
  <si>
    <t>SW00001400029@nihonsoft.co.jp</t>
  </si>
  <si>
    <t>10.34.77.156</t>
  </si>
  <si>
    <t>八千種No.5中継ポンプ</t>
  </si>
  <si>
    <t>SW00001400030@nihonsoft.co.jp</t>
  </si>
  <si>
    <t>10.34.77.157</t>
  </si>
  <si>
    <t>八千種No.6中継ポンプ</t>
  </si>
  <si>
    <t>SW00001400031@nihonsoft.co.jp</t>
  </si>
  <si>
    <t>八千種No.7中継ポンプ</t>
  </si>
  <si>
    <t>SW00001400032@nihonsoft.co.jp</t>
  </si>
  <si>
    <t>10.34.77.159</t>
  </si>
  <si>
    <t>八千種No.8中継ポンプ</t>
  </si>
  <si>
    <t>SW00001400033@nihonsoft.co.jp</t>
  </si>
  <si>
    <t>10.34.77.160</t>
  </si>
  <si>
    <t>八千種No.9中継ポンプ</t>
  </si>
  <si>
    <t>SW00001400034@nihonsoft.co.jp</t>
  </si>
  <si>
    <t>八千種No.10中継ポンプ</t>
  </si>
  <si>
    <t>SW00001400035@nihonsoft.co.jp</t>
  </si>
  <si>
    <t>SW00001500001@nihonsoft.co.jp</t>
  </si>
  <si>
    <t>2014/2/1</t>
  </si>
  <si>
    <t>SW00001500002@nihonsoft.co.jp</t>
  </si>
  <si>
    <t>10.34.77.166</t>
  </si>
  <si>
    <t>SW00001600001@nihonsoft.co.jp</t>
  </si>
  <si>
    <t>10.34.77.167</t>
  </si>
  <si>
    <t>2014/1/23</t>
  </si>
  <si>
    <t>SW00001600002@nihonsoft.co.jp</t>
  </si>
  <si>
    <t>10.34.77.168</t>
  </si>
  <si>
    <t>SW00001600003@nihonsoft.co.jp</t>
  </si>
  <si>
    <t>10.34.77.169</t>
  </si>
  <si>
    <t>SW00001600004@nihonsoft.co.jp</t>
  </si>
  <si>
    <t>10.34.77.170</t>
  </si>
  <si>
    <t>SW00001700001@nihonsoft.co.jp</t>
  </si>
  <si>
    <t>SW00001800001@nihonsoft.co.jp</t>
  </si>
  <si>
    <t>10.34.77.172</t>
  </si>
  <si>
    <t>熊本県苓北町</t>
    <rPh sb="0" eb="3">
      <t>クマモトケン</t>
    </rPh>
    <rPh sb="3" eb="5">
      <t>レイホク</t>
    </rPh>
    <rPh sb="5" eb="6">
      <t>チョウ</t>
    </rPh>
    <phoneticPr fontId="35"/>
  </si>
  <si>
    <t>08077031002</t>
  </si>
  <si>
    <t>09021732068</t>
  </si>
  <si>
    <t>大阪府大阪市</t>
    <rPh sb="0" eb="3">
      <t>オオサカフ</t>
    </rPh>
    <rPh sb="3" eb="5">
      <t>オオサカ</t>
    </rPh>
    <rPh sb="5" eb="6">
      <t>シ</t>
    </rPh>
    <phoneticPr fontId="35"/>
  </si>
  <si>
    <t>SW</t>
    <phoneticPr fontId="35"/>
  </si>
  <si>
    <t>00001</t>
    <phoneticPr fontId="35"/>
  </si>
  <si>
    <t>99999</t>
    <phoneticPr fontId="35"/>
  </si>
  <si>
    <t>富士見ポンプ場</t>
    <phoneticPr fontId="35"/>
  </si>
  <si>
    <t>10.34.77.165</t>
    <phoneticPr fontId="35"/>
  </si>
  <si>
    <t>090-1055-0347</t>
    <phoneticPr fontId="35"/>
  </si>
  <si>
    <t>2014/2/3</t>
    <phoneticPr fontId="35"/>
  </si>
  <si>
    <t>竹野No.2マンホールポンプ</t>
    <rPh sb="0" eb="2">
      <t>タケノ</t>
    </rPh>
    <phoneticPr fontId="35"/>
  </si>
  <si>
    <t>阿金谷踏切マンホールポンプ</t>
    <rPh sb="0" eb="1">
      <t>ア</t>
    </rPh>
    <rPh sb="1" eb="2">
      <t>カネ</t>
    </rPh>
    <rPh sb="2" eb="3">
      <t>タニ</t>
    </rPh>
    <rPh sb="3" eb="5">
      <t>フミキリ</t>
    </rPh>
    <phoneticPr fontId="35"/>
  </si>
  <si>
    <t>SW00001100043@nihonsoft.co.jp</t>
    <phoneticPr fontId="35"/>
  </si>
  <si>
    <t>中学校橋マンホールポンプ</t>
    <rPh sb="0" eb="3">
      <t>チュウガッコウ</t>
    </rPh>
    <rPh sb="3" eb="4">
      <t>ハシ</t>
    </rPh>
    <phoneticPr fontId="35"/>
  </si>
  <si>
    <t>日野辺片間マンホールポンプ</t>
    <rPh sb="0" eb="3">
      <t>ヒノベ</t>
    </rPh>
    <rPh sb="3" eb="4">
      <t>カタ</t>
    </rPh>
    <rPh sb="4" eb="5">
      <t>マ</t>
    </rPh>
    <phoneticPr fontId="35"/>
  </si>
  <si>
    <t>10.34.77.175</t>
    <phoneticPr fontId="35"/>
  </si>
  <si>
    <t>10.34.77.176</t>
    <phoneticPr fontId="35"/>
  </si>
  <si>
    <t>小浜処理場</t>
    <rPh sb="0" eb="2">
      <t>オバマ</t>
    </rPh>
    <rPh sb="2" eb="4">
      <t>ショリ</t>
    </rPh>
    <rPh sb="4" eb="5">
      <t>ジョウ</t>
    </rPh>
    <phoneticPr fontId="35"/>
  </si>
  <si>
    <t>2014/02/04</t>
    <phoneticPr fontId="35"/>
  </si>
  <si>
    <t>SW00001800003@nihonsoft.co.jp</t>
  </si>
  <si>
    <t>SW00001800004@nihonsoft.co.jp</t>
  </si>
  <si>
    <t>SW00001800002@nihonsoft.co.jp</t>
    <phoneticPr fontId="35"/>
  </si>
  <si>
    <t>梅香3丁目地内一時貯留排水ポンプ</t>
    <rPh sb="0" eb="1">
      <t>ウメ</t>
    </rPh>
    <rPh sb="1" eb="2">
      <t>カオル</t>
    </rPh>
    <rPh sb="3" eb="5">
      <t>チョウメ</t>
    </rPh>
    <rPh sb="5" eb="6">
      <t>チ</t>
    </rPh>
    <rPh sb="6" eb="7">
      <t>ナイ</t>
    </rPh>
    <rPh sb="7" eb="9">
      <t>イチジ</t>
    </rPh>
    <rPh sb="9" eb="11">
      <t>チョリュウ</t>
    </rPh>
    <rPh sb="11" eb="13">
      <t>ハイスイ</t>
    </rPh>
    <phoneticPr fontId="35"/>
  </si>
  <si>
    <t>万代6丁目地内一時貯留排水ポンプ</t>
    <rPh sb="0" eb="2">
      <t>バンダイ</t>
    </rPh>
    <rPh sb="3" eb="5">
      <t>チョウメ</t>
    </rPh>
    <rPh sb="5" eb="6">
      <t>チ</t>
    </rPh>
    <rPh sb="6" eb="7">
      <t>ナイ</t>
    </rPh>
    <rPh sb="7" eb="9">
      <t>イチジ</t>
    </rPh>
    <rPh sb="9" eb="11">
      <t>チョリュウ</t>
    </rPh>
    <rPh sb="11" eb="13">
      <t>ハイスイ</t>
    </rPh>
    <phoneticPr fontId="35"/>
  </si>
  <si>
    <t>日本橋東3丁目地内マンホールポンプ</t>
    <rPh sb="0" eb="3">
      <t>ニホンバシ</t>
    </rPh>
    <rPh sb="3" eb="4">
      <t>ヒガシ</t>
    </rPh>
    <rPh sb="5" eb="7">
      <t>チョウメ</t>
    </rPh>
    <rPh sb="7" eb="8">
      <t>チ</t>
    </rPh>
    <rPh sb="8" eb="9">
      <t>ナイ</t>
    </rPh>
    <phoneticPr fontId="35"/>
  </si>
  <si>
    <t>2014/3/4</t>
    <phoneticPr fontId="35"/>
  </si>
  <si>
    <t>巽西4丁目地内一時貯留水排水ポンプ</t>
    <phoneticPr fontId="35"/>
  </si>
  <si>
    <t>2014/2/4</t>
    <phoneticPr fontId="35"/>
  </si>
  <si>
    <t>SW00000900001@nihonsoft.co.jp</t>
    <phoneticPr fontId="35"/>
  </si>
  <si>
    <t>SW00000900003@nihonsoft.co.jp</t>
  </si>
  <si>
    <t>SW00000900004@nihonsoft.co.jp</t>
  </si>
  <si>
    <t>SW00000900005@nihonsoft.co.jp</t>
  </si>
  <si>
    <t>s0finetcl0ud</t>
    <phoneticPr fontId="35"/>
  </si>
  <si>
    <t>s0finetcl0ud</t>
    <phoneticPr fontId="35"/>
  </si>
  <si>
    <t>s0finetcl0ud</t>
    <phoneticPr fontId="35"/>
  </si>
  <si>
    <t>10.34.77.184</t>
    <phoneticPr fontId="35"/>
  </si>
  <si>
    <t>10.34.77.185</t>
    <phoneticPr fontId="35"/>
  </si>
  <si>
    <t>10.34.77.186</t>
    <phoneticPr fontId="35"/>
  </si>
  <si>
    <t>2014/3/25</t>
    <phoneticPr fontId="35"/>
  </si>
  <si>
    <t>10.34.77.181</t>
    <phoneticPr fontId="35"/>
  </si>
  <si>
    <t>10.34.77.182</t>
  </si>
  <si>
    <t>10.34.77.183</t>
  </si>
  <si>
    <t>10.34.77.171</t>
    <phoneticPr fontId="35"/>
  </si>
  <si>
    <t>千葉県芝山町</t>
    <rPh sb="0" eb="3">
      <t>チバケン</t>
    </rPh>
    <rPh sb="3" eb="5">
      <t>シバヤマ</t>
    </rPh>
    <rPh sb="5" eb="6">
      <t>チョウ</t>
    </rPh>
    <phoneticPr fontId="35"/>
  </si>
  <si>
    <t>SW</t>
    <phoneticPr fontId="35"/>
  </si>
  <si>
    <t>00001</t>
    <phoneticPr fontId="35"/>
  </si>
  <si>
    <t>99999</t>
    <phoneticPr fontId="35"/>
  </si>
  <si>
    <t>SW00001900001@nihonsoft.co.jp</t>
    <phoneticPr fontId="35"/>
  </si>
  <si>
    <t>SW00001900002@nihonsoft.co.jp</t>
    <phoneticPr fontId="35"/>
  </si>
  <si>
    <t>SW00001900003@nihonsoft.co.jp</t>
    <phoneticPr fontId="35"/>
  </si>
  <si>
    <t>SW00001900004@nihonsoft.co.jp</t>
    <phoneticPr fontId="35"/>
  </si>
  <si>
    <t>SW00001900005@nihonsoft.co.jp</t>
    <phoneticPr fontId="35"/>
  </si>
  <si>
    <t>10.34.77.187</t>
    <phoneticPr fontId="35"/>
  </si>
  <si>
    <t>10.34.77.188</t>
    <phoneticPr fontId="35"/>
  </si>
  <si>
    <t>10.34.77.189</t>
    <phoneticPr fontId="35"/>
  </si>
  <si>
    <t>10.34.77.190</t>
    <phoneticPr fontId="35"/>
  </si>
  <si>
    <t>10.34.77.191</t>
    <phoneticPr fontId="35"/>
  </si>
  <si>
    <t>2014/4/3</t>
    <phoneticPr fontId="35"/>
  </si>
  <si>
    <t>10.34.77.192</t>
    <phoneticPr fontId="35"/>
  </si>
  <si>
    <t>SW00002000001@nihonsoft.co.jp</t>
    <phoneticPr fontId="35"/>
  </si>
  <si>
    <t>山口県防府市</t>
    <rPh sb="0" eb="3">
      <t>ヤマグチケン</t>
    </rPh>
    <rPh sb="3" eb="6">
      <t>ホウフシ</t>
    </rPh>
    <phoneticPr fontId="35"/>
  </si>
  <si>
    <t>※SIMカード紛失時の問い合わせ先</t>
    <rPh sb="7" eb="9">
      <t>フンシツ</t>
    </rPh>
    <rPh sb="9" eb="10">
      <t>ジ</t>
    </rPh>
    <rPh sb="11" eb="12">
      <t>ト</t>
    </rPh>
    <rPh sb="13" eb="14">
      <t>ア</t>
    </rPh>
    <rPh sb="16" eb="17">
      <t>サキ</t>
    </rPh>
    <phoneticPr fontId="35"/>
  </si>
  <si>
    <t>OCN法人向けモバイルカスタマサポート</t>
    <rPh sb="3" eb="5">
      <t>ホウジン</t>
    </rPh>
    <rPh sb="5" eb="6">
      <t>ム</t>
    </rPh>
    <phoneticPr fontId="35"/>
  </si>
  <si>
    <t>回線番号を準備して電話すること。</t>
    <rPh sb="0" eb="2">
      <t>カイセン</t>
    </rPh>
    <rPh sb="2" eb="4">
      <t>バンゴウ</t>
    </rPh>
    <rPh sb="5" eb="7">
      <t>ジュンビ</t>
    </rPh>
    <rPh sb="9" eb="11">
      <t>デンワ</t>
    </rPh>
    <phoneticPr fontId="35"/>
  </si>
  <si>
    <t>0120-561-749（9:00～20:00)</t>
    <phoneticPr fontId="35"/>
  </si>
  <si>
    <t>\2,000-で再発行が可能</t>
    <rPh sb="8" eb="11">
      <t>サイハッコウ</t>
    </rPh>
    <rPh sb="12" eb="14">
      <t>カノウ</t>
    </rPh>
    <phoneticPr fontId="35"/>
  </si>
  <si>
    <t>日本ソフト開発デモ用</t>
    <rPh sb="0" eb="2">
      <t>ニホン</t>
    </rPh>
    <rPh sb="5" eb="7">
      <t>カイハツ</t>
    </rPh>
    <rPh sb="9" eb="10">
      <t>ヨウ</t>
    </rPh>
    <phoneticPr fontId="35"/>
  </si>
  <si>
    <t>demo01</t>
    <phoneticPr fontId="35"/>
  </si>
  <si>
    <t>s0finetcl0ud</t>
    <phoneticPr fontId="35"/>
  </si>
  <si>
    <t>nihonsoft.co.jp</t>
    <phoneticPr fontId="35"/>
  </si>
  <si>
    <t>Unoモバイル 3GB 3G</t>
    <phoneticPr fontId="35"/>
  </si>
  <si>
    <t>08077270514</t>
  </si>
  <si>
    <t>10.34.77.163</t>
  </si>
  <si>
    <t>08077124256</t>
  </si>
  <si>
    <t>10.34.77.164</t>
  </si>
  <si>
    <t>10.34.77.193</t>
    <phoneticPr fontId="35"/>
  </si>
  <si>
    <t>07010097285</t>
    <phoneticPr fontId="35"/>
  </si>
  <si>
    <t>岩手県西和賀町</t>
    <rPh sb="0" eb="3">
      <t>イワテケン</t>
    </rPh>
    <rPh sb="3" eb="7">
      <t>ニシワガマチ</t>
    </rPh>
    <phoneticPr fontId="35"/>
  </si>
  <si>
    <t>2014/06/16～　岩手県西和賀町用に変更</t>
    <rPh sb="12" eb="18">
      <t>イワテケンニシワガ</t>
    </rPh>
    <rPh sb="18" eb="19">
      <t>マチ</t>
    </rPh>
    <rPh sb="19" eb="20">
      <t>ヨウ</t>
    </rPh>
    <rPh sb="21" eb="23">
      <t>ヘンコウ</t>
    </rPh>
    <phoneticPr fontId="35"/>
  </si>
  <si>
    <t>10.34.77.194</t>
    <phoneticPr fontId="35"/>
  </si>
  <si>
    <t>Unoモバイル 200kbps 500MB 3G</t>
    <phoneticPr fontId="35"/>
  </si>
  <si>
    <t>SW00001300145</t>
    <phoneticPr fontId="35"/>
  </si>
  <si>
    <t>demo02</t>
    <phoneticPr fontId="35"/>
  </si>
  <si>
    <t>SW00001300144</t>
    <phoneticPr fontId="35"/>
  </si>
  <si>
    <t>小諸市動作検証
(2014/6/16～)</t>
    <rPh sb="0" eb="3">
      <t>コモロシ</t>
    </rPh>
    <rPh sb="3" eb="5">
      <t>ドウサ</t>
    </rPh>
    <rPh sb="5" eb="7">
      <t>ケンショウ</t>
    </rPh>
    <phoneticPr fontId="35"/>
  </si>
  <si>
    <t>080-7701-0069</t>
    <phoneticPr fontId="35"/>
  </si>
  <si>
    <t>080-2253-2889</t>
    <phoneticPr fontId="35"/>
  </si>
  <si>
    <t>080-8809-4971</t>
    <phoneticPr fontId="35"/>
  </si>
  <si>
    <t>高河原南ﾏﾝﾎｰﾙﾎﾟﾝﾌﾟ</t>
    <rPh sb="0" eb="1">
      <t>タカ</t>
    </rPh>
    <rPh sb="1" eb="3">
      <t>カワハラ</t>
    </rPh>
    <rPh sb="3" eb="4">
      <t>ミナミ</t>
    </rPh>
    <phoneticPr fontId="35"/>
  </si>
  <si>
    <t>新田ポンプ場</t>
    <rPh sb="0" eb="2">
      <t>ニッタ</t>
    </rPh>
    <rPh sb="5" eb="6">
      <t>ジョウ</t>
    </rPh>
    <phoneticPr fontId="35"/>
  </si>
  <si>
    <t>大台地区No.7中継ポンプ場</t>
    <rPh sb="0" eb="2">
      <t>オオダイ</t>
    </rPh>
    <rPh sb="2" eb="4">
      <t>チク</t>
    </rPh>
    <rPh sb="8" eb="10">
      <t>チュウケイ</t>
    </rPh>
    <rPh sb="13" eb="14">
      <t>ジョウ</t>
    </rPh>
    <phoneticPr fontId="35"/>
  </si>
  <si>
    <t>大台地区No.8中継ポンプ場</t>
    <rPh sb="0" eb="2">
      <t>オオダイ</t>
    </rPh>
    <rPh sb="2" eb="4">
      <t>チク</t>
    </rPh>
    <rPh sb="8" eb="10">
      <t>チュウケイ</t>
    </rPh>
    <rPh sb="13" eb="14">
      <t>ジョウ</t>
    </rPh>
    <phoneticPr fontId="35"/>
  </si>
  <si>
    <t>大台地区No.11中継ポンプ場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</si>
  <si>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大台地区No.12中継ポンプ場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</si>
  <si>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大台地区No.14中継ポンプ場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</si>
  <si>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00143</t>
    <phoneticPr fontId="35"/>
  </si>
  <si>
    <t>岐阜県大垣市</t>
    <rPh sb="0" eb="6">
      <t>ギフケンオオガキシ</t>
    </rPh>
    <phoneticPr fontId="35"/>
  </si>
  <si>
    <t>長野県小諸市</t>
    <rPh sb="0" eb="3">
      <t>ナガノケン</t>
    </rPh>
    <rPh sb="3" eb="6">
      <t>コモロシ</t>
    </rPh>
    <phoneticPr fontId="35"/>
  </si>
  <si>
    <t>施設28拠点=200kbps/300MB 2拠点LANブザー</t>
    <rPh sb="0" eb="2">
      <t>シセツ</t>
    </rPh>
    <rPh sb="4" eb="6">
      <t>キョテン</t>
    </rPh>
    <rPh sb="22" eb="24">
      <t>キョテン</t>
    </rPh>
    <phoneticPr fontId="35"/>
  </si>
  <si>
    <t>赤石マンホールポンプ</t>
    <rPh sb="0" eb="2">
      <t>アカイシ</t>
    </rPh>
    <phoneticPr fontId="35"/>
  </si>
  <si>
    <t>SW00001100049@nihonsoft.co.jp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</si>
  <si>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0.34.77.195</t>
    </r>
    <phoneticPr fontId="35"/>
  </si>
  <si>
    <t>SW00002100001@nihonsoft.co.jp</t>
    <phoneticPr fontId="35"/>
  </si>
  <si>
    <t>SW00002100002@nihonsoft.co.jp</t>
  </si>
  <si>
    <t>SW00002100003@nihonsoft.co.jp</t>
  </si>
  <si>
    <t>SW00002100004@nihonsoft.co.jp</t>
  </si>
  <si>
    <t>SW00002100005@nihonsoft.co.jp</t>
  </si>
  <si>
    <t>乗瀬配水池</t>
    <rPh sb="0" eb="2">
      <t>ノリセ</t>
    </rPh>
    <rPh sb="2" eb="5">
      <t>ハイスイチ</t>
    </rPh>
    <phoneticPr fontId="32"/>
  </si>
  <si>
    <t>坂の上配水池</t>
    <rPh sb="0" eb="1">
      <t>サカ</t>
    </rPh>
    <rPh sb="2" eb="3">
      <t>ウエ</t>
    </rPh>
    <rPh sb="3" eb="6">
      <t>ハイスイチ</t>
    </rPh>
    <phoneticPr fontId="32"/>
  </si>
  <si>
    <t>丸山配水池</t>
    <rPh sb="0" eb="2">
      <t>マルヤマ</t>
    </rPh>
    <rPh sb="2" eb="5">
      <t>ハイスイチ</t>
    </rPh>
    <phoneticPr fontId="32"/>
  </si>
  <si>
    <t>南ヶ原配水池</t>
    <rPh sb="0" eb="3">
      <t>ミナミガハラ</t>
    </rPh>
    <rPh sb="3" eb="6">
      <t>ハイスイチ</t>
    </rPh>
    <phoneticPr fontId="32"/>
  </si>
  <si>
    <t>若宮配水池</t>
    <rPh sb="0" eb="2">
      <t>ワカミヤ</t>
    </rPh>
    <rPh sb="2" eb="5">
      <t>ハイスイチ</t>
    </rPh>
    <phoneticPr fontId="32"/>
  </si>
  <si>
    <t>後平高区配水池</t>
    <rPh sb="0" eb="1">
      <t>ゴ</t>
    </rPh>
    <rPh sb="1" eb="2">
      <t>ヘイ</t>
    </rPh>
    <rPh sb="2" eb="4">
      <t>コウク</t>
    </rPh>
    <rPh sb="4" eb="7">
      <t>ハイスイチ</t>
    </rPh>
    <phoneticPr fontId="32"/>
  </si>
  <si>
    <t>軽石配水池</t>
    <rPh sb="0" eb="2">
      <t>カルイシ</t>
    </rPh>
    <rPh sb="2" eb="5">
      <t>ハイスイチ</t>
    </rPh>
    <phoneticPr fontId="32"/>
  </si>
  <si>
    <t>郷土配水池</t>
    <rPh sb="0" eb="2">
      <t>キョウド</t>
    </rPh>
    <rPh sb="2" eb="5">
      <t>ハイスイチ</t>
    </rPh>
    <phoneticPr fontId="32"/>
  </si>
  <si>
    <t>追分送水ポンプ室</t>
    <rPh sb="0" eb="2">
      <t>オイワケ</t>
    </rPh>
    <rPh sb="2" eb="4">
      <t>ソウスイ</t>
    </rPh>
    <rPh sb="7" eb="8">
      <t>シツ</t>
    </rPh>
    <phoneticPr fontId="32"/>
  </si>
  <si>
    <t>北霞配水池</t>
    <rPh sb="0" eb="1">
      <t>キタ</t>
    </rPh>
    <rPh sb="1" eb="2">
      <t>カスミ</t>
    </rPh>
    <rPh sb="2" eb="5">
      <t>ハイスイチ</t>
    </rPh>
    <phoneticPr fontId="32"/>
  </si>
  <si>
    <t>細久保水源</t>
    <rPh sb="0" eb="1">
      <t>ホソ</t>
    </rPh>
    <rPh sb="1" eb="3">
      <t>クボ</t>
    </rPh>
    <rPh sb="3" eb="5">
      <t>スイゲン</t>
    </rPh>
    <phoneticPr fontId="32"/>
  </si>
  <si>
    <t>上深沢水源</t>
    <rPh sb="0" eb="1">
      <t>カミ</t>
    </rPh>
    <rPh sb="1" eb="3">
      <t>フカサワ</t>
    </rPh>
    <rPh sb="3" eb="5">
      <t>スイゲン</t>
    </rPh>
    <phoneticPr fontId="32"/>
  </si>
  <si>
    <r>
      <rPr>
        <strike/>
        <sz val="9"/>
        <color theme="1"/>
        <rFont val="ＭＳ Ｐゴシック"/>
        <family val="3"/>
        <charset val="128"/>
        <scheme val="minor"/>
      </rPr>
      <t>諸配水池</t>
    </r>
    <r>
      <rPr>
        <sz val="11"/>
        <color rgb="FF000000"/>
        <rFont val="ＭＳ Ｐゴシック"/>
        <family val="2"/>
        <charset val="128"/>
      </rPr>
      <t>（弁天配水池）</t>
    </r>
    <rPh sb="0" eb="1">
      <t>モロ</t>
    </rPh>
    <rPh sb="1" eb="4">
      <t>ハイスイチ</t>
    </rPh>
    <rPh sb="5" eb="7">
      <t>ベンテン</t>
    </rPh>
    <rPh sb="7" eb="10">
      <t>ハイスイチ</t>
    </rPh>
    <phoneticPr fontId="32"/>
  </si>
  <si>
    <t>宇坪入配水池</t>
    <rPh sb="0" eb="2">
      <t>ウツボ</t>
    </rPh>
    <rPh sb="2" eb="3">
      <t>イリ</t>
    </rPh>
    <rPh sb="3" eb="6">
      <t>ハイスイチ</t>
    </rPh>
    <phoneticPr fontId="32"/>
  </si>
  <si>
    <t>上深沢配水池</t>
    <rPh sb="0" eb="1">
      <t>カミ</t>
    </rPh>
    <rPh sb="1" eb="3">
      <t>フカサワ</t>
    </rPh>
    <rPh sb="3" eb="6">
      <t>ハイスイチ</t>
    </rPh>
    <phoneticPr fontId="32"/>
  </si>
  <si>
    <t>入小姓水源</t>
    <rPh sb="0" eb="1">
      <t>イリ</t>
    </rPh>
    <rPh sb="1" eb="3">
      <t>コショウ</t>
    </rPh>
    <rPh sb="3" eb="5">
      <t>スイゲン</t>
    </rPh>
    <phoneticPr fontId="32"/>
  </si>
  <si>
    <t>大久保配水池</t>
    <rPh sb="0" eb="3">
      <t>オオクボ</t>
    </rPh>
    <rPh sb="3" eb="6">
      <t>ハイスイチ</t>
    </rPh>
    <phoneticPr fontId="32"/>
  </si>
  <si>
    <t>中山配水池</t>
    <rPh sb="0" eb="2">
      <t>ナカヤマ</t>
    </rPh>
    <rPh sb="2" eb="5">
      <t>ハイスイチ</t>
    </rPh>
    <phoneticPr fontId="32"/>
  </si>
  <si>
    <t>中央配水池</t>
    <rPh sb="0" eb="2">
      <t>チュウオウ</t>
    </rPh>
    <rPh sb="2" eb="5">
      <t>ハイスイチ</t>
    </rPh>
    <phoneticPr fontId="32"/>
  </si>
  <si>
    <t>野馬鳥配水池</t>
    <rPh sb="0" eb="1">
      <t>ノ</t>
    </rPh>
    <rPh sb="1" eb="2">
      <t>マ</t>
    </rPh>
    <rPh sb="2" eb="3">
      <t>トリ</t>
    </rPh>
    <rPh sb="3" eb="6">
      <t>ハイスイチ</t>
    </rPh>
    <phoneticPr fontId="32"/>
  </si>
  <si>
    <t>鴇久保配水池</t>
    <rPh sb="0" eb="1">
      <t>トキ</t>
    </rPh>
    <rPh sb="1" eb="3">
      <t>クボ</t>
    </rPh>
    <rPh sb="3" eb="6">
      <t>ハイスイチ</t>
    </rPh>
    <phoneticPr fontId="32"/>
  </si>
  <si>
    <t>御牧ヶ原配水池</t>
    <rPh sb="0" eb="1">
      <t>ゴ</t>
    </rPh>
    <rPh sb="1" eb="2">
      <t>ボク</t>
    </rPh>
    <rPh sb="3" eb="4">
      <t>ハラ</t>
    </rPh>
    <rPh sb="4" eb="7">
      <t>ハイスイチ</t>
    </rPh>
    <phoneticPr fontId="32"/>
  </si>
  <si>
    <t>氷導水ポンプ場</t>
    <rPh sb="0" eb="1">
      <t>コオリ</t>
    </rPh>
    <rPh sb="1" eb="2">
      <t>ドウ</t>
    </rPh>
    <rPh sb="2" eb="3">
      <t>スイ</t>
    </rPh>
    <rPh sb="6" eb="7">
      <t>ジョウ</t>
    </rPh>
    <phoneticPr fontId="32"/>
  </si>
  <si>
    <t>御牧ヶ原浄水場</t>
    <rPh sb="0" eb="1">
      <t>オ</t>
    </rPh>
    <rPh sb="1" eb="2">
      <t>ボク</t>
    </rPh>
    <rPh sb="3" eb="4">
      <t>ハラ</t>
    </rPh>
    <rPh sb="4" eb="7">
      <t>ジョウスイジョウ</t>
    </rPh>
    <phoneticPr fontId="32"/>
  </si>
  <si>
    <t>御牧ヶ原台地井戸</t>
    <rPh sb="0" eb="1">
      <t>オ</t>
    </rPh>
    <rPh sb="1" eb="2">
      <t>ボク</t>
    </rPh>
    <rPh sb="3" eb="4">
      <t>ハラ</t>
    </rPh>
    <rPh sb="4" eb="6">
      <t>ダイチ</t>
    </rPh>
    <rPh sb="6" eb="8">
      <t>イド</t>
    </rPh>
    <phoneticPr fontId="32"/>
  </si>
  <si>
    <t>00005</t>
    <phoneticPr fontId="35"/>
  </si>
  <si>
    <t>10.34.77.196</t>
    <phoneticPr fontId="35"/>
  </si>
  <si>
    <t>10.34.77.197</t>
  </si>
  <si>
    <t>10.34.77.198</t>
  </si>
  <si>
    <t>10.34.77.199</t>
  </si>
  <si>
    <t>10.34.77.200</t>
  </si>
  <si>
    <r>
      <t>1</t>
    </r>
    <r>
      <rPr>
        <sz val="11"/>
        <color rgb="FF000000"/>
        <rFont val="ＭＳ Ｐゴシック"/>
        <family val="2"/>
        <charset val="128"/>
      </rPr>
      <t>0.34.77.229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</si>
  <si>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0.34.77.230</t>
    </r>
    <r>
      <rPr>
        <sz val="11"/>
        <color theme="1"/>
        <rFont val="ＭＳ Ｐゴシック"/>
        <family val="2"/>
        <charset val="128"/>
        <scheme val="minor"/>
      </rPr>
      <t/>
    </r>
  </si>
  <si>
    <t>SW00002200002@nihonsoft.co.jp</t>
  </si>
  <si>
    <t>SW00002200003@nihonsoft.co.jp</t>
  </si>
  <si>
    <t>SW00002200004@nihonsoft.co.jp</t>
  </si>
  <si>
    <t>SW00002200005@nihonsoft.co.jp</t>
  </si>
  <si>
    <t>SW00002200006@nihonsoft.co.jp</t>
  </si>
  <si>
    <t>SW00002200007@nihonsoft.co.jp</t>
  </si>
  <si>
    <t>SW00002200008@nihonsoft.co.jp</t>
  </si>
  <si>
    <t>SW00002200009@nihonsoft.co.jp</t>
  </si>
  <si>
    <t>SW00002200010@nihonsoft.co.jp</t>
  </si>
  <si>
    <t>SW00002200011@nihonsoft.co.jp</t>
  </si>
  <si>
    <t>SW00002200012@nihonsoft.co.jp</t>
  </si>
  <si>
    <t>SW00002200013@nihonsoft.co.jp</t>
  </si>
  <si>
    <t>SW00002200014@nihonsoft.co.jp</t>
  </si>
  <si>
    <t>SW00002200015@nihonsoft.co.jp</t>
  </si>
  <si>
    <t>SW00002200016@nihonsoft.co.jp</t>
  </si>
  <si>
    <t>SW00002200017@nihonsoft.co.jp</t>
  </si>
  <si>
    <t>SW00002200018@nihonsoft.co.jp</t>
  </si>
  <si>
    <t>SW00002200019@nihonsoft.co.jp</t>
  </si>
  <si>
    <t>SW00002200020@nihonsoft.co.jp</t>
  </si>
  <si>
    <t>SW00002200021@nihonsoft.co.jp</t>
  </si>
  <si>
    <t>SW00002200022@nihonsoft.co.jp</t>
  </si>
  <si>
    <t>SW00002200023@nihonsoft.co.jp</t>
  </si>
  <si>
    <t>SW00002200024@nihonsoft.co.jp</t>
  </si>
  <si>
    <t>SW00002200025@nihonsoft.co.jp</t>
  </si>
  <si>
    <t>SW00002200026@nihonsoft.co.jp</t>
  </si>
  <si>
    <t>SW00002200027@nihonsoft.co.jp</t>
  </si>
  <si>
    <t>SW00002200028@nihonsoft.co.jp</t>
  </si>
  <si>
    <t>SW00002200029@nihonsoft.co.jp</t>
  </si>
  <si>
    <t>SW00002200030@nihonsoft.co.jp</t>
  </si>
  <si>
    <t>s0finetcl0ud</t>
    <phoneticPr fontId="35"/>
  </si>
  <si>
    <t>あさぎり苑</t>
    <rPh sb="4" eb="5">
      <t>エン</t>
    </rPh>
    <phoneticPr fontId="35"/>
  </si>
  <si>
    <t>→施設より発信のみ（メール）2014/08/07より開通</t>
    <rPh sb="1" eb="3">
      <t>シセツ</t>
    </rPh>
    <rPh sb="5" eb="7">
      <t>ハッシン</t>
    </rPh>
    <rPh sb="26" eb="28">
      <t>カイツウ</t>
    </rPh>
    <phoneticPr fontId="35"/>
  </si>
  <si>
    <t>インターネット接続オプション情報</t>
    <rPh sb="7" eb="9">
      <t>セツゾク</t>
    </rPh>
    <rPh sb="14" eb="16">
      <t>ジョウホウ</t>
    </rPh>
    <phoneticPr fontId="35"/>
  </si>
  <si>
    <t>DNS2</t>
    <phoneticPr fontId="35"/>
  </si>
  <si>
    <t>202.234.232.6</t>
    <phoneticPr fontId="35"/>
  </si>
  <si>
    <t>221.113.139.250</t>
    <phoneticPr fontId="35"/>
  </si>
  <si>
    <t>田熊雨水ポンプ場</t>
    <rPh sb="0" eb="1">
      <t>タ</t>
    </rPh>
    <rPh sb="1" eb="2">
      <t>クマ</t>
    </rPh>
    <rPh sb="2" eb="4">
      <t>ウスイ</t>
    </rPh>
    <rPh sb="7" eb="8">
      <t>ジョウ</t>
    </rPh>
    <phoneticPr fontId="35"/>
  </si>
  <si>
    <t>SW00000500003@nihonsoft.co.jp</t>
    <phoneticPr fontId="35"/>
  </si>
  <si>
    <t>10.34.77.231</t>
    <phoneticPr fontId="35"/>
  </si>
  <si>
    <t>石川県白山市</t>
    <rPh sb="0" eb="3">
      <t>イシカワケン</t>
    </rPh>
    <rPh sb="3" eb="6">
      <t>ハクサンシ</t>
    </rPh>
    <phoneticPr fontId="35"/>
  </si>
  <si>
    <t>NECPFデモ用</t>
    <rPh sb="7" eb="8">
      <t>ヨウ</t>
    </rPh>
    <phoneticPr fontId="35"/>
  </si>
  <si>
    <t>000024</t>
  </si>
  <si>
    <t>宮永新町汚水ポンプ場</t>
    <rPh sb="0" eb="2">
      <t>ミヤナガ</t>
    </rPh>
    <rPh sb="2" eb="4">
      <t>シンマチ</t>
    </rPh>
    <rPh sb="4" eb="6">
      <t>オスイ</t>
    </rPh>
    <rPh sb="9" eb="10">
      <t>ジョウ</t>
    </rPh>
    <phoneticPr fontId="35"/>
  </si>
  <si>
    <t>SW00002300001@nihonsoft.co.jp</t>
    <phoneticPr fontId="35"/>
  </si>
  <si>
    <t>10.34.77.232</t>
    <phoneticPr fontId="35"/>
  </si>
  <si>
    <t>2014/09/05</t>
    <phoneticPr fontId="35"/>
  </si>
  <si>
    <t>SW00002400001@nihonsoft.co.jp</t>
    <phoneticPr fontId="35"/>
  </si>
  <si>
    <t>10.34.77.233</t>
    <phoneticPr fontId="35"/>
  </si>
  <si>
    <t>SW00002400002@nihonsoft.co.jp</t>
  </si>
  <si>
    <t>10.34.77.234</t>
  </si>
  <si>
    <t>SW00002400003@nihonsoft.co.jp</t>
  </si>
  <si>
    <t>10.34.77.235</t>
  </si>
  <si>
    <t>SW00002400004@nihonsoft.co.jp</t>
  </si>
  <si>
    <t>10.34.77.236</t>
  </si>
  <si>
    <t>SW00002400005@nihonsoft.co.jp</t>
  </si>
  <si>
    <t>NECPFデモ機1</t>
    <rPh sb="7" eb="8">
      <t>キ</t>
    </rPh>
    <phoneticPr fontId="35"/>
  </si>
  <si>
    <t>NECPFデモ機2</t>
    <rPh sb="7" eb="8">
      <t>キ</t>
    </rPh>
    <phoneticPr fontId="35"/>
  </si>
  <si>
    <t>NECPFデモ機3</t>
    <rPh sb="7" eb="8">
      <t>キ</t>
    </rPh>
    <phoneticPr fontId="35"/>
  </si>
  <si>
    <t>NECPFデモ機4</t>
    <rPh sb="7" eb="8">
      <t>キ</t>
    </rPh>
    <phoneticPr fontId="35"/>
  </si>
  <si>
    <t>NECPFデモ機5</t>
    <rPh sb="7" eb="8">
      <t>キ</t>
    </rPh>
    <phoneticPr fontId="35"/>
  </si>
  <si>
    <t>10.34.77.237</t>
    <phoneticPr fontId="35"/>
  </si>
  <si>
    <t>08023994437</t>
    <phoneticPr fontId="35"/>
  </si>
  <si>
    <t>09058237313</t>
    <phoneticPr fontId="35"/>
  </si>
  <si>
    <t>09067982501</t>
    <phoneticPr fontId="35"/>
  </si>
  <si>
    <t>08011732315</t>
    <phoneticPr fontId="35"/>
  </si>
  <si>
    <t>08089089374</t>
    <phoneticPr fontId="35"/>
  </si>
  <si>
    <t>09057835884</t>
    <phoneticPr fontId="35"/>
  </si>
  <si>
    <t>08099738748</t>
    <phoneticPr fontId="35"/>
  </si>
  <si>
    <t>08087187485</t>
    <phoneticPr fontId="35"/>
  </si>
  <si>
    <t>08099738812</t>
    <phoneticPr fontId="35"/>
  </si>
  <si>
    <t>08087187574</t>
    <phoneticPr fontId="35"/>
  </si>
  <si>
    <t>08087345468</t>
    <phoneticPr fontId="35"/>
  </si>
  <si>
    <t>SW00001500003@nihonsoft.co.jp</t>
  </si>
  <si>
    <t>SW00001500004@nihonsoft.co.jp</t>
  </si>
  <si>
    <t>SW00001500005@nihonsoft.co.jp</t>
  </si>
  <si>
    <t>SW00001500006@nihonsoft.co.jp</t>
  </si>
  <si>
    <t>SW00001500007@nihonsoft.co.jp</t>
  </si>
  <si>
    <t>SW00001500008@nihonsoft.co.jp</t>
  </si>
  <si>
    <t>SW00001500009@nihonsoft.co.jp</t>
  </si>
  <si>
    <t>SW00001500010@nihonsoft.co.jp</t>
  </si>
  <si>
    <t>SW00001500011@nihonsoft.co.jp</t>
  </si>
  <si>
    <t>10.34.77.238</t>
    <phoneticPr fontId="35"/>
  </si>
  <si>
    <t>10.34.77.239</t>
  </si>
  <si>
    <t>10.34.77.240</t>
  </si>
  <si>
    <t>10.34.77.241</t>
  </si>
  <si>
    <t>10.34.77.242</t>
  </si>
  <si>
    <t>10.34.77.243</t>
  </si>
  <si>
    <t>10.34.77.244</t>
  </si>
  <si>
    <t>10.34.77.245</t>
  </si>
  <si>
    <t>10.34.77.246</t>
    <phoneticPr fontId="35"/>
  </si>
  <si>
    <t>10.34.77.247</t>
    <phoneticPr fontId="35"/>
  </si>
  <si>
    <t>SW00001900006@nihonsoft.co.jp</t>
  </si>
  <si>
    <t>SW00000800003@nihonsoft.co.jp</t>
    <phoneticPr fontId="35"/>
  </si>
  <si>
    <t>10.34.77.248</t>
    <phoneticPr fontId="35"/>
  </si>
  <si>
    <t>岩手県西和賀町2</t>
    <rPh sb="0" eb="3">
      <t>イワテケン</t>
    </rPh>
    <rPh sb="3" eb="7">
      <t>ニシワガマチ</t>
    </rPh>
    <phoneticPr fontId="35"/>
  </si>
  <si>
    <t>正式申し込み</t>
    <rPh sb="0" eb="2">
      <t>セイシキ</t>
    </rPh>
    <rPh sb="2" eb="3">
      <t>モウ</t>
    </rPh>
    <rPh sb="4" eb="5">
      <t>コ</t>
    </rPh>
    <phoneticPr fontId="35"/>
  </si>
  <si>
    <t>SW00002500001@nihonsoft.co.jp</t>
    <phoneticPr fontId="35"/>
  </si>
  <si>
    <t>10.34.77.249</t>
    <phoneticPr fontId="35"/>
  </si>
  <si>
    <t>2014/9/25</t>
    <phoneticPr fontId="35"/>
  </si>
  <si>
    <t>2014/9/25</t>
    <phoneticPr fontId="35"/>
  </si>
  <si>
    <t>桜台中継ポンプ場</t>
    <rPh sb="0" eb="2">
      <t>サクラダイ</t>
    </rPh>
    <rPh sb="2" eb="4">
      <t>チュウケイ</t>
    </rPh>
    <rPh sb="7" eb="8">
      <t>ジョウ</t>
    </rPh>
    <phoneticPr fontId="35"/>
  </si>
  <si>
    <t>五所橋マンホールポンプ場</t>
    <rPh sb="0" eb="2">
      <t>ゴショ</t>
    </rPh>
    <rPh sb="2" eb="3">
      <t>ハシ</t>
    </rPh>
    <rPh sb="11" eb="12">
      <t>ジョウ</t>
    </rPh>
    <phoneticPr fontId="35"/>
  </si>
  <si>
    <t>八幡下ポンプ場</t>
    <rPh sb="0" eb="2">
      <t>ヤハタ</t>
    </rPh>
    <rPh sb="2" eb="3">
      <t>シタ</t>
    </rPh>
    <rPh sb="6" eb="7">
      <t>ジョウ</t>
    </rPh>
    <phoneticPr fontId="35"/>
  </si>
  <si>
    <t>神明橋マンホールポンプ場</t>
    <rPh sb="0" eb="1">
      <t>シン</t>
    </rPh>
    <rPh sb="1" eb="2">
      <t>メイ</t>
    </rPh>
    <rPh sb="2" eb="3">
      <t>ハシ</t>
    </rPh>
    <rPh sb="11" eb="12">
      <t>ジョウ</t>
    </rPh>
    <phoneticPr fontId="35"/>
  </si>
  <si>
    <t>2014/10/1</t>
    <phoneticPr fontId="35"/>
  </si>
  <si>
    <t>080-1299-4370</t>
    <phoneticPr fontId="35"/>
  </si>
  <si>
    <t>終了</t>
    <rPh sb="0" eb="2">
      <t>シュウリョウ</t>
    </rPh>
    <phoneticPr fontId="35"/>
  </si>
  <si>
    <t>2014年7月～9月まで篠山市余りを流用（終了）</t>
    <rPh sb="4" eb="5">
      <t>ネン</t>
    </rPh>
    <rPh sb="6" eb="7">
      <t>ガツ</t>
    </rPh>
    <rPh sb="9" eb="10">
      <t>ガツ</t>
    </rPh>
    <rPh sb="12" eb="15">
      <t>ササヤマシ</t>
    </rPh>
    <rPh sb="15" eb="16">
      <t>アマ</t>
    </rPh>
    <rPh sb="18" eb="20">
      <t>リュウヨウ</t>
    </rPh>
    <rPh sb="21" eb="23">
      <t>シュウリョウ</t>
    </rPh>
    <phoneticPr fontId="35"/>
  </si>
  <si>
    <t>SW00002500002@nihonsoft.co.jp</t>
  </si>
  <si>
    <t>10.34.77.250</t>
  </si>
  <si>
    <t>00002</t>
    <phoneticPr fontId="35"/>
  </si>
  <si>
    <t>SW00002200031@nihonsoft.co.jp</t>
  </si>
  <si>
    <t>SW00002200032@nihonsoft.co.jp</t>
  </si>
  <si>
    <t>新大久保配水池</t>
    <rPh sb="0" eb="4">
      <t>シンオオクボ</t>
    </rPh>
    <rPh sb="4" eb="7">
      <t>ハイスイイケ</t>
    </rPh>
    <phoneticPr fontId="35"/>
  </si>
  <si>
    <t>滋賀県近江八幡市</t>
    <rPh sb="0" eb="3">
      <t>シガケン</t>
    </rPh>
    <rPh sb="3" eb="8">
      <t>オウミハチマンシ</t>
    </rPh>
    <phoneticPr fontId="35"/>
  </si>
  <si>
    <t>SW00002600001@nihonsoft.co.jp</t>
    <phoneticPr fontId="35"/>
  </si>
  <si>
    <t>SW00002600002@nihonsoft.co.jp</t>
    <phoneticPr fontId="35"/>
  </si>
  <si>
    <t>10.34.77.254</t>
    <phoneticPr fontId="35"/>
  </si>
  <si>
    <t>ブザーには施設番号が与えられない</t>
    <rPh sb="5" eb="7">
      <t>シセツ</t>
    </rPh>
    <rPh sb="7" eb="9">
      <t>バンゴウ</t>
    </rPh>
    <rPh sb="10" eb="11">
      <t>アタ</t>
    </rPh>
    <phoneticPr fontId="35"/>
  </si>
  <si>
    <t>天池ポンプ室</t>
    <rPh sb="0" eb="2">
      <t>アマイケ</t>
    </rPh>
    <rPh sb="5" eb="6">
      <t>シツ</t>
    </rPh>
    <phoneticPr fontId="32"/>
  </si>
  <si>
    <r>
      <t>1</t>
    </r>
    <r>
      <rPr>
        <sz val="11"/>
        <color rgb="FF000000"/>
        <rFont val="ＭＳ Ｐゴシック"/>
        <family val="2"/>
        <charset val="128"/>
      </rPr>
      <t>0.34.77.202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</si>
  <si>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</si>
  <si>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</si>
  <si>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</si>
  <si>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</si>
  <si>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0.34.77.210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</si>
  <si>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</si>
  <si>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</si>
  <si>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</si>
  <si>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0.34.77.209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</si>
  <si>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</si>
  <si>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</si>
  <si>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</si>
  <si>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</si>
  <si>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</si>
  <si>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</si>
  <si>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</si>
  <si>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</si>
  <si>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</si>
  <si>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</si>
  <si>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10.34.77.251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</si>
  <si>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0.34.77.219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</si>
  <si>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10.34.77.252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</si>
  <si>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0.34.77.220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</si>
  <si>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</si>
  <si>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</si>
  <si>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</si>
  <si>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</si>
  <si>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</si>
  <si>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t>09080390134</t>
    <phoneticPr fontId="35"/>
  </si>
  <si>
    <t>09054257035</t>
    <phoneticPr fontId="35"/>
  </si>
  <si>
    <t>08021935475</t>
    <phoneticPr fontId="35"/>
  </si>
  <si>
    <t>10.39.32.145</t>
    <phoneticPr fontId="35"/>
  </si>
  <si>
    <t>08099903391</t>
    <phoneticPr fontId="35"/>
  </si>
  <si>
    <t>08088276465</t>
    <phoneticPr fontId="35"/>
  </si>
  <si>
    <r>
      <t>OCNモバイルONE</t>
    </r>
    <r>
      <rPr>
        <sz val="11"/>
        <color rgb="FF000000"/>
        <rFont val="ＭＳ Ｐゴシック"/>
        <family val="2"/>
        <charset val="128"/>
      </rPr>
      <t>forビジネス契約</t>
    </r>
    <rPh sb="17" eb="19">
      <t>ケイヤク</t>
    </rPh>
    <phoneticPr fontId="35"/>
  </si>
  <si>
    <t>2014/10/20</t>
    <phoneticPr fontId="35"/>
  </si>
  <si>
    <t>2014/10/22</t>
    <phoneticPr fontId="35"/>
  </si>
  <si>
    <t>SW00002200033@nihonsoft.co.jp</t>
  </si>
  <si>
    <t>10.39.32.147</t>
    <phoneticPr fontId="35"/>
  </si>
  <si>
    <t>10.39.32.148</t>
    <phoneticPr fontId="35"/>
  </si>
  <si>
    <t>SW00002500003@nihonsoft.co.jp</t>
  </si>
  <si>
    <t>下奈良ﾏﾝﾎｰﾙﾎﾟﾝﾌﾟ</t>
    <rPh sb="0" eb="1">
      <t>シモ</t>
    </rPh>
    <rPh sb="1" eb="3">
      <t>ナラ</t>
    </rPh>
    <phoneticPr fontId="35"/>
  </si>
  <si>
    <t>SW00001600005@nihonsoft.co.jp</t>
    <phoneticPr fontId="35"/>
  </si>
  <si>
    <t>10.39.32.149</t>
    <phoneticPr fontId="35"/>
  </si>
  <si>
    <t>SW00000400007@nihonsoft.co.jp</t>
  </si>
  <si>
    <t>SW00000400008@nihonsoft.co.jp</t>
  </si>
  <si>
    <t>10.39.32.150</t>
    <phoneticPr fontId="35"/>
  </si>
  <si>
    <t>10.39.32.152</t>
  </si>
  <si>
    <t>SW00000400006@nihonsoft.co.jp</t>
    <phoneticPr fontId="35"/>
  </si>
  <si>
    <t>2014/11/07</t>
    <phoneticPr fontId="35"/>
  </si>
  <si>
    <t>ユーザーキー</t>
    <phoneticPr fontId="35"/>
  </si>
  <si>
    <t>2014/11/4</t>
    <phoneticPr fontId="35"/>
  </si>
  <si>
    <t>2014/11/6</t>
    <phoneticPr fontId="35"/>
  </si>
  <si>
    <t>広島県広島市下水</t>
    <rPh sb="0" eb="3">
      <t>ヒロシマケン</t>
    </rPh>
    <rPh sb="3" eb="6">
      <t>ヒロシマシ</t>
    </rPh>
    <rPh sb="6" eb="8">
      <t>ゲスイ</t>
    </rPh>
    <phoneticPr fontId="35"/>
  </si>
  <si>
    <t>00054</t>
    <phoneticPr fontId="35"/>
  </si>
  <si>
    <t>SW00002700001@nihonsoft.co.jp</t>
    <phoneticPr fontId="35"/>
  </si>
  <si>
    <t>SW00002700002@nihonsoft.co.jp</t>
  </si>
  <si>
    <t>SW00002700003@nihonsoft.co.jp</t>
  </si>
  <si>
    <t>SW00002700004@nihonsoft.co.jp</t>
  </si>
  <si>
    <t>SW00002700005@nihonsoft.co.jp</t>
  </si>
  <si>
    <t>SW00002700006@nihonsoft.co.jp</t>
  </si>
  <si>
    <t>SW00002700007@nihonsoft.co.jp</t>
  </si>
  <si>
    <t>SW00002700008@nihonsoft.co.jp</t>
  </si>
  <si>
    <t>SW00002700009@nihonsoft.co.jp</t>
  </si>
  <si>
    <t>SW00002700010@nihonsoft.co.jp</t>
  </si>
  <si>
    <t>SW00002700011@nihonsoft.co.jp</t>
  </si>
  <si>
    <t>SW00002700012@nihonsoft.co.jp</t>
  </si>
  <si>
    <t>SW00002700013@nihonsoft.co.jp</t>
  </si>
  <si>
    <t>SW00002700014@nihonsoft.co.jp</t>
  </si>
  <si>
    <t>SW00002700015@nihonsoft.co.jp</t>
  </si>
  <si>
    <t>SW00002700016@nihonsoft.co.jp</t>
  </si>
  <si>
    <t>SW00002700017@nihonsoft.co.jp</t>
  </si>
  <si>
    <t>SW00002700018@nihonsoft.co.jp</t>
  </si>
  <si>
    <t>SW00002700019@nihonsoft.co.jp</t>
  </si>
  <si>
    <t>SW00002700020@nihonsoft.co.jp</t>
  </si>
  <si>
    <t>SW00002700021@nihonsoft.co.jp</t>
  </si>
  <si>
    <t>SW00002700022@nihonsoft.co.jp</t>
  </si>
  <si>
    <t>SW00002700023@nihonsoft.co.jp</t>
  </si>
  <si>
    <t>SW00002700024@nihonsoft.co.jp</t>
  </si>
  <si>
    <t>SW00002700025@nihonsoft.co.jp</t>
  </si>
  <si>
    <t>SW00002700026@nihonsoft.co.jp</t>
  </si>
  <si>
    <t>SW00002700027@nihonsoft.co.jp</t>
  </si>
  <si>
    <t>SW00002700028@nihonsoft.co.jp</t>
  </si>
  <si>
    <t>SW00002700029@nihonsoft.co.jp</t>
  </si>
  <si>
    <t>SW00002700030@nihonsoft.co.jp</t>
  </si>
  <si>
    <t>SW00002700031@nihonsoft.co.jp</t>
  </si>
  <si>
    <t>SW00002700032@nihonsoft.co.jp</t>
  </si>
  <si>
    <t>SW00002700033@nihonsoft.co.jp</t>
  </si>
  <si>
    <t>SW00002700034@nihonsoft.co.jp</t>
  </si>
  <si>
    <t>SW00002700035@nihonsoft.co.jp</t>
  </si>
  <si>
    <t>SW00002700036@nihonsoft.co.jp</t>
  </si>
  <si>
    <t>SW00002700037@nihonsoft.co.jp</t>
  </si>
  <si>
    <t>SW00002700038@nihonsoft.co.jp</t>
  </si>
  <si>
    <t>SW00002700039@nihonsoft.co.jp</t>
  </si>
  <si>
    <t>SW00002700040@nihonsoft.co.jp</t>
  </si>
  <si>
    <t>SW00002700041@nihonsoft.co.jp</t>
  </si>
  <si>
    <t>SW00002700042@nihonsoft.co.jp</t>
  </si>
  <si>
    <t>SW00002700043@nihonsoft.co.jp</t>
  </si>
  <si>
    <t>SW00002700044@nihonsoft.co.jp</t>
  </si>
  <si>
    <t>SW00002700045@nihonsoft.co.jp</t>
  </si>
  <si>
    <t>SW00002700046@nihonsoft.co.jp</t>
  </si>
  <si>
    <t>SW00002700047@nihonsoft.co.jp</t>
  </si>
  <si>
    <t>SW00002700048@nihonsoft.co.jp</t>
  </si>
  <si>
    <t>SW00002700049@nihonsoft.co.jp</t>
  </si>
  <si>
    <t>SW00002700050@nihonsoft.co.jp</t>
  </si>
  <si>
    <t>SW00002700051@nihonsoft.co.jp</t>
  </si>
  <si>
    <t>SW00002700052@nihonsoft.co.jp</t>
  </si>
  <si>
    <t>SW00002700053@nihonsoft.co.jp</t>
  </si>
  <si>
    <t>SW00002700054@nihonsoft.co.jp</t>
  </si>
  <si>
    <t>10.39.32.153</t>
    <phoneticPr fontId="35"/>
  </si>
  <si>
    <t>10.39.32.154</t>
  </si>
  <si>
    <t>10.39.32.155</t>
  </si>
  <si>
    <t>10.39.32.156</t>
  </si>
  <si>
    <t>10.39.32.157</t>
  </si>
  <si>
    <t>10.39.32.158</t>
  </si>
  <si>
    <t>10.39.32.159</t>
  </si>
  <si>
    <t>10.39.32.160</t>
  </si>
  <si>
    <t>10.39.32.161</t>
  </si>
  <si>
    <t>10.39.32.162</t>
  </si>
  <si>
    <t>10.39.32.163</t>
  </si>
  <si>
    <t>10.39.32.164</t>
  </si>
  <si>
    <t>10.39.32.165</t>
  </si>
  <si>
    <t>10.39.32.166</t>
  </si>
  <si>
    <t>10.39.32.167</t>
  </si>
  <si>
    <t>10.39.32.168</t>
  </si>
  <si>
    <t>10.39.32.169</t>
  </si>
  <si>
    <t>10.39.32.170</t>
  </si>
  <si>
    <t>10.39.32.171</t>
  </si>
  <si>
    <t>10.39.32.172</t>
  </si>
  <si>
    <t>10.39.32.173</t>
  </si>
  <si>
    <t>10.39.32.174</t>
  </si>
  <si>
    <t>10.39.32.175</t>
  </si>
  <si>
    <t>10.39.32.176</t>
  </si>
  <si>
    <t>10.39.32.177</t>
  </si>
  <si>
    <t>10.39.32.178</t>
  </si>
  <si>
    <t>10.39.32.179</t>
  </si>
  <si>
    <t>10.39.32.180</t>
  </si>
  <si>
    <t>10.39.32.181</t>
  </si>
  <si>
    <t>10.39.32.182</t>
  </si>
  <si>
    <t>10.39.32.183</t>
  </si>
  <si>
    <t>10.39.32.184</t>
  </si>
  <si>
    <t>10.39.32.185</t>
  </si>
  <si>
    <t>10.39.32.186</t>
  </si>
  <si>
    <t>10.39.32.187</t>
  </si>
  <si>
    <t>10.39.32.188</t>
  </si>
  <si>
    <t>10.39.32.189</t>
  </si>
  <si>
    <t>10.39.32.190</t>
  </si>
  <si>
    <t>10.39.32.191</t>
  </si>
  <si>
    <t>10.39.32.192</t>
  </si>
  <si>
    <t>10.39.32.193</t>
  </si>
  <si>
    <t>10.39.32.194</t>
  </si>
  <si>
    <t>10.39.32.195</t>
  </si>
  <si>
    <t>10.39.32.196</t>
  </si>
  <si>
    <t>10.39.32.197</t>
  </si>
  <si>
    <t>10.39.32.198</t>
  </si>
  <si>
    <t>10.39.32.199</t>
  </si>
  <si>
    <t>10.39.32.200</t>
  </si>
  <si>
    <t>10.39.32.201</t>
  </si>
  <si>
    <t>10.39.32.202</t>
  </si>
  <si>
    <t>10.39.32.203</t>
  </si>
  <si>
    <t>10.39.32.204</t>
  </si>
  <si>
    <t>10.39.32.205</t>
  </si>
  <si>
    <t>10.39.32.206</t>
  </si>
  <si>
    <t>SW00000500004@nihonsoft.co.jp</t>
    <phoneticPr fontId="35"/>
  </si>
  <si>
    <t>10.39.32.207</t>
    <phoneticPr fontId="35"/>
  </si>
  <si>
    <t>SW00000500005@nihonsoft.co.jp</t>
  </si>
  <si>
    <t>SW00000500006@nihonsoft.co.jp</t>
  </si>
  <si>
    <t>10.39.32.209</t>
  </si>
  <si>
    <t>10.39.32.210</t>
    <phoneticPr fontId="35"/>
  </si>
  <si>
    <t>山口県周防大島町</t>
    <rPh sb="0" eb="3">
      <t>ヤマグチケン</t>
    </rPh>
    <phoneticPr fontId="35"/>
  </si>
  <si>
    <t>SW00002800001@nihonsoft.co.jp</t>
    <phoneticPr fontId="35"/>
  </si>
  <si>
    <t>2014/11/17</t>
    <phoneticPr fontId="35"/>
  </si>
  <si>
    <t>SW00000600002@nihonsoft.co.jp</t>
    <phoneticPr fontId="35"/>
  </si>
  <si>
    <t>10.39.32.211</t>
    <phoneticPr fontId="35"/>
  </si>
  <si>
    <t>2014/11/17</t>
    <phoneticPr fontId="35"/>
  </si>
  <si>
    <t>SW00001800006@nihonsoft.co.jp</t>
  </si>
  <si>
    <t>SW00001800007@nihonsoft.co.jp</t>
  </si>
  <si>
    <t>SW00001800008@nihonsoft.co.jp</t>
  </si>
  <si>
    <t>SW00001800009@nihonsoft.co.jp</t>
  </si>
  <si>
    <t>SW00001800010@nihonsoft.co.jp</t>
  </si>
  <si>
    <t>SW00001800011@nihonsoft.co.jp</t>
  </si>
  <si>
    <t>SW00001800012@nihonsoft.co.jp</t>
  </si>
  <si>
    <t>SW00001800013@nihonsoft.co.jp</t>
  </si>
  <si>
    <t>SW00001800014@nihonsoft.co.jp</t>
  </si>
  <si>
    <t>SW00001800015@nihonsoft.co.jp</t>
  </si>
  <si>
    <t>SW00001800016@nihonsoft.co.jp</t>
  </si>
  <si>
    <t>SW00001800017@nihonsoft.co.jp</t>
  </si>
  <si>
    <t>SW00001800019@nihonsoft.co.jp</t>
  </si>
  <si>
    <t>SW00001800020@nihonsoft.co.jp</t>
  </si>
  <si>
    <t>SW00001800021@nihonsoft.co.jp</t>
  </si>
  <si>
    <t>SW00001800022@nihonsoft.co.jp</t>
  </si>
  <si>
    <t>SW00001800023@nihonsoft.co.jp</t>
  </si>
  <si>
    <t>SW00001800024@nihonsoft.co.jp</t>
  </si>
  <si>
    <t>SW00001800025@nihonsoft.co.jp</t>
  </si>
  <si>
    <t>SW00001800026@nihonsoft.co.jp</t>
  </si>
  <si>
    <t>SW00001800027@nihonsoft.co.jp</t>
  </si>
  <si>
    <t>SW00001800028@nihonsoft.co.jp</t>
  </si>
  <si>
    <t>SW00001800029@nihonsoft.co.jp</t>
  </si>
  <si>
    <t>SW00001800030@nihonsoft.co.jp</t>
  </si>
  <si>
    <t>SW00001800031@nihonsoft.co.jp</t>
  </si>
  <si>
    <t>SW00001800032@nihonsoft.co.jp</t>
  </si>
  <si>
    <t>SW00001800033@nihonsoft.co.jp</t>
  </si>
  <si>
    <t>SW00001800034@nihonsoft.co.jp</t>
  </si>
  <si>
    <t>SW00001800035@nihonsoft.co.jp</t>
  </si>
  <si>
    <t>SW00001800036@nihonsoft.co.jp</t>
  </si>
  <si>
    <t>SW00001800037@nihonsoft.co.jp</t>
  </si>
  <si>
    <t>SW00001800038@nihonsoft.co.jp</t>
  </si>
  <si>
    <t>SW00001800039@nihonsoft.co.jp</t>
  </si>
  <si>
    <t>SW00001800040@nihonsoft.co.jp</t>
  </si>
  <si>
    <t>SW00001800041@nihonsoft.co.jp</t>
  </si>
  <si>
    <t>SW00001800042@nihonsoft.co.jp</t>
  </si>
  <si>
    <t>SW00001800043@nihonsoft.co.jp</t>
  </si>
  <si>
    <t>SW00001800044@nihonsoft.co.jp</t>
  </si>
  <si>
    <t>SW00001800045@nihonsoft.co.jp</t>
  </si>
  <si>
    <t>SW00001800046@nihonsoft.co.jp</t>
  </si>
  <si>
    <t>SW00001800047@nihonsoft.co.jp</t>
  </si>
  <si>
    <t>SW00001800048@nihonsoft.co.jp</t>
  </si>
  <si>
    <t>SW00001800049@nihonsoft.co.jp</t>
  </si>
  <si>
    <t>SW00001800050@nihonsoft.co.jp</t>
  </si>
  <si>
    <t>SW00001800051@nihonsoft.co.jp</t>
  </si>
  <si>
    <t>SW00001800052@nihonsoft.co.jp</t>
  </si>
  <si>
    <t>SW00001800053@nihonsoft.co.jp</t>
  </si>
  <si>
    <t>SW00001800054@nihonsoft.co.jp</t>
  </si>
  <si>
    <t>SW00001800055@nihonsoft.co.jp</t>
  </si>
  <si>
    <t>SW00001800056@nihonsoft.co.jp</t>
  </si>
  <si>
    <t>SW00001800057@nihonsoft.co.jp</t>
  </si>
  <si>
    <t>SW00001800005@nihonsoft.co.jp</t>
    <phoneticPr fontId="35"/>
  </si>
  <si>
    <t>SW00000600003@nihonsoft.co.jp</t>
  </si>
  <si>
    <t>10.39.32.212</t>
  </si>
  <si>
    <t>SW00001800058@nihonsoft.co.jp</t>
  </si>
  <si>
    <t>SW00001800059@nihonsoft.co.jp</t>
  </si>
  <si>
    <t>SW00001800060@nihonsoft.co.jp</t>
  </si>
  <si>
    <t>SW00001800061@nihonsoft.co.jp</t>
  </si>
  <si>
    <t>SW00001800062@nihonsoft.co.jp</t>
  </si>
  <si>
    <t>SW00001800063@nihonsoft.co.jp</t>
  </si>
  <si>
    <t>SW00001800064@nihonsoft.co.jp</t>
  </si>
  <si>
    <t>SW00001800065@nihonsoft.co.jp</t>
  </si>
  <si>
    <t>SW00001800066@nihonsoft.co.jp</t>
  </si>
  <si>
    <t>SW00001800067@nihonsoft.co.jp</t>
  </si>
  <si>
    <t>SW00001800068@nihonsoft.co.jp</t>
  </si>
  <si>
    <t>SW00001800069@nihonsoft.co.jp</t>
  </si>
  <si>
    <t>SW00001800070@nihonsoft.co.jp</t>
  </si>
  <si>
    <t>SW00001800071@nihonsoft.co.jp</t>
  </si>
  <si>
    <t>SW00001800072@nihonsoft.co.jp</t>
  </si>
  <si>
    <t>SW00001800073@nihonsoft.co.jp</t>
  </si>
  <si>
    <t>SW00001800074@nihonsoft.co.jp</t>
  </si>
  <si>
    <t>SW00001800075@nihonsoft.co.jp</t>
  </si>
  <si>
    <t>SW00001800076@nihonsoft.co.jp</t>
  </si>
  <si>
    <t>SW00001800077@nihonsoft.co.jp</t>
  </si>
  <si>
    <t>SW00001800078@nihonsoft.co.jp</t>
  </si>
  <si>
    <t>SW00001800079@nihonsoft.co.jp</t>
  </si>
  <si>
    <t>SW00001800080@nihonsoft.co.jp</t>
  </si>
  <si>
    <t>SW00001800081@nihonsoft.co.jp</t>
  </si>
  <si>
    <t>SW00001800082@nihonsoft.co.jp</t>
  </si>
  <si>
    <t>SW00001800083@nihonsoft.co.jp</t>
  </si>
  <si>
    <t>10.39.32.214</t>
  </si>
  <si>
    <t>10.39.32.215</t>
  </si>
  <si>
    <t>10.39.32.216</t>
  </si>
  <si>
    <t>10.39.32.217</t>
  </si>
  <si>
    <t>10.39.32.218</t>
  </si>
  <si>
    <t>10.39.32.219</t>
  </si>
  <si>
    <t>10.39.32.220</t>
  </si>
  <si>
    <t>10.39.32.221</t>
  </si>
  <si>
    <t>10.39.32.222</t>
  </si>
  <si>
    <t>10.39.32.223</t>
  </si>
  <si>
    <t>10.39.32.224</t>
  </si>
  <si>
    <t>10.39.32.225</t>
  </si>
  <si>
    <t>10.39.32.227</t>
  </si>
  <si>
    <t>10.39.32.228</t>
  </si>
  <si>
    <t>10.39.32.229</t>
  </si>
  <si>
    <t>10.39.32.230</t>
  </si>
  <si>
    <t>10.39.32.232</t>
  </si>
  <si>
    <t>10.39.32.233</t>
  </si>
  <si>
    <t>10.39.32.234</t>
  </si>
  <si>
    <t>10.39.32.235</t>
  </si>
  <si>
    <t>10.39.32.236</t>
  </si>
  <si>
    <t>10.39.32.237</t>
  </si>
  <si>
    <t>10.39.32.238</t>
  </si>
  <si>
    <t>10.39.32.239</t>
  </si>
  <si>
    <t>10.39.32.240</t>
  </si>
  <si>
    <t>10.39.32.241</t>
  </si>
  <si>
    <t>10.39.32.242</t>
  </si>
  <si>
    <t>10.39.32.243</t>
  </si>
  <si>
    <t>10.39.32.244</t>
  </si>
  <si>
    <t>10.39.32.245</t>
  </si>
  <si>
    <t>10.39.32.246</t>
  </si>
  <si>
    <t>10.39.32.247</t>
  </si>
  <si>
    <t>10.39.32.248</t>
  </si>
  <si>
    <t>10.39.32.250</t>
  </si>
  <si>
    <t>10.39.32.251</t>
  </si>
  <si>
    <t>10.39.32.252</t>
  </si>
  <si>
    <t>10.39.32.253</t>
  </si>
  <si>
    <t>10.39.32.254</t>
  </si>
  <si>
    <t>10.39.33.1</t>
    <phoneticPr fontId="35"/>
  </si>
  <si>
    <t>10.39.33.2</t>
  </si>
  <si>
    <t>10.39.33.3</t>
  </si>
  <si>
    <t>10.39.33.4</t>
  </si>
  <si>
    <t>10.39.33.5</t>
  </si>
  <si>
    <t>10.39.33.6</t>
  </si>
  <si>
    <t>10.39.33.7</t>
  </si>
  <si>
    <t>10.39.33.8</t>
  </si>
  <si>
    <t>10.39.33.9</t>
  </si>
  <si>
    <t>10.39.33.10</t>
  </si>
  <si>
    <t>10.39.33.11</t>
  </si>
  <si>
    <t>10.39.33.12</t>
  </si>
  <si>
    <t>10.39.33.13</t>
  </si>
  <si>
    <t>10.39.33.14</t>
  </si>
  <si>
    <t>10.39.33.15</t>
  </si>
  <si>
    <t>10.39.33.16</t>
  </si>
  <si>
    <t>10.39.33.17</t>
  </si>
  <si>
    <t>10.39.33.18</t>
  </si>
  <si>
    <t>10.39.33.20</t>
  </si>
  <si>
    <t>10.39.33.21</t>
  </si>
  <si>
    <t>10.39.33.22</t>
  </si>
  <si>
    <t>10.39.33.23</t>
  </si>
  <si>
    <t>10.39.33.24</t>
  </si>
  <si>
    <t>10.39.33.25</t>
  </si>
  <si>
    <t>10.39.33.26</t>
  </si>
  <si>
    <t>10.39.33.27</t>
  </si>
  <si>
    <t>10.39.33.29</t>
  </si>
  <si>
    <t>10.39.33.30</t>
  </si>
  <si>
    <t>10.39.33.31</t>
  </si>
  <si>
    <t>10.39.33.32</t>
  </si>
  <si>
    <t>10.39.33.33</t>
  </si>
  <si>
    <t>10.39.33.34</t>
  </si>
  <si>
    <t>10.39.33.35</t>
  </si>
  <si>
    <t>10.39.33.36</t>
  </si>
  <si>
    <t>10.39.33.37</t>
    <phoneticPr fontId="35"/>
  </si>
  <si>
    <t>SW00001800084@nihonsoft.co.jp</t>
  </si>
  <si>
    <t>10.39.33.38</t>
  </si>
  <si>
    <t>SW00001800085@nihonsoft.co.jp</t>
  </si>
  <si>
    <t>10.39.33.39</t>
  </si>
  <si>
    <t>SW00001800086@nihonsoft.co.jp</t>
  </si>
  <si>
    <t>10.39.33.40</t>
  </si>
  <si>
    <t>SW00001800087@nihonsoft.co.jp</t>
  </si>
  <si>
    <t>10.39.33.41</t>
    <phoneticPr fontId="35"/>
  </si>
  <si>
    <t>10.39.33.42</t>
    <phoneticPr fontId="35"/>
  </si>
  <si>
    <t>SW00002500004@nihonsoft.co.jp</t>
    <phoneticPr fontId="35"/>
  </si>
  <si>
    <t>北ノ庄マンホールポンプ</t>
    <phoneticPr fontId="35"/>
  </si>
  <si>
    <t>栗山米菓</t>
    <rPh sb="0" eb="2">
      <t>クリヤマ</t>
    </rPh>
    <rPh sb="2" eb="4">
      <t>ベイカ</t>
    </rPh>
    <phoneticPr fontId="35"/>
  </si>
  <si>
    <t>大和運送建設</t>
    <rPh sb="0" eb="2">
      <t>ダイワ</t>
    </rPh>
    <rPh sb="2" eb="4">
      <t>ウンソウ</t>
    </rPh>
    <rPh sb="4" eb="6">
      <t>ケンセツ</t>
    </rPh>
    <phoneticPr fontId="35"/>
  </si>
  <si>
    <t>嶺南・正気西部M.493</t>
    <rPh sb="0" eb="2">
      <t>レイナン</t>
    </rPh>
    <rPh sb="3" eb="5">
      <t>ショウキ</t>
    </rPh>
    <rPh sb="5" eb="7">
      <t>セイブ</t>
    </rPh>
    <phoneticPr fontId="35"/>
  </si>
  <si>
    <t>嶺南・正気西部M.135</t>
    <phoneticPr fontId="35"/>
  </si>
  <si>
    <t>B1N　分水人孔</t>
    <rPh sb="4" eb="6">
      <t>ブンスイ</t>
    </rPh>
    <rPh sb="6" eb="8">
      <t>ジンコウ</t>
    </rPh>
    <phoneticPr fontId="35"/>
  </si>
  <si>
    <t>B2　分水人孔</t>
    <rPh sb="3" eb="5">
      <t>ブンスイ</t>
    </rPh>
    <rPh sb="5" eb="7">
      <t>ジンコウ</t>
    </rPh>
    <phoneticPr fontId="35"/>
  </si>
  <si>
    <t>B3　分水人孔</t>
    <rPh sb="3" eb="5">
      <t>ブンスイ</t>
    </rPh>
    <rPh sb="5" eb="7">
      <t>ジンコウ</t>
    </rPh>
    <phoneticPr fontId="35"/>
  </si>
  <si>
    <t>B4　分水人孔</t>
    <rPh sb="3" eb="5">
      <t>ブンスイ</t>
    </rPh>
    <rPh sb="5" eb="7">
      <t>ジンコウ</t>
    </rPh>
    <phoneticPr fontId="35"/>
  </si>
  <si>
    <t>沢公-6マンホールポンプ場</t>
    <phoneticPr fontId="35"/>
  </si>
  <si>
    <t>湯田下水-16マンホールポンプ場</t>
    <phoneticPr fontId="35"/>
  </si>
  <si>
    <t xml:space="preserve">白島水中ポンプ所 </t>
  </si>
  <si>
    <t xml:space="preserve">舟入本町第1水中ポンプ所 </t>
  </si>
  <si>
    <t xml:space="preserve">舟入本町第3水中ポンプ所 </t>
  </si>
  <si>
    <t xml:space="preserve">中島町水中ポンプ所 </t>
  </si>
  <si>
    <t xml:space="preserve">河原町水中ポンプ所 </t>
  </si>
  <si>
    <t>舟入南水中ポンプ所</t>
  </si>
  <si>
    <t>舟入本町第2水中ポンプ所</t>
  </si>
  <si>
    <t>本川町第1ポンプ所</t>
  </si>
  <si>
    <t>本川町第2ポンプ所</t>
  </si>
  <si>
    <t>吉島西水中ポンプ所</t>
  </si>
  <si>
    <t>大手町第1水中ポンプ所</t>
  </si>
  <si>
    <t>大手町第2水中ポンプ所</t>
  </si>
  <si>
    <t>国泰寺町水中ポンプ所</t>
  </si>
  <si>
    <t>鉄砲町水中ポンプ所</t>
  </si>
  <si>
    <t>上幟町水中ポンプ所</t>
  </si>
  <si>
    <t>東白島水中ポンプ所</t>
  </si>
  <si>
    <t>宇品御幸二丁目水中ポンプ所</t>
  </si>
  <si>
    <t>宇品海岸三丁目水中ポンプ所</t>
  </si>
  <si>
    <t xml:space="preserve">小河内町一丁目水中ポンプ所 </t>
  </si>
  <si>
    <t xml:space="preserve">三篠三丁目水中ポンプ所 </t>
  </si>
  <si>
    <t xml:space="preserve">中広町第1水中ポンプ所 </t>
  </si>
  <si>
    <t xml:space="preserve">中広町第2水中ポンプ所 </t>
  </si>
  <si>
    <t xml:space="preserve">中広町第4水中ポンプ所 </t>
  </si>
  <si>
    <t>大芝水中ポンプ所</t>
  </si>
  <si>
    <t>中広町第3水中ポンプ所</t>
  </si>
  <si>
    <t>三篠三丁目No.2水中ポンプ所</t>
  </si>
  <si>
    <t>緑井五丁目排水ポンプ所</t>
  </si>
  <si>
    <t>100202000</t>
  </si>
  <si>
    <t>100203000</t>
  </si>
  <si>
    <t>100204000</t>
  </si>
  <si>
    <t>100205000</t>
  </si>
  <si>
    <t>101802001</t>
  </si>
  <si>
    <t>101802002</t>
  </si>
  <si>
    <t>101802003</t>
  </si>
  <si>
    <t>102401002</t>
  </si>
  <si>
    <t>102402000</t>
  </si>
  <si>
    <t>200901000</t>
  </si>
  <si>
    <t>201501000</t>
  </si>
  <si>
    <t>201504001</t>
  </si>
  <si>
    <t>201504002</t>
  </si>
  <si>
    <t>201507000</t>
  </si>
  <si>
    <t>201508000</t>
  </si>
  <si>
    <t>201510000</t>
  </si>
  <si>
    <t>201601001</t>
  </si>
  <si>
    <t>201601003</t>
  </si>
  <si>
    <t>201601004</t>
  </si>
  <si>
    <t>201601005</t>
  </si>
  <si>
    <t>201602000</t>
  </si>
  <si>
    <t>201603000</t>
  </si>
  <si>
    <t>201605000</t>
  </si>
  <si>
    <t>201606001</t>
  </si>
  <si>
    <t>201606002</t>
  </si>
  <si>
    <t>201606003</t>
  </si>
  <si>
    <t>201607000</t>
  </si>
  <si>
    <t>201609000</t>
  </si>
  <si>
    <t>201611000</t>
  </si>
  <si>
    <t>300801000</t>
  </si>
  <si>
    <t>300802000</t>
  </si>
  <si>
    <t>300803000</t>
  </si>
  <si>
    <t>301101000</t>
  </si>
  <si>
    <t>302201000</t>
  </si>
  <si>
    <t>302202000</t>
  </si>
  <si>
    <t>302203001</t>
  </si>
  <si>
    <t>302204000</t>
  </si>
  <si>
    <t>400601000</t>
  </si>
  <si>
    <t>400701000</t>
  </si>
  <si>
    <t>402801000</t>
  </si>
  <si>
    <t>502003000</t>
  </si>
  <si>
    <t>502004000</t>
  </si>
  <si>
    <t>502502000</t>
  </si>
  <si>
    <t>601903000</t>
  </si>
  <si>
    <t>601904000</t>
  </si>
  <si>
    <t>601906000</t>
  </si>
  <si>
    <t>601907000</t>
  </si>
  <si>
    <t>602101000</t>
  </si>
  <si>
    <t>602103000</t>
  </si>
  <si>
    <t>602106000</t>
  </si>
  <si>
    <t>602107000</t>
  </si>
  <si>
    <t>602108000</t>
  </si>
  <si>
    <t>602109000</t>
  </si>
  <si>
    <t>602110000</t>
  </si>
  <si>
    <t>602601001</t>
  </si>
  <si>
    <t>602601002</t>
  </si>
  <si>
    <t>602601003</t>
  </si>
  <si>
    <t>602604001</t>
  </si>
  <si>
    <t>602604002</t>
  </si>
  <si>
    <t>602604003</t>
  </si>
  <si>
    <t>602604004</t>
  </si>
  <si>
    <t>602605000</t>
  </si>
  <si>
    <t>602606000</t>
  </si>
  <si>
    <t>602608000</t>
  </si>
  <si>
    <t>602609000</t>
  </si>
  <si>
    <t>602610000</t>
  </si>
  <si>
    <t>700301000</t>
  </si>
  <si>
    <t>700302000</t>
  </si>
  <si>
    <t>700303000</t>
  </si>
  <si>
    <t>700401000</t>
  </si>
  <si>
    <t>700402000</t>
  </si>
  <si>
    <t>701301000</t>
  </si>
  <si>
    <t>701302000</t>
  </si>
  <si>
    <t>701303000</t>
  </si>
  <si>
    <t>702702000</t>
  </si>
  <si>
    <t>702703000</t>
  </si>
  <si>
    <t>801401000</t>
  </si>
  <si>
    <t>801404000</t>
  </si>
  <si>
    <t>801405000</t>
  </si>
  <si>
    <t>801406000</t>
  </si>
  <si>
    <t>802301000</t>
  </si>
  <si>
    <t>都島本通2丁目地内マンホールポンプ</t>
    <rPh sb="2" eb="3">
      <t>ホン</t>
    </rPh>
    <rPh sb="7" eb="9">
      <t>チナイ</t>
    </rPh>
    <phoneticPr fontId="31"/>
  </si>
  <si>
    <t>中野町2丁目地内一時貯留水排水ポンプ</t>
    <rPh sb="4" eb="5">
      <t>チョウ</t>
    </rPh>
    <rPh sb="5" eb="6">
      <t>メ</t>
    </rPh>
    <rPh sb="6" eb="8">
      <t>チナイ</t>
    </rPh>
    <phoneticPr fontId="31"/>
  </si>
  <si>
    <t>中野町3丁目地内マンホールポンプ</t>
    <rPh sb="3" eb="4">
      <t>チョウ</t>
    </rPh>
    <rPh sb="4" eb="5">
      <t>メ</t>
    </rPh>
    <rPh sb="6" eb="7">
      <t>チ</t>
    </rPh>
    <rPh sb="7" eb="8">
      <t>ナイ</t>
    </rPh>
    <phoneticPr fontId="31"/>
  </si>
  <si>
    <t>中野町3丁目地内一時貯留水排水ポンプ</t>
    <rPh sb="4" eb="5">
      <t>チョウ</t>
    </rPh>
    <rPh sb="5" eb="6">
      <t>メ</t>
    </rPh>
    <rPh sb="6" eb="7">
      <t>チ</t>
    </rPh>
    <rPh sb="7" eb="8">
      <t>ナイ</t>
    </rPh>
    <phoneticPr fontId="31"/>
  </si>
  <si>
    <t>鴫野東3丁目地内一時貯留水排水ポンプ</t>
    <rPh sb="0" eb="3">
      <t>シギノヒガシ</t>
    </rPh>
    <rPh sb="2" eb="3">
      <t>ヒガシ</t>
    </rPh>
    <rPh sb="4" eb="6">
      <t>チョウメ</t>
    </rPh>
    <rPh sb="6" eb="7">
      <t>チ</t>
    </rPh>
    <rPh sb="7" eb="8">
      <t>ナイ</t>
    </rPh>
    <phoneticPr fontId="31"/>
  </si>
  <si>
    <t>横堤1丁目一時貯留水排水ポンプ</t>
    <rPh sb="0" eb="1">
      <t>ヨコ</t>
    </rPh>
    <rPh sb="1" eb="2">
      <t>ツツミ</t>
    </rPh>
    <rPh sb="3" eb="4">
      <t>チョウ</t>
    </rPh>
    <rPh sb="4" eb="5">
      <t>メ</t>
    </rPh>
    <phoneticPr fontId="31"/>
  </si>
  <si>
    <t>放出東3丁目一時貯留水排水ポンプ</t>
    <rPh sb="0" eb="2">
      <t>ハナテン</t>
    </rPh>
    <rPh sb="2" eb="3">
      <t>ヒガシ</t>
    </rPh>
    <rPh sb="4" eb="6">
      <t>チョウメ</t>
    </rPh>
    <phoneticPr fontId="31"/>
  </si>
  <si>
    <t>真田山公園一時貯留水排水ポンプ</t>
    <rPh sb="0" eb="2">
      <t>サナダ</t>
    </rPh>
    <rPh sb="2" eb="3">
      <t>ヤマ</t>
    </rPh>
    <rPh sb="3" eb="5">
      <t>コウエン</t>
    </rPh>
    <phoneticPr fontId="31"/>
  </si>
  <si>
    <t>大今里西1丁目地内マンホールポンプ</t>
    <rPh sb="0" eb="3">
      <t>オオイマザト</t>
    </rPh>
    <rPh sb="3" eb="4">
      <t>ニシ</t>
    </rPh>
    <rPh sb="5" eb="7">
      <t>チョウメ</t>
    </rPh>
    <rPh sb="7" eb="9">
      <t>チナイ</t>
    </rPh>
    <phoneticPr fontId="31"/>
  </si>
  <si>
    <t>大今里4丁目地内マンホールポンプ（東）</t>
    <rPh sb="0" eb="3">
      <t>オオイマザト</t>
    </rPh>
    <rPh sb="4" eb="6">
      <t>チョウメ</t>
    </rPh>
    <rPh sb="6" eb="8">
      <t>チナイ</t>
    </rPh>
    <rPh sb="17" eb="18">
      <t>ヒガシ</t>
    </rPh>
    <phoneticPr fontId="31"/>
  </si>
  <si>
    <t>中本5丁目一時貯留水排水ポンプ</t>
    <rPh sb="0" eb="2">
      <t>ナカモト</t>
    </rPh>
    <rPh sb="3" eb="5">
      <t>チョウメ</t>
    </rPh>
    <rPh sb="9" eb="10">
      <t>ミズ</t>
    </rPh>
    <phoneticPr fontId="31"/>
  </si>
  <si>
    <t>玉津2丁目地内マンホールポンプ</t>
    <rPh sb="0" eb="2">
      <t>タマツ</t>
    </rPh>
    <rPh sb="3" eb="5">
      <t>チョウメ</t>
    </rPh>
    <rPh sb="5" eb="7">
      <t>チナイ</t>
    </rPh>
    <phoneticPr fontId="32"/>
  </si>
  <si>
    <t>大今里南3丁目地内マンホールポンプ</t>
    <rPh sb="0" eb="3">
      <t>オオイマザト</t>
    </rPh>
    <rPh sb="3" eb="4">
      <t>ミナミ</t>
    </rPh>
    <rPh sb="5" eb="7">
      <t>チョウメ</t>
    </rPh>
    <rPh sb="7" eb="9">
      <t>チナイ</t>
    </rPh>
    <phoneticPr fontId="32"/>
  </si>
  <si>
    <t>生野西3丁目地内マンホールポンプ</t>
    <rPh sb="0" eb="3">
      <t>イクノニシ</t>
    </rPh>
    <rPh sb="4" eb="6">
      <t>チョウメ</t>
    </rPh>
    <rPh sb="6" eb="8">
      <t>チナイ</t>
    </rPh>
    <phoneticPr fontId="32"/>
  </si>
  <si>
    <t>勝山南1丁目地内一時貯留水排水ポンプ</t>
    <rPh sb="0" eb="2">
      <t>カツヤマ</t>
    </rPh>
    <rPh sb="2" eb="3">
      <t>ミナミ</t>
    </rPh>
    <rPh sb="4" eb="6">
      <t>チョウメ</t>
    </rPh>
    <rPh sb="6" eb="8">
      <t>チナイ</t>
    </rPh>
    <phoneticPr fontId="31"/>
  </si>
  <si>
    <t>生野西3丁目一時貯留水排水ポンプ</t>
    <rPh sb="0" eb="2">
      <t>イクノ</t>
    </rPh>
    <rPh sb="2" eb="3">
      <t>ニシ</t>
    </rPh>
    <rPh sb="4" eb="6">
      <t>チョウメ</t>
    </rPh>
    <rPh sb="6" eb="8">
      <t>イチジ</t>
    </rPh>
    <rPh sb="8" eb="10">
      <t>チョリュウ</t>
    </rPh>
    <rPh sb="10" eb="11">
      <t>ミズ</t>
    </rPh>
    <rPh sb="11" eb="13">
      <t>ハイスイ</t>
    </rPh>
    <phoneticPr fontId="31"/>
  </si>
  <si>
    <t>巽東1丁目地内マンホールポンプ（北）</t>
    <rPh sb="0" eb="1">
      <t>タツミ</t>
    </rPh>
    <rPh sb="1" eb="2">
      <t>ヒガシ</t>
    </rPh>
    <rPh sb="3" eb="5">
      <t>チョウメ</t>
    </rPh>
    <rPh sb="5" eb="7">
      <t>チナイ</t>
    </rPh>
    <rPh sb="16" eb="17">
      <t>キタ</t>
    </rPh>
    <phoneticPr fontId="31"/>
  </si>
  <si>
    <t>巽北1丁目地内マンホールポンプ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</si>
  <si>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巽北3丁目地内マンホールポンプ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</si>
  <si>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新今里公園内一時貯留水排水ポンプ</t>
    <rPh sb="0" eb="3">
      <t>シンイマザト</t>
    </rPh>
    <rPh sb="3" eb="6">
      <t>コウエンナイ</t>
    </rPh>
    <phoneticPr fontId="31"/>
  </si>
  <si>
    <t>新今里7丁目一時貯留水排水ポンプ</t>
    <rPh sb="0" eb="3">
      <t>シンイマザト</t>
    </rPh>
    <rPh sb="4" eb="6">
      <t>チョウメ</t>
    </rPh>
    <phoneticPr fontId="31"/>
  </si>
  <si>
    <t>勝山南3丁目地内マンホールポンプ</t>
    <rPh sb="0" eb="2">
      <t>カツヤマ</t>
    </rPh>
    <rPh sb="2" eb="3">
      <t>ミナミ</t>
    </rPh>
    <rPh sb="4" eb="6">
      <t>チョウメ</t>
    </rPh>
    <rPh sb="6" eb="8">
      <t>チナイ</t>
    </rPh>
    <phoneticPr fontId="31"/>
  </si>
  <si>
    <t>鶴町4丁目地内マンホールポンプ</t>
    <rPh sb="5" eb="7">
      <t>チナイ</t>
    </rPh>
    <phoneticPr fontId="31"/>
  </si>
  <si>
    <t>鶴町3丁目地内マンホールポンプ</t>
    <rPh sb="5" eb="7">
      <t>チナイ</t>
    </rPh>
    <phoneticPr fontId="31"/>
  </si>
  <si>
    <t>鶴町2丁目地内マンホールポンプ</t>
    <rPh sb="5" eb="7">
      <t>チナイ</t>
    </rPh>
    <phoneticPr fontId="31"/>
  </si>
  <si>
    <t>日本橋東1丁目地内マンホールポンプ</t>
    <rPh sb="0" eb="3">
      <t>ニホンバシ</t>
    </rPh>
    <rPh sb="3" eb="4">
      <t>ヒガシ</t>
    </rPh>
    <rPh sb="7" eb="9">
      <t>チナイ</t>
    </rPh>
    <phoneticPr fontId="31"/>
  </si>
  <si>
    <t>津守･住之江第2幹線仮貯留水排水ﾎﾟﾝﾌﾟ</t>
    <rPh sb="13" eb="14">
      <t>スイ</t>
    </rPh>
    <phoneticPr fontId="32"/>
  </si>
  <si>
    <t>南津守1丁目地内マンホールポンプ</t>
    <rPh sb="6" eb="8">
      <t>チナイ</t>
    </rPh>
    <phoneticPr fontId="32"/>
  </si>
  <si>
    <t>千本北2丁目地内マンホールポンプ</t>
    <rPh sb="0" eb="2">
      <t>センホン</t>
    </rPh>
    <rPh sb="2" eb="3">
      <t>キタ</t>
    </rPh>
    <rPh sb="4" eb="6">
      <t>チョウメ</t>
    </rPh>
    <rPh sb="6" eb="7">
      <t>チ</t>
    </rPh>
    <rPh sb="7" eb="8">
      <t>ナイ</t>
    </rPh>
    <phoneticPr fontId="32"/>
  </si>
  <si>
    <t>南津守3丁目地内マンホールポンプ</t>
    <rPh sb="6" eb="8">
      <t>チナイ</t>
    </rPh>
    <phoneticPr fontId="32"/>
  </si>
  <si>
    <t>土佐堀1丁目地内マンホールポンプ</t>
    <rPh sb="6" eb="8">
      <t>チナイ</t>
    </rPh>
    <phoneticPr fontId="31"/>
  </si>
  <si>
    <t>波除4丁目地内マンホールポンプ</t>
    <rPh sb="5" eb="7">
      <t>チナイ</t>
    </rPh>
    <phoneticPr fontId="31"/>
  </si>
  <si>
    <t>平野町4丁目一時貯留水排水ポンプ</t>
    <rPh sb="0" eb="2">
      <t>ヒラノ</t>
    </rPh>
    <rPh sb="2" eb="3">
      <t>チョウ</t>
    </rPh>
    <rPh sb="6" eb="8">
      <t>イチジ</t>
    </rPh>
    <rPh sb="8" eb="10">
      <t>チョリュウ</t>
    </rPh>
    <rPh sb="10" eb="11">
      <t>スイ</t>
    </rPh>
    <rPh sb="11" eb="13">
      <t>ハイスイ</t>
    </rPh>
    <phoneticPr fontId="31"/>
  </si>
  <si>
    <t>我孫子東2丁目一時貯留水排水ポンプ</t>
    <rPh sb="0" eb="3">
      <t>アビコ</t>
    </rPh>
    <rPh sb="3" eb="4">
      <t>ヒガシ</t>
    </rPh>
    <rPh sb="11" eb="12">
      <t>スイ</t>
    </rPh>
    <phoneticPr fontId="31"/>
  </si>
  <si>
    <t>我孫子東市営住宅内一時貯留水排水ポンプ</t>
    <rPh sb="0" eb="3">
      <t>アビコ</t>
    </rPh>
    <rPh sb="3" eb="4">
      <t>ヒガシ</t>
    </rPh>
    <rPh sb="4" eb="6">
      <t>シエイ</t>
    </rPh>
    <rPh sb="6" eb="8">
      <t>ジュウタク</t>
    </rPh>
    <rPh sb="8" eb="9">
      <t>ナイ</t>
    </rPh>
    <rPh sb="9" eb="11">
      <t>イチジ</t>
    </rPh>
    <rPh sb="13" eb="14">
      <t>スイ</t>
    </rPh>
    <phoneticPr fontId="31"/>
  </si>
  <si>
    <t>御崎7丁目一時貯留水排水ポンプ</t>
    <rPh sb="0" eb="2">
      <t>ミサキ</t>
    </rPh>
    <rPh sb="3" eb="4">
      <t>チョウ</t>
    </rPh>
    <rPh sb="4" eb="5">
      <t>メ</t>
    </rPh>
    <rPh sb="9" eb="10">
      <t>スイ</t>
    </rPh>
    <phoneticPr fontId="31"/>
  </si>
  <si>
    <t>天王寺北3丁目一時貯留水排水ポンプ</t>
    <rPh sb="0" eb="3">
      <t>テンノウジ</t>
    </rPh>
    <rPh sb="3" eb="4">
      <t>キタ</t>
    </rPh>
    <rPh sb="5" eb="7">
      <t>チョウメ</t>
    </rPh>
    <rPh sb="11" eb="12">
      <t>スイ</t>
    </rPh>
    <phoneticPr fontId="31"/>
  </si>
  <si>
    <t>高松公園一時貯留水排水ポンプ</t>
    <rPh sb="0" eb="2">
      <t>タカマツ</t>
    </rPh>
    <rPh sb="2" eb="4">
      <t>コウエン</t>
    </rPh>
    <rPh sb="4" eb="6">
      <t>イチジ</t>
    </rPh>
    <rPh sb="6" eb="8">
      <t>チョリュウ</t>
    </rPh>
    <rPh sb="8" eb="9">
      <t>スイ</t>
    </rPh>
    <rPh sb="9" eb="11">
      <t>ハイスイ</t>
    </rPh>
    <phoneticPr fontId="31"/>
  </si>
  <si>
    <t>丸山通1丁目一時貯留水排水ポンプ</t>
    <rPh sb="0" eb="3">
      <t>マルヤマドオリ</t>
    </rPh>
    <rPh sb="4" eb="6">
      <t>チョウメ</t>
    </rPh>
    <rPh sb="10" eb="11">
      <t>スイ</t>
    </rPh>
    <phoneticPr fontId="31"/>
  </si>
  <si>
    <t>阪南町1丁目一時貯留水排水ポンプ</t>
    <rPh sb="0" eb="2">
      <t>ハンナン</t>
    </rPh>
    <rPh sb="2" eb="3">
      <t>チョウ</t>
    </rPh>
    <rPh sb="4" eb="6">
      <t>チョウメ</t>
    </rPh>
    <rPh sb="10" eb="11">
      <t>スイ</t>
    </rPh>
    <phoneticPr fontId="31"/>
  </si>
  <si>
    <t>杭全1丁目地内マンホールポンプ</t>
    <rPh sb="0" eb="2">
      <t>クマタ</t>
    </rPh>
    <rPh sb="3" eb="5">
      <t>チョウメ</t>
    </rPh>
    <rPh sb="5" eb="7">
      <t>チナイ</t>
    </rPh>
    <phoneticPr fontId="31"/>
  </si>
  <si>
    <t>南田辺1丁目北地内マンホールポンプ</t>
    <rPh sb="0" eb="1">
      <t>ミナミ</t>
    </rPh>
    <rPh sb="1" eb="3">
      <t>タナベ</t>
    </rPh>
    <rPh sb="4" eb="6">
      <t>チョウメ</t>
    </rPh>
    <rPh sb="6" eb="7">
      <t>キタ</t>
    </rPh>
    <rPh sb="7" eb="9">
      <t>チナイ</t>
    </rPh>
    <phoneticPr fontId="31"/>
  </si>
  <si>
    <t>田辺6丁目地内マンホールポンプ</t>
    <rPh sb="0" eb="2">
      <t>タナベ</t>
    </rPh>
    <rPh sb="3" eb="5">
      <t>チョウメ</t>
    </rPh>
    <rPh sb="5" eb="7">
      <t>チナイ</t>
    </rPh>
    <phoneticPr fontId="31"/>
  </si>
  <si>
    <t>駒川3丁目一時貯留水排水ポンプ</t>
    <rPh sb="0" eb="2">
      <t>コマガワ</t>
    </rPh>
    <rPh sb="3" eb="5">
      <t>チョウメ</t>
    </rPh>
    <rPh sb="9" eb="10">
      <t>スイ</t>
    </rPh>
    <phoneticPr fontId="31"/>
  </si>
  <si>
    <t>桑津1丁目一時貯留水排水ポンプ</t>
    <rPh sb="0" eb="2">
      <t>クワヅ</t>
    </rPh>
    <rPh sb="3" eb="5">
      <t>チョウメ</t>
    </rPh>
    <rPh sb="9" eb="10">
      <t>スイ</t>
    </rPh>
    <phoneticPr fontId="31"/>
  </si>
  <si>
    <t>桑津1丁目地内マンホールポンプ</t>
    <rPh sb="0" eb="1">
      <t>クワ</t>
    </rPh>
    <rPh sb="1" eb="2">
      <t>ツ</t>
    </rPh>
    <rPh sb="3" eb="5">
      <t>チョウメ</t>
    </rPh>
    <rPh sb="5" eb="7">
      <t>チナイ</t>
    </rPh>
    <phoneticPr fontId="32"/>
  </si>
  <si>
    <t>桑津4丁目地内マンホールポンプ</t>
    <rPh sb="0" eb="1">
      <t>クワ</t>
    </rPh>
    <rPh sb="1" eb="2">
      <t>ツ</t>
    </rPh>
    <rPh sb="3" eb="5">
      <t>チョウメ</t>
    </rPh>
    <rPh sb="5" eb="7">
      <t>チナイ</t>
    </rPh>
    <phoneticPr fontId="32"/>
  </si>
  <si>
    <t>平野市町3丁目地内マンホールポンプ</t>
    <rPh sb="0" eb="2">
      <t>ヒラノ</t>
    </rPh>
    <rPh sb="2" eb="3">
      <t>イチ</t>
    </rPh>
    <rPh sb="3" eb="4">
      <t>マチ</t>
    </rPh>
    <rPh sb="5" eb="7">
      <t>チョウメ</t>
    </rPh>
    <rPh sb="7" eb="9">
      <t>チナイ</t>
    </rPh>
    <phoneticPr fontId="31"/>
  </si>
  <si>
    <t>平野市町3丁目地内（東）マンホールポンプ</t>
    <rPh sb="0" eb="1">
      <t>ヒラ</t>
    </rPh>
    <rPh sb="1" eb="2">
      <t>ノ</t>
    </rPh>
    <rPh sb="2" eb="3">
      <t>イチ</t>
    </rPh>
    <rPh sb="3" eb="4">
      <t>マチ</t>
    </rPh>
    <rPh sb="5" eb="7">
      <t>チョウメ</t>
    </rPh>
    <rPh sb="7" eb="9">
      <t>チナイ</t>
    </rPh>
    <rPh sb="10" eb="11">
      <t>ヒガシ</t>
    </rPh>
    <phoneticPr fontId="32"/>
  </si>
  <si>
    <t>平野宮町2丁目地内一時貯留水排水ポンプ</t>
    <rPh sb="0" eb="2">
      <t>ヒラノ</t>
    </rPh>
    <rPh sb="2" eb="4">
      <t>ミヤチョウ</t>
    </rPh>
    <rPh sb="5" eb="7">
      <t>チョウメ</t>
    </rPh>
    <rPh sb="7" eb="9">
      <t>チナイ</t>
    </rPh>
    <rPh sb="13" eb="14">
      <t>スイ</t>
    </rPh>
    <phoneticPr fontId="31"/>
  </si>
  <si>
    <t>加美南5丁目鉄塔前地内マンホールポンプ</t>
    <rPh sb="0" eb="2">
      <t>カミ</t>
    </rPh>
    <rPh sb="2" eb="3">
      <t>ミナミ</t>
    </rPh>
    <rPh sb="4" eb="6">
      <t>チョウメ</t>
    </rPh>
    <rPh sb="6" eb="8">
      <t>テットウ</t>
    </rPh>
    <rPh sb="8" eb="9">
      <t>マエ</t>
    </rPh>
    <rPh sb="9" eb="10">
      <t>チ</t>
    </rPh>
    <rPh sb="10" eb="11">
      <t>ナイ</t>
    </rPh>
    <phoneticPr fontId="31"/>
  </si>
  <si>
    <t>加美南3丁目地内マンホールポンプ</t>
    <rPh sb="0" eb="2">
      <t>カミ</t>
    </rPh>
    <rPh sb="2" eb="3">
      <t>ミナミ</t>
    </rPh>
    <rPh sb="4" eb="6">
      <t>チョウメ</t>
    </rPh>
    <rPh sb="6" eb="8">
      <t>チナイ</t>
    </rPh>
    <phoneticPr fontId="31"/>
  </si>
  <si>
    <t>加美鞍作3丁目地内マンホールポンプ</t>
    <rPh sb="0" eb="2">
      <t>カミ</t>
    </rPh>
    <rPh sb="2" eb="3">
      <t>クラ</t>
    </rPh>
    <rPh sb="3" eb="4">
      <t>サク</t>
    </rPh>
    <rPh sb="5" eb="7">
      <t>チョウメ</t>
    </rPh>
    <rPh sb="7" eb="9">
      <t>チナイ</t>
    </rPh>
    <phoneticPr fontId="31"/>
  </si>
  <si>
    <t>加美南1丁目一時貯留水排水ポンプ</t>
    <rPh sb="0" eb="2">
      <t>カミ</t>
    </rPh>
    <rPh sb="2" eb="3">
      <t>ミナミ</t>
    </rPh>
    <rPh sb="4" eb="6">
      <t>チョウメ</t>
    </rPh>
    <rPh sb="10" eb="11">
      <t>スイ</t>
    </rPh>
    <phoneticPr fontId="31"/>
  </si>
  <si>
    <t>加美西2丁目地内マンホールポンプ</t>
    <rPh sb="0" eb="2">
      <t>カミ</t>
    </rPh>
    <rPh sb="2" eb="3">
      <t>ニシ</t>
    </rPh>
    <rPh sb="4" eb="6">
      <t>チョウメ</t>
    </rPh>
    <rPh sb="6" eb="8">
      <t>チナイ</t>
    </rPh>
    <phoneticPr fontId="31"/>
  </si>
  <si>
    <t>加美南5丁目地内マンホールポンプ</t>
    <rPh sb="0" eb="2">
      <t>カミ</t>
    </rPh>
    <rPh sb="2" eb="3">
      <t>ミナミ</t>
    </rPh>
    <rPh sb="4" eb="6">
      <t>チョウメ</t>
    </rPh>
    <rPh sb="6" eb="8">
      <t>チナイ</t>
    </rPh>
    <phoneticPr fontId="31"/>
  </si>
  <si>
    <t>瓜破西1丁目一時貯留水排水ポンプ</t>
    <rPh sb="0" eb="2">
      <t>ウリワリ</t>
    </rPh>
    <rPh sb="2" eb="3">
      <t>ニシ</t>
    </rPh>
    <rPh sb="4" eb="6">
      <t>チョウメ</t>
    </rPh>
    <rPh sb="6" eb="8">
      <t>イチジ</t>
    </rPh>
    <rPh sb="8" eb="10">
      <t>チョリュウ</t>
    </rPh>
    <rPh sb="10" eb="11">
      <t>スイ</t>
    </rPh>
    <rPh sb="11" eb="13">
      <t>ハイスイ</t>
    </rPh>
    <phoneticPr fontId="32"/>
  </si>
  <si>
    <t>平野東4丁目地内マンホールポンプ</t>
    <rPh sb="0" eb="3">
      <t>ヒラノヒガシ</t>
    </rPh>
    <rPh sb="4" eb="6">
      <t>チョウメ</t>
    </rPh>
    <rPh sb="6" eb="8">
      <t>チナイ</t>
    </rPh>
    <phoneticPr fontId="32"/>
  </si>
  <si>
    <t>長吉ポンプ場内地下高度処理水利用施設</t>
    <rPh sb="0" eb="2">
      <t>ナガヨシ</t>
    </rPh>
    <rPh sb="5" eb="6">
      <t>バ</t>
    </rPh>
    <rPh sb="6" eb="7">
      <t>ナイ</t>
    </rPh>
    <rPh sb="7" eb="9">
      <t>チカ</t>
    </rPh>
    <rPh sb="9" eb="11">
      <t>コウド</t>
    </rPh>
    <rPh sb="11" eb="13">
      <t>ショリ</t>
    </rPh>
    <rPh sb="13" eb="14">
      <t>スイ</t>
    </rPh>
    <rPh sb="14" eb="16">
      <t>リヨウ</t>
    </rPh>
    <rPh sb="16" eb="18">
      <t>シセツ</t>
    </rPh>
    <phoneticPr fontId="32"/>
  </si>
  <si>
    <t>海老江3丁目地内マンホールポンプ</t>
    <rPh sb="6" eb="8">
      <t>チナイ</t>
    </rPh>
    <phoneticPr fontId="32"/>
  </si>
  <si>
    <t>大開1丁目地内マンホールポンプ</t>
  </si>
  <si>
    <t>福島7丁目雨水貯留施設</t>
    <rPh sb="5" eb="7">
      <t>ウスイ</t>
    </rPh>
    <rPh sb="7" eb="9">
      <t>チョリュウ</t>
    </rPh>
    <rPh sb="9" eb="11">
      <t>シセツ</t>
    </rPh>
    <phoneticPr fontId="32"/>
  </si>
  <si>
    <t>伝法5丁目地内マンホールポンプ</t>
    <rPh sb="5" eb="7">
      <t>チナイ</t>
    </rPh>
    <phoneticPr fontId="32"/>
  </si>
  <si>
    <t>酉島1丁目一時貯留水排水ポンプ</t>
    <rPh sb="0" eb="2">
      <t>トリシマ</t>
    </rPh>
    <rPh sb="3" eb="5">
      <t>チョウメ</t>
    </rPh>
    <rPh sb="9" eb="10">
      <t>スイ</t>
    </rPh>
    <phoneticPr fontId="31"/>
  </si>
  <si>
    <t>姫里3丁目一時貯留水排水ポンプ</t>
    <rPh sb="0" eb="2">
      <t>ヒメサト</t>
    </rPh>
    <rPh sb="3" eb="5">
      <t>チョウメ</t>
    </rPh>
    <rPh sb="9" eb="10">
      <t>スイ</t>
    </rPh>
    <phoneticPr fontId="31"/>
  </si>
  <si>
    <t>佃2丁目地内一時貯留水排水ポンプ</t>
    <rPh sb="0" eb="1">
      <t>ツクダ</t>
    </rPh>
    <rPh sb="2" eb="4">
      <t>チョウメ</t>
    </rPh>
    <rPh sb="4" eb="6">
      <t>チナイ</t>
    </rPh>
    <rPh sb="10" eb="11">
      <t>スイ</t>
    </rPh>
    <phoneticPr fontId="31"/>
  </si>
  <si>
    <t>福町2丁目地内マンホールポンプ</t>
    <rPh sb="0" eb="2">
      <t>フクマチ</t>
    </rPh>
    <rPh sb="3" eb="5">
      <t>チョウメ</t>
    </rPh>
    <rPh sb="5" eb="7">
      <t>チナイ</t>
    </rPh>
    <phoneticPr fontId="32"/>
  </si>
  <si>
    <t>茶屋町一時貯留水排水ポンプ</t>
    <rPh sb="0" eb="3">
      <t>チャヤマチ</t>
    </rPh>
    <phoneticPr fontId="31"/>
  </si>
  <si>
    <t>兎我野町～西天満幹線貯留水排水ﾎﾟﾝﾌﾟ</t>
  </si>
  <si>
    <t>上新庄2丁目地内マンホールポンプ</t>
    <rPh sb="6" eb="8">
      <t>チナイ</t>
    </rPh>
    <phoneticPr fontId="32"/>
  </si>
  <si>
    <t>柴島3丁目（北）地内マンホールポンプ</t>
    <rPh sb="0" eb="1">
      <t>シバ</t>
    </rPh>
    <rPh sb="1" eb="2">
      <t>シマ</t>
    </rPh>
    <rPh sb="3" eb="5">
      <t>チョウメ</t>
    </rPh>
    <rPh sb="6" eb="7">
      <t>キタ</t>
    </rPh>
    <rPh sb="8" eb="10">
      <t>チナイ</t>
    </rPh>
    <phoneticPr fontId="32"/>
  </si>
  <si>
    <t>柴島3丁目（南）地内マンホールポンプ</t>
    <rPh sb="0" eb="1">
      <t>シバ</t>
    </rPh>
    <rPh sb="1" eb="2">
      <t>シマ</t>
    </rPh>
    <rPh sb="3" eb="5">
      <t>チョウメ</t>
    </rPh>
    <rPh sb="6" eb="7">
      <t>ミナミ</t>
    </rPh>
    <rPh sb="8" eb="10">
      <t>チナイ</t>
    </rPh>
    <phoneticPr fontId="32"/>
  </si>
  <si>
    <t>東淡路3丁目地内一時貯留水排水ポンプ</t>
    <rPh sb="0" eb="1">
      <t>ヒガシ</t>
    </rPh>
    <rPh sb="1" eb="3">
      <t>アワジ</t>
    </rPh>
    <rPh sb="4" eb="6">
      <t>チョウメ</t>
    </rPh>
    <rPh sb="6" eb="7">
      <t>チ</t>
    </rPh>
    <rPh sb="7" eb="8">
      <t>ナイ</t>
    </rPh>
    <rPh sb="8" eb="10">
      <t>イチジ</t>
    </rPh>
    <rPh sb="10" eb="12">
      <t>チョリュウ</t>
    </rPh>
    <rPh sb="12" eb="13">
      <t>スイ</t>
    </rPh>
    <rPh sb="13" eb="15">
      <t>ハイスイ</t>
    </rPh>
    <phoneticPr fontId="32"/>
  </si>
  <si>
    <t>東三国2丁目一時貯留水排水ポンプ</t>
    <rPh sb="0" eb="3">
      <t>ヒガシミクニ</t>
    </rPh>
    <rPh sb="4" eb="6">
      <t>チョウメ</t>
    </rPh>
    <rPh sb="10" eb="11">
      <t>スイ</t>
    </rPh>
    <phoneticPr fontId="31"/>
  </si>
  <si>
    <t>SW00000500007@nihonsoft.co.jp</t>
    <phoneticPr fontId="35"/>
  </si>
  <si>
    <t>10.39.33.43</t>
    <phoneticPr fontId="35"/>
  </si>
  <si>
    <t>福岡県遠賀郡水巻町</t>
    <rPh sb="0" eb="3">
      <t>フクオカケン</t>
    </rPh>
    <rPh sb="3" eb="6">
      <t>オンガグン</t>
    </rPh>
    <rPh sb="6" eb="8">
      <t>ミズマキ</t>
    </rPh>
    <rPh sb="8" eb="9">
      <t>マチ</t>
    </rPh>
    <phoneticPr fontId="35"/>
  </si>
  <si>
    <t>SW00002900001@nihonsoft.co.jp</t>
    <phoneticPr fontId="35"/>
  </si>
  <si>
    <t>可部南二丁目排水ポンプ所</t>
    <rPh sb="0" eb="2">
      <t>カベ</t>
    </rPh>
    <rPh sb="2" eb="3">
      <t>ミナミ</t>
    </rPh>
    <rPh sb="3" eb="6">
      <t>２チョウメ</t>
    </rPh>
    <rPh sb="6" eb="8">
      <t>ハイスイ</t>
    </rPh>
    <rPh sb="11" eb="12">
      <t>ショ</t>
    </rPh>
    <phoneticPr fontId="43"/>
  </si>
  <si>
    <t>10.39.32.213</t>
    <phoneticPr fontId="35"/>
  </si>
  <si>
    <t>8114</t>
    <phoneticPr fontId="35"/>
  </si>
  <si>
    <t>50999</t>
    <phoneticPr fontId="35"/>
  </si>
  <si>
    <t>nihonsoft</t>
    <phoneticPr fontId="35"/>
  </si>
  <si>
    <t>tokorozawa</t>
    <phoneticPr fontId="35"/>
  </si>
  <si>
    <t>7115</t>
    <phoneticPr fontId="35"/>
  </si>
  <si>
    <t>50000</t>
    <phoneticPr fontId="35"/>
  </si>
  <si>
    <t>yasu_gesui</t>
    <phoneticPr fontId="35"/>
  </si>
  <si>
    <t>7116</t>
    <phoneticPr fontId="35"/>
  </si>
  <si>
    <t>50001</t>
    <phoneticPr fontId="35"/>
  </si>
  <si>
    <t>7117</t>
  </si>
  <si>
    <t>7118</t>
  </si>
  <si>
    <t>7119</t>
  </si>
  <si>
    <t>7120</t>
  </si>
  <si>
    <t>環境技研</t>
    <rPh sb="0" eb="2">
      <t>カンキョウ</t>
    </rPh>
    <rPh sb="2" eb="4">
      <t>ギケン</t>
    </rPh>
    <phoneticPr fontId="35"/>
  </si>
  <si>
    <t>7121</t>
    <phoneticPr fontId="35"/>
  </si>
  <si>
    <t>7122</t>
    <phoneticPr fontId="35"/>
  </si>
  <si>
    <t>7123</t>
    <phoneticPr fontId="35"/>
  </si>
  <si>
    <t>7124</t>
    <phoneticPr fontId="35"/>
  </si>
  <si>
    <t>7126</t>
    <phoneticPr fontId="35"/>
  </si>
  <si>
    <t>7127</t>
    <phoneticPr fontId="35"/>
  </si>
  <si>
    <t>7129</t>
    <phoneticPr fontId="35"/>
  </si>
  <si>
    <t>7130</t>
    <phoneticPr fontId="35"/>
  </si>
  <si>
    <t>7131</t>
    <phoneticPr fontId="35"/>
  </si>
  <si>
    <t>7133</t>
    <phoneticPr fontId="35"/>
  </si>
  <si>
    <t>7134</t>
    <phoneticPr fontId="35"/>
  </si>
  <si>
    <t>7135</t>
    <phoneticPr fontId="35"/>
  </si>
  <si>
    <t>7136</t>
    <phoneticPr fontId="35"/>
  </si>
  <si>
    <t>7137</t>
    <phoneticPr fontId="35"/>
  </si>
  <si>
    <t>7125</t>
    <phoneticPr fontId="35"/>
  </si>
  <si>
    <t>7138</t>
    <phoneticPr fontId="35"/>
  </si>
  <si>
    <t>7140</t>
    <phoneticPr fontId="35"/>
  </si>
  <si>
    <t>7139</t>
    <phoneticPr fontId="35"/>
  </si>
  <si>
    <t>2014/10～西和賀町2に変更</t>
    <rPh sb="8" eb="12">
      <t>ニシワガマチ</t>
    </rPh>
    <rPh sb="14" eb="16">
      <t>ヘンコウ</t>
    </rPh>
    <phoneticPr fontId="35"/>
  </si>
  <si>
    <t>50002</t>
    <phoneticPr fontId="35"/>
  </si>
  <si>
    <t>50003</t>
    <phoneticPr fontId="35"/>
  </si>
  <si>
    <t>50004</t>
    <phoneticPr fontId="35"/>
  </si>
  <si>
    <t>50005</t>
    <phoneticPr fontId="35"/>
  </si>
  <si>
    <t>50007</t>
    <phoneticPr fontId="35"/>
  </si>
  <si>
    <t>50008</t>
    <phoneticPr fontId="35"/>
  </si>
  <si>
    <t>50009</t>
    <phoneticPr fontId="35"/>
  </si>
  <si>
    <t>50011</t>
    <phoneticPr fontId="35"/>
  </si>
  <si>
    <t>50018</t>
    <phoneticPr fontId="35"/>
  </si>
  <si>
    <t>50010</t>
    <phoneticPr fontId="35"/>
  </si>
  <si>
    <t>50012</t>
    <phoneticPr fontId="35"/>
  </si>
  <si>
    <t>50014</t>
    <phoneticPr fontId="35"/>
  </si>
  <si>
    <t>50016</t>
    <phoneticPr fontId="35"/>
  </si>
  <si>
    <t>50019</t>
    <phoneticPr fontId="35"/>
  </si>
  <si>
    <t>50015</t>
    <phoneticPr fontId="35"/>
  </si>
  <si>
    <t>50020</t>
    <phoneticPr fontId="35"/>
  </si>
  <si>
    <t>50021</t>
    <phoneticPr fontId="35"/>
  </si>
  <si>
    <t>50025</t>
    <phoneticPr fontId="35"/>
  </si>
  <si>
    <t>50024</t>
    <phoneticPr fontId="35"/>
  </si>
  <si>
    <t>50022</t>
    <phoneticPr fontId="35"/>
  </si>
  <si>
    <t>50026</t>
    <phoneticPr fontId="35"/>
  </si>
  <si>
    <t>misakicho</t>
    <phoneticPr fontId="35"/>
  </si>
  <si>
    <t>moriyama</t>
    <phoneticPr fontId="35"/>
  </si>
  <si>
    <t>kankyogiken</t>
    <phoneticPr fontId="35"/>
  </si>
  <si>
    <t>ibarakimachi</t>
    <phoneticPr fontId="35"/>
  </si>
  <si>
    <t>tatsuno</t>
    <phoneticPr fontId="35"/>
  </si>
  <si>
    <t>toyooka</t>
    <phoneticPr fontId="35"/>
  </si>
  <si>
    <t>sasayama</t>
  </si>
  <si>
    <t>fukusaki</t>
  </si>
  <si>
    <t>ichihara</t>
  </si>
  <si>
    <t>reihokucho</t>
  </si>
  <si>
    <t>oosaka_c</t>
  </si>
  <si>
    <t>shibayamacho</t>
  </si>
  <si>
    <t>komoro_c</t>
  </si>
  <si>
    <t>hakusan</t>
  </si>
  <si>
    <t>10.39.33.45</t>
    <phoneticPr fontId="35"/>
  </si>
  <si>
    <t>SW00002000003@nihonsoft.co.jp</t>
  </si>
  <si>
    <t>10.39.33.46</t>
    <phoneticPr fontId="35"/>
  </si>
  <si>
    <t>SW00002000002@nihonsoft.co.jp</t>
    <phoneticPr fontId="35"/>
  </si>
  <si>
    <t>2014/11/25</t>
  </si>
  <si>
    <t>2014/11/25</t>
    <phoneticPr fontId="35"/>
  </si>
  <si>
    <t>2014/11/25</t>
    <phoneticPr fontId="35"/>
  </si>
  <si>
    <t>hiroshima_c</t>
    <phoneticPr fontId="35"/>
  </si>
  <si>
    <t>7142</t>
    <phoneticPr fontId="35"/>
  </si>
  <si>
    <t>50027</t>
    <phoneticPr fontId="35"/>
  </si>
  <si>
    <t>houhu_c</t>
    <phoneticPr fontId="35"/>
  </si>
  <si>
    <t>製造番号</t>
    <rPh sb="0" eb="2">
      <t>セイゾウ</t>
    </rPh>
    <rPh sb="2" eb="4">
      <t>バンゴウ</t>
    </rPh>
    <phoneticPr fontId="35"/>
  </si>
  <si>
    <t>431454</t>
  </si>
  <si>
    <t>43144F</t>
  </si>
  <si>
    <t>431451</t>
  </si>
  <si>
    <t>431450</t>
  </si>
  <si>
    <t>431431</t>
  </si>
  <si>
    <t>431438</t>
  </si>
  <si>
    <t>43143C</t>
  </si>
  <si>
    <t>43143B</t>
  </si>
  <si>
    <t>43143A</t>
  </si>
  <si>
    <t>43187B</t>
  </si>
  <si>
    <t>431442</t>
  </si>
  <si>
    <t>43143F</t>
  </si>
  <si>
    <t>43143E</t>
  </si>
  <si>
    <t>43143D</t>
  </si>
  <si>
    <t>431441</t>
  </si>
  <si>
    <t>431440</t>
  </si>
  <si>
    <t>43144D</t>
  </si>
  <si>
    <t>43144C</t>
  </si>
  <si>
    <t>43144A</t>
  </si>
  <si>
    <t>43144E</t>
  </si>
  <si>
    <t>431882</t>
  </si>
  <si>
    <t>431883</t>
  </si>
  <si>
    <t>43187E</t>
  </si>
  <si>
    <t>43187A</t>
  </si>
  <si>
    <t>43188F</t>
  </si>
  <si>
    <t>431879</t>
  </si>
  <si>
    <t>431878</t>
  </si>
  <si>
    <t>43187F</t>
  </si>
  <si>
    <t>431890</t>
  </si>
  <si>
    <t>43144B</t>
  </si>
  <si>
    <t>431449</t>
  </si>
  <si>
    <t>431448</t>
  </si>
  <si>
    <t>431446</t>
  </si>
  <si>
    <t>431447</t>
  </si>
  <si>
    <t>431445</t>
  </si>
  <si>
    <t>431443</t>
  </si>
  <si>
    <t>431444</t>
  </si>
  <si>
    <t>43145F</t>
  </si>
  <si>
    <t>431460</t>
  </si>
  <si>
    <t>43145E</t>
  </si>
  <si>
    <t>43145C</t>
  </si>
  <si>
    <t>43145D</t>
  </si>
  <si>
    <t>43145B</t>
  </si>
  <si>
    <t>431880</t>
  </si>
  <si>
    <t>431881</t>
  </si>
  <si>
    <t>431884</t>
  </si>
  <si>
    <t>43187D</t>
  </si>
  <si>
    <t>43187C</t>
  </si>
  <si>
    <t>431439</t>
  </si>
  <si>
    <t>431452</t>
  </si>
  <si>
    <t>431453</t>
  </si>
  <si>
    <t>2014/12/01</t>
  </si>
  <si>
    <t>2014/12/01</t>
    <phoneticPr fontId="35"/>
  </si>
  <si>
    <t>2014/12/01</t>
    <phoneticPr fontId="35"/>
  </si>
  <si>
    <t>富海ポンプ場</t>
    <rPh sb="0" eb="1">
      <t>トミ</t>
    </rPh>
    <rPh sb="1" eb="2">
      <t>ウミ</t>
    </rPh>
    <rPh sb="5" eb="6">
      <t>ジョウ</t>
    </rPh>
    <phoneticPr fontId="35"/>
  </si>
  <si>
    <t>大道ポンプ場</t>
    <rPh sb="0" eb="2">
      <t>オオミチ</t>
    </rPh>
    <rPh sb="5" eb="6">
      <t>ジョウ</t>
    </rPh>
    <phoneticPr fontId="35"/>
  </si>
  <si>
    <t>岐阜県本巣市下水</t>
    <rPh sb="0" eb="3">
      <t>ギフケン</t>
    </rPh>
    <rPh sb="3" eb="6">
      <t>モトスシ</t>
    </rPh>
    <rPh sb="6" eb="8">
      <t>ゲスイ</t>
    </rPh>
    <phoneticPr fontId="35"/>
  </si>
  <si>
    <t>SW</t>
    <phoneticPr fontId="35"/>
  </si>
  <si>
    <t>saitama_c</t>
    <phoneticPr fontId="35"/>
  </si>
  <si>
    <t>motosu_c</t>
    <phoneticPr fontId="35"/>
  </si>
  <si>
    <t>新潟県胎内市下水</t>
    <rPh sb="0" eb="3">
      <t>ニイガタケン</t>
    </rPh>
    <rPh sb="3" eb="5">
      <t>タイナイ</t>
    </rPh>
    <rPh sb="5" eb="6">
      <t>シ</t>
    </rPh>
    <rPh sb="6" eb="8">
      <t>ゲスイ</t>
    </rPh>
    <phoneticPr fontId="35"/>
  </si>
  <si>
    <t>tainai_c</t>
    <phoneticPr fontId="35"/>
  </si>
  <si>
    <t>大阪府堺市調整池</t>
    <rPh sb="0" eb="3">
      <t>オオサカフ</t>
    </rPh>
    <rPh sb="3" eb="5">
      <t>サカイシ</t>
    </rPh>
    <rPh sb="5" eb="8">
      <t>チョウセイイケ</t>
    </rPh>
    <phoneticPr fontId="35"/>
  </si>
  <si>
    <t>sakai_c</t>
    <phoneticPr fontId="35"/>
  </si>
  <si>
    <t>2014/11/27</t>
    <phoneticPr fontId="35"/>
  </si>
  <si>
    <t>4327B9</t>
    <phoneticPr fontId="35"/>
  </si>
  <si>
    <t>2014/12/1</t>
    <phoneticPr fontId="35"/>
  </si>
  <si>
    <t>2014/12/1</t>
    <phoneticPr fontId="35"/>
  </si>
  <si>
    <t>7143</t>
    <phoneticPr fontId="35"/>
  </si>
  <si>
    <t>50028</t>
  </si>
  <si>
    <t>50029</t>
  </si>
  <si>
    <t>7144</t>
    <phoneticPr fontId="35"/>
  </si>
  <si>
    <t>50030</t>
    <phoneticPr fontId="35"/>
  </si>
  <si>
    <t>7145</t>
    <phoneticPr fontId="35"/>
  </si>
  <si>
    <t>50031</t>
    <phoneticPr fontId="35"/>
  </si>
  <si>
    <t>7146</t>
    <phoneticPr fontId="35"/>
  </si>
  <si>
    <t>50032</t>
    <phoneticPr fontId="35"/>
  </si>
  <si>
    <t>7147</t>
    <phoneticPr fontId="35"/>
  </si>
  <si>
    <t>50033</t>
    <phoneticPr fontId="35"/>
  </si>
  <si>
    <t>7148</t>
    <phoneticPr fontId="35"/>
  </si>
  <si>
    <t>頃末南MP</t>
    <rPh sb="0" eb="2">
      <t>コロスエ</t>
    </rPh>
    <rPh sb="2" eb="3">
      <t>ミナミ</t>
    </rPh>
    <phoneticPr fontId="35"/>
  </si>
  <si>
    <t>2014/12/04</t>
    <phoneticPr fontId="35"/>
  </si>
  <si>
    <t>4327C4</t>
    <phoneticPr fontId="35"/>
  </si>
  <si>
    <t>4327C5</t>
    <phoneticPr fontId="35"/>
  </si>
  <si>
    <t>田間汚水中継マンホールポンプ</t>
    <phoneticPr fontId="35"/>
  </si>
  <si>
    <t>SW00000800004@nihonsoft.co.jp</t>
    <phoneticPr fontId="35"/>
  </si>
  <si>
    <t>10.39.33.47</t>
    <phoneticPr fontId="35"/>
  </si>
  <si>
    <t>AX0503113717080</t>
  </si>
  <si>
    <t>AX0503113717090</t>
  </si>
  <si>
    <t>AX0503113717100</t>
  </si>
  <si>
    <t>AX0503113717110</t>
  </si>
  <si>
    <t>AX0503113717120</t>
  </si>
  <si>
    <t>AX0503113717130</t>
  </si>
  <si>
    <t>AX0503113717140</t>
  </si>
  <si>
    <t>AX0503113717150</t>
  </si>
  <si>
    <t>AX0503113717160</t>
  </si>
  <si>
    <t>AX0503113717170</t>
  </si>
  <si>
    <t>AX0503113717180</t>
  </si>
  <si>
    <t>AX0503113717190</t>
  </si>
  <si>
    <t>AX0503113717200</t>
  </si>
  <si>
    <t>AX0503113717210</t>
  </si>
  <si>
    <t>AX0503113717220</t>
  </si>
  <si>
    <t>AX0503113717230</t>
  </si>
  <si>
    <t>AX0503113717240</t>
  </si>
  <si>
    <t>AX0503113717250</t>
  </si>
  <si>
    <t>AX0503113717260</t>
  </si>
  <si>
    <t>AX0503113717270</t>
  </si>
  <si>
    <t>AX0503113717280</t>
  </si>
  <si>
    <t>AX0503113717290</t>
  </si>
  <si>
    <t>AX0503113717300</t>
  </si>
  <si>
    <t>AX0503113717310</t>
  </si>
  <si>
    <t>AX0503113717320</t>
  </si>
  <si>
    <t>AX0503113717330</t>
  </si>
  <si>
    <t>AX0503113717340</t>
  </si>
  <si>
    <t>AX0503113717350</t>
  </si>
  <si>
    <t>AX0503113717360</t>
  </si>
  <si>
    <t>AX0503113717370</t>
  </si>
  <si>
    <t>AX0503113717380</t>
  </si>
  <si>
    <t>AX0503113717390</t>
  </si>
  <si>
    <t>AX0503113717400</t>
  </si>
  <si>
    <t>AX0503113717410</t>
  </si>
  <si>
    <t>AX0503113717420</t>
  </si>
  <si>
    <t>AX0503113717430</t>
  </si>
  <si>
    <t>AX0503113717440</t>
  </si>
  <si>
    <t>AX0503113717450</t>
  </si>
  <si>
    <t>AX0503113717460</t>
  </si>
  <si>
    <t>AX0503113717470</t>
  </si>
  <si>
    <t>AX0503113717480</t>
  </si>
  <si>
    <t>AX0503113717490</t>
  </si>
  <si>
    <t>AX0503113717500</t>
  </si>
  <si>
    <t>AX0503113717510</t>
  </si>
  <si>
    <t>AX0503113717520</t>
  </si>
  <si>
    <t>AX0503113717530</t>
  </si>
  <si>
    <t>AX0503113717540</t>
  </si>
  <si>
    <t>AX0503113717550</t>
  </si>
  <si>
    <t>AX0503113717560</t>
  </si>
  <si>
    <t>AX0503113717570</t>
  </si>
  <si>
    <t>AX0503113717580</t>
  </si>
  <si>
    <t>AX0503113717590</t>
  </si>
  <si>
    <t>AX0503113717600</t>
  </si>
  <si>
    <t>AX0503113717610</t>
  </si>
  <si>
    <t>AX0503113717620</t>
  </si>
  <si>
    <t>AX0503113717630</t>
  </si>
  <si>
    <t>AX0503113717640</t>
  </si>
  <si>
    <t>AX0503113717650</t>
  </si>
  <si>
    <t>AX0503113717660</t>
  </si>
  <si>
    <t>AX0503113717670</t>
  </si>
  <si>
    <t>AX0503113717680</t>
  </si>
  <si>
    <t>AX0503113717690</t>
  </si>
  <si>
    <t>AX0503113717700</t>
  </si>
  <si>
    <t>AX0503113717710</t>
  </si>
  <si>
    <t>AX0503113717720</t>
  </si>
  <si>
    <t>AX0503113717730</t>
  </si>
  <si>
    <t>AX0503113717740</t>
  </si>
  <si>
    <t>AX0503113717750</t>
  </si>
  <si>
    <t>AX0503113717760</t>
  </si>
  <si>
    <t>AX0503113717770</t>
  </si>
  <si>
    <t>AX0503113717780</t>
  </si>
  <si>
    <t>AX0503113717790</t>
  </si>
  <si>
    <t>AX0503113717800</t>
  </si>
  <si>
    <t>AX0503113717810</t>
  </si>
  <si>
    <t>AX0503113717820</t>
  </si>
  <si>
    <t>AX0503113717830</t>
  </si>
  <si>
    <t>AX0503113717840</t>
  </si>
  <si>
    <t>AX0503113717850</t>
  </si>
  <si>
    <t>AX0503113717860</t>
  </si>
  <si>
    <t>AX0503113717870</t>
  </si>
  <si>
    <t>AX0503113717880</t>
  </si>
  <si>
    <t>AX0503113717890</t>
  </si>
  <si>
    <t>AX0503113717900</t>
  </si>
  <si>
    <t>SW00001300143@nihonsoft.co.jp</t>
    <phoneticPr fontId="35"/>
  </si>
  <si>
    <t>SW00001300144@nihonsoft.co.jp</t>
  </si>
  <si>
    <t>SW00001300145@nihonsoft.co.jp</t>
  </si>
  <si>
    <t>SW00001300146@nihonsoft.co.jp</t>
  </si>
  <si>
    <t>SW00001300147@nihonsoft.co.jp</t>
  </si>
  <si>
    <t>10.39.33.48</t>
    <phoneticPr fontId="35"/>
  </si>
  <si>
    <t>SW00001300148@nihonsoft.co.jp</t>
  </si>
  <si>
    <t>SW00001300149@nihonsoft.co.jp</t>
  </si>
  <si>
    <t>SW00001300150@nihonsoft.co.jp</t>
  </si>
  <si>
    <t>10.39.33.49</t>
  </si>
  <si>
    <t>10.39.33.50</t>
  </si>
  <si>
    <t>10.39.33.51</t>
  </si>
  <si>
    <t>10.39.33.52</t>
  </si>
  <si>
    <t>10.39.33.53</t>
  </si>
  <si>
    <t>10.39.33.54</t>
  </si>
  <si>
    <t>10.39.33.55</t>
    <phoneticPr fontId="35"/>
  </si>
  <si>
    <t>1051</t>
  </si>
  <si>
    <t>1052</t>
  </si>
  <si>
    <t>1061</t>
  </si>
  <si>
    <t>1062</t>
  </si>
  <si>
    <t xml:space="preserve">上八丁堀水中ポンプ所 </t>
    <rPh sb="0" eb="1">
      <t>カミ</t>
    </rPh>
    <rPh sb="1" eb="4">
      <t>ハッチョウボリ</t>
    </rPh>
    <rPh sb="4" eb="6">
      <t>スイチュウ</t>
    </rPh>
    <rPh sb="6" eb="10">
      <t>ポンプショ</t>
    </rPh>
    <phoneticPr fontId="43"/>
  </si>
  <si>
    <t>1063</t>
  </si>
  <si>
    <t>1101</t>
  </si>
  <si>
    <t>1191</t>
  </si>
  <si>
    <t>1211</t>
  </si>
  <si>
    <t>1221</t>
  </si>
  <si>
    <t>西十日市町水中ポンプ所</t>
    <rPh sb="0" eb="1">
      <t>ニシ</t>
    </rPh>
    <rPh sb="1" eb="4">
      <t>トウカイチ</t>
    </rPh>
    <rPh sb="4" eb="5">
      <t>マチ</t>
    </rPh>
    <rPh sb="5" eb="7">
      <t>スイチュウ</t>
    </rPh>
    <rPh sb="7" eb="11">
      <t>ポンプショ</t>
    </rPh>
    <phoneticPr fontId="43"/>
  </si>
  <si>
    <t>1261</t>
  </si>
  <si>
    <t>白島九軒町水中ポンプ所</t>
    <rPh sb="0" eb="2">
      <t>ハクシマ</t>
    </rPh>
    <rPh sb="2" eb="3">
      <t>9</t>
    </rPh>
    <rPh sb="3" eb="5">
      <t>ケンチョウ</t>
    </rPh>
    <phoneticPr fontId="43"/>
  </si>
  <si>
    <t>1262</t>
  </si>
  <si>
    <t>1263</t>
  </si>
  <si>
    <t>八丁堀水中ポンプ所</t>
    <rPh sb="0" eb="3">
      <t>ハッチョウボリ</t>
    </rPh>
    <phoneticPr fontId="43"/>
  </si>
  <si>
    <t>1271</t>
  </si>
  <si>
    <t>1272</t>
  </si>
  <si>
    <t xml:space="preserve">広瀬北町水中ポンプ所 </t>
    <rPh sb="0" eb="2">
      <t>ヒロセ</t>
    </rPh>
    <rPh sb="2" eb="4">
      <t>キタマチ</t>
    </rPh>
    <rPh sb="4" eb="6">
      <t>スイチュウ</t>
    </rPh>
    <rPh sb="6" eb="10">
      <t>ポンプショ</t>
    </rPh>
    <phoneticPr fontId="43"/>
  </si>
  <si>
    <t>1281</t>
  </si>
  <si>
    <t>1282</t>
  </si>
  <si>
    <t>1283</t>
  </si>
  <si>
    <t>1284</t>
  </si>
  <si>
    <t>1301</t>
  </si>
  <si>
    <t>1302</t>
  </si>
  <si>
    <t>1381</t>
  </si>
  <si>
    <t>3031</t>
  </si>
  <si>
    <t>3032</t>
  </si>
  <si>
    <t>宇品西マンホールポンプ所</t>
    <rPh sb="0" eb="2">
      <t>ウジナ</t>
    </rPh>
    <rPh sb="2" eb="3">
      <t>ニシ</t>
    </rPh>
    <rPh sb="11" eb="12">
      <t>ショ</t>
    </rPh>
    <phoneticPr fontId="49"/>
  </si>
  <si>
    <t>3033</t>
  </si>
  <si>
    <t>3221</t>
  </si>
  <si>
    <t>西蟹屋三丁目水中ポンプ所</t>
    <rPh sb="0" eb="3">
      <t>ニシカニヤ</t>
    </rPh>
    <rPh sb="3" eb="6">
      <t>サンチョウメ</t>
    </rPh>
    <phoneticPr fontId="43"/>
  </si>
  <si>
    <t>3321</t>
  </si>
  <si>
    <t>皆実町四丁目水中ポンプ所</t>
    <rPh sb="0" eb="3">
      <t>ミナミマチ</t>
    </rPh>
    <rPh sb="3" eb="6">
      <t>ヨンチョウメ</t>
    </rPh>
    <rPh sb="6" eb="8">
      <t>スイチュウ</t>
    </rPh>
    <rPh sb="11" eb="12">
      <t>ショ</t>
    </rPh>
    <phoneticPr fontId="43"/>
  </si>
  <si>
    <t>4021</t>
  </si>
  <si>
    <t>4031</t>
  </si>
  <si>
    <t>打越町水中ポンプ所</t>
    <rPh sb="0" eb="3">
      <t>ウチコシチョウ</t>
    </rPh>
    <rPh sb="3" eb="5">
      <t>スイチュウ</t>
    </rPh>
    <rPh sb="8" eb="9">
      <t>ショ</t>
    </rPh>
    <phoneticPr fontId="49"/>
  </si>
  <si>
    <t>4051</t>
  </si>
  <si>
    <t>4052</t>
  </si>
  <si>
    <t>4053</t>
  </si>
  <si>
    <t xml:space="preserve">大芝一丁目水中ポンプ所 </t>
    <rPh sb="0" eb="2">
      <t>オオシバ</t>
    </rPh>
    <rPh sb="2" eb="5">
      <t>イッチョウメ</t>
    </rPh>
    <rPh sb="5" eb="7">
      <t>スイチュウ</t>
    </rPh>
    <rPh sb="10" eb="11">
      <t>ショ</t>
    </rPh>
    <phoneticPr fontId="43"/>
  </si>
  <si>
    <t>4054</t>
  </si>
  <si>
    <t>大芝二丁目水中ポンプ所</t>
    <rPh sb="0" eb="2">
      <t>オオシバ</t>
    </rPh>
    <rPh sb="2" eb="5">
      <t>ニチョウメ</t>
    </rPh>
    <rPh sb="5" eb="7">
      <t>スイチュウ</t>
    </rPh>
    <rPh sb="10" eb="11">
      <t>ショ</t>
    </rPh>
    <phoneticPr fontId="43"/>
  </si>
  <si>
    <t>4055</t>
  </si>
  <si>
    <t xml:space="preserve">大宮一丁目水中ポンプ所 </t>
    <rPh sb="0" eb="1">
      <t>オオシバ</t>
    </rPh>
    <rPh sb="1" eb="2">
      <t>ミヤ</t>
    </rPh>
    <rPh sb="2" eb="5">
      <t>イッチョウメ</t>
    </rPh>
    <rPh sb="5" eb="7">
      <t>スイチュウ</t>
    </rPh>
    <rPh sb="10" eb="11">
      <t>ショ</t>
    </rPh>
    <phoneticPr fontId="43"/>
  </si>
  <si>
    <t>4211</t>
  </si>
  <si>
    <t>中広町一丁目水中ポンプ所</t>
    <rPh sb="0" eb="1">
      <t>ナカ</t>
    </rPh>
    <rPh sb="1" eb="2">
      <t>ヒロ</t>
    </rPh>
    <rPh sb="2" eb="3">
      <t>マチ</t>
    </rPh>
    <rPh sb="3" eb="6">
      <t>１チョウメ</t>
    </rPh>
    <rPh sb="6" eb="8">
      <t>スイチュウ</t>
    </rPh>
    <rPh sb="11" eb="12">
      <t>ショ</t>
    </rPh>
    <phoneticPr fontId="43"/>
  </si>
  <si>
    <t>4212</t>
  </si>
  <si>
    <t>4213</t>
  </si>
  <si>
    <t>4214</t>
  </si>
  <si>
    <t>4215</t>
  </si>
  <si>
    <t>4221</t>
  </si>
  <si>
    <t>西観音マンホールポンプ</t>
    <rPh sb="0" eb="1">
      <t>ニシ</t>
    </rPh>
    <rPh sb="1" eb="3">
      <t>カンノン</t>
    </rPh>
    <phoneticPr fontId="43"/>
  </si>
  <si>
    <t>4271</t>
  </si>
  <si>
    <t>4272</t>
  </si>
  <si>
    <t>4321</t>
  </si>
  <si>
    <t>三篠一丁目水中ポンプ所</t>
    <rPh sb="2" eb="3">
      <t>イチ</t>
    </rPh>
    <phoneticPr fontId="49"/>
  </si>
  <si>
    <t>4322</t>
  </si>
  <si>
    <t>4323</t>
  </si>
  <si>
    <t>4381</t>
  </si>
  <si>
    <t>横川町二丁目水中ポンプ所</t>
    <rPh sb="0" eb="2">
      <t>ヨコガワ</t>
    </rPh>
    <rPh sb="2" eb="3">
      <t>チョウ</t>
    </rPh>
    <rPh sb="3" eb="6">
      <t>２チョウメ</t>
    </rPh>
    <rPh sb="6" eb="8">
      <t>スイチュウ</t>
    </rPh>
    <rPh sb="11" eb="12">
      <t>ショ</t>
    </rPh>
    <phoneticPr fontId="43"/>
  </si>
  <si>
    <t>5011</t>
  </si>
  <si>
    <t xml:space="preserve">相田一丁目汚水MP </t>
    <rPh sb="0" eb="2">
      <t>アイダ</t>
    </rPh>
    <rPh sb="2" eb="5">
      <t>１チョウメ</t>
    </rPh>
    <rPh sb="5" eb="7">
      <t>オスイ</t>
    </rPh>
    <phoneticPr fontId="43"/>
  </si>
  <si>
    <t>5062</t>
  </si>
  <si>
    <t>上安二丁目排水ポンプ所</t>
    <rPh sb="0" eb="2">
      <t>カミヤス</t>
    </rPh>
    <rPh sb="2" eb="5">
      <t>ニチョウメ</t>
    </rPh>
    <rPh sb="5" eb="7">
      <t>ハイスイ</t>
    </rPh>
    <rPh sb="10" eb="11">
      <t>ショ</t>
    </rPh>
    <phoneticPr fontId="43"/>
  </si>
  <si>
    <t>5211</t>
  </si>
  <si>
    <t>5212</t>
  </si>
  <si>
    <t>5321</t>
  </si>
  <si>
    <t>5361</t>
  </si>
  <si>
    <t>八木二丁目排水ポンプ所</t>
    <rPh sb="0" eb="2">
      <t>ヤギ</t>
    </rPh>
    <rPh sb="2" eb="5">
      <t>２チョウメ</t>
    </rPh>
    <rPh sb="5" eb="7">
      <t>ハイスイ</t>
    </rPh>
    <rPh sb="10" eb="11">
      <t>ショ</t>
    </rPh>
    <phoneticPr fontId="43"/>
  </si>
  <si>
    <t>6061</t>
  </si>
  <si>
    <t>5213</t>
    <phoneticPr fontId="35"/>
  </si>
  <si>
    <t>5214</t>
    <phoneticPr fontId="35"/>
  </si>
  <si>
    <t>4329DA</t>
    <phoneticPr fontId="35"/>
  </si>
  <si>
    <t>4329DF</t>
    <phoneticPr fontId="35"/>
  </si>
  <si>
    <t>石川県かほく市</t>
    <rPh sb="0" eb="3">
      <t>イシカワケン</t>
    </rPh>
    <rPh sb="6" eb="7">
      <t>シ</t>
    </rPh>
    <phoneticPr fontId="35"/>
  </si>
  <si>
    <t>岡山県瀬戸内市</t>
    <rPh sb="3" eb="6">
      <t>セトウチ</t>
    </rPh>
    <rPh sb="6" eb="7">
      <t>シ</t>
    </rPh>
    <phoneticPr fontId="35"/>
  </si>
  <si>
    <t>愛知県春日井市</t>
    <rPh sb="0" eb="3">
      <t>アイチケン</t>
    </rPh>
    <rPh sb="3" eb="7">
      <t>カスガイシ</t>
    </rPh>
    <phoneticPr fontId="35"/>
  </si>
  <si>
    <t>岐阜県高山市</t>
    <rPh sb="0" eb="3">
      <t>ギフケン</t>
    </rPh>
    <rPh sb="3" eb="6">
      <t>タカヤマシ</t>
    </rPh>
    <phoneticPr fontId="35"/>
  </si>
  <si>
    <t>京都府大山崎町</t>
    <rPh sb="0" eb="3">
      <t>キョウトフ</t>
    </rPh>
    <rPh sb="3" eb="6">
      <t>オオヤマザキ</t>
    </rPh>
    <rPh sb="6" eb="7">
      <t>チョウ</t>
    </rPh>
    <phoneticPr fontId="35"/>
  </si>
  <si>
    <t>岐阜県養老町</t>
    <rPh sb="0" eb="3">
      <t>ギフケン</t>
    </rPh>
    <rPh sb="3" eb="5">
      <t>ヨウロウ</t>
    </rPh>
    <rPh sb="5" eb="6">
      <t>チョウ</t>
    </rPh>
    <phoneticPr fontId="35"/>
  </si>
  <si>
    <t>000031</t>
  </si>
  <si>
    <t>000036</t>
  </si>
  <si>
    <t>岐阜県恵那市</t>
    <rPh sb="0" eb="3">
      <t>ギフケン</t>
    </rPh>
    <rPh sb="3" eb="6">
      <t>エナシ</t>
    </rPh>
    <phoneticPr fontId="35"/>
  </si>
  <si>
    <t>香川県高松市</t>
    <rPh sb="0" eb="3">
      <t>カガワケン</t>
    </rPh>
    <rPh sb="3" eb="6">
      <t>タカマツシ</t>
    </rPh>
    <phoneticPr fontId="35"/>
  </si>
  <si>
    <t>SW00001100050@nihonsoft.co.jp</t>
    <phoneticPr fontId="35"/>
  </si>
  <si>
    <t>00003</t>
    <phoneticPr fontId="35"/>
  </si>
  <si>
    <t>00001</t>
    <phoneticPr fontId="35"/>
  </si>
  <si>
    <t>00002</t>
    <phoneticPr fontId="35"/>
  </si>
  <si>
    <t>00020</t>
    <phoneticPr fontId="35"/>
  </si>
  <si>
    <t>00038</t>
    <phoneticPr fontId="35"/>
  </si>
  <si>
    <t>SW00003000001@nihonsoft.co.jp</t>
    <phoneticPr fontId="35"/>
  </si>
  <si>
    <t>SW00003000002@nihonsoft.co.jp</t>
  </si>
  <si>
    <t>SW00003000003@nihonsoft.co.jp</t>
  </si>
  <si>
    <t>SW00003200001@nihonsoft.co.jp</t>
    <phoneticPr fontId="35"/>
  </si>
  <si>
    <t>SW00003300001@nihonsoft.co.jp</t>
    <phoneticPr fontId="35"/>
  </si>
  <si>
    <t>SW00003400001@nihonsoft.co.jp</t>
    <phoneticPr fontId="35"/>
  </si>
  <si>
    <t>SW00003500001@nihonsoft.co.jp</t>
    <phoneticPr fontId="35"/>
  </si>
  <si>
    <t>SW00003700001@nihonsoft.co.jp</t>
    <phoneticPr fontId="35"/>
  </si>
  <si>
    <t>SW00003800001@nihonsoft.co.jp</t>
    <phoneticPr fontId="35"/>
  </si>
  <si>
    <t>SW00004000001@nihonsoft.co.jp</t>
    <phoneticPr fontId="35"/>
  </si>
  <si>
    <t>SW00003300002@nihonsoft.co.jp</t>
  </si>
  <si>
    <t>SW00003300003@nihonsoft.co.jp</t>
  </si>
  <si>
    <t>SW00003300004@nihonsoft.co.jp</t>
  </si>
  <si>
    <t>SW00003300005@nihonsoft.co.jp</t>
  </si>
  <si>
    <t>SW00003300006@nihonsoft.co.jp</t>
  </si>
  <si>
    <t>SW00003300007@nihonsoft.co.jp</t>
  </si>
  <si>
    <t>SW00003300008@nihonsoft.co.jp</t>
  </si>
  <si>
    <t>SW00003300009@nihonsoft.co.jp</t>
  </si>
  <si>
    <t>SW00003300010@nihonsoft.co.jp</t>
  </si>
  <si>
    <t>SW00003300011@nihonsoft.co.jp</t>
  </si>
  <si>
    <t>SW00003300012@nihonsoft.co.jp</t>
  </si>
  <si>
    <t>SW00003300013@nihonsoft.co.jp</t>
  </si>
  <si>
    <t>SW00003500002@nihonsoft.co.jp</t>
  </si>
  <si>
    <t>SW00003700002@nihonsoft.co.jp</t>
  </si>
  <si>
    <t>SW00003900003@nihonsoft.co.jp</t>
  </si>
  <si>
    <t>SW00003900004@nihonsoft.co.jp</t>
  </si>
  <si>
    <t>SW00004000002@nihonsoft.co.jp</t>
  </si>
  <si>
    <t>SW00004000003@nihonsoft.co.jp</t>
  </si>
  <si>
    <t>SW00004000004@nihonsoft.co.jp</t>
  </si>
  <si>
    <t>SW00004000005@nihonsoft.co.jp</t>
  </si>
  <si>
    <t>SW00004000006@nihonsoft.co.jp</t>
  </si>
  <si>
    <t>SW00004000007@nihonsoft.co.jp</t>
  </si>
  <si>
    <t>SW00004000008@nihonsoft.co.jp</t>
  </si>
  <si>
    <t>SW00004000009@nihonsoft.co.jp</t>
  </si>
  <si>
    <t>SW00004000010@nihonsoft.co.jp</t>
  </si>
  <si>
    <t>SW00004000011@nihonsoft.co.jp</t>
  </si>
  <si>
    <t>SW00004000012@nihonsoft.co.jp</t>
  </si>
  <si>
    <t>SW00004000013@nihonsoft.co.jp</t>
  </si>
  <si>
    <t>SW00004000014@nihonsoft.co.jp</t>
  </si>
  <si>
    <t>SW00004000015@nihonsoft.co.jp</t>
  </si>
  <si>
    <t>SW00004000016@nihonsoft.co.jp</t>
  </si>
  <si>
    <t>SW00004000017@nihonsoft.co.jp</t>
  </si>
  <si>
    <t>SW00004000018@nihonsoft.co.jp</t>
  </si>
  <si>
    <t>SW00004000019@nihonsoft.co.jp</t>
  </si>
  <si>
    <t>SW00004000020@nihonsoft.co.jp</t>
  </si>
  <si>
    <t>SW00004000021@nihonsoft.co.jp</t>
  </si>
  <si>
    <t>SW00004000022@nihonsoft.co.jp</t>
  </si>
  <si>
    <t>SW00004000023@nihonsoft.co.jp</t>
  </si>
  <si>
    <t>SW00004000024@nihonsoft.co.jp</t>
  </si>
  <si>
    <t>SW00004000025@nihonsoft.co.jp</t>
  </si>
  <si>
    <t>SW00004000026@nihonsoft.co.jp</t>
  </si>
  <si>
    <t>SW00004000027@nihonsoft.co.jp</t>
  </si>
  <si>
    <t>SW00004000028@nihonsoft.co.jp</t>
  </si>
  <si>
    <t>SW00004000029@nihonsoft.co.jp</t>
  </si>
  <si>
    <t>SW00004000030@nihonsoft.co.jp</t>
  </si>
  <si>
    <t>10.39.33.58</t>
  </si>
  <si>
    <t>10.39.33.59</t>
  </si>
  <si>
    <t>10.39.33.61</t>
    <phoneticPr fontId="35"/>
  </si>
  <si>
    <t>10.39.33.62</t>
  </si>
  <si>
    <t>10.39.33.63</t>
  </si>
  <si>
    <t>10.39.33.64</t>
  </si>
  <si>
    <t>10.39.33.65</t>
  </si>
  <si>
    <t>10.39.33.66</t>
  </si>
  <si>
    <t>10.39.33.68</t>
  </si>
  <si>
    <t>10.39.33.69</t>
  </si>
  <si>
    <t>10.39.33.70</t>
  </si>
  <si>
    <t>10.39.33.71</t>
  </si>
  <si>
    <t>10.39.33.72</t>
  </si>
  <si>
    <t>10.39.33.75</t>
    <phoneticPr fontId="35"/>
  </si>
  <si>
    <t>10.39.33.76</t>
  </si>
  <si>
    <t>10.39.33.98</t>
  </si>
  <si>
    <t>10.39.33.99</t>
    <phoneticPr fontId="35"/>
  </si>
  <si>
    <t>10.39.33.104</t>
    <phoneticPr fontId="35"/>
  </si>
  <si>
    <t>10.39.33.105</t>
  </si>
  <si>
    <t>10.39.33.106</t>
  </si>
  <si>
    <t>10.39.33.107</t>
  </si>
  <si>
    <t>10.39.33.110</t>
  </si>
  <si>
    <t>10.39.33.111</t>
  </si>
  <si>
    <t>10.39.33.112</t>
  </si>
  <si>
    <t>10.39.33.113</t>
  </si>
  <si>
    <t>10.39.33.114</t>
  </si>
  <si>
    <t>10.39.33.115</t>
  </si>
  <si>
    <t>10.39.33.116</t>
  </si>
  <si>
    <t>10.39.33.117</t>
  </si>
  <si>
    <t>10.39.33.118</t>
  </si>
  <si>
    <t>10.39.33.119</t>
  </si>
  <si>
    <t>10.39.33.120</t>
  </si>
  <si>
    <t>10.39.33.121</t>
  </si>
  <si>
    <t>10.39.33.122</t>
  </si>
  <si>
    <t>10.39.33.123</t>
  </si>
  <si>
    <t>10.39.33.124</t>
  </si>
  <si>
    <t>10.39.33.125</t>
  </si>
  <si>
    <t>10.39.33.126</t>
  </si>
  <si>
    <t>10.39.33.127</t>
  </si>
  <si>
    <t>10.39.33.128</t>
  </si>
  <si>
    <t>10.39.33.129</t>
  </si>
  <si>
    <t>10.39.33.130</t>
  </si>
  <si>
    <t>10.39.33.131</t>
  </si>
  <si>
    <t>10.39.33.132</t>
  </si>
  <si>
    <t>10.39.33.57</t>
    <phoneticPr fontId="35"/>
  </si>
  <si>
    <t>10.39.33.60</t>
    <phoneticPr fontId="35"/>
  </si>
  <si>
    <t>10.39.33.74</t>
    <phoneticPr fontId="35"/>
  </si>
  <si>
    <t>SW00000400009@nihonsoft.co.jp</t>
    <phoneticPr fontId="35"/>
  </si>
  <si>
    <r>
      <t>10.39.33.14</t>
    </r>
    <r>
      <rPr>
        <sz val="11"/>
        <color rgb="FF000000"/>
        <rFont val="ＭＳ Ｐゴシック"/>
        <family val="2"/>
        <charset val="128"/>
      </rPr>
      <t>3</t>
    </r>
    <phoneticPr fontId="35"/>
  </si>
  <si>
    <t>SW00002300002@nihonsoft.co.jp</t>
    <phoneticPr fontId="35"/>
  </si>
  <si>
    <t>SW00001300151@nihonsoft.co.jp</t>
    <phoneticPr fontId="35"/>
  </si>
  <si>
    <t>10.39.33.144</t>
    <phoneticPr fontId="35"/>
  </si>
  <si>
    <t>080-8809-5848</t>
    <phoneticPr fontId="35"/>
  </si>
  <si>
    <t>2014/12/16</t>
    <phoneticPr fontId="35"/>
  </si>
  <si>
    <t>新町マンホールポンプ</t>
    <rPh sb="0" eb="2">
      <t>シンマチ</t>
    </rPh>
    <phoneticPr fontId="35"/>
  </si>
  <si>
    <r>
      <t>10.39.33.5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</si>
  <si>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432B90</t>
    <phoneticPr fontId="35"/>
  </si>
  <si>
    <t>432B91</t>
    <phoneticPr fontId="35"/>
  </si>
  <si>
    <t>432BC3</t>
    <phoneticPr fontId="35"/>
  </si>
  <si>
    <t>432BC2</t>
    <phoneticPr fontId="35"/>
  </si>
  <si>
    <t>432BBD</t>
    <phoneticPr fontId="35"/>
  </si>
  <si>
    <t>432B8E</t>
    <phoneticPr fontId="35"/>
  </si>
  <si>
    <t>432BBA</t>
    <phoneticPr fontId="35"/>
  </si>
  <si>
    <t>432B8B</t>
    <phoneticPr fontId="35"/>
  </si>
  <si>
    <t>432BBB</t>
    <phoneticPr fontId="35"/>
  </si>
  <si>
    <t>nishiwagamachi</t>
    <phoneticPr fontId="35"/>
  </si>
  <si>
    <t>太郎丸ﾏﾝﾎｰﾙﾎﾟﾝﾌﾟ</t>
    <rPh sb="0" eb="3">
      <t>タロウマル</t>
    </rPh>
    <phoneticPr fontId="35"/>
  </si>
  <si>
    <t>SW00001600006@nihonsoft.co.jp</t>
    <phoneticPr fontId="35"/>
  </si>
  <si>
    <t>10.39.33.145</t>
    <phoneticPr fontId="35"/>
  </si>
  <si>
    <t>滋賀県長浜市</t>
    <rPh sb="0" eb="3">
      <t>シガケン</t>
    </rPh>
    <rPh sb="3" eb="6">
      <t>ナガハマシ</t>
    </rPh>
    <phoneticPr fontId="35"/>
  </si>
  <si>
    <t>00006</t>
    <phoneticPr fontId="35"/>
  </si>
  <si>
    <t>00001</t>
    <phoneticPr fontId="35"/>
  </si>
  <si>
    <t>SW00004100002@nihonsoft.co.jp</t>
  </si>
  <si>
    <t>SW00004100003@nihonsoft.co.jp</t>
  </si>
  <si>
    <t>SW00004100004@nihonsoft.co.jp</t>
  </si>
  <si>
    <t>SW00004100005@nihonsoft.co.jp</t>
  </si>
  <si>
    <t>SW00004100006@nihonsoft.co.jp</t>
  </si>
  <si>
    <t>10.39.33.146</t>
    <phoneticPr fontId="35"/>
  </si>
  <si>
    <t>10.39.33.147</t>
  </si>
  <si>
    <t>10.39.33.148</t>
  </si>
  <si>
    <t>10.39.33.149</t>
  </si>
  <si>
    <t>10.39.33.150</t>
  </si>
  <si>
    <t>10.39.33.151</t>
  </si>
  <si>
    <t>08023379077</t>
    <phoneticPr fontId="35"/>
  </si>
  <si>
    <t>7149</t>
    <phoneticPr fontId="35"/>
  </si>
  <si>
    <t>7150</t>
    <phoneticPr fontId="35"/>
  </si>
  <si>
    <t>080-2393-9439</t>
    <phoneticPr fontId="35"/>
  </si>
  <si>
    <t>080-8020-0435</t>
    <phoneticPr fontId="35"/>
  </si>
  <si>
    <t>080-8700-6084</t>
    <phoneticPr fontId="35"/>
  </si>
  <si>
    <t>080-9266-3837</t>
    <phoneticPr fontId="35"/>
  </si>
  <si>
    <t>080-8032-7359</t>
    <phoneticPr fontId="35"/>
  </si>
  <si>
    <t>080-2376-7306</t>
    <phoneticPr fontId="35"/>
  </si>
  <si>
    <t>080-2220-7064</t>
    <phoneticPr fontId="35"/>
  </si>
  <si>
    <t>080-9269-3408</t>
    <phoneticPr fontId="35"/>
  </si>
  <si>
    <t>090-7191-6257</t>
    <phoneticPr fontId="35"/>
  </si>
  <si>
    <t>090-5750-3454</t>
    <phoneticPr fontId="35"/>
  </si>
  <si>
    <t>080-8022-6368</t>
    <phoneticPr fontId="35"/>
  </si>
  <si>
    <t>080-1367-0425</t>
    <phoneticPr fontId="35"/>
  </si>
  <si>
    <t>2014/12/24</t>
    <phoneticPr fontId="35"/>
  </si>
  <si>
    <t>2014/12/24</t>
    <phoneticPr fontId="35"/>
  </si>
  <si>
    <t>SW00003700003@nihonsoft.co.jp</t>
  </si>
  <si>
    <t>432B86</t>
    <phoneticPr fontId="35"/>
  </si>
  <si>
    <t>432B74</t>
    <phoneticPr fontId="35"/>
  </si>
  <si>
    <t>432B95</t>
    <phoneticPr fontId="35"/>
  </si>
  <si>
    <t>432B75</t>
    <phoneticPr fontId="35"/>
  </si>
  <si>
    <t>432B85</t>
    <phoneticPr fontId="35"/>
  </si>
  <si>
    <t>432B76</t>
    <phoneticPr fontId="35"/>
  </si>
  <si>
    <t>432B7D</t>
    <phoneticPr fontId="35"/>
  </si>
  <si>
    <t>432B72</t>
    <phoneticPr fontId="35"/>
  </si>
  <si>
    <t>432B77</t>
    <phoneticPr fontId="35"/>
  </si>
  <si>
    <t>432B88</t>
    <phoneticPr fontId="35"/>
  </si>
  <si>
    <t>432BBC</t>
    <phoneticPr fontId="35"/>
  </si>
  <si>
    <t>2015/1/14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</si>
  <si>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X0503113729320</t>
    </r>
    <phoneticPr fontId="35"/>
  </si>
  <si>
    <t>SW00004200001@nihonsoft.co.jp</t>
    <phoneticPr fontId="35"/>
  </si>
  <si>
    <t>10.39.33.153</t>
    <phoneticPr fontId="35"/>
  </si>
  <si>
    <t>10.39.32.208</t>
    <phoneticPr fontId="35"/>
  </si>
  <si>
    <t>00014</t>
    <phoneticPr fontId="35"/>
  </si>
  <si>
    <t>SW00003300014@nihonsoft.co.jp</t>
    <phoneticPr fontId="35"/>
  </si>
  <si>
    <t>7151</t>
    <phoneticPr fontId="35"/>
  </si>
  <si>
    <t>50034</t>
    <phoneticPr fontId="35"/>
  </si>
  <si>
    <t>50035</t>
    <phoneticPr fontId="35"/>
  </si>
  <si>
    <t>50036</t>
    <phoneticPr fontId="35"/>
  </si>
  <si>
    <t>kahoku_c</t>
    <phoneticPr fontId="35"/>
  </si>
  <si>
    <t>setouchi_c</t>
    <phoneticPr fontId="35"/>
  </si>
  <si>
    <t>nagahama_c</t>
    <phoneticPr fontId="35"/>
  </si>
  <si>
    <t>石神1号MP</t>
    <rPh sb="0" eb="2">
      <t>イシガミ</t>
    </rPh>
    <rPh sb="3" eb="4">
      <t>ゴウ</t>
    </rPh>
    <phoneticPr fontId="35"/>
  </si>
  <si>
    <t>早野6号MP</t>
    <rPh sb="0" eb="2">
      <t>ハヤノ</t>
    </rPh>
    <rPh sb="3" eb="4">
      <t>ゴウ</t>
    </rPh>
    <phoneticPr fontId="35"/>
  </si>
  <si>
    <t>早野10号MP</t>
    <rPh sb="0" eb="2">
      <t>ハヤノ</t>
    </rPh>
    <rPh sb="4" eb="5">
      <t>ゴウ</t>
    </rPh>
    <phoneticPr fontId="35"/>
  </si>
  <si>
    <t>432BA9</t>
    <phoneticPr fontId="35"/>
  </si>
  <si>
    <t>432BC8</t>
    <phoneticPr fontId="35"/>
  </si>
  <si>
    <t>432BCD</t>
    <phoneticPr fontId="35"/>
  </si>
  <si>
    <t>432B79</t>
    <phoneticPr fontId="35"/>
  </si>
  <si>
    <t>432B7A</t>
    <phoneticPr fontId="35"/>
  </si>
  <si>
    <t>432B81</t>
    <phoneticPr fontId="35"/>
  </si>
  <si>
    <t>432B6A</t>
    <phoneticPr fontId="35"/>
  </si>
  <si>
    <t>432B6B</t>
    <phoneticPr fontId="35"/>
  </si>
  <si>
    <t>432B6C</t>
    <phoneticPr fontId="35"/>
  </si>
  <si>
    <t>2015/01/15</t>
    <phoneticPr fontId="35"/>
  </si>
  <si>
    <t>08013174398</t>
  </si>
  <si>
    <t>08088304666</t>
  </si>
  <si>
    <t>08022482541</t>
  </si>
  <si>
    <t>AX0503107157930</t>
    <phoneticPr fontId="46"/>
  </si>
  <si>
    <t>2015/1/15</t>
  </si>
  <si>
    <t>2015/1/15</t>
    <phoneticPr fontId="35"/>
  </si>
  <si>
    <t>08080207538</t>
    <phoneticPr fontId="35"/>
  </si>
  <si>
    <t>08023935472</t>
    <phoneticPr fontId="35"/>
  </si>
  <si>
    <t>08088095819</t>
    <phoneticPr fontId="35"/>
  </si>
  <si>
    <t>08095891931</t>
    <phoneticPr fontId="35"/>
  </si>
  <si>
    <t>08080219197</t>
    <phoneticPr fontId="35"/>
  </si>
  <si>
    <t>08092743503</t>
    <phoneticPr fontId="35"/>
  </si>
  <si>
    <t>2015/1/22廃止</t>
    <rPh sb="9" eb="11">
      <t>ハイシ</t>
    </rPh>
    <phoneticPr fontId="35"/>
  </si>
  <si>
    <t>7147</t>
    <phoneticPr fontId="35"/>
  </si>
  <si>
    <t>50032</t>
    <phoneticPr fontId="35"/>
  </si>
  <si>
    <t>ooyamazaki</t>
    <phoneticPr fontId="35"/>
  </si>
  <si>
    <t>7152</t>
    <phoneticPr fontId="35"/>
  </si>
  <si>
    <t>50037</t>
    <phoneticPr fontId="35"/>
  </si>
  <si>
    <t>adachiku_minumadai</t>
    <phoneticPr fontId="35"/>
  </si>
  <si>
    <t>上下水道でなく、見沼台親水公園のせせらぎ水路施設の監視</t>
    <rPh sb="0" eb="2">
      <t>ジョウゲ</t>
    </rPh>
    <rPh sb="2" eb="4">
      <t>スイドウ</t>
    </rPh>
    <rPh sb="20" eb="22">
      <t>スイロ</t>
    </rPh>
    <rPh sb="22" eb="24">
      <t>シセツ</t>
    </rPh>
    <rPh sb="25" eb="27">
      <t>カンシ</t>
    </rPh>
    <phoneticPr fontId="35"/>
  </si>
  <si>
    <t>2015/2/18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</si>
  <si>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ATE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</si>
  <si>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ERIES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</si>
  <si>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84AS330T000627*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</si>
  <si>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H01-15</t>
    </r>
    <phoneticPr fontId="35"/>
  </si>
  <si>
    <t>s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</si>
  <si>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84AS330T000649*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</si>
  <si>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84AS330T000638*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</si>
  <si>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84AT330T001BV0*</t>
    </r>
    <phoneticPr fontId="35"/>
  </si>
  <si>
    <t>TH01-15</t>
    <phoneticPr fontId="35"/>
  </si>
  <si>
    <t>d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</si>
  <si>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84AS330T00065A*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</si>
  <si>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84AT330T001BW1*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</si>
  <si>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84AT330T001BX2*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</si>
  <si>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84AQ630T005D1J*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</si>
  <si>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H12-14</t>
    </r>
    <phoneticPr fontId="35"/>
  </si>
  <si>
    <r>
      <t>c</t>
    </r>
    <r>
      <rPr>
        <sz val="11"/>
        <color rgb="FF000000"/>
        <rFont val="ＭＳ Ｐゴシック"/>
        <family val="2"/>
        <charset val="128"/>
      </rPr>
      <t>sdx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</si>
  <si>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84AT330T001C0D*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</si>
  <si>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84AT330T001BU%*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</si>
  <si>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84AS330T00068D*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</si>
  <si>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84AQ630T005D2K*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</si>
  <si>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84AS330T00069E*</t>
    </r>
    <phoneticPr fontId="35"/>
  </si>
  <si>
    <t>4329C3</t>
    <phoneticPr fontId="35"/>
  </si>
  <si>
    <t>4329C4</t>
    <phoneticPr fontId="35"/>
  </si>
  <si>
    <t>4329AB</t>
    <phoneticPr fontId="35"/>
  </si>
  <si>
    <t>4329D8</t>
    <phoneticPr fontId="35"/>
  </si>
  <si>
    <t>4329D6</t>
    <phoneticPr fontId="35"/>
  </si>
  <si>
    <t>4329AC</t>
    <phoneticPr fontId="35"/>
  </si>
  <si>
    <t>4329D5</t>
    <phoneticPr fontId="35"/>
  </si>
  <si>
    <t>4329D7</t>
    <phoneticPr fontId="35"/>
  </si>
  <si>
    <t>4329D0</t>
    <phoneticPr fontId="35"/>
  </si>
  <si>
    <t>43292D</t>
    <phoneticPr fontId="35"/>
  </si>
  <si>
    <t>4329D4</t>
    <phoneticPr fontId="35"/>
  </si>
  <si>
    <t>4329D9</t>
    <phoneticPr fontId="35"/>
  </si>
  <si>
    <t>4329E7</t>
    <phoneticPr fontId="35"/>
  </si>
  <si>
    <t>4329E8</t>
    <phoneticPr fontId="35"/>
  </si>
  <si>
    <t>4329EB</t>
    <phoneticPr fontId="35"/>
  </si>
  <si>
    <t>4329EC</t>
    <phoneticPr fontId="35"/>
  </si>
  <si>
    <t>4329E6</t>
    <phoneticPr fontId="35"/>
  </si>
  <si>
    <t>4329CC</t>
    <phoneticPr fontId="35"/>
  </si>
  <si>
    <t>4329C8</t>
    <phoneticPr fontId="35"/>
  </si>
  <si>
    <t>4329C7</t>
    <phoneticPr fontId="35"/>
  </si>
  <si>
    <t>4329DD</t>
    <phoneticPr fontId="35"/>
  </si>
  <si>
    <t>4329E3</t>
    <phoneticPr fontId="35"/>
  </si>
  <si>
    <t>4329DE</t>
    <phoneticPr fontId="35"/>
  </si>
  <si>
    <t>4329BC</t>
    <phoneticPr fontId="35"/>
  </si>
  <si>
    <t>4329C2</t>
    <phoneticPr fontId="35"/>
  </si>
  <si>
    <t>4329BD</t>
    <phoneticPr fontId="35"/>
  </si>
  <si>
    <t>4329CA</t>
    <phoneticPr fontId="35"/>
  </si>
  <si>
    <t>4329C1</t>
    <phoneticPr fontId="35"/>
  </si>
  <si>
    <t>4329CF</t>
    <phoneticPr fontId="35"/>
  </si>
  <si>
    <r>
      <t>巽東1丁目地内マンホールポンプ（</t>
    </r>
    <r>
      <rPr>
        <sz val="11"/>
        <color rgb="FFFF0000"/>
        <rFont val="ＭＳ Ｐゴシック"/>
        <family val="3"/>
        <charset val="128"/>
      </rPr>
      <t>南</t>
    </r>
    <r>
      <rPr>
        <sz val="11"/>
        <color rgb="FF000000"/>
        <rFont val="ＭＳ Ｐゴシック"/>
        <family val="2"/>
        <charset val="128"/>
      </rPr>
      <t>）</t>
    </r>
    <rPh sb="0" eb="1">
      <t>タツミ</t>
    </rPh>
    <rPh sb="1" eb="2">
      <t>ヒガシ</t>
    </rPh>
    <rPh sb="3" eb="5">
      <t>チョウメ</t>
    </rPh>
    <rPh sb="5" eb="7">
      <t>チナイ</t>
    </rPh>
    <rPh sb="16" eb="17">
      <t>ミナミ</t>
    </rPh>
    <phoneticPr fontId="31"/>
  </si>
  <si>
    <t>432BBE</t>
    <phoneticPr fontId="35"/>
  </si>
  <si>
    <t>432B97</t>
    <phoneticPr fontId="35"/>
  </si>
  <si>
    <t>432B98</t>
    <phoneticPr fontId="35"/>
  </si>
  <si>
    <t>432BC5</t>
    <phoneticPr fontId="35"/>
  </si>
  <si>
    <t>4329FD</t>
    <phoneticPr fontId="35"/>
  </si>
  <si>
    <t>432BB7</t>
    <phoneticPr fontId="35"/>
  </si>
  <si>
    <t>4329D3</t>
    <phoneticPr fontId="35"/>
  </si>
  <si>
    <t>4329BE</t>
    <phoneticPr fontId="35"/>
  </si>
  <si>
    <t>4329C9</t>
    <phoneticPr fontId="35"/>
  </si>
  <si>
    <t>4329CD</t>
    <phoneticPr fontId="35"/>
  </si>
  <si>
    <t>4329CB</t>
    <phoneticPr fontId="35"/>
  </si>
  <si>
    <t>4329E2</t>
    <phoneticPr fontId="35"/>
  </si>
  <si>
    <t>4329C6</t>
    <phoneticPr fontId="35"/>
  </si>
  <si>
    <t>432A03</t>
    <phoneticPr fontId="35"/>
  </si>
  <si>
    <t>432A08</t>
    <phoneticPr fontId="35"/>
  </si>
  <si>
    <t>4329EA</t>
    <phoneticPr fontId="35"/>
  </si>
  <si>
    <t>432A07</t>
    <phoneticPr fontId="35"/>
  </si>
  <si>
    <t>432A04</t>
    <phoneticPr fontId="35"/>
  </si>
  <si>
    <t>432A02</t>
    <phoneticPr fontId="35"/>
  </si>
  <si>
    <t>4329B9</t>
    <phoneticPr fontId="35"/>
  </si>
  <si>
    <t>4329BA</t>
    <phoneticPr fontId="35"/>
  </si>
  <si>
    <t>4329C5</t>
    <phoneticPr fontId="35"/>
  </si>
  <si>
    <t>4329C0</t>
    <phoneticPr fontId="35"/>
  </si>
  <si>
    <t>4329BF</t>
    <phoneticPr fontId="35"/>
  </si>
  <si>
    <t>4329B3</t>
    <phoneticPr fontId="35"/>
  </si>
  <si>
    <t>432BAD</t>
    <phoneticPr fontId="35"/>
  </si>
  <si>
    <t>432BB8</t>
    <phoneticPr fontId="35"/>
  </si>
  <si>
    <t>432BAB</t>
    <phoneticPr fontId="35"/>
  </si>
  <si>
    <t>4329DC</t>
    <phoneticPr fontId="35"/>
  </si>
  <si>
    <t>432BB9</t>
    <phoneticPr fontId="35"/>
  </si>
  <si>
    <t>431AF9</t>
    <phoneticPr fontId="35"/>
  </si>
  <si>
    <t>4329DB</t>
    <phoneticPr fontId="35"/>
  </si>
  <si>
    <t>4329E1</t>
    <phoneticPr fontId="35"/>
  </si>
  <si>
    <t>4329E0</t>
    <phoneticPr fontId="35"/>
  </si>
  <si>
    <t>4329AE</t>
    <phoneticPr fontId="35"/>
  </si>
  <si>
    <t>4329B1</t>
    <phoneticPr fontId="35"/>
  </si>
  <si>
    <t>4329B0</t>
    <phoneticPr fontId="35"/>
  </si>
  <si>
    <t>4329B4</t>
    <phoneticPr fontId="35"/>
  </si>
  <si>
    <t>4329B5</t>
    <phoneticPr fontId="35"/>
  </si>
  <si>
    <t>4329BB</t>
    <phoneticPr fontId="35"/>
  </si>
  <si>
    <t>4329B8</t>
    <phoneticPr fontId="35"/>
  </si>
  <si>
    <t>4329B7</t>
    <phoneticPr fontId="35"/>
  </si>
  <si>
    <t>4329B2</t>
    <phoneticPr fontId="35"/>
  </si>
  <si>
    <t>08022482362</t>
    <phoneticPr fontId="35"/>
  </si>
  <si>
    <t>08023458685</t>
    <phoneticPr fontId="35"/>
  </si>
  <si>
    <t>08012586808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</si>
  <si>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84AT330T001C7K*</t>
    </r>
    <phoneticPr fontId="35"/>
  </si>
  <si>
    <t>432BAC</t>
    <phoneticPr fontId="35"/>
  </si>
  <si>
    <t>狩鹿野浄化センター</t>
    <phoneticPr fontId="35"/>
  </si>
  <si>
    <t>二ツ屋浄化センター</t>
    <phoneticPr fontId="35"/>
  </si>
  <si>
    <t>野寺浄化センター</t>
  </si>
  <si>
    <t>長柄町浄化センター</t>
    <phoneticPr fontId="43"/>
  </si>
  <si>
    <t>夏栗浄化センター</t>
    <phoneticPr fontId="43"/>
  </si>
  <si>
    <t>黒川浄化センター</t>
    <phoneticPr fontId="43"/>
  </si>
  <si>
    <t>若緑浄化センター</t>
    <phoneticPr fontId="43"/>
  </si>
  <si>
    <t>内高松浄化センター</t>
    <phoneticPr fontId="43"/>
  </si>
  <si>
    <t>内高松地区マンホールポンプ場</t>
    <rPh sb="3" eb="5">
      <t>チク</t>
    </rPh>
    <phoneticPr fontId="43"/>
  </si>
  <si>
    <t>箕打浄化センター</t>
    <phoneticPr fontId="43"/>
  </si>
  <si>
    <t>2015/1/27</t>
    <phoneticPr fontId="35"/>
  </si>
  <si>
    <t>10.39.33.155</t>
    <phoneticPr fontId="35"/>
  </si>
  <si>
    <t>SW00002300003@nihonsoft.co.jp</t>
    <phoneticPr fontId="35"/>
  </si>
  <si>
    <t>SW00004300001@nihonsoft.co.jp</t>
    <phoneticPr fontId="35"/>
  </si>
  <si>
    <t>通番</t>
    <phoneticPr fontId="35"/>
  </si>
  <si>
    <t>7153</t>
    <phoneticPr fontId="35"/>
  </si>
  <si>
    <t>50038</t>
    <phoneticPr fontId="35"/>
  </si>
  <si>
    <t>kasugai_c</t>
    <phoneticPr fontId="35"/>
  </si>
  <si>
    <t>7154</t>
    <phoneticPr fontId="35"/>
  </si>
  <si>
    <t>50039</t>
    <phoneticPr fontId="35"/>
  </si>
  <si>
    <t>takamatsu_c</t>
    <phoneticPr fontId="35"/>
  </si>
  <si>
    <t>7155</t>
    <phoneticPr fontId="35"/>
  </si>
  <si>
    <t>50040</t>
    <phoneticPr fontId="35"/>
  </si>
  <si>
    <t>yamazen_co</t>
    <phoneticPr fontId="35"/>
  </si>
  <si>
    <t>ena_gesui</t>
    <phoneticPr fontId="35"/>
  </si>
  <si>
    <t>50041</t>
    <phoneticPr fontId="35"/>
  </si>
  <si>
    <t>7157</t>
    <phoneticPr fontId="35"/>
  </si>
  <si>
    <t>50042</t>
    <phoneticPr fontId="35"/>
  </si>
  <si>
    <t>youroucho</t>
    <phoneticPr fontId="35"/>
  </si>
  <si>
    <t>ヤマゼン</t>
    <phoneticPr fontId="35"/>
  </si>
  <si>
    <t>SW00001200003@nihonsoft.co.jp</t>
  </si>
  <si>
    <t>10.39.33.157</t>
    <phoneticPr fontId="35"/>
  </si>
  <si>
    <t>10.39.33.158</t>
    <phoneticPr fontId="35"/>
  </si>
  <si>
    <t>432B8A</t>
    <phoneticPr fontId="35"/>
  </si>
  <si>
    <t>窪田池調整池</t>
    <rPh sb="0" eb="2">
      <t>クボタ</t>
    </rPh>
    <rPh sb="2" eb="3">
      <t>イケ</t>
    </rPh>
    <rPh sb="3" eb="6">
      <t>チョウセイイケ</t>
    </rPh>
    <phoneticPr fontId="35"/>
  </si>
  <si>
    <t>大井路水位計</t>
    <phoneticPr fontId="35"/>
  </si>
  <si>
    <t>下植野排水ポンプ場</t>
    <phoneticPr fontId="35"/>
  </si>
  <si>
    <t>大山崎排水ポンプ場</t>
    <rPh sb="0" eb="3">
      <t>オオヤマザキ</t>
    </rPh>
    <phoneticPr fontId="35"/>
  </si>
  <si>
    <t>東日本</t>
    <rPh sb="0" eb="1">
      <t>ヒガシ</t>
    </rPh>
    <rPh sb="1" eb="3">
      <t>ニホン</t>
    </rPh>
    <phoneticPr fontId="35"/>
  </si>
  <si>
    <t>北関東</t>
    <rPh sb="0" eb="1">
      <t>キタ</t>
    </rPh>
    <rPh sb="1" eb="3">
      <t>カントウ</t>
    </rPh>
    <phoneticPr fontId="35"/>
  </si>
  <si>
    <t>中部</t>
    <rPh sb="0" eb="2">
      <t>チュウブ</t>
    </rPh>
    <phoneticPr fontId="35"/>
  </si>
  <si>
    <t>関西</t>
    <rPh sb="0" eb="2">
      <t>カンサイ</t>
    </rPh>
    <phoneticPr fontId="35"/>
  </si>
  <si>
    <t>西日本</t>
    <rPh sb="0" eb="1">
      <t>ニシ</t>
    </rPh>
    <rPh sb="1" eb="3">
      <t>ニホン</t>
    </rPh>
    <phoneticPr fontId="35"/>
  </si>
  <si>
    <t>7158</t>
    <phoneticPr fontId="35"/>
  </si>
  <si>
    <t>50043</t>
    <phoneticPr fontId="35"/>
  </si>
  <si>
    <t>nagano_gesui</t>
    <phoneticPr fontId="35"/>
  </si>
  <si>
    <t>080-9274-3254</t>
    <phoneticPr fontId="35"/>
  </si>
  <si>
    <t>432538(HL330)</t>
    <phoneticPr fontId="35"/>
  </si>
  <si>
    <t>432537(HL330)</t>
    <phoneticPr fontId="35"/>
  </si>
  <si>
    <t>432539(HL330)</t>
    <phoneticPr fontId="35"/>
  </si>
  <si>
    <t>07010745143</t>
    <phoneticPr fontId="35"/>
  </si>
  <si>
    <t>07010748938</t>
    <phoneticPr fontId="35"/>
  </si>
  <si>
    <t>07010794248</t>
    <phoneticPr fontId="35"/>
  </si>
  <si>
    <t>07010797708</t>
    <phoneticPr fontId="35"/>
  </si>
  <si>
    <t>07026144016</t>
    <phoneticPr fontId="35"/>
  </si>
  <si>
    <t>07026144327</t>
    <phoneticPr fontId="35"/>
  </si>
  <si>
    <t>07026144393</t>
    <phoneticPr fontId="35"/>
  </si>
  <si>
    <t>07026144658</t>
    <phoneticPr fontId="35"/>
  </si>
  <si>
    <t>07026192210</t>
    <phoneticPr fontId="35"/>
  </si>
  <si>
    <t>07026196276</t>
    <phoneticPr fontId="35"/>
  </si>
  <si>
    <t>07026245962</t>
    <phoneticPr fontId="35"/>
  </si>
  <si>
    <t>08025636813</t>
    <phoneticPr fontId="35"/>
  </si>
  <si>
    <t>08025638692</t>
    <phoneticPr fontId="35"/>
  </si>
  <si>
    <t>08025639652</t>
    <phoneticPr fontId="35"/>
  </si>
  <si>
    <t>08087046161</t>
    <phoneticPr fontId="35"/>
  </si>
  <si>
    <t>08087046624</t>
    <phoneticPr fontId="35"/>
  </si>
  <si>
    <t>08087137286</t>
    <phoneticPr fontId="35"/>
  </si>
  <si>
    <t>08087140085</t>
    <phoneticPr fontId="35"/>
  </si>
  <si>
    <t>08089090328</t>
    <phoneticPr fontId="35"/>
  </si>
  <si>
    <t>08089091643</t>
    <phoneticPr fontId="35"/>
  </si>
  <si>
    <t>08089093197</t>
    <phoneticPr fontId="35"/>
  </si>
  <si>
    <t>08092735885</t>
    <phoneticPr fontId="35"/>
  </si>
  <si>
    <t>08092737617</t>
    <phoneticPr fontId="35"/>
  </si>
  <si>
    <t>08095890632</t>
    <phoneticPr fontId="35"/>
  </si>
  <si>
    <t>08095893227</t>
    <phoneticPr fontId="35"/>
  </si>
  <si>
    <t>08095893496</t>
    <phoneticPr fontId="35"/>
  </si>
  <si>
    <t>08099761394</t>
    <phoneticPr fontId="35"/>
  </si>
  <si>
    <t>08099761565</t>
    <phoneticPr fontId="35"/>
  </si>
  <si>
    <t>08099761846</t>
    <phoneticPr fontId="35"/>
  </si>
  <si>
    <t>08099763323</t>
    <phoneticPr fontId="35"/>
  </si>
  <si>
    <t>あすなろ橋ポンプ場</t>
    <phoneticPr fontId="35"/>
  </si>
  <si>
    <t>小倉中継ポンプ場</t>
    <phoneticPr fontId="35"/>
  </si>
  <si>
    <t>速水中継ポンプ場</t>
    <phoneticPr fontId="35"/>
  </si>
  <si>
    <t>高田①中継ポンプ場</t>
    <phoneticPr fontId="35"/>
  </si>
  <si>
    <t>高田②中継ポンプ場</t>
    <phoneticPr fontId="35"/>
  </si>
  <si>
    <t>コルソスシリアル</t>
    <phoneticPr fontId="35"/>
  </si>
  <si>
    <r>
      <t>s</t>
    </r>
    <r>
      <rPr>
        <sz val="11"/>
        <color rgb="FF000000"/>
        <rFont val="ＭＳ Ｐゴシック"/>
        <family val="2"/>
        <charset val="128"/>
      </rPr>
      <t>eries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</si>
  <si>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ate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</si>
  <si>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H01-15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</si>
  <si>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84AT330T001CER*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</si>
  <si>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84AT330T001CDQ*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</si>
  <si>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84AT330T001C4H*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</si>
  <si>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84AT330T001C2F*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</si>
  <si>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84AT330T001C3G*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</si>
  <si>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84AT330T001C1E*</t>
    </r>
    <phoneticPr fontId="35"/>
  </si>
  <si>
    <t>大向マンホールポンプ</t>
    <rPh sb="0" eb="2">
      <t>オオムカイ</t>
    </rPh>
    <phoneticPr fontId="35"/>
  </si>
  <si>
    <t>2015/2/24</t>
    <phoneticPr fontId="35"/>
  </si>
  <si>
    <t>2015/2/24</t>
    <phoneticPr fontId="35"/>
  </si>
  <si>
    <t>08012657812</t>
    <phoneticPr fontId="35"/>
  </si>
  <si>
    <t>4329FC</t>
    <phoneticPr fontId="35"/>
  </si>
  <si>
    <t>4329FA</t>
    <phoneticPr fontId="35"/>
  </si>
  <si>
    <t>4329FB</t>
    <phoneticPr fontId="35"/>
  </si>
  <si>
    <t>4329F9</t>
    <phoneticPr fontId="35"/>
  </si>
  <si>
    <t>4329FE</t>
    <phoneticPr fontId="35"/>
  </si>
  <si>
    <t>市垣内マンホールポンプ</t>
    <rPh sb="0" eb="1">
      <t>イチ</t>
    </rPh>
    <rPh sb="1" eb="2">
      <t>カキ</t>
    </rPh>
    <rPh sb="2" eb="3">
      <t>ウチ</t>
    </rPh>
    <phoneticPr fontId="35"/>
  </si>
  <si>
    <t>10.39.32.249</t>
    <phoneticPr fontId="35"/>
  </si>
  <si>
    <t>4329D1</t>
    <phoneticPr fontId="35"/>
  </si>
  <si>
    <t>080-1988-3642</t>
    <phoneticPr fontId="35"/>
  </si>
  <si>
    <t>押越MP</t>
    <rPh sb="0" eb="1">
      <t>オシ</t>
    </rPh>
    <rPh sb="1" eb="2">
      <t>コシ</t>
    </rPh>
    <phoneticPr fontId="35"/>
  </si>
  <si>
    <t>4327F3</t>
    <phoneticPr fontId="35"/>
  </si>
  <si>
    <t>432BC0</t>
    <phoneticPr fontId="35"/>
  </si>
  <si>
    <t>432B93</t>
    <phoneticPr fontId="35"/>
  </si>
  <si>
    <t>432B89</t>
    <phoneticPr fontId="35"/>
  </si>
  <si>
    <t>08095241417</t>
    <phoneticPr fontId="35"/>
  </si>
  <si>
    <t>2015/2/16</t>
    <phoneticPr fontId="35"/>
  </si>
  <si>
    <t>432B6D</t>
    <phoneticPr fontId="35"/>
  </si>
  <si>
    <t>10.39.33.28</t>
    <phoneticPr fontId="35"/>
  </si>
  <si>
    <t>10.39.33.159</t>
    <phoneticPr fontId="35"/>
  </si>
  <si>
    <t>SW00004400001@nihonsoft.co.jp</t>
    <phoneticPr fontId="35"/>
  </si>
  <si>
    <t>SPR加水分解装置</t>
    <phoneticPr fontId="35"/>
  </si>
  <si>
    <t>080-7748-3129</t>
    <phoneticPr fontId="35"/>
  </si>
  <si>
    <t>2015/4/13</t>
    <phoneticPr fontId="35"/>
  </si>
  <si>
    <t>SW00003000005@nihonsoft.co.jp</t>
  </si>
  <si>
    <t>SW00003000006@nihonsoft.co.jp</t>
  </si>
  <si>
    <t>SW00003000007@nihonsoft.co.jp</t>
  </si>
  <si>
    <t>SW00003000008@nihonsoft.co.jp</t>
  </si>
  <si>
    <t>00008</t>
    <phoneticPr fontId="35"/>
  </si>
  <si>
    <t>10.39.33.160</t>
    <phoneticPr fontId="35"/>
  </si>
  <si>
    <t>10.39.33.161</t>
  </si>
  <si>
    <t>10.39.33.162</t>
  </si>
  <si>
    <t>10.39.33.163</t>
  </si>
  <si>
    <t>10.39.33.164</t>
  </si>
  <si>
    <t>SW00003000004@nihonsoft.co.jp</t>
    <phoneticPr fontId="35"/>
  </si>
  <si>
    <t>s0finetcl0ud</t>
    <phoneticPr fontId="35"/>
  </si>
  <si>
    <t>高尾1号ＭＰ</t>
    <rPh sb="0" eb="2">
      <t>タカオ</t>
    </rPh>
    <rPh sb="3" eb="4">
      <t>ゴウ</t>
    </rPh>
    <phoneticPr fontId="35"/>
  </si>
  <si>
    <t>勝川公園</t>
    <rPh sb="0" eb="2">
      <t>カチガワ</t>
    </rPh>
    <rPh sb="2" eb="4">
      <t>コウエン</t>
    </rPh>
    <phoneticPr fontId="35"/>
  </si>
  <si>
    <t>はなのき公園</t>
    <rPh sb="4" eb="6">
      <t>コウエン</t>
    </rPh>
    <phoneticPr fontId="35"/>
  </si>
  <si>
    <t>432B73</t>
    <phoneticPr fontId="35"/>
  </si>
  <si>
    <t>432BC7</t>
    <phoneticPr fontId="35"/>
  </si>
  <si>
    <t>08088238282</t>
    <phoneticPr fontId="35"/>
  </si>
  <si>
    <t>09078015493</t>
    <phoneticPr fontId="35"/>
  </si>
  <si>
    <t>2015/5/8</t>
    <phoneticPr fontId="35"/>
  </si>
  <si>
    <t>SW</t>
    <phoneticPr fontId="35"/>
  </si>
  <si>
    <t>00001</t>
    <phoneticPr fontId="35"/>
  </si>
  <si>
    <t>さぬき市雨水排水機場</t>
    <rPh sb="3" eb="4">
      <t>シ</t>
    </rPh>
    <rPh sb="4" eb="10">
      <t>ウスイハイスイキジョウ</t>
    </rPh>
    <phoneticPr fontId="35"/>
  </si>
  <si>
    <t>aoyamaeco</t>
    <phoneticPr fontId="35"/>
  </si>
  <si>
    <t>2014年12月～導入型へ移行</t>
    <rPh sb="4" eb="5">
      <t>ネン</t>
    </rPh>
    <rPh sb="7" eb="8">
      <t>ガツ</t>
    </rPh>
    <rPh sb="9" eb="12">
      <t>ドウニュウガタ</t>
    </rPh>
    <rPh sb="13" eb="15">
      <t>イコウ</t>
    </rPh>
    <phoneticPr fontId="35"/>
  </si>
  <si>
    <t>獲得失敗</t>
    <rPh sb="0" eb="2">
      <t>カクトク</t>
    </rPh>
    <rPh sb="2" eb="4">
      <t>シッパイ</t>
    </rPh>
    <phoneticPr fontId="35"/>
  </si>
  <si>
    <t>八反歩ポンプ場</t>
    <phoneticPr fontId="35"/>
  </si>
  <si>
    <t>森浄化センター</t>
    <phoneticPr fontId="35"/>
  </si>
  <si>
    <t>7162</t>
    <phoneticPr fontId="35"/>
  </si>
  <si>
    <t>50047</t>
    <phoneticPr fontId="35"/>
  </si>
  <si>
    <t>sanuki_c</t>
    <phoneticPr fontId="35"/>
  </si>
  <si>
    <t>2015/05/22</t>
    <phoneticPr fontId="35"/>
  </si>
  <si>
    <t>00022</t>
    <phoneticPr fontId="35"/>
  </si>
  <si>
    <t>10.39.33.167</t>
  </si>
  <si>
    <t>10.39.33.168</t>
  </si>
  <si>
    <t>10.39.33.169</t>
  </si>
  <si>
    <t>10.39.33.170</t>
  </si>
  <si>
    <t>10.39.33.171</t>
  </si>
  <si>
    <t>10.39.33.172</t>
  </si>
  <si>
    <t>10.39.33.173</t>
  </si>
  <si>
    <t>10.39.33.174</t>
  </si>
  <si>
    <t>10.39.33.175</t>
  </si>
  <si>
    <t>10.39.33.176</t>
  </si>
  <si>
    <t>10.39.33.177</t>
  </si>
  <si>
    <t>10.39.33.178</t>
  </si>
  <si>
    <t>10.39.33.179</t>
  </si>
  <si>
    <t>10.39.33.180</t>
  </si>
  <si>
    <t>10.39.33.181</t>
  </si>
  <si>
    <t>10.39.33.182</t>
  </si>
  <si>
    <t>10.39.33.183</t>
  </si>
  <si>
    <t>10.39.33.184</t>
  </si>
  <si>
    <t>10.39.33.185</t>
  </si>
  <si>
    <t>2015/07/01</t>
    <phoneticPr fontId="35"/>
  </si>
  <si>
    <t>SW00004600001@nihonsoft.co.jp</t>
    <phoneticPr fontId="35"/>
  </si>
  <si>
    <t>SW00004600002@nihonsoft.co.jp</t>
  </si>
  <si>
    <t>SW00004600003@nihonsoft.co.jp</t>
  </si>
  <si>
    <t>SW00004600004@nihonsoft.co.jp</t>
  </si>
  <si>
    <t>SW00004600005@nihonsoft.co.jp</t>
  </si>
  <si>
    <t>SW00004600006@nihonsoft.co.jp</t>
  </si>
  <si>
    <t>SW00004600007@nihonsoft.co.jp</t>
  </si>
  <si>
    <t>SW00004600008@nihonsoft.co.jp</t>
  </si>
  <si>
    <t>SW00004600009@nihonsoft.co.jp</t>
  </si>
  <si>
    <t>SW00004600010@nihonsoft.co.jp</t>
  </si>
  <si>
    <t>SW00004600011@nihonsoft.co.jp</t>
  </si>
  <si>
    <t>SW00004600012@nihonsoft.co.jp</t>
  </si>
  <si>
    <t>SW00004600013@nihonsoft.co.jp</t>
  </si>
  <si>
    <t>SW00004600014@nihonsoft.co.jp</t>
  </si>
  <si>
    <t>SW00004600015@nihonsoft.co.jp</t>
  </si>
  <si>
    <t>SW00004600016@nihonsoft.co.jp</t>
  </si>
  <si>
    <t>SW00004600017@nihonsoft.co.jp</t>
  </si>
  <si>
    <t>SW00004600018@nihonsoft.co.jp</t>
  </si>
  <si>
    <t>SW00004600019@nihonsoft.co.jp</t>
  </si>
  <si>
    <t>SW00004600020@nihonsoft.co.jp</t>
  </si>
  <si>
    <t>SW00004600021@nihonsoft.co.jp</t>
  </si>
  <si>
    <t>SW00004600022@nihonsoft.co.jp</t>
  </si>
  <si>
    <t>s0finetcl0ud</t>
    <phoneticPr fontId="35"/>
  </si>
  <si>
    <t>10.39.33.166</t>
    <phoneticPr fontId="35"/>
  </si>
  <si>
    <t>10.39.33.186</t>
  </si>
  <si>
    <t>10.39.33.187</t>
  </si>
  <si>
    <t>10.39.33.188</t>
    <phoneticPr fontId="35"/>
  </si>
  <si>
    <t>SW00001600007@nihonsoft.co.jp</t>
    <phoneticPr fontId="35"/>
  </si>
  <si>
    <t>432B94</t>
    <phoneticPr fontId="35"/>
  </si>
  <si>
    <t>432B82</t>
    <phoneticPr fontId="35"/>
  </si>
  <si>
    <t>432BCB</t>
    <phoneticPr fontId="35"/>
  </si>
  <si>
    <t>432BC6</t>
    <phoneticPr fontId="35"/>
  </si>
  <si>
    <t>432B92</t>
    <phoneticPr fontId="35"/>
  </si>
  <si>
    <t>432B70</t>
    <phoneticPr fontId="35"/>
  </si>
  <si>
    <t>432586(HL330D)</t>
    <phoneticPr fontId="35"/>
  </si>
  <si>
    <t>10.39.33.103</t>
    <phoneticPr fontId="35"/>
  </si>
  <si>
    <t>SW00003900006@nihonsoft.co.jp</t>
  </si>
  <si>
    <t>SW00003900007@nihonsoft.co.jp</t>
  </si>
  <si>
    <t>00007</t>
    <phoneticPr fontId="35"/>
  </si>
  <si>
    <t>SW00003900005@nihonsoft.co.jp</t>
    <phoneticPr fontId="35"/>
  </si>
  <si>
    <t>s0finetcl0ud</t>
    <phoneticPr fontId="35"/>
  </si>
  <si>
    <t>10.39.33.191</t>
    <phoneticPr fontId="35"/>
  </si>
  <si>
    <t>10.39.33.189</t>
  </si>
  <si>
    <t>10.39.33.190</t>
  </si>
  <si>
    <t>2015/06/12</t>
    <phoneticPr fontId="35"/>
  </si>
  <si>
    <t>高川原中マンホールポンプ場</t>
    <rPh sb="0" eb="4">
      <t>タカカワハラナカ</t>
    </rPh>
    <rPh sb="12" eb="13">
      <t>ジョウ</t>
    </rPh>
    <phoneticPr fontId="35"/>
  </si>
  <si>
    <t>432B7B</t>
    <phoneticPr fontId="35"/>
  </si>
  <si>
    <t>長崎県佐々町</t>
    <rPh sb="0" eb="3">
      <t>ナガサキケン</t>
    </rPh>
    <rPh sb="3" eb="5">
      <t>サザ</t>
    </rPh>
    <rPh sb="5" eb="6">
      <t>マチ</t>
    </rPh>
    <phoneticPr fontId="35"/>
  </si>
  <si>
    <t>00001</t>
    <phoneticPr fontId="35"/>
  </si>
  <si>
    <t>10万パケットｄ3Ｇ</t>
    <rPh sb="2" eb="3">
      <t>マン</t>
    </rPh>
    <phoneticPr fontId="35"/>
  </si>
  <si>
    <t>10.39.33.192</t>
    <phoneticPr fontId="35"/>
  </si>
  <si>
    <t>SW00004700001@nihonsoft.co.jp</t>
    <phoneticPr fontId="35"/>
  </si>
  <si>
    <t>07028047407</t>
  </si>
  <si>
    <t>07026362245</t>
  </si>
  <si>
    <t>2015/07/06</t>
    <phoneticPr fontId="35"/>
  </si>
  <si>
    <t>432B7C</t>
    <phoneticPr fontId="35"/>
  </si>
  <si>
    <t>駅前橋マンホールポンプ場</t>
    <phoneticPr fontId="35"/>
  </si>
  <si>
    <t>飯羽間8号マンホールポンプ場</t>
    <phoneticPr fontId="35"/>
  </si>
  <si>
    <t>432D62</t>
    <phoneticPr fontId="35"/>
  </si>
  <si>
    <t>432D94</t>
    <phoneticPr fontId="35"/>
  </si>
  <si>
    <t>07027985969</t>
    <phoneticPr fontId="35"/>
  </si>
  <si>
    <t>07026484591</t>
    <phoneticPr fontId="35"/>
  </si>
  <si>
    <t>07026610368</t>
    <phoneticPr fontId="35"/>
  </si>
  <si>
    <t>2015/08/01</t>
    <phoneticPr fontId="35"/>
  </si>
  <si>
    <t>SW00002500005@nihonsoft.co.jp</t>
    <phoneticPr fontId="35"/>
  </si>
  <si>
    <t>s0finetcl0ud</t>
    <phoneticPr fontId="35"/>
  </si>
  <si>
    <t>ルータシリアル</t>
    <phoneticPr fontId="35"/>
  </si>
  <si>
    <t>ルータシリアル</t>
    <phoneticPr fontId="35"/>
  </si>
  <si>
    <t>43127C</t>
    <phoneticPr fontId="35"/>
  </si>
  <si>
    <t>431182</t>
    <phoneticPr fontId="35"/>
  </si>
  <si>
    <t>431186</t>
    <phoneticPr fontId="35"/>
  </si>
  <si>
    <t>43118E</t>
    <phoneticPr fontId="35"/>
  </si>
  <si>
    <t>43117F</t>
    <phoneticPr fontId="35"/>
  </si>
  <si>
    <t>43117B</t>
    <phoneticPr fontId="35"/>
  </si>
  <si>
    <t>43117D</t>
    <phoneticPr fontId="35"/>
  </si>
  <si>
    <t>43117C</t>
    <phoneticPr fontId="35"/>
  </si>
  <si>
    <t>43117A</t>
    <phoneticPr fontId="35"/>
  </si>
  <si>
    <t>43116E</t>
    <phoneticPr fontId="35"/>
  </si>
  <si>
    <t>43116D</t>
    <phoneticPr fontId="35"/>
  </si>
  <si>
    <t>43118B</t>
    <phoneticPr fontId="35"/>
  </si>
  <si>
    <t>43116F</t>
    <phoneticPr fontId="35"/>
  </si>
  <si>
    <t>43117E</t>
    <phoneticPr fontId="35"/>
  </si>
  <si>
    <t>43118C</t>
    <phoneticPr fontId="35"/>
  </si>
  <si>
    <t>431A85</t>
    <phoneticPr fontId="35"/>
  </si>
  <si>
    <t>431104</t>
    <phoneticPr fontId="35"/>
  </si>
  <si>
    <t>4310FC</t>
    <phoneticPr fontId="35"/>
  </si>
  <si>
    <t>4310FF</t>
    <phoneticPr fontId="35"/>
  </si>
  <si>
    <t>4310FB</t>
    <phoneticPr fontId="35"/>
  </si>
  <si>
    <t>4310FE</t>
    <phoneticPr fontId="35"/>
  </si>
  <si>
    <t>4310F6</t>
    <phoneticPr fontId="35"/>
  </si>
  <si>
    <t>4310F7</t>
    <phoneticPr fontId="35"/>
  </si>
  <si>
    <t>4310F5</t>
    <phoneticPr fontId="35"/>
  </si>
  <si>
    <t>4310FA</t>
    <phoneticPr fontId="35"/>
  </si>
  <si>
    <t>4310F8</t>
    <phoneticPr fontId="35"/>
  </si>
  <si>
    <t>43127A</t>
    <phoneticPr fontId="35"/>
  </si>
  <si>
    <t>431AFE</t>
    <phoneticPr fontId="35"/>
  </si>
  <si>
    <t>4329A9</t>
    <phoneticPr fontId="35"/>
  </si>
  <si>
    <t>4329A8</t>
    <phoneticPr fontId="35"/>
  </si>
  <si>
    <t>4329AF</t>
    <phoneticPr fontId="35"/>
  </si>
  <si>
    <t>43126D</t>
    <phoneticPr fontId="35"/>
  </si>
  <si>
    <t>431100</t>
    <phoneticPr fontId="35"/>
  </si>
  <si>
    <t>4310FD</t>
    <phoneticPr fontId="35"/>
  </si>
  <si>
    <t>431B19</t>
    <phoneticPr fontId="35"/>
  </si>
  <si>
    <t>431B1D</t>
    <phoneticPr fontId="35"/>
  </si>
  <si>
    <t>4327B5</t>
    <phoneticPr fontId="35"/>
  </si>
  <si>
    <t>4327B4</t>
    <phoneticPr fontId="35"/>
  </si>
  <si>
    <t>4327B6</t>
    <phoneticPr fontId="35"/>
  </si>
  <si>
    <t>4327C0</t>
    <phoneticPr fontId="35"/>
  </si>
  <si>
    <t>43127E</t>
    <phoneticPr fontId="35"/>
  </si>
  <si>
    <t>431430</t>
    <phoneticPr fontId="35"/>
  </si>
  <si>
    <t>431AFD</t>
    <phoneticPr fontId="35"/>
  </si>
  <si>
    <t>431AFA</t>
    <phoneticPr fontId="35"/>
  </si>
  <si>
    <t>43127B</t>
    <phoneticPr fontId="35"/>
  </si>
  <si>
    <t>431B00</t>
    <phoneticPr fontId="35"/>
  </si>
  <si>
    <t>431B09</t>
    <phoneticPr fontId="35"/>
  </si>
  <si>
    <t>431AEE</t>
    <phoneticPr fontId="35"/>
  </si>
  <si>
    <t>431433</t>
    <phoneticPr fontId="35"/>
  </si>
  <si>
    <t>431AE9</t>
    <phoneticPr fontId="35"/>
  </si>
  <si>
    <t>432B80</t>
    <phoneticPr fontId="35"/>
  </si>
  <si>
    <t>431A0A</t>
    <phoneticPr fontId="35"/>
  </si>
  <si>
    <t>431A09</t>
    <phoneticPr fontId="35"/>
  </si>
  <si>
    <t>431A06</t>
    <phoneticPr fontId="35"/>
  </si>
  <si>
    <t>431A08</t>
    <phoneticPr fontId="35"/>
  </si>
  <si>
    <t>431A07</t>
    <phoneticPr fontId="35"/>
  </si>
  <si>
    <t>431A1A</t>
    <phoneticPr fontId="35"/>
  </si>
  <si>
    <t>431A1B</t>
    <phoneticPr fontId="35"/>
  </si>
  <si>
    <t>431A1C</t>
    <phoneticPr fontId="35"/>
  </si>
  <si>
    <t>431A17</t>
    <phoneticPr fontId="35"/>
  </si>
  <si>
    <t>431A16</t>
    <phoneticPr fontId="35"/>
  </si>
  <si>
    <t>431A15</t>
    <phoneticPr fontId="35"/>
  </si>
  <si>
    <t>431A5B</t>
    <phoneticPr fontId="35"/>
  </si>
  <si>
    <t>431A60</t>
    <phoneticPr fontId="35"/>
  </si>
  <si>
    <t>431A5C</t>
    <phoneticPr fontId="35"/>
  </si>
  <si>
    <t>431A64</t>
    <phoneticPr fontId="35"/>
  </si>
  <si>
    <t>431A65</t>
    <phoneticPr fontId="35"/>
  </si>
  <si>
    <t>431A66</t>
    <phoneticPr fontId="35"/>
  </si>
  <si>
    <t>431A4B</t>
    <phoneticPr fontId="35"/>
  </si>
  <si>
    <t>431A4F</t>
    <phoneticPr fontId="35"/>
  </si>
  <si>
    <t>431A50</t>
    <phoneticPr fontId="35"/>
  </si>
  <si>
    <t>431A4D</t>
    <phoneticPr fontId="35"/>
  </si>
  <si>
    <t>431A4C</t>
    <phoneticPr fontId="35"/>
  </si>
  <si>
    <t>431A4E</t>
    <phoneticPr fontId="35"/>
  </si>
  <si>
    <t>431A3D</t>
    <phoneticPr fontId="35"/>
  </si>
  <si>
    <t>431A47</t>
    <phoneticPr fontId="35"/>
  </si>
  <si>
    <t>431A33</t>
    <phoneticPr fontId="35"/>
  </si>
  <si>
    <t>431A55</t>
    <phoneticPr fontId="35"/>
  </si>
  <si>
    <t>431A6F</t>
    <phoneticPr fontId="35"/>
  </si>
  <si>
    <t>4319F7</t>
    <phoneticPr fontId="35"/>
  </si>
  <si>
    <t>431A86</t>
    <phoneticPr fontId="35"/>
  </si>
  <si>
    <t>431A84</t>
    <phoneticPr fontId="35"/>
  </si>
  <si>
    <t>431A89</t>
    <phoneticPr fontId="35"/>
  </si>
  <si>
    <t>431A8A</t>
    <phoneticPr fontId="35"/>
  </si>
  <si>
    <t>431A8B</t>
    <phoneticPr fontId="35"/>
  </si>
  <si>
    <t>431A18</t>
    <phoneticPr fontId="35"/>
  </si>
  <si>
    <t>431A8C</t>
    <phoneticPr fontId="35"/>
  </si>
  <si>
    <t>431A19</t>
    <phoneticPr fontId="35"/>
  </si>
  <si>
    <t>431A87</t>
    <phoneticPr fontId="35"/>
  </si>
  <si>
    <t>431A88</t>
    <phoneticPr fontId="35"/>
  </si>
  <si>
    <t>431A71</t>
    <phoneticPr fontId="35"/>
  </si>
  <si>
    <t>431A72</t>
    <phoneticPr fontId="35"/>
  </si>
  <si>
    <t>431A76</t>
    <phoneticPr fontId="35"/>
  </si>
  <si>
    <t>431A74</t>
    <phoneticPr fontId="35"/>
  </si>
  <si>
    <t>413A75</t>
    <phoneticPr fontId="35"/>
  </si>
  <si>
    <t>431A73</t>
    <phoneticPr fontId="35"/>
  </si>
  <si>
    <t>4319F9</t>
    <phoneticPr fontId="35"/>
  </si>
  <si>
    <t>4319FD</t>
    <phoneticPr fontId="35"/>
  </si>
  <si>
    <t>4319F8</t>
    <phoneticPr fontId="35"/>
  </si>
  <si>
    <t>4319FA</t>
    <phoneticPr fontId="35"/>
  </si>
  <si>
    <t>4319FB</t>
    <phoneticPr fontId="35"/>
  </si>
  <si>
    <t>4319FE</t>
    <phoneticPr fontId="35"/>
  </si>
  <si>
    <t>431A22</t>
    <phoneticPr fontId="35"/>
  </si>
  <si>
    <t>431A21</t>
    <phoneticPr fontId="35"/>
  </si>
  <si>
    <t>431A23</t>
    <phoneticPr fontId="35"/>
  </si>
  <si>
    <t>431A24</t>
    <phoneticPr fontId="35"/>
  </si>
  <si>
    <t>4319FC</t>
    <phoneticPr fontId="35"/>
  </si>
  <si>
    <t>431A20</t>
    <phoneticPr fontId="35"/>
  </si>
  <si>
    <t>431A78</t>
    <phoneticPr fontId="35"/>
  </si>
  <si>
    <t>431A77</t>
    <phoneticPr fontId="35"/>
  </si>
  <si>
    <t>431A7F</t>
    <phoneticPr fontId="35"/>
  </si>
  <si>
    <t>431A81</t>
    <phoneticPr fontId="35"/>
  </si>
  <si>
    <t>431A82</t>
    <phoneticPr fontId="35"/>
  </si>
  <si>
    <t>431A80</t>
    <phoneticPr fontId="35"/>
  </si>
  <si>
    <t>431A45</t>
    <phoneticPr fontId="35"/>
  </si>
  <si>
    <t>431A46</t>
    <phoneticPr fontId="35"/>
  </si>
  <si>
    <t>431A43</t>
    <phoneticPr fontId="35"/>
  </si>
  <si>
    <t>431A44</t>
    <phoneticPr fontId="35"/>
  </si>
  <si>
    <t>431A42</t>
    <phoneticPr fontId="35"/>
  </si>
  <si>
    <t>431A7C</t>
    <phoneticPr fontId="35"/>
  </si>
  <si>
    <t>431A7B</t>
    <phoneticPr fontId="35"/>
  </si>
  <si>
    <t>431A79</t>
    <phoneticPr fontId="35"/>
  </si>
  <si>
    <t>431A7D</t>
    <phoneticPr fontId="35"/>
  </si>
  <si>
    <t>431A01</t>
    <phoneticPr fontId="35"/>
  </si>
  <si>
    <t>431A29</t>
    <phoneticPr fontId="35"/>
  </si>
  <si>
    <t>431A1F</t>
    <phoneticPr fontId="35"/>
  </si>
  <si>
    <t>431A5A</t>
    <phoneticPr fontId="35"/>
  </si>
  <si>
    <t>431A54</t>
    <phoneticPr fontId="35"/>
  </si>
  <si>
    <t>431A59</t>
    <phoneticPr fontId="35"/>
  </si>
  <si>
    <t>431A27</t>
    <phoneticPr fontId="35"/>
  </si>
  <si>
    <t>431A28</t>
    <phoneticPr fontId="35"/>
  </si>
  <si>
    <t>431A26</t>
    <phoneticPr fontId="35"/>
  </si>
  <si>
    <t>431A2B</t>
    <phoneticPr fontId="35"/>
  </si>
  <si>
    <t>431A2C</t>
    <phoneticPr fontId="35"/>
  </si>
  <si>
    <t>431A2D</t>
    <phoneticPr fontId="35"/>
  </si>
  <si>
    <t>431A36</t>
    <phoneticPr fontId="35"/>
  </si>
  <si>
    <t>431A38</t>
    <phoneticPr fontId="35"/>
  </si>
  <si>
    <t>431A37</t>
    <phoneticPr fontId="35"/>
  </si>
  <si>
    <t>431A34</t>
    <phoneticPr fontId="35"/>
  </si>
  <si>
    <t>431A25</t>
    <phoneticPr fontId="35"/>
  </si>
  <si>
    <t>431A35</t>
    <phoneticPr fontId="35"/>
  </si>
  <si>
    <t>431A70</t>
    <phoneticPr fontId="35"/>
  </si>
  <si>
    <t>431A00</t>
    <phoneticPr fontId="35"/>
  </si>
  <si>
    <t>4319FF</t>
    <phoneticPr fontId="35"/>
  </si>
  <si>
    <t>431A05</t>
    <phoneticPr fontId="35"/>
  </si>
  <si>
    <t>431A04</t>
    <phoneticPr fontId="35"/>
  </si>
  <si>
    <t>431A03</t>
    <phoneticPr fontId="35"/>
  </si>
  <si>
    <t>431A0C</t>
    <phoneticPr fontId="35"/>
  </si>
  <si>
    <t>431A0D</t>
    <phoneticPr fontId="35"/>
  </si>
  <si>
    <t>431A13</t>
    <phoneticPr fontId="35"/>
  </si>
  <si>
    <t>431A14</t>
    <phoneticPr fontId="35"/>
  </si>
  <si>
    <t>431A0F</t>
    <phoneticPr fontId="35"/>
  </si>
  <si>
    <t>431A5D</t>
    <phoneticPr fontId="35"/>
  </si>
  <si>
    <t>431A5F</t>
    <phoneticPr fontId="35"/>
  </si>
  <si>
    <t>431A5E</t>
    <phoneticPr fontId="35"/>
  </si>
  <si>
    <t>431A0E</t>
    <phoneticPr fontId="35"/>
  </si>
  <si>
    <t>431A62</t>
    <phoneticPr fontId="35"/>
  </si>
  <si>
    <t>431A61</t>
    <phoneticPr fontId="35"/>
  </si>
  <si>
    <t>431A63</t>
    <phoneticPr fontId="35"/>
  </si>
  <si>
    <t>431A1D</t>
    <phoneticPr fontId="35"/>
  </si>
  <si>
    <t>431A0B</t>
    <phoneticPr fontId="35"/>
  </si>
  <si>
    <t>431A1E</t>
    <phoneticPr fontId="35"/>
  </si>
  <si>
    <t>431A10</t>
    <phoneticPr fontId="35"/>
  </si>
  <si>
    <t>431A11</t>
    <phoneticPr fontId="35"/>
  </si>
  <si>
    <t>431A12</t>
    <phoneticPr fontId="35"/>
  </si>
  <si>
    <t>431A32</t>
    <phoneticPr fontId="35"/>
  </si>
  <si>
    <t>431A31</t>
    <phoneticPr fontId="35"/>
  </si>
  <si>
    <t>431A2A</t>
    <phoneticPr fontId="35"/>
  </si>
  <si>
    <t>431A2F</t>
    <phoneticPr fontId="35"/>
  </si>
  <si>
    <t>431A2E</t>
    <phoneticPr fontId="35"/>
  </si>
  <si>
    <t>431A30</t>
    <phoneticPr fontId="35"/>
  </si>
  <si>
    <t>431A6D</t>
    <phoneticPr fontId="35"/>
  </si>
  <si>
    <t>431A69</t>
    <phoneticPr fontId="35"/>
  </si>
  <si>
    <t>431A6E</t>
    <phoneticPr fontId="35"/>
  </si>
  <si>
    <t>431A6A</t>
    <phoneticPr fontId="35"/>
  </si>
  <si>
    <t>431A6B</t>
    <phoneticPr fontId="35"/>
  </si>
  <si>
    <t>431A6C</t>
    <phoneticPr fontId="35"/>
  </si>
  <si>
    <t>431A8D</t>
    <phoneticPr fontId="35"/>
  </si>
  <si>
    <t>431A92</t>
    <phoneticPr fontId="35"/>
  </si>
  <si>
    <t>431A8F</t>
    <phoneticPr fontId="35"/>
  </si>
  <si>
    <t>431A8E</t>
    <phoneticPr fontId="35"/>
  </si>
  <si>
    <t>431A93</t>
    <phoneticPr fontId="35"/>
  </si>
  <si>
    <t>431A90</t>
    <phoneticPr fontId="35"/>
  </si>
  <si>
    <t>431A94</t>
    <phoneticPr fontId="35"/>
  </si>
  <si>
    <t>431A95</t>
    <phoneticPr fontId="35"/>
  </si>
  <si>
    <t>431A96</t>
    <phoneticPr fontId="35"/>
  </si>
  <si>
    <t>431A91</t>
    <phoneticPr fontId="35"/>
  </si>
  <si>
    <t>431A52</t>
    <phoneticPr fontId="35"/>
  </si>
  <si>
    <t>431A53</t>
    <phoneticPr fontId="35"/>
  </si>
  <si>
    <t>431A58</t>
    <phoneticPr fontId="35"/>
  </si>
  <si>
    <t>431A51</t>
    <phoneticPr fontId="35"/>
  </si>
  <si>
    <t>431A57</t>
  </si>
  <si>
    <t>431A4A</t>
  </si>
  <si>
    <t>431A48</t>
  </si>
  <si>
    <t>431A3C</t>
  </si>
  <si>
    <t>431A49</t>
  </si>
  <si>
    <t>431A67</t>
  </si>
  <si>
    <t>431A68</t>
  </si>
  <si>
    <t>431A3B</t>
  </si>
  <si>
    <t>431A3F</t>
  </si>
  <si>
    <t>431A3A</t>
  </si>
  <si>
    <t>431A40</t>
  </si>
  <si>
    <t>431A41</t>
  </si>
  <si>
    <t>431A39</t>
  </si>
  <si>
    <t>431ADC</t>
  </si>
  <si>
    <t>431AD8</t>
  </si>
  <si>
    <t>431A9C</t>
  </si>
  <si>
    <t>431AD9</t>
  </si>
  <si>
    <t>431AD4</t>
  </si>
  <si>
    <t>431A98</t>
  </si>
  <si>
    <t>431A9B</t>
  </si>
  <si>
    <t>431A9F</t>
  </si>
  <si>
    <t>431AAF</t>
  </si>
  <si>
    <t>431A97</t>
  </si>
  <si>
    <t>431A99</t>
  </si>
  <si>
    <t>431AB4</t>
  </si>
  <si>
    <t>431AC8</t>
  </si>
  <si>
    <t>431ADB</t>
  </si>
  <si>
    <t>431AC3</t>
  </si>
  <si>
    <t>431ABF</t>
    <phoneticPr fontId="35"/>
  </si>
  <si>
    <t>431AA5</t>
    <phoneticPr fontId="35"/>
  </si>
  <si>
    <t>431AC0</t>
    <phoneticPr fontId="35"/>
  </si>
  <si>
    <t>431AA4</t>
    <phoneticPr fontId="35"/>
  </si>
  <si>
    <t>431ADD</t>
    <phoneticPr fontId="35"/>
  </si>
  <si>
    <t>00002</t>
    <phoneticPr fontId="35"/>
  </si>
  <si>
    <t>2015/8/1</t>
    <phoneticPr fontId="35"/>
  </si>
  <si>
    <t>10.39.33.194</t>
    <phoneticPr fontId="35"/>
  </si>
  <si>
    <t>SW00003200002@nihonsoft.co.jp</t>
    <phoneticPr fontId="35"/>
  </si>
  <si>
    <t>s0finetcl0ud</t>
    <phoneticPr fontId="35"/>
  </si>
  <si>
    <t>431AE3</t>
    <phoneticPr fontId="35"/>
  </si>
  <si>
    <t>432814</t>
    <phoneticPr fontId="35"/>
  </si>
  <si>
    <t>432817</t>
    <phoneticPr fontId="35"/>
  </si>
  <si>
    <t>432815</t>
    <phoneticPr fontId="35"/>
  </si>
  <si>
    <t>432816</t>
    <phoneticPr fontId="35"/>
  </si>
  <si>
    <t>43280C</t>
    <phoneticPr fontId="35"/>
  </si>
  <si>
    <t>43280B</t>
    <phoneticPr fontId="35"/>
  </si>
  <si>
    <t>4327FA</t>
    <phoneticPr fontId="35"/>
  </si>
  <si>
    <t>43280A</t>
    <phoneticPr fontId="35"/>
  </si>
  <si>
    <t>43280D</t>
    <phoneticPr fontId="35"/>
  </si>
  <si>
    <t>4310F9</t>
    <phoneticPr fontId="35"/>
  </si>
  <si>
    <t>431B13</t>
    <phoneticPr fontId="35"/>
  </si>
  <si>
    <t>431AEB</t>
    <phoneticPr fontId="35"/>
  </si>
  <si>
    <t>431B1E</t>
    <phoneticPr fontId="35"/>
  </si>
  <si>
    <t>4327B8</t>
    <phoneticPr fontId="35"/>
  </si>
  <si>
    <t>431AE2</t>
    <phoneticPr fontId="35"/>
  </si>
  <si>
    <t>432BBF</t>
    <phoneticPr fontId="35"/>
  </si>
  <si>
    <t>431B06</t>
    <phoneticPr fontId="35"/>
  </si>
  <si>
    <t>431B08</t>
    <phoneticPr fontId="35"/>
  </si>
  <si>
    <t>431B07</t>
    <phoneticPr fontId="35"/>
  </si>
  <si>
    <t>431B0A</t>
    <phoneticPr fontId="35"/>
  </si>
  <si>
    <t>431B11</t>
    <phoneticPr fontId="35"/>
  </si>
  <si>
    <t>431B02</t>
    <phoneticPr fontId="35"/>
  </si>
  <si>
    <t>431B18</t>
    <phoneticPr fontId="35"/>
  </si>
  <si>
    <t>431B01</t>
    <phoneticPr fontId="35"/>
  </si>
  <si>
    <t>431B04</t>
    <phoneticPr fontId="35"/>
  </si>
  <si>
    <t>431B2D</t>
  </si>
  <si>
    <t>431AF3</t>
  </si>
  <si>
    <t>431B21</t>
  </si>
  <si>
    <t>431AF6</t>
  </si>
  <si>
    <t>431AF2</t>
  </si>
  <si>
    <t>431AF8</t>
  </si>
  <si>
    <t>431B20</t>
  </si>
  <si>
    <t>432800</t>
  </si>
  <si>
    <t>432801</t>
  </si>
  <si>
    <t>4327FF</t>
  </si>
  <si>
    <t>4327FC</t>
  </si>
  <si>
    <t>4327FE</t>
  </si>
  <si>
    <t>4327FD</t>
  </si>
  <si>
    <t>4327E5</t>
  </si>
  <si>
    <t>4327DA</t>
  </si>
  <si>
    <t>4327DB</t>
  </si>
  <si>
    <t>4327E3</t>
  </si>
  <si>
    <t>4327E4</t>
  </si>
  <si>
    <t>4327E2</t>
  </si>
  <si>
    <t>4327F7</t>
  </si>
  <si>
    <t>4327F6</t>
  </si>
  <si>
    <t>4327F8</t>
  </si>
  <si>
    <t>4327D2</t>
  </si>
  <si>
    <t>4327D7</t>
  </si>
  <si>
    <t>4327F9</t>
  </si>
  <si>
    <t>4327D4</t>
  </si>
  <si>
    <t>4327D3</t>
  </si>
  <si>
    <t>4327D8</t>
  </si>
  <si>
    <t>4327D5</t>
  </si>
  <si>
    <t>4327D6</t>
  </si>
  <si>
    <t>4327D9</t>
  </si>
  <si>
    <t>4327B7</t>
    <phoneticPr fontId="35"/>
  </si>
  <si>
    <t>431A1B</t>
    <phoneticPr fontId="35"/>
  </si>
  <si>
    <t>432B7F</t>
    <phoneticPr fontId="35"/>
  </si>
  <si>
    <t>431B12</t>
    <phoneticPr fontId="35"/>
  </si>
  <si>
    <t>4327CF</t>
    <phoneticPr fontId="35"/>
  </si>
  <si>
    <t>4329AD</t>
    <phoneticPr fontId="35"/>
  </si>
  <si>
    <t>4327EB</t>
    <phoneticPr fontId="35"/>
  </si>
  <si>
    <t>4327EA</t>
    <phoneticPr fontId="35"/>
  </si>
  <si>
    <t>4329EE</t>
  </si>
  <si>
    <t>4329F4</t>
  </si>
  <si>
    <t>432A09</t>
  </si>
  <si>
    <t>432A06</t>
  </si>
  <si>
    <t>432A05</t>
  </si>
  <si>
    <t>4329_E9</t>
  </si>
  <si>
    <t>4329_E5</t>
  </si>
  <si>
    <t>4329_E4</t>
  </si>
  <si>
    <t>4329F2</t>
  </si>
  <si>
    <t>4329EF</t>
  </si>
  <si>
    <t>4329F7</t>
  </si>
  <si>
    <t>4329F1</t>
  </si>
  <si>
    <t>4327_E6</t>
  </si>
  <si>
    <t>432803</t>
  </si>
  <si>
    <t>432802</t>
  </si>
  <si>
    <t>4327_E7</t>
  </si>
  <si>
    <t>4327_E8</t>
  </si>
  <si>
    <t>4327_E9</t>
  </si>
  <si>
    <t>432805</t>
  </si>
  <si>
    <t>432809</t>
  </si>
  <si>
    <t>432804</t>
  </si>
  <si>
    <t>432806</t>
  </si>
  <si>
    <t>432807</t>
  </si>
  <si>
    <t>432808</t>
  </si>
  <si>
    <t>432812</t>
  </si>
  <si>
    <t>432810</t>
  </si>
  <si>
    <t>432811</t>
  </si>
  <si>
    <t>432813</t>
  </si>
  <si>
    <t>43280E</t>
  </si>
  <si>
    <t>43280F</t>
  </si>
  <si>
    <t>4327CD</t>
  </si>
  <si>
    <t>4327CB</t>
  </si>
  <si>
    <t>4327CC</t>
  </si>
  <si>
    <t>4327CA</t>
  </si>
  <si>
    <t>4327C8</t>
  </si>
  <si>
    <t>4327C9</t>
  </si>
  <si>
    <t>4327_E0</t>
  </si>
  <si>
    <t>4327DE</t>
  </si>
  <si>
    <t>4327DF</t>
  </si>
  <si>
    <t>4327DD</t>
  </si>
  <si>
    <t>4327DC</t>
  </si>
  <si>
    <t>4327_E1</t>
  </si>
  <si>
    <t>4327BB</t>
  </si>
  <si>
    <t>4327BA</t>
  </si>
  <si>
    <t>4327BC</t>
  </si>
  <si>
    <t>4327BF</t>
  </si>
  <si>
    <t>4327BD</t>
  </si>
  <si>
    <t>4327BE</t>
  </si>
  <si>
    <t>4327EF</t>
  </si>
  <si>
    <t>4327EE</t>
  </si>
  <si>
    <t>4327ED</t>
  </si>
  <si>
    <t>4327C3</t>
  </si>
  <si>
    <t>4327C1</t>
    <phoneticPr fontId="35"/>
  </si>
  <si>
    <t>4327C2</t>
    <phoneticPr fontId="35"/>
  </si>
  <si>
    <t>4329AA</t>
    <phoneticPr fontId="35"/>
  </si>
  <si>
    <t>431B0D</t>
    <phoneticPr fontId="35"/>
  </si>
  <si>
    <t>長船浄化前マンホールポンプ</t>
    <phoneticPr fontId="35"/>
  </si>
  <si>
    <t>見沼台親水公園</t>
    <rPh sb="0" eb="1">
      <t>ミ</t>
    </rPh>
    <rPh sb="1" eb="2">
      <t>ヌマ</t>
    </rPh>
    <rPh sb="2" eb="3">
      <t>ダイ</t>
    </rPh>
    <rPh sb="3" eb="5">
      <t>シンスイ</t>
    </rPh>
    <rPh sb="5" eb="7">
      <t>コウエン</t>
    </rPh>
    <phoneticPr fontId="35"/>
  </si>
  <si>
    <t>432BF3（HL330)</t>
    <phoneticPr fontId="35"/>
  </si>
  <si>
    <t>432D67</t>
    <phoneticPr fontId="35"/>
  </si>
  <si>
    <t>10万パケットd 3G</t>
    <phoneticPr fontId="35"/>
  </si>
  <si>
    <t>demo10</t>
    <phoneticPr fontId="35"/>
  </si>
  <si>
    <t>10.39.33.195</t>
    <phoneticPr fontId="35"/>
  </si>
  <si>
    <t>s0finetcl0ud</t>
    <phoneticPr fontId="35"/>
  </si>
  <si>
    <t>小浦工業団地用水ポンプ場</t>
    <rPh sb="0" eb="2">
      <t>オウラ</t>
    </rPh>
    <rPh sb="1" eb="2">
      <t>ウラ</t>
    </rPh>
    <rPh sb="2" eb="4">
      <t>コウギョウ</t>
    </rPh>
    <rPh sb="4" eb="6">
      <t>ダンチ</t>
    </rPh>
    <rPh sb="6" eb="8">
      <t>ヨウスイ</t>
    </rPh>
    <rPh sb="11" eb="12">
      <t>ジョウ</t>
    </rPh>
    <phoneticPr fontId="35"/>
  </si>
  <si>
    <t>432B6E</t>
    <phoneticPr fontId="35"/>
  </si>
  <si>
    <t>431A83</t>
    <phoneticPr fontId="35"/>
  </si>
  <si>
    <t>SW00002500007@nihonsoft.co.jp</t>
  </si>
  <si>
    <t>10.39.33.196</t>
    <phoneticPr fontId="35"/>
  </si>
  <si>
    <t>SW00002500006@nihonsoft.co.jp</t>
    <phoneticPr fontId="35"/>
  </si>
  <si>
    <t>s0finetcl0ud</t>
    <phoneticPr fontId="35"/>
  </si>
  <si>
    <t>10.39.33.197</t>
    <phoneticPr fontId="35"/>
  </si>
  <si>
    <t>432D61</t>
  </si>
  <si>
    <t>432D60</t>
  </si>
  <si>
    <t>432D66</t>
  </si>
  <si>
    <t>432D96</t>
  </si>
  <si>
    <t>432D92</t>
  </si>
  <si>
    <t>432D93</t>
  </si>
  <si>
    <t>432BB2</t>
  </si>
  <si>
    <t>432BB0</t>
  </si>
  <si>
    <t>432BB3</t>
  </si>
  <si>
    <t>432BA4</t>
  </si>
  <si>
    <t>432B9F</t>
  </si>
  <si>
    <t>432BA5</t>
  </si>
  <si>
    <t>432DAC</t>
  </si>
  <si>
    <t>432DAD</t>
  </si>
  <si>
    <t>432B6F</t>
  </si>
  <si>
    <t>432D8A</t>
  </si>
  <si>
    <t>432D89</t>
  </si>
  <si>
    <t>432D87</t>
  </si>
  <si>
    <t>432D64</t>
  </si>
  <si>
    <t>432D63</t>
  </si>
  <si>
    <t>432D5E</t>
  </si>
  <si>
    <t>長曽根地区水位計</t>
    <rPh sb="0" eb="1">
      <t>ナガ</t>
    </rPh>
    <rPh sb="1" eb="3">
      <t>ソネ</t>
    </rPh>
    <rPh sb="3" eb="5">
      <t>チク</t>
    </rPh>
    <rPh sb="5" eb="7">
      <t>スイイ</t>
    </rPh>
    <rPh sb="7" eb="8">
      <t>ケイ</t>
    </rPh>
    <phoneticPr fontId="35"/>
  </si>
  <si>
    <t>432D9D</t>
    <phoneticPr fontId="35"/>
  </si>
  <si>
    <t>SW00004800001@nihonsoft.co.jp</t>
    <phoneticPr fontId="35"/>
  </si>
  <si>
    <t>SW00004800002@nihonsoft.co.jp</t>
  </si>
  <si>
    <t>SW00004900001@nihonsoft.co.jp</t>
    <phoneticPr fontId="35"/>
  </si>
  <si>
    <t>SW00004900003@nihonsoft.co.jp</t>
  </si>
  <si>
    <t>SW00004900002@nihonsoft.co.jp</t>
  </si>
  <si>
    <t>10.39.33.198</t>
    <phoneticPr fontId="35"/>
  </si>
  <si>
    <t>10.39.33.199</t>
    <phoneticPr fontId="35"/>
  </si>
  <si>
    <t>10.39.33.201</t>
  </si>
  <si>
    <t>10.39.33.202</t>
    <phoneticPr fontId="35"/>
  </si>
  <si>
    <t>s0finetcl0ud</t>
    <phoneticPr fontId="35"/>
  </si>
  <si>
    <t>10.39.33.200</t>
    <phoneticPr fontId="35"/>
  </si>
  <si>
    <t>yamanouchimachi</t>
    <phoneticPr fontId="35"/>
  </si>
  <si>
    <t>_small_users</t>
    <phoneticPr fontId="35"/>
  </si>
  <si>
    <t>chigasaki_c</t>
    <phoneticPr fontId="35"/>
  </si>
  <si>
    <t>7163</t>
    <phoneticPr fontId="35"/>
  </si>
  <si>
    <t>50048</t>
    <phoneticPr fontId="35"/>
  </si>
  <si>
    <t>7164</t>
    <phoneticPr fontId="35"/>
  </si>
  <si>
    <t>50049</t>
    <phoneticPr fontId="35"/>
  </si>
  <si>
    <t>7161</t>
    <phoneticPr fontId="35"/>
  </si>
  <si>
    <t>50046</t>
    <phoneticPr fontId="35"/>
  </si>
  <si>
    <t>荏原実業（デモ用DB）</t>
    <rPh sb="0" eb="2">
      <t>エバラ</t>
    </rPh>
    <rPh sb="2" eb="4">
      <t>ジツギョウ</t>
    </rPh>
    <rPh sb="7" eb="8">
      <t>ヨウ</t>
    </rPh>
    <phoneticPr fontId="35"/>
  </si>
  <si>
    <t>WATERAGENCY（デモ用DB）</t>
    <rPh sb="14" eb="15">
      <t>ヨウ</t>
    </rPh>
    <phoneticPr fontId="35"/>
  </si>
  <si>
    <t>7159</t>
    <phoneticPr fontId="35"/>
  </si>
  <si>
    <t>7160</t>
    <phoneticPr fontId="35"/>
  </si>
  <si>
    <t>50044</t>
    <phoneticPr fontId="35"/>
  </si>
  <si>
    <t>50045</t>
    <phoneticPr fontId="35"/>
  </si>
  <si>
    <t>ebarajitsugyo</t>
    <phoneticPr fontId="35"/>
  </si>
  <si>
    <t>wateragency</t>
    <phoneticPr fontId="35"/>
  </si>
  <si>
    <t>7165</t>
    <phoneticPr fontId="35"/>
  </si>
  <si>
    <t>50050</t>
    <phoneticPr fontId="35"/>
  </si>
  <si>
    <t>SW00000800005@nihonsoft.co.jp</t>
  </si>
  <si>
    <t>10.39.33.203</t>
    <phoneticPr fontId="35"/>
  </si>
  <si>
    <t>s0finetcl0ud</t>
    <phoneticPr fontId="35"/>
  </si>
  <si>
    <t>2015/8/21</t>
    <phoneticPr fontId="35"/>
  </si>
  <si>
    <t>求名汚水中継マンホールポンプ</t>
    <rPh sb="0" eb="2">
      <t>グミョウ</t>
    </rPh>
    <phoneticPr fontId="35"/>
  </si>
  <si>
    <t>432DB7</t>
    <phoneticPr fontId="35"/>
  </si>
  <si>
    <t>湯田浄化センター</t>
    <rPh sb="0" eb="2">
      <t>ユダ</t>
    </rPh>
    <rPh sb="2" eb="4">
      <t>ジョウカ</t>
    </rPh>
    <phoneticPr fontId="35"/>
  </si>
  <si>
    <t>沢内浄化センター</t>
    <rPh sb="0" eb="2">
      <t>サワウチ</t>
    </rPh>
    <rPh sb="2" eb="4">
      <t>ジョウカ</t>
    </rPh>
    <phoneticPr fontId="35"/>
  </si>
  <si>
    <t>沢公-8マンホールポンプ場</t>
    <phoneticPr fontId="35"/>
  </si>
  <si>
    <t>08078959902</t>
    <phoneticPr fontId="35"/>
  </si>
  <si>
    <t>07010472610</t>
    <phoneticPr fontId="35"/>
  </si>
  <si>
    <t>432DBD</t>
    <phoneticPr fontId="53"/>
  </si>
  <si>
    <t>432DB6</t>
    <phoneticPr fontId="53"/>
  </si>
  <si>
    <r>
      <t>10.39.33.20</t>
    </r>
    <r>
      <rPr>
        <sz val="11"/>
        <color rgb="FF000000"/>
        <rFont val="ＭＳ Ｐゴシック"/>
        <family val="2"/>
        <charset val="128"/>
      </rPr>
      <t>4</t>
    </r>
    <phoneticPr fontId="35"/>
  </si>
  <si>
    <t>10.39.33.205</t>
    <phoneticPr fontId="35"/>
  </si>
  <si>
    <t>SW00001100052@nihonsoft.co.jp</t>
  </si>
  <si>
    <t>SW00001100051@nihonsoft.co.jp</t>
    <phoneticPr fontId="35"/>
  </si>
  <si>
    <t>10.39.33.209</t>
  </si>
  <si>
    <t>10.39.33.211</t>
  </si>
  <si>
    <t>10.39.33.212</t>
  </si>
  <si>
    <t>10.39.33.213</t>
  </si>
  <si>
    <t>10.39.33.214</t>
  </si>
  <si>
    <t>10.39.33.215</t>
  </si>
  <si>
    <t>10.39.33.216</t>
  </si>
  <si>
    <t>10.39.33.217</t>
  </si>
  <si>
    <t>10.39.33.218</t>
  </si>
  <si>
    <t>10.39.33.219</t>
  </si>
  <si>
    <t>10.39.33.220</t>
  </si>
  <si>
    <t>10.39.33.221</t>
  </si>
  <si>
    <t>10.39.33.224</t>
  </si>
  <si>
    <t>10.39.33.225</t>
  </si>
  <si>
    <t>10.39.33.226</t>
  </si>
  <si>
    <t>10.39.33.227</t>
  </si>
  <si>
    <t>10.39.33.228</t>
  </si>
  <si>
    <t>10.39.33.229</t>
  </si>
  <si>
    <t>10.39.33.230</t>
  </si>
  <si>
    <t>10.39.33.231</t>
  </si>
  <si>
    <t>10.39.33.232</t>
  </si>
  <si>
    <t>10.39.33.233</t>
  </si>
  <si>
    <t>10.39.33.234</t>
  </si>
  <si>
    <t>10.39.33.235</t>
  </si>
  <si>
    <t>10.39.33.236</t>
  </si>
  <si>
    <t>10.39.33.237</t>
  </si>
  <si>
    <t>10.39.33.238</t>
  </si>
  <si>
    <t>10.39.33.239</t>
  </si>
  <si>
    <t>10.39.33.240</t>
  </si>
  <si>
    <t>10.39.33.241</t>
  </si>
  <si>
    <t>10.39.33.242</t>
  </si>
  <si>
    <t>10.39.33.244</t>
  </si>
  <si>
    <t>10.39.33.206</t>
    <phoneticPr fontId="35"/>
  </si>
  <si>
    <t>10.39.33.207</t>
    <phoneticPr fontId="35"/>
  </si>
  <si>
    <t>10.39.33.245</t>
  </si>
  <si>
    <t>SW00001800089@nihonsoft.co.jp</t>
  </si>
  <si>
    <t>SW00001800090@nihonsoft.co.jp</t>
  </si>
  <si>
    <t>SW00001800091@nihonsoft.co.jp</t>
  </si>
  <si>
    <t>SW00001800092@nihonsoft.co.jp</t>
  </si>
  <si>
    <t>SW00001800093@nihonsoft.co.jp</t>
  </si>
  <si>
    <t>SW00001800094@nihonsoft.co.jp</t>
  </si>
  <si>
    <t>SW00001800095@nihonsoft.co.jp</t>
  </si>
  <si>
    <t>SW00001800096@nihonsoft.co.jp</t>
  </si>
  <si>
    <t>SW00001800097@nihonsoft.co.jp</t>
  </si>
  <si>
    <t>SW00001800098@nihonsoft.co.jp</t>
  </si>
  <si>
    <t>SW00001800099@nihonsoft.co.jp</t>
  </si>
  <si>
    <t>SW00001800100@nihonsoft.co.jp</t>
  </si>
  <si>
    <t>SW00001800101@nihonsoft.co.jp</t>
  </si>
  <si>
    <t>SW00001800102@nihonsoft.co.jp</t>
  </si>
  <si>
    <t>SW00001800103@nihonsoft.co.jp</t>
  </si>
  <si>
    <t>SW00001800104@nihonsoft.co.jp</t>
  </si>
  <si>
    <t>SW00001800105@nihonsoft.co.jp</t>
  </si>
  <si>
    <t>SW00001800106@nihonsoft.co.jp</t>
  </si>
  <si>
    <t>SW00001800107@nihonsoft.co.jp</t>
  </si>
  <si>
    <t>SW00001800108@nihonsoft.co.jp</t>
  </si>
  <si>
    <t>SW00001800109@nihonsoft.co.jp</t>
  </si>
  <si>
    <t>SW00001800110@nihonsoft.co.jp</t>
  </si>
  <si>
    <t>SW00001800111@nihonsoft.co.jp</t>
  </si>
  <si>
    <t>SW00001800112@nihonsoft.co.jp</t>
  </si>
  <si>
    <t>SW00001800113@nihonsoft.co.jp</t>
  </si>
  <si>
    <t>SW00001800114@nihonsoft.co.jp</t>
  </si>
  <si>
    <t>SW00001800115@nihonsoft.co.jp</t>
  </si>
  <si>
    <t>SW00001800116@nihonsoft.co.jp</t>
  </si>
  <si>
    <t>SW00001800117@nihonsoft.co.jp</t>
  </si>
  <si>
    <t>SW00001800118@nihonsoft.co.jp</t>
  </si>
  <si>
    <t>SW00001800119@nihonsoft.co.jp</t>
  </si>
  <si>
    <t>SW00001800120@nihonsoft.co.jp</t>
  </si>
  <si>
    <t>SW00001800121@nihonsoft.co.jp</t>
  </si>
  <si>
    <t>SW00001800122@nihonsoft.co.jp</t>
  </si>
  <si>
    <t>SW00001800123@nihonsoft.co.jp</t>
  </si>
  <si>
    <t>SW00001800124@nihonsoft.co.jp</t>
  </si>
  <si>
    <t>SW00001800125@nihonsoft.co.jp</t>
  </si>
  <si>
    <t>SW00001800126@nihonsoft.co.jp</t>
  </si>
  <si>
    <t>SW00001800088@nihonsoft.co.jp</t>
    <phoneticPr fontId="35"/>
  </si>
  <si>
    <t>SW00001800127@nihonsoft.co.jp</t>
    <phoneticPr fontId="35"/>
  </si>
  <si>
    <t>10.39.33.165</t>
    <phoneticPr fontId="35"/>
  </si>
  <si>
    <r>
      <t>10.39.33.247</t>
    </r>
    <r>
      <rPr>
        <sz val="11"/>
        <color rgb="FF000000"/>
        <rFont val="ＭＳ Ｐゴシック"/>
        <family val="2"/>
        <charset val="128"/>
      </rPr>
      <t/>
    </r>
  </si>
  <si>
    <r>
      <t>10.39.33.248</t>
    </r>
    <r>
      <rPr>
        <sz val="11"/>
        <color rgb="FF000000"/>
        <rFont val="ＭＳ Ｐゴシック"/>
        <family val="2"/>
        <charset val="128"/>
      </rPr>
      <t/>
    </r>
  </si>
  <si>
    <r>
      <t>10.39.33.24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</si>
  <si>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10.39.33.249</t>
    <phoneticPr fontId="35"/>
  </si>
  <si>
    <t>江本マンホールポンプ</t>
    <rPh sb="0" eb="2">
      <t>エモト</t>
    </rPh>
    <phoneticPr fontId="35"/>
  </si>
  <si>
    <t>s0finetcl0ud</t>
    <phoneticPr fontId="35"/>
  </si>
  <si>
    <t>10万パケットd 3G</t>
    <phoneticPr fontId="35"/>
  </si>
  <si>
    <t>15/09/18　SIM挿入し、発送済　朝倉</t>
    <rPh sb="12" eb="14">
      <t>ソウニュウ</t>
    </rPh>
    <rPh sb="16" eb="18">
      <t>ハッソウ</t>
    </rPh>
    <rPh sb="18" eb="19">
      <t>スミ</t>
    </rPh>
    <rPh sb="20" eb="22">
      <t>アサクラ</t>
    </rPh>
    <phoneticPr fontId="35"/>
  </si>
  <si>
    <t>過熱蒸気</t>
    <rPh sb="0" eb="2">
      <t>カネツ</t>
    </rPh>
    <rPh sb="2" eb="4">
      <t>ジョウキ</t>
    </rPh>
    <phoneticPr fontId="35"/>
  </si>
  <si>
    <t>SW</t>
    <phoneticPr fontId="35"/>
  </si>
  <si>
    <t>00001</t>
    <phoneticPr fontId="35"/>
  </si>
  <si>
    <t>00002</t>
    <phoneticPr fontId="35"/>
  </si>
  <si>
    <t>kanetsujyouki</t>
    <phoneticPr fontId="35"/>
  </si>
  <si>
    <t>過熱蒸気用</t>
    <rPh sb="0" eb="2">
      <t>カネツ</t>
    </rPh>
    <rPh sb="2" eb="4">
      <t>ジョウキ</t>
    </rPh>
    <rPh sb="4" eb="5">
      <t>ヨウ</t>
    </rPh>
    <phoneticPr fontId="35"/>
  </si>
  <si>
    <t>SW00005000001@nihonsoft.co.jp</t>
    <phoneticPr fontId="35"/>
  </si>
  <si>
    <t>SW00005000002@nihonsoft.co.jp</t>
    <phoneticPr fontId="35"/>
  </si>
  <si>
    <t>トレスバイオ</t>
    <phoneticPr fontId="35"/>
  </si>
  <si>
    <t>京都和光純薬</t>
    <rPh sb="0" eb="2">
      <t>キョウト</t>
    </rPh>
    <rPh sb="2" eb="4">
      <t>ワコウ</t>
    </rPh>
    <rPh sb="4" eb="6">
      <t>ジュンヤク</t>
    </rPh>
    <phoneticPr fontId="35"/>
  </si>
  <si>
    <t>10.39.33.250</t>
    <phoneticPr fontId="35"/>
  </si>
  <si>
    <t>10.39.33.251</t>
    <phoneticPr fontId="35"/>
  </si>
  <si>
    <t>立野第1中継ポンプ場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</si>
  <si>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立野第2中継ポンプ場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</si>
  <si>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立野第3中継ポンプ場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</si>
  <si>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2015/8/20</t>
    <phoneticPr fontId="35"/>
  </si>
  <si>
    <t>08077978811</t>
    <phoneticPr fontId="35"/>
  </si>
  <si>
    <t>08081469800</t>
    <phoneticPr fontId="35"/>
  </si>
  <si>
    <t>08078073827</t>
    <phoneticPr fontId="35"/>
  </si>
  <si>
    <t>7166</t>
    <phoneticPr fontId="35"/>
  </si>
  <si>
    <t>7167</t>
    <phoneticPr fontId="35"/>
  </si>
  <si>
    <t>50051</t>
    <phoneticPr fontId="35"/>
  </si>
  <si>
    <t>50052</t>
    <phoneticPr fontId="35"/>
  </si>
  <si>
    <t>asago_c</t>
    <phoneticPr fontId="35"/>
  </si>
  <si>
    <t>000007</t>
    <phoneticPr fontId="35"/>
  </si>
  <si>
    <t>000012</t>
    <phoneticPr fontId="35"/>
  </si>
  <si>
    <t>000024</t>
    <phoneticPr fontId="35"/>
  </si>
  <si>
    <t>000009</t>
    <phoneticPr fontId="35"/>
  </si>
  <si>
    <t>000001</t>
    <phoneticPr fontId="35"/>
  </si>
  <si>
    <t>000045</t>
    <phoneticPr fontId="35"/>
  </si>
  <si>
    <t>000046</t>
  </si>
  <si>
    <t>000047</t>
  </si>
  <si>
    <t>WA</t>
    <phoneticPr fontId="35"/>
  </si>
  <si>
    <t>EJ</t>
    <phoneticPr fontId="35"/>
  </si>
  <si>
    <t>三協製作所</t>
    <rPh sb="0" eb="2">
      <t>サンキョウ</t>
    </rPh>
    <rPh sb="2" eb="5">
      <t>セイサクショ</t>
    </rPh>
    <phoneticPr fontId="35"/>
  </si>
  <si>
    <t>SW00000600004@nihonsoft.co.jp</t>
    <phoneticPr fontId="35"/>
  </si>
  <si>
    <t>10.39.33.252</t>
    <phoneticPr fontId="35"/>
  </si>
  <si>
    <t>432D70</t>
    <phoneticPr fontId="35"/>
  </si>
  <si>
    <t>432D6E</t>
    <phoneticPr fontId="35"/>
  </si>
  <si>
    <t>432D6F</t>
    <phoneticPr fontId="35"/>
  </si>
  <si>
    <t>大分県佐伯市</t>
    <rPh sb="0" eb="3">
      <t>オオイタケン</t>
    </rPh>
    <rPh sb="3" eb="5">
      <t>サエキ</t>
    </rPh>
    <rPh sb="5" eb="6">
      <t>シ</t>
    </rPh>
    <phoneticPr fontId="35"/>
  </si>
  <si>
    <t>00001</t>
    <phoneticPr fontId="35"/>
  </si>
  <si>
    <t>000043</t>
    <phoneticPr fontId="35"/>
  </si>
  <si>
    <t>000044</t>
    <phoneticPr fontId="35"/>
  </si>
  <si>
    <t>000048</t>
  </si>
  <si>
    <t>000049</t>
  </si>
  <si>
    <t>000050</t>
  </si>
  <si>
    <t>000051</t>
  </si>
  <si>
    <t>000008</t>
    <phoneticPr fontId="35"/>
  </si>
  <si>
    <t>000009</t>
    <phoneticPr fontId="35"/>
  </si>
  <si>
    <t>000011</t>
    <phoneticPr fontId="35"/>
  </si>
  <si>
    <t>000012</t>
    <phoneticPr fontId="35"/>
  </si>
  <si>
    <t>000013</t>
    <phoneticPr fontId="35"/>
  </si>
  <si>
    <t>000014</t>
    <phoneticPr fontId="35"/>
  </si>
  <si>
    <t>000015</t>
    <phoneticPr fontId="35"/>
  </si>
  <si>
    <t>000016</t>
    <phoneticPr fontId="35"/>
  </si>
  <si>
    <t>000017</t>
    <phoneticPr fontId="35"/>
  </si>
  <si>
    <t>000018</t>
    <phoneticPr fontId="35"/>
  </si>
  <si>
    <t>000019</t>
    <phoneticPr fontId="35"/>
  </si>
  <si>
    <t>000020</t>
    <phoneticPr fontId="35"/>
  </si>
  <si>
    <t>000021</t>
    <phoneticPr fontId="35"/>
  </si>
  <si>
    <t>00005</t>
    <phoneticPr fontId="35"/>
  </si>
  <si>
    <t>000022</t>
    <phoneticPr fontId="35"/>
  </si>
  <si>
    <t>000023</t>
    <phoneticPr fontId="35"/>
  </si>
  <si>
    <t>000025</t>
    <phoneticPr fontId="35"/>
  </si>
  <si>
    <t>000026</t>
    <phoneticPr fontId="35"/>
  </si>
  <si>
    <t>000027</t>
    <phoneticPr fontId="35"/>
  </si>
  <si>
    <t>000028</t>
    <phoneticPr fontId="35"/>
  </si>
  <si>
    <t>000029</t>
    <phoneticPr fontId="35"/>
  </si>
  <si>
    <t>000030</t>
    <phoneticPr fontId="35"/>
  </si>
  <si>
    <t>000032</t>
    <phoneticPr fontId="35"/>
  </si>
  <si>
    <t>000033</t>
    <phoneticPr fontId="35"/>
  </si>
  <si>
    <t>000034</t>
    <phoneticPr fontId="35"/>
  </si>
  <si>
    <t>000035</t>
    <phoneticPr fontId="35"/>
  </si>
  <si>
    <t>000037</t>
    <phoneticPr fontId="35"/>
  </si>
  <si>
    <t>000038</t>
    <phoneticPr fontId="35"/>
  </si>
  <si>
    <t>000039</t>
    <phoneticPr fontId="35"/>
  </si>
  <si>
    <t>000040</t>
    <phoneticPr fontId="35"/>
  </si>
  <si>
    <t>000041</t>
    <phoneticPr fontId="35"/>
  </si>
  <si>
    <t>000042</t>
    <phoneticPr fontId="35"/>
  </si>
  <si>
    <t>アオヤマエコシステム</t>
    <phoneticPr fontId="35"/>
  </si>
  <si>
    <t>SW00005100001@nihonsoft.co.jp</t>
    <phoneticPr fontId="35"/>
  </si>
  <si>
    <t>10.39.33.253</t>
    <phoneticPr fontId="35"/>
  </si>
  <si>
    <t>432DC0</t>
    <phoneticPr fontId="35"/>
  </si>
  <si>
    <r>
      <rPr>
        <sz val="11"/>
        <color rgb="FF000000"/>
        <rFont val="ＭＳ Ｐゴシック"/>
        <family val="2"/>
        <charset val="128"/>
      </rPr>
      <t>08013184257</t>
    </r>
    <phoneticPr fontId="35"/>
  </si>
  <si>
    <r>
      <rPr>
        <sz val="11"/>
        <color rgb="FF000000"/>
        <rFont val="ＭＳ Ｐゴシック"/>
        <family val="2"/>
        <charset val="128"/>
      </rPr>
      <t>08077927165</t>
    </r>
    <phoneticPr fontId="35"/>
  </si>
  <si>
    <t>2015/10/09</t>
    <phoneticPr fontId="35"/>
  </si>
  <si>
    <t>07040139143</t>
    <phoneticPr fontId="35"/>
  </si>
  <si>
    <t>07040004572</t>
    <phoneticPr fontId="35"/>
  </si>
  <si>
    <t>433139</t>
    <phoneticPr fontId="35"/>
  </si>
  <si>
    <t>福泊処理場</t>
    <phoneticPr fontId="35"/>
  </si>
  <si>
    <t>7168</t>
    <phoneticPr fontId="35"/>
  </si>
  <si>
    <t>50053</t>
    <phoneticPr fontId="35"/>
  </si>
  <si>
    <t>saiki_c</t>
    <phoneticPr fontId="35"/>
  </si>
  <si>
    <t>09049524587</t>
    <phoneticPr fontId="35"/>
  </si>
  <si>
    <t>2015/10/22</t>
    <phoneticPr fontId="35"/>
  </si>
  <si>
    <t>東京都足立区(エバラ)</t>
    <rPh sb="0" eb="3">
      <t>トウキョウト</t>
    </rPh>
    <rPh sb="3" eb="6">
      <t>アダチク</t>
    </rPh>
    <phoneticPr fontId="35"/>
  </si>
  <si>
    <t>埼玉県さいたま市（エバラ）</t>
    <phoneticPr fontId="35"/>
  </si>
  <si>
    <t>茨城県鉾田市</t>
    <rPh sb="0" eb="3">
      <t>イバラキケン</t>
    </rPh>
    <rPh sb="3" eb="6">
      <t>ホコタシ</t>
    </rPh>
    <phoneticPr fontId="35"/>
  </si>
  <si>
    <t>愛知県瀬戸市(WA)</t>
    <rPh sb="0" eb="3">
      <t>アイチケン</t>
    </rPh>
    <rPh sb="3" eb="6">
      <t>セトシ</t>
    </rPh>
    <phoneticPr fontId="35"/>
  </si>
  <si>
    <t>000052</t>
  </si>
  <si>
    <t>000053</t>
  </si>
  <si>
    <t>000054</t>
  </si>
  <si>
    <t>hokota_c</t>
    <phoneticPr fontId="35"/>
  </si>
  <si>
    <t>seto_c</t>
    <phoneticPr fontId="35"/>
  </si>
  <si>
    <t>SW00005200001@nihonsoft.co.jp</t>
    <phoneticPr fontId="35"/>
  </si>
  <si>
    <t>10.39.33.254</t>
    <phoneticPr fontId="35"/>
  </si>
  <si>
    <t>竜洋排水機場</t>
    <rPh sb="0" eb="2">
      <t>リュウヨウ</t>
    </rPh>
    <rPh sb="2" eb="5">
      <t>ハイスイキ</t>
    </rPh>
    <rPh sb="5" eb="6">
      <t>ジョウ</t>
    </rPh>
    <phoneticPr fontId="35"/>
  </si>
  <si>
    <t>巴川排水機場</t>
    <rPh sb="0" eb="2">
      <t>ハガワ</t>
    </rPh>
    <rPh sb="2" eb="5">
      <t>ハイスイキ</t>
    </rPh>
    <rPh sb="5" eb="6">
      <t>ジョウ</t>
    </rPh>
    <phoneticPr fontId="35"/>
  </si>
  <si>
    <t>SW00005300001@nihonsoft.co.jp</t>
    <phoneticPr fontId="35"/>
  </si>
  <si>
    <t>10.39.34.1</t>
    <phoneticPr fontId="35"/>
  </si>
  <si>
    <t>西山2丁目MP</t>
    <rPh sb="0" eb="1">
      <t>ニシ</t>
    </rPh>
    <rPh sb="1" eb="2">
      <t>ヤマ</t>
    </rPh>
    <rPh sb="3" eb="5">
      <t>チョウメ</t>
    </rPh>
    <phoneticPr fontId="35"/>
  </si>
  <si>
    <t>SW00005400001@nihonsoft.co.jp</t>
    <phoneticPr fontId="35"/>
  </si>
  <si>
    <t>SW00001100053@nihonsoft.co.jp</t>
  </si>
  <si>
    <t>10.39.34.3</t>
    <phoneticPr fontId="35"/>
  </si>
  <si>
    <t>大阪府東大阪市</t>
    <rPh sb="0" eb="3">
      <t>オオサカフ</t>
    </rPh>
    <rPh sb="3" eb="7">
      <t>ヒガシオオサカシ</t>
    </rPh>
    <phoneticPr fontId="35"/>
  </si>
  <si>
    <t>SW</t>
    <phoneticPr fontId="35"/>
  </si>
  <si>
    <t>000055</t>
    <phoneticPr fontId="35"/>
  </si>
  <si>
    <t>00001</t>
    <phoneticPr fontId="35"/>
  </si>
  <si>
    <t>higasioosaka_c</t>
    <phoneticPr fontId="35"/>
  </si>
  <si>
    <t>00012</t>
    <phoneticPr fontId="35"/>
  </si>
  <si>
    <t>SW00005500001@nihonsoft.co.jp</t>
    <phoneticPr fontId="35"/>
  </si>
  <si>
    <t>SW00005500002@nihonsoft.co.jp</t>
  </si>
  <si>
    <t>SW00005500003@nihonsoft.co.jp</t>
  </si>
  <si>
    <t>SW00005500004@nihonsoft.co.jp</t>
  </si>
  <si>
    <t>SW00005500005@nihonsoft.co.jp</t>
  </si>
  <si>
    <t>SW00005500006@nihonsoft.co.jp</t>
  </si>
  <si>
    <t>SW00005500007@nihonsoft.co.jp</t>
  </si>
  <si>
    <t>SW00005500008@nihonsoft.co.jp</t>
  </si>
  <si>
    <t>SW00005500009@nihonsoft.co.jp</t>
  </si>
  <si>
    <t>SW00005500010@nihonsoft.co.jp</t>
  </si>
  <si>
    <t>SW00005500011@nihonsoft.co.jp</t>
  </si>
  <si>
    <t>SW00005500012@nihonsoft.co.jp</t>
  </si>
  <si>
    <t>10.39.34.4</t>
    <phoneticPr fontId="35"/>
  </si>
  <si>
    <t>10.39.34.5</t>
  </si>
  <si>
    <t>10.39.34.6</t>
  </si>
  <si>
    <t>10.39.34.9</t>
  </si>
  <si>
    <t>10.39.34.10</t>
  </si>
  <si>
    <t>10.39.34.11</t>
  </si>
  <si>
    <t>10.39.34.12</t>
  </si>
  <si>
    <t>10.39.34.13</t>
  </si>
  <si>
    <t>10.39.34.14</t>
  </si>
  <si>
    <t>10.39.34.15</t>
  </si>
  <si>
    <t>徳庵中州マンホールポンプ場</t>
  </si>
  <si>
    <t>日下町地区マンホールポンプ場</t>
  </si>
  <si>
    <t>東石切町地区マンホールポンプ場</t>
  </si>
  <si>
    <t>六万寺町地区マンホールポンプ場</t>
  </si>
  <si>
    <t>上四条地区マンホールポンプ場</t>
  </si>
  <si>
    <t>横小路地区マンホールポンプ場</t>
  </si>
  <si>
    <t>雲部地区No.26中継ポンプ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</si>
  <si>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雲部地区No.27中継ポンプ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</si>
  <si>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雲部地区No.28中継ポンプ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</si>
  <si>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八上地区No.8中継ポンプ</t>
    <rPh sb="0" eb="1">
      <t>ハチ</t>
    </rPh>
    <rPh sb="1" eb="2">
      <t>ウエ</t>
    </rPh>
    <rPh sb="2" eb="4">
      <t>チク</t>
    </rPh>
    <rPh sb="8" eb="10">
      <t>チュウケイ</t>
    </rPh>
    <phoneticPr fontId="35"/>
  </si>
  <si>
    <t>古市南部地区No.14中継ポンプ</t>
    <rPh sb="0" eb="2">
      <t>フルイチ</t>
    </rPh>
    <rPh sb="2" eb="4">
      <t>ナンブ</t>
    </rPh>
    <rPh sb="11" eb="13">
      <t>チュウケイ</t>
    </rPh>
    <phoneticPr fontId="35"/>
  </si>
  <si>
    <t>古市南部地区No.15中継ポンプ</t>
    <rPh sb="0" eb="2">
      <t>フルイチ</t>
    </rPh>
    <rPh sb="2" eb="4">
      <t>ナンブ</t>
    </rPh>
    <rPh sb="11" eb="13">
      <t>チュウケイ</t>
    </rPh>
    <phoneticPr fontId="35"/>
  </si>
  <si>
    <t>古市南部地区No.16中継ポンプ</t>
    <rPh sb="0" eb="2">
      <t>フルイチ</t>
    </rPh>
    <rPh sb="2" eb="4">
      <t>ナンブ</t>
    </rPh>
    <rPh sb="11" eb="13">
      <t>チュウケイ</t>
    </rPh>
    <phoneticPr fontId="35"/>
  </si>
  <si>
    <t>古市南部地区No.17中継ポンプ</t>
    <rPh sb="0" eb="2">
      <t>フルイチ</t>
    </rPh>
    <rPh sb="2" eb="4">
      <t>ナンブ</t>
    </rPh>
    <rPh sb="11" eb="13">
      <t>チュウケイ</t>
    </rPh>
    <phoneticPr fontId="35"/>
  </si>
  <si>
    <r>
      <t>SW00001300153@nihonsoft.co.jp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</si>
  <si>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SW00001300154@nihonsoft.co.jp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</si>
  <si>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SW00001300155@nihonsoft.co.jp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</si>
  <si>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SW00001300156@nihonsoft.co.jp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</si>
  <si>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SW00001300157@nihonsoft.co.jp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</si>
  <si>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SW00001300158@nihonsoft.co.jp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</si>
  <si>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</si>
  <si>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SW00001300160@nihonsoft.co.jp</t>
    <phoneticPr fontId="35"/>
  </si>
  <si>
    <t>10.39.34.16</t>
    <phoneticPr fontId="35"/>
  </si>
  <si>
    <t>10.39.34.17</t>
  </si>
  <si>
    <t>10.39.34.18</t>
  </si>
  <si>
    <t>10.39.34.19</t>
  </si>
  <si>
    <t>10.39.34.20</t>
  </si>
  <si>
    <t>10.39.34.21</t>
  </si>
  <si>
    <t>10.39.34.22</t>
  </si>
  <si>
    <t>10.39.34.23</t>
  </si>
  <si>
    <t>10.39.34.24</t>
  </si>
  <si>
    <r>
      <t>SW0000130015</t>
    </r>
    <r>
      <rPr>
        <u/>
        <sz val="11"/>
        <color rgb="FF0000FF"/>
        <rFont val="ＭＳ Ｐゴシック"/>
        <family val="3"/>
        <charset val="128"/>
      </rPr>
      <t>2@nihonsoft.co.jp</t>
    </r>
    <phoneticPr fontId="35"/>
  </si>
  <si>
    <r>
      <rPr>
        <sz val="11"/>
        <color rgb="FF000000"/>
        <rFont val="ＭＳ Ｐゴシック"/>
        <family val="2"/>
        <charset val="128"/>
      </rPr>
      <t>08023049071</t>
    </r>
    <phoneticPr fontId="35"/>
  </si>
  <si>
    <t>2015/08/18</t>
    <phoneticPr fontId="35"/>
  </si>
  <si>
    <t>10.39.33.193</t>
    <phoneticPr fontId="35"/>
  </si>
  <si>
    <t>432D72</t>
    <phoneticPr fontId="35"/>
  </si>
  <si>
    <t>08095241202</t>
    <phoneticPr fontId="35"/>
  </si>
  <si>
    <t>07028295602</t>
    <phoneticPr fontId="35"/>
  </si>
  <si>
    <t>安造PC</t>
    <rPh sb="0" eb="1">
      <t>アン</t>
    </rPh>
    <rPh sb="1" eb="2">
      <t>ゾウ</t>
    </rPh>
    <phoneticPr fontId="36"/>
  </si>
  <si>
    <t>桑山配水池</t>
    <rPh sb="0" eb="2">
      <t>クワヤマ</t>
    </rPh>
    <rPh sb="2" eb="5">
      <t>ハイスイチ</t>
    </rPh>
    <phoneticPr fontId="36"/>
  </si>
  <si>
    <t>東部浄水場</t>
    <rPh sb="0" eb="2">
      <t>トウブ</t>
    </rPh>
    <rPh sb="2" eb="5">
      <t>ジョウスイジョウ</t>
    </rPh>
    <phoneticPr fontId="34"/>
  </si>
  <si>
    <t>金倉上区配水池</t>
    <rPh sb="0" eb="2">
      <t>カナクラ</t>
    </rPh>
    <rPh sb="2" eb="3">
      <t>ジョウ</t>
    </rPh>
    <rPh sb="3" eb="4">
      <t>ク</t>
    </rPh>
    <rPh sb="4" eb="7">
      <t>ハイスイチ</t>
    </rPh>
    <phoneticPr fontId="36"/>
  </si>
  <si>
    <t>金倉中区配水池</t>
    <rPh sb="0" eb="2">
      <t>カナクラ</t>
    </rPh>
    <rPh sb="2" eb="3">
      <t>チュウ</t>
    </rPh>
    <rPh sb="3" eb="4">
      <t>ク</t>
    </rPh>
    <rPh sb="4" eb="7">
      <t>ハイスイチ</t>
    </rPh>
    <phoneticPr fontId="36"/>
  </si>
  <si>
    <t>砂止配水池</t>
    <rPh sb="0" eb="1">
      <t>スナ</t>
    </rPh>
    <rPh sb="1" eb="2">
      <t>ド</t>
    </rPh>
    <rPh sb="2" eb="5">
      <t>ハイスイチ</t>
    </rPh>
    <phoneticPr fontId="36"/>
  </si>
  <si>
    <t>みろくPC</t>
  </si>
  <si>
    <t>役場PC</t>
    <rPh sb="0" eb="2">
      <t>ヤクバ</t>
    </rPh>
    <phoneticPr fontId="36"/>
  </si>
  <si>
    <t>本郷配水池</t>
    <rPh sb="0" eb="2">
      <t>ホンゴウ</t>
    </rPh>
    <rPh sb="2" eb="5">
      <t>ハイスイチ</t>
    </rPh>
    <phoneticPr fontId="36"/>
  </si>
  <si>
    <t>角間中区配水池</t>
    <rPh sb="0" eb="2">
      <t>カドマ</t>
    </rPh>
    <rPh sb="2" eb="3">
      <t>チュウ</t>
    </rPh>
    <rPh sb="3" eb="4">
      <t>ク</t>
    </rPh>
    <rPh sb="4" eb="7">
      <t>ハイスイチ</t>
    </rPh>
    <phoneticPr fontId="36"/>
  </si>
  <si>
    <t>温泉上区配水池</t>
    <rPh sb="0" eb="2">
      <t>オンセン</t>
    </rPh>
    <rPh sb="2" eb="3">
      <t>ジョウ</t>
    </rPh>
    <rPh sb="3" eb="4">
      <t>ク</t>
    </rPh>
    <rPh sb="4" eb="7">
      <t>ハイスイチ</t>
    </rPh>
    <phoneticPr fontId="36"/>
  </si>
  <si>
    <t>戸狩配水池</t>
    <rPh sb="0" eb="2">
      <t>トカリ</t>
    </rPh>
    <rPh sb="2" eb="5">
      <t>ハイスイチ</t>
    </rPh>
    <phoneticPr fontId="36"/>
  </si>
  <si>
    <t>寒沢配水池</t>
    <rPh sb="0" eb="2">
      <t>サムサワ</t>
    </rPh>
    <rPh sb="2" eb="5">
      <t>ハイスイチ</t>
    </rPh>
    <phoneticPr fontId="36"/>
  </si>
  <si>
    <t>菅配水池</t>
    <rPh sb="0" eb="1">
      <t>スガ</t>
    </rPh>
    <rPh sb="1" eb="4">
      <t>ハイスイチ</t>
    </rPh>
    <phoneticPr fontId="36"/>
  </si>
  <si>
    <t>西部浄水場</t>
    <rPh sb="0" eb="2">
      <t>セイブ</t>
    </rPh>
    <rPh sb="2" eb="5">
      <t>ジョウスイジョウ</t>
    </rPh>
    <phoneticPr fontId="36"/>
  </si>
  <si>
    <t>前坂配水池</t>
    <rPh sb="0" eb="2">
      <t>マエサカ</t>
    </rPh>
    <rPh sb="2" eb="5">
      <t>ハイスイチ</t>
    </rPh>
    <phoneticPr fontId="36"/>
  </si>
  <si>
    <t>宇木上区配水池</t>
    <rPh sb="0" eb="2">
      <t>ウキ</t>
    </rPh>
    <rPh sb="2" eb="3">
      <t>ジョウ</t>
    </rPh>
    <rPh sb="3" eb="4">
      <t>ク</t>
    </rPh>
    <rPh sb="4" eb="7">
      <t>ハイスイチ</t>
    </rPh>
    <phoneticPr fontId="36"/>
  </si>
  <si>
    <t>宇木低区配水池</t>
    <rPh sb="0" eb="2">
      <t>ウキ</t>
    </rPh>
    <rPh sb="2" eb="4">
      <t>テイク</t>
    </rPh>
    <rPh sb="4" eb="7">
      <t>ハイスイチ</t>
    </rPh>
    <phoneticPr fontId="36"/>
  </si>
  <si>
    <t>北部浄水場</t>
    <rPh sb="0" eb="2">
      <t>ホクブ</t>
    </rPh>
    <rPh sb="2" eb="5">
      <t>ジョウスイジョウ</t>
    </rPh>
    <phoneticPr fontId="36"/>
  </si>
  <si>
    <t>北部落合配水池</t>
    <rPh sb="0" eb="2">
      <t>ホクブ</t>
    </rPh>
    <rPh sb="2" eb="4">
      <t>オチアイ</t>
    </rPh>
    <rPh sb="4" eb="7">
      <t>ハイスイチ</t>
    </rPh>
    <phoneticPr fontId="36"/>
  </si>
  <si>
    <t>08095767228</t>
    <phoneticPr fontId="35"/>
  </si>
  <si>
    <t>07028285305</t>
    <phoneticPr fontId="35"/>
  </si>
  <si>
    <t>08013966339</t>
    <phoneticPr fontId="35"/>
  </si>
  <si>
    <t>07028304561</t>
    <phoneticPr fontId="35"/>
  </si>
  <si>
    <t>07028145434</t>
    <phoneticPr fontId="35"/>
  </si>
  <si>
    <t>07028367454</t>
    <phoneticPr fontId="35"/>
  </si>
  <si>
    <t>08095768194</t>
    <phoneticPr fontId="35"/>
  </si>
  <si>
    <t>07028145841</t>
    <phoneticPr fontId="35"/>
  </si>
  <si>
    <t>07028193209</t>
    <phoneticPr fontId="35"/>
  </si>
  <si>
    <t>07028304012</t>
    <phoneticPr fontId="35"/>
  </si>
  <si>
    <t>07028369945</t>
    <phoneticPr fontId="35"/>
  </si>
  <si>
    <t>08092659599</t>
    <phoneticPr fontId="35"/>
  </si>
  <si>
    <t>07028041538</t>
    <phoneticPr fontId="35"/>
  </si>
  <si>
    <t>07028300056</t>
    <phoneticPr fontId="35"/>
  </si>
  <si>
    <t>08092661468</t>
  </si>
  <si>
    <t>07028300838</t>
    <phoneticPr fontId="35"/>
  </si>
  <si>
    <t>08092672373</t>
    <phoneticPr fontId="35"/>
  </si>
  <si>
    <t>07028145146</t>
    <phoneticPr fontId="35"/>
  </si>
  <si>
    <t>08021513652</t>
    <phoneticPr fontId="35"/>
  </si>
  <si>
    <t>07028041428</t>
    <phoneticPr fontId="35"/>
  </si>
  <si>
    <t>08021514729</t>
    <phoneticPr fontId="35"/>
  </si>
  <si>
    <t>07027966676</t>
    <phoneticPr fontId="35"/>
  </si>
  <si>
    <t>2015/8/20</t>
    <phoneticPr fontId="35"/>
  </si>
  <si>
    <t>新北島雨水貯留施設</t>
  </si>
  <si>
    <t>豊里3丁目地内マンホールポンプ</t>
  </si>
  <si>
    <t>毛馬町4丁目地内マンホールポンプ</t>
  </si>
  <si>
    <t>清水3丁目地内一時貯留水排水ポンプ</t>
  </si>
  <si>
    <t>鴫野東2丁目地内一時貯留水排水ポンプ</t>
  </si>
  <si>
    <t>鶴見2丁目地内マンホールポンプ</t>
  </si>
  <si>
    <t>清水共同溝</t>
  </si>
  <si>
    <t>生玉町地内マンホールポンプ</t>
  </si>
  <si>
    <t>大今里2丁目地内マンホールポンプ</t>
  </si>
  <si>
    <t>大今里3丁目地内マンホールポンプ</t>
  </si>
  <si>
    <t>神路1丁目地内マンホールポンプ</t>
  </si>
  <si>
    <t>大今里南2丁目地内マンホールポンプ</t>
  </si>
  <si>
    <t>林寺4丁目地内マンホールポンプ</t>
  </si>
  <si>
    <t>巽西2丁目一時貯留水排水ポンプ</t>
  </si>
  <si>
    <t>松3丁目地内一時貯留水排水ﾎﾟﾝﾌﾟ</t>
  </si>
  <si>
    <t>苅田10丁目地内マンホールポンプ</t>
  </si>
  <si>
    <t>北島2丁目一時貯留水排水ポンプ</t>
  </si>
  <si>
    <t>三明町2丁目地内マンホールポンプ</t>
  </si>
  <si>
    <t>北畠3丁目地内マンホールポンプ</t>
  </si>
  <si>
    <t>天王寺南2丁目地内マンホールポンプ</t>
  </si>
  <si>
    <t>天王寺南1丁目雨水貯留施設</t>
  </si>
  <si>
    <t>美章園1丁目地内一時貯留水排水ポンプ</t>
  </si>
  <si>
    <t>北田辺5丁目地内マンホールポンプ</t>
  </si>
  <si>
    <t>南田辺1丁目中地内マンホールポンプ</t>
  </si>
  <si>
    <t>南田辺1丁目南地内マンホールポンプ</t>
  </si>
  <si>
    <t>喜連雨水貯留池</t>
  </si>
  <si>
    <t>加美鞍作1丁目地内マンホールポンプ</t>
  </si>
  <si>
    <t>長吉長原2丁目地内マンホールポンプ</t>
  </si>
  <si>
    <t>大隅･十八条幹線仮貯留水排水ﾎﾟﾝﾌﾟ</t>
  </si>
  <si>
    <t>平池団地マンホールポンプ</t>
  </si>
  <si>
    <t>東船岡マンホールポンプ</t>
  </si>
  <si>
    <t>平池グリーンタウンマンホールポンプ</t>
  </si>
  <si>
    <t>八王子団地マンホールポンプ</t>
  </si>
  <si>
    <t>香川支所前マンホールポンプ</t>
  </si>
  <si>
    <t>総合体育館マンホールポンプ</t>
  </si>
  <si>
    <t>大野マルナカ東マンホールポンプ</t>
  </si>
  <si>
    <t>香川団地マンホールポンプ</t>
  </si>
  <si>
    <t>田井マンホールポンプ</t>
  </si>
  <si>
    <t>香南団地マンホールポンプ</t>
  </si>
  <si>
    <t>里坊マンホールポンプ</t>
  </si>
  <si>
    <t>岡マンホールポンプ</t>
  </si>
  <si>
    <t>北部小学校マンホールポンプ</t>
  </si>
  <si>
    <t>万灯マンホールポンプ</t>
  </si>
  <si>
    <t>県営団地マンホールポンプ</t>
  </si>
  <si>
    <t>坂川マンホールポンプ</t>
  </si>
  <si>
    <t>上沖マンホールポンプ</t>
  </si>
  <si>
    <t>温泉橋マンホールポンプ</t>
  </si>
  <si>
    <t>月見橋マンホールポンプ</t>
  </si>
  <si>
    <t>塩江中学校マンホールポンプ</t>
  </si>
  <si>
    <t>河北マンホールポンプ</t>
  </si>
  <si>
    <t>中村マンホールポンプ</t>
  </si>
  <si>
    <t>温泉団地マンホールポンプ</t>
  </si>
  <si>
    <t>宮脇町中継マンホールポンプ</t>
  </si>
  <si>
    <t>洲端第2マンホールポンプ</t>
  </si>
  <si>
    <t>香西中継マンホールポンプ</t>
  </si>
  <si>
    <t>瀬戸内汚水マンホールポンプ</t>
  </si>
  <si>
    <t>07040384023</t>
    <phoneticPr fontId="35"/>
  </si>
  <si>
    <t>07040122344</t>
    <phoneticPr fontId="35"/>
  </si>
  <si>
    <t>07010636263</t>
    <phoneticPr fontId="35"/>
  </si>
  <si>
    <t>07040238383</t>
    <phoneticPr fontId="35"/>
  </si>
  <si>
    <t>07040089565</t>
    <phoneticPr fontId="35"/>
  </si>
  <si>
    <t>07040235908</t>
    <phoneticPr fontId="35"/>
  </si>
  <si>
    <t>07040235629</t>
    <phoneticPr fontId="35"/>
  </si>
  <si>
    <t>07040034676</t>
    <phoneticPr fontId="35"/>
  </si>
  <si>
    <t>07040086270</t>
    <phoneticPr fontId="35"/>
  </si>
  <si>
    <t>07040184521</t>
    <phoneticPr fontId="35"/>
  </si>
  <si>
    <t>07010686067</t>
    <phoneticPr fontId="35"/>
  </si>
  <si>
    <t>07040086027</t>
    <phoneticPr fontId="35"/>
  </si>
  <si>
    <t>07040235580</t>
    <phoneticPr fontId="35"/>
  </si>
  <si>
    <t>2015/11/12</t>
    <phoneticPr fontId="35"/>
  </si>
  <si>
    <t>07040122368</t>
    <phoneticPr fontId="35"/>
  </si>
  <si>
    <t>433134</t>
    <phoneticPr fontId="35"/>
  </si>
  <si>
    <t>2015/11/12</t>
    <phoneticPr fontId="35"/>
  </si>
  <si>
    <t>50056</t>
    <phoneticPr fontId="35"/>
  </si>
  <si>
    <t>50057</t>
    <phoneticPr fontId="35"/>
  </si>
  <si>
    <t>7171</t>
    <phoneticPr fontId="35"/>
  </si>
  <si>
    <t>7172</t>
    <phoneticPr fontId="35"/>
  </si>
  <si>
    <t>ユーザ名</t>
    <phoneticPr fontId="35"/>
  </si>
  <si>
    <t>433133</t>
    <phoneticPr fontId="35"/>
  </si>
  <si>
    <t>433131</t>
    <phoneticPr fontId="35"/>
  </si>
  <si>
    <t>真栗地区No.8中継ポンプ</t>
  </si>
  <si>
    <t>43312A</t>
  </si>
  <si>
    <t>433102</t>
  </si>
  <si>
    <t>43312F</t>
  </si>
  <si>
    <t>432D7F</t>
  </si>
  <si>
    <t>432D80</t>
  </si>
  <si>
    <t>432D7C</t>
  </si>
  <si>
    <t>432D97</t>
  </si>
  <si>
    <t>432D98</t>
  </si>
  <si>
    <t>433125</t>
  </si>
  <si>
    <t>432DBF</t>
  </si>
  <si>
    <t>432D83</t>
  </si>
  <si>
    <t>432D81</t>
  </si>
  <si>
    <t>432D84</t>
  </si>
  <si>
    <t>432D95</t>
  </si>
  <si>
    <t>静岡県南伊豆町</t>
    <rPh sb="0" eb="3">
      <t>シズオカケン</t>
    </rPh>
    <rPh sb="3" eb="6">
      <t>ミナミイズ</t>
    </rPh>
    <rPh sb="6" eb="7">
      <t>マチ</t>
    </rPh>
    <phoneticPr fontId="35"/>
  </si>
  <si>
    <t>000056</t>
    <phoneticPr fontId="35"/>
  </si>
  <si>
    <t>SW00005600001@nihonsoft.co.jp</t>
    <phoneticPr fontId="35"/>
  </si>
  <si>
    <t>10.39.34.25</t>
    <phoneticPr fontId="35"/>
  </si>
  <si>
    <t>4330FE</t>
  </si>
  <si>
    <t>4330FD</t>
  </si>
  <si>
    <t>4330FF</t>
  </si>
  <si>
    <t>43310B</t>
  </si>
  <si>
    <t>43310C</t>
  </si>
  <si>
    <t>43310A</t>
  </si>
  <si>
    <t>43313C</t>
  </si>
  <si>
    <t>43313B</t>
  </si>
  <si>
    <t>43311E</t>
  </si>
  <si>
    <t>43311F</t>
  </si>
  <si>
    <t>4330F1</t>
  </si>
  <si>
    <t>4330F3</t>
  </si>
  <si>
    <t>4330F6</t>
  </si>
  <si>
    <t>4330F5</t>
  </si>
  <si>
    <t>4330F8</t>
  </si>
  <si>
    <t>4330F7</t>
  </si>
  <si>
    <t>4330F2</t>
  </si>
  <si>
    <t>4330F4</t>
  </si>
  <si>
    <t>10.39.34.2</t>
    <phoneticPr fontId="35"/>
  </si>
  <si>
    <t>SIM_ID先頭</t>
    <phoneticPr fontId="35"/>
  </si>
  <si>
    <t>SIM_ID末尾</t>
    <phoneticPr fontId="35"/>
  </si>
  <si>
    <t>07010686203</t>
    <phoneticPr fontId="35"/>
  </si>
  <si>
    <t>2015/12/04</t>
    <phoneticPr fontId="35"/>
  </si>
  <si>
    <t>下陰マンホールポンプ</t>
    <rPh sb="0" eb="2">
      <t>シモカゲ</t>
    </rPh>
    <phoneticPr fontId="35"/>
  </si>
  <si>
    <t>SW00001100054@nihonsoft.co.jp</t>
    <phoneticPr fontId="35"/>
  </si>
  <si>
    <t>10.39.34.26</t>
    <phoneticPr fontId="35"/>
  </si>
  <si>
    <t>SIM_GRP_ID</t>
    <phoneticPr fontId="35"/>
  </si>
  <si>
    <t>岡山県鏡野町</t>
    <rPh sb="0" eb="3">
      <t>オカヤマケン</t>
    </rPh>
    <rPh sb="3" eb="6">
      <t>カガミノチョウ</t>
    </rPh>
    <phoneticPr fontId="35"/>
  </si>
  <si>
    <t>SW</t>
    <phoneticPr fontId="35"/>
  </si>
  <si>
    <t>000057</t>
    <phoneticPr fontId="35"/>
  </si>
  <si>
    <t>00001</t>
    <phoneticPr fontId="35"/>
  </si>
  <si>
    <t>10.39.34.27</t>
  </si>
  <si>
    <t>SW00005700001@nihonsoft.co.jp</t>
    <phoneticPr fontId="35"/>
  </si>
  <si>
    <t>SW00001600009@nihonsoft.co.jp</t>
  </si>
  <si>
    <t>SW00001600010@nihonsoft.co.jp</t>
  </si>
  <si>
    <t>SW00001600011@nihonsoft.co.jp</t>
  </si>
  <si>
    <t>10.39.34.31</t>
  </si>
  <si>
    <t>10.39.34.28</t>
    <phoneticPr fontId="35"/>
  </si>
  <si>
    <t>10.39.34.29</t>
  </si>
  <si>
    <t>10.39.34.30</t>
  </si>
  <si>
    <t>SW00001600008@nihonsoft.co.jp</t>
    <phoneticPr fontId="35"/>
  </si>
  <si>
    <t>SW00005600002@nihonsoft.co.jp</t>
    <phoneticPr fontId="35"/>
  </si>
  <si>
    <t>10.39.34.32</t>
    <phoneticPr fontId="35"/>
  </si>
  <si>
    <t>岩手県一関市</t>
    <rPh sb="0" eb="3">
      <t>イワテケン</t>
    </rPh>
    <rPh sb="3" eb="6">
      <t>イチノセキシ</t>
    </rPh>
    <phoneticPr fontId="35"/>
  </si>
  <si>
    <t>SW</t>
    <phoneticPr fontId="35"/>
  </si>
  <si>
    <t>000058</t>
    <phoneticPr fontId="35"/>
  </si>
  <si>
    <t>00001</t>
    <phoneticPr fontId="35"/>
  </si>
  <si>
    <t>00011</t>
    <phoneticPr fontId="35"/>
  </si>
  <si>
    <t>ichinoseki_c</t>
    <phoneticPr fontId="35"/>
  </si>
  <si>
    <t>SW00005800001@nihonsoft.co.jp</t>
    <phoneticPr fontId="35"/>
  </si>
  <si>
    <t>10.39.34.33</t>
    <phoneticPr fontId="35"/>
  </si>
  <si>
    <t>10.39.34.34</t>
  </si>
  <si>
    <t>10.39.34.35</t>
  </si>
  <si>
    <t>10.39.34.36</t>
  </si>
  <si>
    <t>10.39.34.37</t>
  </si>
  <si>
    <t>10.39.34.38</t>
  </si>
  <si>
    <t>10.39.34.39</t>
  </si>
  <si>
    <t>10.39.34.40</t>
  </si>
  <si>
    <t>10.39.34.41</t>
  </si>
  <si>
    <t>10.39.34.42</t>
  </si>
  <si>
    <t>10.39.34.43</t>
  </si>
  <si>
    <t>SW00005800002@nihonsoft.co.jp</t>
  </si>
  <si>
    <t>SW00005800003@nihonsoft.co.jp</t>
  </si>
  <si>
    <t>SW00005800004@nihonsoft.co.jp</t>
  </si>
  <si>
    <t>SW00005800005@nihonsoft.co.jp</t>
  </si>
  <si>
    <t>SW00005800006@nihonsoft.co.jp</t>
  </si>
  <si>
    <t>SW00005800007@nihonsoft.co.jp</t>
  </si>
  <si>
    <t>SW00005800008@nihonsoft.co.jp</t>
  </si>
  <si>
    <t>SW00005800009@nihonsoft.co.jp</t>
  </si>
  <si>
    <t>SW00005800010@nihonsoft.co.jp</t>
  </si>
  <si>
    <t>SW00005800011@nihonsoft.co.jp</t>
  </si>
  <si>
    <t>下加茂5号MP</t>
    <rPh sb="0" eb="1">
      <t>シモ</t>
    </rPh>
    <rPh sb="1" eb="3">
      <t>カモ</t>
    </rPh>
    <rPh sb="4" eb="5">
      <t>ゴウ</t>
    </rPh>
    <phoneticPr fontId="35"/>
  </si>
  <si>
    <t>下加茂6号MP</t>
    <rPh sb="0" eb="1">
      <t>シモ</t>
    </rPh>
    <rPh sb="1" eb="3">
      <t>カモ</t>
    </rPh>
    <rPh sb="4" eb="5">
      <t>ゴウ</t>
    </rPh>
    <phoneticPr fontId="35"/>
  </si>
  <si>
    <t>10.39.33.152</t>
    <phoneticPr fontId="35"/>
  </si>
  <si>
    <t>三重県津市</t>
    <rPh sb="0" eb="3">
      <t>ミエケン</t>
    </rPh>
    <rPh sb="3" eb="5">
      <t>ツシ</t>
    </rPh>
    <phoneticPr fontId="35"/>
  </si>
  <si>
    <t>SW</t>
    <phoneticPr fontId="35"/>
  </si>
  <si>
    <t>000059</t>
    <phoneticPr fontId="35"/>
  </si>
  <si>
    <t>00001</t>
    <phoneticPr fontId="35"/>
  </si>
  <si>
    <t>00002</t>
    <phoneticPr fontId="35"/>
  </si>
  <si>
    <t>tsu_c</t>
    <phoneticPr fontId="35"/>
  </si>
  <si>
    <t>SW00005900001@nihonsoft.co.jp</t>
    <phoneticPr fontId="35"/>
  </si>
  <si>
    <t>SW00005900002@nihonsoft.co.jp</t>
    <phoneticPr fontId="35"/>
  </si>
  <si>
    <t>10.39.34.44</t>
    <phoneticPr fontId="35"/>
  </si>
  <si>
    <t>10.39.34.45</t>
    <phoneticPr fontId="35"/>
  </si>
  <si>
    <t>自由ヶ丘中継ポンプ場</t>
  </si>
  <si>
    <t>沼川雨水中継ポンプ場</t>
  </si>
  <si>
    <t>城西ヶ丘中継ポンプ場</t>
  </si>
  <si>
    <t>冨士原中継ポンプ場</t>
  </si>
  <si>
    <t>用山中継ポンプ場</t>
  </si>
  <si>
    <t>SW00000500008@nihonsoft.co.jp</t>
  </si>
  <si>
    <t>SW00000500009@nihonsoft.co.jp</t>
  </si>
  <si>
    <t>SW00000500010@nihonsoft.co.jp</t>
  </si>
  <si>
    <t>SW00000500011@nihonsoft.co.jp</t>
  </si>
  <si>
    <t>SW00000500012@nihonsoft.co.jp</t>
  </si>
  <si>
    <t>立屋敷二丁目MP</t>
    <phoneticPr fontId="35"/>
  </si>
  <si>
    <t>SW00002900002@nihonsoft.co.jp</t>
  </si>
  <si>
    <t>10.39.34.51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</si>
  <si>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0.39.34.46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</si>
  <si>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0.39.34.47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</si>
  <si>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0.39.34.48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</si>
  <si>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0.39.34.49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</si>
  <si>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0.39.34.50</t>
    </r>
    <r>
      <rPr>
        <sz val="11"/>
        <color theme="1"/>
        <rFont val="ＭＳ Ｐゴシック"/>
        <family val="2"/>
        <charset val="128"/>
        <scheme val="minor"/>
      </rPr>
      <t/>
    </r>
  </si>
  <si>
    <t>433115</t>
    <phoneticPr fontId="35"/>
  </si>
  <si>
    <t>433116</t>
    <phoneticPr fontId="35"/>
  </si>
  <si>
    <t>通番</t>
    <phoneticPr fontId="35"/>
  </si>
  <si>
    <t>10.39.33.154</t>
    <phoneticPr fontId="35"/>
  </si>
  <si>
    <t>433EB1</t>
    <phoneticPr fontId="35"/>
  </si>
  <si>
    <t>433105</t>
    <phoneticPr fontId="35"/>
  </si>
  <si>
    <t>433108</t>
    <phoneticPr fontId="35"/>
  </si>
  <si>
    <t>433107</t>
    <phoneticPr fontId="35"/>
  </si>
  <si>
    <t>2015/12/22</t>
    <phoneticPr fontId="35"/>
  </si>
  <si>
    <t>08095038189</t>
    <phoneticPr fontId="35"/>
  </si>
  <si>
    <t>2015/12/16</t>
    <phoneticPr fontId="35"/>
  </si>
  <si>
    <t>433106</t>
    <phoneticPr fontId="35"/>
  </si>
  <si>
    <t>09072756193</t>
    <phoneticPr fontId="35"/>
  </si>
  <si>
    <t>2015/12/24</t>
    <phoneticPr fontId="35"/>
  </si>
  <si>
    <t>SW</t>
    <phoneticPr fontId="35"/>
  </si>
  <si>
    <t>000060</t>
    <phoneticPr fontId="35"/>
  </si>
  <si>
    <t>00001</t>
    <phoneticPr fontId="35"/>
  </si>
  <si>
    <t>000061</t>
    <phoneticPr fontId="35"/>
  </si>
  <si>
    <t>000062</t>
    <phoneticPr fontId="35"/>
  </si>
  <si>
    <t>000063</t>
    <phoneticPr fontId="35"/>
  </si>
  <si>
    <t>00034</t>
    <phoneticPr fontId="35"/>
  </si>
  <si>
    <t>00021</t>
    <phoneticPr fontId="35"/>
  </si>
  <si>
    <t>SW00002900003@nihonsoft.co.jp</t>
  </si>
  <si>
    <t>10.39.34.79</t>
    <phoneticPr fontId="35"/>
  </si>
  <si>
    <t>SW00004800003@nihonsoft.co.jp</t>
  </si>
  <si>
    <t>SW00004800004@nihonsoft.co.jp</t>
  </si>
  <si>
    <t>SW00004800005@nihonsoft.co.jp</t>
  </si>
  <si>
    <t>SW00004800006@nihonsoft.co.jp</t>
  </si>
  <si>
    <t>SW00004800007@nihonsoft.co.jp</t>
  </si>
  <si>
    <t>SW00004800008@nihonsoft.co.jp</t>
  </si>
  <si>
    <t>SW00004800009@nihonsoft.co.jp</t>
  </si>
  <si>
    <t>SW00004800010@nihonsoft.co.jp</t>
  </si>
  <si>
    <t>SW00004800011@nihonsoft.co.jp</t>
  </si>
  <si>
    <t>SW00004800012@nihonsoft.co.jp</t>
  </si>
  <si>
    <t>SW00004800013@nihonsoft.co.jp</t>
  </si>
  <si>
    <t>SW00004800014@nihonsoft.co.jp</t>
  </si>
  <si>
    <t>SW00004800015@nihonsoft.co.jp</t>
  </si>
  <si>
    <t>SW00004800016@nihonsoft.co.jp</t>
  </si>
  <si>
    <t>SW00004800017@nihonsoft.co.jp</t>
  </si>
  <si>
    <t>SW00004800018@nihonsoft.co.jp</t>
  </si>
  <si>
    <t>SW00004800019@nihonsoft.co.jp</t>
  </si>
  <si>
    <t>SW00004800020@nihonsoft.co.jp</t>
  </si>
  <si>
    <t>SW00004800021@nihonsoft.co.jp</t>
  </si>
  <si>
    <t>SW00004800022@nihonsoft.co.jp</t>
  </si>
  <si>
    <t>10.39.34.52</t>
    <phoneticPr fontId="35"/>
  </si>
  <si>
    <t>10.39.34.53</t>
  </si>
  <si>
    <t>10.39.34.54</t>
  </si>
  <si>
    <t>10.39.34.55</t>
  </si>
  <si>
    <t>10.39.34.56</t>
  </si>
  <si>
    <t>10.39.34.57</t>
  </si>
  <si>
    <t>10.39.34.58</t>
  </si>
  <si>
    <t>10.39.34.59</t>
  </si>
  <si>
    <t>10.39.34.60</t>
  </si>
  <si>
    <t>10.39.34.61</t>
  </si>
  <si>
    <t>10.39.34.62</t>
  </si>
  <si>
    <t>10.39.34.63</t>
  </si>
  <si>
    <t>10.39.34.64</t>
  </si>
  <si>
    <t>10.39.34.65</t>
  </si>
  <si>
    <t>10.39.34.66</t>
  </si>
  <si>
    <t>10.39.34.67</t>
  </si>
  <si>
    <t>10.39.34.68</t>
  </si>
  <si>
    <t>10.39.34.69</t>
  </si>
  <si>
    <t>10.39.34.70</t>
  </si>
  <si>
    <t>10.39.34.71</t>
  </si>
  <si>
    <t>SW00003000009@nihonsoft.co.jp</t>
  </si>
  <si>
    <t>10.39.34.72</t>
    <phoneticPr fontId="35"/>
  </si>
  <si>
    <t>SW00000400010@nihonsoft.co.jp</t>
  </si>
  <si>
    <t>SW00000400011@nihonsoft.co.jp</t>
  </si>
  <si>
    <t>SW00000400012@nihonsoft.co.jp</t>
  </si>
  <si>
    <t>SW00000400013@nihonsoft.co.jp</t>
  </si>
  <si>
    <r>
      <t>10.39</t>
    </r>
    <r>
      <rPr>
        <sz val="11"/>
        <color rgb="FF000000"/>
        <rFont val="ＭＳ Ｐゴシック"/>
        <family val="2"/>
        <charset val="128"/>
      </rPr>
      <t>.34.73</t>
    </r>
    <phoneticPr fontId="35"/>
  </si>
  <si>
    <r>
      <t>10.39</t>
    </r>
    <r>
      <rPr>
        <sz val="11"/>
        <color rgb="FF000000"/>
        <rFont val="ＭＳ Ｐゴシック"/>
        <family val="2"/>
        <charset val="128"/>
      </rPr>
      <t>.34.74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</si>
  <si>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</si>
  <si>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</si>
  <si>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.34.78</t>
    </r>
    <r>
      <rPr>
        <sz val="11"/>
        <color theme="1"/>
        <rFont val="ＭＳ Ｐゴシック"/>
        <family val="2"/>
        <charset val="128"/>
        <scheme val="minor"/>
      </rPr>
      <t/>
    </r>
  </si>
  <si>
    <t>SW00000400014@nihonsoft.co.jp</t>
  </si>
  <si>
    <t>SW00000400015@nihonsoft.co.jp</t>
  </si>
  <si>
    <t>SW00006000001@nihonsoft.co.jp</t>
    <phoneticPr fontId="35"/>
  </si>
  <si>
    <t>10.39.34.80</t>
    <phoneticPr fontId="35"/>
  </si>
  <si>
    <t>SW00006100001@nihonsoft.co.jp</t>
    <phoneticPr fontId="35"/>
  </si>
  <si>
    <t>10.39.34.81</t>
    <phoneticPr fontId="35"/>
  </si>
  <si>
    <t>SW00006200001@nihonsoft.co.jp</t>
    <phoneticPr fontId="35"/>
  </si>
  <si>
    <t>SW00006300002@nihonsoft.co.jp</t>
    <phoneticPr fontId="35"/>
  </si>
  <si>
    <t>SW00006200002@nihonsoft.co.jp</t>
    <phoneticPr fontId="35"/>
  </si>
  <si>
    <t>SW00006200003@nihonsoft.co.jp</t>
  </si>
  <si>
    <t>SW00006200004@nihonsoft.co.jp</t>
  </si>
  <si>
    <t>SW00006200005@nihonsoft.co.jp</t>
  </si>
  <si>
    <t>SW00006200006@nihonsoft.co.jp</t>
  </si>
  <si>
    <t>SW00006200007@nihonsoft.co.jp</t>
  </si>
  <si>
    <t>SW00006200008@nihonsoft.co.jp</t>
  </si>
  <si>
    <t>SW00006200009@nihonsoft.co.jp</t>
  </si>
  <si>
    <t>SW00006200010@nihonsoft.co.jp</t>
  </si>
  <si>
    <t>SW00006200011@nihonsoft.co.jp</t>
  </si>
  <si>
    <t>SW00006200012@nihonsoft.co.jp</t>
  </si>
  <si>
    <t>SW00006200013@nihonsoft.co.jp</t>
  </si>
  <si>
    <t>SW00006200014@nihonsoft.co.jp</t>
  </si>
  <si>
    <t>SW00006200015@nihonsoft.co.jp</t>
  </si>
  <si>
    <t>SW00006200016@nihonsoft.co.jp</t>
  </si>
  <si>
    <t>SW00006200017@nihonsoft.co.jp</t>
  </si>
  <si>
    <t>SW00006200018@nihonsoft.co.jp</t>
  </si>
  <si>
    <t>SW00006200019@nihonsoft.co.jp</t>
  </si>
  <si>
    <t>SW00006200020@nihonsoft.co.jp</t>
  </si>
  <si>
    <t>SW00006200021@nihonsoft.co.jp</t>
  </si>
  <si>
    <t>SW00006200022@nihonsoft.co.jp</t>
  </si>
  <si>
    <t>SW00006200023@nihonsoft.co.jp</t>
  </si>
  <si>
    <t>SW00006200024@nihonsoft.co.jp</t>
  </si>
  <si>
    <t>SW00006200025@nihonsoft.co.jp</t>
  </si>
  <si>
    <t>SW00006200026@nihonsoft.co.jp</t>
  </si>
  <si>
    <t>SW00006200027@nihonsoft.co.jp</t>
  </si>
  <si>
    <t>SW00006200028@nihonsoft.co.jp</t>
  </si>
  <si>
    <t>SW00006200029@nihonsoft.co.jp</t>
  </si>
  <si>
    <t>SW00006200030@nihonsoft.co.jp</t>
  </si>
  <si>
    <t>SW00006200031@nihonsoft.co.jp</t>
  </si>
  <si>
    <t>SW00006200032@nihonsoft.co.jp</t>
  </si>
  <si>
    <t>SW00006200033@nihonsoft.co.jp</t>
  </si>
  <si>
    <t>SW00006200034@nihonsoft.co.jp</t>
  </si>
  <si>
    <t>10.39.34.82</t>
    <phoneticPr fontId="35"/>
  </si>
  <si>
    <t>10.39.34.83</t>
    <phoneticPr fontId="35"/>
  </si>
  <si>
    <t>10.39.34.84</t>
  </si>
  <si>
    <t>10.39.34.85</t>
  </si>
  <si>
    <t>10.39.34.86</t>
  </si>
  <si>
    <t>10.39.34.87</t>
  </si>
  <si>
    <t>10.39.34.88</t>
  </si>
  <si>
    <t>10.39.34.89</t>
  </si>
  <si>
    <t>10.39.34.90</t>
  </si>
  <si>
    <t>10.39.34.91</t>
  </si>
  <si>
    <t>10.39.34.92</t>
  </si>
  <si>
    <t>10.39.34.93</t>
  </si>
  <si>
    <t>10.39.34.94</t>
  </si>
  <si>
    <t>10.39.34.95</t>
  </si>
  <si>
    <t>10.39.34.96</t>
  </si>
  <si>
    <t>10.39.34.97</t>
  </si>
  <si>
    <t>10.39.34.98</t>
  </si>
  <si>
    <t>10.39.34.99</t>
  </si>
  <si>
    <t>10.39.34.100</t>
  </si>
  <si>
    <t>10.39.34.101</t>
  </si>
  <si>
    <t>10.39.34.102</t>
  </si>
  <si>
    <t>10.39.34.103</t>
  </si>
  <si>
    <t>10.39.34.104</t>
  </si>
  <si>
    <t>10.39.34.105</t>
  </si>
  <si>
    <t>10.39.34.106</t>
  </si>
  <si>
    <t>10.39.34.107</t>
  </si>
  <si>
    <t>10.39.34.108</t>
  </si>
  <si>
    <t>10.39.34.109</t>
  </si>
  <si>
    <t>10.39.34.110</t>
  </si>
  <si>
    <t>10.39.34.111</t>
  </si>
  <si>
    <t>10.39.34.112</t>
  </si>
  <si>
    <t>10.39.34.113</t>
  </si>
  <si>
    <t>10.39.34.115</t>
  </si>
  <si>
    <t>SW00006300001@nihonsoft.co.jp</t>
    <phoneticPr fontId="35"/>
  </si>
  <si>
    <t>SW00006300003@nihonsoft.co.jp</t>
  </si>
  <si>
    <t>SW00006300004@nihonsoft.co.jp</t>
  </si>
  <si>
    <t>SW00006300005@nihonsoft.co.jp</t>
  </si>
  <si>
    <t>SW00006300006@nihonsoft.co.jp</t>
  </si>
  <si>
    <t>SW00006300007@nihonsoft.co.jp</t>
  </si>
  <si>
    <t>SW00006300008@nihonsoft.co.jp</t>
  </si>
  <si>
    <t>SW00006300009@nihonsoft.co.jp</t>
  </si>
  <si>
    <t>SW00006300010@nihonsoft.co.jp</t>
  </si>
  <si>
    <t>SW00006300011@nihonsoft.co.jp</t>
  </si>
  <si>
    <t>SW00006300012@nihonsoft.co.jp</t>
  </si>
  <si>
    <t>SW00006300013@nihonsoft.co.jp</t>
  </si>
  <si>
    <t>SW00006300014@nihonsoft.co.jp</t>
  </si>
  <si>
    <t>SW00006300015@nihonsoft.co.jp</t>
  </si>
  <si>
    <t>SW00006300016@nihonsoft.co.jp</t>
  </si>
  <si>
    <t>SW00006300017@nihonsoft.co.jp</t>
  </si>
  <si>
    <t>SW00006300018@nihonsoft.co.jp</t>
  </si>
  <si>
    <t>SW00006300019@nihonsoft.co.jp</t>
  </si>
  <si>
    <t>SW00006300020@nihonsoft.co.jp</t>
  </si>
  <si>
    <t>SW00006300021@nihonsoft.co.jp</t>
  </si>
  <si>
    <t>10.39.34.116</t>
    <phoneticPr fontId="35"/>
  </si>
  <si>
    <t>10.39.34.117</t>
    <phoneticPr fontId="35"/>
  </si>
  <si>
    <t>10.39.34.118</t>
  </si>
  <si>
    <t>10.39.34.120</t>
  </si>
  <si>
    <t>10.39.34.121</t>
  </si>
  <si>
    <t>10.39.34.122</t>
  </si>
  <si>
    <t>10.39.34.123</t>
  </si>
  <si>
    <t>10.39.34.124</t>
  </si>
  <si>
    <t>10.39.34.125</t>
  </si>
  <si>
    <t>10.39.34.126</t>
  </si>
  <si>
    <t>10.39.34.127</t>
  </si>
  <si>
    <t>10.39.34.128</t>
  </si>
  <si>
    <t>10.39.34.129</t>
  </si>
  <si>
    <t>10.39.34.130</t>
  </si>
  <si>
    <t>10.39.34.131</t>
  </si>
  <si>
    <t>10.39.34.132</t>
  </si>
  <si>
    <t>10.39.34.133</t>
  </si>
  <si>
    <t>10.39.34.134</t>
  </si>
  <si>
    <t>10.39.34.135</t>
  </si>
  <si>
    <t>上多良漁業組合(滋賀工業案件)</t>
    <rPh sb="0" eb="1">
      <t>ウエ</t>
    </rPh>
    <rPh sb="1" eb="3">
      <t>タラ</t>
    </rPh>
    <rPh sb="3" eb="5">
      <t>ギョギョウ</t>
    </rPh>
    <rPh sb="5" eb="7">
      <t>クミアイ</t>
    </rPh>
    <rPh sb="8" eb="10">
      <t>シガ</t>
    </rPh>
    <rPh sb="10" eb="12">
      <t>コウギョウ</t>
    </rPh>
    <rPh sb="12" eb="14">
      <t>アンケン</t>
    </rPh>
    <phoneticPr fontId="35"/>
  </si>
  <si>
    <t>07040706484</t>
    <phoneticPr fontId="35"/>
  </si>
  <si>
    <t>09072597578</t>
    <phoneticPr fontId="35"/>
  </si>
  <si>
    <t>09021725241</t>
    <phoneticPr fontId="35"/>
  </si>
  <si>
    <t>09046776239</t>
    <phoneticPr fontId="35"/>
  </si>
  <si>
    <t>07040650733</t>
    <phoneticPr fontId="35"/>
  </si>
  <si>
    <t>08023421480</t>
    <phoneticPr fontId="35"/>
  </si>
  <si>
    <t>07040752333</t>
    <phoneticPr fontId="35"/>
  </si>
  <si>
    <t>08021169281</t>
    <phoneticPr fontId="35"/>
  </si>
  <si>
    <t>07040650141</t>
    <phoneticPr fontId="35"/>
  </si>
  <si>
    <t>07040602148</t>
    <phoneticPr fontId="35"/>
  </si>
  <si>
    <t>07040651734</t>
    <phoneticPr fontId="35"/>
  </si>
  <si>
    <t>2015/12/25</t>
    <phoneticPr fontId="35"/>
  </si>
  <si>
    <t>通番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</si>
  <si>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33E80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</si>
  <si>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33E82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</si>
  <si>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</si>
  <si>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</si>
  <si>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33E8E</t>
    </r>
    <phoneticPr fontId="35"/>
  </si>
  <si>
    <t>2016/1/5</t>
    <phoneticPr fontId="35"/>
  </si>
  <si>
    <t>433E8D</t>
    <phoneticPr fontId="35"/>
  </si>
  <si>
    <t>10.39.33.44</t>
    <phoneticPr fontId="35"/>
  </si>
  <si>
    <t>鳥屋場マンホールポンプ場</t>
    <rPh sb="0" eb="1">
      <t>トリ</t>
    </rPh>
    <rPh sb="1" eb="2">
      <t>ヤ</t>
    </rPh>
    <rPh sb="2" eb="3">
      <t>バ</t>
    </rPh>
    <rPh sb="11" eb="12">
      <t>ジョウ</t>
    </rPh>
    <phoneticPr fontId="35"/>
  </si>
  <si>
    <t>SW00003900008@nihonsoft.co.jp</t>
  </si>
  <si>
    <t>SW00003900009@nihonsoft.co.jp</t>
  </si>
  <si>
    <t>SW00003900010@nihonsoft.co.jp</t>
  </si>
  <si>
    <t>SW00003900011@nihonsoft.co.jp</t>
  </si>
  <si>
    <t>SW00003900012@nihonsoft.co.jp</t>
  </si>
  <si>
    <t>10.39.34.137</t>
    <phoneticPr fontId="35"/>
  </si>
  <si>
    <t>10.39.34.138</t>
  </si>
  <si>
    <t>10.39.34.140</t>
  </si>
  <si>
    <t>10.39.34.141</t>
  </si>
  <si>
    <t>SW</t>
    <phoneticPr fontId="35"/>
  </si>
  <si>
    <t>000064</t>
    <phoneticPr fontId="35"/>
  </si>
  <si>
    <t>00001</t>
    <phoneticPr fontId="35"/>
  </si>
  <si>
    <t>00003</t>
    <phoneticPr fontId="35"/>
  </si>
  <si>
    <t>SW00006400001@nihonsoft.co.jp</t>
    <phoneticPr fontId="35"/>
  </si>
  <si>
    <t>SW00006400002@nihonsoft.co.jp</t>
    <phoneticPr fontId="35"/>
  </si>
  <si>
    <t>SW00006400003@nihonsoft.co.jp</t>
    <phoneticPr fontId="35"/>
  </si>
  <si>
    <t>SW00006400004@nihonsoft.co.jp</t>
    <phoneticPr fontId="35"/>
  </si>
  <si>
    <t>SW00006500001@nihonsoft.co.jp</t>
    <phoneticPr fontId="35"/>
  </si>
  <si>
    <t>SW00006500002@nihonsoft.co.jp</t>
    <phoneticPr fontId="35"/>
  </si>
  <si>
    <t>SW00006500003@nihonsoft.co.jp</t>
  </si>
  <si>
    <t>SW00006500004@nihonsoft.co.jp</t>
  </si>
  <si>
    <t>SW00006500005@nihonsoft.co.jp</t>
  </si>
  <si>
    <t>SW00006500006@nihonsoft.co.jp</t>
  </si>
  <si>
    <t>SW00006500007@nihonsoft.co.jp</t>
  </si>
  <si>
    <t>SW00006500008@nihonsoft.co.jp</t>
  </si>
  <si>
    <t>SW00006500009@nihonsoft.co.jp</t>
  </si>
  <si>
    <t>SW00006500010@nihonsoft.co.jp</t>
  </si>
  <si>
    <t>SW00006500011@nihonsoft.co.jp</t>
  </si>
  <si>
    <t>SW00006500012@nihonsoft.co.jp</t>
  </si>
  <si>
    <t>SW00006500013@nihonsoft.co.jp</t>
  </si>
  <si>
    <t>SW00006500014@nihonsoft.co.jp</t>
  </si>
  <si>
    <t>SW00006500015@nihonsoft.co.jp</t>
  </si>
  <si>
    <t>SW00006500016@nihonsoft.co.jp</t>
  </si>
  <si>
    <t>SW00006500017@nihonsoft.co.jp</t>
  </si>
  <si>
    <t>SW00006500018@nihonsoft.co.jp</t>
  </si>
  <si>
    <t>SW00006500019@nihonsoft.co.jp</t>
  </si>
  <si>
    <t>SW00006500020@nihonsoft.co.jp</t>
  </si>
  <si>
    <t>SW00006500021@nihonsoft.co.jp</t>
  </si>
  <si>
    <t>SW00006500022@nihonsoft.co.jp</t>
  </si>
  <si>
    <t>SW00006500023@nihonsoft.co.jp</t>
  </si>
  <si>
    <t>SW00006500024@nihonsoft.co.jp</t>
  </si>
  <si>
    <t>SW00006500025@nihonsoft.co.jp</t>
  </si>
  <si>
    <t>SW00006500026@nihonsoft.co.jp</t>
  </si>
  <si>
    <t>SW00006500027@nihonsoft.co.jp</t>
  </si>
  <si>
    <t>SW00006500028@nihonsoft.co.jp</t>
  </si>
  <si>
    <t>SW00006500029@nihonsoft.co.jp</t>
  </si>
  <si>
    <t>SW00006500030@nihonsoft.co.jp</t>
  </si>
  <si>
    <t>SW00006500031@nihonsoft.co.jp</t>
  </si>
  <si>
    <t>SW00006500032@nihonsoft.co.jp</t>
  </si>
  <si>
    <t>SW00006500033@nihonsoft.co.jp</t>
  </si>
  <si>
    <t>SW00006500034@nihonsoft.co.jp</t>
  </si>
  <si>
    <t>SW00006500035@nihonsoft.co.jp</t>
  </si>
  <si>
    <t>SW00006500036@nihonsoft.co.jp</t>
  </si>
  <si>
    <t>SW00006500037@nihonsoft.co.jp</t>
  </si>
  <si>
    <t>SW00006500038@nihonsoft.co.jp</t>
  </si>
  <si>
    <t>SW00006500039@nihonsoft.co.jp</t>
  </si>
  <si>
    <t>10.39.34.148</t>
  </si>
  <si>
    <t>10.39.34.149</t>
  </si>
  <si>
    <t>10.39.34.150</t>
  </si>
  <si>
    <t>10.39.34.151</t>
  </si>
  <si>
    <t>10.39.34.152</t>
  </si>
  <si>
    <t>10.39.34.153</t>
  </si>
  <si>
    <t>10.39.34.154</t>
  </si>
  <si>
    <t>10.39.34.155</t>
  </si>
  <si>
    <t>10.39.34.156</t>
  </si>
  <si>
    <t>10.39.34.157</t>
  </si>
  <si>
    <t>10.39.34.158</t>
  </si>
  <si>
    <t>10.39.34.159</t>
  </si>
  <si>
    <t>10.39.34.160</t>
  </si>
  <si>
    <t>10.39.34.161</t>
  </si>
  <si>
    <t>10.39.34.162</t>
  </si>
  <si>
    <t>10.39.34.163</t>
  </si>
  <si>
    <t>10.39.34.164</t>
  </si>
  <si>
    <t>10.39.34.165</t>
  </si>
  <si>
    <t>10.39.34.166</t>
  </si>
  <si>
    <t>10.39.34.167</t>
  </si>
  <si>
    <t>10.39.34.168</t>
  </si>
  <si>
    <t>10.39.34.169</t>
  </si>
  <si>
    <t>10.39.34.171</t>
  </si>
  <si>
    <t>10.39.34.172</t>
  </si>
  <si>
    <t>10.39.34.173</t>
  </si>
  <si>
    <t>10.39.34.174</t>
  </si>
  <si>
    <t>10.39.34.175</t>
  </si>
  <si>
    <t>10.39.34.176</t>
  </si>
  <si>
    <t>10.39.34.177</t>
  </si>
  <si>
    <t>10.39.34.178</t>
  </si>
  <si>
    <t>10.39.34.179</t>
  </si>
  <si>
    <t>10.39.34.180</t>
  </si>
  <si>
    <t>10.39.34.181</t>
  </si>
  <si>
    <t>10.39.34.182</t>
  </si>
  <si>
    <t>10.39.34.183</t>
  </si>
  <si>
    <t>SW</t>
    <phoneticPr fontId="35"/>
  </si>
  <si>
    <t>000065</t>
    <phoneticPr fontId="35"/>
  </si>
  <si>
    <t>00001</t>
    <phoneticPr fontId="35"/>
  </si>
  <si>
    <t>00039</t>
    <phoneticPr fontId="35"/>
  </si>
  <si>
    <t>10.39.34.142</t>
    <phoneticPr fontId="35"/>
  </si>
  <si>
    <t>10.39.34.143</t>
    <phoneticPr fontId="35"/>
  </si>
  <si>
    <t>10.39.34.145</t>
  </si>
  <si>
    <t>10.39.34.146</t>
    <phoneticPr fontId="35"/>
  </si>
  <si>
    <t>10.39.34.147</t>
    <phoneticPr fontId="35"/>
  </si>
  <si>
    <t>10.39.33.97</t>
    <phoneticPr fontId="35"/>
  </si>
  <si>
    <t>080-8044-8029</t>
    <phoneticPr fontId="35"/>
  </si>
  <si>
    <t>090-4124-7382</t>
    <phoneticPr fontId="35"/>
  </si>
  <si>
    <t>2016/1/4</t>
    <phoneticPr fontId="35"/>
  </si>
  <si>
    <t>白山地区佐田MP</t>
    <rPh sb="0" eb="2">
      <t>ハクサン</t>
    </rPh>
    <rPh sb="2" eb="4">
      <t>チク</t>
    </rPh>
    <rPh sb="4" eb="6">
      <t>サダ</t>
    </rPh>
    <phoneticPr fontId="35"/>
  </si>
  <si>
    <t>芸濃地区P4MP</t>
    <rPh sb="0" eb="2">
      <t>ゲイノウ</t>
    </rPh>
    <rPh sb="2" eb="4">
      <t>チク</t>
    </rPh>
    <phoneticPr fontId="35"/>
  </si>
  <si>
    <t>433E62</t>
    <phoneticPr fontId="35"/>
  </si>
  <si>
    <t>433E61</t>
    <phoneticPr fontId="35"/>
  </si>
  <si>
    <t>10.39.34.8</t>
    <phoneticPr fontId="35"/>
  </si>
  <si>
    <t>433EA2</t>
    <phoneticPr fontId="35"/>
  </si>
  <si>
    <t>2016/1/19</t>
    <phoneticPr fontId="35"/>
  </si>
  <si>
    <t>石神2号MP</t>
    <rPh sb="0" eb="1">
      <t>イシ</t>
    </rPh>
    <rPh sb="1" eb="2">
      <t>カミ</t>
    </rPh>
    <rPh sb="3" eb="4">
      <t>ゴウ</t>
    </rPh>
    <phoneticPr fontId="35"/>
  </si>
  <si>
    <t>2016/1/19</t>
    <phoneticPr fontId="35"/>
  </si>
  <si>
    <t>樋口MP</t>
    <rPh sb="0" eb="2">
      <t>ヒグチ</t>
    </rPh>
    <phoneticPr fontId="35"/>
  </si>
  <si>
    <t>433EA1</t>
    <phoneticPr fontId="35"/>
  </si>
  <si>
    <t>433E76</t>
  </si>
  <si>
    <t>433E74</t>
  </si>
  <si>
    <t>433E73</t>
  </si>
  <si>
    <t>433E75</t>
  </si>
  <si>
    <t>433E70</t>
  </si>
  <si>
    <t>433E6F</t>
  </si>
  <si>
    <t>433E71</t>
  </si>
  <si>
    <t>433E72</t>
  </si>
  <si>
    <t>43314B</t>
  </si>
  <si>
    <t>433E7F</t>
  </si>
  <si>
    <t>433149</t>
  </si>
  <si>
    <t>433140</t>
    <phoneticPr fontId="35"/>
  </si>
  <si>
    <t>43313F</t>
    <phoneticPr fontId="35"/>
  </si>
  <si>
    <t>43313E</t>
    <phoneticPr fontId="35"/>
  </si>
  <si>
    <t>43313D</t>
    <phoneticPr fontId="35"/>
  </si>
  <si>
    <t>4330FB</t>
    <phoneticPr fontId="35"/>
  </si>
  <si>
    <t>4330F9</t>
    <phoneticPr fontId="35"/>
  </si>
  <si>
    <t>4330FC</t>
    <phoneticPr fontId="35"/>
  </si>
  <si>
    <t>4330F0</t>
    <phoneticPr fontId="35"/>
  </si>
  <si>
    <t>4330EE</t>
    <phoneticPr fontId="35"/>
  </si>
  <si>
    <t>4330EF</t>
    <phoneticPr fontId="35"/>
  </si>
  <si>
    <t>4330ED</t>
    <phoneticPr fontId="35"/>
  </si>
  <si>
    <t>兵庫県三田市公共下水</t>
    <rPh sb="0" eb="3">
      <t>ヒョウゴケン</t>
    </rPh>
    <rPh sb="3" eb="6">
      <t>サンダシ</t>
    </rPh>
    <rPh sb="6" eb="8">
      <t>コウキョウ</t>
    </rPh>
    <rPh sb="8" eb="10">
      <t>ゲスイ</t>
    </rPh>
    <phoneticPr fontId="35"/>
  </si>
  <si>
    <t>SW</t>
    <phoneticPr fontId="35"/>
  </si>
  <si>
    <t>000066</t>
    <phoneticPr fontId="35"/>
  </si>
  <si>
    <t>000067</t>
    <phoneticPr fontId="35"/>
  </si>
  <si>
    <t>00001</t>
    <phoneticPr fontId="35"/>
  </si>
  <si>
    <t>00003</t>
    <phoneticPr fontId="35"/>
  </si>
  <si>
    <t>00013</t>
    <phoneticPr fontId="35"/>
  </si>
  <si>
    <t>芸濃地区P8MP</t>
    <phoneticPr fontId="35"/>
  </si>
  <si>
    <t>美里町高宮P18MP</t>
    <phoneticPr fontId="35"/>
  </si>
  <si>
    <t>SW00005900003@nihonsoft.co.jp</t>
  </si>
  <si>
    <t>SW00005900004@nihonsoft.co.jp</t>
  </si>
  <si>
    <t>10.39.34.185</t>
    <phoneticPr fontId="35"/>
  </si>
  <si>
    <t>10.39.34.186</t>
    <phoneticPr fontId="35"/>
  </si>
  <si>
    <t>高崎川南公園前排水ポンプ場</t>
  </si>
  <si>
    <t>小沼街区公園内排水ポンプ場</t>
  </si>
  <si>
    <t>法務局前排水ポンプ場</t>
  </si>
  <si>
    <t>SW00006600001@nihonsoft.co.jp</t>
    <phoneticPr fontId="35"/>
  </si>
  <si>
    <t>SW00006600002@nihonsoft.co.jp</t>
  </si>
  <si>
    <t>SW00006600003@nihonsoft.co.jp</t>
  </si>
  <si>
    <t>10.39.34.187</t>
    <phoneticPr fontId="35"/>
  </si>
  <si>
    <t>10.39.34.188</t>
  </si>
  <si>
    <t>SW00006700001@nihonsoft.co.jp</t>
    <phoneticPr fontId="35"/>
  </si>
  <si>
    <t>SW00006700002@nihonsoft.co.jp</t>
  </si>
  <si>
    <t>SW00006700003@nihonsoft.co.jp</t>
  </si>
  <si>
    <t>SW00006700004@nihonsoft.co.jp</t>
  </si>
  <si>
    <t>SW00006700005@nihonsoft.co.jp</t>
  </si>
  <si>
    <t>SW00006700006@nihonsoft.co.jp</t>
  </si>
  <si>
    <t>SW00006700007@nihonsoft.co.jp</t>
  </si>
  <si>
    <t>SW00006700008@nihonsoft.co.jp</t>
  </si>
  <si>
    <t>SW00006700009@nihonsoft.co.jp</t>
  </si>
  <si>
    <t>SW00006700010@nihonsoft.co.jp</t>
  </si>
  <si>
    <t>SW00006700011@nihonsoft.co.jp</t>
  </si>
  <si>
    <t>SW00006700012@nihonsoft.co.jp</t>
  </si>
  <si>
    <t>SW00006700013@nihonsoft.co.jp</t>
  </si>
  <si>
    <t>10.39.34.190</t>
    <phoneticPr fontId="35"/>
  </si>
  <si>
    <t>10.39.34.191</t>
  </si>
  <si>
    <t>10.39.34.192</t>
  </si>
  <si>
    <t>10.39.34.193</t>
  </si>
  <si>
    <t>10.39.34.194</t>
  </si>
  <si>
    <t>10.39.34.195</t>
  </si>
  <si>
    <t>10.39.34.196</t>
  </si>
  <si>
    <t>10.39.34.197</t>
  </si>
  <si>
    <t>10.39.34.198</t>
  </si>
  <si>
    <t>10.39.34.199</t>
  </si>
  <si>
    <t>10.39.34.200</t>
  </si>
  <si>
    <t>10.39.34.201</t>
  </si>
  <si>
    <t>下田中1マンホールポンプ場</t>
  </si>
  <si>
    <t>上内神1マンホールポンプ場</t>
  </si>
  <si>
    <t>下田中2マンホールポンプ場</t>
  </si>
  <si>
    <t>下田中3マンホールポンプ場</t>
  </si>
  <si>
    <t>池尻1マンホールポンプ場</t>
  </si>
  <si>
    <t>加茂1マンホールポンプ場</t>
  </si>
  <si>
    <t>加茂2マンホールポンプ場</t>
  </si>
  <si>
    <t>加茂3マンホールポンプ場</t>
  </si>
  <si>
    <t>西山1マンホールポンプ場</t>
  </si>
  <si>
    <t>中町1マンホールポンプ場</t>
  </si>
  <si>
    <t>下田中4マンホールポンプ場</t>
  </si>
  <si>
    <t>加茂4マンホールポンプ場</t>
  </si>
  <si>
    <t>三輪2-1マンホールポンプ場</t>
  </si>
  <si>
    <t>松風台マンホールポンプ施設</t>
  </si>
  <si>
    <t>香川マンホールポンプ施設</t>
  </si>
  <si>
    <t>08088143379</t>
  </si>
  <si>
    <t>08088143435</t>
  </si>
  <si>
    <t>代官町マンホールポンプ施設</t>
  </si>
  <si>
    <t>09072099437</t>
  </si>
  <si>
    <t>香川・下寺尾マンホールポンプ施設</t>
  </si>
  <si>
    <t>07040708329</t>
  </si>
  <si>
    <t>堤マンホールポンプ施設</t>
  </si>
  <si>
    <t>07040752110</t>
  </si>
  <si>
    <t>円蔵マンホールポンプ施設</t>
  </si>
  <si>
    <t>07040752224</t>
  </si>
  <si>
    <t>香川6丁目マンホールポンプ施設</t>
  </si>
  <si>
    <t>08021640394</t>
  </si>
  <si>
    <t>サザンビーチマンホールポンプ施設</t>
  </si>
  <si>
    <t>07040750482</t>
  </si>
  <si>
    <t>中海岸4丁目マンホールポンプ施設</t>
  </si>
  <si>
    <t>07040706571</t>
  </si>
  <si>
    <t>しおのね公園マンホールポンプ施設</t>
  </si>
  <si>
    <t>07040652557</t>
  </si>
  <si>
    <t>東海岸南6丁目マンホールポンプ施設</t>
  </si>
  <si>
    <t>08010269565</t>
  </si>
  <si>
    <t>南湖4丁目マンホールポンプ施設</t>
  </si>
  <si>
    <t>09047598220</t>
  </si>
  <si>
    <t>北茅ヶ崎マンホールポンプ施設</t>
  </si>
  <si>
    <t>09022298166</t>
  </si>
  <si>
    <t>07040602165</t>
  </si>
  <si>
    <t>本村5丁目マンホールポンプ施設</t>
  </si>
  <si>
    <t>08078527826</t>
  </si>
  <si>
    <t>柳島1丁目マンホールポンプ施設</t>
  </si>
  <si>
    <t>09027577564</t>
  </si>
  <si>
    <t>南湖1丁目マンホールポンプ施設</t>
  </si>
  <si>
    <t>09022298933</t>
  </si>
  <si>
    <t>本村マンホールポンプ施設</t>
  </si>
  <si>
    <t>08078529627</t>
  </si>
  <si>
    <t>南湖6丁目マンホールポンプ施設</t>
  </si>
  <si>
    <t>09022299074</t>
  </si>
  <si>
    <t>433EA7</t>
  </si>
  <si>
    <t>433EA8</t>
  </si>
  <si>
    <t>433EAA</t>
  </si>
  <si>
    <t>433EA9</t>
  </si>
  <si>
    <t>433EB6</t>
  </si>
  <si>
    <t>433EB5</t>
  </si>
  <si>
    <t>433EB3</t>
  </si>
  <si>
    <t>433EB4</t>
  </si>
  <si>
    <t>433E92</t>
  </si>
  <si>
    <t>433E91</t>
  </si>
  <si>
    <t>433E90</t>
  </si>
  <si>
    <t>433E8F</t>
  </si>
  <si>
    <t>433EA6</t>
  </si>
  <si>
    <t>433EA5</t>
  </si>
  <si>
    <t>433EA4</t>
  </si>
  <si>
    <t>433EA3</t>
  </si>
  <si>
    <t>433E86</t>
  </si>
  <si>
    <t>433E85</t>
  </si>
  <si>
    <t>433E84</t>
  </si>
  <si>
    <t>433E83</t>
  </si>
  <si>
    <r>
      <t>4</t>
    </r>
    <r>
      <rPr>
        <sz val="11"/>
        <color rgb="FF000000"/>
        <rFont val="ＭＳ Ｐゴシック"/>
        <family val="2"/>
        <charset val="128"/>
      </rPr>
      <t>3314C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</si>
  <si>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</si>
  <si>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330EA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</si>
  <si>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330EB</t>
    </r>
    <phoneticPr fontId="35"/>
  </si>
  <si>
    <r>
      <rPr>
        <sz val="11"/>
        <color rgb="FF000000"/>
        <rFont val="ＭＳ Ｐゴシック"/>
        <family val="2"/>
        <charset val="128"/>
      </rPr>
      <t>4330E9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</si>
  <si>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</si>
  <si>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3311C</t>
    </r>
    <phoneticPr fontId="35"/>
  </si>
  <si>
    <t>433119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</si>
  <si>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3311A</t>
    </r>
    <phoneticPr fontId="35"/>
  </si>
  <si>
    <t>長良西鵜飼マンホールポンプ</t>
    <rPh sb="0" eb="2">
      <t>ナガラ</t>
    </rPh>
    <rPh sb="2" eb="3">
      <t>ニシ</t>
    </rPh>
    <rPh sb="3" eb="5">
      <t>ウカ</t>
    </rPh>
    <phoneticPr fontId="35"/>
  </si>
  <si>
    <t>祇園三輪幹線マンホールポンプ</t>
    <rPh sb="0" eb="2">
      <t>ギオン</t>
    </rPh>
    <rPh sb="2" eb="4">
      <t>ミワ</t>
    </rPh>
    <rPh sb="4" eb="6">
      <t>カンセン</t>
    </rPh>
    <phoneticPr fontId="35"/>
  </si>
  <si>
    <t>070-4075-0811</t>
    <phoneticPr fontId="35"/>
  </si>
  <si>
    <t>2016/1/19</t>
    <phoneticPr fontId="35"/>
  </si>
  <si>
    <t>西部No.2中継ポンプ</t>
    <rPh sb="6" eb="8">
      <t>チュウケイ</t>
    </rPh>
    <phoneticPr fontId="35"/>
  </si>
  <si>
    <r>
      <t>SW00001300161@nihonsoft.co.jp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</si>
  <si>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SW00001300162@nihonsoft.co.jp</t>
  </si>
  <si>
    <r>
      <t>SW00001300163@nihonsoft.co.jp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</si>
  <si>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SW00001300164@nihonsoft.co.jp</t>
  </si>
  <si>
    <t>鳥取県岩美町</t>
    <rPh sb="0" eb="3">
      <t>トットリケン</t>
    </rPh>
    <rPh sb="3" eb="6">
      <t>イワミチョウ</t>
    </rPh>
    <phoneticPr fontId="35"/>
  </si>
  <si>
    <t>SW</t>
    <phoneticPr fontId="35"/>
  </si>
  <si>
    <t>000068</t>
    <phoneticPr fontId="35"/>
  </si>
  <si>
    <t>00001</t>
    <phoneticPr fontId="35"/>
  </si>
  <si>
    <t>SW00006800001@nihonsoft.co.jp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</si>
  <si>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0.39.34.203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</si>
  <si>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0.39.34.204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</si>
  <si>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0.39.34.205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</si>
  <si>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0.39.34.206</t>
    </r>
    <r>
      <rPr>
        <sz val="11"/>
        <color theme="1"/>
        <rFont val="ＭＳ Ｐゴシック"/>
        <family val="2"/>
        <charset val="128"/>
        <scheme val="minor"/>
      </rPr>
      <t/>
    </r>
  </si>
  <si>
    <t>SW00001600012@nihonsoft.co.jp</t>
  </si>
  <si>
    <t>10.39.34.207</t>
    <phoneticPr fontId="35"/>
  </si>
  <si>
    <t>SW00002300004@nihonsoft.co.jp</t>
  </si>
  <si>
    <t>ポンプ施設</t>
    <rPh sb="3" eb="5">
      <t>シセツ</t>
    </rPh>
    <phoneticPr fontId="35"/>
  </si>
  <si>
    <t>久和処理場</t>
    <rPh sb="0" eb="2">
      <t>ヒサワ</t>
    </rPh>
    <rPh sb="2" eb="5">
      <t>ショリジョウ</t>
    </rPh>
    <phoneticPr fontId="35"/>
  </si>
  <si>
    <t>浦富配水池</t>
    <rPh sb="0" eb="1">
      <t>ウラ</t>
    </rPh>
    <rPh sb="1" eb="2">
      <t>トミ</t>
    </rPh>
    <rPh sb="2" eb="4">
      <t>ハイスイ</t>
    </rPh>
    <rPh sb="4" eb="5">
      <t>イケ</t>
    </rPh>
    <phoneticPr fontId="35"/>
  </si>
  <si>
    <t>10.39.32.146</t>
    <phoneticPr fontId="35"/>
  </si>
  <si>
    <t>07010409337</t>
    <phoneticPr fontId="35"/>
  </si>
  <si>
    <t>10.39.32.144</t>
    <phoneticPr fontId="35"/>
  </si>
  <si>
    <t>070-3982-6655</t>
    <phoneticPr fontId="35"/>
  </si>
  <si>
    <t>070-3967-1800</t>
    <phoneticPr fontId="35"/>
  </si>
  <si>
    <t>2016/2/8</t>
    <phoneticPr fontId="35"/>
  </si>
  <si>
    <t>433EBD</t>
    <phoneticPr fontId="35"/>
  </si>
  <si>
    <t>433EBB</t>
    <phoneticPr fontId="35"/>
  </si>
  <si>
    <t>浜竹松汚水ポンプ場</t>
    <rPh sb="0" eb="1">
      <t>ハマ</t>
    </rPh>
    <rPh sb="1" eb="3">
      <t>タケマツ</t>
    </rPh>
    <rPh sb="3" eb="5">
      <t>オスイ</t>
    </rPh>
    <rPh sb="8" eb="9">
      <t>ジョウ</t>
    </rPh>
    <phoneticPr fontId="35"/>
  </si>
  <si>
    <t>松本第2汚水ポンプ場</t>
    <rPh sb="0" eb="2">
      <t>マツモト</t>
    </rPh>
    <rPh sb="2" eb="3">
      <t>ダイ</t>
    </rPh>
    <rPh sb="4" eb="6">
      <t>オスイ</t>
    </rPh>
    <rPh sb="9" eb="10">
      <t>ジョウ</t>
    </rPh>
    <phoneticPr fontId="35"/>
  </si>
  <si>
    <t>433E9F</t>
  </si>
  <si>
    <t>433EA0</t>
  </si>
  <si>
    <t>SW</t>
    <phoneticPr fontId="35"/>
  </si>
  <si>
    <t>千葉県佐倉市(EJ)</t>
    <rPh sb="0" eb="3">
      <t>チバケン</t>
    </rPh>
    <rPh sb="3" eb="6">
      <t>サクラシ</t>
    </rPh>
    <phoneticPr fontId="35"/>
  </si>
  <si>
    <t>SW</t>
    <phoneticPr fontId="35"/>
  </si>
  <si>
    <t>000069</t>
    <phoneticPr fontId="35"/>
  </si>
  <si>
    <t>00001</t>
    <phoneticPr fontId="35"/>
  </si>
  <si>
    <t>高萩2号マンホールポンプ</t>
    <rPh sb="0" eb="2">
      <t>タカハギ</t>
    </rPh>
    <rPh sb="3" eb="4">
      <t>ゴウ</t>
    </rPh>
    <phoneticPr fontId="35"/>
  </si>
  <si>
    <t>SW00006900001@nihonsoft.co.jp</t>
    <phoneticPr fontId="35"/>
  </si>
  <si>
    <t>10.39.34.210</t>
    <phoneticPr fontId="35"/>
  </si>
  <si>
    <t>000070</t>
    <phoneticPr fontId="35"/>
  </si>
  <si>
    <t>SW00007000001@nihonsoft.co.jp</t>
    <phoneticPr fontId="35"/>
  </si>
  <si>
    <t>10.39.34.211</t>
    <phoneticPr fontId="35"/>
  </si>
  <si>
    <t>埼玉県日高市(エバラ)</t>
    <rPh sb="0" eb="3">
      <t>サイタマケン</t>
    </rPh>
    <rPh sb="3" eb="6">
      <t>ヒダカシ</t>
    </rPh>
    <phoneticPr fontId="35"/>
  </si>
  <si>
    <t>SW00003400002@nihonsoft.co.jp</t>
  </si>
  <si>
    <t>黒羽地区農業集落排水処理施設</t>
    <rPh sb="0" eb="1">
      <t>クロ</t>
    </rPh>
    <rPh sb="1" eb="2">
      <t>ハ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</si>
  <si>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小海地区農業集落排水処理施設</t>
    <rPh sb="0" eb="1">
      <t>コ</t>
    </rPh>
    <rPh sb="1" eb="2">
      <t>ウミ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</si>
  <si>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西山地区農業集落排水処理施設</t>
    <rPh sb="0" eb="2">
      <t>ニシヤマ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</si>
  <si>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与田山地区農業集落排水処理施設</t>
    <rPh sb="0" eb="2">
      <t>ヨダ</t>
    </rPh>
    <rPh sb="2" eb="3">
      <t>ヤマ</t>
    </rPh>
    <rPh sb="3" eb="5">
      <t>チク</t>
    </rPh>
    <rPh sb="5" eb="7">
      <t>ノウギョウ</t>
    </rPh>
    <rPh sb="7" eb="9">
      <t>シュウラク</t>
    </rPh>
    <rPh sb="9" eb="11">
      <t>ハイスイ</t>
    </rPh>
    <rPh sb="11" eb="13">
      <t>ショリ</t>
    </rPh>
    <rPh sb="13" eb="15">
      <t>シセツ</t>
    </rPh>
    <phoneticPr fontId="23"/>
  </si>
  <si>
    <t>7185</t>
    <phoneticPr fontId="35"/>
  </si>
  <si>
    <t>433E65</t>
    <phoneticPr fontId="53"/>
  </si>
  <si>
    <t>433E63</t>
    <phoneticPr fontId="53"/>
  </si>
  <si>
    <t>433E66</t>
    <phoneticPr fontId="53"/>
  </si>
  <si>
    <t>434119</t>
    <phoneticPr fontId="53"/>
  </si>
  <si>
    <t>43411A</t>
    <phoneticPr fontId="53"/>
  </si>
  <si>
    <t>43411B</t>
    <phoneticPr fontId="53"/>
  </si>
  <si>
    <t>43411E</t>
    <phoneticPr fontId="53"/>
  </si>
  <si>
    <t>434120</t>
    <phoneticPr fontId="53"/>
  </si>
  <si>
    <t>43413E</t>
    <phoneticPr fontId="53"/>
  </si>
  <si>
    <t>43413D</t>
    <phoneticPr fontId="53"/>
  </si>
  <si>
    <t>434126</t>
    <phoneticPr fontId="53"/>
  </si>
  <si>
    <t>434125</t>
    <phoneticPr fontId="53"/>
  </si>
  <si>
    <t>434128</t>
    <phoneticPr fontId="53"/>
  </si>
  <si>
    <t>434127</t>
    <phoneticPr fontId="53"/>
  </si>
  <si>
    <t>434147</t>
    <phoneticPr fontId="53"/>
  </si>
  <si>
    <t>434145</t>
    <phoneticPr fontId="53"/>
  </si>
  <si>
    <t>434146</t>
    <phoneticPr fontId="53"/>
  </si>
  <si>
    <t>434148</t>
    <phoneticPr fontId="53"/>
  </si>
  <si>
    <t>43414B</t>
    <phoneticPr fontId="53"/>
  </si>
  <si>
    <t>434116</t>
    <phoneticPr fontId="53"/>
  </si>
  <si>
    <t>434118</t>
    <phoneticPr fontId="53"/>
  </si>
  <si>
    <t>434115</t>
    <phoneticPr fontId="53"/>
  </si>
  <si>
    <t>434117</t>
    <phoneticPr fontId="53"/>
  </si>
  <si>
    <t>434122</t>
    <phoneticPr fontId="53"/>
  </si>
  <si>
    <t>434123</t>
    <phoneticPr fontId="53"/>
  </si>
  <si>
    <t>434124</t>
    <phoneticPr fontId="53"/>
  </si>
  <si>
    <t>43413F</t>
    <phoneticPr fontId="53"/>
  </si>
  <si>
    <t>43411D</t>
    <phoneticPr fontId="53"/>
  </si>
  <si>
    <t>434140</t>
    <phoneticPr fontId="53"/>
  </si>
  <si>
    <t>43410C</t>
    <phoneticPr fontId="53"/>
  </si>
  <si>
    <t>43410A</t>
    <phoneticPr fontId="53"/>
  </si>
  <si>
    <t>43410B</t>
    <phoneticPr fontId="53"/>
  </si>
  <si>
    <t>43411C</t>
    <phoneticPr fontId="53"/>
  </si>
  <si>
    <t>434109</t>
    <phoneticPr fontId="53"/>
  </si>
  <si>
    <t>433E64</t>
    <phoneticPr fontId="53"/>
  </si>
  <si>
    <t>433EBC</t>
    <phoneticPr fontId="53"/>
  </si>
  <si>
    <t>43414C</t>
    <phoneticPr fontId="53"/>
  </si>
  <si>
    <t>4340F4</t>
    <phoneticPr fontId="35"/>
  </si>
  <si>
    <t>4340F2</t>
    <phoneticPr fontId="35"/>
  </si>
  <si>
    <t>4340F1</t>
    <phoneticPr fontId="35"/>
  </si>
  <si>
    <t>4340F3</t>
    <phoneticPr fontId="35"/>
  </si>
  <si>
    <t>08087367152</t>
    <phoneticPr fontId="35"/>
  </si>
  <si>
    <t>08021169665</t>
    <phoneticPr fontId="35"/>
  </si>
  <si>
    <t>07040751115</t>
    <phoneticPr fontId="35"/>
  </si>
  <si>
    <t>09014522673</t>
    <phoneticPr fontId="35"/>
  </si>
  <si>
    <t>2016/01/27</t>
    <phoneticPr fontId="35"/>
  </si>
  <si>
    <t>434149</t>
    <phoneticPr fontId="35"/>
  </si>
  <si>
    <t>08084220085</t>
    <phoneticPr fontId="35"/>
  </si>
  <si>
    <t>2016/02/12</t>
    <phoneticPr fontId="35"/>
  </si>
  <si>
    <t>7186</t>
    <phoneticPr fontId="35"/>
  </si>
  <si>
    <t>50071</t>
    <phoneticPr fontId="35"/>
  </si>
  <si>
    <t>50070</t>
    <phoneticPr fontId="35"/>
  </si>
  <si>
    <t>7184</t>
    <phoneticPr fontId="35"/>
  </si>
  <si>
    <t>50069</t>
    <phoneticPr fontId="35"/>
  </si>
  <si>
    <t>7183</t>
    <phoneticPr fontId="35"/>
  </si>
  <si>
    <t>50068</t>
    <phoneticPr fontId="35"/>
  </si>
  <si>
    <t>50067</t>
    <phoneticPr fontId="35"/>
  </si>
  <si>
    <t>7181</t>
    <phoneticPr fontId="35"/>
  </si>
  <si>
    <t>50066</t>
    <phoneticPr fontId="35"/>
  </si>
  <si>
    <t>7180</t>
    <phoneticPr fontId="35"/>
  </si>
  <si>
    <t>50065</t>
    <phoneticPr fontId="35"/>
  </si>
  <si>
    <t>7179</t>
    <phoneticPr fontId="35"/>
  </si>
  <si>
    <t>50064</t>
    <phoneticPr fontId="35"/>
  </si>
  <si>
    <t>7178</t>
    <phoneticPr fontId="35"/>
  </si>
  <si>
    <t>50063</t>
    <phoneticPr fontId="35"/>
  </si>
  <si>
    <t>7176</t>
    <phoneticPr fontId="35"/>
  </si>
  <si>
    <t>50061</t>
    <phoneticPr fontId="35"/>
  </si>
  <si>
    <t>7175</t>
    <phoneticPr fontId="35"/>
  </si>
  <si>
    <t>50060</t>
    <phoneticPr fontId="35"/>
  </si>
  <si>
    <t>7173</t>
    <phoneticPr fontId="35"/>
  </si>
  <si>
    <t>50058</t>
    <phoneticPr fontId="35"/>
  </si>
  <si>
    <t>7174</t>
    <phoneticPr fontId="35"/>
  </si>
  <si>
    <t>50059</t>
    <phoneticPr fontId="35"/>
  </si>
  <si>
    <t>07039786488</t>
    <phoneticPr fontId="35"/>
  </si>
  <si>
    <t>07040985220</t>
    <phoneticPr fontId="35"/>
  </si>
  <si>
    <t>07041087226</t>
    <phoneticPr fontId="35"/>
  </si>
  <si>
    <t>07041150541</t>
    <phoneticPr fontId="35"/>
  </si>
  <si>
    <t>07041283663</t>
    <phoneticPr fontId="35"/>
  </si>
  <si>
    <t>434110</t>
    <phoneticPr fontId="53"/>
  </si>
  <si>
    <t>43410F</t>
    <phoneticPr fontId="53"/>
  </si>
  <si>
    <t>4340FE</t>
    <phoneticPr fontId="53"/>
  </si>
  <si>
    <t>434100</t>
    <phoneticPr fontId="53"/>
  </si>
  <si>
    <t>4340FF</t>
    <phoneticPr fontId="53"/>
  </si>
  <si>
    <t>4340FD</t>
    <phoneticPr fontId="53"/>
  </si>
  <si>
    <t>434114</t>
    <phoneticPr fontId="53"/>
  </si>
  <si>
    <t>434112</t>
    <phoneticPr fontId="53"/>
  </si>
  <si>
    <t>434113</t>
    <phoneticPr fontId="53"/>
  </si>
  <si>
    <t>43413A</t>
    <phoneticPr fontId="53"/>
  </si>
  <si>
    <t>43413C</t>
    <phoneticPr fontId="53"/>
  </si>
  <si>
    <t>43413B</t>
    <phoneticPr fontId="53"/>
  </si>
  <si>
    <t>434129</t>
    <phoneticPr fontId="53"/>
  </si>
  <si>
    <t>434138</t>
    <phoneticPr fontId="53"/>
  </si>
  <si>
    <t>434136</t>
    <phoneticPr fontId="53"/>
  </si>
  <si>
    <t>43412B</t>
    <phoneticPr fontId="53"/>
  </si>
  <si>
    <t>434137</t>
    <phoneticPr fontId="53"/>
  </si>
  <si>
    <t>07040752809</t>
    <phoneticPr fontId="53"/>
  </si>
  <si>
    <t>08021008169</t>
    <phoneticPr fontId="53"/>
  </si>
  <si>
    <t>07040651545</t>
    <phoneticPr fontId="53"/>
  </si>
  <si>
    <t>09040699518</t>
    <phoneticPr fontId="53"/>
  </si>
  <si>
    <t>08025686061</t>
    <phoneticPr fontId="53"/>
  </si>
  <si>
    <t>09040699201</t>
    <phoneticPr fontId="53"/>
  </si>
  <si>
    <t>09069539853</t>
    <phoneticPr fontId="53"/>
  </si>
  <si>
    <t>08021169707</t>
    <phoneticPr fontId="53"/>
  </si>
  <si>
    <t>09021478358</t>
    <phoneticPr fontId="53"/>
  </si>
  <si>
    <t>07040750627</t>
    <phoneticPr fontId="53"/>
  </si>
  <si>
    <t>07040708939</t>
    <phoneticPr fontId="53"/>
  </si>
  <si>
    <t>09021478078</t>
    <phoneticPr fontId="53"/>
  </si>
  <si>
    <t>08011148933</t>
    <phoneticPr fontId="53"/>
  </si>
  <si>
    <t>08021169865</t>
    <phoneticPr fontId="53"/>
  </si>
  <si>
    <t>07040708782</t>
    <phoneticPr fontId="53"/>
  </si>
  <si>
    <t>08011149427</t>
    <phoneticPr fontId="53"/>
  </si>
  <si>
    <t>09023098645</t>
    <phoneticPr fontId="53"/>
  </si>
  <si>
    <t>08011044625</t>
    <phoneticPr fontId="53"/>
  </si>
  <si>
    <t>08025684089</t>
    <phoneticPr fontId="53"/>
  </si>
  <si>
    <t>08021169829</t>
    <phoneticPr fontId="53"/>
  </si>
  <si>
    <t>43412A</t>
    <phoneticPr fontId="53"/>
  </si>
  <si>
    <t>4340F0</t>
    <phoneticPr fontId="53"/>
  </si>
  <si>
    <t>4340EF</t>
    <phoneticPr fontId="53"/>
  </si>
  <si>
    <t>4340ED</t>
    <phoneticPr fontId="53"/>
  </si>
  <si>
    <t>4340EE</t>
    <phoneticPr fontId="53"/>
  </si>
  <si>
    <t>JR東日本ビルテック</t>
    <rPh sb="2" eb="3">
      <t>ヒガシ</t>
    </rPh>
    <rPh sb="3" eb="5">
      <t>ニホン</t>
    </rPh>
    <phoneticPr fontId="35"/>
  </si>
  <si>
    <t>SW00007100001@nihonsoft.co.jp</t>
    <phoneticPr fontId="35"/>
  </si>
  <si>
    <t>10.39.34.213</t>
    <phoneticPr fontId="35"/>
  </si>
  <si>
    <t>SW</t>
    <phoneticPr fontId="35"/>
  </si>
  <si>
    <t>000071</t>
    <phoneticPr fontId="35"/>
  </si>
  <si>
    <t>00001</t>
    <phoneticPr fontId="35"/>
  </si>
  <si>
    <t>s0finetcl0ud</t>
    <phoneticPr fontId="35"/>
  </si>
  <si>
    <t>nihonsoft.co.jp</t>
    <phoneticPr fontId="35"/>
  </si>
  <si>
    <t>43412C</t>
    <phoneticPr fontId="35"/>
  </si>
  <si>
    <t>SW00001200004@nihonsoft.co.jp</t>
    <phoneticPr fontId="35"/>
  </si>
  <si>
    <t>田尻マンホールポンプ</t>
    <rPh sb="0" eb="2">
      <t>タジリ</t>
    </rPh>
    <phoneticPr fontId="35"/>
  </si>
  <si>
    <t>猿猴橋マンホールポンプ場</t>
    <rPh sb="0" eb="2">
      <t>エンコウ</t>
    </rPh>
    <rPh sb="2" eb="3">
      <t>バシ</t>
    </rPh>
    <rPh sb="11" eb="12">
      <t>ジョウ</t>
    </rPh>
    <phoneticPr fontId="35"/>
  </si>
  <si>
    <t>SW00001200005@nihonsoft.co.jp</t>
  </si>
  <si>
    <t>SW00001200006@nihonsoft.co.jp</t>
  </si>
  <si>
    <t>10.39.34.214</t>
    <phoneticPr fontId="35"/>
  </si>
  <si>
    <t>10.39.34.215</t>
    <phoneticPr fontId="35"/>
  </si>
  <si>
    <t>南部第4ポンプ場</t>
    <rPh sb="0" eb="2">
      <t>ナンブ</t>
    </rPh>
    <rPh sb="2" eb="3">
      <t>ダイ</t>
    </rPh>
    <rPh sb="7" eb="8">
      <t>ジョウ</t>
    </rPh>
    <phoneticPr fontId="35"/>
  </si>
  <si>
    <t>SW00005200002@nihonsoft.co.jp</t>
  </si>
  <si>
    <t>10.39.34.216</t>
    <phoneticPr fontId="35"/>
  </si>
  <si>
    <t>通番</t>
    <phoneticPr fontId="35"/>
  </si>
  <si>
    <t>和歌山県串本町</t>
    <rPh sb="0" eb="4">
      <t>ワカヤマケン</t>
    </rPh>
    <rPh sb="4" eb="7">
      <t>クシモトチョウ</t>
    </rPh>
    <phoneticPr fontId="35"/>
  </si>
  <si>
    <t>SW</t>
    <phoneticPr fontId="35"/>
  </si>
  <si>
    <t>000072</t>
    <phoneticPr fontId="35"/>
  </si>
  <si>
    <t>SW00001600013@nihonsoft.co.jp</t>
  </si>
  <si>
    <t>08087416029</t>
    <phoneticPr fontId="53"/>
  </si>
  <si>
    <t>07040752109</t>
    <phoneticPr fontId="53"/>
  </si>
  <si>
    <t>07040601107</t>
    <phoneticPr fontId="53"/>
  </si>
  <si>
    <t>08095134052</t>
    <phoneticPr fontId="53"/>
  </si>
  <si>
    <t>09023297355</t>
    <phoneticPr fontId="53"/>
  </si>
  <si>
    <t>07040751549</t>
    <phoneticPr fontId="53"/>
  </si>
  <si>
    <t>09055399565</t>
    <phoneticPr fontId="53"/>
  </si>
  <si>
    <t>08095133416</t>
    <phoneticPr fontId="53"/>
  </si>
  <si>
    <t>07040708187</t>
    <phoneticPr fontId="53"/>
  </si>
  <si>
    <t>07040752962</t>
    <phoneticPr fontId="53"/>
  </si>
  <si>
    <t>09014525514</t>
    <phoneticPr fontId="53"/>
  </si>
  <si>
    <t>07040751884</t>
    <phoneticPr fontId="53"/>
  </si>
  <si>
    <t>07039672733</t>
    <phoneticPr fontId="53"/>
  </si>
  <si>
    <t>07039977941</t>
    <phoneticPr fontId="53"/>
  </si>
  <si>
    <t>07039915598</t>
    <phoneticPr fontId="53"/>
  </si>
  <si>
    <t>07039672775</t>
    <phoneticPr fontId="53"/>
  </si>
  <si>
    <t>07041176745</t>
    <phoneticPr fontId="53"/>
  </si>
  <si>
    <t>07039673702</t>
    <phoneticPr fontId="53"/>
  </si>
  <si>
    <t>07041210307</t>
    <phoneticPr fontId="53"/>
  </si>
  <si>
    <t>07040925077</t>
    <phoneticPr fontId="53"/>
  </si>
  <si>
    <t>07040925559</t>
    <phoneticPr fontId="53"/>
  </si>
  <si>
    <t>07041001730</t>
    <phoneticPr fontId="53"/>
  </si>
  <si>
    <t>07039672191</t>
    <phoneticPr fontId="53"/>
  </si>
  <si>
    <t>07039621583</t>
    <phoneticPr fontId="53"/>
  </si>
  <si>
    <t>07039919998</t>
    <phoneticPr fontId="53"/>
  </si>
  <si>
    <t>07039867992</t>
    <phoneticPr fontId="53"/>
  </si>
  <si>
    <t>07039775935</t>
    <phoneticPr fontId="53"/>
  </si>
  <si>
    <t>07039622333</t>
    <phoneticPr fontId="53"/>
  </si>
  <si>
    <t>07041160411</t>
    <phoneticPr fontId="53"/>
  </si>
  <si>
    <t>07041001410</t>
    <phoneticPr fontId="53"/>
  </si>
  <si>
    <t>07041125123</t>
    <phoneticPr fontId="53"/>
  </si>
  <si>
    <t>07039976146</t>
    <phoneticPr fontId="53"/>
  </si>
  <si>
    <t>07039624979</t>
    <phoneticPr fontId="53"/>
  </si>
  <si>
    <t>07041018730</t>
    <phoneticPr fontId="53"/>
  </si>
  <si>
    <t>07039919300</t>
    <phoneticPr fontId="53"/>
  </si>
  <si>
    <t>07039735877</t>
    <phoneticPr fontId="53"/>
  </si>
  <si>
    <t>07039824151</t>
    <phoneticPr fontId="53"/>
  </si>
  <si>
    <t>中山地区農業集落排水処理施設</t>
    <rPh sb="0" eb="2">
      <t>ナカヤマ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35"/>
  </si>
  <si>
    <t>SW00004800023@nihonsoft.co.jp</t>
  </si>
  <si>
    <t>s0finetcl0ud</t>
    <phoneticPr fontId="35"/>
  </si>
  <si>
    <t>10.39.34.219</t>
    <phoneticPr fontId="35"/>
  </si>
  <si>
    <t>00023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</si>
  <si>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33EAB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</si>
  <si>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33EAD</t>
    </r>
    <phoneticPr fontId="35"/>
  </si>
  <si>
    <t>433EB8</t>
    <phoneticPr fontId="35"/>
  </si>
  <si>
    <t>433EBA</t>
    <phoneticPr fontId="35"/>
  </si>
  <si>
    <t>10.39.34.144</t>
    <phoneticPr fontId="35"/>
  </si>
  <si>
    <t>10.39.33.142</t>
    <phoneticPr fontId="35"/>
  </si>
  <si>
    <t>7188</t>
    <phoneticPr fontId="35"/>
  </si>
  <si>
    <t>50073</t>
    <phoneticPr fontId="35"/>
  </si>
  <si>
    <t>jreast_biltech</t>
    <phoneticPr fontId="35"/>
  </si>
  <si>
    <t>ビルテックFM道場</t>
    <rPh sb="7" eb="9">
      <t>ドウジョウ</t>
    </rPh>
    <phoneticPr fontId="35"/>
  </si>
  <si>
    <t>433EAE</t>
    <phoneticPr fontId="35"/>
  </si>
  <si>
    <t>09021726802</t>
    <phoneticPr fontId="35"/>
  </si>
  <si>
    <t>433EAC</t>
    <phoneticPr fontId="35"/>
  </si>
  <si>
    <t>清冷寺皆原マンホールポンプ</t>
    <rPh sb="0" eb="1">
      <t>キヨ</t>
    </rPh>
    <rPh sb="1" eb="2">
      <t>ツメ</t>
    </rPh>
    <rPh sb="2" eb="3">
      <t>テラ</t>
    </rPh>
    <rPh sb="3" eb="4">
      <t>ミナ</t>
    </rPh>
    <rPh sb="4" eb="5">
      <t>ハラ</t>
    </rPh>
    <phoneticPr fontId="35"/>
  </si>
  <si>
    <t>八社宮マンホールポンプ</t>
    <rPh sb="0" eb="1">
      <t>ハチ</t>
    </rPh>
    <rPh sb="1" eb="2">
      <t>シャ</t>
    </rPh>
    <rPh sb="2" eb="3">
      <t>ミヤ</t>
    </rPh>
    <phoneticPr fontId="35"/>
  </si>
  <si>
    <t>仁保上中郷処理区NP-0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</si>
  <si>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</si>
  <si>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</si>
  <si>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</si>
  <si>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</si>
  <si>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</si>
  <si>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</si>
  <si>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仁保上中郷処理区NP-7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</si>
  <si>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仁保上中郷処理区NP-8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</si>
  <si>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</si>
  <si>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</si>
  <si>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</si>
  <si>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</si>
  <si>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</si>
  <si>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</si>
  <si>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</si>
  <si>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</si>
  <si>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仁保上中郷処理区NP-17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</si>
  <si>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仁保上中郷処理区NP-18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</si>
  <si>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</si>
  <si>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</si>
  <si>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</si>
  <si>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</si>
  <si>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</si>
  <si>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</si>
  <si>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</si>
  <si>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</si>
  <si>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</si>
  <si>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</si>
  <si>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</si>
  <si>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</si>
  <si>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</si>
  <si>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</si>
  <si>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</si>
  <si>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</si>
  <si>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</si>
  <si>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</si>
  <si>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</si>
  <si>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</si>
  <si>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2016/02/12</t>
    <phoneticPr fontId="35"/>
  </si>
  <si>
    <t>7189</t>
    <phoneticPr fontId="35"/>
  </si>
  <si>
    <t>50074</t>
    <phoneticPr fontId="35"/>
  </si>
  <si>
    <t>hidaka_c</t>
    <phoneticPr fontId="35"/>
  </si>
  <si>
    <t>16H00142</t>
    <phoneticPr fontId="35"/>
  </si>
  <si>
    <t>10.39.33.243</t>
    <phoneticPr fontId="35"/>
  </si>
  <si>
    <t>7187</t>
    <phoneticPr fontId="35"/>
  </si>
  <si>
    <t>50072</t>
    <phoneticPr fontId="35"/>
  </si>
  <si>
    <t>7190</t>
    <phoneticPr fontId="35"/>
  </si>
  <si>
    <t>50075</t>
    <phoneticPr fontId="35"/>
  </si>
  <si>
    <t>08076958351</t>
    <phoneticPr fontId="35"/>
  </si>
  <si>
    <t>2016/2/25</t>
    <phoneticPr fontId="35"/>
  </si>
  <si>
    <t>07039977589</t>
    <phoneticPr fontId="35"/>
  </si>
  <si>
    <t>43428F</t>
    <phoneticPr fontId="35"/>
  </si>
  <si>
    <t>07041126959</t>
    <phoneticPr fontId="35"/>
  </si>
  <si>
    <t>43412E</t>
    <phoneticPr fontId="35"/>
  </si>
  <si>
    <t>43412D</t>
    <phoneticPr fontId="35"/>
  </si>
  <si>
    <t>2016/3/15</t>
    <phoneticPr fontId="35"/>
  </si>
  <si>
    <t>10.39.32.143</t>
  </si>
  <si>
    <t>08023382327</t>
    <phoneticPr fontId="35"/>
  </si>
  <si>
    <t>higasikagawa_c</t>
    <phoneticPr fontId="35"/>
  </si>
  <si>
    <t>杉江第四中継P</t>
    <rPh sb="0" eb="2">
      <t>スギエ</t>
    </rPh>
    <rPh sb="2" eb="3">
      <t>ダイ</t>
    </rPh>
    <rPh sb="3" eb="4">
      <t>ヨン</t>
    </rPh>
    <rPh sb="4" eb="6">
      <t>チュウケイ</t>
    </rPh>
    <phoneticPr fontId="35"/>
  </si>
  <si>
    <t>杉江第五中継P</t>
    <rPh sb="0" eb="2">
      <t>スギエ</t>
    </rPh>
    <rPh sb="2" eb="3">
      <t>ダイ</t>
    </rPh>
    <rPh sb="3" eb="4">
      <t>ゴ</t>
    </rPh>
    <rPh sb="4" eb="6">
      <t>チュウケイ</t>
    </rPh>
    <phoneticPr fontId="35"/>
  </si>
  <si>
    <t>山賀第五中継P</t>
    <rPh sb="0" eb="2">
      <t>ヤマガ</t>
    </rPh>
    <rPh sb="2" eb="3">
      <t>ダイ</t>
    </rPh>
    <rPh sb="3" eb="4">
      <t>ゴ</t>
    </rPh>
    <rPh sb="4" eb="6">
      <t>チュウケイ</t>
    </rPh>
    <phoneticPr fontId="35"/>
  </si>
  <si>
    <t>434130</t>
    <phoneticPr fontId="35"/>
  </si>
  <si>
    <t>07039836961</t>
    <phoneticPr fontId="35"/>
  </si>
  <si>
    <t>sakura_c</t>
    <phoneticPr fontId="35"/>
  </si>
  <si>
    <t>10.39.34.189</t>
    <phoneticPr fontId="35"/>
  </si>
  <si>
    <t>433EB9</t>
    <phoneticPr fontId="35"/>
  </si>
  <si>
    <t>ヴィオラ・アヴェニューポンプ場</t>
  </si>
  <si>
    <t>SW00007200001@nihonsoft.co.jp</t>
    <phoneticPr fontId="35"/>
  </si>
  <si>
    <t>10.39.34.217</t>
    <phoneticPr fontId="35"/>
  </si>
  <si>
    <t>SW00003400003@nihonsoft.co.jp</t>
  </si>
  <si>
    <t>高尾処理場</t>
    <rPh sb="0" eb="2">
      <t>タカオ</t>
    </rPh>
    <rPh sb="2" eb="5">
      <t>ショリジョウ</t>
    </rPh>
    <phoneticPr fontId="35"/>
  </si>
  <si>
    <t>根尾中央浄化センター</t>
    <rPh sb="0" eb="1">
      <t>ネ</t>
    </rPh>
    <rPh sb="1" eb="2">
      <t>オ</t>
    </rPh>
    <rPh sb="2" eb="4">
      <t>チュウオウ</t>
    </rPh>
    <rPh sb="4" eb="6">
      <t>ジョウカ</t>
    </rPh>
    <phoneticPr fontId="35"/>
  </si>
  <si>
    <t>高尾3号MP</t>
    <rPh sb="0" eb="2">
      <t>タカオ</t>
    </rPh>
    <rPh sb="3" eb="4">
      <t>ゴウ</t>
    </rPh>
    <phoneticPr fontId="35"/>
  </si>
  <si>
    <t>早野4号MP</t>
    <rPh sb="0" eb="2">
      <t>ハヤノ</t>
    </rPh>
    <rPh sb="3" eb="4">
      <t>ゴウ</t>
    </rPh>
    <phoneticPr fontId="35"/>
  </si>
  <si>
    <t>早野8号MP</t>
    <rPh sb="0" eb="2">
      <t>ハヤノ</t>
    </rPh>
    <rPh sb="3" eb="4">
      <t>ゴウ</t>
    </rPh>
    <phoneticPr fontId="35"/>
  </si>
  <si>
    <t>板所3号MP</t>
    <rPh sb="0" eb="1">
      <t>イタ</t>
    </rPh>
    <rPh sb="1" eb="2">
      <t>ショ</t>
    </rPh>
    <rPh sb="3" eb="4">
      <t>ゴウ</t>
    </rPh>
    <phoneticPr fontId="35"/>
  </si>
  <si>
    <t>SW00003000010@nihonsoft.co.jp</t>
  </si>
  <si>
    <t>SW00003000011@nihonsoft.co.jp</t>
  </si>
  <si>
    <t>SW00003000012@nihonsoft.co.jp</t>
  </si>
  <si>
    <t>SW00003000013@nihonsoft.co.jp</t>
  </si>
  <si>
    <t>SW00003000014@nihonsoft.co.jp</t>
  </si>
  <si>
    <t>SW00003000015@nihonsoft.co.jp</t>
  </si>
  <si>
    <t>滋賀県大津市（WA)</t>
    <rPh sb="0" eb="3">
      <t>シガケン</t>
    </rPh>
    <rPh sb="3" eb="6">
      <t>オオツシ</t>
    </rPh>
    <phoneticPr fontId="35"/>
  </si>
  <si>
    <t>SW</t>
    <phoneticPr fontId="35"/>
  </si>
  <si>
    <t>000073</t>
    <phoneticPr fontId="35"/>
  </si>
  <si>
    <t>00001</t>
    <phoneticPr fontId="35"/>
  </si>
  <si>
    <t>00003</t>
    <phoneticPr fontId="35"/>
  </si>
  <si>
    <t>SW00007300001@nihonsoft.co.jp</t>
    <phoneticPr fontId="35"/>
  </si>
  <si>
    <t>10.39.34.227</t>
    <phoneticPr fontId="35"/>
  </si>
  <si>
    <t>200kbps3G</t>
    <phoneticPr fontId="35"/>
  </si>
  <si>
    <t>田之上第2中継ポンプ場</t>
    <rPh sb="0" eb="3">
      <t>タノウエ</t>
    </rPh>
    <rPh sb="3" eb="4">
      <t>ダイ</t>
    </rPh>
    <rPh sb="5" eb="7">
      <t>チュウケイ</t>
    </rPh>
    <rPh sb="10" eb="11">
      <t>ジョウ</t>
    </rPh>
    <phoneticPr fontId="35"/>
  </si>
  <si>
    <t>南小松中継ポンプ場</t>
    <rPh sb="0" eb="1">
      <t>ミナミ</t>
    </rPh>
    <rPh sb="1" eb="3">
      <t>コマツ</t>
    </rPh>
    <rPh sb="3" eb="5">
      <t>チュウケイ</t>
    </rPh>
    <rPh sb="8" eb="9">
      <t>ジョウ</t>
    </rPh>
    <phoneticPr fontId="35"/>
  </si>
  <si>
    <t>大石中継ポンプ場</t>
    <rPh sb="0" eb="2">
      <t>オオイシ</t>
    </rPh>
    <rPh sb="2" eb="4">
      <t>チュウケイ</t>
    </rPh>
    <rPh sb="7" eb="8">
      <t>ジョウ</t>
    </rPh>
    <phoneticPr fontId="35"/>
  </si>
  <si>
    <t>SW00007300002@nihonsoft.co.jp</t>
  </si>
  <si>
    <t>SW00007300003@nihonsoft.co.jp</t>
  </si>
  <si>
    <t>10.39.34.228</t>
  </si>
  <si>
    <t>10.39.34.229</t>
  </si>
  <si>
    <r>
      <t>10.39</t>
    </r>
    <r>
      <rPr>
        <sz val="11"/>
        <color rgb="FF000000"/>
        <rFont val="ＭＳ Ｐゴシック"/>
        <family val="2"/>
        <charset val="128"/>
      </rPr>
      <t>.34.76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</si>
  <si>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t>433E68</t>
  </si>
  <si>
    <t>433E69</t>
  </si>
  <si>
    <t>433E67</t>
  </si>
  <si>
    <t>433EBE</t>
  </si>
  <si>
    <t>433E6A</t>
  </si>
  <si>
    <t>433E6C</t>
  </si>
  <si>
    <t>433E9E</t>
    <phoneticPr fontId="35"/>
  </si>
  <si>
    <t>2016/03/16</t>
    <phoneticPr fontId="35"/>
  </si>
  <si>
    <t>10.39.34.218</t>
    <phoneticPr fontId="35"/>
  </si>
  <si>
    <t>10.39.34.209</t>
    <phoneticPr fontId="35"/>
  </si>
  <si>
    <t>SIM番号</t>
    <rPh sb="3" eb="5">
      <t>バンゴウ</t>
    </rPh>
    <phoneticPr fontId="35"/>
  </si>
  <si>
    <t>DN0503126761410</t>
    <phoneticPr fontId="35"/>
  </si>
  <si>
    <t>2016/01/19</t>
    <phoneticPr fontId="35"/>
  </si>
  <si>
    <t>DN0503126761420</t>
    <phoneticPr fontId="35"/>
  </si>
  <si>
    <t>DN0503126761430</t>
    <phoneticPr fontId="35"/>
  </si>
  <si>
    <t>DN0503126761440</t>
    <phoneticPr fontId="35"/>
  </si>
  <si>
    <t>DN0503126761450</t>
    <phoneticPr fontId="35"/>
  </si>
  <si>
    <t>DN0503126761460</t>
    <phoneticPr fontId="35"/>
  </si>
  <si>
    <t>DN0503126761470</t>
    <phoneticPr fontId="35"/>
  </si>
  <si>
    <t>DN0503126761480</t>
    <phoneticPr fontId="35"/>
  </si>
  <si>
    <t>DN0503126761490</t>
    <phoneticPr fontId="35"/>
  </si>
  <si>
    <t>DN0503126761500</t>
    <phoneticPr fontId="35"/>
  </si>
  <si>
    <t>DN0503126761510</t>
    <phoneticPr fontId="35"/>
  </si>
  <si>
    <t>DN0503126761520</t>
    <phoneticPr fontId="35"/>
  </si>
  <si>
    <t>DN0503126761530</t>
    <phoneticPr fontId="35"/>
  </si>
  <si>
    <t>DN0503126761540</t>
    <phoneticPr fontId="35"/>
  </si>
  <si>
    <t>DN0503126761550</t>
    <phoneticPr fontId="35"/>
  </si>
  <si>
    <t>DN0503126761560</t>
    <phoneticPr fontId="35"/>
  </si>
  <si>
    <t>DN0503126761570</t>
    <phoneticPr fontId="35"/>
  </si>
  <si>
    <t>DN0503126761580</t>
    <phoneticPr fontId="35"/>
  </si>
  <si>
    <t>DN0503126761590</t>
    <phoneticPr fontId="35"/>
  </si>
  <si>
    <t>DN0503126761600</t>
    <phoneticPr fontId="35"/>
  </si>
  <si>
    <t>DN0503126761610</t>
    <phoneticPr fontId="35"/>
  </si>
  <si>
    <t>DN0503125846750</t>
    <phoneticPr fontId="35"/>
  </si>
  <si>
    <t>DN0503126736170</t>
    <phoneticPr fontId="35"/>
  </si>
  <si>
    <t>DN0503126736180</t>
    <phoneticPr fontId="35"/>
  </si>
  <si>
    <t>DN0503126736190</t>
    <phoneticPr fontId="35"/>
  </si>
  <si>
    <t>DN0503126736200</t>
    <phoneticPr fontId="35"/>
  </si>
  <si>
    <t>DN0503126736210</t>
    <phoneticPr fontId="35"/>
  </si>
  <si>
    <t>DN0503126736220</t>
    <phoneticPr fontId="35"/>
  </si>
  <si>
    <t>DN0503126736230</t>
    <phoneticPr fontId="35"/>
  </si>
  <si>
    <t>DN0503126736240</t>
    <phoneticPr fontId="35"/>
  </si>
  <si>
    <t>DN0503126736250</t>
    <phoneticPr fontId="35"/>
  </si>
  <si>
    <t>DN0503126736260</t>
    <phoneticPr fontId="35"/>
  </si>
  <si>
    <t>DN0503126736270</t>
    <phoneticPr fontId="35"/>
  </si>
  <si>
    <t>DN0503126572080</t>
    <phoneticPr fontId="35"/>
  </si>
  <si>
    <t>DN0503126573790</t>
    <phoneticPr fontId="35"/>
  </si>
  <si>
    <t>DN0503126573800</t>
    <phoneticPr fontId="35"/>
  </si>
  <si>
    <t>DN0503126573810</t>
    <phoneticPr fontId="35"/>
  </si>
  <si>
    <t>DN0503126573820</t>
    <phoneticPr fontId="35"/>
  </si>
  <si>
    <t>DN0503126573830</t>
    <phoneticPr fontId="35"/>
  </si>
  <si>
    <t>DN0503126573840</t>
    <phoneticPr fontId="35"/>
  </si>
  <si>
    <t>DN0503126573850</t>
    <phoneticPr fontId="35"/>
  </si>
  <si>
    <t>DN0503126573860</t>
    <phoneticPr fontId="35"/>
  </si>
  <si>
    <t>DN0503126573870</t>
    <phoneticPr fontId="35"/>
  </si>
  <si>
    <t>DN0503126735640</t>
    <phoneticPr fontId="35"/>
  </si>
  <si>
    <t>DN0503127609850</t>
    <phoneticPr fontId="35"/>
  </si>
  <si>
    <t>DN0503127609860</t>
    <phoneticPr fontId="35"/>
  </si>
  <si>
    <t>DN0503126736430</t>
    <phoneticPr fontId="35"/>
  </si>
  <si>
    <t>DN0503126736440</t>
    <phoneticPr fontId="35"/>
  </si>
  <si>
    <t>DN0503126572090</t>
    <phoneticPr fontId="35"/>
  </si>
  <si>
    <t>AX0503118502500</t>
    <phoneticPr fontId="35"/>
  </si>
  <si>
    <t>AX0503118502510</t>
    <phoneticPr fontId="35"/>
  </si>
  <si>
    <t>平池団地南/新平池団地マンホールポンプ</t>
    <phoneticPr fontId="35"/>
  </si>
  <si>
    <t>AX0503118502520</t>
    <phoneticPr fontId="35"/>
  </si>
  <si>
    <t>AX0503118502530</t>
    <phoneticPr fontId="35"/>
  </si>
  <si>
    <t>AX0503118502540</t>
    <phoneticPr fontId="35"/>
  </si>
  <si>
    <t>AX0503118502550</t>
    <phoneticPr fontId="35"/>
  </si>
  <si>
    <t>AX0503118502560</t>
    <phoneticPr fontId="35"/>
  </si>
  <si>
    <t>AX0503118502570</t>
    <phoneticPr fontId="35"/>
  </si>
  <si>
    <t>AX0503118502580</t>
    <phoneticPr fontId="35"/>
  </si>
  <si>
    <t>AX0503118502590</t>
    <phoneticPr fontId="35"/>
  </si>
  <si>
    <t>AX0503118502600</t>
    <phoneticPr fontId="35"/>
  </si>
  <si>
    <t>AX0503118502610</t>
    <phoneticPr fontId="35"/>
  </si>
  <si>
    <t>AX0503118502620</t>
    <phoneticPr fontId="35"/>
  </si>
  <si>
    <t>AX0503118502630</t>
    <phoneticPr fontId="35"/>
  </si>
  <si>
    <t>AX0503118502640</t>
    <phoneticPr fontId="35"/>
  </si>
  <si>
    <t>AX0503118502650</t>
    <phoneticPr fontId="35"/>
  </si>
  <si>
    <t>AX0503118502660</t>
    <phoneticPr fontId="35"/>
  </si>
  <si>
    <t>AX0503118502670</t>
    <phoneticPr fontId="35"/>
  </si>
  <si>
    <t>AX0503118502680</t>
    <phoneticPr fontId="35"/>
  </si>
  <si>
    <t>AX0503118502690</t>
    <phoneticPr fontId="35"/>
  </si>
  <si>
    <t>AX0503118502700</t>
    <phoneticPr fontId="35"/>
  </si>
  <si>
    <t>AX0503118502710</t>
    <phoneticPr fontId="35"/>
  </si>
  <si>
    <t>AX0503118502720</t>
    <phoneticPr fontId="35"/>
  </si>
  <si>
    <t>AX0503118502730</t>
    <phoneticPr fontId="35"/>
  </si>
  <si>
    <t>AX0503118502740</t>
    <phoneticPr fontId="35"/>
  </si>
  <si>
    <t>AX0503118502750</t>
    <phoneticPr fontId="35"/>
  </si>
  <si>
    <t>AX0503118502760</t>
    <phoneticPr fontId="35"/>
  </si>
  <si>
    <t>AX0503118502770</t>
    <phoneticPr fontId="35"/>
  </si>
  <si>
    <t>AX0503118502780</t>
    <phoneticPr fontId="35"/>
  </si>
  <si>
    <t>AX0503118502790</t>
    <phoneticPr fontId="35"/>
  </si>
  <si>
    <t>DN0503126575620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</si>
  <si>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N0503126735830</t>
    </r>
    <phoneticPr fontId="35"/>
  </si>
  <si>
    <t>DN0503126735840</t>
    <phoneticPr fontId="35"/>
  </si>
  <si>
    <t>DN0503126735850</t>
    <phoneticPr fontId="35"/>
  </si>
  <si>
    <t>DN0503126735860</t>
    <phoneticPr fontId="35"/>
  </si>
  <si>
    <t>DN0503121242110</t>
    <phoneticPr fontId="35"/>
  </si>
  <si>
    <t>DN0503124274810</t>
    <phoneticPr fontId="35"/>
  </si>
  <si>
    <t>DN0503124274820</t>
    <phoneticPr fontId="35"/>
  </si>
  <si>
    <t>DN0503124274750</t>
    <phoneticPr fontId="35"/>
  </si>
  <si>
    <t>DN0503124274760</t>
    <phoneticPr fontId="35"/>
  </si>
  <si>
    <t>DN0503124273080</t>
    <phoneticPr fontId="35"/>
  </si>
  <si>
    <t>DN0503125594200</t>
    <phoneticPr fontId="35"/>
  </si>
  <si>
    <t>DN0503124274920</t>
    <phoneticPr fontId="35"/>
  </si>
  <si>
    <t>DN0503123556910</t>
    <phoneticPr fontId="35"/>
  </si>
  <si>
    <t>DN0503123556920</t>
    <phoneticPr fontId="35"/>
  </si>
  <si>
    <t>長野県山之内町上水</t>
    <rPh sb="0" eb="3">
      <t>ナガノケン</t>
    </rPh>
    <rPh sb="3" eb="6">
      <t>ヤマノウチ</t>
    </rPh>
    <rPh sb="6" eb="7">
      <t>マチ</t>
    </rPh>
    <rPh sb="7" eb="9">
      <t>ジョウスイ</t>
    </rPh>
    <phoneticPr fontId="35"/>
  </si>
  <si>
    <t>神奈川県茅ヶ崎市（エバラ）</t>
    <rPh sb="0" eb="4">
      <t>カナガワケン</t>
    </rPh>
    <rPh sb="4" eb="7">
      <t>チガサキ</t>
    </rPh>
    <rPh sb="7" eb="8">
      <t>シ</t>
    </rPh>
    <phoneticPr fontId="35"/>
  </si>
  <si>
    <t>兵庫県朝来市</t>
    <rPh sb="0" eb="3">
      <t>ヒョウゴケン</t>
    </rPh>
    <rPh sb="3" eb="5">
      <t>アサゴ</t>
    </rPh>
    <rPh sb="5" eb="6">
      <t>シ</t>
    </rPh>
    <phoneticPr fontId="35"/>
  </si>
  <si>
    <t>静岡県磐田市河川（WA）</t>
    <rPh sb="0" eb="2">
      <t>シズオカ</t>
    </rPh>
    <rPh sb="2" eb="3">
      <t>ケン</t>
    </rPh>
    <rPh sb="3" eb="6">
      <t>イワタシ</t>
    </rPh>
    <rPh sb="6" eb="8">
      <t>カセン</t>
    </rPh>
    <phoneticPr fontId="35"/>
  </si>
  <si>
    <t>愛媛県今治市</t>
    <rPh sb="0" eb="3">
      <t>エヒメケン</t>
    </rPh>
    <rPh sb="3" eb="6">
      <t>イマバリシ</t>
    </rPh>
    <phoneticPr fontId="35"/>
  </si>
  <si>
    <t>奈良県奈良市</t>
    <rPh sb="0" eb="3">
      <t>ナラケン</t>
    </rPh>
    <rPh sb="3" eb="6">
      <t>ナラシ</t>
    </rPh>
    <phoneticPr fontId="35"/>
  </si>
  <si>
    <t>香川県東かがわ市</t>
    <rPh sb="0" eb="3">
      <t>カガワケン</t>
    </rPh>
    <rPh sb="3" eb="4">
      <t>ヒガシ</t>
    </rPh>
    <rPh sb="7" eb="8">
      <t>シ</t>
    </rPh>
    <phoneticPr fontId="35"/>
  </si>
  <si>
    <t>香川県三豊市</t>
    <rPh sb="0" eb="3">
      <t>カガワケン</t>
    </rPh>
    <rPh sb="3" eb="5">
      <t>ミトヨ</t>
    </rPh>
    <rPh sb="5" eb="6">
      <t>シ</t>
    </rPh>
    <phoneticPr fontId="35"/>
  </si>
  <si>
    <t>山口県山口市農集</t>
    <rPh sb="0" eb="3">
      <t>ヤマグチケン</t>
    </rPh>
    <rPh sb="3" eb="6">
      <t>ヤマグチシ</t>
    </rPh>
    <rPh sb="6" eb="8">
      <t>ノウシュウ</t>
    </rPh>
    <phoneticPr fontId="35"/>
  </si>
  <si>
    <t>東京都葛飾区四ツ木排水機場（エバラ）</t>
    <rPh sb="0" eb="3">
      <t>トウキョウト</t>
    </rPh>
    <rPh sb="3" eb="6">
      <t>カツシカク</t>
    </rPh>
    <rPh sb="6" eb="7">
      <t>ヨ</t>
    </rPh>
    <rPh sb="8" eb="9">
      <t>ギ</t>
    </rPh>
    <rPh sb="9" eb="12">
      <t>ハイスイキ</t>
    </rPh>
    <rPh sb="12" eb="13">
      <t>ジョウ</t>
    </rPh>
    <phoneticPr fontId="35"/>
  </si>
  <si>
    <t>DN0503127632820</t>
    <phoneticPr fontId="35"/>
  </si>
  <si>
    <t>2016/3/3</t>
    <phoneticPr fontId="35"/>
  </si>
  <si>
    <t>DN0503126749290</t>
    <phoneticPr fontId="35"/>
  </si>
  <si>
    <t>2016/1/19</t>
    <phoneticPr fontId="35"/>
  </si>
  <si>
    <t>DN0503127610420</t>
    <phoneticPr fontId="35"/>
  </si>
  <si>
    <t>DN0503127610430</t>
    <phoneticPr fontId="35"/>
  </si>
  <si>
    <t>DN0503117396450</t>
    <phoneticPr fontId="35"/>
  </si>
  <si>
    <t>2016/02/25</t>
    <phoneticPr fontId="35"/>
  </si>
  <si>
    <t>AX0503122986220</t>
    <phoneticPr fontId="35"/>
  </si>
  <si>
    <t>AX0503122986230</t>
    <phoneticPr fontId="35"/>
  </si>
  <si>
    <t>AX0503122986240</t>
    <phoneticPr fontId="35"/>
  </si>
  <si>
    <t>AX0503122986260</t>
    <phoneticPr fontId="35"/>
  </si>
  <si>
    <t>AX0503122986250</t>
    <phoneticPr fontId="35"/>
  </si>
  <si>
    <t>AX0503116247200</t>
  </si>
  <si>
    <t>AX0503116247210</t>
  </si>
  <si>
    <t>AX0503116247220</t>
  </si>
  <si>
    <t>AX0503112601720</t>
  </si>
  <si>
    <t>DN0503124678360</t>
  </si>
  <si>
    <t>DN0503124678500</t>
  </si>
  <si>
    <t>DN0503124678490</t>
  </si>
  <si>
    <t>2016/2/29</t>
    <phoneticPr fontId="35"/>
  </si>
  <si>
    <t>千田川クリーンセンター</t>
    <rPh sb="0" eb="2">
      <t>センダ</t>
    </rPh>
    <rPh sb="2" eb="3">
      <t>ガワ</t>
    </rPh>
    <phoneticPr fontId="35"/>
  </si>
  <si>
    <t>DN0503127610440</t>
    <phoneticPr fontId="35"/>
  </si>
  <si>
    <t>2016/3/15</t>
    <phoneticPr fontId="35"/>
  </si>
  <si>
    <t>2016/1/27</t>
    <phoneticPr fontId="35"/>
  </si>
  <si>
    <t>DN0503126762080</t>
    <phoneticPr fontId="35"/>
  </si>
  <si>
    <t>DN0503126762090</t>
    <phoneticPr fontId="35"/>
  </si>
  <si>
    <t>DN0503126762100</t>
    <phoneticPr fontId="35"/>
  </si>
  <si>
    <t>DN0503126762110</t>
    <phoneticPr fontId="35"/>
  </si>
  <si>
    <t>DN0503126762120</t>
    <phoneticPr fontId="35"/>
  </si>
  <si>
    <t>DN0503126762130</t>
    <phoneticPr fontId="35"/>
  </si>
  <si>
    <t>DN0503126762140</t>
    <phoneticPr fontId="35"/>
  </si>
  <si>
    <t>DN0503126762150</t>
    <phoneticPr fontId="35"/>
  </si>
  <si>
    <t>DN0503126762160</t>
    <phoneticPr fontId="35"/>
  </si>
  <si>
    <t>DN0503126762170</t>
    <phoneticPr fontId="35"/>
  </si>
  <si>
    <t>DN0503126762180</t>
    <phoneticPr fontId="35"/>
  </si>
  <si>
    <t>DN0503126762190</t>
    <phoneticPr fontId="35"/>
  </si>
  <si>
    <t>DN0503126762200</t>
    <phoneticPr fontId="35"/>
  </si>
  <si>
    <t>DN0503127598690</t>
    <phoneticPr fontId="35"/>
  </si>
  <si>
    <t>DN0503127598700</t>
    <phoneticPr fontId="35"/>
  </si>
  <si>
    <t>DN0503127598710</t>
    <phoneticPr fontId="35"/>
  </si>
  <si>
    <t>DN0503127598720</t>
    <phoneticPr fontId="35"/>
  </si>
  <si>
    <t>DN0503127598730</t>
    <phoneticPr fontId="35"/>
  </si>
  <si>
    <t>DN0503127598740</t>
    <phoneticPr fontId="35"/>
  </si>
  <si>
    <t>DN0503127598750</t>
    <phoneticPr fontId="35"/>
  </si>
  <si>
    <t>DN0503127598760</t>
    <phoneticPr fontId="35"/>
  </si>
  <si>
    <t>DN0503127598770</t>
    <phoneticPr fontId="35"/>
  </si>
  <si>
    <t>DN0503127598780</t>
    <phoneticPr fontId="35"/>
  </si>
  <si>
    <t>DN0503127598790</t>
    <phoneticPr fontId="35"/>
  </si>
  <si>
    <t>DN0503127598800</t>
    <phoneticPr fontId="35"/>
  </si>
  <si>
    <t>DN0503127598810</t>
    <phoneticPr fontId="35"/>
  </si>
  <si>
    <t>DN0503127598820</t>
    <phoneticPr fontId="35"/>
  </si>
  <si>
    <t>DN0503127598830</t>
    <phoneticPr fontId="35"/>
  </si>
  <si>
    <t>DN0503127598840</t>
    <phoneticPr fontId="35"/>
  </si>
  <si>
    <t>DN0503127598850</t>
    <phoneticPr fontId="35"/>
  </si>
  <si>
    <t>DN0503127598860</t>
    <phoneticPr fontId="35"/>
  </si>
  <si>
    <t>DN0503127598870</t>
    <phoneticPr fontId="35"/>
  </si>
  <si>
    <t>DN0503127598880</t>
    <phoneticPr fontId="35"/>
  </si>
  <si>
    <t>DN0503127598890</t>
    <phoneticPr fontId="35"/>
  </si>
  <si>
    <t>DN0503127598900</t>
    <phoneticPr fontId="35"/>
  </si>
  <si>
    <t>DN0503127598910</t>
    <phoneticPr fontId="35"/>
  </si>
  <si>
    <t>DN0503127598920</t>
    <phoneticPr fontId="35"/>
  </si>
  <si>
    <t>DN0503127598930</t>
    <phoneticPr fontId="35"/>
  </si>
  <si>
    <t>DN0503127598940</t>
    <phoneticPr fontId="35"/>
  </si>
  <si>
    <t>DN0503124273300</t>
    <phoneticPr fontId="35"/>
  </si>
  <si>
    <t>DN0503123581950</t>
    <phoneticPr fontId="35"/>
  </si>
  <si>
    <t>2015/7/8</t>
    <phoneticPr fontId="35"/>
  </si>
  <si>
    <t>AX0503107157900</t>
    <phoneticPr fontId="35"/>
  </si>
  <si>
    <t>AX0503107157910</t>
    <phoneticPr fontId="35"/>
  </si>
  <si>
    <t>DN0503121249870</t>
    <phoneticPr fontId="35"/>
  </si>
  <si>
    <t>DN0503121249880</t>
    <phoneticPr fontId="35"/>
  </si>
  <si>
    <t>DN0503121249890</t>
    <phoneticPr fontId="35"/>
  </si>
  <si>
    <t>DN0503121249900</t>
    <phoneticPr fontId="35"/>
  </si>
  <si>
    <t>DN0503121249910</t>
    <phoneticPr fontId="35"/>
  </si>
  <si>
    <t>DN0503123553650</t>
    <phoneticPr fontId="35"/>
  </si>
  <si>
    <t>香川県さぬき市雨水排水機場</t>
    <rPh sb="0" eb="3">
      <t>カガワケン</t>
    </rPh>
    <rPh sb="6" eb="7">
      <t>シ</t>
    </rPh>
    <rPh sb="7" eb="13">
      <t>ウスイハイスイキジョウ</t>
    </rPh>
    <phoneticPr fontId="35"/>
  </si>
  <si>
    <t>DN0503122584560</t>
    <phoneticPr fontId="35"/>
  </si>
  <si>
    <t>AX0503113734830</t>
    <phoneticPr fontId="35"/>
  </si>
  <si>
    <t>2015/2/20</t>
    <phoneticPr fontId="35"/>
  </si>
  <si>
    <t>AX0503113725730</t>
  </si>
  <si>
    <t>AX0503113725740</t>
  </si>
  <si>
    <t>AX0503113725750</t>
  </si>
  <si>
    <t>AX0503113725760</t>
  </si>
  <si>
    <t>AX0503113725770</t>
  </si>
  <si>
    <t>AX0503113725780</t>
  </si>
  <si>
    <t>AX0503113725790</t>
  </si>
  <si>
    <t>AX0503113725800</t>
  </si>
  <si>
    <t>AX0503113725810</t>
  </si>
  <si>
    <t>AX0503113725820</t>
  </si>
  <si>
    <t>AX0503113725830</t>
  </si>
  <si>
    <t>AX0503113725840</t>
  </si>
  <si>
    <t>AX0503113725850</t>
  </si>
  <si>
    <t>AX0503113735030</t>
  </si>
  <si>
    <t>AX0503107157980</t>
  </si>
  <si>
    <t>AX0503107157880</t>
  </si>
  <si>
    <t>AX0503107157890</t>
  </si>
  <si>
    <t>AX0503113729760</t>
  </si>
  <si>
    <t>AX0503113729330</t>
  </si>
  <si>
    <t>AX0503113729340</t>
  </si>
  <si>
    <t>AX0503113729350</t>
  </si>
  <si>
    <t>AX0503113729360</t>
  </si>
  <si>
    <t>AX0503113729370</t>
  </si>
  <si>
    <t>AX0503113729380</t>
  </si>
  <si>
    <t>DN0503126750010</t>
    <phoneticPr fontId="35"/>
  </si>
  <si>
    <t>DN0503126750020</t>
    <phoneticPr fontId="35"/>
  </si>
  <si>
    <t>DN0503126750030</t>
    <phoneticPr fontId="35"/>
  </si>
  <si>
    <t>DN0503126750040</t>
    <phoneticPr fontId="35"/>
  </si>
  <si>
    <t>DN0503126750050</t>
    <phoneticPr fontId="35"/>
  </si>
  <si>
    <t>DN0503126750060</t>
    <phoneticPr fontId="35"/>
  </si>
  <si>
    <t>DN0503126750070</t>
    <phoneticPr fontId="35"/>
  </si>
  <si>
    <t>DN0503126750080</t>
    <phoneticPr fontId="35"/>
  </si>
  <si>
    <t>DN0503126750090</t>
    <phoneticPr fontId="35"/>
  </si>
  <si>
    <t>DN0503126750100</t>
    <phoneticPr fontId="35"/>
  </si>
  <si>
    <t>DN0503126750110</t>
    <phoneticPr fontId="35"/>
  </si>
  <si>
    <t>DN0503126750120</t>
    <phoneticPr fontId="35"/>
  </si>
  <si>
    <t>DN0503126750130</t>
    <phoneticPr fontId="35"/>
  </si>
  <si>
    <t>DN0503126750140</t>
    <phoneticPr fontId="35"/>
  </si>
  <si>
    <t>DN0503126750150</t>
    <phoneticPr fontId="35"/>
  </si>
  <si>
    <t>DN0503126750160</t>
    <phoneticPr fontId="35"/>
  </si>
  <si>
    <t>DN0503126750170</t>
    <phoneticPr fontId="35"/>
  </si>
  <si>
    <t>DN0503126750180</t>
    <phoneticPr fontId="35"/>
  </si>
  <si>
    <t>DN0503126750190</t>
    <phoneticPr fontId="35"/>
  </si>
  <si>
    <t>DN0503126750200</t>
    <phoneticPr fontId="35"/>
  </si>
  <si>
    <t>DN0503126750210</t>
    <phoneticPr fontId="35"/>
  </si>
  <si>
    <t>DN0503126750220</t>
    <phoneticPr fontId="35"/>
  </si>
  <si>
    <t>DN0503126750230</t>
    <phoneticPr fontId="35"/>
  </si>
  <si>
    <t>DN0503126750240</t>
    <phoneticPr fontId="35"/>
  </si>
  <si>
    <t>DN0503126761310</t>
    <phoneticPr fontId="35"/>
  </si>
  <si>
    <t>DN0503126761320</t>
    <phoneticPr fontId="35"/>
  </si>
  <si>
    <t>DN0503126761330</t>
    <phoneticPr fontId="35"/>
  </si>
  <si>
    <t>DN0503126761340</t>
    <phoneticPr fontId="35"/>
  </si>
  <si>
    <t>DN0503126761350</t>
    <phoneticPr fontId="35"/>
  </si>
  <si>
    <t>DN0503126761360</t>
    <phoneticPr fontId="35"/>
  </si>
  <si>
    <t>DN0503126761370</t>
    <phoneticPr fontId="35"/>
  </si>
  <si>
    <t>DN0503126761380</t>
    <phoneticPr fontId="35"/>
  </si>
  <si>
    <t>DN0503126761390</t>
    <phoneticPr fontId="35"/>
  </si>
  <si>
    <t>DN0503126761400</t>
    <phoneticPr fontId="35"/>
  </si>
  <si>
    <t>09076359624</t>
    <phoneticPr fontId="35"/>
  </si>
  <si>
    <t>09058193137</t>
    <phoneticPr fontId="35"/>
  </si>
  <si>
    <t>08021169285</t>
    <phoneticPr fontId="35"/>
  </si>
  <si>
    <t>09023098265</t>
    <phoneticPr fontId="35"/>
  </si>
  <si>
    <t>08010669740</t>
    <phoneticPr fontId="35"/>
  </si>
  <si>
    <t>07040650271</t>
    <phoneticPr fontId="35"/>
  </si>
  <si>
    <t>09085999591</t>
    <phoneticPr fontId="35"/>
  </si>
  <si>
    <t>08021169667</t>
    <phoneticPr fontId="35"/>
  </si>
  <si>
    <t>08020495427</t>
    <phoneticPr fontId="35"/>
  </si>
  <si>
    <t>07040750640</t>
    <phoneticPr fontId="35"/>
  </si>
  <si>
    <t>09046260397</t>
    <phoneticPr fontId="35"/>
  </si>
  <si>
    <t>08020495531</t>
    <phoneticPr fontId="35"/>
  </si>
  <si>
    <t>07040652103</t>
    <phoneticPr fontId="35"/>
  </si>
  <si>
    <t>08089102937</t>
    <phoneticPr fontId="35"/>
  </si>
  <si>
    <t>07040601256</t>
    <phoneticPr fontId="35"/>
  </si>
  <si>
    <t>09022498084</t>
    <phoneticPr fontId="35"/>
  </si>
  <si>
    <t>09072747681</t>
    <phoneticPr fontId="35"/>
  </si>
  <si>
    <t>08021169942</t>
    <phoneticPr fontId="35"/>
  </si>
  <si>
    <t>07040602494</t>
    <phoneticPr fontId="35"/>
  </si>
  <si>
    <t>08089141616</t>
    <phoneticPr fontId="35"/>
  </si>
  <si>
    <t>07040601566</t>
    <phoneticPr fontId="35"/>
  </si>
  <si>
    <t>09046778295</t>
    <phoneticPr fontId="35"/>
  </si>
  <si>
    <t>07040707716</t>
    <phoneticPr fontId="35"/>
  </si>
  <si>
    <t>09021726613</t>
    <phoneticPr fontId="35"/>
  </si>
  <si>
    <t>07040650741</t>
    <phoneticPr fontId="35"/>
  </si>
  <si>
    <t>07040651703</t>
    <phoneticPr fontId="35"/>
  </si>
  <si>
    <t>08078527771</t>
    <phoneticPr fontId="35"/>
  </si>
  <si>
    <t>07040708140</t>
    <phoneticPr fontId="35"/>
  </si>
  <si>
    <t>08077259070</t>
    <phoneticPr fontId="35"/>
  </si>
  <si>
    <t>08021169368</t>
    <phoneticPr fontId="35"/>
  </si>
  <si>
    <t>07040707828</t>
    <phoneticPr fontId="35"/>
  </si>
  <si>
    <t>08078526541</t>
    <phoneticPr fontId="35"/>
  </si>
  <si>
    <t>07040601958</t>
    <phoneticPr fontId="35"/>
  </si>
  <si>
    <t>07040750500</t>
    <phoneticPr fontId="35"/>
  </si>
  <si>
    <t>2016/2/8</t>
    <phoneticPr fontId="35"/>
  </si>
  <si>
    <t>16H00102</t>
  </si>
  <si>
    <t>16H00122</t>
  </si>
  <si>
    <t>16H00132</t>
  </si>
  <si>
    <t>16H00082</t>
  </si>
  <si>
    <t>16H00072</t>
  </si>
  <si>
    <t>16H00062</t>
  </si>
  <si>
    <t>16H00092</t>
  </si>
  <si>
    <t>16H00112</t>
  </si>
  <si>
    <t>16H00012</t>
  </si>
  <si>
    <t>16H00032</t>
  </si>
  <si>
    <t>16H00022</t>
  </si>
  <si>
    <t>16H00052</t>
  </si>
  <si>
    <t>16H00042</t>
  </si>
  <si>
    <t>07040971211</t>
    <phoneticPr fontId="35"/>
  </si>
  <si>
    <t>07039828707</t>
    <phoneticPr fontId="35"/>
  </si>
  <si>
    <t>07039675981</t>
    <phoneticPr fontId="35"/>
  </si>
  <si>
    <t>07039734858</t>
    <phoneticPr fontId="35"/>
  </si>
  <si>
    <t>07039916602</t>
    <phoneticPr fontId="35"/>
  </si>
  <si>
    <t>07041277540</t>
    <phoneticPr fontId="35"/>
  </si>
  <si>
    <t>07039627976</t>
    <phoneticPr fontId="35"/>
  </si>
  <si>
    <t>07039732988</t>
    <phoneticPr fontId="35"/>
  </si>
  <si>
    <t>07039616360</t>
    <phoneticPr fontId="35"/>
  </si>
  <si>
    <t>07039826001</t>
    <phoneticPr fontId="35"/>
  </si>
  <si>
    <t>07039858363</t>
    <phoneticPr fontId="35"/>
  </si>
  <si>
    <t>07041175421</t>
    <phoneticPr fontId="35"/>
  </si>
  <si>
    <t>DN0503127609870</t>
    <phoneticPr fontId="35"/>
  </si>
  <si>
    <t>DN0503127609880</t>
    <phoneticPr fontId="35"/>
  </si>
  <si>
    <t>DN0503127609890</t>
    <phoneticPr fontId="35"/>
  </si>
  <si>
    <t>DN0503127609900</t>
    <phoneticPr fontId="35"/>
  </si>
  <si>
    <t>DN0503127609910</t>
    <phoneticPr fontId="35"/>
  </si>
  <si>
    <t>DN0503127609920</t>
    <phoneticPr fontId="35"/>
  </si>
  <si>
    <t>DN0503127609930</t>
    <phoneticPr fontId="35"/>
  </si>
  <si>
    <t>DN0503127609940</t>
    <phoneticPr fontId="35"/>
  </si>
  <si>
    <t>DN0503127609950</t>
    <phoneticPr fontId="35"/>
  </si>
  <si>
    <t>DN0503127609960</t>
    <phoneticPr fontId="35"/>
  </si>
  <si>
    <t>DN0503127609970</t>
    <phoneticPr fontId="35"/>
  </si>
  <si>
    <t>DN0503127609980</t>
    <phoneticPr fontId="35"/>
  </si>
  <si>
    <t>DN0503127609990</t>
    <phoneticPr fontId="35"/>
  </si>
  <si>
    <t>10.39.34.208</t>
    <phoneticPr fontId="35"/>
  </si>
  <si>
    <t>08025670206</t>
    <phoneticPr fontId="35"/>
  </si>
  <si>
    <t>DN0503117394230</t>
    <phoneticPr fontId="35"/>
  </si>
  <si>
    <t>2014/2/4</t>
    <phoneticPr fontId="35"/>
  </si>
  <si>
    <t>DN0503126762040</t>
    <phoneticPr fontId="35"/>
  </si>
  <si>
    <t>DN0503126762050</t>
    <phoneticPr fontId="35"/>
  </si>
  <si>
    <t>DN0503126762060</t>
    <phoneticPr fontId="35"/>
  </si>
  <si>
    <t>DN0503126762070</t>
    <phoneticPr fontId="35"/>
  </si>
  <si>
    <t>DN0503117394240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</si>
  <si>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N0503126736460</t>
    </r>
    <phoneticPr fontId="35"/>
  </si>
  <si>
    <t>DN0503126736470</t>
    <phoneticPr fontId="35"/>
  </si>
  <si>
    <t>DN0503126736480</t>
    <phoneticPr fontId="35"/>
  </si>
  <si>
    <t>DN0503126736490</t>
    <phoneticPr fontId="35"/>
  </si>
  <si>
    <t>DN0503126736500</t>
    <phoneticPr fontId="35"/>
  </si>
  <si>
    <t>DN0503126736510</t>
    <phoneticPr fontId="35"/>
  </si>
  <si>
    <t>DN0503126572070</t>
    <phoneticPr fontId="35"/>
  </si>
  <si>
    <t>07040034235</t>
    <phoneticPr fontId="35"/>
  </si>
  <si>
    <t>AX0503114508160</t>
    <phoneticPr fontId="35"/>
  </si>
  <si>
    <t>AX0503114508170</t>
    <phoneticPr fontId="35"/>
  </si>
  <si>
    <t>DN0503124274830</t>
    <phoneticPr fontId="35"/>
  </si>
  <si>
    <t>DN0503124274840</t>
    <phoneticPr fontId="35"/>
  </si>
  <si>
    <t>DN0503124274850</t>
    <phoneticPr fontId="35"/>
  </si>
  <si>
    <t>DN0503126749000</t>
    <phoneticPr fontId="35"/>
  </si>
  <si>
    <t>AX0503125399590</t>
  </si>
  <si>
    <t>AX0503125399580</t>
  </si>
  <si>
    <t>AX0503125399570</t>
  </si>
  <si>
    <t>AX0503125399560</t>
  </si>
  <si>
    <t>AX0503125399550</t>
  </si>
  <si>
    <t>AX0503125399540</t>
  </si>
  <si>
    <t>AX0503125399530</t>
  </si>
  <si>
    <t>AX0503125399520</t>
  </si>
  <si>
    <t>AX0503125399510</t>
  </si>
  <si>
    <t>AX0503125399500</t>
  </si>
  <si>
    <t>AX0503125399490</t>
  </si>
  <si>
    <t>AX0503125399480</t>
  </si>
  <si>
    <t>AX0503125399470</t>
  </si>
  <si>
    <t>AX0503125399460</t>
  </si>
  <si>
    <t>AX0503125399450</t>
  </si>
  <si>
    <t>AX0503125399440</t>
  </si>
  <si>
    <t>AX0503125399430</t>
  </si>
  <si>
    <t>AX0503125399420</t>
  </si>
  <si>
    <t>AX0503125399410</t>
  </si>
  <si>
    <t>AX0503125399400</t>
  </si>
  <si>
    <t>AX0503125399790</t>
  </si>
  <si>
    <t>AX0503125399780</t>
  </si>
  <si>
    <t>AX0503125399770</t>
  </si>
  <si>
    <t>AX0503125399760</t>
  </si>
  <si>
    <t>AX0503125399750</t>
  </si>
  <si>
    <t>AX0503125399740</t>
  </si>
  <si>
    <t>AX0503125399730</t>
  </si>
  <si>
    <t>AX0503125399720</t>
  </si>
  <si>
    <t>AX0503125399710</t>
  </si>
  <si>
    <t>AX0503125399700</t>
  </si>
  <si>
    <t>AX0503125399690</t>
  </si>
  <si>
    <t>AX0503125399680</t>
  </si>
  <si>
    <t>AX0503125399670</t>
  </si>
  <si>
    <t>AX0503125399660</t>
  </si>
  <si>
    <t>AX0503125399650</t>
  </si>
  <si>
    <t>AX0503125399640</t>
  </si>
  <si>
    <t>AX0503125399630</t>
  </si>
  <si>
    <t>AX0503125399620</t>
  </si>
  <si>
    <t>AX0503125399610</t>
  </si>
  <si>
    <t>AX0503125399600</t>
  </si>
  <si>
    <t>AX0503122991300</t>
  </si>
  <si>
    <t>DN0503126749280</t>
    <phoneticPr fontId="35"/>
  </si>
  <si>
    <t>DN0503126749270</t>
    <phoneticPr fontId="35"/>
  </si>
  <si>
    <t>DN0503117394180</t>
    <phoneticPr fontId="35"/>
  </si>
  <si>
    <t>DN0503117394190</t>
    <phoneticPr fontId="35"/>
  </si>
  <si>
    <t>DN0503117394200</t>
    <phoneticPr fontId="35"/>
  </si>
  <si>
    <t>DN0503117394210</t>
    <phoneticPr fontId="35"/>
  </si>
  <si>
    <t>AX0503113719950</t>
  </si>
  <si>
    <t>AX0503113719960</t>
  </si>
  <si>
    <t>AX0503113719970</t>
  </si>
  <si>
    <t>AX0503113719980</t>
  </si>
  <si>
    <t>AX0503113719990</t>
  </si>
  <si>
    <t>AX0503113720000</t>
  </si>
  <si>
    <t>AX0503113720010</t>
  </si>
  <si>
    <t>AX0503113720020</t>
  </si>
  <si>
    <t>AX0503113728590</t>
  </si>
  <si>
    <t>AX0503113717030</t>
  </si>
  <si>
    <t>AX0503113717040</t>
  </si>
  <si>
    <t>AX0503113717050</t>
  </si>
  <si>
    <t>AX0503113717930</t>
  </si>
  <si>
    <t>AX0503102955000</t>
  </si>
  <si>
    <t>AX0503102955010</t>
  </si>
  <si>
    <t>AX0503102955020</t>
  </si>
  <si>
    <t>AX0503102955030</t>
  </si>
  <si>
    <t>AX0503102955040</t>
  </si>
  <si>
    <t>AX0503113725860</t>
  </si>
  <si>
    <t>AX0503110040960</t>
  </si>
  <si>
    <t>AX0503113717020</t>
  </si>
  <si>
    <t>AX0503113717940</t>
  </si>
  <si>
    <t>AX0503113725870</t>
  </si>
  <si>
    <t>AX0503113725880</t>
  </si>
  <si>
    <t>AX0503113725890</t>
  </si>
  <si>
    <t>432B84</t>
    <phoneticPr fontId="35"/>
  </si>
  <si>
    <t>432DA8</t>
    <phoneticPr fontId="35"/>
  </si>
  <si>
    <t>433E9A</t>
    <phoneticPr fontId="35"/>
  </si>
  <si>
    <t>AX0503113719220</t>
  </si>
  <si>
    <t>AX0503113719230</t>
  </si>
  <si>
    <t>AX0503110040000</t>
  </si>
  <si>
    <t>AX0503113716200</t>
  </si>
  <si>
    <t>AX0503113716210</t>
  </si>
  <si>
    <t>AX0503113716220</t>
  </si>
  <si>
    <t>AX0503113716230</t>
  </si>
  <si>
    <t>AX0503113716240</t>
  </si>
  <si>
    <t>AX0503113716250</t>
  </si>
  <si>
    <t>AX0503113716260</t>
  </si>
  <si>
    <t>AX0503113716270</t>
  </si>
  <si>
    <t>AX0503113716280</t>
  </si>
  <si>
    <t>AX0503113716290</t>
  </si>
  <si>
    <t>AX0503113716300</t>
  </si>
  <si>
    <t>AX0503113716310</t>
  </si>
  <si>
    <t>AX0503113716320</t>
  </si>
  <si>
    <t>AX0503113716330</t>
  </si>
  <si>
    <t>AX0503113716340</t>
  </si>
  <si>
    <t>AX0503113716350</t>
  </si>
  <si>
    <t>AX0503113716360</t>
  </si>
  <si>
    <t>AX0503113716370</t>
  </si>
  <si>
    <t>AX0503113716380</t>
  </si>
  <si>
    <t>AX0503113716390</t>
  </si>
  <si>
    <t>AX0503113716400</t>
  </si>
  <si>
    <t>AX0503113716410</t>
  </si>
  <si>
    <t>AX0503113716420</t>
  </si>
  <si>
    <t>AX0503113716430</t>
  </si>
  <si>
    <t>AX0503113716440</t>
  </si>
  <si>
    <t>AX0503113716450</t>
  </si>
  <si>
    <t>AX0503113716460</t>
  </si>
  <si>
    <t>AX0503113716470</t>
  </si>
  <si>
    <t>AX0503113716480</t>
  </si>
  <si>
    <t>AX0503113716490</t>
  </si>
  <si>
    <t>AX0503113716500</t>
  </si>
  <si>
    <t>AX0503113716510</t>
  </si>
  <si>
    <t>AX0503113716520</t>
  </si>
  <si>
    <t>AX0503113716530</t>
  </si>
  <si>
    <t>AX0503113716540</t>
  </si>
  <si>
    <t>AX0503113716550</t>
  </si>
  <si>
    <t>AX0503113716560</t>
  </si>
  <si>
    <t>AX0503113716570</t>
  </si>
  <si>
    <t>AX0503113716580</t>
  </si>
  <si>
    <t>AX0503113716590</t>
  </si>
  <si>
    <t>AX0503113716600</t>
  </si>
  <si>
    <t>AX0503113716610</t>
  </si>
  <si>
    <t>AX0503113716620</t>
  </si>
  <si>
    <t>AX0503113716630</t>
  </si>
  <si>
    <t>AX0503113716640</t>
  </si>
  <si>
    <t>AX0503113716650</t>
  </si>
  <si>
    <t>AX0503113716660</t>
  </si>
  <si>
    <t>AX0503113716670</t>
  </si>
  <si>
    <t>AX0503113716680</t>
  </si>
  <si>
    <t>AX0503113716690</t>
  </si>
  <si>
    <t>AX0503113716700</t>
  </si>
  <si>
    <t>AX0503113716710</t>
  </si>
  <si>
    <t>AX0503113716720</t>
  </si>
  <si>
    <t>DN0503127609820</t>
    <phoneticPr fontId="35"/>
  </si>
  <si>
    <t>07039917776</t>
    <phoneticPr fontId="35"/>
  </si>
  <si>
    <t>DN0503127609830</t>
    <phoneticPr fontId="35"/>
  </si>
  <si>
    <t>07041123345</t>
    <phoneticPr fontId="35"/>
  </si>
  <si>
    <t>DN0503127609840</t>
    <phoneticPr fontId="35"/>
  </si>
  <si>
    <t>07041177993</t>
    <phoneticPr fontId="35"/>
  </si>
  <si>
    <t>2016/02/08</t>
    <phoneticPr fontId="35"/>
  </si>
  <si>
    <t>DN0502126736160</t>
    <phoneticPr fontId="35"/>
  </si>
  <si>
    <t>09053399852</t>
    <phoneticPr fontId="35"/>
  </si>
  <si>
    <t>DN0503126749010</t>
    <phoneticPr fontId="35"/>
  </si>
  <si>
    <t>2016/01/19</t>
    <phoneticPr fontId="35"/>
  </si>
  <si>
    <t>DN0503126749020</t>
    <phoneticPr fontId="35"/>
  </si>
  <si>
    <t>DN0503126749030</t>
    <phoneticPr fontId="35"/>
  </si>
  <si>
    <t>DN0503126749040</t>
    <phoneticPr fontId="35"/>
  </si>
  <si>
    <t>DN0503126749050</t>
    <phoneticPr fontId="35"/>
  </si>
  <si>
    <t>DN0503126749060</t>
    <phoneticPr fontId="35"/>
  </si>
  <si>
    <t>DN0503126749070</t>
    <phoneticPr fontId="35"/>
  </si>
  <si>
    <t>DN0503126749080</t>
    <phoneticPr fontId="35"/>
  </si>
  <si>
    <t>DN0503126749090</t>
    <phoneticPr fontId="35"/>
  </si>
  <si>
    <t>DN0503126749100</t>
    <phoneticPr fontId="35"/>
  </si>
  <si>
    <t>DN0503126749110</t>
    <phoneticPr fontId="35"/>
  </si>
  <si>
    <t>DN0503126749120</t>
    <phoneticPr fontId="35"/>
  </si>
  <si>
    <t>DN0503126749130</t>
    <phoneticPr fontId="35"/>
  </si>
  <si>
    <t>DN0503126749140</t>
    <phoneticPr fontId="35"/>
  </si>
  <si>
    <t>DN0503126749150</t>
    <phoneticPr fontId="35"/>
  </si>
  <si>
    <t>DN0503126749160</t>
    <phoneticPr fontId="35"/>
  </si>
  <si>
    <t>DN0503126749170</t>
    <phoneticPr fontId="35"/>
  </si>
  <si>
    <t>DN0503126749180</t>
    <phoneticPr fontId="35"/>
  </si>
  <si>
    <t>DN0503126749190</t>
    <phoneticPr fontId="35"/>
  </si>
  <si>
    <t>DN0503126749200</t>
    <phoneticPr fontId="35"/>
  </si>
  <si>
    <t>DN0503124220760</t>
    <phoneticPr fontId="35"/>
  </si>
  <si>
    <t>DN0503124220630</t>
    <phoneticPr fontId="35"/>
  </si>
  <si>
    <t>DN0503124220780</t>
    <phoneticPr fontId="35"/>
  </si>
  <si>
    <t>DN0503124220710</t>
    <phoneticPr fontId="35"/>
  </si>
  <si>
    <t>DN0503124220730</t>
    <phoneticPr fontId="35"/>
  </si>
  <si>
    <t>DN0503124220750</t>
    <phoneticPr fontId="35"/>
  </si>
  <si>
    <t>DN0503125300460</t>
    <phoneticPr fontId="35"/>
  </si>
  <si>
    <t>DN0503124220650</t>
    <phoneticPr fontId="35"/>
  </si>
  <si>
    <t>DN0503124220660</t>
    <phoneticPr fontId="35"/>
  </si>
  <si>
    <t>DN0503124220670</t>
    <phoneticPr fontId="35"/>
  </si>
  <si>
    <t>DN0503124220800</t>
    <phoneticPr fontId="35"/>
  </si>
  <si>
    <t>DN0503125300470</t>
    <phoneticPr fontId="35"/>
  </si>
  <si>
    <t>DN0503124220720</t>
    <phoneticPr fontId="35"/>
  </si>
  <si>
    <t>DN0503124220740</t>
    <phoneticPr fontId="35"/>
  </si>
  <si>
    <t>DN0503124220680</t>
    <phoneticPr fontId="35"/>
  </si>
  <si>
    <t>DN0503124220620</t>
    <phoneticPr fontId="35"/>
  </si>
  <si>
    <t>DN0503124220640</t>
    <phoneticPr fontId="35"/>
  </si>
  <si>
    <t>DN0503124220690</t>
    <phoneticPr fontId="35"/>
  </si>
  <si>
    <t>DN0503124220610</t>
    <phoneticPr fontId="35"/>
  </si>
  <si>
    <t>DN0503124220770</t>
    <phoneticPr fontId="35"/>
  </si>
  <si>
    <t>DN0503124220790</t>
    <phoneticPr fontId="35"/>
  </si>
  <si>
    <t>DN0503124220700</t>
    <phoneticPr fontId="35"/>
  </si>
  <si>
    <t>07028195171</t>
    <phoneticPr fontId="35"/>
  </si>
  <si>
    <t>サービス提供
お客様番号</t>
    <phoneticPr fontId="35"/>
  </si>
  <si>
    <t>警報待受
ポート</t>
    <rPh sb="0" eb="2">
      <t>ケイホウ</t>
    </rPh>
    <rPh sb="2" eb="3">
      <t>マ</t>
    </rPh>
    <rPh sb="3" eb="4">
      <t>ウ</t>
    </rPh>
    <phoneticPr fontId="35"/>
  </si>
  <si>
    <t>CALSRV
待ち受け
ポート</t>
    <rPh sb="7" eb="8">
      <t>マ</t>
    </rPh>
    <rPh sb="9" eb="10">
      <t>ウ</t>
    </rPh>
    <phoneticPr fontId="35"/>
  </si>
  <si>
    <t>ハネロンシリアル</t>
    <phoneticPr fontId="35"/>
  </si>
  <si>
    <t>45期（平27）＝</t>
    <rPh sb="2" eb="3">
      <t>キ</t>
    </rPh>
    <rPh sb="4" eb="5">
      <t>ヒラ</t>
    </rPh>
    <phoneticPr fontId="57"/>
  </si>
  <si>
    <t>46期（平28）＝</t>
    <rPh sb="2" eb="3">
      <t>キ</t>
    </rPh>
    <rPh sb="4" eb="5">
      <t>ヒラ</t>
    </rPh>
    <phoneticPr fontId="57"/>
  </si>
  <si>
    <t>44期（平26）＝</t>
    <rPh sb="2" eb="3">
      <t>キ</t>
    </rPh>
    <rPh sb="4" eb="5">
      <t>ヒラ</t>
    </rPh>
    <phoneticPr fontId="57"/>
  </si>
  <si>
    <t>導入年度（期）</t>
    <rPh sb="0" eb="2">
      <t>ドウニュウ</t>
    </rPh>
    <rPh sb="2" eb="4">
      <t>ネンド</t>
    </rPh>
    <rPh sb="5" eb="6">
      <t>キ</t>
    </rPh>
    <phoneticPr fontId="35"/>
  </si>
  <si>
    <t>43期（平25）＝</t>
    <rPh sb="2" eb="3">
      <t>キ</t>
    </rPh>
    <rPh sb="4" eb="5">
      <t>ヒラ</t>
    </rPh>
    <phoneticPr fontId="57"/>
  </si>
  <si>
    <t>42期（平24）＝</t>
    <rPh sb="2" eb="3">
      <t>キ</t>
    </rPh>
    <rPh sb="4" eb="5">
      <t>ヒラ</t>
    </rPh>
    <phoneticPr fontId="57"/>
  </si>
  <si>
    <t>41期（平23）＝</t>
    <rPh sb="2" eb="3">
      <t>キ</t>
    </rPh>
    <rPh sb="4" eb="5">
      <t>ヒラ</t>
    </rPh>
    <phoneticPr fontId="57"/>
  </si>
  <si>
    <t>導入年度（期）</t>
    <rPh sb="0" eb="2">
      <t>ドウニュウ</t>
    </rPh>
    <rPh sb="2" eb="4">
      <t>ネンド</t>
    </rPh>
    <rPh sb="5" eb="6">
      <t>キ</t>
    </rPh>
    <phoneticPr fontId="35"/>
  </si>
  <si>
    <t>埼玉県さいたま市（エバラ）</t>
  </si>
  <si>
    <t>ヤマゼン</t>
  </si>
  <si>
    <t>アオヤマエコシステム</t>
  </si>
  <si>
    <t>46期（平28）</t>
    <rPh sb="2" eb="3">
      <t>キ</t>
    </rPh>
    <rPh sb="4" eb="5">
      <t>ヒラ</t>
    </rPh>
    <phoneticPr fontId="57"/>
  </si>
  <si>
    <t>41期（平23）</t>
    <rPh sb="2" eb="3">
      <t>キ</t>
    </rPh>
    <rPh sb="4" eb="5">
      <t>ヒラ</t>
    </rPh>
    <phoneticPr fontId="57"/>
  </si>
  <si>
    <t>42期（平24）</t>
    <rPh sb="2" eb="3">
      <t>キ</t>
    </rPh>
    <rPh sb="4" eb="5">
      <t>ヒラ</t>
    </rPh>
    <phoneticPr fontId="57"/>
  </si>
  <si>
    <t>43期（平25）</t>
    <rPh sb="2" eb="3">
      <t>キ</t>
    </rPh>
    <rPh sb="4" eb="5">
      <t>ヒラ</t>
    </rPh>
    <phoneticPr fontId="57"/>
  </si>
  <si>
    <t>44期（平26）</t>
    <rPh sb="2" eb="3">
      <t>キ</t>
    </rPh>
    <rPh sb="4" eb="5">
      <t>ヒラ</t>
    </rPh>
    <phoneticPr fontId="57"/>
  </si>
  <si>
    <t>45期（平27）</t>
    <rPh sb="2" eb="3">
      <t>キ</t>
    </rPh>
    <rPh sb="4" eb="5">
      <t>ヒラ</t>
    </rPh>
    <phoneticPr fontId="57"/>
  </si>
  <si>
    <t>DN0503127634180</t>
    <phoneticPr fontId="35"/>
  </si>
  <si>
    <t>2016/4/13</t>
    <phoneticPr fontId="35"/>
  </si>
  <si>
    <t>DN0504400539450</t>
    <phoneticPr fontId="35"/>
  </si>
  <si>
    <t>DN0504400539460</t>
    <phoneticPr fontId="35"/>
  </si>
  <si>
    <t>DN0504400539470</t>
    <phoneticPr fontId="35"/>
  </si>
  <si>
    <t>DN0504400539480</t>
    <phoneticPr fontId="35"/>
  </si>
  <si>
    <t>DN0504400539490</t>
    <phoneticPr fontId="35"/>
  </si>
  <si>
    <t>DN0504400539500</t>
    <phoneticPr fontId="35"/>
  </si>
  <si>
    <t>10.39.34.221</t>
    <phoneticPr fontId="35"/>
  </si>
  <si>
    <t>10.39.34.222</t>
    <phoneticPr fontId="35"/>
  </si>
  <si>
    <t>10.39.34.223</t>
    <phoneticPr fontId="35"/>
  </si>
  <si>
    <t>10.39.34.224</t>
    <phoneticPr fontId="35"/>
  </si>
  <si>
    <t>10.39.34.225</t>
    <phoneticPr fontId="35"/>
  </si>
  <si>
    <t>10.39.34.226</t>
    <phoneticPr fontId="35"/>
  </si>
  <si>
    <t>2016/04/15</t>
    <phoneticPr fontId="35"/>
  </si>
  <si>
    <t>4342F3</t>
    <phoneticPr fontId="35"/>
  </si>
  <si>
    <t>4342F4</t>
    <phoneticPr fontId="35"/>
  </si>
  <si>
    <t>4342B8</t>
    <phoneticPr fontId="35"/>
  </si>
  <si>
    <t>4342B5</t>
    <phoneticPr fontId="35"/>
  </si>
  <si>
    <t>4342B6</t>
    <phoneticPr fontId="35"/>
  </si>
  <si>
    <t>4342B7</t>
    <phoneticPr fontId="35"/>
  </si>
  <si>
    <t>期別導入実績数（ユーザ別集計）</t>
    <rPh sb="0" eb="1">
      <t>キ</t>
    </rPh>
    <rPh sb="1" eb="2">
      <t>ベツ</t>
    </rPh>
    <rPh sb="2" eb="4">
      <t>ドウニュウ</t>
    </rPh>
    <rPh sb="4" eb="6">
      <t>ジッセキ</t>
    </rPh>
    <rPh sb="6" eb="7">
      <t>スウ</t>
    </rPh>
    <rPh sb="11" eb="12">
      <t>ベツ</t>
    </rPh>
    <rPh sb="12" eb="14">
      <t>シュウケイ</t>
    </rPh>
    <phoneticPr fontId="35"/>
  </si>
  <si>
    <t>期毎導入実績</t>
    <rPh sb="0" eb="2">
      <t>キゴト</t>
    </rPh>
    <rPh sb="2" eb="4">
      <t>ドウニュウ</t>
    </rPh>
    <rPh sb="4" eb="6">
      <t>ジッセキ</t>
    </rPh>
    <phoneticPr fontId="35"/>
  </si>
  <si>
    <t>47期（平29）＝</t>
    <rPh sb="2" eb="3">
      <t>キ</t>
    </rPh>
    <rPh sb="4" eb="5">
      <t>ヒラ</t>
    </rPh>
    <phoneticPr fontId="57"/>
  </si>
  <si>
    <t>49期（平31）＝</t>
    <rPh sb="2" eb="3">
      <t>キ</t>
    </rPh>
    <rPh sb="4" eb="5">
      <t>ヒラ</t>
    </rPh>
    <phoneticPr fontId="57"/>
  </si>
  <si>
    <t>48期（平30）＝</t>
    <rPh sb="2" eb="3">
      <t>キ</t>
    </rPh>
    <rPh sb="4" eb="5">
      <t>ヒラ</t>
    </rPh>
    <phoneticPr fontId="57"/>
  </si>
  <si>
    <t>47期（平29）</t>
    <rPh sb="2" eb="3">
      <t>キ</t>
    </rPh>
    <rPh sb="4" eb="5">
      <t>ヒラ</t>
    </rPh>
    <phoneticPr fontId="57"/>
  </si>
  <si>
    <t>48期（平30）</t>
    <rPh sb="2" eb="3">
      <t>キ</t>
    </rPh>
    <rPh sb="4" eb="5">
      <t>ヒラ</t>
    </rPh>
    <phoneticPr fontId="57"/>
  </si>
  <si>
    <t>49期（平31）</t>
    <rPh sb="2" eb="3">
      <t>キ</t>
    </rPh>
    <rPh sb="4" eb="5">
      <t>ヒラ</t>
    </rPh>
    <phoneticPr fontId="57"/>
  </si>
  <si>
    <t>431AE7</t>
    <phoneticPr fontId="35"/>
  </si>
  <si>
    <t>25yasu1@nihonsoft.co.jp</t>
    <phoneticPr fontId="35"/>
  </si>
  <si>
    <t>demo02@nihonsoft.co.jp</t>
    <phoneticPr fontId="35"/>
  </si>
  <si>
    <t>demo01@nihonsoft.co.jp</t>
    <phoneticPr fontId="35"/>
  </si>
  <si>
    <t>demo03@nihonsoft.co.jp</t>
    <phoneticPr fontId="35"/>
  </si>
  <si>
    <t>demo04@nihonsoft.co.jp</t>
    <phoneticPr fontId="35"/>
  </si>
  <si>
    <t>demo05@nihonsoft.co.jp</t>
    <phoneticPr fontId="35"/>
  </si>
  <si>
    <t>demo06@nihonsoft.co.jp</t>
    <phoneticPr fontId="35"/>
  </si>
  <si>
    <t>demo07@nihonsoft.co.jp</t>
    <phoneticPr fontId="35"/>
  </si>
  <si>
    <t>demo08@nihonsoft.co.jp</t>
    <phoneticPr fontId="35"/>
  </si>
  <si>
    <t>demo09@nihonsoft.co.jp</t>
    <phoneticPr fontId="35"/>
  </si>
  <si>
    <t>demo10@nihonsoft.co.jp</t>
    <phoneticPr fontId="35"/>
  </si>
  <si>
    <t>demo11@nihonsoft.co.jp</t>
    <phoneticPr fontId="35"/>
  </si>
  <si>
    <t>demo12@nihonsoft.co.jp</t>
    <phoneticPr fontId="35"/>
  </si>
  <si>
    <t>demo13@nihonsoft.co.jp</t>
    <phoneticPr fontId="35"/>
  </si>
  <si>
    <t>7191</t>
    <phoneticPr fontId="35"/>
  </si>
  <si>
    <t>50076</t>
    <phoneticPr fontId="35"/>
  </si>
  <si>
    <t>DN0504400539510</t>
    <phoneticPr fontId="35"/>
  </si>
  <si>
    <t>07041369886</t>
    <phoneticPr fontId="35"/>
  </si>
  <si>
    <t>DN0504400539520</t>
    <phoneticPr fontId="35"/>
  </si>
  <si>
    <t>07041320713</t>
    <phoneticPr fontId="35"/>
  </si>
  <si>
    <t>DN0504400539530</t>
    <phoneticPr fontId="35"/>
  </si>
  <si>
    <t>07041569836</t>
    <phoneticPr fontId="35"/>
  </si>
  <si>
    <t>2016/4/15</t>
    <phoneticPr fontId="35"/>
  </si>
  <si>
    <t>43428D</t>
    <phoneticPr fontId="35"/>
  </si>
  <si>
    <t>43428E</t>
    <phoneticPr fontId="35"/>
  </si>
  <si>
    <t>4342F2</t>
    <phoneticPr fontId="35"/>
  </si>
  <si>
    <t>iwata_usui</t>
    <phoneticPr fontId="35"/>
  </si>
  <si>
    <t>高知県土佐町</t>
    <rPh sb="0" eb="3">
      <t>コウチケン</t>
    </rPh>
    <rPh sb="3" eb="6">
      <t>トサチョウ</t>
    </rPh>
    <phoneticPr fontId="35"/>
  </si>
  <si>
    <t>SW</t>
    <phoneticPr fontId="35"/>
  </si>
  <si>
    <t>000074</t>
    <phoneticPr fontId="35"/>
  </si>
  <si>
    <t>00002</t>
    <phoneticPr fontId="35"/>
  </si>
  <si>
    <t>s0finetcl0ud</t>
    <phoneticPr fontId="35"/>
  </si>
  <si>
    <t>tosa</t>
    <phoneticPr fontId="35"/>
  </si>
  <si>
    <t>SW00007400001@nihonsoft.co.jp</t>
    <phoneticPr fontId="35"/>
  </si>
  <si>
    <t>SW00007400002@nihonsoft.co.jp</t>
    <phoneticPr fontId="35"/>
  </si>
  <si>
    <t>10.39.34.230</t>
    <phoneticPr fontId="35"/>
  </si>
  <si>
    <t>10.39.34.231</t>
    <phoneticPr fontId="35"/>
  </si>
  <si>
    <t>10.39.34.7</t>
    <phoneticPr fontId="35"/>
  </si>
  <si>
    <t>10.34.77.158</t>
    <phoneticPr fontId="35"/>
  </si>
  <si>
    <t>50077</t>
    <phoneticPr fontId="35"/>
  </si>
  <si>
    <t>7192</t>
    <phoneticPr fontId="35"/>
  </si>
  <si>
    <t>demo01@nihonsoft.net</t>
    <phoneticPr fontId="35"/>
  </si>
  <si>
    <t>demo02@nihonsoft.net</t>
    <phoneticPr fontId="35"/>
  </si>
  <si>
    <t>10.39.32.91</t>
    <phoneticPr fontId="35"/>
  </si>
  <si>
    <t>DN0504401061480</t>
    <phoneticPr fontId="35"/>
  </si>
  <si>
    <t>DN0504401061490</t>
    <phoneticPr fontId="35"/>
  </si>
  <si>
    <t>07042271143</t>
    <phoneticPr fontId="35"/>
  </si>
  <si>
    <t>07042271426</t>
    <phoneticPr fontId="35"/>
  </si>
  <si>
    <t>獲得失敗（2016/5/31解約）</t>
    <rPh sb="0" eb="2">
      <t>カクトク</t>
    </rPh>
    <rPh sb="2" eb="4">
      <t>シッパイ</t>
    </rPh>
    <rPh sb="14" eb="16">
      <t>カイヤク</t>
    </rPh>
    <phoneticPr fontId="35"/>
  </si>
  <si>
    <t>DN0503127610460</t>
    <phoneticPr fontId="35"/>
  </si>
  <si>
    <t>07039918933</t>
    <phoneticPr fontId="35"/>
  </si>
  <si>
    <t>2016/3/16</t>
    <phoneticPr fontId="35"/>
  </si>
  <si>
    <r>
      <t>3</t>
    </r>
    <r>
      <rPr>
        <sz val="11"/>
        <color rgb="FF000000"/>
        <rFont val="ＭＳ Ｐゴシック"/>
        <family val="2"/>
        <charset val="128"/>
      </rPr>
      <t>0Mプラス　LTE</t>
    </r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</si>
  <si>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0504401537320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</si>
  <si>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N0504401537330</t>
    </r>
    <phoneticPr fontId="35"/>
  </si>
  <si>
    <r>
      <rPr>
        <sz val="11"/>
        <color rgb="FF000000"/>
        <rFont val="ＭＳ Ｐゴシック"/>
        <family val="2"/>
        <charset val="128"/>
      </rPr>
      <t>07041977575</t>
    </r>
    <phoneticPr fontId="35"/>
  </si>
  <si>
    <t>10.39.33.133</t>
    <phoneticPr fontId="35"/>
  </si>
  <si>
    <t>大道排水ポンプ場</t>
  </si>
  <si>
    <t>SW00006300022@nihonsoft.co.jp</t>
  </si>
  <si>
    <t>FOMA 30M プラス</t>
  </si>
  <si>
    <t>高知県南国市</t>
    <rPh sb="0" eb="3">
      <t>コウチケン</t>
    </rPh>
    <rPh sb="3" eb="6">
      <t>ナンコクシ</t>
    </rPh>
    <phoneticPr fontId="35"/>
  </si>
  <si>
    <t>SW</t>
    <phoneticPr fontId="35"/>
  </si>
  <si>
    <t>000075</t>
    <phoneticPr fontId="35"/>
  </si>
  <si>
    <t>00001</t>
    <phoneticPr fontId="35"/>
  </si>
  <si>
    <t>00016</t>
    <phoneticPr fontId="35"/>
  </si>
  <si>
    <t>久礼田水源地</t>
  </si>
  <si>
    <t>大篠水源地</t>
  </si>
  <si>
    <t>岡豊水源地</t>
  </si>
  <si>
    <t>稲生水源地</t>
  </si>
  <si>
    <t>南部補助水源地</t>
  </si>
  <si>
    <t>小篭補助水源地</t>
  </si>
  <si>
    <t>八京配水池</t>
  </si>
  <si>
    <t>大篠配水池</t>
  </si>
  <si>
    <t>岡豊配水池</t>
  </si>
  <si>
    <t>滝本中継所</t>
  </si>
  <si>
    <t>西島（廿枝）補助水源地</t>
  </si>
  <si>
    <t>明見補助水源地</t>
  </si>
  <si>
    <t>稲吉補助水源地</t>
  </si>
  <si>
    <t>伊達野補助水源地</t>
  </si>
  <si>
    <t>才谷中継所</t>
  </si>
  <si>
    <t>10.47.232.3</t>
    <phoneticPr fontId="35"/>
  </si>
  <si>
    <t>10.47.232.4</t>
  </si>
  <si>
    <t>10.47.232.5</t>
  </si>
  <si>
    <t>10.47.232.7</t>
  </si>
  <si>
    <t>10.47.232.8</t>
  </si>
  <si>
    <t>10.47.232.9</t>
  </si>
  <si>
    <t>10.47.232.10</t>
  </si>
  <si>
    <t>10.47.232.11</t>
  </si>
  <si>
    <t>10.47.232.12</t>
  </si>
  <si>
    <t>10.47.232.13</t>
  </si>
  <si>
    <t>10.47.232.14</t>
  </si>
  <si>
    <t>10.47.232.15</t>
  </si>
  <si>
    <t>10.47.232.16</t>
  </si>
  <si>
    <t>10.47.232.17</t>
  </si>
  <si>
    <t>10.47.232.18</t>
  </si>
  <si>
    <t>SW00007500001@nihonsoft.net</t>
    <phoneticPr fontId="35"/>
  </si>
  <si>
    <t>SW00007500002@nihonsoft.net</t>
  </si>
  <si>
    <t>SW00007500003@nihonsoft.net</t>
  </si>
  <si>
    <t>SW00007500004@nihonsoft.net</t>
  </si>
  <si>
    <t>SW00007500005@nihonsoft.net</t>
  </si>
  <si>
    <t>SW00007500006@nihonsoft.net</t>
  </si>
  <si>
    <t>SW00007500007@nihonsoft.net</t>
  </si>
  <si>
    <t>SW00007500008@nihonsoft.net</t>
  </si>
  <si>
    <t>SW00007500009@nihonsoft.net</t>
  </si>
  <si>
    <t>SW00007500010@nihonsoft.net</t>
  </si>
  <si>
    <t>SW00007500011@nihonsoft.net</t>
  </si>
  <si>
    <t>SW00007500012@nihonsoft.net</t>
  </si>
  <si>
    <t>SW00007500013@nihonsoft.net</t>
  </si>
  <si>
    <t>SW00007500014@nihonsoft.net</t>
  </si>
  <si>
    <t>SW00007500015@nihonsoft.net</t>
  </si>
  <si>
    <t>SW00007500016@nihonsoft.net</t>
  </si>
  <si>
    <t>LTE 200kbps</t>
    <phoneticPr fontId="35"/>
  </si>
  <si>
    <t>432B79</t>
    <phoneticPr fontId="35"/>
  </si>
  <si>
    <t>10.39.34.220</t>
    <phoneticPr fontId="35"/>
  </si>
  <si>
    <t>船輪マンホールポンプ場</t>
    <rPh sb="0" eb="1">
      <t>フネ</t>
    </rPh>
    <rPh sb="1" eb="2">
      <t>ワ</t>
    </rPh>
    <rPh sb="10" eb="11">
      <t>ジョウ</t>
    </rPh>
    <phoneticPr fontId="35"/>
  </si>
  <si>
    <t>nankoku_c</t>
    <phoneticPr fontId="35"/>
  </si>
  <si>
    <t>7193</t>
    <phoneticPr fontId="35"/>
  </si>
  <si>
    <t>50078</t>
    <phoneticPr fontId="35"/>
  </si>
  <si>
    <t>SW00000800006@nihonsoft.co.jp</t>
  </si>
  <si>
    <t>SW00000800007@nihonsoft.co.jp</t>
  </si>
  <si>
    <t>10.39.34.234</t>
    <phoneticPr fontId="35"/>
  </si>
  <si>
    <t>2016/6/30廃止</t>
    <rPh sb="9" eb="11">
      <t>ハイシ</t>
    </rPh>
    <phoneticPr fontId="35"/>
  </si>
  <si>
    <t>DN0504402049750</t>
    <phoneticPr fontId="35"/>
  </si>
  <si>
    <t>07043922374</t>
    <phoneticPr fontId="35"/>
  </si>
  <si>
    <t>2016/7/4</t>
    <phoneticPr fontId="35"/>
  </si>
  <si>
    <t>DN050440538140</t>
    <phoneticPr fontId="35"/>
  </si>
  <si>
    <t>DN050440538150</t>
    <phoneticPr fontId="35"/>
  </si>
  <si>
    <t>DN050440538160</t>
    <phoneticPr fontId="35"/>
  </si>
  <si>
    <t>DN050440538170</t>
    <phoneticPr fontId="35"/>
  </si>
  <si>
    <t>DN050440538180</t>
    <phoneticPr fontId="35"/>
  </si>
  <si>
    <t>DN050440538190</t>
    <phoneticPr fontId="35"/>
  </si>
  <si>
    <t>DN050440538200</t>
    <phoneticPr fontId="35"/>
  </si>
  <si>
    <t>DN050440538210</t>
    <phoneticPr fontId="35"/>
  </si>
  <si>
    <t>DN050440538220</t>
    <phoneticPr fontId="35"/>
  </si>
  <si>
    <t>DN050440538230</t>
    <phoneticPr fontId="35"/>
  </si>
  <si>
    <t>DN050440538240</t>
    <phoneticPr fontId="35"/>
  </si>
  <si>
    <t>DN050440538250</t>
    <phoneticPr fontId="35"/>
  </si>
  <si>
    <t>DN050440538260</t>
    <phoneticPr fontId="35"/>
  </si>
  <si>
    <t>DN050440538270</t>
    <phoneticPr fontId="35"/>
  </si>
  <si>
    <t>DN050440538280</t>
    <phoneticPr fontId="35"/>
  </si>
  <si>
    <t>DN050440538290</t>
    <phoneticPr fontId="35"/>
  </si>
  <si>
    <t>080-2374-4152</t>
    <phoneticPr fontId="35"/>
  </si>
  <si>
    <t>080-8759-1412</t>
    <phoneticPr fontId="35"/>
  </si>
  <si>
    <t>080-2374-4828</t>
    <phoneticPr fontId="35"/>
  </si>
  <si>
    <t>070-4232-8207</t>
    <phoneticPr fontId="35"/>
  </si>
  <si>
    <t>070-4232-8565</t>
    <phoneticPr fontId="35"/>
  </si>
  <si>
    <t>070-4212-8660</t>
    <phoneticPr fontId="35"/>
  </si>
  <si>
    <t>070-4232-8608</t>
    <phoneticPr fontId="35"/>
  </si>
  <si>
    <t>070-4217-7517</t>
    <phoneticPr fontId="35"/>
  </si>
  <si>
    <t>070-2824-5830</t>
    <phoneticPr fontId="35"/>
  </si>
  <si>
    <t>080-2359-4272</t>
    <phoneticPr fontId="35"/>
  </si>
  <si>
    <t>070-2824-5342</t>
    <phoneticPr fontId="35"/>
  </si>
  <si>
    <t>080-2359-8021</t>
    <phoneticPr fontId="35"/>
  </si>
  <si>
    <t>070-4212-8732</t>
    <phoneticPr fontId="35"/>
  </si>
  <si>
    <t>080-2359-8031</t>
    <phoneticPr fontId="35"/>
  </si>
  <si>
    <t>080-1192-3416</t>
    <phoneticPr fontId="35"/>
  </si>
  <si>
    <t>070-4173-0593</t>
    <phoneticPr fontId="35"/>
  </si>
  <si>
    <t>2016/7/7</t>
    <phoneticPr fontId="35"/>
  </si>
  <si>
    <t>→2016年7月11日廃止</t>
    <rPh sb="5" eb="6">
      <t>ネン</t>
    </rPh>
    <rPh sb="7" eb="8">
      <t>ガツ</t>
    </rPh>
    <rPh sb="10" eb="11">
      <t>ニチ</t>
    </rPh>
    <rPh sb="11" eb="13">
      <t>ハイシ</t>
    </rPh>
    <phoneticPr fontId="35"/>
  </si>
  <si>
    <t>2016/7/11廃止</t>
    <rPh sb="9" eb="11">
      <t>ハイシ</t>
    </rPh>
    <phoneticPr fontId="35"/>
  </si>
  <si>
    <t>川場第2汚水中継マンホールポンプ</t>
    <phoneticPr fontId="35"/>
  </si>
  <si>
    <t>田間第2汚水中継マンホールポンプ</t>
    <phoneticPr fontId="35"/>
  </si>
  <si>
    <t>DN0504402078490</t>
    <phoneticPr fontId="35"/>
  </si>
  <si>
    <t>DN0504402078500</t>
    <phoneticPr fontId="35"/>
  </si>
  <si>
    <t>長野県辰野町</t>
    <rPh sb="0" eb="3">
      <t>ナガノケン</t>
    </rPh>
    <rPh sb="3" eb="6">
      <t>タツノマチ</t>
    </rPh>
    <phoneticPr fontId="35"/>
  </si>
  <si>
    <t>SW</t>
    <phoneticPr fontId="35"/>
  </si>
  <si>
    <t>000076</t>
    <phoneticPr fontId="35"/>
  </si>
  <si>
    <t>00001</t>
    <phoneticPr fontId="35"/>
  </si>
  <si>
    <t>00001</t>
    <phoneticPr fontId="35"/>
  </si>
  <si>
    <t>石川県小松市</t>
    <rPh sb="0" eb="3">
      <t>イシカワケン</t>
    </rPh>
    <rPh sb="3" eb="6">
      <t>コマツシ</t>
    </rPh>
    <phoneticPr fontId="35"/>
  </si>
  <si>
    <t>00001</t>
    <phoneticPr fontId="35"/>
  </si>
  <si>
    <t>田原　Ｐ1 矢田原　2号</t>
  </si>
  <si>
    <t>田原　Ｐ2 中之庄　4号</t>
  </si>
  <si>
    <t>田原　Ｐ3 矢田原　1号</t>
  </si>
  <si>
    <t>田原　Ｐ4 横田　2号</t>
  </si>
  <si>
    <t>田原　Ｐ6 和田　3号</t>
  </si>
  <si>
    <t>田原　Ｐ7 和田　1号</t>
  </si>
  <si>
    <t>田原　Ｐ8 和田　2号</t>
  </si>
  <si>
    <t>田原　Ｐ9 中之庄　3号</t>
  </si>
  <si>
    <t>田原　Ｐ10 此瀬　1号</t>
  </si>
  <si>
    <t>田原　Ｐ11 中之庄　1号</t>
  </si>
  <si>
    <t>田原　Ｐ12 茗荷　2号</t>
  </si>
  <si>
    <t>田原　Ｐ13 南田原　1号</t>
  </si>
  <si>
    <t>田原　Ｐ14 横田　1号</t>
  </si>
  <si>
    <t>田原　Ｐ15 矢田原　3号</t>
  </si>
  <si>
    <t>田原　Ｐ16 中之庄　2号</t>
  </si>
  <si>
    <t>田原　Ｐ17 沓掛　1号</t>
  </si>
  <si>
    <t>田原　Ｐ18 須山　1号</t>
  </si>
  <si>
    <t>田原　Ｐ19 矢田原　4号</t>
  </si>
  <si>
    <t>田原　Ｐ20 矢田原　5号</t>
  </si>
  <si>
    <t>精華　P1 高樋　1号</t>
  </si>
  <si>
    <t>精華　P2 高樋　2号</t>
  </si>
  <si>
    <t>精華　P3 高樋　3号</t>
  </si>
  <si>
    <t>精華　P4 高樋　4号</t>
  </si>
  <si>
    <t>精華　P5 高樋　5号</t>
  </si>
  <si>
    <t>精華　P6 菩提山1号</t>
  </si>
  <si>
    <t>精華　P7 菩提山2号</t>
  </si>
  <si>
    <t>精華　P8 菩提山3号</t>
  </si>
  <si>
    <t>精華　P9 菩提山4号</t>
  </si>
  <si>
    <t>精華　P10 虚空蔵1号</t>
  </si>
  <si>
    <t>精華　P11 虚空蔵2号</t>
  </si>
  <si>
    <t>精華　P12 虚空蔵3号</t>
  </si>
  <si>
    <t>精華　P13 興隆寺　1号</t>
  </si>
  <si>
    <t>精華　P14 米谷1号</t>
  </si>
  <si>
    <t>岐阜県大垣市</t>
    <rPh sb="3" eb="6">
      <t>オオガキシ</t>
    </rPh>
    <phoneticPr fontId="35"/>
  </si>
  <si>
    <t>SW</t>
    <phoneticPr fontId="35"/>
  </si>
  <si>
    <t>00001</t>
    <phoneticPr fontId="35"/>
  </si>
  <si>
    <t>00006</t>
    <phoneticPr fontId="35"/>
  </si>
  <si>
    <t>上野簡易水道</t>
    <phoneticPr fontId="35"/>
  </si>
  <si>
    <t>南部第1ポンプ場</t>
    <rPh sb="0" eb="2">
      <t>ナンブ</t>
    </rPh>
    <rPh sb="2" eb="3">
      <t>ダイ</t>
    </rPh>
    <rPh sb="7" eb="8">
      <t>ジョウ</t>
    </rPh>
    <phoneticPr fontId="35"/>
  </si>
  <si>
    <t>鶴見ポンプ場</t>
    <phoneticPr fontId="35"/>
  </si>
  <si>
    <t>世安ポンプ場</t>
    <phoneticPr fontId="35"/>
  </si>
  <si>
    <t>笠木ポンプ場</t>
    <phoneticPr fontId="35"/>
  </si>
  <si>
    <t>大井排水機場</t>
    <phoneticPr fontId="35"/>
  </si>
  <si>
    <t>木戸排水機場</t>
    <phoneticPr fontId="35"/>
  </si>
  <si>
    <t>本今雨水調整池</t>
    <phoneticPr fontId="35"/>
  </si>
  <si>
    <t>SW00007700002@nihonsoft.co.jp</t>
  </si>
  <si>
    <t>SW00007700003@nihonsoft.co.jp</t>
  </si>
  <si>
    <t>SW00007700004@nihonsoft.co.jp</t>
  </si>
  <si>
    <t>SW00007700005@nihonsoft.co.jp</t>
  </si>
  <si>
    <t>SW00007700006@nihonsoft.co.jp</t>
  </si>
  <si>
    <t>10.39.34.237</t>
  </si>
  <si>
    <t>10.39.34.239</t>
  </si>
  <si>
    <t>10.39.34.240</t>
  </si>
  <si>
    <t>10.39.34.241</t>
  </si>
  <si>
    <t>000077</t>
    <phoneticPr fontId="35"/>
  </si>
  <si>
    <t>000078</t>
    <phoneticPr fontId="35"/>
  </si>
  <si>
    <t>nihonsoft.net</t>
    <phoneticPr fontId="35"/>
  </si>
  <si>
    <t>香川県小豆町</t>
    <rPh sb="0" eb="3">
      <t>カガワケン</t>
    </rPh>
    <rPh sb="3" eb="5">
      <t>アズキ</t>
    </rPh>
    <rPh sb="5" eb="6">
      <t>マチ</t>
    </rPh>
    <phoneticPr fontId="35"/>
  </si>
  <si>
    <t>SW</t>
    <phoneticPr fontId="35"/>
  </si>
  <si>
    <t>SW00007800001@nihonsoft.net</t>
    <phoneticPr fontId="35"/>
  </si>
  <si>
    <t>nihonsoft.net</t>
    <phoneticPr fontId="35"/>
  </si>
  <si>
    <t>LTE 30M</t>
    <phoneticPr fontId="35"/>
  </si>
  <si>
    <t>7138</t>
    <phoneticPr fontId="35"/>
  </si>
  <si>
    <t>50023</t>
    <phoneticPr fontId="35"/>
  </si>
  <si>
    <t>oogaki_c</t>
    <phoneticPr fontId="35"/>
  </si>
  <si>
    <t>syodocho</t>
    <phoneticPr fontId="35"/>
  </si>
  <si>
    <t>komatsu_c</t>
    <phoneticPr fontId="35"/>
  </si>
  <si>
    <t>7194</t>
    <phoneticPr fontId="35"/>
  </si>
  <si>
    <t>50079</t>
    <phoneticPr fontId="35"/>
  </si>
  <si>
    <t>7195</t>
    <phoneticPr fontId="35"/>
  </si>
  <si>
    <t>50080</t>
    <phoneticPr fontId="35"/>
  </si>
  <si>
    <t>沢公-10マンホールポンプ場</t>
    <phoneticPr fontId="35"/>
  </si>
  <si>
    <t>SW00002500008@nihonsoft.co.jp</t>
    <phoneticPr fontId="35"/>
  </si>
  <si>
    <t>10.39.34.242</t>
    <phoneticPr fontId="35"/>
  </si>
  <si>
    <t>450041-16600065</t>
    <phoneticPr fontId="57"/>
  </si>
  <si>
    <t>450040-16600064</t>
    <phoneticPr fontId="57"/>
  </si>
  <si>
    <t>45003F-16600063</t>
    <phoneticPr fontId="57"/>
  </si>
  <si>
    <t>45003E-16600062</t>
    <phoneticPr fontId="57"/>
  </si>
  <si>
    <t>450042-16600066</t>
    <phoneticPr fontId="57"/>
  </si>
  <si>
    <t>450046-16600070</t>
    <phoneticPr fontId="57"/>
  </si>
  <si>
    <t>450045-16600069</t>
    <phoneticPr fontId="57"/>
  </si>
  <si>
    <t>450044-16600068</t>
    <phoneticPr fontId="57"/>
  </si>
  <si>
    <t>450043-16600067</t>
    <phoneticPr fontId="57"/>
  </si>
  <si>
    <t>450047-16600071</t>
    <phoneticPr fontId="57"/>
  </si>
  <si>
    <t>450034-16600052</t>
    <phoneticPr fontId="57"/>
  </si>
  <si>
    <t>450039-16600057</t>
    <phoneticPr fontId="57"/>
  </si>
  <si>
    <t>45003A-16600058</t>
    <phoneticPr fontId="57"/>
  </si>
  <si>
    <t>45003C-16600060</t>
    <phoneticPr fontId="57"/>
  </si>
  <si>
    <t>45003D-16600061</t>
    <phoneticPr fontId="57"/>
  </si>
  <si>
    <t>45003B-16600059</t>
    <phoneticPr fontId="57"/>
  </si>
  <si>
    <t>434142(設定済み)</t>
    <rPh sb="7" eb="9">
      <t>セッテイ</t>
    </rPh>
    <rPh sb="9" eb="10">
      <t>ズ</t>
    </rPh>
    <phoneticPr fontId="35"/>
  </si>
  <si>
    <t>宮城県七ヶ宿町水道</t>
    <rPh sb="0" eb="3">
      <t>ミヤギケン</t>
    </rPh>
    <rPh sb="3" eb="6">
      <t>シチガシュク</t>
    </rPh>
    <rPh sb="6" eb="7">
      <t>マチ</t>
    </rPh>
    <rPh sb="7" eb="9">
      <t>スイドウ</t>
    </rPh>
    <phoneticPr fontId="35"/>
  </si>
  <si>
    <t>SW</t>
    <phoneticPr fontId="35"/>
  </si>
  <si>
    <t>000079</t>
    <phoneticPr fontId="35"/>
  </si>
  <si>
    <t>00001</t>
    <phoneticPr fontId="35"/>
  </si>
  <si>
    <t>00008</t>
    <phoneticPr fontId="35"/>
  </si>
  <si>
    <t>長老浄水場</t>
  </si>
  <si>
    <t>茂ヶ沢配水池</t>
  </si>
  <si>
    <t>湯原浄水場</t>
  </si>
  <si>
    <t>峠田配水池</t>
  </si>
  <si>
    <t>滑津浄水場</t>
  </si>
  <si>
    <t>横川配水池</t>
  </si>
  <si>
    <t>SW00007900002@nihonsoft.co.jp</t>
  </si>
  <si>
    <t>SW00007900003@nihonsoft.co.jp</t>
  </si>
  <si>
    <t>SW00007900005@nihonsoft.co.jp</t>
  </si>
  <si>
    <t>SW00007900006@nihonsoft.co.jp</t>
  </si>
  <si>
    <t>SW00007900007@nihonsoft.co.jp</t>
  </si>
  <si>
    <t>SW00007900008@nihonsoft.co.jp</t>
  </si>
  <si>
    <t>s0finetcl0ud</t>
    <phoneticPr fontId="35"/>
  </si>
  <si>
    <t>10.39.34.250</t>
    <phoneticPr fontId="35"/>
  </si>
  <si>
    <t>10.39.34.244</t>
  </si>
  <si>
    <t>10.39.34.245</t>
  </si>
  <si>
    <t>10.39.34.247</t>
  </si>
  <si>
    <t>10.39.34.248</t>
  </si>
  <si>
    <t>10.39.34.249</t>
  </si>
  <si>
    <t>香川県直島町</t>
    <rPh sb="0" eb="3">
      <t>カガワケン</t>
    </rPh>
    <rPh sb="3" eb="6">
      <t>ナオシマチョウ</t>
    </rPh>
    <phoneticPr fontId="35"/>
  </si>
  <si>
    <t>SW</t>
    <phoneticPr fontId="35"/>
  </si>
  <si>
    <t>000080</t>
    <phoneticPr fontId="35"/>
  </si>
  <si>
    <t>00001</t>
    <phoneticPr fontId="35"/>
  </si>
  <si>
    <t>00014</t>
    <phoneticPr fontId="35"/>
  </si>
  <si>
    <t>SW00008000001@nihonsoft.co.jp</t>
    <phoneticPr fontId="35"/>
  </si>
  <si>
    <t>SW00008000002@nihonsoft.co.jp</t>
  </si>
  <si>
    <t>SW00008000003@nihonsoft.co.jp</t>
  </si>
  <si>
    <t>SW00008000004@nihonsoft.co.jp</t>
  </si>
  <si>
    <t>SW00008000005@nihonsoft.co.jp</t>
  </si>
  <si>
    <t>SW00008000006@nihonsoft.co.jp</t>
  </si>
  <si>
    <t>SW00008000007@nihonsoft.co.jp</t>
  </si>
  <si>
    <t>SW00008000008@nihonsoft.co.jp</t>
  </si>
  <si>
    <t>SW00008000009@nihonsoft.co.jp</t>
  </si>
  <si>
    <t>SW00008000010@nihonsoft.co.jp</t>
  </si>
  <si>
    <t>SW00008000011@nihonsoft.co.jp</t>
  </si>
  <si>
    <t>SW00008000012@nihonsoft.co.jp</t>
  </si>
  <si>
    <t>SW00008000013@nihonsoft.co.jp</t>
  </si>
  <si>
    <t>SW00008000014@nihonsoft.co.jp</t>
  </si>
  <si>
    <t>10.39.34.251</t>
    <phoneticPr fontId="35"/>
  </si>
  <si>
    <t>10.39.34.252</t>
  </si>
  <si>
    <t>10.39.34.253</t>
  </si>
  <si>
    <t>10.39.34.254</t>
  </si>
  <si>
    <t>10.39.35.1</t>
    <phoneticPr fontId="35"/>
  </si>
  <si>
    <t>10.39.35.2</t>
  </si>
  <si>
    <t>10.39.35.3</t>
  </si>
  <si>
    <t>10.39.35.4</t>
  </si>
  <si>
    <t>10.39.35.5</t>
  </si>
  <si>
    <t>10.39.35.6</t>
  </si>
  <si>
    <t>10.39.35.7</t>
  </si>
  <si>
    <t>10.39.35.8</t>
  </si>
  <si>
    <t>10.39.35.9</t>
  </si>
  <si>
    <t>3G 30Mプラス</t>
    <phoneticPr fontId="35"/>
  </si>
  <si>
    <t>10.39.35.10</t>
    <phoneticPr fontId="35"/>
  </si>
  <si>
    <t>DN0504402084880</t>
    <phoneticPr fontId="35"/>
  </si>
  <si>
    <t>080-8719-5466</t>
    <phoneticPr fontId="35"/>
  </si>
  <si>
    <t>SW00007600001@nihonsoft.co.jp</t>
    <phoneticPr fontId="35"/>
  </si>
  <si>
    <t>2016/8/1</t>
    <phoneticPr fontId="35"/>
  </si>
  <si>
    <t>SW</t>
    <phoneticPr fontId="35"/>
  </si>
  <si>
    <t>000081</t>
    <phoneticPr fontId="35"/>
  </si>
  <si>
    <t>00001</t>
    <phoneticPr fontId="35"/>
  </si>
  <si>
    <t>10.39.35.11</t>
    <phoneticPr fontId="35"/>
  </si>
  <si>
    <t>SW00008100001@nihonsoft.co.jp</t>
    <phoneticPr fontId="35"/>
  </si>
  <si>
    <t>上槻木流量計</t>
    <phoneticPr fontId="35"/>
  </si>
  <si>
    <t>愛宕町水中ポンプ所</t>
    <rPh sb="0" eb="3">
      <t>アタゴマチ</t>
    </rPh>
    <rPh sb="3" eb="5">
      <t>スイチュウ</t>
    </rPh>
    <rPh sb="8" eb="9">
      <t>ジョ</t>
    </rPh>
    <phoneticPr fontId="35"/>
  </si>
  <si>
    <t>SW00002700055@nihonsoft.co.jp</t>
  </si>
  <si>
    <t>3G 30Mプラス</t>
    <phoneticPr fontId="35"/>
  </si>
  <si>
    <t>長野県茅野市</t>
    <rPh sb="0" eb="3">
      <t>ナガノケン</t>
    </rPh>
    <rPh sb="3" eb="6">
      <t>チノシ</t>
    </rPh>
    <phoneticPr fontId="35"/>
  </si>
  <si>
    <t>_small_users</t>
    <phoneticPr fontId="35"/>
  </si>
  <si>
    <t>佐々町浄水場</t>
    <rPh sb="0" eb="2">
      <t>サッサ</t>
    </rPh>
    <rPh sb="2" eb="3">
      <t>チョウ</t>
    </rPh>
    <rPh sb="3" eb="6">
      <t>ジョウスイジョウ</t>
    </rPh>
    <phoneticPr fontId="35"/>
  </si>
  <si>
    <t>SW00004700002@nihonsoft.co.jp</t>
  </si>
  <si>
    <t>3G 30Mプラス</t>
    <phoneticPr fontId="35"/>
  </si>
  <si>
    <t>10.47.232.19</t>
    <phoneticPr fontId="35"/>
  </si>
  <si>
    <t>SW00006700014@nihonsoft.co.jp</t>
  </si>
  <si>
    <t>SW00006700015@nihonsoft.co.jp</t>
  </si>
  <si>
    <t>SW00006700016@nihonsoft.co.jp</t>
  </si>
  <si>
    <t>SW00006700017@nihonsoft.co.jp</t>
  </si>
  <si>
    <t>SW00006700018@nihonsoft.co.jp</t>
  </si>
  <si>
    <t>SW00006700019@nihonsoft.co.jp</t>
  </si>
  <si>
    <t>SW00006700020@nihonsoft.co.jp</t>
  </si>
  <si>
    <t>SW00006700021@nihonsoft.co.jp</t>
  </si>
  <si>
    <t>SW00006700022@nihonsoft.co.jp</t>
  </si>
  <si>
    <t>SW00006700023@nihonsoft.co.jp</t>
  </si>
  <si>
    <t>SW00006700024@nihonsoft.co.jp</t>
  </si>
  <si>
    <t>SW00006700025@nihonsoft.co.jp</t>
  </si>
  <si>
    <t>SW00006700026@nihonsoft.co.jp</t>
  </si>
  <si>
    <t>SW00006700027@nihonsoft.co.jp</t>
  </si>
  <si>
    <t>SW00006700028@nihonsoft.co.jp</t>
  </si>
  <si>
    <t>SW00006700029@nihonsoft.co.jp</t>
  </si>
  <si>
    <t>SW00006700030@nihonsoft.co.jp</t>
  </si>
  <si>
    <t>SW00006700031@nihonsoft.co.jp</t>
  </si>
  <si>
    <t>SW00006700032@nihonsoft.co.jp</t>
  </si>
  <si>
    <t>SW00006700033@nihonsoft.co.jp</t>
  </si>
  <si>
    <t>SW00006700034@nihonsoft.co.jp</t>
  </si>
  <si>
    <t>SW00006700035@nihonsoft.co.jp</t>
  </si>
  <si>
    <t>SW00006700036@nihonsoft.co.jp</t>
  </si>
  <si>
    <t>SW00006700037@nihonsoft.co.jp</t>
  </si>
  <si>
    <t>10.39.34.202</t>
    <phoneticPr fontId="35"/>
  </si>
  <si>
    <t>10.39.35.14</t>
    <phoneticPr fontId="35"/>
  </si>
  <si>
    <t>10.39.35.15</t>
  </si>
  <si>
    <t>10.39.35.16</t>
  </si>
  <si>
    <t>10.39.35.17</t>
  </si>
  <si>
    <t>10.39.35.18</t>
  </si>
  <si>
    <t>10.39.35.19</t>
  </si>
  <si>
    <t>10.39.35.20</t>
  </si>
  <si>
    <t>10.39.35.21</t>
  </si>
  <si>
    <t>10.39.35.22</t>
  </si>
  <si>
    <t>10.39.35.23</t>
  </si>
  <si>
    <t>10.39.35.24</t>
  </si>
  <si>
    <t>10.39.35.25</t>
  </si>
  <si>
    <t>10.39.35.26</t>
  </si>
  <si>
    <t>10.39.35.27</t>
  </si>
  <si>
    <t>10.39.35.28</t>
  </si>
  <si>
    <t>10.39.35.29</t>
  </si>
  <si>
    <t>10.39.35.30</t>
  </si>
  <si>
    <t>10.39.35.31</t>
  </si>
  <si>
    <t>10.39.35.32</t>
  </si>
  <si>
    <t>10.39.35.33</t>
  </si>
  <si>
    <t>10.39.35.34</t>
  </si>
  <si>
    <t>10.39.35.35</t>
  </si>
  <si>
    <t>10.39.35.36</t>
  </si>
  <si>
    <t>10.39.35.37</t>
    <phoneticPr fontId="35"/>
  </si>
  <si>
    <t>naoshimacho</t>
    <phoneticPr fontId="35"/>
  </si>
  <si>
    <t>7196</t>
    <phoneticPr fontId="35"/>
  </si>
  <si>
    <t>50081</t>
    <phoneticPr fontId="35"/>
  </si>
  <si>
    <t>DN0504401539160</t>
    <phoneticPr fontId="35"/>
  </si>
  <si>
    <t>080-7725-4395</t>
    <phoneticPr fontId="35"/>
  </si>
  <si>
    <t>2016/8/5</t>
    <phoneticPr fontId="35"/>
  </si>
  <si>
    <t>DN050440285240</t>
    <phoneticPr fontId="35"/>
  </si>
  <si>
    <t>DN050440285250</t>
    <phoneticPr fontId="35"/>
  </si>
  <si>
    <t>DN050440285260</t>
    <phoneticPr fontId="35"/>
  </si>
  <si>
    <t>DN050440285270</t>
    <phoneticPr fontId="35"/>
  </si>
  <si>
    <t>DN050440285280</t>
    <phoneticPr fontId="35"/>
  </si>
  <si>
    <t>080-9973-5434</t>
    <phoneticPr fontId="35"/>
  </si>
  <si>
    <t>070-2835-9705</t>
    <phoneticPr fontId="35"/>
  </si>
  <si>
    <t>080-9522-8726</t>
    <phoneticPr fontId="35"/>
  </si>
  <si>
    <t>080-7898-9173</t>
    <phoneticPr fontId="35"/>
  </si>
  <si>
    <t>080-2598-4719</t>
    <phoneticPr fontId="35"/>
  </si>
  <si>
    <t>2016/8/4</t>
    <phoneticPr fontId="35"/>
  </si>
  <si>
    <t>10.39.34.212</t>
    <phoneticPr fontId="35"/>
  </si>
  <si>
    <t>450037 16600055</t>
    <phoneticPr fontId="35"/>
  </si>
  <si>
    <t>10.39.33.108</t>
    <phoneticPr fontId="35"/>
  </si>
  <si>
    <t>P1能見マンホールポンプ所</t>
    <rPh sb="2" eb="4">
      <t>ノウミ</t>
    </rPh>
    <rPh sb="12" eb="13">
      <t>ショ</t>
    </rPh>
    <phoneticPr fontId="35"/>
  </si>
  <si>
    <t>P2横防マンホールポンプ所</t>
    <rPh sb="2" eb="3">
      <t>ヨコ</t>
    </rPh>
    <rPh sb="3" eb="4">
      <t>ボウ</t>
    </rPh>
    <rPh sb="12" eb="13">
      <t>ジョ</t>
    </rPh>
    <phoneticPr fontId="35"/>
  </si>
  <si>
    <t>P4町役場マンホールポンプ所</t>
    <rPh sb="2" eb="5">
      <t>マチヤクバ</t>
    </rPh>
    <phoneticPr fontId="35"/>
  </si>
  <si>
    <t>P5石場町西マンホールポンプ所</t>
    <rPh sb="2" eb="5">
      <t>イシバチョウ</t>
    </rPh>
    <rPh sb="5" eb="6">
      <t>ニシ</t>
    </rPh>
    <phoneticPr fontId="35"/>
  </si>
  <si>
    <t>P7文教区公園マンホールポンプ所</t>
    <rPh sb="2" eb="3">
      <t>ブン</t>
    </rPh>
    <rPh sb="3" eb="5">
      <t>キョウク</t>
    </rPh>
    <rPh sb="5" eb="7">
      <t>コウエン</t>
    </rPh>
    <phoneticPr fontId="35"/>
  </si>
  <si>
    <t>P8納言様マンホールポンプ所</t>
    <rPh sb="2" eb="4">
      <t>ナゴン</t>
    </rPh>
    <rPh sb="4" eb="5">
      <t>サマ</t>
    </rPh>
    <phoneticPr fontId="35"/>
  </si>
  <si>
    <t>P9文教区信号前マンホールポンプ所</t>
    <rPh sb="2" eb="3">
      <t>ブン</t>
    </rPh>
    <rPh sb="3" eb="5">
      <t>キョウク</t>
    </rPh>
    <rPh sb="5" eb="7">
      <t>シンゴウ</t>
    </rPh>
    <rPh sb="7" eb="8">
      <t>マエ</t>
    </rPh>
    <phoneticPr fontId="35"/>
  </si>
  <si>
    <t>P10宮ノ浦池マンホールポンプ所</t>
    <rPh sb="3" eb="4">
      <t>ミヤ</t>
    </rPh>
    <rPh sb="5" eb="6">
      <t>ウラ</t>
    </rPh>
    <rPh sb="6" eb="7">
      <t>イケ</t>
    </rPh>
    <phoneticPr fontId="35"/>
  </si>
  <si>
    <t>P11石場町北マンホールポンプ所</t>
    <rPh sb="3" eb="6">
      <t>イシバチョウ</t>
    </rPh>
    <rPh sb="6" eb="7">
      <t>キタ</t>
    </rPh>
    <phoneticPr fontId="35"/>
  </si>
  <si>
    <t>P12石場町南マンホールポンプ所</t>
    <rPh sb="3" eb="6">
      <t>イシバチョウ</t>
    </rPh>
    <rPh sb="6" eb="7">
      <t>ミナミ</t>
    </rPh>
    <phoneticPr fontId="35"/>
  </si>
  <si>
    <t>P13新宮マンホールポンプ所</t>
    <rPh sb="3" eb="5">
      <t>シングウ</t>
    </rPh>
    <phoneticPr fontId="35"/>
  </si>
  <si>
    <t>P14積浦北マンホールポンプ所</t>
    <rPh sb="3" eb="4">
      <t>セキ</t>
    </rPh>
    <rPh sb="4" eb="5">
      <t>ウラ</t>
    </rPh>
    <rPh sb="5" eb="6">
      <t>キタ</t>
    </rPh>
    <phoneticPr fontId="35"/>
  </si>
  <si>
    <t>P15積浦南マンホールポンプ所</t>
    <rPh sb="3" eb="4">
      <t>セキ</t>
    </rPh>
    <rPh sb="4" eb="5">
      <t>ウラ</t>
    </rPh>
    <rPh sb="5" eb="6">
      <t>ミナミ</t>
    </rPh>
    <phoneticPr fontId="35"/>
  </si>
  <si>
    <t>津地区城山P3MP</t>
    <rPh sb="0" eb="1">
      <t>ツ</t>
    </rPh>
    <rPh sb="1" eb="3">
      <t>チク</t>
    </rPh>
    <rPh sb="3" eb="5">
      <t>シロヤマ</t>
    </rPh>
    <phoneticPr fontId="35"/>
  </si>
  <si>
    <t>SW00005900005@nihonsoft.co.jp</t>
    <phoneticPr fontId="35"/>
  </si>
  <si>
    <t>DN0504404085560</t>
    <phoneticPr fontId="35"/>
  </si>
  <si>
    <t>2016/8/9</t>
    <phoneticPr fontId="35"/>
  </si>
  <si>
    <t>DN0504402086070</t>
    <phoneticPr fontId="35"/>
  </si>
  <si>
    <t>08021170295</t>
    <phoneticPr fontId="35"/>
  </si>
  <si>
    <t>2016/8/12</t>
    <phoneticPr fontId="35"/>
  </si>
  <si>
    <t>DN0504402085810</t>
    <phoneticPr fontId="35"/>
  </si>
  <si>
    <t>DN0504402085820</t>
    <phoneticPr fontId="35"/>
  </si>
  <si>
    <t>DN0504402085830</t>
    <phoneticPr fontId="35"/>
  </si>
  <si>
    <t>DN0504402085840</t>
    <phoneticPr fontId="35"/>
  </si>
  <si>
    <t>DN0504402085850</t>
    <phoneticPr fontId="35"/>
  </si>
  <si>
    <t>DN0504402085860</t>
    <phoneticPr fontId="35"/>
  </si>
  <si>
    <t>DN0504402085870</t>
    <phoneticPr fontId="35"/>
  </si>
  <si>
    <t>DN0504402085880</t>
    <phoneticPr fontId="35"/>
  </si>
  <si>
    <t>07010535159</t>
    <phoneticPr fontId="35"/>
  </si>
  <si>
    <t>DN0504402085890</t>
    <phoneticPr fontId="35"/>
  </si>
  <si>
    <t>DN0504402085900</t>
    <phoneticPr fontId="35"/>
  </si>
  <si>
    <t>DN0504402085910</t>
    <phoneticPr fontId="35"/>
  </si>
  <si>
    <t>DN0504402085920</t>
    <phoneticPr fontId="35"/>
  </si>
  <si>
    <t>DN0504402085930</t>
    <phoneticPr fontId="35"/>
  </si>
  <si>
    <t>DN0504402085940</t>
    <phoneticPr fontId="35"/>
  </si>
  <si>
    <t>DN0504402085950</t>
    <phoneticPr fontId="35"/>
  </si>
  <si>
    <t>DN0504402085960</t>
    <phoneticPr fontId="35"/>
  </si>
  <si>
    <t>DN0504402085970</t>
    <phoneticPr fontId="35"/>
  </si>
  <si>
    <t>DN0504402085980</t>
    <phoneticPr fontId="35"/>
  </si>
  <si>
    <t>DN0504402085990</t>
    <phoneticPr fontId="35"/>
  </si>
  <si>
    <t>DN0504402086000</t>
    <phoneticPr fontId="35"/>
  </si>
  <si>
    <t>DN0504402086010</t>
    <phoneticPr fontId="35"/>
  </si>
  <si>
    <t>DN0504402086020</t>
    <phoneticPr fontId="35"/>
  </si>
  <si>
    <t>08021161922</t>
    <phoneticPr fontId="35"/>
  </si>
  <si>
    <t>08092905036</t>
    <phoneticPr fontId="35"/>
  </si>
  <si>
    <t>07040264555</t>
    <phoneticPr fontId="35"/>
  </si>
  <si>
    <t>07040188904</t>
    <phoneticPr fontId="35"/>
  </si>
  <si>
    <t>07040271437</t>
    <phoneticPr fontId="35"/>
  </si>
  <si>
    <t>07040188529</t>
    <phoneticPr fontId="35"/>
  </si>
  <si>
    <t>07044204873</t>
    <phoneticPr fontId="35"/>
  </si>
  <si>
    <t>07040602535</t>
    <phoneticPr fontId="35"/>
  </si>
  <si>
    <t>07010577749</t>
    <phoneticPr fontId="35"/>
  </si>
  <si>
    <t>07040263933</t>
    <phoneticPr fontId="35"/>
  </si>
  <si>
    <t>08020825713</t>
    <phoneticPr fontId="35"/>
  </si>
  <si>
    <t>08092913591</t>
    <phoneticPr fontId="35"/>
  </si>
  <si>
    <t>08088631053</t>
    <phoneticPr fontId="35"/>
  </si>
  <si>
    <t>07010580199</t>
    <phoneticPr fontId="35"/>
  </si>
  <si>
    <t>4340ＦＢ</t>
    <phoneticPr fontId="35"/>
  </si>
  <si>
    <t>10.39.35.13</t>
    <phoneticPr fontId="35"/>
  </si>
  <si>
    <t>DN0504402086700</t>
    <phoneticPr fontId="35"/>
  </si>
  <si>
    <t>08087195753</t>
    <phoneticPr fontId="35"/>
  </si>
  <si>
    <t>2016/8/16</t>
    <phoneticPr fontId="35"/>
  </si>
  <si>
    <t>DN0504402086640</t>
    <phoneticPr fontId="35"/>
  </si>
  <si>
    <t>DN0504402089860</t>
    <phoneticPr fontId="35"/>
  </si>
  <si>
    <t>DN0504402089870</t>
    <phoneticPr fontId="35"/>
  </si>
  <si>
    <t>DN0504402089880</t>
    <phoneticPr fontId="35"/>
  </si>
  <si>
    <t>DN0504402089890</t>
    <phoneticPr fontId="35"/>
  </si>
  <si>
    <t>DN0504402089900</t>
    <phoneticPr fontId="35"/>
  </si>
  <si>
    <t>DN0504402089910</t>
    <phoneticPr fontId="35"/>
  </si>
  <si>
    <t>DN0504402089920</t>
    <phoneticPr fontId="35"/>
  </si>
  <si>
    <t>DN0504402089930</t>
    <phoneticPr fontId="35"/>
  </si>
  <si>
    <t>DN0504402089940</t>
    <phoneticPr fontId="35"/>
  </si>
  <si>
    <t>DN0504402089950</t>
    <phoneticPr fontId="35"/>
  </si>
  <si>
    <t>DN0504402089960</t>
    <phoneticPr fontId="35"/>
  </si>
  <si>
    <t>DN0504402089970</t>
    <phoneticPr fontId="35"/>
  </si>
  <si>
    <t>DN0504402089980</t>
    <phoneticPr fontId="35"/>
  </si>
  <si>
    <t>DN0504402089990</t>
    <phoneticPr fontId="35"/>
  </si>
  <si>
    <t>DN0504402090000</t>
    <phoneticPr fontId="35"/>
  </si>
  <si>
    <t>DN0504402090010</t>
    <phoneticPr fontId="35"/>
  </si>
  <si>
    <t>DN0504402090020</t>
    <phoneticPr fontId="35"/>
  </si>
  <si>
    <t>DN0504402090030</t>
    <phoneticPr fontId="35"/>
  </si>
  <si>
    <t>DN0504402090040</t>
    <phoneticPr fontId="35"/>
  </si>
  <si>
    <t>DN0504402090060</t>
    <phoneticPr fontId="35"/>
  </si>
  <si>
    <t>DN0504402090070</t>
    <phoneticPr fontId="35"/>
  </si>
  <si>
    <t>DN0504402090080</t>
    <phoneticPr fontId="35"/>
  </si>
  <si>
    <t>DN0504402090090</t>
    <phoneticPr fontId="35"/>
  </si>
  <si>
    <t>08095238115</t>
    <phoneticPr fontId="35"/>
  </si>
  <si>
    <t>08095238287</t>
    <phoneticPr fontId="35"/>
  </si>
  <si>
    <t>07026357357</t>
    <phoneticPr fontId="35"/>
  </si>
  <si>
    <t>08088182272</t>
    <phoneticPr fontId="35"/>
  </si>
  <si>
    <t>08088057722</t>
    <phoneticPr fontId="35"/>
  </si>
  <si>
    <t>08022942081</t>
    <phoneticPr fontId="35"/>
  </si>
  <si>
    <t>09074090184</t>
    <phoneticPr fontId="35"/>
  </si>
  <si>
    <t>08088183600</t>
    <phoneticPr fontId="35"/>
  </si>
  <si>
    <t>08088062690</t>
    <phoneticPr fontId="35"/>
  </si>
  <si>
    <t>09074094538</t>
    <phoneticPr fontId="35"/>
  </si>
  <si>
    <t>09074094774</t>
    <phoneticPr fontId="35"/>
  </si>
  <si>
    <t>08080466236</t>
    <phoneticPr fontId="35"/>
  </si>
  <si>
    <t>09074094766</t>
    <phoneticPr fontId="35"/>
  </si>
  <si>
    <t>08099734396</t>
    <phoneticPr fontId="35"/>
  </si>
  <si>
    <t>08092026477</t>
    <phoneticPr fontId="35"/>
  </si>
  <si>
    <t>07028375272</t>
    <phoneticPr fontId="35"/>
  </si>
  <si>
    <t>08099734526</t>
    <phoneticPr fontId="35"/>
  </si>
  <si>
    <t>07028345815</t>
    <phoneticPr fontId="35"/>
  </si>
  <si>
    <t>08026719285</t>
    <phoneticPr fontId="35"/>
  </si>
  <si>
    <t>08095209048</t>
    <phoneticPr fontId="35"/>
  </si>
  <si>
    <t>08092023814</t>
    <phoneticPr fontId="35"/>
  </si>
  <si>
    <t>08078988659</t>
    <phoneticPr fontId="35"/>
  </si>
  <si>
    <t>4340FC</t>
    <phoneticPr fontId="35"/>
  </si>
  <si>
    <t>DN0504402090270</t>
    <phoneticPr fontId="35"/>
  </si>
  <si>
    <t>080-1116-8306</t>
    <phoneticPr fontId="35"/>
  </si>
  <si>
    <t>2016/8/22</t>
    <phoneticPr fontId="35"/>
  </si>
  <si>
    <t>高次雨水ゲート</t>
    <rPh sb="0" eb="2">
      <t>コウジ</t>
    </rPh>
    <rPh sb="2" eb="4">
      <t>ウスイ</t>
    </rPh>
    <phoneticPr fontId="35"/>
  </si>
  <si>
    <t>SW00006700038@nihonsoft.co.jp</t>
  </si>
  <si>
    <t>土佐町</t>
    <rPh sb="0" eb="3">
      <t>トサチョウ</t>
    </rPh>
    <phoneticPr fontId="35"/>
  </si>
  <si>
    <t>南国市</t>
    <rPh sb="0" eb="3">
      <t>ナンコクシ</t>
    </rPh>
    <phoneticPr fontId="35"/>
  </si>
  <si>
    <t>辰野町</t>
    <rPh sb="0" eb="3">
      <t>タツノマチ</t>
    </rPh>
    <phoneticPr fontId="35"/>
  </si>
  <si>
    <t>大垣市</t>
    <rPh sb="0" eb="3">
      <t>オオガキシ</t>
    </rPh>
    <phoneticPr fontId="35"/>
  </si>
  <si>
    <t>小豆島町</t>
    <rPh sb="0" eb="3">
      <t>ショウドシマ</t>
    </rPh>
    <rPh sb="3" eb="4">
      <t>チョウ</t>
    </rPh>
    <phoneticPr fontId="35"/>
  </si>
  <si>
    <t>七ヶ宿町</t>
    <rPh sb="0" eb="3">
      <t>シチガシュク</t>
    </rPh>
    <rPh sb="3" eb="4">
      <t>マチ</t>
    </rPh>
    <phoneticPr fontId="35"/>
  </si>
  <si>
    <t>直島町</t>
    <rPh sb="0" eb="2">
      <t>ナオシマ</t>
    </rPh>
    <rPh sb="2" eb="3">
      <t>マチ</t>
    </rPh>
    <phoneticPr fontId="35"/>
  </si>
  <si>
    <t>新田マンホールポンプ場</t>
    <rPh sb="0" eb="1">
      <t>シン</t>
    </rPh>
    <rPh sb="1" eb="2">
      <t>タ</t>
    </rPh>
    <rPh sb="10" eb="11">
      <t>ジョウ</t>
    </rPh>
    <phoneticPr fontId="35"/>
  </si>
  <si>
    <t>10.39.35.40</t>
    <phoneticPr fontId="35"/>
  </si>
  <si>
    <t>SW00003900013@nihonsoft.co.jp</t>
    <phoneticPr fontId="35"/>
  </si>
  <si>
    <t>4340F9</t>
    <phoneticPr fontId="35"/>
  </si>
  <si>
    <t>433E7A</t>
    <phoneticPr fontId="53"/>
  </si>
  <si>
    <t xml:space="preserve">433E78 </t>
    <phoneticPr fontId="53"/>
  </si>
  <si>
    <t xml:space="preserve">433E79 </t>
    <phoneticPr fontId="53"/>
  </si>
  <si>
    <t>433E77</t>
    <phoneticPr fontId="53"/>
  </si>
  <si>
    <t>43412F</t>
    <phoneticPr fontId="53"/>
  </si>
  <si>
    <t>4340EB</t>
    <phoneticPr fontId="53"/>
  </si>
  <si>
    <t>4340EA</t>
    <phoneticPr fontId="53"/>
  </si>
  <si>
    <t>4340EC</t>
    <phoneticPr fontId="53"/>
  </si>
  <si>
    <t>434103</t>
    <phoneticPr fontId="53"/>
  </si>
  <si>
    <t>434104</t>
    <phoneticPr fontId="53"/>
  </si>
  <si>
    <t>434102</t>
    <phoneticPr fontId="53"/>
  </si>
  <si>
    <t>434101</t>
    <phoneticPr fontId="53"/>
  </si>
  <si>
    <t>434290</t>
    <phoneticPr fontId="53"/>
  </si>
  <si>
    <t>434131</t>
    <phoneticPr fontId="53"/>
  </si>
  <si>
    <t>10.39.32.226</t>
    <phoneticPr fontId="35"/>
  </si>
  <si>
    <t>DN0504402090750</t>
    <phoneticPr fontId="35"/>
  </si>
  <si>
    <t>2016/9/5</t>
    <phoneticPr fontId="35"/>
  </si>
  <si>
    <t>434105</t>
    <phoneticPr fontId="35"/>
  </si>
  <si>
    <t>434106</t>
    <phoneticPr fontId="35"/>
  </si>
  <si>
    <t>434108</t>
    <phoneticPr fontId="35"/>
  </si>
  <si>
    <t>434107</t>
    <phoneticPr fontId="35"/>
  </si>
  <si>
    <t>434132</t>
    <phoneticPr fontId="35"/>
  </si>
  <si>
    <t>434134</t>
    <phoneticPr fontId="35"/>
  </si>
  <si>
    <t>SW</t>
    <phoneticPr fontId="35"/>
  </si>
  <si>
    <t>000082</t>
    <phoneticPr fontId="35"/>
  </si>
  <si>
    <t>00001</t>
    <phoneticPr fontId="35"/>
  </si>
  <si>
    <t>00002</t>
    <phoneticPr fontId="35"/>
  </si>
  <si>
    <t>SW00008200001@nihonsoft.co.jp</t>
    <phoneticPr fontId="35"/>
  </si>
  <si>
    <t>SW00008200002@nihonsoft.co.jp</t>
    <phoneticPr fontId="35"/>
  </si>
  <si>
    <t>10.39.35.41</t>
    <phoneticPr fontId="35"/>
  </si>
  <si>
    <t>10.39.35.42</t>
  </si>
  <si>
    <t>Uno 光</t>
    <rPh sb="4" eb="5">
      <t>ヒカリ</t>
    </rPh>
    <phoneticPr fontId="35"/>
  </si>
  <si>
    <t>Uno　光</t>
    <rPh sb="4" eb="5">
      <t>ヒカリ</t>
    </rPh>
    <phoneticPr fontId="35"/>
  </si>
  <si>
    <t>茂ヶ沢配水池</t>
    <phoneticPr fontId="35"/>
  </si>
  <si>
    <t>07010577376</t>
    <phoneticPr fontId="35"/>
  </si>
  <si>
    <t>恩志浄水場</t>
    <phoneticPr fontId="35"/>
  </si>
  <si>
    <t>SW00006800002@nihonsoft.co.jp</t>
  </si>
  <si>
    <t>10.39.35.43</t>
    <phoneticPr fontId="35"/>
  </si>
  <si>
    <t>4340Ｆ8</t>
    <phoneticPr fontId="35"/>
  </si>
  <si>
    <t>2016/9/12</t>
    <phoneticPr fontId="35"/>
  </si>
  <si>
    <t>10.39.35.12</t>
    <phoneticPr fontId="35"/>
  </si>
  <si>
    <t>10.39.35.39</t>
    <phoneticPr fontId="35"/>
  </si>
  <si>
    <t>SW00002500009@nihonsoft.co.jp</t>
    <phoneticPr fontId="35"/>
  </si>
  <si>
    <t>10.39.35.44</t>
    <phoneticPr fontId="35"/>
  </si>
  <si>
    <t>大分県大分市水道</t>
    <rPh sb="0" eb="3">
      <t>オオイタケン</t>
    </rPh>
    <rPh sb="3" eb="6">
      <t>オオイタシ</t>
    </rPh>
    <rPh sb="6" eb="8">
      <t>スイドウ</t>
    </rPh>
    <phoneticPr fontId="35"/>
  </si>
  <si>
    <t>SW</t>
    <phoneticPr fontId="35"/>
  </si>
  <si>
    <t>000083</t>
    <phoneticPr fontId="35"/>
  </si>
  <si>
    <t>00001</t>
    <phoneticPr fontId="35"/>
  </si>
  <si>
    <t>00002</t>
    <phoneticPr fontId="35"/>
  </si>
  <si>
    <t>大在南ポンプ所</t>
    <phoneticPr fontId="35"/>
  </si>
  <si>
    <t>DN0504402091080</t>
    <phoneticPr fontId="35"/>
  </si>
  <si>
    <t>08087240982</t>
    <phoneticPr fontId="35"/>
  </si>
  <si>
    <t>4340Ｆ5</t>
    <phoneticPr fontId="35"/>
  </si>
  <si>
    <t>10.39.35.38</t>
    <phoneticPr fontId="35"/>
  </si>
  <si>
    <t>SW</t>
    <phoneticPr fontId="35"/>
  </si>
  <si>
    <t>000084</t>
    <phoneticPr fontId="35"/>
  </si>
  <si>
    <t>00001</t>
    <phoneticPr fontId="35"/>
  </si>
  <si>
    <t>緑苑マンホールポンプ場</t>
    <phoneticPr fontId="35"/>
  </si>
  <si>
    <t>SW00008400001@nihonsoft.co.jp</t>
    <phoneticPr fontId="35"/>
  </si>
  <si>
    <t>10.39.35.46</t>
    <phoneticPr fontId="35"/>
  </si>
  <si>
    <t>DN0504402569700</t>
    <phoneticPr fontId="35"/>
  </si>
  <si>
    <t>07028003597</t>
    <phoneticPr fontId="35"/>
  </si>
  <si>
    <t>2016/9/21</t>
    <phoneticPr fontId="35"/>
  </si>
  <si>
    <t>DN0504402093360</t>
    <phoneticPr fontId="35"/>
  </si>
  <si>
    <t>DN0504402093370</t>
    <phoneticPr fontId="35"/>
  </si>
  <si>
    <t>08099735305</t>
    <phoneticPr fontId="35"/>
  </si>
  <si>
    <t>07042267186</t>
    <phoneticPr fontId="35"/>
  </si>
  <si>
    <t>2016/9/20</t>
    <phoneticPr fontId="35"/>
  </si>
  <si>
    <t>16H00099</t>
  </si>
  <si>
    <t>16H00089</t>
  </si>
  <si>
    <t>16H00069</t>
  </si>
  <si>
    <t>16H00059</t>
  </si>
  <si>
    <t>16H00029</t>
  </si>
  <si>
    <t>16H00019</t>
  </si>
  <si>
    <t>16H00039</t>
  </si>
  <si>
    <t>16H00049</t>
  </si>
  <si>
    <t>16H00109</t>
  </si>
  <si>
    <t>16H00179</t>
  </si>
  <si>
    <t>16H00129</t>
  </si>
  <si>
    <t>16H00189</t>
  </si>
  <si>
    <t>16H00199</t>
  </si>
  <si>
    <t>16H00119</t>
  </si>
  <si>
    <t>16H00339</t>
  </si>
  <si>
    <t>16Ｈ00159</t>
  </si>
  <si>
    <t>16Ｈ00139</t>
  </si>
  <si>
    <t>16Ｈ00209</t>
  </si>
  <si>
    <t>16H00149</t>
  </si>
  <si>
    <t>16H00169</t>
  </si>
  <si>
    <t>16H00319</t>
  </si>
  <si>
    <t>16H00329</t>
  </si>
  <si>
    <t>16H00309</t>
  </si>
  <si>
    <t>16H00299</t>
  </si>
  <si>
    <t>16H00269</t>
  </si>
  <si>
    <t>16H00279</t>
  </si>
  <si>
    <t>16H00289</t>
  </si>
  <si>
    <t>16H00219</t>
  </si>
  <si>
    <t>16H00229</t>
  </si>
  <si>
    <t>16H00249</t>
  </si>
  <si>
    <t>16H00239</t>
  </si>
  <si>
    <t>16H00259</t>
  </si>
  <si>
    <t>16H00079</t>
  </si>
  <si>
    <t>DN0504402573530</t>
    <phoneticPr fontId="35"/>
  </si>
  <si>
    <t>2016/09/29</t>
    <phoneticPr fontId="35"/>
  </si>
  <si>
    <t>DN0504402573520</t>
    <phoneticPr fontId="35"/>
  </si>
  <si>
    <t>07043414581</t>
    <phoneticPr fontId="35"/>
  </si>
  <si>
    <t>2016/09/29</t>
    <phoneticPr fontId="35"/>
  </si>
  <si>
    <t>4342AA</t>
    <phoneticPr fontId="35"/>
  </si>
  <si>
    <t>10.47.232.20</t>
    <phoneticPr fontId="35"/>
  </si>
  <si>
    <t>LTE 30Mプラス</t>
    <phoneticPr fontId="35"/>
  </si>
  <si>
    <t>白尾第1マンホールポンプ場</t>
    <rPh sb="0" eb="2">
      <t>シラオ</t>
    </rPh>
    <rPh sb="2" eb="3">
      <t>ダイ</t>
    </rPh>
    <rPh sb="12" eb="13">
      <t>ジョウ</t>
    </rPh>
    <phoneticPr fontId="35"/>
  </si>
  <si>
    <t>SW00003300015@nihonsoft.net</t>
    <phoneticPr fontId="35"/>
  </si>
  <si>
    <t>ヤマゼン水処理</t>
    <rPh sb="4" eb="5">
      <t>ミズ</t>
    </rPh>
    <rPh sb="5" eb="7">
      <t>ショリ</t>
    </rPh>
    <phoneticPr fontId="35"/>
  </si>
  <si>
    <t>白兎環境開発</t>
    <rPh sb="0" eb="2">
      <t>ハクト</t>
    </rPh>
    <rPh sb="2" eb="4">
      <t>カンキョウ</t>
    </rPh>
    <rPh sb="4" eb="6">
      <t>カイハツ</t>
    </rPh>
    <phoneticPr fontId="35"/>
  </si>
  <si>
    <t>10.47.232.21</t>
    <phoneticPr fontId="35"/>
  </si>
  <si>
    <t>SW00004300002@nihonsoft.net</t>
    <phoneticPr fontId="35"/>
  </si>
  <si>
    <t>DN0504402574740</t>
    <phoneticPr fontId="35"/>
  </si>
  <si>
    <t>07043714370</t>
    <phoneticPr fontId="35"/>
  </si>
  <si>
    <t>2016/10/6</t>
    <phoneticPr fontId="35"/>
  </si>
  <si>
    <t>角田ポンプ場</t>
    <rPh sb="0" eb="2">
      <t>カクダ</t>
    </rPh>
    <rPh sb="5" eb="6">
      <t>ジョウ</t>
    </rPh>
    <phoneticPr fontId="35"/>
  </si>
  <si>
    <t>434319</t>
    <phoneticPr fontId="35"/>
  </si>
  <si>
    <t>4502DB</t>
    <phoneticPr fontId="35"/>
  </si>
  <si>
    <t>4502DC</t>
    <phoneticPr fontId="35"/>
  </si>
  <si>
    <t>4502DD</t>
    <phoneticPr fontId="35"/>
  </si>
  <si>
    <t>4502DE</t>
    <phoneticPr fontId="35"/>
  </si>
  <si>
    <t>4502DF</t>
    <phoneticPr fontId="35"/>
  </si>
  <si>
    <t>4502E0</t>
    <phoneticPr fontId="35"/>
  </si>
  <si>
    <t>4502E1</t>
    <phoneticPr fontId="35"/>
  </si>
  <si>
    <t>7197</t>
    <phoneticPr fontId="35"/>
  </si>
  <si>
    <t>50082</t>
    <phoneticPr fontId="35"/>
  </si>
  <si>
    <t>shichikashuku</t>
    <phoneticPr fontId="35"/>
  </si>
  <si>
    <t>SW00007400003@nihonsoft.net</t>
    <phoneticPr fontId="35"/>
  </si>
  <si>
    <t>SW00007400004@nihonsoft.net</t>
    <phoneticPr fontId="35"/>
  </si>
  <si>
    <t>SW00007400005@nihonsoft.net</t>
    <phoneticPr fontId="35"/>
  </si>
  <si>
    <t>SW00007400006@nihonsoft.net</t>
    <phoneticPr fontId="35"/>
  </si>
  <si>
    <t>30Mプラス　LTE</t>
    <phoneticPr fontId="35"/>
  </si>
  <si>
    <t>10.47.232.22</t>
    <phoneticPr fontId="35"/>
  </si>
  <si>
    <t>10.47.232.23</t>
  </si>
  <si>
    <t>10.47.232.24</t>
  </si>
  <si>
    <t>10.47.232.25</t>
    <phoneticPr fontId="35"/>
  </si>
  <si>
    <t>相川クリーンセンター</t>
    <phoneticPr fontId="35"/>
  </si>
  <si>
    <t>福岡県古賀市</t>
    <rPh sb="0" eb="3">
      <t>フクオカケン</t>
    </rPh>
    <rPh sb="3" eb="6">
      <t>コガシ</t>
    </rPh>
    <phoneticPr fontId="35"/>
  </si>
  <si>
    <t>SW</t>
    <phoneticPr fontId="35"/>
  </si>
  <si>
    <t>000085</t>
    <phoneticPr fontId="35"/>
  </si>
  <si>
    <t>00001</t>
    <phoneticPr fontId="35"/>
  </si>
  <si>
    <t>00009</t>
    <phoneticPr fontId="35"/>
  </si>
  <si>
    <t>SW00008500001@nihonsoft.net</t>
    <phoneticPr fontId="35"/>
  </si>
  <si>
    <t>LTE 30Mプラス</t>
    <phoneticPr fontId="35"/>
  </si>
  <si>
    <t>10.47.232.26</t>
    <phoneticPr fontId="35"/>
  </si>
  <si>
    <t>10.47.232.27</t>
  </si>
  <si>
    <t>10.47.232.28</t>
  </si>
  <si>
    <t>10.47.232.29</t>
  </si>
  <si>
    <t>10.47.232.30</t>
  </si>
  <si>
    <t>10.47.232.31</t>
  </si>
  <si>
    <t>10.47.232.32</t>
  </si>
  <si>
    <t>10.47.232.33</t>
  </si>
  <si>
    <t>10.47.232.34</t>
  </si>
  <si>
    <t>SW00008500002@nihonsoft.net</t>
  </si>
  <si>
    <t>SW00008500003@nihonsoft.net</t>
  </si>
  <si>
    <t>SW00008500004@nihonsoft.net</t>
  </si>
  <si>
    <t>SW00008500005@nihonsoft.net</t>
  </si>
  <si>
    <t>SW00008500006@nihonsoft.net</t>
  </si>
  <si>
    <t>SW00008500007@nihonsoft.net</t>
  </si>
  <si>
    <t>SW00008500008@nihonsoft.net</t>
  </si>
  <si>
    <t>SW00008500009@nihonsoft.net</t>
  </si>
  <si>
    <t>石原衛生工業所</t>
    <rPh sb="0" eb="2">
      <t>イシハラ</t>
    </rPh>
    <rPh sb="2" eb="4">
      <t>エイセイ</t>
    </rPh>
    <rPh sb="4" eb="6">
      <t>コウギョウ</t>
    </rPh>
    <rPh sb="6" eb="7">
      <t>ショ</t>
    </rPh>
    <phoneticPr fontId="35"/>
  </si>
  <si>
    <t>SW</t>
    <phoneticPr fontId="35"/>
  </si>
  <si>
    <t>000086</t>
    <phoneticPr fontId="35"/>
  </si>
  <si>
    <t>00001</t>
    <phoneticPr fontId="35"/>
  </si>
  <si>
    <t>SW00008600001@nihonsoft.co.jp</t>
    <phoneticPr fontId="35"/>
  </si>
  <si>
    <t>ルミネ北千住</t>
    <rPh sb="3" eb="6">
      <t>キタセンジュ</t>
    </rPh>
    <phoneticPr fontId="35"/>
  </si>
  <si>
    <t>10.39.35.47</t>
    <phoneticPr fontId="35"/>
  </si>
  <si>
    <t>3G 200kbps</t>
    <phoneticPr fontId="35"/>
  </si>
  <si>
    <t>DN0504402076060</t>
    <phoneticPr fontId="35"/>
  </si>
  <si>
    <t>070-4417-8054</t>
    <phoneticPr fontId="35"/>
  </si>
  <si>
    <t>2016/10/14</t>
    <phoneticPr fontId="35"/>
  </si>
  <si>
    <t>4502E2-16900138</t>
    <phoneticPr fontId="35"/>
  </si>
  <si>
    <t>10.39.33.73</t>
    <phoneticPr fontId="35"/>
  </si>
  <si>
    <t>7182</t>
    <phoneticPr fontId="35"/>
  </si>
  <si>
    <t>穴倉沢配水池</t>
    <rPh sb="0" eb="1">
      <t>アナ</t>
    </rPh>
    <rPh sb="1" eb="3">
      <t>クラサワ</t>
    </rPh>
    <rPh sb="3" eb="5">
      <t>ハイスイ</t>
    </rPh>
    <rPh sb="5" eb="6">
      <t>イケ</t>
    </rPh>
    <phoneticPr fontId="35"/>
  </si>
  <si>
    <t>SW00007600002@nihonsoft.co.jp</t>
  </si>
  <si>
    <t>赤崎汚水調整池マンホールポンプ</t>
    <phoneticPr fontId="35"/>
  </si>
  <si>
    <t>SW00001100055@nihonsoft.co.jp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</si>
  <si>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0.39.35.49</t>
    </r>
    <phoneticPr fontId="35"/>
  </si>
  <si>
    <t>SW00005700003@nihonsoft.net</t>
  </si>
  <si>
    <t>SW00005700004@nihonsoft.net</t>
  </si>
  <si>
    <t>SW00005700005@nihonsoft.net</t>
  </si>
  <si>
    <t>SW00005700006@nihonsoft.net</t>
  </si>
  <si>
    <t>SW00005700007@nihonsoft.net</t>
  </si>
  <si>
    <t>SW00005700008@nihonsoft.net</t>
  </si>
  <si>
    <t>10.47.232.35</t>
    <phoneticPr fontId="35"/>
  </si>
  <si>
    <t>10.47.232.36</t>
  </si>
  <si>
    <t>10.47.232.37</t>
  </si>
  <si>
    <t>10.47.232.38</t>
  </si>
  <si>
    <t>10.47.232.39</t>
  </si>
  <si>
    <t>10.47.232.40</t>
  </si>
  <si>
    <t>10.47.232.41</t>
  </si>
  <si>
    <t>SW00005700002@nihonsoft.net</t>
    <phoneticPr fontId="35"/>
  </si>
  <si>
    <t>DN0504402076070</t>
    <phoneticPr fontId="35"/>
  </si>
  <si>
    <t>07044282284</t>
    <phoneticPr fontId="35"/>
  </si>
  <si>
    <t>2016/10/18</t>
    <phoneticPr fontId="35"/>
  </si>
  <si>
    <t>08025510502</t>
    <phoneticPr fontId="35"/>
  </si>
  <si>
    <t>DN0504402196100</t>
    <phoneticPr fontId="35"/>
  </si>
  <si>
    <t>DN0504402076400</t>
    <phoneticPr fontId="35"/>
  </si>
  <si>
    <t>DN0504402196110</t>
    <phoneticPr fontId="35"/>
  </si>
  <si>
    <t>DN0504402196120</t>
    <phoneticPr fontId="35"/>
  </si>
  <si>
    <t>DN0504402196130</t>
    <phoneticPr fontId="35"/>
  </si>
  <si>
    <t>DN0504402196140</t>
    <phoneticPr fontId="35"/>
  </si>
  <si>
    <t>DN0504402196150</t>
    <phoneticPr fontId="35"/>
  </si>
  <si>
    <t>DN0504402196160</t>
    <phoneticPr fontId="35"/>
  </si>
  <si>
    <t>DN0504402196170</t>
    <phoneticPr fontId="35"/>
  </si>
  <si>
    <t>070-4384-0114</t>
    <phoneticPr fontId="35"/>
  </si>
  <si>
    <t>080-2568-8676</t>
    <phoneticPr fontId="35"/>
  </si>
  <si>
    <t>080-8037-2123</t>
    <phoneticPr fontId="35"/>
  </si>
  <si>
    <t>080-8864-6669</t>
    <phoneticPr fontId="35"/>
  </si>
  <si>
    <t>080-7885-0674</t>
    <phoneticPr fontId="35"/>
  </si>
  <si>
    <t>090-4135-7061</t>
    <phoneticPr fontId="35"/>
  </si>
  <si>
    <t>080-8021-0378</t>
    <phoneticPr fontId="35"/>
  </si>
  <si>
    <t>080-2568-9853</t>
    <phoneticPr fontId="35"/>
  </si>
  <si>
    <t>080-8021-3801</t>
    <phoneticPr fontId="35"/>
  </si>
  <si>
    <t>2016/10/25</t>
    <phoneticPr fontId="35"/>
  </si>
  <si>
    <t>DN0504402076310</t>
    <phoneticPr fontId="35"/>
  </si>
  <si>
    <t>DN0504402076320</t>
    <phoneticPr fontId="35"/>
  </si>
  <si>
    <t>DN0504402076330</t>
    <phoneticPr fontId="35"/>
  </si>
  <si>
    <t>DN0504402076340</t>
    <phoneticPr fontId="35"/>
  </si>
  <si>
    <t>080-2344-7738</t>
    <phoneticPr fontId="35"/>
  </si>
  <si>
    <t>080-8034-0625</t>
    <phoneticPr fontId="35"/>
  </si>
  <si>
    <t>080-2344-8655</t>
    <phoneticPr fontId="35"/>
  </si>
  <si>
    <t>070-44067271</t>
    <phoneticPr fontId="35"/>
  </si>
  <si>
    <t>2016/10/25</t>
    <phoneticPr fontId="35"/>
  </si>
  <si>
    <t>2K間切川第1MP</t>
    <rPh sb="5" eb="6">
      <t>ダイ</t>
    </rPh>
    <phoneticPr fontId="25"/>
  </si>
  <si>
    <t>2K濁川第1MP</t>
    <rPh sb="4" eb="5">
      <t>ダイ</t>
    </rPh>
    <phoneticPr fontId="25"/>
  </si>
  <si>
    <t>2K相川柴町第1MP</t>
    <rPh sb="2" eb="4">
      <t>アイカワ</t>
    </rPh>
    <rPh sb="6" eb="7">
      <t>ダイ</t>
    </rPh>
    <phoneticPr fontId="25"/>
  </si>
  <si>
    <t>2K大仏川第1MP</t>
    <rPh sb="5" eb="6">
      <t>ダイ</t>
    </rPh>
    <phoneticPr fontId="25"/>
  </si>
  <si>
    <t>2K下相川第1MP</t>
    <rPh sb="5" eb="6">
      <t>ダイ</t>
    </rPh>
    <phoneticPr fontId="25"/>
  </si>
  <si>
    <t>2K下相川第2MP</t>
    <rPh sb="5" eb="6">
      <t>ダイ</t>
    </rPh>
    <phoneticPr fontId="25"/>
  </si>
  <si>
    <t>2K相川羽田村第1MP</t>
    <rPh sb="7" eb="8">
      <t>ダイ</t>
    </rPh>
    <phoneticPr fontId="25"/>
  </si>
  <si>
    <t>2K相川下戸炭屋浜町第1MP</t>
    <rPh sb="10" eb="11">
      <t>ダイ</t>
    </rPh>
    <phoneticPr fontId="25"/>
  </si>
  <si>
    <t>2K相川鹿伏第1MP</t>
    <rPh sb="6" eb="7">
      <t>ダイ</t>
    </rPh>
    <phoneticPr fontId="25"/>
  </si>
  <si>
    <t>2K相川鹿伏第2MP</t>
    <rPh sb="6" eb="7">
      <t>ダイ</t>
    </rPh>
    <phoneticPr fontId="25"/>
  </si>
  <si>
    <r>
      <t>8K入舟町第</t>
    </r>
    <r>
      <rPr>
        <sz val="11"/>
        <color rgb="FF000000"/>
        <rFont val="ＭＳ Ｐゴシック"/>
        <family val="2"/>
        <charset val="128"/>
      </rPr>
      <t>1</t>
    </r>
    <r>
      <rPr>
        <sz val="11"/>
        <rFont val="ＭＳ Ｐゴシック"/>
        <family val="3"/>
        <charset val="128"/>
      </rPr>
      <t>MP</t>
    </r>
    <rPh sb="2" eb="5">
      <t>イリフネチョウ</t>
    </rPh>
    <rPh sb="5" eb="6">
      <t>ダイ</t>
    </rPh>
    <phoneticPr fontId="25"/>
  </si>
  <si>
    <t>8K木野浦第1MP</t>
    <rPh sb="2" eb="3">
      <t>キ</t>
    </rPh>
    <rPh sb="3" eb="4">
      <t>ノ</t>
    </rPh>
    <rPh sb="4" eb="5">
      <t>ウラ</t>
    </rPh>
    <rPh sb="5" eb="6">
      <t>ダイ</t>
    </rPh>
    <phoneticPr fontId="25"/>
  </si>
  <si>
    <t>8K小比叡第1MP</t>
    <rPh sb="2" eb="5">
      <t>コビエ</t>
    </rPh>
    <rPh sb="5" eb="6">
      <t>ダイ</t>
    </rPh>
    <phoneticPr fontId="25"/>
  </si>
  <si>
    <t>8K小比叡第3MP</t>
    <rPh sb="2" eb="5">
      <t>コビエ</t>
    </rPh>
    <rPh sb="5" eb="6">
      <t>ダイ</t>
    </rPh>
    <phoneticPr fontId="25"/>
  </si>
  <si>
    <t>8K小比叡第5MP</t>
    <rPh sb="2" eb="5">
      <t>コビエ</t>
    </rPh>
    <rPh sb="5" eb="6">
      <t>ダイ</t>
    </rPh>
    <phoneticPr fontId="25"/>
  </si>
  <si>
    <t>SW00008200003@nihonsoft.co.jp</t>
  </si>
  <si>
    <t>SW00008200004@nihonsoft.co.jp</t>
  </si>
  <si>
    <t>SW00008200005@nihonsoft.co.jp</t>
  </si>
  <si>
    <t>SW00008200006@nihonsoft.co.jp</t>
  </si>
  <si>
    <t>SW00008200007@nihonsoft.co.jp</t>
  </si>
  <si>
    <t>SW00008200008@nihonsoft.co.jp</t>
  </si>
  <si>
    <t>SW00008200009@nihonsoft.co.jp</t>
  </si>
  <si>
    <t>SW00008200010@nihonsoft.co.jp</t>
  </si>
  <si>
    <t>SW00008200011@nihonsoft.co.jp</t>
  </si>
  <si>
    <t>SW00008200012@nihonsoft.co.jp</t>
  </si>
  <si>
    <t>SW00008200013@nihonsoft.co.jp</t>
  </si>
  <si>
    <t>SW00008200014@nihonsoft.co.jp</t>
  </si>
  <si>
    <t>SW00008200015@nihonsoft.co.jp</t>
  </si>
  <si>
    <t>10.39.35.50</t>
    <phoneticPr fontId="35"/>
  </si>
  <si>
    <t>10.39.35.51</t>
  </si>
  <si>
    <t>10.39.35.52</t>
  </si>
  <si>
    <t>10.39.35.53</t>
  </si>
  <si>
    <t>10.39.35.54</t>
  </si>
  <si>
    <t>10.39.35.55</t>
  </si>
  <si>
    <t>10.39.35.56</t>
  </si>
  <si>
    <t>10.39.35.57</t>
  </si>
  <si>
    <t>10.39.35.58</t>
  </si>
  <si>
    <t>10.39.35.59</t>
  </si>
  <si>
    <t>10.39.35.60</t>
  </si>
  <si>
    <t>10.39.35.61</t>
  </si>
  <si>
    <t>10.39.35.62</t>
  </si>
  <si>
    <t>DN0504402196200</t>
    <phoneticPr fontId="35"/>
  </si>
  <si>
    <t>DN0504402196210</t>
    <phoneticPr fontId="35"/>
  </si>
  <si>
    <t>DN0504402196220</t>
    <phoneticPr fontId="35"/>
  </si>
  <si>
    <t>DN0504402196230</t>
    <phoneticPr fontId="35"/>
  </si>
  <si>
    <t>DN0504402196240</t>
    <phoneticPr fontId="35"/>
  </si>
  <si>
    <t>DN0504402196250</t>
    <phoneticPr fontId="35"/>
  </si>
  <si>
    <t>DN0504402196260</t>
    <phoneticPr fontId="35"/>
  </si>
  <si>
    <t>080-9564-3686</t>
    <phoneticPr fontId="35"/>
  </si>
  <si>
    <t>080-8916-0124</t>
    <phoneticPr fontId="35"/>
  </si>
  <si>
    <t>090-7736-7186</t>
    <phoneticPr fontId="35"/>
  </si>
  <si>
    <t>090-4071-6814</t>
    <phoneticPr fontId="35"/>
  </si>
  <si>
    <t>080-8761-3505</t>
    <phoneticPr fontId="35"/>
  </si>
  <si>
    <t>2016/10/31</t>
    <phoneticPr fontId="35"/>
  </si>
  <si>
    <r>
      <rPr>
        <sz val="11"/>
        <color rgb="FF000000"/>
        <rFont val="ＭＳ Ｐゴシック"/>
        <family val="2"/>
        <charset val="128"/>
      </rPr>
      <t>070-4331-4729</t>
    </r>
    <phoneticPr fontId="35"/>
  </si>
  <si>
    <t>DN0504402578300</t>
    <phoneticPr fontId="35"/>
  </si>
  <si>
    <t>070-4371-4927</t>
    <phoneticPr fontId="35"/>
  </si>
  <si>
    <t>2016/10/31</t>
    <phoneticPr fontId="35"/>
  </si>
  <si>
    <t>薦野・米多比処理場</t>
    <rPh sb="0" eb="2">
      <t>コモノ</t>
    </rPh>
    <rPh sb="3" eb="4">
      <t>コメ</t>
    </rPh>
    <rPh sb="4" eb="5">
      <t>タ</t>
    </rPh>
    <rPh sb="5" eb="6">
      <t>ヒ</t>
    </rPh>
    <rPh sb="6" eb="9">
      <t>ショリジョウ</t>
    </rPh>
    <phoneticPr fontId="35"/>
  </si>
  <si>
    <t>16H00070</t>
  </si>
  <si>
    <t>16H00080</t>
  </si>
  <si>
    <t>16H00140</t>
  </si>
  <si>
    <t>00001</t>
    <phoneticPr fontId="35"/>
  </si>
  <si>
    <t>00024</t>
    <phoneticPr fontId="35"/>
  </si>
  <si>
    <t>大野</t>
  </si>
  <si>
    <t>住良木団地</t>
  </si>
  <si>
    <t>寒沢</t>
  </si>
  <si>
    <t>保高第1</t>
  </si>
  <si>
    <t>保高第2</t>
  </si>
  <si>
    <t>道の駅</t>
  </si>
  <si>
    <t>月夜棚第1</t>
  </si>
  <si>
    <t>月夜棚第2</t>
  </si>
  <si>
    <t>青木第1</t>
  </si>
  <si>
    <t>青木第2</t>
  </si>
  <si>
    <t>長谷鳥</t>
  </si>
  <si>
    <t>宮</t>
  </si>
  <si>
    <t>古町</t>
  </si>
  <si>
    <t>町南</t>
  </si>
  <si>
    <t>町北</t>
  </si>
  <si>
    <t>大畠</t>
  </si>
  <si>
    <t>境の沢</t>
  </si>
  <si>
    <t>市ノ瀬</t>
  </si>
  <si>
    <t>下五十里第1</t>
  </si>
  <si>
    <t>下五十里第2</t>
  </si>
  <si>
    <t>堀切</t>
  </si>
  <si>
    <t>宮西</t>
  </si>
  <si>
    <t>SW00004500001@nihonsoft.co.jp</t>
    <phoneticPr fontId="35"/>
  </si>
  <si>
    <t>SW00004500002@nihonsoft.co.jp</t>
  </si>
  <si>
    <t>SW00004500003@nihonsoft.co.jp</t>
  </si>
  <si>
    <t>SW00004500004@nihonsoft.co.jp</t>
  </si>
  <si>
    <t>SW00004500005@nihonsoft.co.jp</t>
  </si>
  <si>
    <t>SW00004500006@nihonsoft.co.jp</t>
  </si>
  <si>
    <t>SW00004500007@nihonsoft.co.jp</t>
  </si>
  <si>
    <t>SW00004500008@nihonsoft.co.jp</t>
  </si>
  <si>
    <t>SW00004500009@nihonsoft.co.jp</t>
  </si>
  <si>
    <t>SW00004500010@nihonsoft.co.jp</t>
  </si>
  <si>
    <t>SW00004500011@nihonsoft.co.jp</t>
  </si>
  <si>
    <t>SW00004500013@nihonsoft.co.jp</t>
  </si>
  <si>
    <t>SW00004500014@nihonsoft.co.jp</t>
  </si>
  <si>
    <t>SW00004500015@nihonsoft.co.jp</t>
  </si>
  <si>
    <t>SW00004500016@nihonsoft.co.jp</t>
  </si>
  <si>
    <t>SW00004500017@nihonsoft.co.jp</t>
  </si>
  <si>
    <t>SW00004500018@nihonsoft.co.jp</t>
  </si>
  <si>
    <t>SW00004500019@nihonsoft.co.jp</t>
  </si>
  <si>
    <t>SW00004500020@nihonsoft.co.jp</t>
  </si>
  <si>
    <t>SW00004500021@nihonsoft.co.jp</t>
  </si>
  <si>
    <t>SW00004500022@nihonsoft.co.jp</t>
  </si>
  <si>
    <t>SW00004500023@nihonsoft.co.jp</t>
  </si>
  <si>
    <t>SW00004500024@nihonsoft.co.jp</t>
  </si>
  <si>
    <t>10.39.35.63</t>
    <phoneticPr fontId="35"/>
  </si>
  <si>
    <t>10.39.35.64</t>
  </si>
  <si>
    <t>10.39.35.65</t>
  </si>
  <si>
    <t>10.39.35.66</t>
  </si>
  <si>
    <t>10.39.35.67</t>
  </si>
  <si>
    <t>10.39.35.68</t>
  </si>
  <si>
    <t>10.39.35.69</t>
  </si>
  <si>
    <t>10.39.35.70</t>
  </si>
  <si>
    <t>10.39.35.71</t>
  </si>
  <si>
    <t>10.39.35.72</t>
  </si>
  <si>
    <t>10.39.35.73</t>
  </si>
  <si>
    <t>10.39.35.74</t>
  </si>
  <si>
    <t>10.39.35.75</t>
  </si>
  <si>
    <t>10.39.35.76</t>
  </si>
  <si>
    <t>10.39.35.77</t>
  </si>
  <si>
    <t>10.39.35.78</t>
  </si>
  <si>
    <t>10.39.35.79</t>
  </si>
  <si>
    <t>10.39.35.80</t>
  </si>
  <si>
    <t>10.39.35.81</t>
  </si>
  <si>
    <t>10.39.35.82</t>
  </si>
  <si>
    <t>10.39.35.83</t>
  </si>
  <si>
    <t>10.39.35.84</t>
  </si>
  <si>
    <t>10.39.35.85</t>
  </si>
  <si>
    <t>10.39.35.86</t>
  </si>
  <si>
    <t>3G 30Mプラス</t>
    <phoneticPr fontId="35"/>
  </si>
  <si>
    <t>koga_c</t>
    <phoneticPr fontId="35"/>
  </si>
  <si>
    <t>7198</t>
    <phoneticPr fontId="35"/>
  </si>
  <si>
    <t>50083</t>
    <phoneticPr fontId="35"/>
  </si>
  <si>
    <t>DN0504402578990</t>
  </si>
  <si>
    <t>070-4351-5293</t>
  </si>
  <si>
    <t>DN0504402579000</t>
  </si>
  <si>
    <t>070-2685-9719</t>
  </si>
  <si>
    <t>DN0504402579010</t>
  </si>
  <si>
    <t>080-7837-2170</t>
  </si>
  <si>
    <t>DN0504402579020</t>
  </si>
  <si>
    <t>070-4336-4401</t>
  </si>
  <si>
    <t>DN0504402579030</t>
  </si>
  <si>
    <t>070-2689-6523</t>
  </si>
  <si>
    <t>DN0504402579040</t>
  </si>
  <si>
    <t>070-4376-3689</t>
  </si>
  <si>
    <t>DN0504402579050</t>
  </si>
  <si>
    <t>070-4371-4640</t>
  </si>
  <si>
    <t>DN0504402579060</t>
  </si>
  <si>
    <t>070-4351-5239</t>
  </si>
  <si>
    <t>DN0504402579070</t>
  </si>
  <si>
    <t>070-4351-5966</t>
  </si>
  <si>
    <t>DN0504402579080</t>
  </si>
  <si>
    <t>070-4376-3050</t>
  </si>
  <si>
    <t>DN0504402579090</t>
  </si>
  <si>
    <t>080-9579-3192</t>
  </si>
  <si>
    <t>DN0504402579100</t>
  </si>
  <si>
    <t>070-4361-4611</t>
  </si>
  <si>
    <t>DN0504402579110</t>
  </si>
  <si>
    <t>070-4361-4139</t>
  </si>
  <si>
    <t>2016/11/10</t>
  </si>
  <si>
    <t>45027Ｃ-16900035</t>
    <phoneticPr fontId="35"/>
  </si>
  <si>
    <t>450288-16900047</t>
    <phoneticPr fontId="35"/>
  </si>
  <si>
    <t>450286-16900045</t>
    <phoneticPr fontId="35"/>
  </si>
  <si>
    <t>45028A-16900048</t>
    <phoneticPr fontId="35"/>
  </si>
  <si>
    <t>450287-16900046</t>
    <phoneticPr fontId="35"/>
  </si>
  <si>
    <t>450289-16900049</t>
    <phoneticPr fontId="35"/>
  </si>
  <si>
    <t>demo03@nihonsoft.net</t>
  </si>
  <si>
    <r>
      <t>s0finetcl</t>
    </r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ud</t>
    </r>
    <phoneticPr fontId="35"/>
  </si>
  <si>
    <t>10.47.232.42</t>
    <phoneticPr fontId="35"/>
  </si>
  <si>
    <t>16H00359</t>
    <phoneticPr fontId="53"/>
  </si>
  <si>
    <t>16H00399</t>
    <phoneticPr fontId="53"/>
  </si>
  <si>
    <t>16H00429</t>
    <phoneticPr fontId="53"/>
  </si>
  <si>
    <t>16H00369</t>
    <phoneticPr fontId="53"/>
  </si>
  <si>
    <t>16H00379</t>
    <phoneticPr fontId="53"/>
  </si>
  <si>
    <t>16H00439</t>
    <phoneticPr fontId="53"/>
  </si>
  <si>
    <t>16H00419</t>
    <phoneticPr fontId="53"/>
  </si>
  <si>
    <t>16H00389</t>
    <phoneticPr fontId="53"/>
  </si>
  <si>
    <t>16H00409</t>
    <phoneticPr fontId="53"/>
  </si>
  <si>
    <t>DN0504402580130</t>
    <phoneticPr fontId="35"/>
  </si>
  <si>
    <t>DN0504402580140</t>
    <phoneticPr fontId="35"/>
  </si>
  <si>
    <t>DN0504402580150</t>
    <phoneticPr fontId="35"/>
  </si>
  <si>
    <t>DN0504402580160</t>
    <phoneticPr fontId="35"/>
  </si>
  <si>
    <t>DN0504402580170</t>
    <phoneticPr fontId="35"/>
  </si>
  <si>
    <t>DN0504402580180</t>
    <phoneticPr fontId="35"/>
  </si>
  <si>
    <t>DN0504402580190</t>
    <phoneticPr fontId="35"/>
  </si>
  <si>
    <t>DN0504402580200</t>
    <phoneticPr fontId="35"/>
  </si>
  <si>
    <t>DN0504402580210</t>
    <phoneticPr fontId="35"/>
  </si>
  <si>
    <t>DN0504402580220</t>
    <phoneticPr fontId="35"/>
  </si>
  <si>
    <t>DN0504402580230</t>
    <phoneticPr fontId="35"/>
  </si>
  <si>
    <t>DN0504402580240</t>
    <phoneticPr fontId="35"/>
  </si>
  <si>
    <t>DN0504402580250</t>
    <phoneticPr fontId="35"/>
  </si>
  <si>
    <t>DN0504402580260</t>
    <phoneticPr fontId="35"/>
  </si>
  <si>
    <t>DN0504402580270</t>
    <phoneticPr fontId="35"/>
  </si>
  <si>
    <t>DN0504402580280</t>
    <phoneticPr fontId="35"/>
  </si>
  <si>
    <t>DN0504402580290</t>
    <phoneticPr fontId="35"/>
  </si>
  <si>
    <t>DN0504402580300</t>
    <phoneticPr fontId="35"/>
  </si>
  <si>
    <t>DN0504402580310</t>
    <phoneticPr fontId="35"/>
  </si>
  <si>
    <t>DN0504402580320</t>
    <phoneticPr fontId="35"/>
  </si>
  <si>
    <t>DN0504402580330</t>
    <phoneticPr fontId="35"/>
  </si>
  <si>
    <t>DN0504402580340</t>
    <phoneticPr fontId="35"/>
  </si>
  <si>
    <t>DN0504402580350</t>
    <phoneticPr fontId="35"/>
  </si>
  <si>
    <t>DN0504402580360</t>
    <phoneticPr fontId="35"/>
  </si>
  <si>
    <t>08078372767</t>
    <phoneticPr fontId="35"/>
  </si>
  <si>
    <t>08025971803</t>
    <phoneticPr fontId="35"/>
  </si>
  <si>
    <t>07026171255</t>
    <phoneticPr fontId="35"/>
  </si>
  <si>
    <t>07043314270</t>
    <phoneticPr fontId="35"/>
  </si>
  <si>
    <t>07026172829</t>
    <phoneticPr fontId="35"/>
  </si>
  <si>
    <t>07043314665</t>
    <phoneticPr fontId="35"/>
  </si>
  <si>
    <t>08078944896</t>
    <phoneticPr fontId="35"/>
  </si>
  <si>
    <t>07026635256</t>
    <phoneticPr fontId="35"/>
  </si>
  <si>
    <t>07043763117</t>
    <phoneticPr fontId="35"/>
  </si>
  <si>
    <t>07026756014</t>
    <phoneticPr fontId="35"/>
  </si>
  <si>
    <t>07043614113</t>
    <phoneticPr fontId="35"/>
  </si>
  <si>
    <t>07043314098</t>
    <phoneticPr fontId="35"/>
  </si>
  <si>
    <t>07043663845</t>
    <phoneticPr fontId="35"/>
  </si>
  <si>
    <t>07043364733</t>
    <phoneticPr fontId="35"/>
  </si>
  <si>
    <t>07028263202</t>
    <phoneticPr fontId="35"/>
  </si>
  <si>
    <t>07043414046</t>
    <phoneticPr fontId="35"/>
  </si>
  <si>
    <t>07028000274</t>
    <phoneticPr fontId="35"/>
  </si>
  <si>
    <t>07010503148</t>
    <phoneticPr fontId="35"/>
  </si>
  <si>
    <t>07043463905</t>
    <phoneticPr fontId="35"/>
  </si>
  <si>
    <t>07026736417</t>
    <phoneticPr fontId="35"/>
  </si>
  <si>
    <t>迎木場ポンプ所</t>
  </si>
  <si>
    <t>SW00004700003@nihonsoft.co.jp</t>
  </si>
  <si>
    <t>古賀ＭＰ</t>
  </si>
  <si>
    <t>SW00002900004@nihonsoft.co.jp</t>
  </si>
  <si>
    <t>SW00002900005@nihonsoft.co.jp</t>
  </si>
  <si>
    <t>SW00002900006@nihonsoft.co.jp</t>
  </si>
  <si>
    <t>10.39.35.88</t>
  </si>
  <si>
    <t>SW00006500040@nihonsoft.co.jp</t>
  </si>
  <si>
    <t>SW00006500041@nihonsoft.co.jp</t>
  </si>
  <si>
    <t>SW00006500042@nihonsoft.co.jp</t>
  </si>
  <si>
    <t>SW00006500043@nihonsoft.co.jp</t>
  </si>
  <si>
    <t>SW00006500044@nihonsoft.co.jp</t>
  </si>
  <si>
    <t>SW00006500045@nihonsoft.co.jp</t>
  </si>
  <si>
    <t>SW00006500046@nihonsoft.co.jp</t>
  </si>
  <si>
    <t>10.39.35.91</t>
  </si>
  <si>
    <t>10.39.35.92</t>
  </si>
  <si>
    <t>10.39.35.93</t>
  </si>
  <si>
    <t>10.39.35.94</t>
  </si>
  <si>
    <t>10.39.35.95</t>
  </si>
  <si>
    <t>10.39.35.96</t>
  </si>
  <si>
    <t>10.39.35.97</t>
  </si>
  <si>
    <t>30Mプラス 3G</t>
    <phoneticPr fontId="35"/>
  </si>
  <si>
    <t>SW00008500010@nihonsoft.net</t>
  </si>
  <si>
    <t>SW00008500011@nihonsoft.net</t>
  </si>
  <si>
    <t>SW00008500012@nihonsoft.net</t>
  </si>
  <si>
    <t>SW00008500013@nihonsoft.net</t>
  </si>
  <si>
    <t>SW00008500014@nihonsoft.net</t>
  </si>
  <si>
    <t>SW00008500015@nihonsoft.net</t>
  </si>
  <si>
    <t>10.47.232.46</t>
  </si>
  <si>
    <t>10.47.232.47</t>
  </si>
  <si>
    <t>10.47.232.48</t>
  </si>
  <si>
    <t>外輪崎中継ポンプ</t>
    <rPh sb="0" eb="1">
      <t>ソト</t>
    </rPh>
    <rPh sb="1" eb="2">
      <t>ワ</t>
    </rPh>
    <rPh sb="2" eb="3">
      <t>サキ</t>
    </rPh>
    <rPh sb="3" eb="5">
      <t>チュウケイ</t>
    </rPh>
    <phoneticPr fontId="35"/>
  </si>
  <si>
    <t>原田中継ポンプ</t>
    <rPh sb="0" eb="2">
      <t>ハラダ</t>
    </rPh>
    <rPh sb="2" eb="4">
      <t>チュウケイ</t>
    </rPh>
    <phoneticPr fontId="35"/>
  </si>
  <si>
    <t>熊本中継ポンプ</t>
    <rPh sb="0" eb="2">
      <t>クマモト</t>
    </rPh>
    <rPh sb="2" eb="4">
      <t>チュウケイ</t>
    </rPh>
    <phoneticPr fontId="35"/>
  </si>
  <si>
    <t>法師田中継ポンプ</t>
    <rPh sb="0" eb="2">
      <t>ホウシ</t>
    </rPh>
    <rPh sb="2" eb="3">
      <t>タ</t>
    </rPh>
    <rPh sb="3" eb="5">
      <t>チュウケイ</t>
    </rPh>
    <phoneticPr fontId="35"/>
  </si>
  <si>
    <t>熊鶴中継ポンプ</t>
    <rPh sb="0" eb="1">
      <t>クマ</t>
    </rPh>
    <rPh sb="1" eb="2">
      <t>ツル</t>
    </rPh>
    <rPh sb="2" eb="4">
      <t>チュウケイ</t>
    </rPh>
    <phoneticPr fontId="35"/>
  </si>
  <si>
    <t>裏田中継ポンプ</t>
    <rPh sb="0" eb="2">
      <t>ウラダ</t>
    </rPh>
    <rPh sb="2" eb="4">
      <t>チュウケイ</t>
    </rPh>
    <phoneticPr fontId="35"/>
  </si>
  <si>
    <t>山田中継ポンプ</t>
    <rPh sb="0" eb="2">
      <t>ヤマダ</t>
    </rPh>
    <rPh sb="2" eb="4">
      <t>チュウケイ</t>
    </rPh>
    <phoneticPr fontId="35"/>
  </si>
  <si>
    <t>社ノ元中継ポンプ</t>
    <rPh sb="0" eb="1">
      <t>シャ</t>
    </rPh>
    <rPh sb="2" eb="3">
      <t>モト</t>
    </rPh>
    <rPh sb="3" eb="5">
      <t>チュウケイ</t>
    </rPh>
    <phoneticPr fontId="35"/>
  </si>
  <si>
    <t>長野県飯島町</t>
    <rPh sb="0" eb="3">
      <t>ナガノケン</t>
    </rPh>
    <rPh sb="3" eb="5">
      <t>イイジマ</t>
    </rPh>
    <rPh sb="5" eb="6">
      <t>マチ</t>
    </rPh>
    <phoneticPr fontId="35"/>
  </si>
  <si>
    <t>SW</t>
    <phoneticPr fontId="35"/>
  </si>
  <si>
    <t>000087</t>
    <phoneticPr fontId="35"/>
  </si>
  <si>
    <t>00001</t>
    <phoneticPr fontId="35"/>
  </si>
  <si>
    <t>00002</t>
    <phoneticPr fontId="35"/>
  </si>
  <si>
    <t>SW00008700002@nihonsoft.net</t>
  </si>
  <si>
    <t>30Mプラス　LTE</t>
    <phoneticPr fontId="35"/>
  </si>
  <si>
    <t>南町1号マンホールポンプ場</t>
  </si>
  <si>
    <t>450280-16900039</t>
    <phoneticPr fontId="35"/>
  </si>
  <si>
    <t>30Mプラス　LTE</t>
    <phoneticPr fontId="35"/>
  </si>
  <si>
    <t>2016/11/16</t>
    <phoneticPr fontId="35"/>
  </si>
  <si>
    <t>45027B-16900034</t>
    <phoneticPr fontId="53"/>
  </si>
  <si>
    <t>450275-16900028</t>
    <phoneticPr fontId="53"/>
  </si>
  <si>
    <t>450273-16900026</t>
    <phoneticPr fontId="53"/>
  </si>
  <si>
    <t>450271-16900024</t>
    <phoneticPr fontId="53"/>
  </si>
  <si>
    <t>450274-16900027</t>
    <phoneticPr fontId="53"/>
  </si>
  <si>
    <t>45027A-16900033</t>
    <phoneticPr fontId="53"/>
  </si>
  <si>
    <t>450279-16900032</t>
    <phoneticPr fontId="53"/>
  </si>
  <si>
    <t>45026C-16900019</t>
    <phoneticPr fontId="53"/>
  </si>
  <si>
    <t>45026D-16900020</t>
    <phoneticPr fontId="53"/>
  </si>
  <si>
    <t>45026E-16900021</t>
    <phoneticPr fontId="53"/>
  </si>
  <si>
    <t>450272-16900025</t>
    <phoneticPr fontId="53"/>
  </si>
  <si>
    <t>45027F-16900038</t>
    <phoneticPr fontId="53"/>
  </si>
  <si>
    <t>450281-16900040</t>
    <phoneticPr fontId="53"/>
  </si>
  <si>
    <t>45026F-16900022</t>
    <phoneticPr fontId="53"/>
  </si>
  <si>
    <t>450270-16900023</t>
    <phoneticPr fontId="53"/>
  </si>
  <si>
    <t>SW00003300016@nihonsoft.net</t>
    <phoneticPr fontId="35"/>
  </si>
  <si>
    <t>10.47.232.51</t>
    <phoneticPr fontId="35"/>
  </si>
  <si>
    <t>450278-16900031</t>
    <phoneticPr fontId="57"/>
  </si>
  <si>
    <t>450277-16900030</t>
    <phoneticPr fontId="57"/>
  </si>
  <si>
    <t>450276-16900029</t>
    <phoneticPr fontId="57"/>
  </si>
  <si>
    <t>450268-16900015</t>
    <phoneticPr fontId="57"/>
  </si>
  <si>
    <t>450263-16900010</t>
    <phoneticPr fontId="57"/>
  </si>
  <si>
    <t>450261-16900008</t>
    <phoneticPr fontId="57"/>
  </si>
  <si>
    <t>450264-16900011</t>
    <phoneticPr fontId="57"/>
  </si>
  <si>
    <t>450262-16900009</t>
    <phoneticPr fontId="57"/>
  </si>
  <si>
    <t>450265-16900012</t>
    <phoneticPr fontId="57"/>
  </si>
  <si>
    <t>45025F-16900072</t>
    <phoneticPr fontId="57"/>
  </si>
  <si>
    <t>450267-16900014</t>
    <phoneticPr fontId="57"/>
  </si>
  <si>
    <t>450260-16900007</t>
    <phoneticPr fontId="57"/>
  </si>
  <si>
    <t>450266-16900013</t>
    <phoneticPr fontId="57"/>
  </si>
  <si>
    <t>450290-16900055</t>
    <phoneticPr fontId="57"/>
  </si>
  <si>
    <t>450291-16900056</t>
    <phoneticPr fontId="57"/>
  </si>
  <si>
    <t>450269-16900016</t>
    <phoneticPr fontId="57"/>
  </si>
  <si>
    <t>45026B-16900018</t>
    <phoneticPr fontId="57"/>
  </si>
  <si>
    <t>45026A-16900017</t>
    <phoneticPr fontId="57"/>
  </si>
  <si>
    <t>450259-16900001</t>
    <phoneticPr fontId="57"/>
  </si>
  <si>
    <t>45028B-16900050</t>
    <phoneticPr fontId="57"/>
  </si>
  <si>
    <t>45028C-16900051</t>
    <phoneticPr fontId="57"/>
  </si>
  <si>
    <t>45028F-16900054</t>
    <phoneticPr fontId="57"/>
  </si>
  <si>
    <t>45028E-16900053</t>
    <phoneticPr fontId="57"/>
  </si>
  <si>
    <t>45028D-16900052</t>
    <phoneticPr fontId="57"/>
  </si>
  <si>
    <t>16H00020</t>
    <phoneticPr fontId="35"/>
  </si>
  <si>
    <t>16H00040</t>
    <phoneticPr fontId="35"/>
  </si>
  <si>
    <t>16H00050</t>
    <phoneticPr fontId="35"/>
  </si>
  <si>
    <t>16H00090</t>
    <phoneticPr fontId="35"/>
  </si>
  <si>
    <t>16H00010</t>
    <phoneticPr fontId="35"/>
  </si>
  <si>
    <t>16H00030</t>
    <phoneticPr fontId="35"/>
  </si>
  <si>
    <t>16H00060</t>
    <phoneticPr fontId="35"/>
  </si>
  <si>
    <t>16H00100</t>
    <phoneticPr fontId="35"/>
  </si>
  <si>
    <t>16H00120</t>
    <phoneticPr fontId="35"/>
  </si>
  <si>
    <t>16H00110</t>
    <phoneticPr fontId="35"/>
  </si>
  <si>
    <t>16H00130</t>
    <phoneticPr fontId="35"/>
  </si>
  <si>
    <t>iijimamachi</t>
    <phoneticPr fontId="35"/>
  </si>
  <si>
    <t>7199</t>
    <phoneticPr fontId="35"/>
  </si>
  <si>
    <t>50084</t>
    <phoneticPr fontId="35"/>
  </si>
  <si>
    <t>岐阜県瑞浪市</t>
    <rPh sb="0" eb="3">
      <t>ギフケン</t>
    </rPh>
    <rPh sb="3" eb="6">
      <t>ミズナミシ</t>
    </rPh>
    <phoneticPr fontId="35"/>
  </si>
  <si>
    <t>SW</t>
    <phoneticPr fontId="35"/>
  </si>
  <si>
    <t>000088</t>
    <phoneticPr fontId="35"/>
  </si>
  <si>
    <t>00001</t>
    <phoneticPr fontId="35"/>
  </si>
  <si>
    <t>00022</t>
    <phoneticPr fontId="35"/>
  </si>
  <si>
    <t>SW00008800002@nihonsoft.co.jp</t>
    <phoneticPr fontId="35"/>
  </si>
  <si>
    <t>SW00008800003@nihonsoft.co.jp</t>
  </si>
  <si>
    <t>SW00008800004@nihonsoft.co.jp</t>
  </si>
  <si>
    <t>SW00008800005@nihonsoft.co.jp</t>
  </si>
  <si>
    <t>SW00008800006@nihonsoft.co.jp</t>
  </si>
  <si>
    <t>SW00008800007@nihonsoft.co.jp</t>
  </si>
  <si>
    <t>SW00008800008@nihonsoft.co.jp</t>
  </si>
  <si>
    <t>SW00008800009@nihonsoft.co.jp</t>
  </si>
  <si>
    <t>SW00008800010@nihonsoft.co.jp</t>
  </si>
  <si>
    <t>SW00008800011@nihonsoft.co.jp</t>
  </si>
  <si>
    <t>SW00008800012@nihonsoft.co.jp</t>
  </si>
  <si>
    <t>SW00008800013@nihonsoft.co.jp</t>
  </si>
  <si>
    <t>SW00008800014@nihonsoft.co.jp</t>
  </si>
  <si>
    <t>SW00008800015@nihonsoft.co.jp</t>
  </si>
  <si>
    <t>SW00008800016@nihonsoft.co.jp</t>
  </si>
  <si>
    <t>SW00008800017@nihonsoft.co.jp</t>
  </si>
  <si>
    <t>SW00008800018@nihonsoft.co.jp</t>
  </si>
  <si>
    <t>SW00008800019@nihonsoft.co.jp</t>
  </si>
  <si>
    <t>SW00008800020@nihonsoft.co.jp</t>
  </si>
  <si>
    <t>SW00008800021@nihonsoft.co.jp</t>
  </si>
  <si>
    <t>SW00008800022@nihonsoft.co.jp</t>
  </si>
  <si>
    <t>10.39.35.99</t>
  </si>
  <si>
    <t>10.39.35.100</t>
  </si>
  <si>
    <t>10.39.35.101</t>
  </si>
  <si>
    <t>10.39.35.102</t>
  </si>
  <si>
    <t>10.39.35.103</t>
  </si>
  <si>
    <t>10.39.35.104</t>
  </si>
  <si>
    <t>10.39.35.105</t>
  </si>
  <si>
    <t>10.39.35.106</t>
  </si>
  <si>
    <t>10.39.35.107</t>
  </si>
  <si>
    <t>10.39.35.108</t>
  </si>
  <si>
    <t>10.39.35.109</t>
  </si>
  <si>
    <t>10.39.35.110</t>
  </si>
  <si>
    <t>10.39.35.111</t>
  </si>
  <si>
    <t>10.39.35.112</t>
  </si>
  <si>
    <t>10.39.35.113</t>
  </si>
  <si>
    <t>10.39.35.114</t>
  </si>
  <si>
    <t>10.39.35.115</t>
  </si>
  <si>
    <t>10.39.35.116</t>
  </si>
  <si>
    <t>10.39.35.117</t>
  </si>
  <si>
    <t>10.39.35.118</t>
  </si>
  <si>
    <t>10.39.35.119</t>
  </si>
  <si>
    <t>30Mプラス　3G</t>
    <phoneticPr fontId="35"/>
  </si>
  <si>
    <t>DN0504509251140</t>
    <phoneticPr fontId="35"/>
  </si>
  <si>
    <t>08026733884</t>
    <phoneticPr fontId="35"/>
  </si>
  <si>
    <r>
      <t>SW00001300165@nihonsoft.co.jp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</si>
  <si>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SW00001300166@nihonsoft.co.jp</t>
  </si>
  <si>
    <r>
      <t>SW00001300167@nihonsoft.co.jp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</si>
  <si>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SW00001300168@nihonsoft.co.jp</t>
  </si>
  <si>
    <r>
      <t>SW00001300169@nihonsoft.co.jp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</si>
  <si>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SW00001300170@nihonsoft.co.jp</t>
  </si>
  <si>
    <r>
      <t>SW00001300171@nihonsoft.co.jp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</si>
  <si>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SW00001300172@nihonsoft.co.jp</t>
  </si>
  <si>
    <r>
      <t>SW00001300173@nihonsoft.co.jp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</si>
  <si>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SW00001300174@nihonsoft.co.jp</t>
  </si>
  <si>
    <r>
      <t>SW00001300175@nihonsoft.co.jp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</si>
  <si>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SW00001300176@nihonsoft.co.jp</t>
  </si>
  <si>
    <r>
      <t>SW00001300177@nihonsoft.co.jp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</si>
  <si>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SW00001300178@nihonsoft.co.jp</t>
  </si>
  <si>
    <r>
      <t>SW00001300179@nihonsoft.co.jp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</si>
  <si>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SW00001300180@nihonsoft.co.jp</t>
  </si>
  <si>
    <r>
      <t>SW00001300181@nihonsoft.co.jp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</si>
  <si>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SW00001300182@nihonsoft.co.jp</t>
  </si>
  <si>
    <r>
      <t>SW00001300183@nihonsoft.co.jp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</si>
  <si>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.120</t>
    </r>
    <phoneticPr fontId="35"/>
  </si>
  <si>
    <r>
      <t>10.39.35</t>
    </r>
    <r>
      <rPr>
        <sz val="11"/>
        <color rgb="FF000000"/>
        <rFont val="ＭＳ Ｐゴシック"/>
        <family val="2"/>
        <charset val="128"/>
      </rPr>
      <t>.121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</si>
  <si>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</si>
  <si>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</si>
  <si>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</si>
  <si>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</si>
  <si>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</si>
  <si>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</si>
  <si>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</si>
  <si>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</si>
  <si>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.130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</si>
  <si>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</si>
  <si>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</si>
  <si>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</si>
  <si>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</si>
  <si>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</si>
  <si>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</si>
  <si>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</si>
  <si>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</si>
  <si>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3</t>
    </r>
    <r>
      <rPr>
        <sz val="11"/>
        <color rgb="FF000000"/>
        <rFont val="ＭＳ Ｐゴシック"/>
        <family val="2"/>
        <charset val="128"/>
      </rPr>
      <t>0Mプラス　3G</t>
    </r>
    <phoneticPr fontId="35"/>
  </si>
  <si>
    <t>長野県長野市下水(FOMA【廃止予定】)</t>
    <rPh sb="0" eb="3">
      <t>ナガノケン</t>
    </rPh>
    <rPh sb="3" eb="6">
      <t>ナガノシ</t>
    </rPh>
    <rPh sb="6" eb="8">
      <t>ゲスイ</t>
    </rPh>
    <rPh sb="14" eb="16">
      <t>ハイシ</t>
    </rPh>
    <rPh sb="16" eb="18">
      <t>ヨテイ</t>
    </rPh>
    <phoneticPr fontId="35"/>
  </si>
  <si>
    <t>SW</t>
    <phoneticPr fontId="35"/>
  </si>
  <si>
    <t>00001</t>
    <phoneticPr fontId="35"/>
  </si>
  <si>
    <t>00024</t>
    <phoneticPr fontId="35"/>
  </si>
  <si>
    <t>nihonsoft.net</t>
    <phoneticPr fontId="35"/>
  </si>
  <si>
    <t>長野県長野市下水(LTE)</t>
    <rPh sb="0" eb="3">
      <t>ナガノケン</t>
    </rPh>
    <rPh sb="3" eb="6">
      <t>ナガノシ</t>
    </rPh>
    <rPh sb="6" eb="8">
      <t>ゲスイ</t>
    </rPh>
    <phoneticPr fontId="35"/>
  </si>
  <si>
    <t>愛知県飛島村</t>
    <rPh sb="0" eb="3">
      <t>アイチケン</t>
    </rPh>
    <rPh sb="3" eb="6">
      <t>トビシマムラ</t>
    </rPh>
    <phoneticPr fontId="35"/>
  </si>
  <si>
    <t>広島県世羅町</t>
    <rPh sb="0" eb="3">
      <t>ヒロシマケン</t>
    </rPh>
    <rPh sb="3" eb="6">
      <t>セラチョウ</t>
    </rPh>
    <phoneticPr fontId="35"/>
  </si>
  <si>
    <t>埼玉県毛呂山町</t>
    <rPh sb="0" eb="3">
      <t>サイタマケン</t>
    </rPh>
    <rPh sb="3" eb="6">
      <t>モロヤマ</t>
    </rPh>
    <rPh sb="6" eb="7">
      <t>チョウ</t>
    </rPh>
    <phoneticPr fontId="35"/>
  </si>
  <si>
    <t>豊岡市水道</t>
    <rPh sb="0" eb="3">
      <t>トヨオカシ</t>
    </rPh>
    <rPh sb="3" eb="5">
      <t>スイドウ</t>
    </rPh>
    <phoneticPr fontId="35"/>
  </si>
  <si>
    <t>000089</t>
  </si>
  <si>
    <t>000090</t>
  </si>
  <si>
    <t>00003</t>
    <phoneticPr fontId="35"/>
  </si>
  <si>
    <t>00006</t>
    <phoneticPr fontId="35"/>
  </si>
  <si>
    <t>00012</t>
    <phoneticPr fontId="35"/>
  </si>
  <si>
    <t>渚・松之郷処理場</t>
    <phoneticPr fontId="35"/>
  </si>
  <si>
    <t>SW00008900001@nihonsoft.net</t>
    <phoneticPr fontId="35"/>
  </si>
  <si>
    <t>SW00008900002@nihonsoft.net</t>
  </si>
  <si>
    <t>SW00008900003@nihonsoft.net</t>
  </si>
  <si>
    <t>30Mプラス　LTE</t>
    <phoneticPr fontId="35"/>
  </si>
  <si>
    <t>10.47.232.77</t>
  </si>
  <si>
    <t>10.47.232.78</t>
  </si>
  <si>
    <t>胡町交差点マンホールポンプ場</t>
    <phoneticPr fontId="35"/>
  </si>
  <si>
    <t>上小国祇園マンホールポンプ場</t>
    <phoneticPr fontId="35"/>
  </si>
  <si>
    <t>下小国鳴戸マンホールポンプ場</t>
    <phoneticPr fontId="35"/>
  </si>
  <si>
    <t>延命橋南側マンホールポンプ場</t>
    <phoneticPr fontId="35"/>
  </si>
  <si>
    <t>商工会駐車場マンホールポンプ場</t>
    <phoneticPr fontId="35"/>
  </si>
  <si>
    <t>SW00009000001@nihonsoft.net</t>
    <phoneticPr fontId="35"/>
  </si>
  <si>
    <t>SW00009000002@nihonsoft.net</t>
  </si>
  <si>
    <t>SW00009000003@nihonsoft.net</t>
  </si>
  <si>
    <t>SW00009000004@nihonsoft.net</t>
  </si>
  <si>
    <t>SW00009000005@nihonsoft.net</t>
  </si>
  <si>
    <t>SW00009000006@nihonsoft.net</t>
  </si>
  <si>
    <t>10.47.232.79</t>
    <phoneticPr fontId="35"/>
  </si>
  <si>
    <t>10.47.232.80</t>
  </si>
  <si>
    <t>10.47.232.81</t>
  </si>
  <si>
    <t>10.47.232.82</t>
  </si>
  <si>
    <t>10.47.232.83</t>
  </si>
  <si>
    <t>10.47.232.84</t>
  </si>
  <si>
    <t>SW00009100001@nihonsoft.net</t>
    <phoneticPr fontId="35"/>
  </si>
  <si>
    <t>SW00009100002@nihonsoft.net</t>
  </si>
  <si>
    <t>SW00009100003@nihonsoft.net</t>
  </si>
  <si>
    <t>SW00009100004@nihonsoft.net</t>
  </si>
  <si>
    <t>SW00009100005@nihonsoft.net</t>
  </si>
  <si>
    <t>SW00009100006@nihonsoft.net</t>
  </si>
  <si>
    <t>SW00009100007@nihonsoft.net</t>
  </si>
  <si>
    <t>SW00009100008@nihonsoft.net</t>
  </si>
  <si>
    <t>SW00009100009@nihonsoft.net</t>
  </si>
  <si>
    <t>SW00009100010@nihonsoft.net</t>
  </si>
  <si>
    <t>SW00009100011@nihonsoft.net</t>
  </si>
  <si>
    <t>SW00009100012@nihonsoft.net</t>
  </si>
  <si>
    <t>下宮ポンプ室</t>
    <phoneticPr fontId="35"/>
  </si>
  <si>
    <t>岩熊ポンプ室</t>
    <phoneticPr fontId="35"/>
  </si>
  <si>
    <t>金剛寺ポンプ室</t>
    <phoneticPr fontId="35"/>
  </si>
  <si>
    <t>法花寺ポンプ室</t>
    <phoneticPr fontId="35"/>
  </si>
  <si>
    <t>正法寺ポンプ室</t>
    <phoneticPr fontId="35"/>
  </si>
  <si>
    <t>戸牧1ポンプ室</t>
    <phoneticPr fontId="35"/>
  </si>
  <si>
    <t>戸牧2ポンプ室</t>
    <phoneticPr fontId="35"/>
  </si>
  <si>
    <t>香住ヶ丘ポンプ室</t>
    <phoneticPr fontId="35"/>
  </si>
  <si>
    <t>畑上水源</t>
    <phoneticPr fontId="35"/>
  </si>
  <si>
    <t>穴見浄水場</t>
    <phoneticPr fontId="35"/>
  </si>
  <si>
    <t>三原浄水場</t>
    <phoneticPr fontId="35"/>
  </si>
  <si>
    <t>佐野浄水場（パトライトの分）</t>
    <phoneticPr fontId="35"/>
  </si>
  <si>
    <t>10.47.232.85</t>
    <phoneticPr fontId="35"/>
  </si>
  <si>
    <t>10.47.232.86</t>
  </si>
  <si>
    <t>10.47.232.87</t>
  </si>
  <si>
    <t>10.47.232.88</t>
  </si>
  <si>
    <t>10.47.232.89</t>
  </si>
  <si>
    <t>10.47.232.90</t>
  </si>
  <si>
    <t>10.47.232.91</t>
  </si>
  <si>
    <t>10.47.232.92</t>
  </si>
  <si>
    <t>10.47.232.93</t>
  </si>
  <si>
    <t>10.47.232.94</t>
  </si>
  <si>
    <t>10.47.232.95</t>
  </si>
  <si>
    <t>10.47.232.96</t>
  </si>
  <si>
    <t>000091</t>
    <phoneticPr fontId="35"/>
  </si>
  <si>
    <t>000092</t>
    <phoneticPr fontId="35"/>
  </si>
  <si>
    <t>阿諏訪第1配水場</t>
    <phoneticPr fontId="35"/>
  </si>
  <si>
    <t>阿諏訪第1中継場</t>
    <phoneticPr fontId="35"/>
  </si>
  <si>
    <t>大谷木浄水場</t>
    <phoneticPr fontId="35"/>
  </si>
  <si>
    <t>SW00009200001@nihonsoft.co.jp</t>
    <phoneticPr fontId="35"/>
  </si>
  <si>
    <t>SW00009200003@nihonsoft.co.jp</t>
    <phoneticPr fontId="35"/>
  </si>
  <si>
    <t>SW00009200002@nihonsoft.co.jp</t>
    <phoneticPr fontId="35"/>
  </si>
  <si>
    <t>10.39.35.141</t>
    <phoneticPr fontId="35"/>
  </si>
  <si>
    <t>10.39.35.140</t>
    <phoneticPr fontId="35"/>
  </si>
  <si>
    <t>10.39.35.139</t>
    <phoneticPr fontId="35"/>
  </si>
  <si>
    <t>SW00004500002@nihonsoft.net</t>
  </si>
  <si>
    <t>SW00004500003@nihonsoft.net</t>
  </si>
  <si>
    <t>SW00004500004@nihonsoft.net</t>
  </si>
  <si>
    <t>SW00004500005@nihonsoft.net</t>
  </si>
  <si>
    <t>SW00004500006@nihonsoft.net</t>
  </si>
  <si>
    <t>SW00004500007@nihonsoft.net</t>
  </si>
  <si>
    <t>SW00004500008@nihonsoft.net</t>
  </si>
  <si>
    <t>SW00004500009@nihonsoft.net</t>
  </si>
  <si>
    <t>SW00004500010@nihonsoft.net</t>
  </si>
  <si>
    <t>SW00004500011@nihonsoft.net</t>
  </si>
  <si>
    <t>SW00004500012@nihonsoft.net</t>
  </si>
  <si>
    <t>SW00004500013@nihonsoft.net</t>
  </si>
  <si>
    <t>SW00004500014@nihonsoft.net</t>
  </si>
  <si>
    <t>SW00004500015@nihonsoft.net</t>
  </si>
  <si>
    <t>SW00004500016@nihonsoft.net</t>
  </si>
  <si>
    <t>SW00004500017@nihonsoft.net</t>
  </si>
  <si>
    <t>SW00004500018@nihonsoft.net</t>
  </si>
  <si>
    <t>SW00004500019@nihonsoft.net</t>
  </si>
  <si>
    <t>SW00004500020@nihonsoft.net</t>
  </si>
  <si>
    <t>SW00004500021@nihonsoft.net</t>
  </si>
  <si>
    <t>SW00004500022@nihonsoft.net</t>
  </si>
  <si>
    <t>SW00004500023@nihonsoft.net</t>
  </si>
  <si>
    <t>SW00004500024@nihonsoft.net</t>
  </si>
  <si>
    <t xml:space="preserve">10.47.232.52      </t>
    <phoneticPr fontId="35"/>
  </si>
  <si>
    <t>10.47.232.53</t>
  </si>
  <si>
    <t>10.47.232.54</t>
  </si>
  <si>
    <t>10.47.232.55</t>
  </si>
  <si>
    <t>10.47.232.56</t>
  </si>
  <si>
    <t>10.47.232.57</t>
  </si>
  <si>
    <t>10.47.232.58</t>
  </si>
  <si>
    <t>10.47.232.59</t>
  </si>
  <si>
    <t>10.47.232.60</t>
  </si>
  <si>
    <t>10.47.232.61</t>
  </si>
  <si>
    <t>10.47.232.62</t>
  </si>
  <si>
    <t>10.47.232.63</t>
  </si>
  <si>
    <t>10.47.232.64</t>
  </si>
  <si>
    <t>10.47.232.65</t>
  </si>
  <si>
    <t>10.47.232.66</t>
  </si>
  <si>
    <t>10.47.232.67</t>
  </si>
  <si>
    <t>10.47.232.68</t>
  </si>
  <si>
    <t>10.47.232.69</t>
  </si>
  <si>
    <t>10.47.232.70</t>
  </si>
  <si>
    <t>10.47.232.71</t>
  </si>
  <si>
    <t>10.47.232.72</t>
  </si>
  <si>
    <t>10.47.232.73</t>
  </si>
  <si>
    <t>10.47.232.74</t>
  </si>
  <si>
    <t>10.47.232.75</t>
  </si>
  <si>
    <t>07043563770</t>
    <phoneticPr fontId="35"/>
  </si>
  <si>
    <t>07010501880</t>
    <phoneticPr fontId="35"/>
  </si>
  <si>
    <t>07026391207</t>
    <phoneticPr fontId="35"/>
  </si>
  <si>
    <t>2016/8/16</t>
    <phoneticPr fontId="35"/>
  </si>
  <si>
    <t>桑原東1マンホールポンプ場</t>
    <rPh sb="0" eb="2">
      <t>クワハラ</t>
    </rPh>
    <rPh sb="2" eb="3">
      <t>ヒガシ</t>
    </rPh>
    <phoneticPr fontId="53"/>
  </si>
  <si>
    <t>下深田1マンホールポンプ場</t>
    <rPh sb="1" eb="3">
      <t>フカダ</t>
    </rPh>
    <phoneticPr fontId="53"/>
  </si>
  <si>
    <t>08088066263</t>
    <phoneticPr fontId="35"/>
  </si>
  <si>
    <t>DN0504402090050</t>
    <phoneticPr fontId="35"/>
  </si>
  <si>
    <t>東野上1マンホールポンプ場</t>
    <rPh sb="0" eb="1">
      <t>ヒガシ</t>
    </rPh>
    <rPh sb="1" eb="2">
      <t>ノ</t>
    </rPh>
    <rPh sb="2" eb="3">
      <t>ウエ</t>
    </rPh>
    <phoneticPr fontId="53"/>
  </si>
  <si>
    <t>三輪1マンホールポンプ場</t>
    <rPh sb="0" eb="2">
      <t>ミワ</t>
    </rPh>
    <phoneticPr fontId="53"/>
  </si>
  <si>
    <t>仁保下郷MP1</t>
    <rPh sb="2" eb="3">
      <t>シタ</t>
    </rPh>
    <phoneticPr fontId="35"/>
  </si>
  <si>
    <t>仁保下郷MP2</t>
    <rPh sb="2" eb="3">
      <t>シタ</t>
    </rPh>
    <phoneticPr fontId="35"/>
  </si>
  <si>
    <t>仁保下郷MP3</t>
    <rPh sb="2" eb="3">
      <t>シタ</t>
    </rPh>
    <phoneticPr fontId="35"/>
  </si>
  <si>
    <t>仁保下郷MP4</t>
    <rPh sb="2" eb="3">
      <t>シタ</t>
    </rPh>
    <phoneticPr fontId="35"/>
  </si>
  <si>
    <t>仁保下郷MP5</t>
    <rPh sb="2" eb="3">
      <t>シタ</t>
    </rPh>
    <phoneticPr fontId="35"/>
  </si>
  <si>
    <t>仁保下郷MP6</t>
    <rPh sb="2" eb="3">
      <t>シタ</t>
    </rPh>
    <phoneticPr fontId="35"/>
  </si>
  <si>
    <t>仁保下郷MP7</t>
    <rPh sb="2" eb="3">
      <t>シタ</t>
    </rPh>
    <phoneticPr fontId="35"/>
  </si>
  <si>
    <t>和歌山県広川町</t>
    <rPh sb="0" eb="4">
      <t>ワカヤマケン</t>
    </rPh>
    <rPh sb="4" eb="6">
      <t>ヒロカワ</t>
    </rPh>
    <rPh sb="6" eb="7">
      <t>チョウ</t>
    </rPh>
    <phoneticPr fontId="35"/>
  </si>
  <si>
    <t>SW</t>
    <phoneticPr fontId="35"/>
  </si>
  <si>
    <t>000093</t>
    <phoneticPr fontId="35"/>
  </si>
  <si>
    <t>00001</t>
    <phoneticPr fontId="35"/>
  </si>
  <si>
    <t>00003</t>
    <phoneticPr fontId="35"/>
  </si>
  <si>
    <t>10.47.232.97</t>
    <phoneticPr fontId="35"/>
  </si>
  <si>
    <t>30Mプラス LTE</t>
    <phoneticPr fontId="35"/>
  </si>
  <si>
    <t>SW00009300001@nihonsoft.net</t>
    <phoneticPr fontId="35"/>
  </si>
  <si>
    <t>SW00009300002@nihonsoft.net</t>
  </si>
  <si>
    <t>SW00009300003@nihonsoft.net</t>
  </si>
  <si>
    <t>10.47.232.98</t>
  </si>
  <si>
    <t>10.47.232.99</t>
  </si>
  <si>
    <t>寺杣配水池</t>
    <phoneticPr fontId="35"/>
  </si>
  <si>
    <t>上津木浄水場</t>
    <phoneticPr fontId="35"/>
  </si>
  <si>
    <t>中村中継ポンプ場</t>
    <phoneticPr fontId="35"/>
  </si>
  <si>
    <t>木ノ暮</t>
  </si>
  <si>
    <t xml:space="preserve">長慶寺 </t>
  </si>
  <si>
    <t>萩原川右岸</t>
  </si>
  <si>
    <t>萩原川左岸</t>
  </si>
  <si>
    <t>天徳</t>
  </si>
  <si>
    <t>釜戸温泉前</t>
  </si>
  <si>
    <t>中大島集会所</t>
  </si>
  <si>
    <t>八伏</t>
  </si>
  <si>
    <t>御湯川上流</t>
  </si>
  <si>
    <t>竜吟大橋</t>
  </si>
  <si>
    <t>200kbps　LTE</t>
    <phoneticPr fontId="35"/>
  </si>
  <si>
    <t>DN0504402581310</t>
    <phoneticPr fontId="35"/>
  </si>
  <si>
    <t>DN0504402581320</t>
    <phoneticPr fontId="35"/>
  </si>
  <si>
    <t>DN0504402581330</t>
    <phoneticPr fontId="35"/>
  </si>
  <si>
    <t>DN0504402581340</t>
    <phoneticPr fontId="35"/>
  </si>
  <si>
    <t>DN0504402581350</t>
    <phoneticPr fontId="35"/>
  </si>
  <si>
    <t>DN0504402581360</t>
    <phoneticPr fontId="35"/>
  </si>
  <si>
    <t>DN0504402581370</t>
    <phoneticPr fontId="35"/>
  </si>
  <si>
    <t>07043314109</t>
    <phoneticPr fontId="35"/>
  </si>
  <si>
    <t>07043763169</t>
    <phoneticPr fontId="35"/>
  </si>
  <si>
    <t>07043314964</t>
    <phoneticPr fontId="35"/>
  </si>
  <si>
    <t>07043763469</t>
    <phoneticPr fontId="35"/>
  </si>
  <si>
    <t>07043463698</t>
    <phoneticPr fontId="35"/>
  </si>
  <si>
    <t>07010501757</t>
    <phoneticPr fontId="35"/>
  </si>
  <si>
    <t>07010501928</t>
    <phoneticPr fontId="35"/>
  </si>
  <si>
    <t>2016/11/29</t>
    <phoneticPr fontId="35"/>
  </si>
  <si>
    <t>434337</t>
  </si>
  <si>
    <t>434318</t>
  </si>
  <si>
    <t>4342DF</t>
  </si>
  <si>
    <t>434300</t>
  </si>
  <si>
    <t>434335</t>
  </si>
  <si>
    <t>434338</t>
  </si>
  <si>
    <t>434336</t>
  </si>
  <si>
    <t>DN0504402581280</t>
    <phoneticPr fontId="35"/>
  </si>
  <si>
    <t>DN0504402581290</t>
    <phoneticPr fontId="35"/>
  </si>
  <si>
    <t>DN0504402581300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</si>
  <si>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</si>
  <si>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4342DD</t>
  </si>
  <si>
    <t>434317</t>
  </si>
  <si>
    <t>434315</t>
  </si>
  <si>
    <t>DN0504402549550</t>
    <phoneticPr fontId="35"/>
  </si>
  <si>
    <t>DN0504402549560</t>
    <phoneticPr fontId="35"/>
  </si>
  <si>
    <t>090-4072-1461</t>
    <phoneticPr fontId="35"/>
  </si>
  <si>
    <t>080-2247-7904</t>
    <phoneticPr fontId="35"/>
  </si>
  <si>
    <t>10.47.232.45</t>
    <phoneticPr fontId="35"/>
  </si>
  <si>
    <t>10.47.232.49</t>
    <phoneticPr fontId="35"/>
  </si>
  <si>
    <t>10.47.232.50</t>
    <phoneticPr fontId="35"/>
  </si>
  <si>
    <t>10.47.232.43</t>
    <phoneticPr fontId="35"/>
  </si>
  <si>
    <t>10.47.232.44</t>
    <phoneticPr fontId="35"/>
  </si>
  <si>
    <t>DN0504402577850</t>
    <phoneticPr fontId="35"/>
  </si>
  <si>
    <t>070-4361-4853</t>
    <phoneticPr fontId="35"/>
  </si>
  <si>
    <t>2016/10/31</t>
    <phoneticPr fontId="35"/>
  </si>
  <si>
    <t>4342B2</t>
    <phoneticPr fontId="35"/>
  </si>
  <si>
    <t>松山雨水ゲート</t>
    <rPh sb="0" eb="2">
      <t>マツヤマ</t>
    </rPh>
    <rPh sb="2" eb="4">
      <t>ウスイ</t>
    </rPh>
    <phoneticPr fontId="35"/>
  </si>
  <si>
    <t>10.39.35.142</t>
    <phoneticPr fontId="35"/>
  </si>
  <si>
    <t>DN0504402549990</t>
    <phoneticPr fontId="35"/>
  </si>
  <si>
    <t>080-2129-7439</t>
    <phoneticPr fontId="35"/>
  </si>
  <si>
    <t>2016/12/05</t>
    <phoneticPr fontId="35"/>
  </si>
  <si>
    <t>DN0504402581270</t>
    <phoneticPr fontId="35"/>
  </si>
  <si>
    <t>070-4331-4513</t>
    <phoneticPr fontId="35"/>
  </si>
  <si>
    <t>2016/11/29</t>
    <phoneticPr fontId="35"/>
  </si>
  <si>
    <t>08095795112</t>
    <phoneticPr fontId="35"/>
  </si>
  <si>
    <t>45025A-16900002</t>
    <phoneticPr fontId="35"/>
  </si>
  <si>
    <t>434282</t>
    <phoneticPr fontId="57"/>
  </si>
  <si>
    <t>45025D-16900005</t>
    <phoneticPr fontId="57"/>
  </si>
  <si>
    <t>45025E-16900006</t>
    <phoneticPr fontId="57"/>
  </si>
  <si>
    <t>瀬戸町浄化センター</t>
    <rPh sb="2" eb="3">
      <t>チョウ</t>
    </rPh>
    <rPh sb="3" eb="5">
      <t>ジョウカ</t>
    </rPh>
    <phoneticPr fontId="35"/>
  </si>
  <si>
    <t>DN0504402550830</t>
    <phoneticPr fontId="35"/>
  </si>
  <si>
    <t>DN0504402550840</t>
    <phoneticPr fontId="35"/>
  </si>
  <si>
    <t>DN0504402550850</t>
    <phoneticPr fontId="35"/>
  </si>
  <si>
    <t>09031007922</t>
    <phoneticPr fontId="35"/>
  </si>
  <si>
    <t>08095335961</t>
    <phoneticPr fontId="35"/>
  </si>
  <si>
    <t>09080119785</t>
    <phoneticPr fontId="35"/>
  </si>
  <si>
    <t>DN0504402550860</t>
    <phoneticPr fontId="35"/>
  </si>
  <si>
    <t>09024931396</t>
    <phoneticPr fontId="35"/>
  </si>
  <si>
    <t>DN0504402550870</t>
    <phoneticPr fontId="35"/>
  </si>
  <si>
    <t>08095340305</t>
    <phoneticPr fontId="35"/>
  </si>
  <si>
    <t>DN0504402550880</t>
    <phoneticPr fontId="35"/>
  </si>
  <si>
    <t>09047310543</t>
    <phoneticPr fontId="35"/>
  </si>
  <si>
    <t>DN0504402550890</t>
    <phoneticPr fontId="35"/>
  </si>
  <si>
    <t>09047310455</t>
    <phoneticPr fontId="35"/>
  </si>
  <si>
    <t>DN0504402550900</t>
    <phoneticPr fontId="35"/>
  </si>
  <si>
    <t>08026739420</t>
    <phoneticPr fontId="35"/>
  </si>
  <si>
    <t>DN0504402550910</t>
    <phoneticPr fontId="35"/>
  </si>
  <si>
    <t>09072257927</t>
    <phoneticPr fontId="35"/>
  </si>
  <si>
    <t>DN0504402550920</t>
    <phoneticPr fontId="35"/>
  </si>
  <si>
    <t>08095342243</t>
    <phoneticPr fontId="35"/>
  </si>
  <si>
    <t>DN0504402550930</t>
    <phoneticPr fontId="35"/>
  </si>
  <si>
    <t>08095342096</t>
    <phoneticPr fontId="35"/>
  </si>
  <si>
    <t>DN0504402550940</t>
    <phoneticPr fontId="35"/>
  </si>
  <si>
    <t>09052181651</t>
    <phoneticPr fontId="35"/>
  </si>
  <si>
    <t>DN0504402550950</t>
    <phoneticPr fontId="35"/>
  </si>
  <si>
    <t>08021255210</t>
    <phoneticPr fontId="35"/>
  </si>
  <si>
    <t>DN0504402550960</t>
    <phoneticPr fontId="35"/>
  </si>
  <si>
    <t>08022807072</t>
    <phoneticPr fontId="35"/>
  </si>
  <si>
    <t>DN0504402550970</t>
    <phoneticPr fontId="35"/>
  </si>
  <si>
    <t>09052182767</t>
    <phoneticPr fontId="35"/>
  </si>
  <si>
    <t>DN0504402550980</t>
    <phoneticPr fontId="35"/>
  </si>
  <si>
    <t>08026739024</t>
    <phoneticPr fontId="35"/>
  </si>
  <si>
    <t>DN0504402550990</t>
    <phoneticPr fontId="35"/>
  </si>
  <si>
    <t>08026739134</t>
    <phoneticPr fontId="35"/>
  </si>
  <si>
    <t>DN0504402551000</t>
    <phoneticPr fontId="35"/>
  </si>
  <si>
    <t>08011374032</t>
    <phoneticPr fontId="35"/>
  </si>
  <si>
    <t>DN0504402551010</t>
    <phoneticPr fontId="35"/>
  </si>
  <si>
    <t>08012237780</t>
    <phoneticPr fontId="35"/>
  </si>
  <si>
    <t>DN0504402551020</t>
    <phoneticPr fontId="35"/>
  </si>
  <si>
    <t>09072128498</t>
    <phoneticPr fontId="35"/>
  </si>
  <si>
    <t>DN0504402551030</t>
    <phoneticPr fontId="35"/>
  </si>
  <si>
    <t>09077354743</t>
    <phoneticPr fontId="35"/>
  </si>
  <si>
    <t>福井県永平寺町</t>
    <rPh sb="0" eb="3">
      <t>フクイケン</t>
    </rPh>
    <rPh sb="3" eb="6">
      <t>エイヘイジ</t>
    </rPh>
    <rPh sb="6" eb="7">
      <t>チョウ</t>
    </rPh>
    <phoneticPr fontId="35"/>
  </si>
  <si>
    <t>SW</t>
    <phoneticPr fontId="35"/>
  </si>
  <si>
    <t>000094</t>
    <phoneticPr fontId="35"/>
  </si>
  <si>
    <t>00001</t>
    <phoneticPr fontId="35"/>
  </si>
  <si>
    <t>00004</t>
    <phoneticPr fontId="35"/>
  </si>
  <si>
    <t>s0finetcl0ud</t>
    <phoneticPr fontId="35"/>
  </si>
  <si>
    <t>nihonsoft.net</t>
    <phoneticPr fontId="35"/>
  </si>
  <si>
    <t>上志比東部地区農業集落排水処理場</t>
  </si>
  <si>
    <t>上志比中央地区農業集落排水処理場</t>
  </si>
  <si>
    <t>上志比西部地区農業集落排水処理場</t>
  </si>
  <si>
    <t>SW00009400001@nihonsoft.net</t>
    <phoneticPr fontId="35"/>
  </si>
  <si>
    <t>SW00009400002@nihonsoft.net</t>
  </si>
  <si>
    <t>SW00009400003@nihonsoft.net</t>
  </si>
  <si>
    <t>SW00009400004@nihonsoft.net</t>
  </si>
  <si>
    <t>10.47.232.100</t>
    <phoneticPr fontId="35"/>
  </si>
  <si>
    <t>10.47.232.102</t>
  </si>
  <si>
    <t>10.47.232.103</t>
  </si>
  <si>
    <t>茨城県ひたちなか市(WA)</t>
    <rPh sb="0" eb="3">
      <t>イバラキケン</t>
    </rPh>
    <rPh sb="8" eb="9">
      <t>シ</t>
    </rPh>
    <phoneticPr fontId="35"/>
  </si>
  <si>
    <t>000095</t>
    <phoneticPr fontId="35"/>
  </si>
  <si>
    <t>那珂久慈浄化センター</t>
    <phoneticPr fontId="35"/>
  </si>
  <si>
    <t>10.39.35.143</t>
    <phoneticPr fontId="35"/>
  </si>
  <si>
    <t>三重県木曽岬町</t>
    <rPh sb="0" eb="3">
      <t>ミエケン</t>
    </rPh>
    <rPh sb="3" eb="7">
      <t>キソサキチョウ</t>
    </rPh>
    <phoneticPr fontId="35"/>
  </si>
  <si>
    <t>SW</t>
    <phoneticPr fontId="35"/>
  </si>
  <si>
    <t>000096</t>
    <phoneticPr fontId="35"/>
  </si>
  <si>
    <t>00001</t>
    <phoneticPr fontId="35"/>
  </si>
  <si>
    <t>00004</t>
    <phoneticPr fontId="35"/>
  </si>
  <si>
    <t>10.47.232.104</t>
    <phoneticPr fontId="35"/>
  </si>
  <si>
    <t>10.47.232.105</t>
  </si>
  <si>
    <t>10.47.232.106</t>
  </si>
  <si>
    <t>10.47.232.107</t>
  </si>
  <si>
    <t>SW00009600001@nihonsoft.net</t>
    <phoneticPr fontId="35"/>
  </si>
  <si>
    <t>SW00009600002@nihonsoft.net</t>
  </si>
  <si>
    <t>SW00009600003@nihonsoft.net</t>
  </si>
  <si>
    <t>SW00009600004@nihonsoft.net</t>
  </si>
  <si>
    <t>DN0504402549610</t>
    <phoneticPr fontId="35"/>
  </si>
  <si>
    <t>DN0504402549620</t>
    <phoneticPr fontId="35"/>
  </si>
  <si>
    <t>DN0504402549570</t>
    <phoneticPr fontId="35"/>
  </si>
  <si>
    <t>DN0504402549580</t>
    <phoneticPr fontId="35"/>
  </si>
  <si>
    <t>DN0504402549600</t>
    <phoneticPr fontId="35"/>
  </si>
  <si>
    <t>DN0504402549590</t>
    <phoneticPr fontId="35"/>
  </si>
  <si>
    <t>070-2618-9087</t>
    <phoneticPr fontId="35"/>
  </si>
  <si>
    <t>080-8919-3323</t>
    <phoneticPr fontId="35"/>
  </si>
  <si>
    <t>070-2618-1530</t>
    <phoneticPr fontId="35"/>
  </si>
  <si>
    <t>080-1331-3123</t>
    <phoneticPr fontId="35"/>
  </si>
  <si>
    <t>080-8761-3154</t>
    <phoneticPr fontId="35"/>
  </si>
  <si>
    <t>080-9501-8307</t>
    <phoneticPr fontId="35"/>
  </si>
  <si>
    <t>2016/11/29</t>
    <phoneticPr fontId="35"/>
  </si>
  <si>
    <t>DN0504402550580</t>
    <phoneticPr fontId="35"/>
  </si>
  <si>
    <t>DN0504402550590</t>
    <phoneticPr fontId="35"/>
  </si>
  <si>
    <t>DN0504402550600</t>
    <phoneticPr fontId="35"/>
  </si>
  <si>
    <t>DN0504402550610</t>
    <phoneticPr fontId="35"/>
  </si>
  <si>
    <t>DN0504402550620</t>
    <phoneticPr fontId="35"/>
  </si>
  <si>
    <t>DN0504402550630</t>
    <phoneticPr fontId="35"/>
  </si>
  <si>
    <t>DN0504402550640</t>
    <phoneticPr fontId="35"/>
  </si>
  <si>
    <t>DN0504402550650</t>
    <phoneticPr fontId="35"/>
  </si>
  <si>
    <t>DN0504402550660</t>
    <phoneticPr fontId="35"/>
  </si>
  <si>
    <t>DN0504402550670</t>
    <phoneticPr fontId="35"/>
  </si>
  <si>
    <t>DN0504402550680</t>
    <phoneticPr fontId="35"/>
  </si>
  <si>
    <t>DN0504402550690</t>
    <phoneticPr fontId="35"/>
  </si>
  <si>
    <t>DN0504402550700</t>
    <phoneticPr fontId="35"/>
  </si>
  <si>
    <t>DN0504402550710</t>
    <phoneticPr fontId="35"/>
  </si>
  <si>
    <t>DN0504402550720</t>
    <phoneticPr fontId="35"/>
  </si>
  <si>
    <t>DN0504402550730</t>
    <phoneticPr fontId="35"/>
  </si>
  <si>
    <t>DN0504402550740</t>
    <phoneticPr fontId="35"/>
  </si>
  <si>
    <t>DN0504402550760</t>
    <phoneticPr fontId="35"/>
  </si>
  <si>
    <t>DN0504402550770</t>
    <phoneticPr fontId="35"/>
  </si>
  <si>
    <t>DN0504402550780</t>
    <phoneticPr fontId="35"/>
  </si>
  <si>
    <t>DN0504402550790</t>
    <phoneticPr fontId="35"/>
  </si>
  <si>
    <t>DN0504402550800</t>
    <phoneticPr fontId="35"/>
  </si>
  <si>
    <t>DN0504402550810</t>
    <phoneticPr fontId="35"/>
  </si>
  <si>
    <t>DN0504402550820</t>
    <phoneticPr fontId="35"/>
  </si>
  <si>
    <t>2016/12/7</t>
    <phoneticPr fontId="35"/>
  </si>
  <si>
    <t>080-9262-7065</t>
    <phoneticPr fontId="35"/>
  </si>
  <si>
    <t>090-5217-6696</t>
    <phoneticPr fontId="35"/>
  </si>
  <si>
    <t>080-1136-0291</t>
    <phoneticPr fontId="35"/>
  </si>
  <si>
    <t>090-2492-8348</t>
    <phoneticPr fontId="35"/>
  </si>
  <si>
    <t>080-2673-9410</t>
    <phoneticPr fontId="35"/>
  </si>
  <si>
    <t>090-7225-5007</t>
    <phoneticPr fontId="35"/>
  </si>
  <si>
    <t>080-2673-9570</t>
    <phoneticPr fontId="35"/>
  </si>
  <si>
    <t>080-2353-4208</t>
    <phoneticPr fontId="35"/>
  </si>
  <si>
    <t>090-8012-0109</t>
    <phoneticPr fontId="35"/>
  </si>
  <si>
    <t>080-2353-4692</t>
    <phoneticPr fontId="35"/>
  </si>
  <si>
    <t>090-7225-6157</t>
    <phoneticPr fontId="35"/>
  </si>
  <si>
    <t>090-8012-0782</t>
    <phoneticPr fontId="35"/>
  </si>
  <si>
    <t>080-1136-8105</t>
    <phoneticPr fontId="35"/>
  </si>
  <si>
    <t>080-2673-9767</t>
    <phoneticPr fontId="35"/>
  </si>
  <si>
    <t>090-2490-1349</t>
    <phoneticPr fontId="35"/>
  </si>
  <si>
    <t>080-7737-7238</t>
    <phoneticPr fontId="35"/>
  </si>
  <si>
    <t>080-8084-2030</t>
    <phoneticPr fontId="35"/>
  </si>
  <si>
    <t>090-8012-2774</t>
    <phoneticPr fontId="35"/>
  </si>
  <si>
    <t>080-9263-2167</t>
    <phoneticPr fontId="35"/>
  </si>
  <si>
    <t>090-4720-2594</t>
    <phoneticPr fontId="35"/>
  </si>
  <si>
    <t>080-1383-2809</t>
    <phoneticPr fontId="35"/>
  </si>
  <si>
    <t>080-7892-9549</t>
    <phoneticPr fontId="35"/>
  </si>
  <si>
    <t>090-2492-7087</t>
    <phoneticPr fontId="35"/>
  </si>
  <si>
    <t>090-3100-7672</t>
    <phoneticPr fontId="35"/>
  </si>
  <si>
    <t>DN0504402586120</t>
    <phoneticPr fontId="35"/>
  </si>
  <si>
    <t>SW00004500001@nihonsoft.net</t>
    <phoneticPr fontId="35"/>
  </si>
  <si>
    <t>DN0504402586130</t>
    <phoneticPr fontId="35"/>
  </si>
  <si>
    <t>DN0504402586140</t>
    <phoneticPr fontId="35"/>
  </si>
  <si>
    <t>DN0504402586150</t>
    <phoneticPr fontId="35"/>
  </si>
  <si>
    <t>DN0504402586160</t>
    <phoneticPr fontId="35"/>
  </si>
  <si>
    <t>DN0504402586170</t>
    <phoneticPr fontId="35"/>
  </si>
  <si>
    <t>DN0504402586180</t>
    <phoneticPr fontId="35"/>
  </si>
  <si>
    <t>DN0504402586190</t>
    <phoneticPr fontId="35"/>
  </si>
  <si>
    <t>DN0504402586200</t>
    <phoneticPr fontId="35"/>
  </si>
  <si>
    <t>DN0504402586210</t>
    <phoneticPr fontId="35"/>
  </si>
  <si>
    <t>DN0504402586220</t>
    <phoneticPr fontId="35"/>
  </si>
  <si>
    <t>DN0504402586230</t>
    <phoneticPr fontId="35"/>
  </si>
  <si>
    <t>DN0504402586240</t>
    <phoneticPr fontId="35"/>
  </si>
  <si>
    <t>DN0504402586250</t>
    <phoneticPr fontId="35"/>
  </si>
  <si>
    <t>DN0504402586260</t>
    <phoneticPr fontId="35"/>
  </si>
  <si>
    <t>DN0504402586270</t>
    <phoneticPr fontId="35"/>
  </si>
  <si>
    <t>DN0504402586280</t>
    <phoneticPr fontId="35"/>
  </si>
  <si>
    <t>DN0504402586290</t>
    <phoneticPr fontId="35"/>
  </si>
  <si>
    <t>DN0504402586300</t>
    <phoneticPr fontId="35"/>
  </si>
  <si>
    <t>DN0504402586310</t>
    <phoneticPr fontId="35"/>
  </si>
  <si>
    <t>DN0504402586320</t>
    <phoneticPr fontId="35"/>
  </si>
  <si>
    <t>DN0504402586330</t>
    <phoneticPr fontId="35"/>
  </si>
  <si>
    <t>07026672004</t>
    <phoneticPr fontId="35"/>
  </si>
  <si>
    <t>07043414086</t>
    <phoneticPr fontId="35"/>
  </si>
  <si>
    <t>07043614059</t>
    <phoneticPr fontId="35"/>
  </si>
  <si>
    <t>07043714563</t>
    <phoneticPr fontId="35"/>
  </si>
  <si>
    <t>07043514592</t>
    <phoneticPr fontId="35"/>
  </si>
  <si>
    <t>07043714573</t>
    <phoneticPr fontId="35"/>
  </si>
  <si>
    <t>07040008502</t>
    <phoneticPr fontId="35"/>
  </si>
  <si>
    <t>08078361636</t>
    <phoneticPr fontId="35"/>
  </si>
  <si>
    <t>07043763246</t>
    <phoneticPr fontId="35"/>
  </si>
  <si>
    <t>07043663713</t>
    <phoneticPr fontId="35"/>
  </si>
  <si>
    <t>07010501940</t>
    <phoneticPr fontId="35"/>
  </si>
  <si>
    <t>07043714758</t>
    <phoneticPr fontId="35"/>
  </si>
  <si>
    <t>07043663900</t>
    <phoneticPr fontId="35"/>
  </si>
  <si>
    <t>07010503434</t>
    <phoneticPr fontId="35"/>
  </si>
  <si>
    <t>07043364025</t>
    <phoneticPr fontId="35"/>
  </si>
  <si>
    <t>07026323972</t>
    <phoneticPr fontId="35"/>
  </si>
  <si>
    <t>08099802445</t>
    <phoneticPr fontId="35"/>
  </si>
  <si>
    <t>07043463887</t>
    <phoneticPr fontId="35"/>
  </si>
  <si>
    <t>07043763788</t>
    <phoneticPr fontId="35"/>
  </si>
  <si>
    <t>07028004728</t>
    <phoneticPr fontId="35"/>
  </si>
  <si>
    <t>2016/12/9</t>
    <phoneticPr fontId="35"/>
  </si>
  <si>
    <t>DN0504402586340</t>
    <phoneticPr fontId="35"/>
  </si>
  <si>
    <t>DN0504402586350</t>
    <phoneticPr fontId="35"/>
  </si>
  <si>
    <t>DN0504402586360</t>
    <phoneticPr fontId="35"/>
  </si>
  <si>
    <t>DN0504402586370</t>
    <phoneticPr fontId="35"/>
  </si>
  <si>
    <t>DN0504402586380</t>
    <phoneticPr fontId="35"/>
  </si>
  <si>
    <t>DN0504402586390</t>
    <phoneticPr fontId="35"/>
  </si>
  <si>
    <t>DN0504402586400</t>
    <phoneticPr fontId="35"/>
  </si>
  <si>
    <t>DN0504402586410</t>
    <phoneticPr fontId="35"/>
  </si>
  <si>
    <t>DN0504402586420</t>
    <phoneticPr fontId="35"/>
  </si>
  <si>
    <t>DN0504402586430</t>
    <phoneticPr fontId="35"/>
  </si>
  <si>
    <t>DN0504402586440</t>
    <phoneticPr fontId="35"/>
  </si>
  <si>
    <t>DN0504402586450</t>
    <phoneticPr fontId="35"/>
  </si>
  <si>
    <t>DN0504402586460</t>
    <phoneticPr fontId="35"/>
  </si>
  <si>
    <t>DN0504402586470</t>
    <phoneticPr fontId="35"/>
  </si>
  <si>
    <t>DN0504402586480</t>
    <phoneticPr fontId="35"/>
  </si>
  <si>
    <t>DN0504402586490</t>
    <phoneticPr fontId="35"/>
  </si>
  <si>
    <t>DN0504402586500</t>
    <phoneticPr fontId="35"/>
  </si>
  <si>
    <t>DN0504402586510</t>
    <phoneticPr fontId="35"/>
  </si>
  <si>
    <t>DN0504402586520</t>
    <phoneticPr fontId="35"/>
  </si>
  <si>
    <t>DN0504402586530</t>
    <phoneticPr fontId="35"/>
  </si>
  <si>
    <t>DN0504402586540</t>
    <phoneticPr fontId="35"/>
  </si>
  <si>
    <t>070-4361-4889</t>
    <phoneticPr fontId="35"/>
  </si>
  <si>
    <t>070-2810-5525</t>
    <phoneticPr fontId="35"/>
  </si>
  <si>
    <t>070-4351-4788</t>
    <phoneticPr fontId="35"/>
  </si>
  <si>
    <t>432B84→434144(2016年12月交換)</t>
    <rPh sb="18" eb="19">
      <t>ネン</t>
    </rPh>
    <rPh sb="21" eb="22">
      <t>ガツ</t>
    </rPh>
    <rPh sb="22" eb="24">
      <t>コウカン</t>
    </rPh>
    <phoneticPr fontId="35"/>
  </si>
  <si>
    <t>DN0504402551200</t>
    <phoneticPr fontId="35"/>
  </si>
  <si>
    <t>DN0504402551210</t>
    <phoneticPr fontId="35"/>
  </si>
  <si>
    <t>DN0504402551220</t>
    <phoneticPr fontId="35"/>
  </si>
  <si>
    <t>080-9544-0872</t>
    <phoneticPr fontId="35"/>
  </si>
  <si>
    <t>090-5336-8208</t>
    <phoneticPr fontId="35"/>
  </si>
  <si>
    <t>080-2349-0651</t>
    <phoneticPr fontId="35"/>
  </si>
  <si>
    <t>2016/12/14</t>
    <phoneticPr fontId="35"/>
  </si>
  <si>
    <t>DN0504402551520</t>
    <phoneticPr fontId="35"/>
  </si>
  <si>
    <t>DN0504402551530</t>
    <phoneticPr fontId="35"/>
  </si>
  <si>
    <t>DN0504402551540</t>
    <phoneticPr fontId="35"/>
  </si>
  <si>
    <t>DN0504402551550</t>
    <phoneticPr fontId="35"/>
  </si>
  <si>
    <t>080-7886-8237</t>
    <phoneticPr fontId="35"/>
  </si>
  <si>
    <t>080-8919-1764</t>
    <phoneticPr fontId="35"/>
  </si>
  <si>
    <t>080-8742-0595</t>
    <phoneticPr fontId="35"/>
  </si>
  <si>
    <t>2016/12/19</t>
    <phoneticPr fontId="35"/>
  </si>
  <si>
    <t>DN0504402586810</t>
    <phoneticPr fontId="35"/>
  </si>
  <si>
    <t>070-4371-4359</t>
    <phoneticPr fontId="35"/>
  </si>
  <si>
    <t>SW00004800024@nihonsoft.co.jp</t>
  </si>
  <si>
    <t>SW00004800025@nihonsoft.co.jp</t>
  </si>
  <si>
    <t>SW00004800026@nihonsoft.co.jp</t>
  </si>
  <si>
    <t>SW00004800027@nihonsoft.co.jp</t>
  </si>
  <si>
    <t>SW00004800028@nihonsoft.co.jp</t>
  </si>
  <si>
    <t>SW00004800029@nihonsoft.co.jp</t>
  </si>
  <si>
    <t>30Mプラス 3G</t>
    <phoneticPr fontId="35"/>
  </si>
  <si>
    <t>10.39.35.149</t>
    <phoneticPr fontId="35"/>
  </si>
  <si>
    <t>10.39.35.144</t>
  </si>
  <si>
    <t>10.39.35.145</t>
  </si>
  <si>
    <t>10.39.35.146</t>
  </si>
  <si>
    <t>10.39.35.147</t>
  </si>
  <si>
    <t>10.39.35.148</t>
  </si>
  <si>
    <t>SW00009500001@nihonsoft.co.jp</t>
    <phoneticPr fontId="35"/>
  </si>
  <si>
    <t>千葉県香取市(エバラ)</t>
    <rPh sb="0" eb="3">
      <t>チバケン</t>
    </rPh>
    <rPh sb="3" eb="5">
      <t>カトリ</t>
    </rPh>
    <rPh sb="5" eb="6">
      <t>シ</t>
    </rPh>
    <phoneticPr fontId="35"/>
  </si>
  <si>
    <t>SW</t>
    <phoneticPr fontId="35"/>
  </si>
  <si>
    <t>000097</t>
    <phoneticPr fontId="35"/>
  </si>
  <si>
    <t>00001</t>
    <phoneticPr fontId="35"/>
  </si>
  <si>
    <t>水郷町ポンプ場</t>
    <phoneticPr fontId="35"/>
  </si>
  <si>
    <t>200kbs LTE</t>
    <phoneticPr fontId="35"/>
  </si>
  <si>
    <t>SW00009700001@nihonsoft.net</t>
    <phoneticPr fontId="35"/>
  </si>
  <si>
    <t>SW00002500010@nihonsoft.co.jp</t>
  </si>
  <si>
    <t>SW00002500011@nihonsoft.co.jp</t>
  </si>
  <si>
    <r>
      <t>3</t>
    </r>
    <r>
      <rPr>
        <sz val="11"/>
        <color rgb="FF000000"/>
        <rFont val="ＭＳ Ｐゴシック"/>
        <family val="2"/>
        <charset val="128"/>
      </rPr>
      <t>0Mプラス 3G</t>
    </r>
    <phoneticPr fontId="35"/>
  </si>
  <si>
    <r>
      <t>10.39.35.15</t>
    </r>
    <r>
      <rPr>
        <sz val="11"/>
        <color rgb="FF000000"/>
        <rFont val="ＭＳ Ｐゴシック"/>
        <family val="2"/>
        <charset val="128"/>
      </rPr>
      <t>0</t>
    </r>
    <phoneticPr fontId="35"/>
  </si>
  <si>
    <t>10.39.35.151</t>
    <phoneticPr fontId="35"/>
  </si>
  <si>
    <t>DN0504402551580</t>
    <phoneticPr fontId="35"/>
  </si>
  <si>
    <t>DN0504402551590</t>
    <phoneticPr fontId="35"/>
  </si>
  <si>
    <t>DN0504402551600</t>
    <phoneticPr fontId="35"/>
  </si>
  <si>
    <t>DN0504402551610</t>
    <phoneticPr fontId="35"/>
  </si>
  <si>
    <t>080-1980-6275</t>
    <phoneticPr fontId="35"/>
  </si>
  <si>
    <t>080-8047-0069</t>
    <phoneticPr fontId="35"/>
  </si>
  <si>
    <t>080-8743-4627</t>
    <phoneticPr fontId="35"/>
  </si>
  <si>
    <t>080-8761-4465</t>
    <phoneticPr fontId="35"/>
  </si>
  <si>
    <t>2016/12/21</t>
    <phoneticPr fontId="35"/>
  </si>
  <si>
    <t>seracho</t>
    <phoneticPr fontId="35"/>
  </si>
  <si>
    <t>7201</t>
    <phoneticPr fontId="35"/>
  </si>
  <si>
    <t>50086</t>
    <phoneticPr fontId="35"/>
  </si>
  <si>
    <t>kisosakicho</t>
    <phoneticPr fontId="35"/>
  </si>
  <si>
    <t>7202</t>
    <phoneticPr fontId="35"/>
  </si>
  <si>
    <t>50087</t>
    <phoneticPr fontId="35"/>
  </si>
  <si>
    <t>SW00001300184@nihonsoft.co.jp</t>
  </si>
  <si>
    <r>
      <t>SW00001300185@nihonsoft.co.jp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</si>
  <si>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SW00001300186@nihonsoft.co.jp</t>
  </si>
  <si>
    <t>10.39.35.154</t>
    <phoneticPr fontId="35"/>
  </si>
  <si>
    <t>10.39.35.152</t>
  </si>
  <si>
    <t>10.39.35.153</t>
  </si>
  <si>
    <t>通番</t>
    <phoneticPr fontId="35"/>
  </si>
  <si>
    <t>西脇・子父雁浄化センター</t>
    <phoneticPr fontId="35"/>
  </si>
  <si>
    <t>10.39.35.155</t>
    <phoneticPr fontId="35"/>
  </si>
  <si>
    <t>30Mプラス 3G</t>
    <phoneticPr fontId="35"/>
  </si>
  <si>
    <t>SW00003400004@nihonsoft.co.jp</t>
    <phoneticPr fontId="35"/>
  </si>
  <si>
    <t>SW00005900006@nihonsoft.co.jp</t>
  </si>
  <si>
    <t>SW00005900007@nihonsoft.co.jp</t>
  </si>
  <si>
    <t>SW00005900008@nihonsoft.co.jp</t>
  </si>
  <si>
    <t>10.39.35.157</t>
  </si>
  <si>
    <t>10.39.35.156</t>
    <phoneticPr fontId="35"/>
  </si>
  <si>
    <t>080-8761-4284</t>
    <phoneticPr fontId="35"/>
  </si>
  <si>
    <t>4502AA-16900082</t>
    <phoneticPr fontId="35"/>
  </si>
  <si>
    <t>4502AB-16900107</t>
    <phoneticPr fontId="35"/>
  </si>
  <si>
    <t>4502AC-16900083</t>
    <phoneticPr fontId="35"/>
  </si>
  <si>
    <t>4502C0-16900100</t>
    <phoneticPr fontId="35"/>
  </si>
  <si>
    <t>7204</t>
    <phoneticPr fontId="35"/>
  </si>
  <si>
    <t>50089</t>
    <phoneticPr fontId="35"/>
  </si>
  <si>
    <t>45029E-16900069</t>
    <phoneticPr fontId="35"/>
  </si>
  <si>
    <t>4502B4-16900091</t>
    <phoneticPr fontId="35"/>
  </si>
  <si>
    <t>4502B5-16900092</t>
    <phoneticPr fontId="35"/>
  </si>
  <si>
    <t>4502B0-16900087</t>
    <phoneticPr fontId="35"/>
  </si>
  <si>
    <t>4502B1-16900088</t>
    <phoneticPr fontId="35"/>
  </si>
  <si>
    <t>4502B2-16900089</t>
    <phoneticPr fontId="35"/>
  </si>
  <si>
    <t>10.47.232.109</t>
    <phoneticPr fontId="35"/>
  </si>
  <si>
    <t>10.47.232.110</t>
  </si>
  <si>
    <t>10.47.232.111</t>
  </si>
  <si>
    <t>10.47.232.112</t>
  </si>
  <si>
    <t>DN0504403555620</t>
    <phoneticPr fontId="35"/>
  </si>
  <si>
    <t>DN0504403555630</t>
    <phoneticPr fontId="35"/>
  </si>
  <si>
    <t>DN0504403555640</t>
    <phoneticPr fontId="35"/>
  </si>
  <si>
    <t>DN0504403555650</t>
    <phoneticPr fontId="35"/>
  </si>
  <si>
    <t>DN0504403555660</t>
    <phoneticPr fontId="35"/>
  </si>
  <si>
    <t>DN0504403555670</t>
    <phoneticPr fontId="35"/>
  </si>
  <si>
    <t>070-4301-0283</t>
    <phoneticPr fontId="35"/>
  </si>
  <si>
    <t>070-4281-0149</t>
    <phoneticPr fontId="35"/>
  </si>
  <si>
    <t>070-4306-0438</t>
    <phoneticPr fontId="35"/>
  </si>
  <si>
    <t>070-4321-0351</t>
    <phoneticPr fontId="35"/>
  </si>
  <si>
    <t>070-4326-0176</t>
    <phoneticPr fontId="35"/>
  </si>
  <si>
    <t>070-2639-9136</t>
    <phoneticPr fontId="35"/>
  </si>
  <si>
    <t>2017/1/10</t>
    <phoneticPr fontId="35"/>
  </si>
  <si>
    <t>DN0504402551920</t>
    <phoneticPr fontId="35"/>
  </si>
  <si>
    <t>2017/1/10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</si>
  <si>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N0504403555680</t>
    </r>
    <phoneticPr fontId="35"/>
  </si>
  <si>
    <t>DN0504403555690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</si>
  <si>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70-4318-5050</t>
    </r>
    <phoneticPr fontId="35"/>
  </si>
  <si>
    <t>SW</t>
    <phoneticPr fontId="35"/>
  </si>
  <si>
    <t>000098</t>
    <phoneticPr fontId="35"/>
  </si>
  <si>
    <t>00001</t>
    <phoneticPr fontId="35"/>
  </si>
  <si>
    <t>礼羽排水機場</t>
    <phoneticPr fontId="35"/>
  </si>
  <si>
    <t>SW00009800001@nihonsoft.net</t>
    <phoneticPr fontId="35"/>
  </si>
  <si>
    <t>30Mプラス LTE</t>
    <phoneticPr fontId="35"/>
  </si>
  <si>
    <t>埼玉県加須市(エバラ)</t>
    <rPh sb="0" eb="3">
      <t>サイタマケン</t>
    </rPh>
    <rPh sb="3" eb="6">
      <t>カゾシ</t>
    </rPh>
    <phoneticPr fontId="35"/>
  </si>
  <si>
    <t>SW00000500015@nihonsoft.co.jp</t>
  </si>
  <si>
    <t>SW00000500016@nihonsoft.co.jp</t>
  </si>
  <si>
    <t>10.39.35.158</t>
    <phoneticPr fontId="35"/>
  </si>
  <si>
    <t>10.39.35.159</t>
    <phoneticPr fontId="35"/>
  </si>
  <si>
    <t>10.39.35.161</t>
  </si>
  <si>
    <t>10.39.35.162</t>
  </si>
  <si>
    <t>30Mプラス 3G</t>
    <phoneticPr fontId="35"/>
  </si>
  <si>
    <t>兵庫県明石市</t>
    <rPh sb="0" eb="3">
      <t>ヒョウゴケン</t>
    </rPh>
    <rPh sb="3" eb="6">
      <t>アカシシ</t>
    </rPh>
    <phoneticPr fontId="35"/>
  </si>
  <si>
    <t>SW</t>
    <phoneticPr fontId="35"/>
  </si>
  <si>
    <t>000099</t>
    <phoneticPr fontId="35"/>
  </si>
  <si>
    <t>00001</t>
    <phoneticPr fontId="35"/>
  </si>
  <si>
    <t>SW00009900001@nihonsoft.net</t>
    <phoneticPr fontId="35"/>
  </si>
  <si>
    <t>池田地区マンホールポンプ場(1/6申請分)</t>
    <rPh sb="0" eb="2">
      <t>イケダ</t>
    </rPh>
    <rPh sb="2" eb="4">
      <t>チク</t>
    </rPh>
    <rPh sb="17" eb="19">
      <t>シンセイ</t>
    </rPh>
    <rPh sb="19" eb="20">
      <t>ブン</t>
    </rPh>
    <phoneticPr fontId="35"/>
  </si>
  <si>
    <t>434283</t>
    <phoneticPr fontId="35"/>
  </si>
  <si>
    <t>4342E4</t>
    <phoneticPr fontId="35"/>
  </si>
  <si>
    <t>4342CA</t>
    <phoneticPr fontId="35"/>
  </si>
  <si>
    <t>434320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</si>
  <si>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N0504403556000</t>
    </r>
    <phoneticPr fontId="35"/>
  </si>
  <si>
    <t>DN0504403556010</t>
    <phoneticPr fontId="35"/>
  </si>
  <si>
    <t>DN0504403556020</t>
    <phoneticPr fontId="35"/>
  </si>
  <si>
    <t>DN0504403556030</t>
    <phoneticPr fontId="35"/>
  </si>
  <si>
    <t>2017/1/12</t>
    <phoneticPr fontId="35"/>
  </si>
  <si>
    <t>4342B1</t>
    <phoneticPr fontId="35"/>
  </si>
  <si>
    <t>434284</t>
    <phoneticPr fontId="35"/>
  </si>
  <si>
    <t>4342DE</t>
    <phoneticPr fontId="35"/>
  </si>
  <si>
    <t>塚谷地区No.1ポンプ場</t>
    <rPh sb="0" eb="2">
      <t>ツカタニ</t>
    </rPh>
    <rPh sb="2" eb="4">
      <t>チク</t>
    </rPh>
    <rPh sb="11" eb="12">
      <t>ジョウ</t>
    </rPh>
    <phoneticPr fontId="35"/>
  </si>
  <si>
    <t>塚谷地区No.2ポンプ場</t>
    <rPh sb="0" eb="2">
      <t>ツカタニ</t>
    </rPh>
    <rPh sb="2" eb="4">
      <t>チク</t>
    </rPh>
    <rPh sb="11" eb="12">
      <t>ジョウ</t>
    </rPh>
    <phoneticPr fontId="35"/>
  </si>
  <si>
    <t>塚谷地区No.3ポンプ場</t>
    <rPh sb="0" eb="2">
      <t>ツカタニ</t>
    </rPh>
    <rPh sb="2" eb="4">
      <t>チク</t>
    </rPh>
    <rPh sb="11" eb="12">
      <t>ジョウ</t>
    </rPh>
    <phoneticPr fontId="35"/>
  </si>
  <si>
    <t>塚谷地区No.4ポンプ場</t>
    <rPh sb="0" eb="2">
      <t>ツカタニ</t>
    </rPh>
    <rPh sb="2" eb="4">
      <t>チク</t>
    </rPh>
    <rPh sb="11" eb="12">
      <t>ジョウ</t>
    </rPh>
    <phoneticPr fontId="35"/>
  </si>
  <si>
    <t>塚谷地区No.5ポンプ場</t>
    <rPh sb="0" eb="2">
      <t>ツカタニ</t>
    </rPh>
    <rPh sb="2" eb="4">
      <t>チク</t>
    </rPh>
    <rPh sb="11" eb="12">
      <t>ジョウ</t>
    </rPh>
    <phoneticPr fontId="35"/>
  </si>
  <si>
    <t>塚谷地区No.6ポンプ場</t>
    <rPh sb="0" eb="2">
      <t>ツカタニ</t>
    </rPh>
    <rPh sb="2" eb="4">
      <t>チク</t>
    </rPh>
    <rPh sb="11" eb="12">
      <t>ジョウ</t>
    </rPh>
    <phoneticPr fontId="35"/>
  </si>
  <si>
    <t>塚谷地区No.7ポンプ場</t>
    <rPh sb="0" eb="2">
      <t>ツカタニ</t>
    </rPh>
    <rPh sb="2" eb="4">
      <t>チク</t>
    </rPh>
    <rPh sb="11" eb="12">
      <t>ジョウ</t>
    </rPh>
    <phoneticPr fontId="35"/>
  </si>
  <si>
    <t>4502D7-16900127</t>
    <phoneticPr fontId="35"/>
  </si>
  <si>
    <t>4502DA-16900130</t>
    <phoneticPr fontId="35"/>
  </si>
  <si>
    <t>4502D9-16900129</t>
    <phoneticPr fontId="35"/>
  </si>
  <si>
    <t>4502D8-16900128</t>
    <phoneticPr fontId="35"/>
  </si>
  <si>
    <t>DN0504403557480</t>
    <phoneticPr fontId="35"/>
  </si>
  <si>
    <t>DN0504403557490</t>
    <phoneticPr fontId="35"/>
  </si>
  <si>
    <t>DN0504403557500</t>
    <phoneticPr fontId="35"/>
  </si>
  <si>
    <t>080-8701-4014</t>
    <phoneticPr fontId="35"/>
  </si>
  <si>
    <t>070-4286-0605</t>
    <phoneticPr fontId="35"/>
  </si>
  <si>
    <t>080-8919-7879</t>
    <phoneticPr fontId="35"/>
  </si>
  <si>
    <t>2017/1/19</t>
    <phoneticPr fontId="35"/>
  </si>
  <si>
    <t>SW</t>
    <phoneticPr fontId="35"/>
  </si>
  <si>
    <t>000100</t>
    <phoneticPr fontId="35"/>
  </si>
  <si>
    <t>00004</t>
    <phoneticPr fontId="35"/>
  </si>
  <si>
    <t>上芦川配水池</t>
    <phoneticPr fontId="35"/>
  </si>
  <si>
    <t>新井原配水池</t>
    <phoneticPr fontId="35"/>
  </si>
  <si>
    <t>中芦川配水池</t>
    <phoneticPr fontId="35"/>
  </si>
  <si>
    <t>鶯宿配水池</t>
    <phoneticPr fontId="35"/>
  </si>
  <si>
    <t>SW00010000001@nihonsoft.co.jp</t>
    <phoneticPr fontId="35"/>
  </si>
  <si>
    <t>30Mプラス 3G</t>
    <phoneticPr fontId="35"/>
  </si>
  <si>
    <t>10.39.35.166</t>
    <phoneticPr fontId="35"/>
  </si>
  <si>
    <t>10.39.35.163</t>
  </si>
  <si>
    <t>10.39.35.164</t>
  </si>
  <si>
    <t>10.39.35.165</t>
  </si>
  <si>
    <t>SW00010000002@nihonsoft.co.jp</t>
  </si>
  <si>
    <t>SW00010000003@nihonsoft.co.jp</t>
  </si>
  <si>
    <t>SW00010000004@nihonsoft.co.jp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</si>
  <si>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N0504402553460</t>
    </r>
    <phoneticPr fontId="35"/>
  </si>
  <si>
    <t>DN0504402553470</t>
    <phoneticPr fontId="35"/>
  </si>
  <si>
    <t>DN0504402553480</t>
    <phoneticPr fontId="35"/>
  </si>
  <si>
    <t>DN0504402553490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</si>
  <si>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80-1331-6080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</si>
  <si>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80-2062-7470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</si>
  <si>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80-8743-6768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</si>
  <si>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80-2074-1606</t>
    </r>
    <phoneticPr fontId="35"/>
  </si>
  <si>
    <t>SW00000400016@nihonsoft.net</t>
    <phoneticPr fontId="35"/>
  </si>
  <si>
    <t>SW00000400017@nihonsoft.net</t>
    <phoneticPr fontId="35"/>
  </si>
  <si>
    <t>SW00000400018@nihonsoft.net</t>
    <phoneticPr fontId="35"/>
  </si>
  <si>
    <t>SW00000400019@nihonsoft.net</t>
    <phoneticPr fontId="35"/>
  </si>
  <si>
    <t>30Mプラス　LTE</t>
    <phoneticPr fontId="35"/>
  </si>
  <si>
    <t>080-2671-9203</t>
    <phoneticPr fontId="35"/>
  </si>
  <si>
    <t>10.39.35.167</t>
    <phoneticPr fontId="35"/>
  </si>
  <si>
    <t>10.39.35.168</t>
    <phoneticPr fontId="35"/>
  </si>
  <si>
    <t>SW00009800001@nihonsoft.co.jp</t>
    <phoneticPr fontId="35"/>
  </si>
  <si>
    <t>SW00009700001@nihonsoft.co.jp</t>
    <phoneticPr fontId="35"/>
  </si>
  <si>
    <t>7200</t>
    <phoneticPr fontId="35"/>
  </si>
  <si>
    <t>50085</t>
    <phoneticPr fontId="35"/>
  </si>
  <si>
    <t>nishihara_eisei</t>
    <phoneticPr fontId="35"/>
  </si>
  <si>
    <t>7206</t>
    <phoneticPr fontId="35"/>
  </si>
  <si>
    <t>50091</t>
    <phoneticPr fontId="35"/>
  </si>
  <si>
    <t>7205</t>
    <phoneticPr fontId="35"/>
  </si>
  <si>
    <t>50090</t>
    <phoneticPr fontId="35"/>
  </si>
  <si>
    <t>moroyamamachi</t>
    <phoneticPr fontId="35"/>
  </si>
  <si>
    <t>7203</t>
    <phoneticPr fontId="35"/>
  </si>
  <si>
    <t>50088</t>
    <phoneticPr fontId="35"/>
  </si>
  <si>
    <t>hitachinaka_c</t>
    <phoneticPr fontId="35"/>
  </si>
  <si>
    <t>7207</t>
    <phoneticPr fontId="35"/>
  </si>
  <si>
    <t>50092</t>
    <phoneticPr fontId="35"/>
  </si>
  <si>
    <t>4502B6-16900104</t>
    <phoneticPr fontId="35"/>
  </si>
  <si>
    <t>4502BB-16900095</t>
    <phoneticPr fontId="35"/>
  </si>
  <si>
    <t>4502CC-16900116</t>
    <phoneticPr fontId="35"/>
  </si>
  <si>
    <t>4502CB-16900115</t>
    <phoneticPr fontId="35"/>
  </si>
  <si>
    <t>4502CA-16900114</t>
    <phoneticPr fontId="35"/>
  </si>
  <si>
    <t>4502BC-16900096</t>
    <phoneticPr fontId="35"/>
  </si>
  <si>
    <t>4502B7-16900093</t>
    <phoneticPr fontId="35"/>
  </si>
  <si>
    <t>4502B8-16900106</t>
    <phoneticPr fontId="35"/>
  </si>
  <si>
    <t>4502B9-16900105</t>
    <phoneticPr fontId="35"/>
  </si>
  <si>
    <t>4502E3-16900139</t>
    <phoneticPr fontId="35"/>
  </si>
  <si>
    <t>4502BA-16900094</t>
    <phoneticPr fontId="35"/>
  </si>
  <si>
    <t>4502E4-18900140</t>
    <phoneticPr fontId="35"/>
  </si>
  <si>
    <t>4342C9</t>
  </si>
  <si>
    <t>4342CB</t>
  </si>
  <si>
    <t>43432D</t>
  </si>
  <si>
    <t>434330</t>
  </si>
  <si>
    <t>43432E</t>
  </si>
  <si>
    <t>4342E3</t>
  </si>
  <si>
    <t>43431D</t>
  </si>
  <si>
    <t>4342CC</t>
  </si>
  <si>
    <t>4342E1</t>
  </si>
  <si>
    <t>434287</t>
  </si>
  <si>
    <t>434323</t>
  </si>
  <si>
    <t>434286</t>
  </si>
  <si>
    <t>4342E2</t>
  </si>
  <si>
    <t>43431F</t>
  </si>
  <si>
    <t>434321</t>
  </si>
  <si>
    <t>434285</t>
  </si>
  <si>
    <t>43431E</t>
  </si>
  <si>
    <t>434288</t>
  </si>
  <si>
    <t>43433F</t>
  </si>
  <si>
    <t>43429C</t>
  </si>
  <si>
    <t>43432F</t>
  </si>
  <si>
    <t>DN0504403557510</t>
    <phoneticPr fontId="35"/>
  </si>
  <si>
    <t>DN0504403557520</t>
    <phoneticPr fontId="35"/>
  </si>
  <si>
    <t>DN0504403557530</t>
    <phoneticPr fontId="35"/>
  </si>
  <si>
    <t>DN0504403557540</t>
    <phoneticPr fontId="35"/>
  </si>
  <si>
    <t>DN0504402553820</t>
    <phoneticPr fontId="35"/>
  </si>
  <si>
    <t>080-8761-4335</t>
    <phoneticPr fontId="35"/>
  </si>
  <si>
    <t>2017/1/24</t>
    <phoneticPr fontId="35"/>
  </si>
  <si>
    <t>SW</t>
    <phoneticPr fontId="35"/>
  </si>
  <si>
    <t>000101</t>
    <phoneticPr fontId="35"/>
  </si>
  <si>
    <t>00001</t>
    <phoneticPr fontId="35"/>
  </si>
  <si>
    <t>00002</t>
    <phoneticPr fontId="35"/>
  </si>
  <si>
    <t>切田中継ポンプ場</t>
  </si>
  <si>
    <t>段新川口中継ポンプ場</t>
  </si>
  <si>
    <t>SW00010100002@nihonsoft.net</t>
  </si>
  <si>
    <t>30Mプラス LTE</t>
    <phoneticPr fontId="35"/>
  </si>
  <si>
    <t>岩井浄水場</t>
  </si>
  <si>
    <t>長谷浄水場</t>
  </si>
  <si>
    <t>真名水源地</t>
  </si>
  <si>
    <t>田河内浄水場</t>
  </si>
  <si>
    <t>高住浄水場</t>
  </si>
  <si>
    <t>SW00006800003@nihonsoft.co.jp</t>
  </si>
  <si>
    <t>SW00006800004@nihonsoft.co.jp</t>
  </si>
  <si>
    <t>SW00006800005@nihonsoft.co.jp</t>
  </si>
  <si>
    <t>SW00006800006@nihonsoft.co.jp</t>
  </si>
  <si>
    <t>SW00006800007@nihonsoft.co.jp</t>
  </si>
  <si>
    <t>SW00006800008@nihonsoft.co.jp</t>
  </si>
  <si>
    <t>SW00006800009@nihonsoft.co.jp</t>
  </si>
  <si>
    <t>SW00006800010@nihonsoft.co.jp</t>
  </si>
  <si>
    <t>10.39.35.176</t>
    <phoneticPr fontId="35"/>
  </si>
  <si>
    <t>10.39.35.169</t>
  </si>
  <si>
    <t>10.39.35.170</t>
  </si>
  <si>
    <t>10.39.35.171</t>
  </si>
  <si>
    <t>10.39.35.172</t>
  </si>
  <si>
    <t>10.39.35.173</t>
  </si>
  <si>
    <t>10.39.35.174</t>
  </si>
  <si>
    <t>10.39.35.175</t>
  </si>
  <si>
    <t>10.39.35.179</t>
    <phoneticPr fontId="35"/>
  </si>
  <si>
    <t>10.39.35.178</t>
  </si>
  <si>
    <t>SW00001600014@nihonsoft.co.jp</t>
  </si>
  <si>
    <t>SW00001600015@nihonsoft.co.jp</t>
  </si>
  <si>
    <t>SW00001600016@nihonsoft.co.jp</t>
  </si>
  <si>
    <t>4502CF-16900118</t>
    <phoneticPr fontId="35"/>
  </si>
  <si>
    <t>4502D0-16900119</t>
    <phoneticPr fontId="35"/>
  </si>
  <si>
    <t>4502D3-16900122</t>
    <phoneticPr fontId="35"/>
  </si>
  <si>
    <t>4502D2-16900121</t>
    <phoneticPr fontId="35"/>
  </si>
  <si>
    <t>郷東第1中継マンホールポンプ</t>
    <phoneticPr fontId="35"/>
  </si>
  <si>
    <t>432B8D</t>
    <phoneticPr fontId="35"/>
  </si>
  <si>
    <t>431B35</t>
    <phoneticPr fontId="35"/>
  </si>
  <si>
    <t>akashi_c</t>
    <phoneticPr fontId="35"/>
  </si>
  <si>
    <t>7209</t>
    <phoneticPr fontId="35"/>
  </si>
  <si>
    <t>50094</t>
    <phoneticPr fontId="35"/>
  </si>
  <si>
    <t>7208</t>
    <phoneticPr fontId="35"/>
  </si>
  <si>
    <t>50093</t>
    <phoneticPr fontId="35"/>
  </si>
  <si>
    <t>katori_c</t>
    <phoneticPr fontId="35"/>
  </si>
  <si>
    <t>4502D6-16900125</t>
    <phoneticPr fontId="35"/>
  </si>
  <si>
    <t>DN0504403580390</t>
    <phoneticPr fontId="35"/>
  </si>
  <si>
    <t>DN0504403580400</t>
    <phoneticPr fontId="35"/>
  </si>
  <si>
    <t>DN0504403580410</t>
    <phoneticPr fontId="35"/>
  </si>
  <si>
    <t>DN0504403580420</t>
    <phoneticPr fontId="35"/>
  </si>
  <si>
    <t>070-4311-0631</t>
    <phoneticPr fontId="35"/>
  </si>
  <si>
    <t>080-8919-3848</t>
    <phoneticPr fontId="35"/>
  </si>
  <si>
    <t>080-2140-1383</t>
    <phoneticPr fontId="35"/>
  </si>
  <si>
    <t>090-7808-4530</t>
    <phoneticPr fontId="35"/>
  </si>
  <si>
    <t>2017/1/30</t>
    <phoneticPr fontId="35"/>
  </si>
  <si>
    <t>AX0503113719620</t>
    <phoneticPr fontId="35"/>
  </si>
  <si>
    <t>070-4407-7954</t>
    <phoneticPr fontId="35"/>
  </si>
  <si>
    <t>10.39.34.233</t>
    <phoneticPr fontId="35"/>
  </si>
  <si>
    <t>070-1060-4918</t>
    <phoneticPr fontId="35"/>
  </si>
  <si>
    <t>43428A</t>
    <phoneticPr fontId="35"/>
  </si>
  <si>
    <t>SW00000800008@nihonsoft.co.jp</t>
  </si>
  <si>
    <t>SW00000800009@nihonsoft.co.jp</t>
  </si>
  <si>
    <t>SW00000800010@nihonsoft.co.jp</t>
  </si>
  <si>
    <t>広島県府中市</t>
    <rPh sb="2" eb="3">
      <t>ケン</t>
    </rPh>
    <rPh sb="3" eb="6">
      <t>フチュウシ</t>
    </rPh>
    <phoneticPr fontId="35"/>
  </si>
  <si>
    <t>SW</t>
    <phoneticPr fontId="35"/>
  </si>
  <si>
    <t>000102</t>
    <phoneticPr fontId="35"/>
  </si>
  <si>
    <t>00001</t>
    <phoneticPr fontId="35"/>
  </si>
  <si>
    <t>上下水質管理センター</t>
    <phoneticPr fontId="35"/>
  </si>
  <si>
    <t>SW00010200001@nihonsoft.co.jp</t>
    <phoneticPr fontId="35"/>
  </si>
  <si>
    <t>200kbps 3G</t>
    <phoneticPr fontId="35"/>
  </si>
  <si>
    <t>10.39.34.235</t>
    <phoneticPr fontId="35"/>
  </si>
  <si>
    <t>431AA9</t>
    <phoneticPr fontId="35"/>
  </si>
  <si>
    <t>431AAA</t>
    <phoneticPr fontId="35"/>
  </si>
  <si>
    <t>432BC1</t>
    <phoneticPr fontId="35"/>
  </si>
  <si>
    <t>鏑木町2丁目ポンプ場</t>
  </si>
  <si>
    <t>SW00006600005@nihonsoft.co.jp</t>
  </si>
  <si>
    <t>10.39.35.185</t>
    <phoneticPr fontId="35"/>
  </si>
  <si>
    <t>SW00006600004@nihonsoft.co.jp</t>
    <phoneticPr fontId="35"/>
  </si>
  <si>
    <t>←2017/2/1十和田市に移行</t>
    <rPh sb="9" eb="13">
      <t>トワダシ</t>
    </rPh>
    <rPh sb="14" eb="16">
      <t>イコウ</t>
    </rPh>
    <phoneticPr fontId="35"/>
  </si>
  <si>
    <t>DN0504402553800</t>
    <phoneticPr fontId="35"/>
  </si>
  <si>
    <t>080-2062-0693</t>
    <phoneticPr fontId="35"/>
  </si>
  <si>
    <t>2017/1/23</t>
    <phoneticPr fontId="35"/>
  </si>
  <si>
    <t>DN0504402551920</t>
  </si>
  <si>
    <t>→2017/2/1香取市から移行、2017/2/1プラン変更（200kbps→30M）</t>
    <rPh sb="9" eb="11">
      <t>カトリ</t>
    </rPh>
    <rPh sb="11" eb="12">
      <t>シ</t>
    </rPh>
    <rPh sb="14" eb="16">
      <t>イコウ</t>
    </rPh>
    <rPh sb="28" eb="30">
      <t>ヘンコウ</t>
    </rPh>
    <phoneticPr fontId="35"/>
  </si>
  <si>
    <t>10.47.232.114</t>
    <phoneticPr fontId="35"/>
  </si>
  <si>
    <t>10.47.232.108</t>
    <phoneticPr fontId="35"/>
  </si>
  <si>
    <t>10.47.232.113</t>
    <phoneticPr fontId="35"/>
  </si>
  <si>
    <t>10.47.232.113</t>
    <phoneticPr fontId="35"/>
  </si>
  <si>
    <t>→2017/2/1加須市から移行</t>
    <rPh sb="9" eb="11">
      <t>カゾ</t>
    </rPh>
    <rPh sb="11" eb="12">
      <t>シ</t>
    </rPh>
    <rPh sb="14" eb="16">
      <t>イコウ</t>
    </rPh>
    <phoneticPr fontId="35"/>
  </si>
  <si>
    <t>2017/1/10</t>
    <phoneticPr fontId="35"/>
  </si>
  <si>
    <t>DN0504403580370</t>
    <phoneticPr fontId="35"/>
  </si>
  <si>
    <t>080-7898-6496</t>
    <phoneticPr fontId="35"/>
  </si>
  <si>
    <t>2017/1/26</t>
    <phoneticPr fontId="35"/>
  </si>
  <si>
    <t>DN0504403580380</t>
    <phoneticPr fontId="35"/>
  </si>
  <si>
    <t>070-4318-5884</t>
    <phoneticPr fontId="35"/>
  </si>
  <si>
    <t>2017/1/26</t>
    <phoneticPr fontId="35"/>
  </si>
  <si>
    <t>SW00010100001@nihonsoft.net</t>
    <phoneticPr fontId="35"/>
  </si>
  <si>
    <t>080-2671-9203</t>
    <phoneticPr fontId="35"/>
  </si>
  <si>
    <t>香西マンホールポンプ</t>
    <rPh sb="0" eb="2">
      <t>コウザイ</t>
    </rPh>
    <phoneticPr fontId="35"/>
  </si>
  <si>
    <t>30Mプラス 3G</t>
    <phoneticPr fontId="35"/>
  </si>
  <si>
    <t>SW00004000031@nihonsoft.co.jp</t>
    <phoneticPr fontId="35"/>
  </si>
  <si>
    <t>7210</t>
    <phoneticPr fontId="35"/>
  </si>
  <si>
    <t>50095</t>
    <phoneticPr fontId="35"/>
  </si>
  <si>
    <t>mizunami_c</t>
    <phoneticPr fontId="35"/>
  </si>
  <si>
    <t>DN0504406087710</t>
    <phoneticPr fontId="35"/>
  </si>
  <si>
    <t>DN0504406087720</t>
    <phoneticPr fontId="35"/>
  </si>
  <si>
    <t>DN0504406087730</t>
    <phoneticPr fontId="35"/>
  </si>
  <si>
    <t>DN0504406087740</t>
    <phoneticPr fontId="35"/>
  </si>
  <si>
    <t>DN0504406087750</t>
    <phoneticPr fontId="35"/>
  </si>
  <si>
    <t>DN0504406087760</t>
    <phoneticPr fontId="35"/>
  </si>
  <si>
    <t>DN0504406087770</t>
    <phoneticPr fontId="35"/>
  </si>
  <si>
    <t>DN0504406087780</t>
    <phoneticPr fontId="35"/>
  </si>
  <si>
    <t>080-7694-1216</t>
    <phoneticPr fontId="35"/>
  </si>
  <si>
    <t>070-4384-3005</t>
    <phoneticPr fontId="35"/>
  </si>
  <si>
    <t>080-2249-4717</t>
    <phoneticPr fontId="35"/>
  </si>
  <si>
    <t>090-7732-9172</t>
    <phoneticPr fontId="35"/>
  </si>
  <si>
    <t>080-2086-4520</t>
    <phoneticPr fontId="35"/>
  </si>
  <si>
    <t>080-2249-4543</t>
    <phoneticPr fontId="35"/>
  </si>
  <si>
    <t>080-1358-6854</t>
    <phoneticPr fontId="35"/>
  </si>
  <si>
    <t>080-2561-6224</t>
    <phoneticPr fontId="35"/>
  </si>
  <si>
    <t>2017/2/9</t>
    <phoneticPr fontId="35"/>
  </si>
  <si>
    <t>DN0504406087790</t>
    <phoneticPr fontId="35"/>
  </si>
  <si>
    <t>DN0504406087800</t>
    <phoneticPr fontId="35"/>
  </si>
  <si>
    <t>DN0504406087810</t>
    <phoneticPr fontId="35"/>
  </si>
  <si>
    <t>2017/2/9</t>
    <phoneticPr fontId="35"/>
  </si>
  <si>
    <t>10.39.35.48</t>
    <phoneticPr fontId="35"/>
  </si>
  <si>
    <t>長良田ケ脇マンホールポンプ</t>
    <phoneticPr fontId="35"/>
  </si>
  <si>
    <t>DN0504406087890</t>
    <phoneticPr fontId="35"/>
  </si>
  <si>
    <t>DN0504406087900</t>
    <phoneticPr fontId="35"/>
  </si>
  <si>
    <t>080-2086-0899</t>
    <phoneticPr fontId="35"/>
  </si>
  <si>
    <t>090-7281-8097</t>
    <phoneticPr fontId="35"/>
  </si>
  <si>
    <t>2017/2/13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</si>
  <si>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0.39.35.180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</si>
  <si>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0.39.35.181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</si>
  <si>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0.39.35.182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</si>
  <si>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D</t>
    </r>
    <r>
      <rPr>
        <sz val="11"/>
        <color rgb="FF000000"/>
        <rFont val="ＭＳ Ｐゴシック"/>
        <family val="2"/>
        <charset val="128"/>
      </rPr>
      <t>N0504406087820</t>
    </r>
    <phoneticPr fontId="35"/>
  </si>
  <si>
    <t>DN0504406087830</t>
    <phoneticPr fontId="35"/>
  </si>
  <si>
    <t>DN0504406087840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</si>
  <si>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80-9555-2911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</si>
  <si>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80-2249-4848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</si>
  <si>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80-2085-5811</t>
    </r>
    <phoneticPr fontId="35"/>
  </si>
  <si>
    <t>2017/2/13</t>
    <phoneticPr fontId="35"/>
  </si>
  <si>
    <t>通番</t>
    <phoneticPr fontId="35"/>
  </si>
  <si>
    <t>43420F</t>
    <phoneticPr fontId="35"/>
  </si>
  <si>
    <t>43430F</t>
    <phoneticPr fontId="35"/>
  </si>
  <si>
    <t>4342EF</t>
    <phoneticPr fontId="35"/>
  </si>
  <si>
    <t>43430E</t>
    <phoneticPr fontId="35"/>
  </si>
  <si>
    <t>4502C3-16900103</t>
    <phoneticPr fontId="35"/>
  </si>
  <si>
    <t>4502C1-16900101</t>
    <phoneticPr fontId="35"/>
  </si>
  <si>
    <t>4502BF-16900099</t>
    <phoneticPr fontId="35"/>
  </si>
  <si>
    <t>4502D4-16900124</t>
    <phoneticPr fontId="35"/>
  </si>
  <si>
    <t>4342FE</t>
    <phoneticPr fontId="35"/>
  </si>
  <si>
    <t>4342A1</t>
    <phoneticPr fontId="35"/>
  </si>
  <si>
    <t>434310</t>
    <phoneticPr fontId="35"/>
  </si>
  <si>
    <t>fuefuki_suido</t>
    <phoneticPr fontId="35"/>
  </si>
  <si>
    <t>山梨県笛吹市水道</t>
    <rPh sb="0" eb="3">
      <t>ヤマナシケン</t>
    </rPh>
    <rPh sb="3" eb="6">
      <t>フエフキシ</t>
    </rPh>
    <rPh sb="6" eb="8">
      <t>スイドウ</t>
    </rPh>
    <phoneticPr fontId="35"/>
  </si>
  <si>
    <t>7212</t>
    <phoneticPr fontId="35"/>
  </si>
  <si>
    <t>50097</t>
    <phoneticPr fontId="35"/>
  </si>
  <si>
    <t>DN0402127566170</t>
  </si>
  <si>
    <t>DN0402127202860</t>
  </si>
  <si>
    <t>DN0402127202870</t>
  </si>
  <si>
    <t>DN0402127202880</t>
  </si>
  <si>
    <t>DN0402127202890</t>
  </si>
  <si>
    <t>DN0402127202900</t>
  </si>
  <si>
    <t>DN0402127202910</t>
  </si>
  <si>
    <t>DN0402127202920</t>
  </si>
  <si>
    <t>DN0402127202930</t>
  </si>
  <si>
    <t>DN0402127202940</t>
  </si>
  <si>
    <t>DN0402127202950</t>
  </si>
  <si>
    <t>DN0402127202960</t>
  </si>
  <si>
    <t>DN0402127202970</t>
  </si>
  <si>
    <t>DN0402127202980</t>
  </si>
  <si>
    <t>DN0402127202990</t>
  </si>
  <si>
    <t>DN0402127203000</t>
  </si>
  <si>
    <t>DN0402127203010</t>
  </si>
  <si>
    <t>DN0402127203020</t>
  </si>
  <si>
    <t>AX0503103225970</t>
  </si>
  <si>
    <t>AX0503103225980</t>
  </si>
  <si>
    <t>AX0503106442380</t>
  </si>
  <si>
    <t>AX0503106440370</t>
  </si>
  <si>
    <t>AX0503105575610</t>
  </si>
  <si>
    <t>AX0503105575630</t>
  </si>
  <si>
    <t>AX0503105575640</t>
  </si>
  <si>
    <t>DN0503124273840</t>
  </si>
  <si>
    <t>DN0503125033450</t>
  </si>
  <si>
    <t>DN0402127253790</t>
  </si>
  <si>
    <t>DN0402127253800</t>
  </si>
  <si>
    <t>DN0402127253810</t>
  </si>
  <si>
    <t>DN0402127253820</t>
  </si>
  <si>
    <t>DN0402127253830</t>
  </si>
  <si>
    <t>DN0402137598520</t>
  </si>
  <si>
    <t>DN0402137598530</t>
  </si>
  <si>
    <t>AX0503105577960</t>
  </si>
  <si>
    <t>AX0503105577970</t>
  </si>
  <si>
    <t>AX0503110039770</t>
  </si>
  <si>
    <t>AX0503110039780</t>
  </si>
  <si>
    <t>AX0503110039790</t>
  </si>
  <si>
    <t>AX0503107157970</t>
  </si>
  <si>
    <t>DN0503126749210</t>
  </si>
  <si>
    <t>DN0503126749220</t>
  </si>
  <si>
    <t>DN0503126749230</t>
  </si>
  <si>
    <t>DN0503126749240</t>
  </si>
  <si>
    <t>DN0503126749250</t>
  </si>
  <si>
    <t>DN0503126749260</t>
  </si>
  <si>
    <t>DN0402127253780</t>
  </si>
  <si>
    <t>AX0503102955260</t>
  </si>
  <si>
    <t>DN0402127532010</t>
  </si>
  <si>
    <t>AX0503113717060</t>
  </si>
  <si>
    <t>AX0503113717070</t>
  </si>
  <si>
    <r>
      <t>080-</t>
    </r>
    <r>
      <rPr>
        <sz val="11"/>
        <color rgb="FF000000"/>
        <rFont val="ＭＳ Ｐゴシック"/>
        <family val="2"/>
        <charset val="128"/>
      </rPr>
      <t>7895-9983</t>
    </r>
    <phoneticPr fontId="35"/>
  </si>
  <si>
    <t>DN0402137605380</t>
  </si>
  <si>
    <t>AX0503103225940</t>
  </si>
  <si>
    <t>AX0503107018110</t>
  </si>
  <si>
    <t>AX0503103216520</t>
  </si>
  <si>
    <t>AX0503103216530</t>
  </si>
  <si>
    <t>AX0503105595980</t>
  </si>
  <si>
    <t>AX0503105595990</t>
  </si>
  <si>
    <t>AX0503105596000</t>
  </si>
  <si>
    <t>AX0503102583810</t>
  </si>
  <si>
    <t>AX0503102583690</t>
  </si>
  <si>
    <t>AX0503102583720</t>
  </si>
  <si>
    <t>AX0503102583900</t>
  </si>
  <si>
    <t>AX0503102583760</t>
  </si>
  <si>
    <t>AX0503102583550</t>
  </si>
  <si>
    <t>AX0503102583870</t>
  </si>
  <si>
    <t>AX0503102583830</t>
  </si>
  <si>
    <t>AX0503102583780</t>
  </si>
  <si>
    <t>AX0503102583510</t>
  </si>
  <si>
    <t>AX0503102583880</t>
  </si>
  <si>
    <t>AX0503102583630</t>
  </si>
  <si>
    <t>AX0503102583520</t>
  </si>
  <si>
    <t>AX0503102583560</t>
  </si>
  <si>
    <t>AX0503102583820</t>
  </si>
  <si>
    <t>AX0503102583840</t>
  </si>
  <si>
    <t>AX0503102583740</t>
  </si>
  <si>
    <t>AX0503102583800</t>
  </si>
  <si>
    <t>AX0503102583660</t>
  </si>
  <si>
    <t>AX0503102583610</t>
  </si>
  <si>
    <t>AX0503102583670</t>
  </si>
  <si>
    <t>AX0503102583640</t>
  </si>
  <si>
    <t>AX0503102583530</t>
  </si>
  <si>
    <t>AX0503102583650</t>
  </si>
  <si>
    <t>AX0503102583710</t>
  </si>
  <si>
    <t>AX0503102583540</t>
  </si>
  <si>
    <t>AX0503102583590</t>
  </si>
  <si>
    <t>AX0503102583700</t>
  </si>
  <si>
    <t>AX0503102583620</t>
  </si>
  <si>
    <t>AX0503102583850</t>
  </si>
  <si>
    <t>AX0503102583770</t>
  </si>
  <si>
    <t>AX0503102583890</t>
  </si>
  <si>
    <t>AX0503102583600</t>
  </si>
  <si>
    <t>AX0503102583860</t>
  </si>
  <si>
    <t>AX0503102583910</t>
  </si>
  <si>
    <t>AX0503102583730</t>
  </si>
  <si>
    <t>AX0503102583680</t>
  </si>
  <si>
    <t>AX0503102583750</t>
  </si>
  <si>
    <t>AX0503102583570</t>
  </si>
  <si>
    <t>AX0503102583920</t>
  </si>
  <si>
    <t>AX0503102583580</t>
  </si>
  <si>
    <t>AX0503102583790</t>
  </si>
  <si>
    <t>AX0503105578610</t>
  </si>
  <si>
    <t>AX0503105578620</t>
  </si>
  <si>
    <t>AX0503105578630</t>
  </si>
  <si>
    <t>AX0503105578640</t>
  </si>
  <si>
    <t>AX0503105578650</t>
  </si>
  <si>
    <t>AX0503105578660</t>
  </si>
  <si>
    <t>AX0503102955050</t>
  </si>
  <si>
    <t>AX0503113725710</t>
  </si>
  <si>
    <t>DN0503124287600</t>
  </si>
  <si>
    <t>DN0503124287610</t>
  </si>
  <si>
    <t>DN0503126572100</t>
  </si>
  <si>
    <t>DN0503126735340</t>
  </si>
  <si>
    <t>DN0504402578290</t>
  </si>
  <si>
    <t>AX0503102586290</t>
  </si>
  <si>
    <t>AX0503102586300</t>
  </si>
  <si>
    <t>AX0503105574190</t>
  </si>
  <si>
    <t>AX0503105574200</t>
  </si>
  <si>
    <t>AX0503105574210</t>
  </si>
  <si>
    <t>AX0503105574220</t>
  </si>
  <si>
    <t>AX0503105574230</t>
  </si>
  <si>
    <t>AX0503105574240</t>
  </si>
  <si>
    <t>AX0503105574250</t>
  </si>
  <si>
    <t>AX0503105574260</t>
  </si>
  <si>
    <t>AX0503105574270</t>
  </si>
  <si>
    <t>AX0503105574280</t>
  </si>
  <si>
    <t>AX0503105574290</t>
  </si>
  <si>
    <t>AX0503105574300</t>
  </si>
  <si>
    <t>AX0503105574310</t>
  </si>
  <si>
    <t>AX0503105574320</t>
  </si>
  <si>
    <t>AX0503105574330</t>
  </si>
  <si>
    <t>AX0503105574340</t>
  </si>
  <si>
    <t>AX0503105574350</t>
  </si>
  <si>
    <t>AX0503105574360</t>
  </si>
  <si>
    <t>AX0503105574370</t>
  </si>
  <si>
    <t>AX0503105574380</t>
  </si>
  <si>
    <t>AX0503105574390</t>
  </si>
  <si>
    <t>AX0503105574400</t>
  </si>
  <si>
    <t>AX0503105574410</t>
  </si>
  <si>
    <t>AX0503105574420</t>
  </si>
  <si>
    <t>AX0503105574430</t>
  </si>
  <si>
    <t>AX0503105574440</t>
  </si>
  <si>
    <t>AX0503105574450</t>
  </si>
  <si>
    <t>AX0503105574460</t>
  </si>
  <si>
    <t>AX0503105574470</t>
  </si>
  <si>
    <t>AX0503105574480</t>
  </si>
  <si>
    <t>AX0503105574490</t>
  </si>
  <si>
    <t>AX0503105574500</t>
  </si>
  <si>
    <t>AX0503105574510</t>
  </si>
  <si>
    <t>AX0503105574520</t>
  </si>
  <si>
    <t>AX0503105574530</t>
  </si>
  <si>
    <t>AX0503105574540</t>
  </si>
  <si>
    <t>AX0503105574550</t>
  </si>
  <si>
    <t>AX0503105574560</t>
  </si>
  <si>
    <t>AX0503105574570</t>
  </si>
  <si>
    <t>AX0503105574580</t>
  </si>
  <si>
    <t>AX0503105574590</t>
  </si>
  <si>
    <t>AX0503105574600</t>
  </si>
  <si>
    <t>AX0503105574610</t>
  </si>
  <si>
    <t>AX0503105574620</t>
  </si>
  <si>
    <t>AX0503105574630</t>
  </si>
  <si>
    <t>AX0503105574640</t>
  </si>
  <si>
    <t>AX0503105574650</t>
  </si>
  <si>
    <t>AX0503105574660</t>
  </si>
  <si>
    <t>AX0503105574670</t>
  </si>
  <si>
    <t>AX0503105574680</t>
  </si>
  <si>
    <t>AX0503105574690</t>
  </si>
  <si>
    <t>AX0503105574700</t>
  </si>
  <si>
    <t>AX0503105574710</t>
  </si>
  <si>
    <t>AX0503105574720</t>
  </si>
  <si>
    <t>AX0503105574730</t>
  </si>
  <si>
    <t>AX0503105574740</t>
  </si>
  <si>
    <t>AX0503105574750</t>
  </si>
  <si>
    <t>AX0503105574760</t>
  </si>
  <si>
    <t>AX0503105574770</t>
  </si>
  <si>
    <t>AX0503105574780</t>
  </si>
  <si>
    <t>AX0503105574790</t>
  </si>
  <si>
    <t>AX0503105574800</t>
  </si>
  <si>
    <t>AX0503105574810</t>
  </si>
  <si>
    <t>AX0503105574820</t>
  </si>
  <si>
    <t>AX0503105574830</t>
  </si>
  <si>
    <t>AX0503105574840</t>
  </si>
  <si>
    <t>AX0503105574850</t>
  </si>
  <si>
    <t>AX0503105574860</t>
  </si>
  <si>
    <t>AX0503105574870</t>
  </si>
  <si>
    <t>AX0503105574880</t>
  </si>
  <si>
    <t>AX0503105574890</t>
  </si>
  <si>
    <t>AX0503105574900</t>
  </si>
  <si>
    <t>AX0503105574910</t>
  </si>
  <si>
    <t>AX0503105574920</t>
  </si>
  <si>
    <t>AX0503105574930</t>
  </si>
  <si>
    <t>AX0503105574940</t>
  </si>
  <si>
    <t>AX0503105574950</t>
  </si>
  <si>
    <t>AX0503105574960</t>
  </si>
  <si>
    <t>AX0503105574970</t>
  </si>
  <si>
    <t>AX0503105574980</t>
  </si>
  <si>
    <t>AX0503105574990</t>
  </si>
  <si>
    <t>AX0503105575000</t>
  </si>
  <si>
    <t>AX0503105575010</t>
  </si>
  <si>
    <t>AX0503105575020</t>
  </si>
  <si>
    <t>AX0503105575030</t>
  </si>
  <si>
    <t>AX0503105575040</t>
  </si>
  <si>
    <t>AX0503105575050</t>
  </si>
  <si>
    <t>AX0503105575060</t>
  </si>
  <si>
    <t>AX0503105575070</t>
  </si>
  <si>
    <t>AX0503105575080</t>
  </si>
  <si>
    <t>AX0503105575090</t>
  </si>
  <si>
    <t>AX0503105575100</t>
  </si>
  <si>
    <t>AX0503105575110</t>
  </si>
  <si>
    <t>AX0503105575120</t>
  </si>
  <si>
    <t>AX0503105575130</t>
  </si>
  <si>
    <t>AX0503105575140</t>
  </si>
  <si>
    <t>AX0503105575150</t>
  </si>
  <si>
    <t>AX0503105575160</t>
  </si>
  <si>
    <t>AX0503105575170</t>
  </si>
  <si>
    <t>AX0503105575180</t>
  </si>
  <si>
    <t>AX0503105575190</t>
  </si>
  <si>
    <t>AX0503105575200</t>
  </si>
  <si>
    <t>AX0503105575210</t>
  </si>
  <si>
    <t>AX0503105575220</t>
  </si>
  <si>
    <t>AX0503105575230</t>
  </si>
  <si>
    <t>AX0503105575240</t>
  </si>
  <si>
    <t>AX0503105575250</t>
  </si>
  <si>
    <t>AX0503105575260</t>
  </si>
  <si>
    <t>AX0503105575270</t>
  </si>
  <si>
    <t>AX0503105575280</t>
  </si>
  <si>
    <t>AX0503105575290</t>
  </si>
  <si>
    <t>AX0503105575300</t>
  </si>
  <si>
    <t>AX0503105575310</t>
  </si>
  <si>
    <t>AX0503105575320</t>
  </si>
  <si>
    <t>AX0503105575330</t>
  </si>
  <si>
    <t>AX0503105575340</t>
  </si>
  <si>
    <t>AX0503105575350</t>
  </si>
  <si>
    <t>AX0503105575360</t>
  </si>
  <si>
    <t>AX0503105575370</t>
  </si>
  <si>
    <t>AX0503105575380</t>
  </si>
  <si>
    <t>AX0503105575390</t>
  </si>
  <si>
    <t>AX0503105575400</t>
  </si>
  <si>
    <t>AX0503105575410</t>
  </si>
  <si>
    <t>AX0503105575420</t>
  </si>
  <si>
    <t>AX0503105575430</t>
  </si>
  <si>
    <t>AX0503105575440</t>
  </si>
  <si>
    <t>AX0503105575450</t>
  </si>
  <si>
    <t>AX0503105575460</t>
  </si>
  <si>
    <t>AX0503105575470</t>
  </si>
  <si>
    <t>AX0503105575480</t>
  </si>
  <si>
    <t>AX0503105575490</t>
  </si>
  <si>
    <t>AX0503105575500</t>
  </si>
  <si>
    <t>AX0503105575510</t>
  </si>
  <si>
    <t>AX0503105575520</t>
  </si>
  <si>
    <t>AX0503105575530</t>
  </si>
  <si>
    <t>AX0503105575540</t>
  </si>
  <si>
    <t>AX0503105575550</t>
  </si>
  <si>
    <t>AX0503105575560</t>
  </si>
  <si>
    <t>AX0503105575570</t>
  </si>
  <si>
    <t>AX0503105575580</t>
  </si>
  <si>
    <t>AX0503105575590</t>
  </si>
  <si>
    <t>AX0503105575600</t>
  </si>
  <si>
    <t>2014/6/11</t>
  </si>
  <si>
    <t>2014/6/13</t>
  </si>
  <si>
    <t>2014/1/10</t>
  </si>
  <si>
    <t>2013/6/14</t>
  </si>
  <si>
    <t>2015/8/5</t>
  </si>
  <si>
    <t>DN0402127253770</t>
    <phoneticPr fontId="35"/>
  </si>
  <si>
    <t>2014/09/4</t>
    <phoneticPr fontId="35"/>
  </si>
  <si>
    <t>2013/4/24</t>
    <phoneticPr fontId="35"/>
  </si>
  <si>
    <t>2014/1/20</t>
  </si>
  <si>
    <t>AX0503105575710</t>
  </si>
  <si>
    <t>AX0503105575720</t>
  </si>
  <si>
    <t>AX0503105575730</t>
  </si>
  <si>
    <t>AX0503105575740</t>
  </si>
  <si>
    <t>AX0503105575750</t>
  </si>
  <si>
    <t>AX0503105575760</t>
  </si>
  <si>
    <t>AX0503105575770</t>
  </si>
  <si>
    <t>AX0503105575780</t>
  </si>
  <si>
    <t>AX0503105575790</t>
  </si>
  <si>
    <t>AX0503105575800</t>
  </si>
  <si>
    <t>AX0503105575810</t>
  </si>
  <si>
    <t>AX0503105575820</t>
  </si>
  <si>
    <t>AX0503105575830</t>
  </si>
  <si>
    <t>AX0503105575840</t>
  </si>
  <si>
    <t>AX0503105575850</t>
  </si>
  <si>
    <t>AX0503105575860</t>
  </si>
  <si>
    <t>AX0503105575870</t>
  </si>
  <si>
    <t>AX0503105575880</t>
  </si>
  <si>
    <t>AX0503105575890</t>
  </si>
  <si>
    <t>AX0503105575900</t>
  </si>
  <si>
    <t>AX0503105575910</t>
  </si>
  <si>
    <t>AX0503105575920</t>
  </si>
  <si>
    <t>AX0503105575930</t>
  </si>
  <si>
    <t>AX0503105575940</t>
  </si>
  <si>
    <t>AX0503105575950</t>
  </si>
  <si>
    <t>AX0503105575960</t>
  </si>
  <si>
    <t>AX0503105575970</t>
  </si>
  <si>
    <t>AX0503105575980</t>
  </si>
  <si>
    <t>AX0503105575990</t>
  </si>
  <si>
    <t>AX0503105576000</t>
  </si>
  <si>
    <t>AX0503105576010</t>
  </si>
  <si>
    <t>AX0503105576020</t>
  </si>
  <si>
    <t>AX0503105576030</t>
  </si>
  <si>
    <t>AX0503105576040</t>
  </si>
  <si>
    <t>AX0503105576050</t>
  </si>
  <si>
    <t>AX0503105576860</t>
  </si>
  <si>
    <t>AX0503105576870</t>
  </si>
  <si>
    <t>AX0503107004240</t>
  </si>
  <si>
    <t>AX0503107004250</t>
  </si>
  <si>
    <t>AX0503107004260</t>
  </si>
  <si>
    <t>AX0503107004270</t>
  </si>
  <si>
    <t>AX0503107004280</t>
  </si>
  <si>
    <t>AX0503107004290</t>
  </si>
  <si>
    <t>AX0503107004300</t>
  </si>
  <si>
    <t>AX0503107004310</t>
  </si>
  <si>
    <t>AX0503107004320</t>
  </si>
  <si>
    <t>AX0503105576610</t>
  </si>
  <si>
    <t>AX0503105576620</t>
  </si>
  <si>
    <t>AX0503105576630</t>
  </si>
  <si>
    <t>AX0503103246450</t>
  </si>
  <si>
    <t>AX0503110039800</t>
  </si>
  <si>
    <t>DN0503117394220</t>
  </si>
  <si>
    <t>DN0503127610450</t>
  </si>
  <si>
    <t>AX0503105577950</t>
  </si>
  <si>
    <t>AX0503105578080</t>
  </si>
  <si>
    <t>AX0503105593910</t>
  </si>
  <si>
    <t>AX0503105593920</t>
  </si>
  <si>
    <t>AX0503105593930</t>
  </si>
  <si>
    <t>AX0503105484710</t>
  </si>
  <si>
    <t>AX0503105484720</t>
  </si>
  <si>
    <t>AX0503105484740</t>
  </si>
  <si>
    <t>AX0503105484750</t>
  </si>
  <si>
    <t>AX0503105484760</t>
  </si>
  <si>
    <t>AX0503107018100</t>
  </si>
  <si>
    <t>AX0503105486110</t>
  </si>
  <si>
    <t>AX0503106999340</t>
  </si>
  <si>
    <t>AX0503106999450</t>
  </si>
  <si>
    <t>AX0503106999560</t>
  </si>
  <si>
    <t>AX0503106999580</t>
  </si>
  <si>
    <t>AX0503106999590</t>
  </si>
  <si>
    <t>AX0503106999600</t>
  </si>
  <si>
    <t>AX0503106999610</t>
  </si>
  <si>
    <t>AX0503106999620</t>
  </si>
  <si>
    <t>AX0503106999630</t>
  </si>
  <si>
    <t>AX0503106999350</t>
  </si>
  <si>
    <t>AX0503106999360</t>
  </si>
  <si>
    <t>AX0503106999370</t>
  </si>
  <si>
    <t>AX0503106999380</t>
  </si>
  <si>
    <t>AX0503106999390</t>
  </si>
  <si>
    <t>AX0503106999400</t>
  </si>
  <si>
    <t>AX0503106999410</t>
  </si>
  <si>
    <t>AX0503106999420</t>
  </si>
  <si>
    <t>AX0503106999430</t>
  </si>
  <si>
    <t>AX0503106999440</t>
  </si>
  <si>
    <t>AX0503106999460</t>
  </si>
  <si>
    <t>AX0503106999470</t>
  </si>
  <si>
    <t>AX0503106999480</t>
  </si>
  <si>
    <t>AX0503106999490</t>
  </si>
  <si>
    <t>AX0503106999500</t>
  </si>
  <si>
    <t>AX0503106999510</t>
  </si>
  <si>
    <t>AX0503106999520</t>
  </si>
  <si>
    <t>AX0503106999530</t>
  </si>
  <si>
    <t>AX0503106999540</t>
  </si>
  <si>
    <t>AX0503106999550</t>
  </si>
  <si>
    <t>AX0503106999570</t>
  </si>
  <si>
    <t>AX0503103602920</t>
  </si>
  <si>
    <t>AX0503103602930</t>
  </si>
  <si>
    <t>AX0503110038920</t>
  </si>
  <si>
    <t>AX0503102955250</t>
  </si>
  <si>
    <t>AX0503102955200</t>
  </si>
  <si>
    <t>AX0503102955210</t>
  </si>
  <si>
    <t>AX0503102955220</t>
  </si>
  <si>
    <t>AX0503102955230</t>
  </si>
  <si>
    <t>AX0503102955240</t>
  </si>
  <si>
    <t>AX0503107005330</t>
  </si>
  <si>
    <t>AX0503110036950</t>
  </si>
  <si>
    <t>AX0503110039590</t>
  </si>
  <si>
    <t>AX0503113717000</t>
  </si>
  <si>
    <t>AX0503110038880</t>
  </si>
  <si>
    <t>AX0503110038890</t>
  </si>
  <si>
    <t>AX0503107157920</t>
  </si>
  <si>
    <t>AX0503110040970</t>
  </si>
  <si>
    <t>2015/2/16</t>
  </si>
  <si>
    <t>DN0503126572120</t>
  </si>
  <si>
    <t>DN0503126572130</t>
  </si>
  <si>
    <t>DN0503126572140</t>
  </si>
  <si>
    <t>DN0503126572150</t>
  </si>
  <si>
    <t>DN0503126572160</t>
  </si>
  <si>
    <t>DN0503126572170</t>
  </si>
  <si>
    <t>DN0503126572180</t>
  </si>
  <si>
    <t>DN0503126572190</t>
  </si>
  <si>
    <t>DN0503126572200</t>
  </si>
  <si>
    <t>DN0503126572210</t>
  </si>
  <si>
    <t>DN0503126572220</t>
  </si>
  <si>
    <t>DN0503126572230</t>
  </si>
  <si>
    <t>2015/11/12</t>
  </si>
  <si>
    <t>DN0503117396440</t>
  </si>
  <si>
    <t>DN0503117396430</t>
  </si>
  <si>
    <t>DN0503127610410</t>
  </si>
  <si>
    <t>2016/03/15</t>
    <phoneticPr fontId="35"/>
  </si>
  <si>
    <t>2016/5/30</t>
  </si>
  <si>
    <t>2016/11/29</t>
  </si>
  <si>
    <t>2016/12/9</t>
  </si>
  <si>
    <t>200kbps 3G</t>
    <phoneticPr fontId="35"/>
  </si>
  <si>
    <t>30Mから200kbpsへプラン変更(2017/2/9)</t>
    <rPh sb="16" eb="18">
      <t>ヘンコウ</t>
    </rPh>
    <phoneticPr fontId="35"/>
  </si>
  <si>
    <t>45027E-16900037</t>
  </si>
  <si>
    <t>450282-16900041</t>
  </si>
  <si>
    <t>450283-16900042</t>
  </si>
  <si>
    <t>450284-16900043</t>
  </si>
  <si>
    <t>4502C7-16900111</t>
  </si>
  <si>
    <t>4502C8-16900112</t>
  </si>
  <si>
    <t>450399-16900321</t>
  </si>
  <si>
    <t>45038B-16900307</t>
  </si>
  <si>
    <t>fuchuu_c</t>
    <phoneticPr fontId="35"/>
  </si>
  <si>
    <t>7213</t>
    <phoneticPr fontId="35"/>
  </si>
  <si>
    <t>50098</t>
    <phoneticPr fontId="35"/>
  </si>
  <si>
    <t>通番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</si>
  <si>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342ED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</si>
  <si>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342C1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</si>
  <si>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342C4</t>
    </r>
    <phoneticPr fontId="35"/>
  </si>
  <si>
    <t>4342C2</t>
    <phoneticPr fontId="35"/>
  </si>
  <si>
    <t>4342C3</t>
    <phoneticPr fontId="35"/>
  </si>
  <si>
    <t>麦田ノ下マンホールポンプ</t>
    <phoneticPr fontId="35"/>
  </si>
  <si>
    <t>450396-16900318</t>
    <phoneticPr fontId="35"/>
  </si>
  <si>
    <t>赤羽根マンホールポンプ</t>
    <phoneticPr fontId="35"/>
  </si>
  <si>
    <t>SW00004800030@nihonsoft.co.jp</t>
  </si>
  <si>
    <t>10.39.35.187</t>
    <phoneticPr fontId="35"/>
  </si>
  <si>
    <t>DN0504406089330</t>
    <phoneticPr fontId="35"/>
  </si>
  <si>
    <t>080-2085-5038</t>
    <phoneticPr fontId="35"/>
  </si>
  <si>
    <t>2017/2/20</t>
    <phoneticPr fontId="35"/>
  </si>
  <si>
    <t>434332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</si>
  <si>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342C7</t>
    </r>
    <phoneticPr fontId="35"/>
  </si>
  <si>
    <t>4342AC</t>
    <phoneticPr fontId="35"/>
  </si>
  <si>
    <t>鳥之瀬ポンプ場</t>
  </si>
  <si>
    <t>SW00005200003@nihonsoft.co.jp</t>
  </si>
  <si>
    <t>SW00005200004@nihonsoft.co.jp</t>
  </si>
  <si>
    <t>SW00005200005@nihonsoft.co.jp</t>
  </si>
  <si>
    <t>SW00005200006@nihonsoft.co.jp</t>
  </si>
  <si>
    <t>10.39.35.191</t>
    <phoneticPr fontId="35"/>
  </si>
  <si>
    <t>10.39.35.188</t>
  </si>
  <si>
    <t>10.39.35.189</t>
  </si>
  <si>
    <t>10.39.35.190</t>
  </si>
  <si>
    <t>石原マンホールポンプ</t>
    <phoneticPr fontId="35"/>
  </si>
  <si>
    <t>中津谷マンホールポンプ</t>
    <phoneticPr fontId="35"/>
  </si>
  <si>
    <t>SW00001200007@nihonsoft.co.jp</t>
  </si>
  <si>
    <t>SW00001200008@nihonsoft.co.jp</t>
  </si>
  <si>
    <t>SW00001200009@nihonsoft.co.jp</t>
  </si>
  <si>
    <t>10.39.35.192</t>
    <phoneticPr fontId="35"/>
  </si>
  <si>
    <t>10.39.35.193</t>
  </si>
  <si>
    <t>10.39.35.194</t>
  </si>
  <si>
    <t>30Mプラス 3G</t>
    <phoneticPr fontId="35"/>
  </si>
  <si>
    <t>4502BE-16900098</t>
    <phoneticPr fontId="57"/>
  </si>
  <si>
    <t>4502D5-16900126</t>
    <phoneticPr fontId="57"/>
  </si>
  <si>
    <t>16H00170</t>
    <phoneticPr fontId="57"/>
  </si>
  <si>
    <t>16H00459</t>
    <phoneticPr fontId="57"/>
  </si>
  <si>
    <t>16H00200</t>
    <phoneticPr fontId="57"/>
  </si>
  <si>
    <t>16H00180</t>
    <phoneticPr fontId="57"/>
  </si>
  <si>
    <t>16H00460</t>
    <phoneticPr fontId="57"/>
  </si>
  <si>
    <t>16H00380</t>
    <phoneticPr fontId="57"/>
  </si>
  <si>
    <t>16H00270</t>
    <phoneticPr fontId="57"/>
  </si>
  <si>
    <t>16H00190</t>
    <phoneticPr fontId="57"/>
  </si>
  <si>
    <t>16H00410</t>
    <phoneticPr fontId="57"/>
  </si>
  <si>
    <t>16H00470</t>
    <phoneticPr fontId="57"/>
  </si>
  <si>
    <t>16H00280</t>
    <phoneticPr fontId="57"/>
  </si>
  <si>
    <t>16H00220</t>
    <phoneticPr fontId="57"/>
  </si>
  <si>
    <t>16H00370</t>
    <phoneticPr fontId="57"/>
  </si>
  <si>
    <t>16H00260</t>
    <phoneticPr fontId="57"/>
  </si>
  <si>
    <t>16H00250</t>
    <phoneticPr fontId="57"/>
  </si>
  <si>
    <t>16H00150</t>
    <phoneticPr fontId="57"/>
  </si>
  <si>
    <t>16H00490</t>
    <phoneticPr fontId="57"/>
  </si>
  <si>
    <t>16H00160</t>
    <phoneticPr fontId="57"/>
  </si>
  <si>
    <t>16H00240</t>
    <phoneticPr fontId="57"/>
  </si>
  <si>
    <t>16H00430</t>
    <phoneticPr fontId="57"/>
  </si>
  <si>
    <t>16H00360</t>
    <phoneticPr fontId="57"/>
  </si>
  <si>
    <t>4342CE</t>
    <phoneticPr fontId="35"/>
  </si>
  <si>
    <t>eiheijicho</t>
    <phoneticPr fontId="35"/>
  </si>
  <si>
    <t>10.47.232.101</t>
    <phoneticPr fontId="35"/>
  </si>
  <si>
    <t>奈良県天理市</t>
    <rPh sb="0" eb="3">
      <t>ナラケン</t>
    </rPh>
    <rPh sb="3" eb="6">
      <t>テンリシ</t>
    </rPh>
    <phoneticPr fontId="35"/>
  </si>
  <si>
    <t>SW</t>
    <phoneticPr fontId="35"/>
  </si>
  <si>
    <t>000103</t>
    <phoneticPr fontId="35"/>
  </si>
  <si>
    <t>00001</t>
    <phoneticPr fontId="35"/>
  </si>
  <si>
    <t>00011</t>
    <phoneticPr fontId="35"/>
  </si>
  <si>
    <t>10.47.232.115</t>
    <phoneticPr fontId="35"/>
  </si>
  <si>
    <t>SW00010300001@nihonsoft.net</t>
    <phoneticPr fontId="35"/>
  </si>
  <si>
    <t>SW00010300002@nihonsoft.net</t>
  </si>
  <si>
    <t>SW00010300003@nihonsoft.net</t>
  </si>
  <si>
    <t>SW00010300004@nihonsoft.net</t>
  </si>
  <si>
    <t>SW00010300005@nihonsoft.net</t>
  </si>
  <si>
    <t>SW00010300006@nihonsoft.net</t>
  </si>
  <si>
    <t>SW00010300007@nihonsoft.net</t>
  </si>
  <si>
    <t>SW00010300008@nihonsoft.net</t>
  </si>
  <si>
    <t>SW00010300009@nihonsoft.net</t>
  </si>
  <si>
    <t>SW00010300010@nihonsoft.net</t>
  </si>
  <si>
    <t>SW00010300011@nihonsoft.net</t>
  </si>
  <si>
    <t>10.47.232.116</t>
  </si>
  <si>
    <t>10.47.232.117</t>
  </si>
  <si>
    <t>10.47.232.118</t>
  </si>
  <si>
    <t>10.47.232.119</t>
  </si>
  <si>
    <t>10.47.232.120</t>
  </si>
  <si>
    <t>10.47.232.121</t>
  </si>
  <si>
    <t>10.47.232.122</t>
  </si>
  <si>
    <t>10.47.232.123</t>
  </si>
  <si>
    <t>10.47.232.124</t>
  </si>
  <si>
    <t>10.47.232.125</t>
  </si>
  <si>
    <t>4342C5</t>
    <phoneticPr fontId="35"/>
  </si>
  <si>
    <t>4502C6-16900110</t>
    <phoneticPr fontId="35"/>
  </si>
  <si>
    <t>4502C9-16900113</t>
    <phoneticPr fontId="35"/>
  </si>
  <si>
    <t>450394-16900316</t>
    <phoneticPr fontId="35"/>
  </si>
  <si>
    <t>450395-16900317</t>
    <phoneticPr fontId="35"/>
  </si>
  <si>
    <t>横山工業団地北マンホールポンプ場</t>
    <rPh sb="0" eb="1">
      <t>ヨコ</t>
    </rPh>
    <rPh sb="1" eb="2">
      <t>ヤマ</t>
    </rPh>
    <rPh sb="2" eb="4">
      <t>コウギョウ</t>
    </rPh>
    <rPh sb="4" eb="6">
      <t>ダンチ</t>
    </rPh>
    <rPh sb="6" eb="7">
      <t>キタ</t>
    </rPh>
    <rPh sb="15" eb="16">
      <t>バ</t>
    </rPh>
    <phoneticPr fontId="21"/>
  </si>
  <si>
    <t>横山工業団地南マンホールポンプ場</t>
    <rPh sb="0" eb="1">
      <t>ヨコ</t>
    </rPh>
    <rPh sb="1" eb="2">
      <t>ヤマ</t>
    </rPh>
    <rPh sb="2" eb="4">
      <t>コウギョウ</t>
    </rPh>
    <rPh sb="4" eb="6">
      <t>ダンチ</t>
    </rPh>
    <rPh sb="6" eb="7">
      <t>ミナミ</t>
    </rPh>
    <rPh sb="15" eb="16">
      <t>バ</t>
    </rPh>
    <phoneticPr fontId="21"/>
  </si>
  <si>
    <t>旭町マンホールポンプ場</t>
    <rPh sb="0" eb="1">
      <t>アサヒ</t>
    </rPh>
    <rPh sb="1" eb="2">
      <t>マチ</t>
    </rPh>
    <rPh sb="10" eb="11">
      <t>バ</t>
    </rPh>
    <phoneticPr fontId="21"/>
  </si>
  <si>
    <t>上伊丹マンホールポンプ場</t>
    <rPh sb="0" eb="1">
      <t>カミ</t>
    </rPh>
    <rPh sb="1" eb="2">
      <t>イ</t>
    </rPh>
    <rPh sb="2" eb="3">
      <t>タン</t>
    </rPh>
    <rPh sb="11" eb="12">
      <t>バ</t>
    </rPh>
    <phoneticPr fontId="21"/>
  </si>
  <si>
    <t>看護大前マンホールポンプ場</t>
    <rPh sb="0" eb="3">
      <t>カンゴダイ</t>
    </rPh>
    <rPh sb="3" eb="4">
      <t>マエ</t>
    </rPh>
    <rPh sb="12" eb="13">
      <t>バ</t>
    </rPh>
    <phoneticPr fontId="21"/>
  </si>
  <si>
    <t>南町マンホールポンプ場</t>
    <rPh sb="0" eb="2">
      <t>ミナミチョウ</t>
    </rPh>
    <rPh sb="10" eb="11">
      <t>バ</t>
    </rPh>
    <phoneticPr fontId="21"/>
  </si>
  <si>
    <t>高松南部マンホールポンプ場</t>
    <rPh sb="0" eb="2">
      <t>タカマツ</t>
    </rPh>
    <rPh sb="2" eb="3">
      <t>ミナミ</t>
    </rPh>
    <rPh sb="3" eb="4">
      <t>ブ</t>
    </rPh>
    <rPh sb="12" eb="13">
      <t>バ</t>
    </rPh>
    <phoneticPr fontId="21"/>
  </si>
  <si>
    <t>遠塚マンホールポンプ場</t>
    <rPh sb="0" eb="1">
      <t>トオ</t>
    </rPh>
    <rPh sb="1" eb="2">
      <t>ツカ</t>
    </rPh>
    <rPh sb="10" eb="11">
      <t>バ</t>
    </rPh>
    <phoneticPr fontId="21"/>
  </si>
  <si>
    <t>宇気マンホールポンプ場</t>
    <rPh sb="0" eb="1">
      <t>ウ</t>
    </rPh>
    <rPh sb="1" eb="2">
      <t>ケ</t>
    </rPh>
    <rPh sb="10" eb="11">
      <t>バ</t>
    </rPh>
    <phoneticPr fontId="21"/>
  </si>
  <si>
    <t>松浜マンホールポンプ場</t>
    <rPh sb="0" eb="1">
      <t>マツ</t>
    </rPh>
    <rPh sb="1" eb="2">
      <t>ハマ</t>
    </rPh>
    <rPh sb="10" eb="11">
      <t>バ</t>
    </rPh>
    <phoneticPr fontId="21"/>
  </si>
  <si>
    <t>御手洗池マンホールポンプ場</t>
    <rPh sb="0" eb="3">
      <t>ミタライ</t>
    </rPh>
    <rPh sb="3" eb="4">
      <t>イケ</t>
    </rPh>
    <rPh sb="12" eb="13">
      <t>バ</t>
    </rPh>
    <phoneticPr fontId="21"/>
  </si>
  <si>
    <t>賀茂神社北マンホールポンプ場</t>
    <rPh sb="0" eb="2">
      <t>カモ</t>
    </rPh>
    <rPh sb="2" eb="4">
      <t>ジンジャ</t>
    </rPh>
    <rPh sb="4" eb="5">
      <t>キタ</t>
    </rPh>
    <rPh sb="13" eb="14">
      <t>バ</t>
    </rPh>
    <phoneticPr fontId="21"/>
  </si>
  <si>
    <t>賀茂神社南マンホールポンプ場</t>
    <rPh sb="0" eb="2">
      <t>カモ</t>
    </rPh>
    <rPh sb="2" eb="4">
      <t>ジンジャ</t>
    </rPh>
    <rPh sb="4" eb="5">
      <t>ミナミ</t>
    </rPh>
    <rPh sb="13" eb="14">
      <t>バ</t>
    </rPh>
    <phoneticPr fontId="21"/>
  </si>
  <si>
    <t>大谷川橋マンホールポンプ場</t>
    <rPh sb="0" eb="1">
      <t>オオ</t>
    </rPh>
    <rPh sb="1" eb="3">
      <t>タニガワ</t>
    </rPh>
    <rPh sb="3" eb="4">
      <t>ハシ</t>
    </rPh>
    <rPh sb="12" eb="13">
      <t>バ</t>
    </rPh>
    <phoneticPr fontId="21"/>
  </si>
  <si>
    <t>金津小学校南マンホールポンプ場</t>
    <rPh sb="0" eb="2">
      <t>カナヅ</t>
    </rPh>
    <rPh sb="2" eb="5">
      <t>ショウガッコウ</t>
    </rPh>
    <rPh sb="5" eb="6">
      <t>ミナミ</t>
    </rPh>
    <rPh sb="14" eb="15">
      <t>バ</t>
    </rPh>
    <phoneticPr fontId="21"/>
  </si>
  <si>
    <t>笠島マンホールポンプ場</t>
    <rPh sb="0" eb="2">
      <t>カサジマ</t>
    </rPh>
    <rPh sb="10" eb="11">
      <t>バ</t>
    </rPh>
    <phoneticPr fontId="21"/>
  </si>
  <si>
    <t>谷マンホールポンプ場</t>
    <rPh sb="0" eb="1">
      <t>タニ</t>
    </rPh>
    <rPh sb="9" eb="10">
      <t>バ</t>
    </rPh>
    <phoneticPr fontId="21"/>
  </si>
  <si>
    <t>上田名マンホールポンプ場</t>
    <rPh sb="0" eb="2">
      <t>ウエダ</t>
    </rPh>
    <rPh sb="2" eb="3">
      <t>ナ</t>
    </rPh>
    <rPh sb="11" eb="12">
      <t>バ</t>
    </rPh>
    <phoneticPr fontId="21"/>
  </si>
  <si>
    <t>大崎マンホールポンプ場</t>
    <rPh sb="0" eb="2">
      <t>オオサキ</t>
    </rPh>
    <rPh sb="10" eb="11">
      <t>バ</t>
    </rPh>
    <phoneticPr fontId="21"/>
  </si>
  <si>
    <t>内日角マンホールポンプ場</t>
    <rPh sb="0" eb="1">
      <t>ウチ</t>
    </rPh>
    <rPh sb="1" eb="2">
      <t>ヒ</t>
    </rPh>
    <rPh sb="2" eb="3">
      <t>カク</t>
    </rPh>
    <rPh sb="11" eb="12">
      <t>バ</t>
    </rPh>
    <phoneticPr fontId="21"/>
  </si>
  <si>
    <t>大橋マンホールポンプ場</t>
    <rPh sb="0" eb="2">
      <t>オオハシ</t>
    </rPh>
    <rPh sb="10" eb="11">
      <t>バ</t>
    </rPh>
    <phoneticPr fontId="21"/>
  </si>
  <si>
    <t>向野マンホールポンプ場</t>
    <rPh sb="0" eb="1">
      <t>ム</t>
    </rPh>
    <rPh sb="1" eb="2">
      <t>ノ</t>
    </rPh>
    <rPh sb="10" eb="11">
      <t>バ</t>
    </rPh>
    <phoneticPr fontId="21"/>
  </si>
  <si>
    <t>SW00003300017@nihonsoft.net</t>
  </si>
  <si>
    <t>SW00003300018@nihonsoft.net</t>
  </si>
  <si>
    <t>SW00003300019@nihonsoft.net</t>
  </si>
  <si>
    <t>SW00003300020@nihonsoft.net</t>
  </si>
  <si>
    <t>SW00003300021@nihonsoft.net</t>
  </si>
  <si>
    <t>SW00003300022@nihonsoft.net</t>
  </si>
  <si>
    <t>SW00003300023@nihonsoft.net</t>
  </si>
  <si>
    <t>SW00003300024@nihonsoft.net</t>
  </si>
  <si>
    <t>SW00003300025@nihonsoft.net</t>
  </si>
  <si>
    <t>SW00003300026@nihonsoft.net</t>
  </si>
  <si>
    <t>SW00003300027@nihonsoft.net</t>
  </si>
  <si>
    <t>SW00003300028@nihonsoft.net</t>
  </si>
  <si>
    <t>SW00003300029@nihonsoft.net</t>
  </si>
  <si>
    <t>SW00003300030@nihonsoft.net</t>
  </si>
  <si>
    <t>SW00003300031@nihonsoft.net</t>
  </si>
  <si>
    <t>SW00003300032@nihonsoft.net</t>
  </si>
  <si>
    <t>SW00003300033@nihonsoft.net</t>
  </si>
  <si>
    <t>SW00003300034@nihonsoft.net</t>
  </si>
  <si>
    <t>SW00003300035@nihonsoft.net</t>
  </si>
  <si>
    <t>SW00003300036@nihonsoft.net</t>
  </si>
  <si>
    <t>SW00003300037@nihonsoft.net</t>
  </si>
  <si>
    <t>SW00003300038@nihonsoft.net</t>
  </si>
  <si>
    <t>SW00003300039@nihonsoft.net</t>
  </si>
  <si>
    <t>SW00003300040@nihonsoft.net</t>
  </si>
  <si>
    <t>SW00003300041@nihonsoft.net</t>
  </si>
  <si>
    <t>SW00003300042@nihonsoft.net</t>
  </si>
  <si>
    <t>SW00003300043@nihonsoft.net</t>
  </si>
  <si>
    <t>SW00003300044@nihonsoft.net</t>
  </si>
  <si>
    <t>SW00003300045@nihonsoft.net</t>
  </si>
  <si>
    <t>SW00003300046@nihonsoft.net</t>
  </si>
  <si>
    <t>SW00003300047@nihonsoft.net</t>
  </si>
  <si>
    <t>SW00003300048@nihonsoft.net</t>
  </si>
  <si>
    <t>LTE 30Mプラス</t>
  </si>
  <si>
    <t>10.47.232.126</t>
  </si>
  <si>
    <t>10.47.232.127</t>
  </si>
  <si>
    <t>10.47.232.128</t>
  </si>
  <si>
    <t>10.47.232.129</t>
  </si>
  <si>
    <t>10.47.232.130</t>
  </si>
  <si>
    <t>10.47.232.131</t>
  </si>
  <si>
    <t>10.47.232.132</t>
  </si>
  <si>
    <t>10.47.232.133</t>
  </si>
  <si>
    <t>10.47.232.134</t>
  </si>
  <si>
    <t>10.47.232.135</t>
  </si>
  <si>
    <t>10.47.232.136</t>
  </si>
  <si>
    <t>10.47.232.137</t>
  </si>
  <si>
    <t>10.47.232.138</t>
  </si>
  <si>
    <t>10.47.232.139</t>
  </si>
  <si>
    <t>10.47.232.140</t>
  </si>
  <si>
    <t>10.47.232.141</t>
  </si>
  <si>
    <t>10.47.232.142</t>
  </si>
  <si>
    <t>10.47.232.143</t>
  </si>
  <si>
    <t>10.47.232.144</t>
  </si>
  <si>
    <t>10.47.232.145</t>
  </si>
  <si>
    <t>10.47.232.146</t>
  </si>
  <si>
    <t>10.47.232.147</t>
  </si>
  <si>
    <t>10.47.232.148</t>
  </si>
  <si>
    <t>10.47.232.149</t>
  </si>
  <si>
    <t>10.47.232.150</t>
  </si>
  <si>
    <t>10.47.232.151</t>
  </si>
  <si>
    <t>10.47.232.152</t>
  </si>
  <si>
    <t>10.47.232.153</t>
  </si>
  <si>
    <t>10.47.232.154</t>
  </si>
  <si>
    <t>10.47.232.155</t>
  </si>
  <si>
    <t>10.47.232.156</t>
  </si>
  <si>
    <t>4342D7</t>
    <phoneticPr fontId="35"/>
  </si>
  <si>
    <t>4342EC</t>
    <phoneticPr fontId="35"/>
  </si>
  <si>
    <t>4342D6</t>
    <phoneticPr fontId="35"/>
  </si>
  <si>
    <t>4342D8</t>
    <phoneticPr fontId="35"/>
  </si>
  <si>
    <t>4342E5</t>
    <phoneticPr fontId="35"/>
  </si>
  <si>
    <t>4342E6</t>
  </si>
  <si>
    <t>4342E7</t>
  </si>
  <si>
    <t>4342E8</t>
  </si>
  <si>
    <t>山梨県市川三郷町(エバラ)</t>
    <phoneticPr fontId="35"/>
  </si>
  <si>
    <t>SW</t>
    <phoneticPr fontId="35"/>
  </si>
  <si>
    <t>000104</t>
    <phoneticPr fontId="35"/>
  </si>
  <si>
    <t>00001</t>
    <phoneticPr fontId="35"/>
  </si>
  <si>
    <t>00002</t>
    <phoneticPr fontId="35"/>
  </si>
  <si>
    <t>宮原ＭＰ</t>
    <rPh sb="0" eb="2">
      <t>ミヤハラ</t>
    </rPh>
    <phoneticPr fontId="35"/>
  </si>
  <si>
    <t>SW00010400001@nihonsoft.net</t>
    <phoneticPr fontId="35"/>
  </si>
  <si>
    <t>SW00010400002@nihonsoft.net</t>
    <phoneticPr fontId="35"/>
  </si>
  <si>
    <t>10.47.232.159</t>
    <phoneticPr fontId="35"/>
  </si>
  <si>
    <t>10.47.232.158</t>
    <phoneticPr fontId="35"/>
  </si>
  <si>
    <t>080-1391-9358</t>
    <phoneticPr fontId="35"/>
  </si>
  <si>
    <t>070-1060-8338</t>
    <phoneticPr fontId="35"/>
  </si>
  <si>
    <t>080-9500-8262</t>
    <phoneticPr fontId="35"/>
  </si>
  <si>
    <t>070-1068-3180</t>
    <phoneticPr fontId="35"/>
  </si>
  <si>
    <t>DN0504406111370</t>
    <phoneticPr fontId="35"/>
  </si>
  <si>
    <t>DN0504406111380</t>
    <phoneticPr fontId="35"/>
  </si>
  <si>
    <t>DN0504406111390</t>
    <phoneticPr fontId="35"/>
  </si>
  <si>
    <t>DN0504406111400</t>
    <phoneticPr fontId="35"/>
  </si>
  <si>
    <t>2017/2/15</t>
    <phoneticPr fontId="35"/>
  </si>
  <si>
    <t>080-1326-8913</t>
    <phoneticPr fontId="35"/>
  </si>
  <si>
    <t>DN0504406111410</t>
    <phoneticPr fontId="35"/>
  </si>
  <si>
    <t>DN0504406111420</t>
    <phoneticPr fontId="35"/>
  </si>
  <si>
    <t>DN0504406111430</t>
    <phoneticPr fontId="35"/>
  </si>
  <si>
    <t>080-1392-7286</t>
    <phoneticPr fontId="35"/>
  </si>
  <si>
    <t>2017/2/15</t>
    <phoneticPr fontId="35"/>
  </si>
  <si>
    <t>岡山県西粟倉村</t>
    <rPh sb="0" eb="3">
      <t>オカヤマケン</t>
    </rPh>
    <rPh sb="3" eb="7">
      <t>ニシアワクラソン</t>
    </rPh>
    <phoneticPr fontId="35"/>
  </si>
  <si>
    <t>SW</t>
    <phoneticPr fontId="35"/>
  </si>
  <si>
    <t>000105</t>
    <phoneticPr fontId="35"/>
  </si>
  <si>
    <t>00001</t>
    <phoneticPr fontId="35"/>
  </si>
  <si>
    <t>西粟倉処理場</t>
    <rPh sb="0" eb="3">
      <t>ニシアワクラ</t>
    </rPh>
    <rPh sb="3" eb="6">
      <t>ショリジョウ</t>
    </rPh>
    <phoneticPr fontId="35"/>
  </si>
  <si>
    <t>SW00010500001@nihonsoft.net</t>
    <phoneticPr fontId="35"/>
  </si>
  <si>
    <t>10.47.232.160</t>
    <phoneticPr fontId="35"/>
  </si>
  <si>
    <t>岡山県井原市</t>
    <rPh sb="0" eb="3">
      <t>オカヤマケン</t>
    </rPh>
    <rPh sb="3" eb="5">
      <t>イバラ</t>
    </rPh>
    <rPh sb="5" eb="6">
      <t>シ</t>
    </rPh>
    <phoneticPr fontId="35"/>
  </si>
  <si>
    <t>000106</t>
    <phoneticPr fontId="35"/>
  </si>
  <si>
    <t>SW00010600001@nihonsoft.co.jp</t>
    <phoneticPr fontId="35"/>
  </si>
  <si>
    <t>30Mプラス 3G</t>
    <phoneticPr fontId="35"/>
  </si>
  <si>
    <t>田子浄水場</t>
    <phoneticPr fontId="35"/>
  </si>
  <si>
    <t>DN0504406071050</t>
    <phoneticPr fontId="35"/>
  </si>
  <si>
    <t>DN0504406071060</t>
    <phoneticPr fontId="35"/>
  </si>
  <si>
    <t>DN0504406071070</t>
    <phoneticPr fontId="35"/>
  </si>
  <si>
    <t>DN0504406071080</t>
    <phoneticPr fontId="35"/>
  </si>
  <si>
    <t>DN0504406071090</t>
    <phoneticPr fontId="35"/>
  </si>
  <si>
    <t>DN0504406071100</t>
    <phoneticPr fontId="35"/>
  </si>
  <si>
    <t>DN0504406071110</t>
    <phoneticPr fontId="35"/>
  </si>
  <si>
    <t>DN0504406071120</t>
    <phoneticPr fontId="35"/>
  </si>
  <si>
    <t>DN0504406071130</t>
    <phoneticPr fontId="35"/>
  </si>
  <si>
    <t>DN0504406071140</t>
    <phoneticPr fontId="35"/>
  </si>
  <si>
    <t>DN0504406071150</t>
    <phoneticPr fontId="35"/>
  </si>
  <si>
    <t>080-8852-4018</t>
    <phoneticPr fontId="35"/>
  </si>
  <si>
    <t>080-2187-1744</t>
    <phoneticPr fontId="35"/>
  </si>
  <si>
    <t>080-8852-4439</t>
    <phoneticPr fontId="35"/>
  </si>
  <si>
    <t>080-7843-4220</t>
    <phoneticPr fontId="35"/>
  </si>
  <si>
    <t>080-8477-3297</t>
    <phoneticPr fontId="35"/>
  </si>
  <si>
    <t>080-2371-7516</t>
    <phoneticPr fontId="35"/>
  </si>
  <si>
    <t>080-2371-7992</t>
    <phoneticPr fontId="35"/>
  </si>
  <si>
    <t>070-1045-3555</t>
    <phoneticPr fontId="35"/>
  </si>
  <si>
    <t>080-8730-1454</t>
    <phoneticPr fontId="35"/>
  </si>
  <si>
    <t>070-4154-5832</t>
    <phoneticPr fontId="35"/>
  </si>
  <si>
    <t>070-4150-5174</t>
    <phoneticPr fontId="35"/>
  </si>
  <si>
    <t>2017/2/20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</si>
  <si>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50386-169000302</t>
    </r>
    <phoneticPr fontId="35"/>
  </si>
  <si>
    <t>三重県亀山市</t>
    <rPh sb="0" eb="3">
      <t>ミエケン</t>
    </rPh>
    <rPh sb="3" eb="6">
      <t>カメヤマシ</t>
    </rPh>
    <phoneticPr fontId="35"/>
  </si>
  <si>
    <t>SW</t>
    <phoneticPr fontId="35"/>
  </si>
  <si>
    <t>000107</t>
    <phoneticPr fontId="35"/>
  </si>
  <si>
    <t>00001</t>
    <phoneticPr fontId="35"/>
  </si>
  <si>
    <t>SW00010700001@nihonsoft.co.jp</t>
    <phoneticPr fontId="35"/>
  </si>
  <si>
    <t>7214</t>
    <phoneticPr fontId="35"/>
  </si>
  <si>
    <t>50099</t>
    <phoneticPr fontId="35"/>
  </si>
  <si>
    <t>7211</t>
    <phoneticPr fontId="35"/>
  </si>
  <si>
    <t>50096</t>
    <phoneticPr fontId="35"/>
  </si>
  <si>
    <t>kazo_c</t>
    <phoneticPr fontId="35"/>
  </si>
  <si>
    <t>iwamicho</t>
    <phoneticPr fontId="35"/>
  </si>
  <si>
    <t>sanda_c</t>
    <phoneticPr fontId="35"/>
  </si>
  <si>
    <t>mitoyo_c</t>
    <phoneticPr fontId="35"/>
  </si>
  <si>
    <t>nara_c</t>
    <phoneticPr fontId="35"/>
  </si>
  <si>
    <t>nishiawakura</t>
    <phoneticPr fontId="35"/>
  </si>
  <si>
    <t>4342BC</t>
    <phoneticPr fontId="35"/>
  </si>
  <si>
    <t>kushimoto</t>
    <phoneticPr fontId="35"/>
  </si>
  <si>
    <t>7216</t>
    <phoneticPr fontId="35"/>
  </si>
  <si>
    <t>50101</t>
    <phoneticPr fontId="35"/>
  </si>
  <si>
    <t>7215</t>
    <phoneticPr fontId="35"/>
  </si>
  <si>
    <t>50100</t>
    <phoneticPr fontId="35"/>
  </si>
  <si>
    <t>4502C4-16900108</t>
  </si>
  <si>
    <t>45037B-16900291</t>
  </si>
  <si>
    <t>45037E-16900294</t>
  </si>
  <si>
    <t>10.39.35.196</t>
    <phoneticPr fontId="35"/>
  </si>
  <si>
    <t>DN0504406072080</t>
    <phoneticPr fontId="35"/>
  </si>
  <si>
    <t>DN0504406072070</t>
    <phoneticPr fontId="35"/>
  </si>
  <si>
    <t>080-8730-0590</t>
    <phoneticPr fontId="35"/>
  </si>
  <si>
    <t>080-8730-0458</t>
    <phoneticPr fontId="35"/>
  </si>
  <si>
    <t>2017/3/10</t>
    <phoneticPr fontId="35"/>
  </si>
  <si>
    <t>DN0504406071220</t>
    <phoneticPr fontId="35"/>
  </si>
  <si>
    <t>DN0504406071230</t>
    <phoneticPr fontId="35"/>
  </si>
  <si>
    <t>DN0504406071240</t>
    <phoneticPr fontId="35"/>
  </si>
  <si>
    <t>DN0504406071250</t>
    <phoneticPr fontId="35"/>
  </si>
  <si>
    <t>DN0504406071260</t>
    <phoneticPr fontId="35"/>
  </si>
  <si>
    <t>DN0504406071270</t>
    <phoneticPr fontId="35"/>
  </si>
  <si>
    <t>DN0504406071280</t>
    <phoneticPr fontId="35"/>
  </si>
  <si>
    <t>DN0504406071290</t>
    <phoneticPr fontId="35"/>
  </si>
  <si>
    <t>DN0504406071300</t>
    <phoneticPr fontId="35"/>
  </si>
  <si>
    <t>DN0504406071310</t>
    <phoneticPr fontId="35"/>
  </si>
  <si>
    <t>DN0504406071320</t>
    <phoneticPr fontId="35"/>
  </si>
  <si>
    <t>DN0504406071330</t>
    <phoneticPr fontId="35"/>
  </si>
  <si>
    <t>DN0504406071340</t>
    <phoneticPr fontId="35"/>
  </si>
  <si>
    <t>DN0504406071350</t>
    <phoneticPr fontId="35"/>
  </si>
  <si>
    <t>DN0504406071360</t>
    <phoneticPr fontId="35"/>
  </si>
  <si>
    <t>DN0504406071370</t>
    <phoneticPr fontId="35"/>
  </si>
  <si>
    <t>DN0504406071380</t>
    <phoneticPr fontId="35"/>
  </si>
  <si>
    <t>DN0504406071390</t>
    <phoneticPr fontId="35"/>
  </si>
  <si>
    <t>DN0504406071400</t>
    <phoneticPr fontId="35"/>
  </si>
  <si>
    <t>DN0504406071410</t>
    <phoneticPr fontId="35"/>
  </si>
  <si>
    <t>DN0504406071420</t>
    <phoneticPr fontId="35"/>
  </si>
  <si>
    <t>DN0504406071430</t>
    <phoneticPr fontId="35"/>
  </si>
  <si>
    <t>DN0504406071440</t>
    <phoneticPr fontId="35"/>
  </si>
  <si>
    <t>DN0504406071450</t>
    <phoneticPr fontId="35"/>
  </si>
  <si>
    <t>DN0504406071460</t>
    <phoneticPr fontId="35"/>
  </si>
  <si>
    <t>DN0504406071470</t>
    <phoneticPr fontId="35"/>
  </si>
  <si>
    <t>DN0504406071480</t>
    <phoneticPr fontId="35"/>
  </si>
  <si>
    <t>DN0504406071490</t>
    <phoneticPr fontId="35"/>
  </si>
  <si>
    <t>DN0504406071500</t>
    <phoneticPr fontId="35"/>
  </si>
  <si>
    <t>DN0504406071510</t>
    <phoneticPr fontId="35"/>
  </si>
  <si>
    <t>DN0504406071520</t>
    <phoneticPr fontId="35"/>
  </si>
  <si>
    <t>2017/3/8</t>
    <phoneticPr fontId="35"/>
  </si>
  <si>
    <t>080-7843-4241</t>
    <phoneticPr fontId="35"/>
  </si>
  <si>
    <t>080-2684-0999</t>
    <phoneticPr fontId="35"/>
  </si>
  <si>
    <t>080-7754-6672</t>
    <phoneticPr fontId="35"/>
  </si>
  <si>
    <t>070-1045-0786</t>
    <phoneticPr fontId="35"/>
  </si>
  <si>
    <t>080-7843-4174</t>
    <phoneticPr fontId="35"/>
  </si>
  <si>
    <t>090-8015-3502</t>
    <phoneticPr fontId="35"/>
  </si>
  <si>
    <t>070-2802-9944</t>
    <phoneticPr fontId="35"/>
  </si>
  <si>
    <t>080-2684-0955</t>
    <phoneticPr fontId="35"/>
  </si>
  <si>
    <t>090-8015-3932</t>
    <phoneticPr fontId="35"/>
  </si>
  <si>
    <t>080-7843-4551</t>
    <phoneticPr fontId="35"/>
  </si>
  <si>
    <t>090-8015-3753</t>
    <phoneticPr fontId="35"/>
  </si>
  <si>
    <t>070-1045-8990</t>
    <phoneticPr fontId="35"/>
  </si>
  <si>
    <t>080-7754-8957</t>
    <phoneticPr fontId="35"/>
  </si>
  <si>
    <t>070-2802-9550</t>
    <phoneticPr fontId="35"/>
  </si>
  <si>
    <t>080-8477-3400</t>
    <phoneticPr fontId="35"/>
  </si>
  <si>
    <t>070-2802-9210</t>
    <phoneticPr fontId="35"/>
  </si>
  <si>
    <t>080-7754-8846</t>
    <phoneticPr fontId="35"/>
  </si>
  <si>
    <t>090-8019-9218</t>
    <phoneticPr fontId="35"/>
  </si>
  <si>
    <t>070-1045-9897</t>
    <phoneticPr fontId="35"/>
  </si>
  <si>
    <t>080-2187-2747</t>
    <phoneticPr fontId="35"/>
  </si>
  <si>
    <t>080-9546-9858</t>
    <phoneticPr fontId="35"/>
  </si>
  <si>
    <t>080-2349-8420</t>
    <phoneticPr fontId="35"/>
  </si>
  <si>
    <t>080-9546-9009</t>
    <phoneticPr fontId="35"/>
  </si>
  <si>
    <t>080-9546-9986</t>
    <phoneticPr fontId="35"/>
  </si>
  <si>
    <t>080-8477-3830</t>
    <phoneticPr fontId="35"/>
  </si>
  <si>
    <t>070-4151-0972</t>
    <phoneticPr fontId="35"/>
  </si>
  <si>
    <t>080-7843-4147</t>
    <phoneticPr fontId="35"/>
  </si>
  <si>
    <t>080-2292-2960</t>
    <phoneticPr fontId="35"/>
  </si>
  <si>
    <t>070-4408-9650</t>
    <phoneticPr fontId="35"/>
  </si>
  <si>
    <t>070-4175-0306</t>
    <phoneticPr fontId="35"/>
  </si>
  <si>
    <t>070-4151-0902</t>
    <phoneticPr fontId="35"/>
  </si>
  <si>
    <t>中志津北部調整池仮設ポンプ</t>
    <phoneticPr fontId="35"/>
  </si>
  <si>
    <t>SW00006600006@nihonsoft.net</t>
    <phoneticPr fontId="35"/>
  </si>
  <si>
    <t>30Mプラス LTE</t>
    <phoneticPr fontId="35"/>
  </si>
  <si>
    <t>10.47.232.161</t>
    <phoneticPr fontId="35"/>
  </si>
  <si>
    <t>tenri_c</t>
    <phoneticPr fontId="35"/>
  </si>
  <si>
    <t>7217</t>
    <phoneticPr fontId="35"/>
  </si>
  <si>
    <t>50102</t>
    <phoneticPr fontId="35"/>
  </si>
  <si>
    <t>080-7793-4659</t>
    <phoneticPr fontId="35"/>
  </si>
  <si>
    <t>2017/3/14</t>
    <phoneticPr fontId="35"/>
  </si>
  <si>
    <t>DN0504405359960</t>
    <phoneticPr fontId="35"/>
  </si>
  <si>
    <t>070-4419-9126</t>
    <phoneticPr fontId="35"/>
  </si>
  <si>
    <t>2017/3-15</t>
    <phoneticPr fontId="35"/>
  </si>
  <si>
    <t>DN0504405360000</t>
    <phoneticPr fontId="35"/>
  </si>
  <si>
    <t>070-4202-8410</t>
    <phoneticPr fontId="35"/>
  </si>
  <si>
    <t>2017/3/15</t>
    <phoneticPr fontId="35"/>
  </si>
  <si>
    <t>450378-16900288</t>
    <phoneticPr fontId="35"/>
  </si>
  <si>
    <t>10.39.35.184</t>
    <phoneticPr fontId="35"/>
  </si>
  <si>
    <t>433EAF</t>
    <phoneticPr fontId="35"/>
  </si>
  <si>
    <t>院内中継ポンプ場</t>
    <rPh sb="0" eb="2">
      <t>インナイ</t>
    </rPh>
    <phoneticPr fontId="35"/>
  </si>
  <si>
    <t>池谷浄水場</t>
    <rPh sb="0" eb="2">
      <t>イケタニ</t>
    </rPh>
    <rPh sb="2" eb="5">
      <t>ジョウスイジョウ</t>
    </rPh>
    <phoneticPr fontId="35"/>
  </si>
  <si>
    <t>4342C6</t>
    <phoneticPr fontId="35"/>
  </si>
  <si>
    <t>43430C</t>
    <phoneticPr fontId="35"/>
  </si>
  <si>
    <t>4342EA</t>
    <phoneticPr fontId="35"/>
  </si>
  <si>
    <r>
      <t>45038C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16900308</t>
    </r>
    <phoneticPr fontId="35"/>
  </si>
  <si>
    <r>
      <t>45038D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16900309</t>
    </r>
    <phoneticPr fontId="35"/>
  </si>
  <si>
    <t>4502C5-16900109</t>
    <phoneticPr fontId="35"/>
  </si>
  <si>
    <t>450393-16900315</t>
    <phoneticPr fontId="35"/>
  </si>
  <si>
    <t>450392-16900314</t>
    <phoneticPr fontId="35"/>
  </si>
  <si>
    <t>4502D1-16900120</t>
    <phoneticPr fontId="35"/>
  </si>
  <si>
    <t>45037F-16900295</t>
    <phoneticPr fontId="35"/>
  </si>
  <si>
    <t>45038E-16900310</t>
    <phoneticPr fontId="35"/>
  </si>
  <si>
    <t>45038F-16900311</t>
    <phoneticPr fontId="35"/>
  </si>
  <si>
    <t>ibara_c</t>
    <phoneticPr fontId="35"/>
  </si>
  <si>
    <t>7218</t>
    <phoneticPr fontId="35"/>
  </si>
  <si>
    <t>50103</t>
    <phoneticPr fontId="35"/>
  </si>
  <si>
    <t>10.39.35.195</t>
    <phoneticPr fontId="35"/>
  </si>
  <si>
    <t>4342D5</t>
    <phoneticPr fontId="35"/>
  </si>
  <si>
    <t>高茶屋小森町第7</t>
    <rPh sb="0" eb="1">
      <t>タカ</t>
    </rPh>
    <rPh sb="1" eb="2">
      <t>チャ</t>
    </rPh>
    <rPh sb="2" eb="3">
      <t>ヤ</t>
    </rPh>
    <rPh sb="3" eb="5">
      <t>コモリ</t>
    </rPh>
    <rPh sb="5" eb="6">
      <t>マチ</t>
    </rPh>
    <rPh sb="6" eb="7">
      <t>ダイ</t>
    </rPh>
    <phoneticPr fontId="35"/>
  </si>
  <si>
    <t>7219</t>
    <phoneticPr fontId="35"/>
  </si>
  <si>
    <t>50104</t>
    <phoneticPr fontId="35"/>
  </si>
  <si>
    <t>kameyama_c</t>
    <phoneticPr fontId="35"/>
  </si>
  <si>
    <t>30Mプラス LTE</t>
    <phoneticPr fontId="35"/>
  </si>
  <si>
    <t>SW00003000016@nihonsoft.net</t>
    <phoneticPr fontId="35"/>
  </si>
  <si>
    <t>SW00003000017@nihonsoft.net</t>
    <phoneticPr fontId="35"/>
  </si>
  <si>
    <t>SW00003000018@nihonsoft.net</t>
    <phoneticPr fontId="35"/>
  </si>
  <si>
    <t>30Mプラス LTE</t>
    <phoneticPr fontId="35"/>
  </si>
  <si>
    <t>10.47.232.165</t>
    <phoneticPr fontId="35"/>
  </si>
  <si>
    <t>10.47.232.163</t>
  </si>
  <si>
    <t>10.47.232.164</t>
  </si>
  <si>
    <t>通番</t>
    <phoneticPr fontId="35"/>
  </si>
  <si>
    <t>城跡北部P5ポンプ</t>
    <phoneticPr fontId="35"/>
  </si>
  <si>
    <t>DN0501106111440</t>
    <phoneticPr fontId="35"/>
  </si>
  <si>
    <t>星田揚水機場</t>
    <rPh sb="0" eb="2">
      <t>ホシタ</t>
    </rPh>
    <phoneticPr fontId="35"/>
  </si>
  <si>
    <t>45027D-</t>
    <phoneticPr fontId="35"/>
  </si>
  <si>
    <t>DN0504405377200</t>
    <phoneticPr fontId="35"/>
  </si>
  <si>
    <t>2017/3/29</t>
    <phoneticPr fontId="35"/>
  </si>
  <si>
    <t>DN0504406085260</t>
    <phoneticPr fontId="35"/>
  </si>
  <si>
    <t>DN0504406085270</t>
    <phoneticPr fontId="35"/>
  </si>
  <si>
    <t>DN0504406085280</t>
    <phoneticPr fontId="35"/>
  </si>
  <si>
    <t>2017/4/3</t>
    <phoneticPr fontId="35"/>
  </si>
  <si>
    <t>45037C-16900292</t>
    <phoneticPr fontId="53"/>
  </si>
  <si>
    <t>4503B5-16900349</t>
    <phoneticPr fontId="53"/>
  </si>
  <si>
    <t>450387-16900303</t>
    <phoneticPr fontId="53"/>
  </si>
  <si>
    <t>4503B4-16900348</t>
    <phoneticPr fontId="53"/>
  </si>
  <si>
    <t>4503B1-16900345</t>
    <phoneticPr fontId="53"/>
  </si>
  <si>
    <t>4503AF-16900343</t>
    <phoneticPr fontId="53"/>
  </si>
  <si>
    <t>450385-16900301</t>
    <phoneticPr fontId="53"/>
  </si>
  <si>
    <t>450376-16900286</t>
    <phoneticPr fontId="53"/>
  </si>
  <si>
    <t>450382-16900298</t>
    <phoneticPr fontId="53"/>
  </si>
  <si>
    <t>45038A-16900306</t>
    <phoneticPr fontId="53"/>
  </si>
  <si>
    <t>450389-16900305</t>
    <phoneticPr fontId="53"/>
  </si>
  <si>
    <t>4502C2-16900102</t>
    <phoneticPr fontId="53"/>
  </si>
  <si>
    <t>450375-16900285</t>
    <phoneticPr fontId="53"/>
  </si>
  <si>
    <t>450374-16900284</t>
    <phoneticPr fontId="53"/>
  </si>
  <si>
    <t>4503C8-16900368</t>
    <phoneticPr fontId="53"/>
  </si>
  <si>
    <t>4503CB-16900371</t>
    <phoneticPr fontId="53"/>
  </si>
  <si>
    <t>4503B7-16900351</t>
    <phoneticPr fontId="53"/>
  </si>
  <si>
    <t>4503B3-16900347</t>
    <phoneticPr fontId="53"/>
  </si>
  <si>
    <t>4503B0-16900344</t>
    <phoneticPr fontId="53"/>
  </si>
  <si>
    <t>4503B6-16900350</t>
    <phoneticPr fontId="53"/>
  </si>
  <si>
    <t>450379-16900289</t>
    <phoneticPr fontId="53"/>
  </si>
  <si>
    <t>450388-16900304</t>
    <phoneticPr fontId="53"/>
  </si>
  <si>
    <t>450380-16900296</t>
    <phoneticPr fontId="53"/>
  </si>
  <si>
    <t>450373-16900283</t>
    <phoneticPr fontId="53"/>
  </si>
  <si>
    <t>450377-16900287</t>
    <phoneticPr fontId="53"/>
  </si>
  <si>
    <t>450384-16900300</t>
    <phoneticPr fontId="53"/>
  </si>
  <si>
    <t>450381-16900297</t>
    <phoneticPr fontId="53"/>
  </si>
  <si>
    <t>広港マンホールポンプ場</t>
    <phoneticPr fontId="35"/>
  </si>
  <si>
    <t>SW00009300004@nihonsoft.net</t>
    <phoneticPr fontId="35"/>
  </si>
  <si>
    <t>SW00003500003@nihonsoft.co.jp</t>
  </si>
  <si>
    <t>30Mプラス　3G</t>
    <phoneticPr fontId="35"/>
  </si>
  <si>
    <t>10.39.35.197</t>
    <phoneticPr fontId="35"/>
  </si>
  <si>
    <t>4503C4-16900364</t>
    <phoneticPr fontId="53"/>
  </si>
  <si>
    <t>SW00003400005@nihonsoft.net</t>
    <phoneticPr fontId="35"/>
  </si>
  <si>
    <t>30Mプラス LTE</t>
    <phoneticPr fontId="35"/>
  </si>
  <si>
    <t>10.39.35.198</t>
    <phoneticPr fontId="35"/>
  </si>
  <si>
    <t>434304</t>
    <phoneticPr fontId="35"/>
  </si>
  <si>
    <t>2015/10/9</t>
    <phoneticPr fontId="35"/>
  </si>
  <si>
    <t>セイヒョー</t>
    <phoneticPr fontId="35"/>
  </si>
  <si>
    <t>SW00000600005@nihonsoft.net</t>
    <phoneticPr fontId="35"/>
  </si>
  <si>
    <t>10.47.232.162</t>
    <phoneticPr fontId="35"/>
  </si>
  <si>
    <t>DN0504406085250</t>
    <phoneticPr fontId="35"/>
  </si>
  <si>
    <t>4503BE-16900358</t>
    <phoneticPr fontId="35"/>
  </si>
  <si>
    <t>08081633536</t>
    <phoneticPr fontId="35"/>
  </si>
  <si>
    <t>SW00006700039@nihonsoft.co.jp</t>
    <phoneticPr fontId="35"/>
  </si>
  <si>
    <t>通番</t>
    <phoneticPr fontId="35"/>
  </si>
  <si>
    <t>10.39.34.236</t>
    <phoneticPr fontId="35"/>
  </si>
  <si>
    <t>DN050440285230</t>
    <phoneticPr fontId="35"/>
  </si>
  <si>
    <t>SW00007700001@nihonsoft.co.jp</t>
    <phoneticPr fontId="35"/>
  </si>
  <si>
    <t>080-9973-5320</t>
    <phoneticPr fontId="35"/>
  </si>
  <si>
    <t>432D90→434329(3/10)</t>
    <phoneticPr fontId="35"/>
  </si>
  <si>
    <t>43312B</t>
    <phoneticPr fontId="35"/>
  </si>
  <si>
    <t>433104</t>
    <phoneticPr fontId="35"/>
  </si>
  <si>
    <t>43312D</t>
    <phoneticPr fontId="35"/>
  </si>
  <si>
    <t>432DA5</t>
    <phoneticPr fontId="35"/>
  </si>
  <si>
    <t>433128</t>
    <phoneticPr fontId="35"/>
  </si>
  <si>
    <t>432DBE</t>
    <phoneticPr fontId="35"/>
  </si>
  <si>
    <t>432D82</t>
    <phoneticPr fontId="35"/>
  </si>
  <si>
    <t>DN0504406086080</t>
    <phoneticPr fontId="35"/>
  </si>
  <si>
    <t>080-2187-2190</t>
    <phoneticPr fontId="35"/>
  </si>
  <si>
    <t>2017/4/17</t>
    <phoneticPr fontId="35"/>
  </si>
  <si>
    <t>DN0504405386000</t>
    <phoneticPr fontId="35"/>
  </si>
  <si>
    <t>2017/4/17</t>
    <phoneticPr fontId="35"/>
  </si>
  <si>
    <t>DN0504405386100</t>
    <phoneticPr fontId="35"/>
  </si>
  <si>
    <t>090-7839-3644</t>
    <phoneticPr fontId="35"/>
  </si>
  <si>
    <t>2017/4/19</t>
    <phoneticPr fontId="35"/>
  </si>
  <si>
    <t>DN0504406086100</t>
    <phoneticPr fontId="35"/>
  </si>
  <si>
    <t>4503BF-16900359</t>
    <phoneticPr fontId="35"/>
  </si>
  <si>
    <t>3G 200kbps</t>
    <phoneticPr fontId="35"/>
  </si>
  <si>
    <t>→2017年4月プラン変更</t>
    <rPh sb="5" eb="6">
      <t>ネン</t>
    </rPh>
    <rPh sb="7" eb="8">
      <t>ガツ</t>
    </rPh>
    <rPh sb="11" eb="13">
      <t>ヘンコウ</t>
    </rPh>
    <phoneticPr fontId="35"/>
  </si>
  <si>
    <t>BlackPit</t>
    <phoneticPr fontId="35"/>
  </si>
  <si>
    <t>SW00008300001@nihonsoft.co.jp</t>
    <phoneticPr fontId="35"/>
  </si>
  <si>
    <t>10.39.35.186</t>
    <phoneticPr fontId="35"/>
  </si>
  <si>
    <t>10.47.232.166</t>
    <phoneticPr fontId="35"/>
  </si>
  <si>
    <t>DN0504406084700</t>
    <phoneticPr fontId="35"/>
  </si>
  <si>
    <t>080-2187-1316</t>
    <phoneticPr fontId="35"/>
  </si>
  <si>
    <t>2017/3/9</t>
    <phoneticPr fontId="35"/>
  </si>
  <si>
    <t>45037Ａ-16900290</t>
    <phoneticPr fontId="35"/>
  </si>
  <si>
    <t>SW00006300023@nihonsoft.net</t>
    <phoneticPr fontId="35"/>
  </si>
  <si>
    <t>30Mプラス　LTE</t>
    <phoneticPr fontId="35"/>
  </si>
  <si>
    <t>10.47.232.168</t>
    <phoneticPr fontId="35"/>
  </si>
  <si>
    <t>総合グラウンド入口マンホールポンプ場その2</t>
    <rPh sb="0" eb="2">
      <t>ソウゴウ</t>
    </rPh>
    <rPh sb="7" eb="9">
      <t>イリグチ</t>
    </rPh>
    <rPh sb="17" eb="18">
      <t>ジョウ</t>
    </rPh>
    <phoneticPr fontId="35"/>
  </si>
  <si>
    <t>080-8917-0201</t>
    <phoneticPr fontId="35"/>
  </si>
  <si>
    <t>4342FD</t>
    <phoneticPr fontId="35"/>
  </si>
  <si>
    <t>DN0504406104640</t>
    <phoneticPr fontId="35"/>
  </si>
  <si>
    <t>080-7750-4825</t>
    <phoneticPr fontId="35"/>
  </si>
  <si>
    <t>2017/5/17</t>
    <phoneticPr fontId="35"/>
  </si>
  <si>
    <t>市場1号MP</t>
    <rPh sb="0" eb="2">
      <t>イチバ</t>
    </rPh>
    <rPh sb="3" eb="4">
      <t>ゴウ</t>
    </rPh>
    <phoneticPr fontId="35"/>
  </si>
  <si>
    <t>川原1号MP</t>
    <rPh sb="0" eb="2">
      <t>カワハラ</t>
    </rPh>
    <rPh sb="3" eb="4">
      <t>ゴウ</t>
    </rPh>
    <phoneticPr fontId="35"/>
  </si>
  <si>
    <t>早野1号MP</t>
    <rPh sb="0" eb="2">
      <t>ハヤノ</t>
    </rPh>
    <rPh sb="3" eb="4">
      <t>ゴウ</t>
    </rPh>
    <phoneticPr fontId="35"/>
  </si>
  <si>
    <t>434303</t>
    <phoneticPr fontId="35"/>
  </si>
  <si>
    <t>4503C6-16900366</t>
    <phoneticPr fontId="35"/>
  </si>
  <si>
    <t>4503C5-16900365</t>
    <phoneticPr fontId="35"/>
  </si>
  <si>
    <t>4503C7-16900367</t>
    <phoneticPr fontId="35"/>
  </si>
  <si>
    <t>7220</t>
    <phoneticPr fontId="35"/>
  </si>
  <si>
    <t>50105</t>
    <phoneticPr fontId="35"/>
  </si>
  <si>
    <t>ichikawa_misato</t>
    <phoneticPr fontId="35"/>
  </si>
  <si>
    <t>新町汚水中継ポンプ場</t>
    <phoneticPr fontId="35"/>
  </si>
  <si>
    <t>SW00005900009@nihonsoft.co.jp</t>
  </si>
  <si>
    <t>10.39.35.199</t>
    <phoneticPr fontId="35"/>
  </si>
  <si>
    <t>長船支所前マンホールポンプ</t>
    <phoneticPr fontId="35"/>
  </si>
  <si>
    <t>4503A8-16900336</t>
    <phoneticPr fontId="35"/>
  </si>
  <si>
    <t>demo04@nihonsoft.net</t>
  </si>
  <si>
    <t>demo05@nihonsoft.net</t>
  </si>
  <si>
    <t>demo06@nihonsoft.net</t>
  </si>
  <si>
    <t>demo07@nihonsoft.net</t>
  </si>
  <si>
    <t>30Mプラス　LTE</t>
    <phoneticPr fontId="35"/>
  </si>
  <si>
    <t>1GB　LTE（UX302端末付き)</t>
    <rPh sb="13" eb="15">
      <t>タンマツ</t>
    </rPh>
    <rPh sb="15" eb="16">
      <t>ツ</t>
    </rPh>
    <phoneticPr fontId="35"/>
  </si>
  <si>
    <t>10.47.232.170</t>
  </si>
  <si>
    <t>10.47.232.171</t>
  </si>
  <si>
    <t>10.47.232.172</t>
  </si>
  <si>
    <t>10.47.232.169</t>
    <phoneticPr fontId="35"/>
  </si>
  <si>
    <t>電気伝導率計</t>
    <rPh sb="0" eb="2">
      <t>デンキ</t>
    </rPh>
    <rPh sb="2" eb="5">
      <t>デンドウリツ</t>
    </rPh>
    <rPh sb="5" eb="6">
      <t>ケイ</t>
    </rPh>
    <phoneticPr fontId="35"/>
  </si>
  <si>
    <t>SW00005400002@nihonsoft.co.jp</t>
  </si>
  <si>
    <t>10.39.35.200</t>
    <phoneticPr fontId="35"/>
  </si>
  <si>
    <t>DN0504405592340</t>
    <phoneticPr fontId="35"/>
  </si>
  <si>
    <t>070-4439-0593</t>
    <phoneticPr fontId="35"/>
  </si>
  <si>
    <t>2017/6/7</t>
    <phoneticPr fontId="35"/>
  </si>
  <si>
    <t>4342A6</t>
    <phoneticPr fontId="35"/>
  </si>
  <si>
    <t>200kbps LTE</t>
    <phoneticPr fontId="35"/>
  </si>
  <si>
    <t>10.47.232.173</t>
    <phoneticPr fontId="35"/>
  </si>
  <si>
    <t>SW00000900006@nihonsoft.net</t>
    <phoneticPr fontId="35"/>
  </si>
  <si>
    <t>demo14@nihonsoft.co.jp</t>
    <phoneticPr fontId="35"/>
  </si>
  <si>
    <t>4503BC-16900356</t>
    <phoneticPr fontId="35"/>
  </si>
  <si>
    <t>DN0504518503070</t>
    <phoneticPr fontId="35"/>
  </si>
  <si>
    <t>DN0504406105620</t>
    <phoneticPr fontId="35"/>
  </si>
  <si>
    <t>DN0504406105630</t>
    <phoneticPr fontId="35"/>
  </si>
  <si>
    <t>DN0504406105640</t>
    <phoneticPr fontId="35"/>
  </si>
  <si>
    <t>070-4454-7179</t>
    <phoneticPr fontId="35"/>
  </si>
  <si>
    <t>090-2412-4403</t>
    <phoneticPr fontId="35"/>
  </si>
  <si>
    <t>080-8878-2898</t>
    <phoneticPr fontId="35"/>
  </si>
  <si>
    <t>080-2073-9441</t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</si>
  <si>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7028245378</t>
    </r>
    <phoneticPr fontId="35"/>
  </si>
  <si>
    <t>DN0504405606350</t>
    <phoneticPr fontId="35"/>
  </si>
  <si>
    <t>2017/6/19</t>
    <phoneticPr fontId="35"/>
  </si>
  <si>
    <t>頃末北マンホールポンプ場</t>
  </si>
  <si>
    <t>えぶりマンホールポンプ場</t>
  </si>
  <si>
    <t>二マンホールポンプ場</t>
  </si>
  <si>
    <t>SW00002900008@nihonsoft.co.jp</t>
  </si>
  <si>
    <t>SW00002900009@nihonsoft.co.jp</t>
  </si>
  <si>
    <t>SW00002900010@nihonsoft.co.jp</t>
  </si>
  <si>
    <t>10.39.35.204</t>
    <phoneticPr fontId="35"/>
  </si>
  <si>
    <t>10.39.35.202</t>
  </si>
  <si>
    <t>10.39.35.203</t>
  </si>
  <si>
    <t>SW00002900007@nihonsoft.co.jp</t>
    <phoneticPr fontId="35"/>
  </si>
  <si>
    <t>DN0504406106470</t>
    <phoneticPr fontId="35"/>
  </si>
  <si>
    <t>080-1152-6382</t>
    <phoneticPr fontId="35"/>
  </si>
  <si>
    <t>4503AA-16900338</t>
    <phoneticPr fontId="35"/>
  </si>
  <si>
    <t>minami_izu</t>
    <phoneticPr fontId="35"/>
  </si>
  <si>
    <t>DN0504405607500</t>
    <phoneticPr fontId="35"/>
  </si>
  <si>
    <t>DN0504405607510</t>
    <phoneticPr fontId="35"/>
  </si>
  <si>
    <t>DN0504405607520</t>
    <phoneticPr fontId="35"/>
  </si>
  <si>
    <t>DN0504405607530</t>
    <phoneticPr fontId="35"/>
  </si>
  <si>
    <t>070-4427-0308</t>
    <phoneticPr fontId="35"/>
  </si>
  <si>
    <t>070-4454-1514</t>
    <phoneticPr fontId="35"/>
  </si>
  <si>
    <t>080-7742-0804</t>
    <phoneticPr fontId="35"/>
  </si>
  <si>
    <t>070-4434-3007</t>
    <phoneticPr fontId="35"/>
  </si>
  <si>
    <t>2017/6/30</t>
    <phoneticPr fontId="35"/>
  </si>
  <si>
    <t>埼玉県蕨市</t>
    <rPh sb="0" eb="3">
      <t>サイタマケン</t>
    </rPh>
    <rPh sb="3" eb="5">
      <t>ワラビシ</t>
    </rPh>
    <phoneticPr fontId="35"/>
  </si>
  <si>
    <t>SW</t>
    <phoneticPr fontId="35"/>
  </si>
  <si>
    <t>000108</t>
    <phoneticPr fontId="35"/>
  </si>
  <si>
    <t>00001</t>
    <phoneticPr fontId="35"/>
  </si>
  <si>
    <t>錦町第3雨水調整池</t>
    <phoneticPr fontId="35"/>
  </si>
  <si>
    <t>30Mプラス LTE</t>
    <phoneticPr fontId="35"/>
  </si>
  <si>
    <t>SW00010800001@nihonsoft.net</t>
    <phoneticPr fontId="35"/>
  </si>
  <si>
    <t>10.47.232.174</t>
    <phoneticPr fontId="35"/>
  </si>
  <si>
    <t>宇陀環境開発</t>
    <rPh sb="0" eb="2">
      <t>ウダ</t>
    </rPh>
    <rPh sb="2" eb="4">
      <t>カンキョウ</t>
    </rPh>
    <rPh sb="4" eb="6">
      <t>カイハツ</t>
    </rPh>
    <phoneticPr fontId="35"/>
  </si>
  <si>
    <t>SW</t>
    <phoneticPr fontId="35"/>
  </si>
  <si>
    <t>000109</t>
    <phoneticPr fontId="35"/>
  </si>
  <si>
    <t>SW00010900001@nihonsoft.net</t>
    <phoneticPr fontId="35"/>
  </si>
  <si>
    <t>佐保台処理場</t>
    <phoneticPr fontId="35"/>
  </si>
  <si>
    <t>10万パケットｄ3Ｇ(OBS用miniSIM)</t>
    <rPh sb="2" eb="3">
      <t>マン</t>
    </rPh>
    <rPh sb="14" eb="15">
      <t>ヨウ</t>
    </rPh>
    <phoneticPr fontId="35"/>
  </si>
  <si>
    <t>434293</t>
  </si>
  <si>
    <t>434292</t>
  </si>
  <si>
    <t>434311</t>
  </si>
  <si>
    <t>demo08@nihonsoft.net</t>
  </si>
  <si>
    <t>demo09@nihonsoft.net</t>
  </si>
  <si>
    <t>demo10@nihonsoft.net</t>
  </si>
  <si>
    <t>10.47.232.178</t>
    <phoneticPr fontId="35"/>
  </si>
  <si>
    <t>demo11@nihonsoft.net</t>
  </si>
  <si>
    <t>10.47.232.179</t>
  </si>
  <si>
    <t>demo12@nihonsoft.net</t>
  </si>
  <si>
    <t>10.47.232.180</t>
  </si>
  <si>
    <t>demo13@nihonsoft.net</t>
  </si>
  <si>
    <t>10.47.232.181</t>
  </si>
  <si>
    <t>10.47.232.182</t>
  </si>
  <si>
    <t>10.47.232.183</t>
  </si>
  <si>
    <t>45047B17400547</t>
  </si>
  <si>
    <t>45047C17400549</t>
  </si>
  <si>
    <t>10.39.35.90</t>
    <phoneticPr fontId="35"/>
  </si>
  <si>
    <t>飯沼沢配水池</t>
    <rPh sb="0" eb="2">
      <t>イイヌマ</t>
    </rPh>
    <rPh sb="1" eb="3">
      <t>ヌマザワ</t>
    </rPh>
    <rPh sb="3" eb="5">
      <t>ハイスイ</t>
    </rPh>
    <rPh sb="5" eb="6">
      <t>イケ</t>
    </rPh>
    <phoneticPr fontId="35"/>
  </si>
  <si>
    <t>10.47.232.184</t>
    <phoneticPr fontId="35"/>
  </si>
  <si>
    <t>DN0504406106880</t>
    <phoneticPr fontId="35"/>
  </si>
  <si>
    <t>070-4230-9299</t>
    <phoneticPr fontId="35"/>
  </si>
  <si>
    <t>2017/7/11</t>
    <phoneticPr fontId="35"/>
  </si>
  <si>
    <t>SW00004600023@nihonsoft.co.jp</t>
    <phoneticPr fontId="35"/>
  </si>
  <si>
    <t>AX0503106440370</t>
    <phoneticPr fontId="35"/>
  </si>
  <si>
    <t>08023771420</t>
    <phoneticPr fontId="35"/>
  </si>
  <si>
    <t>s0finetcl0ud</t>
    <phoneticPr fontId="35"/>
  </si>
  <si>
    <t>10.34.77.194</t>
    <phoneticPr fontId="35"/>
  </si>
  <si>
    <t>Unoモバイル 200kbps 500MB 3G</t>
    <phoneticPr fontId="35"/>
  </si>
  <si>
    <t>2014/6/13</t>
    <phoneticPr fontId="35"/>
  </si>
  <si>
    <t>2017/07/13 山ノ内町南部浄水場にて使用→抹消
認証IDを山ノ内町用に変更(朝倉）</t>
    <rPh sb="11" eb="12">
      <t>ヤマ</t>
    </rPh>
    <rPh sb="13" eb="15">
      <t>ウチマチ</t>
    </rPh>
    <rPh sb="15" eb="17">
      <t>ナンブ</t>
    </rPh>
    <rPh sb="17" eb="20">
      <t>ジョウスイジョウ</t>
    </rPh>
    <rPh sb="22" eb="24">
      <t>シヨウ</t>
    </rPh>
    <rPh sb="25" eb="27">
      <t>マッショウ</t>
    </rPh>
    <rPh sb="28" eb="30">
      <t>ニンショウ</t>
    </rPh>
    <rPh sb="33" eb="34">
      <t>ヤマ</t>
    </rPh>
    <rPh sb="35" eb="37">
      <t>ウチマチ</t>
    </rPh>
    <rPh sb="37" eb="38">
      <t>ヨウ</t>
    </rPh>
    <rPh sb="39" eb="41">
      <t>ヘンコウ</t>
    </rPh>
    <rPh sb="42" eb="44">
      <t>アサクラ</t>
    </rPh>
    <phoneticPr fontId="35"/>
  </si>
  <si>
    <t>070-4231-7317</t>
    <phoneticPr fontId="35"/>
  </si>
  <si>
    <t>DN0504406107230</t>
    <phoneticPr fontId="35"/>
  </si>
  <si>
    <t>DN0504406107240</t>
    <phoneticPr fontId="35"/>
  </si>
  <si>
    <t>DN0504406107250</t>
    <phoneticPr fontId="35"/>
  </si>
  <si>
    <t>DN0504406107260</t>
    <phoneticPr fontId="35"/>
  </si>
  <si>
    <t>DN0504406107270</t>
    <phoneticPr fontId="35"/>
  </si>
  <si>
    <t>DN0504406107280</t>
    <phoneticPr fontId="35"/>
  </si>
  <si>
    <t>DN0504406107300</t>
    <phoneticPr fontId="35"/>
  </si>
  <si>
    <t>080-1219-6146</t>
    <phoneticPr fontId="35"/>
  </si>
  <si>
    <t>070-2628-2182</t>
    <phoneticPr fontId="35"/>
  </si>
  <si>
    <t>080-8866-5713</t>
    <phoneticPr fontId="35"/>
  </si>
  <si>
    <t>090-5320-5507</t>
    <phoneticPr fontId="35"/>
  </si>
  <si>
    <t>070-4217-0203</t>
    <phoneticPr fontId="35"/>
  </si>
  <si>
    <t>080-77215157</t>
    <phoneticPr fontId="35"/>
  </si>
  <si>
    <t>080-1152-4539</t>
    <phoneticPr fontId="35"/>
  </si>
  <si>
    <t>DN0504406107370</t>
    <phoneticPr fontId="35"/>
  </si>
  <si>
    <t>080-1219-7080</t>
    <phoneticPr fontId="35"/>
  </si>
  <si>
    <t>SW00007600003@nihonsoft.net</t>
    <phoneticPr fontId="35"/>
  </si>
  <si>
    <t>200kbps LTE</t>
    <phoneticPr fontId="35"/>
  </si>
  <si>
    <t>2017/7/21</t>
    <phoneticPr fontId="35"/>
  </si>
  <si>
    <t>08023771420</t>
    <phoneticPr fontId="35"/>
  </si>
  <si>
    <t>福井県福井市</t>
    <rPh sb="0" eb="3">
      <t>フクイケン</t>
    </rPh>
    <rPh sb="3" eb="6">
      <t>フクイシ</t>
    </rPh>
    <phoneticPr fontId="35"/>
  </si>
  <si>
    <t>SW</t>
    <phoneticPr fontId="35"/>
  </si>
  <si>
    <t>000110</t>
    <phoneticPr fontId="35"/>
  </si>
  <si>
    <t>00011</t>
    <phoneticPr fontId="35"/>
  </si>
  <si>
    <t>下宇坂第二　高区</t>
    <phoneticPr fontId="35"/>
  </si>
  <si>
    <t>下宇坂第二　低区</t>
    <phoneticPr fontId="35"/>
  </si>
  <si>
    <t>下宇坂　第二水質監視局</t>
    <phoneticPr fontId="35"/>
  </si>
  <si>
    <t>下宇坂　市波滅菌室</t>
    <phoneticPr fontId="35"/>
  </si>
  <si>
    <t>下宇坂　奈良瀬水源地</t>
    <phoneticPr fontId="35"/>
  </si>
  <si>
    <t>上宇坂第一　蔵作滅菌室</t>
    <phoneticPr fontId="35"/>
  </si>
  <si>
    <t>上宇坂第一　小宇坂島滅菌室</t>
    <phoneticPr fontId="35"/>
  </si>
  <si>
    <t>上宇坂第二　椙谷浄水場</t>
    <phoneticPr fontId="35"/>
  </si>
  <si>
    <t>北部送水ポンプ場</t>
    <phoneticPr fontId="35"/>
  </si>
  <si>
    <t>浜北山浄水場</t>
    <phoneticPr fontId="35"/>
  </si>
  <si>
    <t>SW00011000001@nihonsoft.net</t>
    <phoneticPr fontId="35"/>
  </si>
  <si>
    <t>200kbps LTE</t>
    <phoneticPr fontId="35"/>
  </si>
  <si>
    <t>10.47.232.185</t>
    <phoneticPr fontId="35"/>
  </si>
  <si>
    <t>10.47.232.186</t>
  </si>
  <si>
    <t>10.47.232.187</t>
  </si>
  <si>
    <t>10.47.232.188</t>
  </si>
  <si>
    <t>10.47.232.189</t>
  </si>
  <si>
    <t>10.47.232.190</t>
  </si>
  <si>
    <t>10.47.232.191</t>
  </si>
  <si>
    <t>10.47.232.192</t>
  </si>
  <si>
    <t>10.47.232.193</t>
  </si>
  <si>
    <t>10.47.232.194</t>
  </si>
  <si>
    <t>10.47.232.195</t>
    <phoneticPr fontId="35"/>
  </si>
  <si>
    <t>SW00011000002@nihonsoft.net</t>
  </si>
  <si>
    <t>SW00011000003@nihonsoft.net</t>
  </si>
  <si>
    <t>SW00011000004@nihonsoft.net</t>
  </si>
  <si>
    <t>SW00011000005@nihonsoft.net</t>
  </si>
  <si>
    <t>SW00011000006@nihonsoft.net</t>
  </si>
  <si>
    <t>SW00011000007@nihonsoft.net</t>
  </si>
  <si>
    <t>SW00011000008@nihonsoft.net</t>
  </si>
  <si>
    <t>SW00011000009@nihonsoft.net</t>
  </si>
  <si>
    <t>SW00011000010@nihonsoft.net</t>
  </si>
  <si>
    <t>SW00011000011@nihonsoft.net</t>
  </si>
  <si>
    <t>4503AD-16900341→4503AE(2017年7月交換)</t>
    <rPh sb="27" eb="28">
      <t>ネン</t>
    </rPh>
    <rPh sb="29" eb="30">
      <t>ガツ</t>
    </rPh>
    <rPh sb="30" eb="32">
      <t>コウカン</t>
    </rPh>
    <phoneticPr fontId="53"/>
  </si>
  <si>
    <r>
      <t>4502BD-16900097→</t>
    </r>
    <r>
      <rPr>
        <sz val="11"/>
        <color rgb="FF000000"/>
        <rFont val="ＭＳ Ｐゴシック"/>
        <family val="2"/>
        <charset val="128"/>
      </rPr>
      <t>450455(2017年7月交換)</t>
    </r>
    <rPh sb="27" eb="28">
      <t>ネン</t>
    </rPh>
    <rPh sb="29" eb="30">
      <t>ガツ</t>
    </rPh>
    <rPh sb="30" eb="32">
      <t>コウカン</t>
    </rPh>
    <phoneticPr fontId="53"/>
  </si>
  <si>
    <t>三重県名張市</t>
    <rPh sb="0" eb="3">
      <t>ミエケン</t>
    </rPh>
    <rPh sb="3" eb="6">
      <t>ナバリシ</t>
    </rPh>
    <phoneticPr fontId="35"/>
  </si>
  <si>
    <t>SW</t>
    <phoneticPr fontId="35"/>
  </si>
  <si>
    <t>000111</t>
    <phoneticPr fontId="35"/>
  </si>
  <si>
    <t>00001</t>
    <phoneticPr fontId="35"/>
  </si>
  <si>
    <t>00002</t>
    <phoneticPr fontId="35"/>
  </si>
  <si>
    <t>SW00011100001@nihonsoft.net</t>
    <phoneticPr fontId="35"/>
  </si>
  <si>
    <t>SW00011100002@nihonsoft.net</t>
    <phoneticPr fontId="35"/>
  </si>
  <si>
    <t>桔7-100</t>
    <rPh sb="0" eb="1">
      <t>キツ</t>
    </rPh>
    <phoneticPr fontId="35"/>
  </si>
  <si>
    <t>桔7-111</t>
    <rPh sb="0" eb="1">
      <t>キツ</t>
    </rPh>
    <phoneticPr fontId="35"/>
  </si>
  <si>
    <t>30Mプラス LTE</t>
    <phoneticPr fontId="35"/>
  </si>
  <si>
    <t>10.47.232.196</t>
    <phoneticPr fontId="35"/>
  </si>
  <si>
    <t>10.47.232.197</t>
    <phoneticPr fontId="35"/>
  </si>
  <si>
    <t>udakankyo_co</t>
    <phoneticPr fontId="35"/>
  </si>
  <si>
    <t>7223</t>
    <phoneticPr fontId="35"/>
  </si>
  <si>
    <t>7224</t>
    <phoneticPr fontId="35"/>
  </si>
  <si>
    <t>50109</t>
    <phoneticPr fontId="35"/>
  </si>
  <si>
    <t>50108</t>
    <phoneticPr fontId="35"/>
  </si>
  <si>
    <t>DN0504406107070</t>
    <phoneticPr fontId="35"/>
  </si>
  <si>
    <t>10.47.232.175</t>
    <phoneticPr fontId="35"/>
  </si>
  <si>
    <t>4503B9-16900353</t>
    <phoneticPr fontId="35"/>
  </si>
  <si>
    <t>NECPFデモ盤</t>
    <rPh sb="7" eb="8">
      <t>バン</t>
    </rPh>
    <phoneticPr fontId="35"/>
  </si>
  <si>
    <t>新潟ガービッヂ</t>
    <rPh sb="0" eb="2">
      <t>ニイガタ</t>
    </rPh>
    <phoneticPr fontId="35"/>
  </si>
  <si>
    <t>SW00000600006@nihonsoft.net</t>
    <phoneticPr fontId="35"/>
  </si>
  <si>
    <t>10.47.232.198</t>
    <phoneticPr fontId="35"/>
  </si>
  <si>
    <t>DN0504406108090</t>
    <phoneticPr fontId="35"/>
  </si>
  <si>
    <t>DN0504406108100</t>
    <phoneticPr fontId="35"/>
  </si>
  <si>
    <t>DN0504405692410</t>
    <phoneticPr fontId="35"/>
  </si>
  <si>
    <t>DN0504405692420</t>
    <phoneticPr fontId="35"/>
  </si>
  <si>
    <t>DN0504405692430</t>
    <phoneticPr fontId="35"/>
  </si>
  <si>
    <t>DN0504405692440</t>
    <phoneticPr fontId="35"/>
  </si>
  <si>
    <t>DN0504405692450</t>
    <phoneticPr fontId="35"/>
  </si>
  <si>
    <t>DN0504405692460</t>
    <phoneticPr fontId="35"/>
  </si>
  <si>
    <t>DN0504405692470</t>
    <phoneticPr fontId="35"/>
  </si>
  <si>
    <t>DN0504405692480</t>
    <phoneticPr fontId="35"/>
  </si>
  <si>
    <t>DN0504405692490</t>
    <phoneticPr fontId="35"/>
  </si>
  <si>
    <t>070-4119-4587</t>
    <phoneticPr fontId="35"/>
  </si>
  <si>
    <t>090-5320-3013</t>
    <phoneticPr fontId="35"/>
  </si>
  <si>
    <t>080-2157-0371</t>
    <phoneticPr fontId="35"/>
  </si>
  <si>
    <t>090-49202306</t>
    <phoneticPr fontId="35"/>
  </si>
  <si>
    <t>070-4416-2293</t>
    <phoneticPr fontId="35"/>
  </si>
  <si>
    <t>090-7736-3727</t>
    <phoneticPr fontId="35"/>
  </si>
  <si>
    <t>090-5498-8760</t>
    <phoneticPr fontId="35"/>
  </si>
  <si>
    <t>090-2334-3367</t>
    <phoneticPr fontId="35"/>
  </si>
  <si>
    <t>080-9534-0544</t>
    <phoneticPr fontId="35"/>
  </si>
  <si>
    <t>090-4921-1341</t>
    <phoneticPr fontId="35"/>
  </si>
  <si>
    <t>080-8718-7277</t>
    <phoneticPr fontId="35"/>
  </si>
  <si>
    <t>2017/8/1</t>
    <phoneticPr fontId="35"/>
  </si>
  <si>
    <t>450460-17400519</t>
    <phoneticPr fontId="35"/>
  </si>
  <si>
    <t>DN0504405692560</t>
    <phoneticPr fontId="35"/>
  </si>
  <si>
    <t>DN0504405692570</t>
    <phoneticPr fontId="35"/>
  </si>
  <si>
    <t>07039784517</t>
    <phoneticPr fontId="35"/>
  </si>
  <si>
    <t>07039784718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</si>
  <si>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50468-17400526</t>
    </r>
    <phoneticPr fontId="35"/>
  </si>
  <si>
    <t>45045F-17400518</t>
    <phoneticPr fontId="35"/>
  </si>
  <si>
    <t>SW</t>
    <phoneticPr fontId="35"/>
  </si>
  <si>
    <t>000112</t>
    <phoneticPr fontId="35"/>
  </si>
  <si>
    <t>00001</t>
    <phoneticPr fontId="35"/>
  </si>
  <si>
    <t>30Mプラス LTE</t>
  </si>
  <si>
    <t>東城赤田処理施設</t>
    <phoneticPr fontId="35"/>
  </si>
  <si>
    <t>新潟県刈羽村（WA)</t>
    <rPh sb="0" eb="3">
      <t>ニイガタケン</t>
    </rPh>
    <rPh sb="3" eb="6">
      <t>カリワムラ</t>
    </rPh>
    <phoneticPr fontId="35"/>
  </si>
  <si>
    <t>本町南部中継ポンプ場</t>
    <phoneticPr fontId="35"/>
  </si>
  <si>
    <t>SW00006700040@nihonsoft.co.jp</t>
  </si>
  <si>
    <t>10.39.35.206</t>
  </si>
  <si>
    <t>SW00006700041@nihonsoft.co.jp</t>
  </si>
  <si>
    <t>10.39.35.207</t>
  </si>
  <si>
    <t>SW00006700042@nihonsoft.co.jp</t>
  </si>
  <si>
    <t>10.39.35.208</t>
  </si>
  <si>
    <t>SW00006700043@nihonsoft.co.jp</t>
  </si>
  <si>
    <t>10.39.35.209</t>
  </si>
  <si>
    <t>SW00006700044@nihonsoft.co.jp</t>
  </si>
  <si>
    <t>10.39.35.210</t>
  </si>
  <si>
    <t>SW00006700045@nihonsoft.co.jp</t>
  </si>
  <si>
    <t>10.39.35.211</t>
  </si>
  <si>
    <t>SW00006700046@nihonsoft.co.jp</t>
  </si>
  <si>
    <t>10.39.35.212</t>
  </si>
  <si>
    <t>SW00006700047@nihonsoft.co.jp</t>
  </si>
  <si>
    <t>10.39.35.213</t>
  </si>
  <si>
    <t>SW00006700048@nihonsoft.co.jp</t>
  </si>
  <si>
    <t>10.39.35.214</t>
  </si>
  <si>
    <t>SW00006700049@nihonsoft.co.jp</t>
  </si>
  <si>
    <t>10.39.35.215</t>
  </si>
  <si>
    <t>SW00006700050@nihonsoft.co.jp</t>
  </si>
  <si>
    <t>10.39.35.216</t>
  </si>
  <si>
    <t>SW00006700051@nihonsoft.co.jp</t>
  </si>
  <si>
    <t>10.39.35.217</t>
  </si>
  <si>
    <t>SW00006700052@nihonsoft.co.jp</t>
  </si>
  <si>
    <t>10.39.35.218</t>
  </si>
  <si>
    <t>SW00006700053@nihonsoft.co.jp</t>
  </si>
  <si>
    <t>10.39.35.219</t>
  </si>
  <si>
    <t>SW00006700054@nihonsoft.co.jp</t>
  </si>
  <si>
    <t>10.39.35.220</t>
  </si>
  <si>
    <t>SW00006700055@nihonsoft.co.jp</t>
  </si>
  <si>
    <t>10.39.35.221</t>
  </si>
  <si>
    <t>SW00006700056@nihonsoft.co.jp</t>
  </si>
  <si>
    <t>10.39.35.222</t>
  </si>
  <si>
    <t>SW00006700057@nihonsoft.co.jp</t>
  </si>
  <si>
    <t>10.39.35.223</t>
  </si>
  <si>
    <t>SW00006700058@nihonsoft.co.jp</t>
  </si>
  <si>
    <t>10.39.35.224</t>
  </si>
  <si>
    <t>SW00006700059@nihonsoft.co.jp</t>
  </si>
  <si>
    <t>10.39.35.225</t>
  </si>
  <si>
    <t>SW00006700060@nihonsoft.co.jp</t>
  </si>
  <si>
    <t>10.39.35.226</t>
  </si>
  <si>
    <t>四ツ辻4マンホールポンプ場</t>
    <phoneticPr fontId="35"/>
  </si>
  <si>
    <t>四ツ辻6マンホールポンプ場</t>
    <phoneticPr fontId="35"/>
  </si>
  <si>
    <t>下相野6マンホールポンプ場</t>
    <phoneticPr fontId="35"/>
  </si>
  <si>
    <t>淡路1マンホールポンプ場</t>
    <rPh sb="0" eb="2">
      <t>アワジ</t>
    </rPh>
    <rPh sb="11" eb="12">
      <t>ジョウ</t>
    </rPh>
    <phoneticPr fontId="35"/>
  </si>
  <si>
    <t>淡路2マンホールポンプ場</t>
    <rPh sb="0" eb="2">
      <t>アワジ</t>
    </rPh>
    <rPh sb="11" eb="12">
      <t>ジョウ</t>
    </rPh>
    <phoneticPr fontId="35"/>
  </si>
  <si>
    <t>広野1マンホールポンプ場</t>
    <rPh sb="0" eb="2">
      <t>ヒロノ</t>
    </rPh>
    <rPh sb="11" eb="12">
      <t>ジョウ</t>
    </rPh>
    <phoneticPr fontId="35"/>
  </si>
  <si>
    <t>広野2マンホールポンプ場</t>
    <rPh sb="0" eb="2">
      <t>ヒロノ</t>
    </rPh>
    <rPh sb="11" eb="12">
      <t>ジョウ</t>
    </rPh>
    <phoneticPr fontId="35"/>
  </si>
  <si>
    <t>広野3マンホールポンプ場</t>
    <rPh sb="0" eb="2">
      <t>ヒロノ</t>
    </rPh>
    <rPh sb="11" eb="12">
      <t>ジョウ</t>
    </rPh>
    <phoneticPr fontId="35"/>
  </si>
  <si>
    <t>広野4マンホールポンプ場</t>
    <rPh sb="0" eb="2">
      <t>ヒロノ</t>
    </rPh>
    <rPh sb="11" eb="12">
      <t>ジョウ</t>
    </rPh>
    <phoneticPr fontId="35"/>
  </si>
  <si>
    <t>広野5マンホールポンプ場</t>
    <rPh sb="0" eb="2">
      <t>ヒロノ</t>
    </rPh>
    <rPh sb="11" eb="12">
      <t>ジョウ</t>
    </rPh>
    <phoneticPr fontId="35"/>
  </si>
  <si>
    <t>三輪2マンホールポンプ場</t>
    <rPh sb="0" eb="2">
      <t>ミワ</t>
    </rPh>
    <rPh sb="11" eb="12">
      <t>ジョウ</t>
    </rPh>
    <phoneticPr fontId="35"/>
  </si>
  <si>
    <t>山田1マンホールポンプ場</t>
    <rPh sb="0" eb="2">
      <t>ヤマダ</t>
    </rPh>
    <rPh sb="11" eb="12">
      <t>ジョウ</t>
    </rPh>
    <phoneticPr fontId="35"/>
  </si>
  <si>
    <t>桑原2マンホールポンプ場</t>
    <rPh sb="0" eb="2">
      <t>クワバラ</t>
    </rPh>
    <rPh sb="11" eb="12">
      <t>ジョウ</t>
    </rPh>
    <phoneticPr fontId="35"/>
  </si>
  <si>
    <t>桑原3マンホールポンプ場</t>
    <rPh sb="0" eb="2">
      <t>クワバラ</t>
    </rPh>
    <rPh sb="11" eb="12">
      <t>ジョウ</t>
    </rPh>
    <phoneticPr fontId="35"/>
  </si>
  <si>
    <t>下井沢2マンホールポンプ場</t>
    <rPh sb="0" eb="1">
      <t>シモ</t>
    </rPh>
    <rPh sb="1" eb="2">
      <t>イ</t>
    </rPh>
    <rPh sb="2" eb="3">
      <t>サワ</t>
    </rPh>
    <rPh sb="12" eb="13">
      <t>ジョウ</t>
    </rPh>
    <phoneticPr fontId="35"/>
  </si>
  <si>
    <t>加茂8マンホールポンプ場</t>
    <rPh sb="0" eb="2">
      <t>カモ</t>
    </rPh>
    <rPh sb="11" eb="12">
      <t>ジョウ</t>
    </rPh>
    <phoneticPr fontId="35"/>
  </si>
  <si>
    <t>加茂10マンホールポンプ場</t>
    <rPh sb="0" eb="2">
      <t>カモ</t>
    </rPh>
    <rPh sb="12" eb="13">
      <t>ジョウ</t>
    </rPh>
    <phoneticPr fontId="35"/>
  </si>
  <si>
    <t>加茂11マンホールポンプ場</t>
    <rPh sb="0" eb="2">
      <t>カモ</t>
    </rPh>
    <rPh sb="12" eb="13">
      <t>ジョウ</t>
    </rPh>
    <phoneticPr fontId="35"/>
  </si>
  <si>
    <t>横山町1マンホールポンプ場</t>
    <rPh sb="0" eb="3">
      <t>ヨコヤマチョウ</t>
    </rPh>
    <rPh sb="12" eb="13">
      <t>ジョウ</t>
    </rPh>
    <phoneticPr fontId="35"/>
  </si>
  <si>
    <t>馬渡1マンホールポンプ場</t>
    <rPh sb="0" eb="2">
      <t>ウマワタリ</t>
    </rPh>
    <rPh sb="11" eb="12">
      <t>ジョウ</t>
    </rPh>
    <phoneticPr fontId="35"/>
  </si>
  <si>
    <t>徳島県那賀町</t>
    <rPh sb="0" eb="3">
      <t>トクシマケン</t>
    </rPh>
    <rPh sb="3" eb="5">
      <t>ナカ</t>
    </rPh>
    <rPh sb="5" eb="6">
      <t>チョウ</t>
    </rPh>
    <phoneticPr fontId="35"/>
  </si>
  <si>
    <t>愛媛県松山市（フソウ）</t>
    <rPh sb="0" eb="3">
      <t>エヒメケン</t>
    </rPh>
    <rPh sb="3" eb="6">
      <t>マツヤマシ</t>
    </rPh>
    <phoneticPr fontId="35"/>
  </si>
  <si>
    <t>000113</t>
  </si>
  <si>
    <t>000114</t>
  </si>
  <si>
    <t>00002</t>
    <phoneticPr fontId="35"/>
  </si>
  <si>
    <t>SW00011300001@nihonsoft.net</t>
    <phoneticPr fontId="35"/>
  </si>
  <si>
    <t>北川簡易水道浄水場</t>
    <phoneticPr fontId="35"/>
  </si>
  <si>
    <t>10.47.232.200</t>
    <phoneticPr fontId="35"/>
  </si>
  <si>
    <t>SW00011400001@nihonsoft.net</t>
    <phoneticPr fontId="35"/>
  </si>
  <si>
    <t>10.47.232.202</t>
    <phoneticPr fontId="35"/>
  </si>
  <si>
    <t>陸上浄水場</t>
    <phoneticPr fontId="35"/>
  </si>
  <si>
    <t>小羽尾加圧ポンプ浄水場</t>
    <phoneticPr fontId="35"/>
  </si>
  <si>
    <t>SW00006800011@nihonsoft.co.jp</t>
  </si>
  <si>
    <t>SW00006800012@nihonsoft.co.jp</t>
  </si>
  <si>
    <t>10.39.35.228</t>
    <phoneticPr fontId="35"/>
  </si>
  <si>
    <t>10.39.35.227</t>
    <phoneticPr fontId="35"/>
  </si>
  <si>
    <t>奥久谷浄水場</t>
    <rPh sb="0" eb="1">
      <t>オク</t>
    </rPh>
    <rPh sb="1" eb="2">
      <t>ヒサシ</t>
    </rPh>
    <rPh sb="2" eb="3">
      <t>タニ</t>
    </rPh>
    <rPh sb="3" eb="6">
      <t>ジョウスイジョウ</t>
    </rPh>
    <phoneticPr fontId="35"/>
  </si>
  <si>
    <t>DN0504405694070</t>
    <phoneticPr fontId="35"/>
  </si>
  <si>
    <t>2017/8/15</t>
    <phoneticPr fontId="35"/>
  </si>
  <si>
    <t>DN0504405659720</t>
    <phoneticPr fontId="35"/>
  </si>
  <si>
    <t>070-4030-7005</t>
    <phoneticPr fontId="35"/>
  </si>
  <si>
    <t>2017/8/22</t>
    <phoneticPr fontId="35"/>
  </si>
  <si>
    <t>DN0504405659730</t>
    <phoneticPr fontId="35"/>
  </si>
  <si>
    <t>DN0504405659740</t>
    <phoneticPr fontId="35"/>
  </si>
  <si>
    <t>DN0504405659750</t>
    <phoneticPr fontId="35"/>
  </si>
  <si>
    <t>DN0504405659760</t>
    <phoneticPr fontId="35"/>
  </si>
  <si>
    <t>DN0504405659770</t>
    <phoneticPr fontId="35"/>
  </si>
  <si>
    <t>DN0504405659780</t>
    <phoneticPr fontId="35"/>
  </si>
  <si>
    <t>DN0504405659790</t>
    <phoneticPr fontId="35"/>
  </si>
  <si>
    <t>DN0504405659800</t>
    <phoneticPr fontId="35"/>
  </si>
  <si>
    <t>DN0504405688010</t>
    <phoneticPr fontId="35"/>
  </si>
  <si>
    <t>DN0504405688020</t>
    <phoneticPr fontId="35"/>
  </si>
  <si>
    <t>DN0504405688030</t>
    <phoneticPr fontId="35"/>
  </si>
  <si>
    <t>DN0504405688040</t>
    <phoneticPr fontId="35"/>
  </si>
  <si>
    <t>DN0504405688050</t>
    <phoneticPr fontId="35"/>
  </si>
  <si>
    <t>DN0504405688060</t>
    <phoneticPr fontId="35"/>
  </si>
  <si>
    <t>DN0504405688070</t>
    <phoneticPr fontId="35"/>
  </si>
  <si>
    <t>DN0504405688080</t>
    <phoneticPr fontId="35"/>
  </si>
  <si>
    <t>DN0504405688090</t>
    <phoneticPr fontId="35"/>
  </si>
  <si>
    <t>DN0504405688100</t>
    <phoneticPr fontId="35"/>
  </si>
  <si>
    <t>DN0504405688110</t>
    <phoneticPr fontId="35"/>
  </si>
  <si>
    <t>DN0504405688120</t>
    <phoneticPr fontId="35"/>
  </si>
  <si>
    <t>DN0504405688130</t>
    <phoneticPr fontId="35"/>
  </si>
  <si>
    <t>070-4072-1417</t>
    <phoneticPr fontId="35"/>
  </si>
  <si>
    <t>070-4353-7523</t>
    <phoneticPr fontId="35"/>
  </si>
  <si>
    <t>080-2189-5155</t>
    <phoneticPr fontId="35"/>
  </si>
  <si>
    <t>070-4030-7813</t>
    <phoneticPr fontId="35"/>
  </si>
  <si>
    <t>070-2627-5046</t>
    <phoneticPr fontId="35"/>
  </si>
  <si>
    <t>070-1065-4621</t>
    <phoneticPr fontId="35"/>
  </si>
  <si>
    <t>080-1358-4279</t>
    <phoneticPr fontId="35"/>
  </si>
  <si>
    <t>090-4920-8382</t>
    <phoneticPr fontId="35"/>
  </si>
  <si>
    <t>070-4417-3030</t>
    <phoneticPr fontId="35"/>
  </si>
  <si>
    <t>090-5196-7320</t>
    <phoneticPr fontId="35"/>
  </si>
  <si>
    <t>080-7791-0114</t>
    <phoneticPr fontId="35"/>
  </si>
  <si>
    <t>090-7736-4763</t>
    <phoneticPr fontId="35"/>
  </si>
  <si>
    <t>080-1107-9347</t>
    <phoneticPr fontId="35"/>
  </si>
  <si>
    <t>080-9534-2102</t>
    <phoneticPr fontId="35"/>
  </si>
  <si>
    <t>090-5498-9686</t>
    <phoneticPr fontId="35"/>
  </si>
  <si>
    <t>070-3978-3187</t>
    <phoneticPr fontId="35"/>
  </si>
  <si>
    <t>070-2796-0397</t>
    <phoneticPr fontId="35"/>
  </si>
  <si>
    <t>070-4375-9163</t>
    <phoneticPr fontId="35"/>
  </si>
  <si>
    <t>080-8718-9120</t>
    <phoneticPr fontId="35"/>
  </si>
  <si>
    <t>090-5546-7435</t>
    <phoneticPr fontId="35"/>
  </si>
  <si>
    <t>070-2795-9845</t>
    <phoneticPr fontId="35"/>
  </si>
  <si>
    <t>DN0504405688140</t>
    <phoneticPr fontId="35"/>
  </si>
  <si>
    <t>DN0504405688150</t>
    <phoneticPr fontId="35"/>
  </si>
  <si>
    <t>090-2335-4680</t>
    <phoneticPr fontId="35"/>
  </si>
  <si>
    <t>080-2157-4292</t>
    <phoneticPr fontId="35"/>
  </si>
  <si>
    <t>2017/8/22</t>
    <phoneticPr fontId="35"/>
  </si>
  <si>
    <t>DN0504405694750</t>
    <phoneticPr fontId="35"/>
  </si>
  <si>
    <t>080-9291-1702</t>
    <phoneticPr fontId="35"/>
  </si>
  <si>
    <t>DN0504405694760</t>
    <phoneticPr fontId="35"/>
  </si>
  <si>
    <t>090-2661-3763</t>
    <phoneticPr fontId="35"/>
  </si>
  <si>
    <t>DN0504405694770</t>
    <phoneticPr fontId="35"/>
  </si>
  <si>
    <t>DN0504405694780</t>
    <phoneticPr fontId="35"/>
  </si>
  <si>
    <t>080-1393-0645</t>
    <phoneticPr fontId="35"/>
  </si>
  <si>
    <t>10.39.34.119</t>
    <phoneticPr fontId="35"/>
  </si>
  <si>
    <t>奈良県葛城市（WA)</t>
    <rPh sb="0" eb="3">
      <t>ナラケン</t>
    </rPh>
    <rPh sb="3" eb="6">
      <t>カツラギシ</t>
    </rPh>
    <phoneticPr fontId="35"/>
  </si>
  <si>
    <t>SW</t>
    <phoneticPr fontId="35"/>
  </si>
  <si>
    <t>000115</t>
    <phoneticPr fontId="35"/>
  </si>
  <si>
    <t>00001</t>
    <phoneticPr fontId="35"/>
  </si>
  <si>
    <t>SW00011500001@nihonsoft.net</t>
    <phoneticPr fontId="35"/>
  </si>
  <si>
    <t>10.47.232.203</t>
    <phoneticPr fontId="35"/>
  </si>
  <si>
    <t>SW00003900014@nihonsoft.co.jp</t>
  </si>
  <si>
    <t>10.39.35.229</t>
    <phoneticPr fontId="35"/>
  </si>
  <si>
    <t>長野県阿智村</t>
    <rPh sb="0" eb="3">
      <t>ナガノケン</t>
    </rPh>
    <rPh sb="3" eb="6">
      <t>アチムラ</t>
    </rPh>
    <phoneticPr fontId="35"/>
  </si>
  <si>
    <t>SW</t>
    <phoneticPr fontId="35"/>
  </si>
  <si>
    <t>000116</t>
    <phoneticPr fontId="35"/>
  </si>
  <si>
    <t>00008</t>
    <phoneticPr fontId="35"/>
  </si>
  <si>
    <t>SW00011600001@nihonsoft.net</t>
    <phoneticPr fontId="35"/>
  </si>
  <si>
    <t>SW00011600002@nihonsoft.net</t>
  </si>
  <si>
    <t>SW00011600003@nihonsoft.net</t>
  </si>
  <si>
    <t>SW00011600004@nihonsoft.net</t>
  </si>
  <si>
    <t>SW00011600005@nihonsoft.net</t>
  </si>
  <si>
    <t>SW00011600006@nihonsoft.net</t>
  </si>
  <si>
    <t>SW00011600007@nihonsoft.net</t>
  </si>
  <si>
    <t>SW00011600008@nihonsoft.net</t>
  </si>
  <si>
    <t>10.47.232.211</t>
    <phoneticPr fontId="35"/>
  </si>
  <si>
    <t>10.47.232.204</t>
  </si>
  <si>
    <t>10.47.232.205</t>
  </si>
  <si>
    <t>10.47.232.206</t>
  </si>
  <si>
    <t>10.47.232.207</t>
  </si>
  <si>
    <t>10.47.232.208</t>
  </si>
  <si>
    <t>10.47.232.209</t>
  </si>
  <si>
    <t>10.47.232.210</t>
  </si>
  <si>
    <t>7225</t>
    <phoneticPr fontId="35"/>
  </si>
  <si>
    <t>50110</t>
    <phoneticPr fontId="35"/>
  </si>
  <si>
    <t>matsuyama_c</t>
    <phoneticPr fontId="35"/>
  </si>
  <si>
    <t>fukui_suido</t>
    <phoneticPr fontId="35"/>
  </si>
  <si>
    <t>7226</t>
    <phoneticPr fontId="35"/>
  </si>
  <si>
    <t>50111</t>
    <phoneticPr fontId="35"/>
  </si>
  <si>
    <t>434306</t>
    <phoneticPr fontId="35"/>
  </si>
  <si>
    <t>434307</t>
    <phoneticPr fontId="35"/>
  </si>
  <si>
    <t>住吉第1中継場</t>
    <phoneticPr fontId="35"/>
  </si>
  <si>
    <t>SW00009200004@nihonsoft.net</t>
    <phoneticPr fontId="35"/>
  </si>
  <si>
    <t>LTE 200kbps</t>
    <phoneticPr fontId="35"/>
  </si>
  <si>
    <t>10.47.232.212</t>
    <phoneticPr fontId="35"/>
  </si>
  <si>
    <t>10.39.33.102</t>
    <phoneticPr fontId="35"/>
  </si>
  <si>
    <t>元起第1マンホールポンプ場</t>
    <rPh sb="0" eb="1">
      <t>モト</t>
    </rPh>
    <rPh sb="1" eb="2">
      <t>オ</t>
    </rPh>
    <rPh sb="2" eb="3">
      <t>ダイ</t>
    </rPh>
    <phoneticPr fontId="35"/>
  </si>
  <si>
    <t>殿舟団地共同汚水処理施設</t>
    <phoneticPr fontId="35"/>
  </si>
  <si>
    <t>ピュアタウン共同汚水処理施設</t>
    <phoneticPr fontId="35"/>
  </si>
  <si>
    <t>10.47.232.214</t>
    <phoneticPr fontId="35"/>
  </si>
  <si>
    <t>10.47.232.213</t>
  </si>
  <si>
    <t>SW00005900010@nihonsoft.net</t>
    <phoneticPr fontId="35"/>
  </si>
  <si>
    <t>SW00005900011@nihonsoft.net</t>
    <phoneticPr fontId="35"/>
  </si>
  <si>
    <t xml:space="preserve">鵜森三郷排水機場 </t>
  </si>
  <si>
    <t xml:space="preserve">古宮排水機場 </t>
  </si>
  <si>
    <t>鵜森排水機場</t>
  </si>
  <si>
    <t>五ヶ村ゲート</t>
  </si>
  <si>
    <t>SW00007700007@nihonsoft.net</t>
    <phoneticPr fontId="35"/>
  </si>
  <si>
    <t>SW00007700008@nihonsoft.net</t>
  </si>
  <si>
    <t>SW00007700009@nihonsoft.net</t>
  </si>
  <si>
    <t>SW00007700010@nihonsoft.net</t>
  </si>
  <si>
    <t>SW00007700011@nihonsoft.net</t>
  </si>
  <si>
    <t>SW00007700012@nihonsoft.net</t>
  </si>
  <si>
    <t>SW00007700013@nihonsoft.net</t>
  </si>
  <si>
    <t>SW00007700014@nihonsoft.net</t>
  </si>
  <si>
    <t>SW00007700015@nihonsoft.net</t>
  </si>
  <si>
    <t>SW00007700016@nihonsoft.net</t>
  </si>
  <si>
    <t>30Mプラス LTE</t>
    <phoneticPr fontId="35"/>
  </si>
  <si>
    <t>10.47.232.224</t>
    <phoneticPr fontId="35"/>
  </si>
  <si>
    <t>10.47.232.216</t>
  </si>
  <si>
    <t>10.47.232.217</t>
  </si>
  <si>
    <t>10.47.232.218</t>
  </si>
  <si>
    <t>10.47.232.219</t>
  </si>
  <si>
    <t>10.47.232.220</t>
  </si>
  <si>
    <t>10.47.232.221</t>
  </si>
  <si>
    <t>10.47.232.222</t>
  </si>
  <si>
    <t>10.47.232.223</t>
  </si>
  <si>
    <t>DN0504405689410</t>
    <phoneticPr fontId="35"/>
  </si>
  <si>
    <t>08080510251</t>
    <phoneticPr fontId="35"/>
  </si>
  <si>
    <t>2017/09/04</t>
    <phoneticPr fontId="35"/>
  </si>
  <si>
    <t>DN0504405695550</t>
    <phoneticPr fontId="35"/>
  </si>
  <si>
    <t>090-5546-8290</t>
    <phoneticPr fontId="35"/>
  </si>
  <si>
    <t>2017/9/4</t>
    <phoneticPr fontId="35"/>
  </si>
  <si>
    <t>DN0504405695560</t>
    <phoneticPr fontId="35"/>
  </si>
  <si>
    <t>DN0504405695570</t>
    <phoneticPr fontId="35"/>
  </si>
  <si>
    <t>DN0504405695580</t>
    <phoneticPr fontId="35"/>
  </si>
  <si>
    <t>DN0504405695590</t>
    <phoneticPr fontId="35"/>
  </si>
  <si>
    <t>DN0504405695600</t>
    <phoneticPr fontId="35"/>
  </si>
  <si>
    <t>DN0504405695610</t>
    <phoneticPr fontId="35"/>
  </si>
  <si>
    <t>DN0504405695620</t>
    <phoneticPr fontId="35"/>
  </si>
  <si>
    <t>DN0504405695630</t>
    <phoneticPr fontId="35"/>
  </si>
  <si>
    <t>080-9534-3400</t>
    <phoneticPr fontId="35"/>
  </si>
  <si>
    <t>090-7736-8287</t>
    <phoneticPr fontId="35"/>
  </si>
  <si>
    <t>080-9534-4817</t>
    <phoneticPr fontId="35"/>
  </si>
  <si>
    <t>090-4921-8359</t>
    <phoneticPr fontId="35"/>
  </si>
  <si>
    <t>080-8050-3358</t>
    <phoneticPr fontId="35"/>
  </si>
  <si>
    <t>090-7736-9002</t>
    <phoneticPr fontId="35"/>
  </si>
  <si>
    <t>080-2157-5517</t>
    <phoneticPr fontId="35"/>
  </si>
  <si>
    <t>080-9534-2095</t>
    <phoneticPr fontId="35"/>
  </si>
  <si>
    <t>DN0504405695860</t>
    <phoneticPr fontId="35"/>
  </si>
  <si>
    <t>080-1308-1081</t>
    <phoneticPr fontId="35"/>
  </si>
  <si>
    <t>2017/9/8</t>
    <phoneticPr fontId="35"/>
  </si>
  <si>
    <t>SW00002500012@nihonsoft.net</t>
    <phoneticPr fontId="35"/>
  </si>
  <si>
    <t>SW00002500013@nihonsoft.net</t>
    <phoneticPr fontId="35"/>
  </si>
  <si>
    <r>
      <t>3</t>
    </r>
    <r>
      <rPr>
        <sz val="11"/>
        <color rgb="FF000000"/>
        <rFont val="ＭＳ Ｐゴシック"/>
        <family val="2"/>
        <charset val="128"/>
      </rPr>
      <t>0Mプラス　LTE</t>
    </r>
    <phoneticPr fontId="35"/>
  </si>
  <si>
    <t>10.47.232.226</t>
    <phoneticPr fontId="35"/>
  </si>
  <si>
    <t>10.47.232.225</t>
  </si>
  <si>
    <t>SW00001100056@nihonsoft.net</t>
    <phoneticPr fontId="35"/>
  </si>
  <si>
    <t>SW00001100057@nihonsoft.net</t>
    <phoneticPr fontId="35"/>
  </si>
  <si>
    <t>30Mプラス LTE</t>
    <phoneticPr fontId="35"/>
  </si>
  <si>
    <t>10.47.232.227</t>
    <phoneticPr fontId="35"/>
  </si>
  <si>
    <t>10.47.232.228</t>
    <phoneticPr fontId="35"/>
  </si>
  <si>
    <t>長野県佐久市</t>
    <rPh sb="0" eb="3">
      <t>ナガノケン</t>
    </rPh>
    <rPh sb="3" eb="6">
      <t>サクシ</t>
    </rPh>
    <phoneticPr fontId="35"/>
  </si>
  <si>
    <t>SW</t>
    <phoneticPr fontId="35"/>
  </si>
  <si>
    <t>000117</t>
    <phoneticPr fontId="35"/>
  </si>
  <si>
    <t>00001</t>
    <phoneticPr fontId="35"/>
  </si>
  <si>
    <t>横根処理場</t>
    <rPh sb="0" eb="2">
      <t>ヨコネ</t>
    </rPh>
    <rPh sb="2" eb="5">
      <t>ショリジョウ</t>
    </rPh>
    <phoneticPr fontId="35"/>
  </si>
  <si>
    <t>SW00011700001@nihonsoft.net</t>
    <phoneticPr fontId="35"/>
  </si>
  <si>
    <t>172.17.2.10</t>
    <phoneticPr fontId="35"/>
  </si>
  <si>
    <t>172.17.1.10</t>
    <phoneticPr fontId="35"/>
  </si>
  <si>
    <t>172.17.0.10</t>
    <phoneticPr fontId="35"/>
  </si>
  <si>
    <t>住吉第1配水場</t>
    <phoneticPr fontId="35"/>
  </si>
  <si>
    <t>住吉第2中継場</t>
    <phoneticPr fontId="35"/>
  </si>
  <si>
    <t>172.17.3.10</t>
    <phoneticPr fontId="35"/>
  </si>
  <si>
    <t>172.17.4.10</t>
    <phoneticPr fontId="35"/>
  </si>
  <si>
    <t>戸木町第5マンホールポンプ</t>
  </si>
  <si>
    <t>SW00005900013@nihonsoft.net</t>
  </si>
  <si>
    <t>SW00005900014@nihonsoft.net</t>
  </si>
  <si>
    <t>10.47.232.232</t>
    <phoneticPr fontId="35"/>
  </si>
  <si>
    <t>10.47.232.230</t>
  </si>
  <si>
    <t>10.47.232.231</t>
  </si>
  <si>
    <t>下宿踏切マンホールポンプ場</t>
  </si>
  <si>
    <t>陽だまりマンホールポンプ場</t>
  </si>
  <si>
    <t>SW00010400003@nihonsoft.net</t>
  </si>
  <si>
    <t>SW00010400004@nihonsoft.net</t>
  </si>
  <si>
    <t>DN0504405695880</t>
    <phoneticPr fontId="35"/>
  </si>
  <si>
    <t>DN0504405695890</t>
    <phoneticPr fontId="35"/>
  </si>
  <si>
    <t>080-9292-5092</t>
    <phoneticPr fontId="35"/>
  </si>
  <si>
    <t>080-1308-5114</t>
    <phoneticPr fontId="35"/>
  </si>
  <si>
    <t>2017/9/15</t>
    <phoneticPr fontId="35"/>
  </si>
  <si>
    <t>DN0504405695900</t>
    <phoneticPr fontId="35"/>
  </si>
  <si>
    <t>DN0504405695910</t>
    <phoneticPr fontId="35"/>
  </si>
  <si>
    <t>DN0504405695920</t>
    <phoneticPr fontId="35"/>
  </si>
  <si>
    <t>DN0504405695930</t>
    <phoneticPr fontId="35"/>
  </si>
  <si>
    <t>DN0504405695940</t>
    <phoneticPr fontId="35"/>
  </si>
  <si>
    <t>DN0504405695950</t>
    <phoneticPr fontId="35"/>
  </si>
  <si>
    <t>DN0504405695960</t>
    <phoneticPr fontId="35"/>
  </si>
  <si>
    <t>DN0504405695970</t>
    <phoneticPr fontId="35"/>
  </si>
  <si>
    <t>DN0504405695980</t>
    <phoneticPr fontId="35"/>
  </si>
  <si>
    <t>DN0504405695990</t>
    <phoneticPr fontId="35"/>
  </si>
  <si>
    <t>080-2043-6675</t>
    <phoneticPr fontId="35"/>
  </si>
  <si>
    <t>070-3978-5150</t>
    <phoneticPr fontId="35"/>
  </si>
  <si>
    <t>090-2335-5128</t>
    <phoneticPr fontId="35"/>
  </si>
  <si>
    <t>090-5213-1851</t>
    <phoneticPr fontId="35"/>
  </si>
  <si>
    <t>090-4921-8324</t>
    <phoneticPr fontId="35"/>
  </si>
  <si>
    <t>080-8050-4245</t>
    <phoneticPr fontId="35"/>
  </si>
  <si>
    <t>080-8050-4432</t>
    <phoneticPr fontId="35"/>
  </si>
  <si>
    <t>090-2660-8093</t>
    <phoneticPr fontId="35"/>
  </si>
  <si>
    <t>070-4227-4519</t>
    <phoneticPr fontId="35"/>
  </si>
  <si>
    <t>070-3978-6639</t>
    <phoneticPr fontId="35"/>
  </si>
  <si>
    <t>上新町1号MP</t>
  </si>
  <si>
    <t>法林寺1号MP</t>
  </si>
  <si>
    <t>SW00003000020@nihonsoft.net</t>
  </si>
  <si>
    <t>10.47.232.235</t>
    <phoneticPr fontId="35"/>
  </si>
  <si>
    <t>10.47.232.236</t>
    <phoneticPr fontId="35"/>
  </si>
  <si>
    <t>DN0504405683600</t>
    <phoneticPr fontId="35"/>
  </si>
  <si>
    <t>070-4357-4377</t>
    <phoneticPr fontId="35"/>
  </si>
  <si>
    <t>DN0504405683620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</si>
  <si>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70-4811-9435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</si>
  <si>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N0504405683560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</si>
  <si>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N0504405683580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</si>
  <si>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70-4815-8917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</si>
  <si>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70-4320-5286</t>
    </r>
    <phoneticPr fontId="35"/>
  </si>
  <si>
    <t>070-4333-3326</t>
    <phoneticPr fontId="35"/>
  </si>
  <si>
    <t>DN0504405683650</t>
    <phoneticPr fontId="35"/>
  </si>
  <si>
    <t>2017/9/20</t>
    <phoneticPr fontId="35"/>
  </si>
  <si>
    <t>7227</t>
    <phoneticPr fontId="35"/>
  </si>
  <si>
    <t>50112</t>
    <phoneticPr fontId="35"/>
  </si>
  <si>
    <t>saku_c</t>
    <phoneticPr fontId="35"/>
  </si>
  <si>
    <t>10.47.232.229</t>
    <phoneticPr fontId="35"/>
  </si>
  <si>
    <t>SW</t>
    <phoneticPr fontId="35"/>
  </si>
  <si>
    <t>000118</t>
    <phoneticPr fontId="35"/>
  </si>
  <si>
    <t>00001</t>
    <phoneticPr fontId="35"/>
  </si>
  <si>
    <t>00012</t>
    <phoneticPr fontId="35"/>
  </si>
  <si>
    <t>神野水源地</t>
  </si>
  <si>
    <t>神野配水池下</t>
  </si>
  <si>
    <t>中里水源地</t>
  </si>
  <si>
    <t>角坂配水池</t>
  </si>
  <si>
    <t>広岡配水池</t>
  </si>
  <si>
    <t>海部水源地</t>
  </si>
  <si>
    <t>漁火の森加圧場</t>
  </si>
  <si>
    <t>大井水源地</t>
  </si>
  <si>
    <t>川西水源地</t>
  </si>
  <si>
    <t>櫛川中山水源地</t>
  </si>
  <si>
    <t>吉田中山配水池</t>
  </si>
  <si>
    <t>10.47.232.238</t>
  </si>
  <si>
    <t>10.47.232.239</t>
  </si>
  <si>
    <t>10.47.232.240</t>
  </si>
  <si>
    <t>10.47.232.241</t>
  </si>
  <si>
    <t>10.47.232.242</t>
  </si>
  <si>
    <t>10.47.232.243</t>
  </si>
  <si>
    <t>10.47.232.244</t>
  </si>
  <si>
    <t>10.47.232.245</t>
  </si>
  <si>
    <t>10.47.232.246</t>
  </si>
  <si>
    <t>10.47.232.247</t>
  </si>
  <si>
    <t>10.47.232.248</t>
  </si>
  <si>
    <t>SW00011800002@nihonsoft.net</t>
  </si>
  <si>
    <t>SW00011800003@nihonsoft.net</t>
  </si>
  <si>
    <t>SW00011800004@nihonsoft.net</t>
  </si>
  <si>
    <t>SW00011800005@nihonsoft.net</t>
  </si>
  <si>
    <t>SW00011800006@nihonsoft.net</t>
  </si>
  <si>
    <t>SW00011800007@nihonsoft.net</t>
  </si>
  <si>
    <t>SW00011800008@nihonsoft.net</t>
  </si>
  <si>
    <t>SW00011800009@nihonsoft.net</t>
  </si>
  <si>
    <t>SW00011800010@nihonsoft.net</t>
  </si>
  <si>
    <t>SW00011800011@nihonsoft.net</t>
  </si>
  <si>
    <t>SW00011800012@nihonsoft.net</t>
  </si>
  <si>
    <t>200kbps LTE</t>
    <phoneticPr fontId="35"/>
  </si>
  <si>
    <t>SW00011800001@nihonsoft.net</t>
    <phoneticPr fontId="35"/>
  </si>
  <si>
    <t>45046E-17400532</t>
    <phoneticPr fontId="53"/>
  </si>
  <si>
    <t>450467-17400525</t>
    <phoneticPr fontId="53"/>
  </si>
  <si>
    <t>福井県大野市下水（WA）</t>
    <rPh sb="0" eb="3">
      <t>フクイケン</t>
    </rPh>
    <rPh sb="3" eb="6">
      <t>オオノシ</t>
    </rPh>
    <rPh sb="6" eb="8">
      <t>ゲスイ</t>
    </rPh>
    <phoneticPr fontId="35"/>
  </si>
  <si>
    <t>SW</t>
    <phoneticPr fontId="35"/>
  </si>
  <si>
    <t>000119</t>
    <phoneticPr fontId="35"/>
  </si>
  <si>
    <t>00001</t>
    <phoneticPr fontId="35"/>
  </si>
  <si>
    <t>SW00011900001@nihonsoft.net</t>
    <phoneticPr fontId="35"/>
  </si>
  <si>
    <t>30Mプラス LTE</t>
    <phoneticPr fontId="35"/>
  </si>
  <si>
    <t>450459-17400512</t>
    <phoneticPr fontId="53"/>
  </si>
  <si>
    <t>450474-17400538</t>
    <phoneticPr fontId="53"/>
  </si>
  <si>
    <t>450478-17400544</t>
    <phoneticPr fontId="53"/>
  </si>
  <si>
    <t>45046C-17400530</t>
    <phoneticPr fontId="53"/>
  </si>
  <si>
    <t>45045D-17400516</t>
    <phoneticPr fontId="53"/>
  </si>
  <si>
    <t>45046B-17400529</t>
    <phoneticPr fontId="53"/>
  </si>
  <si>
    <t>45045A-17400513</t>
    <phoneticPr fontId="53"/>
  </si>
  <si>
    <t>45046F-17400533</t>
    <phoneticPr fontId="53"/>
  </si>
  <si>
    <t>45046D-17400531</t>
    <phoneticPr fontId="53"/>
  </si>
  <si>
    <t>45045E-17400517</t>
    <phoneticPr fontId="53"/>
  </si>
  <si>
    <t>450479-17400545</t>
    <phoneticPr fontId="53"/>
  </si>
  <si>
    <t>kaiyoucho</t>
    <phoneticPr fontId="35"/>
  </si>
  <si>
    <t>徳島県海陽町(フソウ)</t>
    <rPh sb="0" eb="3">
      <t>トクシマケン</t>
    </rPh>
    <rPh sb="3" eb="6">
      <t>カイヨウチョウ</t>
    </rPh>
    <phoneticPr fontId="35"/>
  </si>
  <si>
    <t>7228</t>
    <phoneticPr fontId="35"/>
  </si>
  <si>
    <t>50113</t>
    <phoneticPr fontId="35"/>
  </si>
  <si>
    <t>東京都大田区(エバラ）</t>
    <rPh sb="0" eb="3">
      <t>トウキョウト</t>
    </rPh>
    <rPh sb="3" eb="6">
      <t>オオタク</t>
    </rPh>
    <phoneticPr fontId="35"/>
  </si>
  <si>
    <t>SW</t>
    <phoneticPr fontId="35"/>
  </si>
  <si>
    <t>000120</t>
    <phoneticPr fontId="35"/>
  </si>
  <si>
    <t>00001</t>
    <phoneticPr fontId="35"/>
  </si>
  <si>
    <t>SW00012000001@nihonsoft.net</t>
    <phoneticPr fontId="35"/>
  </si>
  <si>
    <t>干蒲浄水場</t>
    <rPh sb="0" eb="1">
      <t>ホ</t>
    </rPh>
    <phoneticPr fontId="35"/>
  </si>
  <si>
    <t>道路排水ポンプ（平和島6丁目）</t>
    <rPh sb="0" eb="2">
      <t>ドウロ</t>
    </rPh>
    <rPh sb="2" eb="4">
      <t>ハイスイ</t>
    </rPh>
    <rPh sb="8" eb="11">
      <t>ヘイワジマ</t>
    </rPh>
    <rPh sb="12" eb="14">
      <t>チョウメ</t>
    </rPh>
    <phoneticPr fontId="35"/>
  </si>
  <si>
    <t>宮前</t>
  </si>
  <si>
    <t>入ヶ洞</t>
  </si>
  <si>
    <t>中切</t>
  </si>
  <si>
    <t>萩原橋</t>
  </si>
  <si>
    <t xml:space="preserve">西大島 </t>
  </si>
  <si>
    <t>大月</t>
  </si>
  <si>
    <t>御湯川下流</t>
  </si>
  <si>
    <t>竜吟保育園</t>
  </si>
  <si>
    <t>神戸</t>
  </si>
  <si>
    <t>苅宿1</t>
  </si>
  <si>
    <t>小井沢川上流</t>
  </si>
  <si>
    <t>八伏北</t>
  </si>
  <si>
    <t>SW00008800023@nihonsoft.co.jp</t>
  </si>
  <si>
    <t>SW00008800024@nihonsoft.co.jp</t>
  </si>
  <si>
    <t>SW00008800025@nihonsoft.co.jp</t>
  </si>
  <si>
    <t>SW00008800026@nihonsoft.co.jp</t>
  </si>
  <si>
    <t>SW00008800027@nihonsoft.co.jp</t>
  </si>
  <si>
    <t>SW00008800028@nihonsoft.co.jp</t>
  </si>
  <si>
    <t>SW00008800029@nihonsoft.co.jp</t>
  </si>
  <si>
    <t>SW00008800030@nihonsoft.co.jp</t>
  </si>
  <si>
    <t>SW00008800031@nihonsoft.co.jp</t>
  </si>
  <si>
    <t>SW00008800032@nihonsoft.co.jp</t>
  </si>
  <si>
    <t>SW00008800033@nihonsoft.co.jp</t>
  </si>
  <si>
    <t>SW00008800034@nihonsoft.co.jp</t>
  </si>
  <si>
    <t>SW00008800035@nihonsoft.co.jp</t>
  </si>
  <si>
    <t>SW00008800036@nihonsoft.co.jp</t>
  </si>
  <si>
    <t>SW00008800038@nihonsoft.co.jp</t>
  </si>
  <si>
    <t>SW00008800039@nihonsoft.co.jp</t>
  </si>
  <si>
    <t>SW00008800040@nihonsoft.co.jp</t>
  </si>
  <si>
    <t>SW00008800041@nihonsoft.co.jp</t>
  </si>
  <si>
    <t>SW00008800042@nihonsoft.co.jp</t>
  </si>
  <si>
    <t>SW00008800043@nihonsoft.co.jp</t>
  </si>
  <si>
    <t>10.39.35.230</t>
    <phoneticPr fontId="35"/>
  </si>
  <si>
    <t>10.39.35.231</t>
  </si>
  <si>
    <t>10.39.35.232</t>
  </si>
  <si>
    <t>10.39.35.233</t>
  </si>
  <si>
    <t>10.39.35.234</t>
  </si>
  <si>
    <t>10.39.35.235</t>
  </si>
  <si>
    <t>10.39.35.236</t>
  </si>
  <si>
    <t>10.39.35.237</t>
  </si>
  <si>
    <t>10.39.35.238</t>
  </si>
  <si>
    <t>10.39.35.239</t>
  </si>
  <si>
    <t>10.39.35.240</t>
  </si>
  <si>
    <t>10.39.35.241</t>
  </si>
  <si>
    <t>10.39.35.242</t>
  </si>
  <si>
    <t>10.39.35.244</t>
  </si>
  <si>
    <t>10.39.35.245</t>
  </si>
  <si>
    <t>10.39.35.246</t>
  </si>
  <si>
    <t>10.39.35.247</t>
  </si>
  <si>
    <t>10.39.35.248</t>
  </si>
  <si>
    <t>10.39.35.249</t>
  </si>
  <si>
    <t>10.39.35.250</t>
  </si>
  <si>
    <t>10.39.35.251</t>
    <phoneticPr fontId="35"/>
  </si>
  <si>
    <t>SW00009600005@nihonsoft.net</t>
    <phoneticPr fontId="35"/>
  </si>
  <si>
    <t>10.47.232.251</t>
    <phoneticPr fontId="35"/>
  </si>
  <si>
    <t>30Mプラス　LTE</t>
    <phoneticPr fontId="35"/>
  </si>
  <si>
    <t>10.47.232.252</t>
    <phoneticPr fontId="35"/>
  </si>
  <si>
    <t>SW00008000015@nihonsoft.net</t>
    <phoneticPr fontId="35"/>
  </si>
  <si>
    <t>SW</t>
    <phoneticPr fontId="35"/>
  </si>
  <si>
    <t>徳島県佐那河内村（フソウ）</t>
    <rPh sb="0" eb="3">
      <t>トクシマケン</t>
    </rPh>
    <rPh sb="3" eb="7">
      <t>サナゴウチ</t>
    </rPh>
    <rPh sb="7" eb="8">
      <t>ムラ</t>
    </rPh>
    <phoneticPr fontId="35"/>
  </si>
  <si>
    <t>000121</t>
    <phoneticPr fontId="35"/>
  </si>
  <si>
    <t>00001</t>
    <phoneticPr fontId="35"/>
  </si>
  <si>
    <t>00003</t>
    <phoneticPr fontId="35"/>
  </si>
  <si>
    <t>宮前処理場</t>
    <rPh sb="0" eb="2">
      <t>ミヤマエ</t>
    </rPh>
    <rPh sb="2" eb="4">
      <t>ショリ</t>
    </rPh>
    <rPh sb="4" eb="5">
      <t>ジョウ</t>
    </rPh>
    <phoneticPr fontId="35"/>
  </si>
  <si>
    <t>高樋処理場</t>
    <rPh sb="0" eb="1">
      <t>タカ</t>
    </rPh>
    <rPh sb="1" eb="2">
      <t>トイ</t>
    </rPh>
    <rPh sb="2" eb="4">
      <t>ショリ</t>
    </rPh>
    <rPh sb="4" eb="5">
      <t>ジョウ</t>
    </rPh>
    <phoneticPr fontId="35"/>
  </si>
  <si>
    <t>嵯峨処理場</t>
    <rPh sb="0" eb="2">
      <t>サガ</t>
    </rPh>
    <rPh sb="2" eb="4">
      <t>ショリ</t>
    </rPh>
    <rPh sb="4" eb="5">
      <t>ジョウ</t>
    </rPh>
    <phoneticPr fontId="35"/>
  </si>
  <si>
    <t>SW00012100001@nihonsoft.net</t>
    <phoneticPr fontId="35"/>
  </si>
  <si>
    <t>SW00012100002@nihonsoft.net</t>
  </si>
  <si>
    <t>SW00012100003@nihonsoft.net</t>
  </si>
  <si>
    <t>10.47.232.253</t>
    <phoneticPr fontId="35"/>
  </si>
  <si>
    <t>10.47.232.254</t>
    <phoneticPr fontId="35"/>
  </si>
  <si>
    <t>10.47.233.1</t>
    <phoneticPr fontId="35"/>
  </si>
  <si>
    <t>200kbps LTE</t>
    <phoneticPr fontId="35"/>
  </si>
  <si>
    <t>45046A-17400528</t>
    <phoneticPr fontId="35"/>
  </si>
  <si>
    <t>DN0504406351700</t>
  </si>
  <si>
    <t>080-9588-6826</t>
  </si>
  <si>
    <t>10.47.232.233</t>
  </si>
  <si>
    <t>4503BB-16900355</t>
  </si>
  <si>
    <t>DN0504406351710</t>
  </si>
  <si>
    <t>070-4498-7756</t>
  </si>
  <si>
    <t>10.47.232.234</t>
  </si>
  <si>
    <t>4503BD-16900357</t>
  </si>
  <si>
    <t>4503C1-16900361</t>
    <phoneticPr fontId="35"/>
  </si>
  <si>
    <t>二宮排水機場</t>
  </si>
  <si>
    <t>中川排水ポンプ場</t>
  </si>
  <si>
    <t>南部第1ポンプ場</t>
  </si>
  <si>
    <t>浜橋ポンプ場</t>
  </si>
  <si>
    <t>10.47.233.5</t>
    <phoneticPr fontId="35"/>
  </si>
  <si>
    <t>10.47.233.2</t>
  </si>
  <si>
    <t>10.47.233.3</t>
  </si>
  <si>
    <t>10.47.233.4</t>
  </si>
  <si>
    <t>SW00005200007@nihonsoft.net</t>
    <phoneticPr fontId="35"/>
  </si>
  <si>
    <t>SW00005200008@nihonsoft.net</t>
  </si>
  <si>
    <t>SW00005200009@nihonsoft.net</t>
  </si>
  <si>
    <t>SW00005200010@nihonsoft.net</t>
  </si>
  <si>
    <t>200kbpsLTE</t>
    <phoneticPr fontId="35"/>
  </si>
  <si>
    <t>SW00011200001@nihonsoft.net</t>
    <phoneticPr fontId="35"/>
  </si>
  <si>
    <t>200kbps LTE</t>
    <phoneticPr fontId="35"/>
  </si>
  <si>
    <t>DN0504406351840</t>
    <phoneticPr fontId="35"/>
  </si>
  <si>
    <t>DN0504406351850</t>
    <phoneticPr fontId="35"/>
  </si>
  <si>
    <t>2017/9/29</t>
    <phoneticPr fontId="35"/>
  </si>
  <si>
    <t>2017/9/29</t>
    <phoneticPr fontId="35"/>
  </si>
  <si>
    <t>DN0504406351720</t>
    <phoneticPr fontId="35"/>
  </si>
  <si>
    <t>DN0504406351730</t>
    <phoneticPr fontId="35"/>
  </si>
  <si>
    <t>DN0504406351740</t>
    <phoneticPr fontId="35"/>
  </si>
  <si>
    <t>DN0504406351750</t>
    <phoneticPr fontId="35"/>
  </si>
  <si>
    <t>DN0504406351760</t>
    <phoneticPr fontId="35"/>
  </si>
  <si>
    <t>DN0504406351770</t>
    <phoneticPr fontId="35"/>
  </si>
  <si>
    <t>DN0504406351780</t>
    <phoneticPr fontId="35"/>
  </si>
  <si>
    <t>DN0504406351790</t>
    <phoneticPr fontId="35"/>
  </si>
  <si>
    <t>DN0504406351800</t>
    <phoneticPr fontId="35"/>
  </si>
  <si>
    <t>DN0504406351810</t>
    <phoneticPr fontId="35"/>
  </si>
  <si>
    <t>DN0504406351820</t>
    <phoneticPr fontId="35"/>
  </si>
  <si>
    <t>DN0504406351830</t>
    <phoneticPr fontId="35"/>
  </si>
  <si>
    <t>070-4333-4095</t>
    <phoneticPr fontId="35"/>
  </si>
  <si>
    <t>070-4498-7512</t>
    <phoneticPr fontId="35"/>
  </si>
  <si>
    <t>080-9588-8217</t>
    <phoneticPr fontId="35"/>
  </si>
  <si>
    <t>070-4493-5775</t>
    <phoneticPr fontId="35"/>
  </si>
  <si>
    <t>070-4808-7824</t>
    <phoneticPr fontId="35"/>
  </si>
  <si>
    <t>070-4301-6195</t>
    <phoneticPr fontId="35"/>
  </si>
  <si>
    <t>070-4333-0352</t>
    <phoneticPr fontId="35"/>
  </si>
  <si>
    <t>080-7821-5189</t>
    <phoneticPr fontId="35"/>
  </si>
  <si>
    <t>070-4333-0452</t>
    <phoneticPr fontId="35"/>
  </si>
  <si>
    <t>070-4493-5579</t>
    <phoneticPr fontId="35"/>
  </si>
  <si>
    <t>070-4301-6109</t>
    <phoneticPr fontId="35"/>
  </si>
  <si>
    <t>080-7706-4128</t>
    <phoneticPr fontId="35"/>
  </si>
  <si>
    <t>2017/9/29</t>
    <phoneticPr fontId="35"/>
  </si>
  <si>
    <t>DN0504406353120</t>
    <phoneticPr fontId="35"/>
  </si>
  <si>
    <t>080-9588-8552</t>
    <phoneticPr fontId="35"/>
  </si>
  <si>
    <t>DN0504406353130</t>
    <phoneticPr fontId="35"/>
  </si>
  <si>
    <t>070-3998-8121</t>
    <phoneticPr fontId="35"/>
  </si>
  <si>
    <t>2017/10/6</t>
    <phoneticPr fontId="35"/>
  </si>
  <si>
    <t>SW00003000019@nihonsoft.net</t>
    <phoneticPr fontId="35"/>
  </si>
  <si>
    <t>450456-17400509</t>
    <phoneticPr fontId="35"/>
  </si>
  <si>
    <t>450457-17400510</t>
    <phoneticPr fontId="35"/>
  </si>
  <si>
    <t>栗柄処理場</t>
    <rPh sb="0" eb="2">
      <t>クリカラ</t>
    </rPh>
    <rPh sb="2" eb="5">
      <t>ショリジョウ</t>
    </rPh>
    <phoneticPr fontId="35"/>
  </si>
  <si>
    <t>30Mプラス　LTE</t>
    <phoneticPr fontId="35"/>
  </si>
  <si>
    <t>SW00001300187@nihonsoft.net</t>
    <phoneticPr fontId="35"/>
  </si>
  <si>
    <t>7229</t>
    <phoneticPr fontId="35"/>
  </si>
  <si>
    <t>7230</t>
    <phoneticPr fontId="35"/>
  </si>
  <si>
    <t>50115</t>
    <phoneticPr fontId="35"/>
  </si>
  <si>
    <t>50114</t>
    <phoneticPr fontId="35"/>
  </si>
  <si>
    <t>katsuragi_c</t>
    <phoneticPr fontId="35"/>
  </si>
  <si>
    <t>kariwamura_wa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</si>
  <si>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342A5</t>
    </r>
    <phoneticPr fontId="35"/>
  </si>
  <si>
    <t>愛知県安城市</t>
    <rPh sb="0" eb="3">
      <t>アイチケン</t>
    </rPh>
    <rPh sb="3" eb="6">
      <t>アンジョウシ</t>
    </rPh>
    <phoneticPr fontId="35"/>
  </si>
  <si>
    <t>SW</t>
    <phoneticPr fontId="35"/>
  </si>
  <si>
    <t>000122</t>
    <phoneticPr fontId="35"/>
  </si>
  <si>
    <t>00001</t>
    <phoneticPr fontId="35"/>
  </si>
  <si>
    <t>anjyou_c</t>
    <phoneticPr fontId="35"/>
  </si>
  <si>
    <t>広美中継ポンプ場</t>
    <rPh sb="0" eb="2">
      <t>ヒロミ</t>
    </rPh>
    <rPh sb="2" eb="4">
      <t>チュウケイ</t>
    </rPh>
    <rPh sb="7" eb="8">
      <t>ジョウ</t>
    </rPh>
    <phoneticPr fontId="35"/>
  </si>
  <si>
    <t>10.47.232.201</t>
    <phoneticPr fontId="35"/>
  </si>
  <si>
    <t>SW00012200001@nihonsoft.net</t>
    <phoneticPr fontId="35"/>
  </si>
  <si>
    <t>2017/8/22</t>
    <phoneticPr fontId="35"/>
  </si>
  <si>
    <t>加茂9マンホールポンプ場</t>
    <rPh sb="0" eb="2">
      <t>カモ</t>
    </rPh>
    <rPh sb="11" eb="12">
      <t>ジョウ</t>
    </rPh>
    <phoneticPr fontId="35"/>
  </si>
  <si>
    <t>16H0030O</t>
    <phoneticPr fontId="35"/>
  </si>
  <si>
    <t>16H0050O</t>
    <phoneticPr fontId="35"/>
  </si>
  <si>
    <t>16H0002Y</t>
    <phoneticPr fontId="35"/>
  </si>
  <si>
    <t>17H00203</t>
    <phoneticPr fontId="35"/>
  </si>
  <si>
    <t>16H0006Y</t>
    <phoneticPr fontId="35"/>
  </si>
  <si>
    <t>16H0021O</t>
    <phoneticPr fontId="35"/>
  </si>
  <si>
    <t>16H0003Y</t>
    <phoneticPr fontId="35"/>
  </si>
  <si>
    <t>16H0045O</t>
    <phoneticPr fontId="35"/>
  </si>
  <si>
    <t>16H0039O</t>
    <phoneticPr fontId="35"/>
  </si>
  <si>
    <t>17H00223</t>
    <phoneticPr fontId="57"/>
  </si>
  <si>
    <t>17H00233</t>
    <phoneticPr fontId="57"/>
  </si>
  <si>
    <t>17H00213</t>
    <phoneticPr fontId="57"/>
  </si>
  <si>
    <t>17H00243</t>
    <phoneticPr fontId="57"/>
  </si>
  <si>
    <t>16H00340</t>
    <phoneticPr fontId="57"/>
  </si>
  <si>
    <t>16H0004Y</t>
    <phoneticPr fontId="57"/>
  </si>
  <si>
    <t>17H00193</t>
    <phoneticPr fontId="35"/>
  </si>
  <si>
    <t>16H0040O</t>
    <phoneticPr fontId="35"/>
  </si>
  <si>
    <t>16H0033O</t>
    <phoneticPr fontId="35"/>
  </si>
  <si>
    <t>16H0005Y</t>
    <phoneticPr fontId="35"/>
  </si>
  <si>
    <t>通番</t>
    <phoneticPr fontId="35"/>
  </si>
  <si>
    <t>4504FA-17400673</t>
    <phoneticPr fontId="35"/>
  </si>
  <si>
    <t>綿内2</t>
    <rPh sb="0" eb="2">
      <t>ワタウチ</t>
    </rPh>
    <phoneticPr fontId="35"/>
  </si>
  <si>
    <t>SW00004500025@nihonsoft.net</t>
  </si>
  <si>
    <t>10.47.233.7</t>
    <phoneticPr fontId="35"/>
  </si>
  <si>
    <t>4504FC-17400676</t>
    <phoneticPr fontId="35"/>
  </si>
  <si>
    <t>DN0504406353350</t>
    <phoneticPr fontId="35"/>
  </si>
  <si>
    <t>070-4197-1624</t>
    <phoneticPr fontId="35"/>
  </si>
  <si>
    <t>2017/10/13</t>
    <phoneticPr fontId="35"/>
  </si>
  <si>
    <t>DN0504406353360</t>
    <phoneticPr fontId="35"/>
  </si>
  <si>
    <t>070-4818-4006</t>
    <phoneticPr fontId="35"/>
  </si>
  <si>
    <t>DN0504406353370</t>
    <phoneticPr fontId="35"/>
  </si>
  <si>
    <t>DN0504406353380</t>
    <phoneticPr fontId="35"/>
  </si>
  <si>
    <t>DN0504406353390</t>
    <phoneticPr fontId="35"/>
  </si>
  <si>
    <t>070-4302-2266</t>
    <phoneticPr fontId="35"/>
  </si>
  <si>
    <t>070-4803-8160</t>
    <phoneticPr fontId="35"/>
  </si>
  <si>
    <t>080-7821-8291</t>
    <phoneticPr fontId="35"/>
  </si>
  <si>
    <t>2017/10/13</t>
    <phoneticPr fontId="35"/>
  </si>
  <si>
    <t>DN0504406346590</t>
    <phoneticPr fontId="35"/>
  </si>
  <si>
    <t>DN0504406346600</t>
    <phoneticPr fontId="35"/>
  </si>
  <si>
    <t>DN0504406346610</t>
    <phoneticPr fontId="35"/>
  </si>
  <si>
    <t>DN0504406346620</t>
    <phoneticPr fontId="35"/>
  </si>
  <si>
    <t>DN0504406346630</t>
    <phoneticPr fontId="35"/>
  </si>
  <si>
    <t>DN0504406346640</t>
    <phoneticPr fontId="35"/>
  </si>
  <si>
    <t>DN0504406346650</t>
    <phoneticPr fontId="35"/>
  </si>
  <si>
    <t>DN0504406346660</t>
    <phoneticPr fontId="35"/>
  </si>
  <si>
    <t>DN0504406346670</t>
    <phoneticPr fontId="35"/>
  </si>
  <si>
    <t>DN0504406346680</t>
    <phoneticPr fontId="35"/>
  </si>
  <si>
    <t>DN0504406346690</t>
    <phoneticPr fontId="35"/>
  </si>
  <si>
    <t>DN0504406346700</t>
    <phoneticPr fontId="35"/>
  </si>
  <si>
    <t>DN0504406346710</t>
    <phoneticPr fontId="35"/>
  </si>
  <si>
    <t>DN0504406346720</t>
    <phoneticPr fontId="35"/>
  </si>
  <si>
    <t>DN0504406346730</t>
    <phoneticPr fontId="35"/>
  </si>
  <si>
    <t>DN0504406346740</t>
    <phoneticPr fontId="35"/>
  </si>
  <si>
    <t>DN0504406346750</t>
    <phoneticPr fontId="35"/>
  </si>
  <si>
    <t>DN0504406346760</t>
    <phoneticPr fontId="35"/>
  </si>
  <si>
    <t>DN0504406346770</t>
    <phoneticPr fontId="35"/>
  </si>
  <si>
    <t>DN0504406346780</t>
    <phoneticPr fontId="35"/>
  </si>
  <si>
    <t>DN0504406346790</t>
    <phoneticPr fontId="35"/>
  </si>
  <si>
    <t>DN0504406346800</t>
    <phoneticPr fontId="35"/>
  </si>
  <si>
    <t>070-4808-7249</t>
    <phoneticPr fontId="35"/>
  </si>
  <si>
    <t>070-4803-6149</t>
    <phoneticPr fontId="35"/>
  </si>
  <si>
    <t>070-4293-8414</t>
    <phoneticPr fontId="35"/>
  </si>
  <si>
    <t>070-4102-2927</t>
    <phoneticPr fontId="35"/>
  </si>
  <si>
    <t>070-4818-3601</t>
    <phoneticPr fontId="35"/>
  </si>
  <si>
    <t>070-4293-8624</t>
    <phoneticPr fontId="35"/>
  </si>
  <si>
    <t>070-4808-7902</t>
    <phoneticPr fontId="35"/>
  </si>
  <si>
    <t>070-4102-2841</t>
    <phoneticPr fontId="35"/>
  </si>
  <si>
    <t>080-9585-7948</t>
    <phoneticPr fontId="35"/>
  </si>
  <si>
    <t>070-4498-7034</t>
    <phoneticPr fontId="35"/>
  </si>
  <si>
    <t>070-4808-7911</t>
    <phoneticPr fontId="35"/>
  </si>
  <si>
    <t>070-4429-5739</t>
    <phoneticPr fontId="35"/>
  </si>
  <si>
    <t>070-4341-6902</t>
    <phoneticPr fontId="35"/>
  </si>
  <si>
    <t>070-4300-4898</t>
    <phoneticPr fontId="35"/>
  </si>
  <si>
    <t>070-4300-6280</t>
    <phoneticPr fontId="35"/>
  </si>
  <si>
    <t>070-4425-4180</t>
    <phoneticPr fontId="35"/>
  </si>
  <si>
    <t>070-4808-7110</t>
    <phoneticPr fontId="35"/>
  </si>
  <si>
    <t>070-4808-7814</t>
    <phoneticPr fontId="35"/>
  </si>
  <si>
    <t>070-4498-7849</t>
    <phoneticPr fontId="35"/>
  </si>
  <si>
    <t>070-4813-8917</t>
    <phoneticPr fontId="35"/>
  </si>
  <si>
    <t>070-4813-8881</t>
    <phoneticPr fontId="35"/>
  </si>
  <si>
    <t>SW00005900012@nihonsoft.net</t>
    <phoneticPr fontId="35"/>
  </si>
  <si>
    <t>4504F6-17400670</t>
    <phoneticPr fontId="35"/>
  </si>
  <si>
    <t>450505-17400685</t>
  </si>
  <si>
    <t>4504F7-17400671</t>
  </si>
  <si>
    <t>450504-17400684</t>
  </si>
  <si>
    <t>450509-17400689</t>
  </si>
  <si>
    <t>切浜下山マンホールポンプ場</t>
    <rPh sb="2" eb="4">
      <t>シモヤマ</t>
    </rPh>
    <phoneticPr fontId="35"/>
  </si>
  <si>
    <t>竹野No.8マンホールポンプ場</t>
    <rPh sb="0" eb="2">
      <t>タケノ</t>
    </rPh>
    <rPh sb="14" eb="15">
      <t>ジョウ</t>
    </rPh>
    <phoneticPr fontId="35"/>
  </si>
  <si>
    <t>7232</t>
    <phoneticPr fontId="35"/>
  </si>
  <si>
    <t>50117</t>
    <phoneticPr fontId="35"/>
  </si>
  <si>
    <t>oono_gesui</t>
    <phoneticPr fontId="35"/>
  </si>
  <si>
    <t>SW00001100058@nihonsoft.net</t>
  </si>
  <si>
    <t>SW00001100059@nihonsoft.net</t>
  </si>
  <si>
    <t>SW00001100060@nihonsoft.net</t>
  </si>
  <si>
    <t>SW00001100061@nihonsoft.net</t>
  </si>
  <si>
    <t>SW00001100062@nihonsoft.net</t>
  </si>
  <si>
    <t>SW00001100063@nihonsoft.net</t>
  </si>
  <si>
    <t>SW00001100064@nihonsoft.net</t>
  </si>
  <si>
    <t>SW00001100065@nihonsoft.net</t>
  </si>
  <si>
    <t>SW00001100066@nihonsoft.net</t>
  </si>
  <si>
    <t>SW00001100067@nihonsoft.net</t>
  </si>
  <si>
    <t>SW00001100068@nihonsoft.net</t>
  </si>
  <si>
    <t>SW00001100069@nihonsoft.net</t>
  </si>
  <si>
    <t>10.47.233.8</t>
    <phoneticPr fontId="35"/>
  </si>
  <si>
    <t>10.47.233.9</t>
  </si>
  <si>
    <t>10.47.233.11</t>
  </si>
  <si>
    <t>10.47.233.12</t>
  </si>
  <si>
    <t>10.47.233.13</t>
  </si>
  <si>
    <t>10.47.233.14</t>
  </si>
  <si>
    <t>10.47.233.16</t>
  </si>
  <si>
    <t>10.47.233.17</t>
  </si>
  <si>
    <t>10.47.233.18</t>
  </si>
  <si>
    <t>10.47.233.19</t>
  </si>
  <si>
    <t>7231</t>
    <phoneticPr fontId="35"/>
  </si>
  <si>
    <t>50116</t>
    <phoneticPr fontId="35"/>
  </si>
  <si>
    <t>oota_ku</t>
    <phoneticPr fontId="35"/>
  </si>
  <si>
    <t>10.47.232.250</t>
    <phoneticPr fontId="35"/>
  </si>
  <si>
    <t>DN0504404855720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</si>
  <si>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N0504404855770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</si>
  <si>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N0504404855840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</si>
  <si>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80-8760-6476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</si>
  <si>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80-1300-4280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</si>
  <si>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80-1300-4203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</si>
  <si>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017/10/23</t>
    </r>
    <phoneticPr fontId="35"/>
  </si>
  <si>
    <t>DN0504405369780</t>
    <phoneticPr fontId="35"/>
  </si>
  <si>
    <t>070-2673-2116</t>
    <phoneticPr fontId="35"/>
  </si>
  <si>
    <t>2017/10/23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</si>
  <si>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N0504405369700</t>
    </r>
    <phoneticPr fontId="35"/>
  </si>
  <si>
    <t>DN0504404855910</t>
    <phoneticPr fontId="35"/>
  </si>
  <si>
    <t>DN0504404856000</t>
    <phoneticPr fontId="35"/>
  </si>
  <si>
    <t>DN0504404856030</t>
    <phoneticPr fontId="35"/>
  </si>
  <si>
    <t>DN0504404856050</t>
    <phoneticPr fontId="35"/>
  </si>
  <si>
    <t>080-2081-5797</t>
    <phoneticPr fontId="35"/>
  </si>
  <si>
    <t>080-2132-7424</t>
    <phoneticPr fontId="35"/>
  </si>
  <si>
    <t>080-7886-2583</t>
    <phoneticPr fontId="35"/>
  </si>
  <si>
    <t>070-2672-5888</t>
    <phoneticPr fontId="35"/>
  </si>
  <si>
    <t>吉熊ポンプ所</t>
  </si>
  <si>
    <t>安友ポンプ所</t>
  </si>
  <si>
    <t>入蔵ポンプ所</t>
  </si>
  <si>
    <t>荷小野ポンプ所</t>
  </si>
  <si>
    <t>SW00008300002@nihonsoft.co.jp</t>
  </si>
  <si>
    <t>SW00008300003@nihonsoft.co.jp</t>
  </si>
  <si>
    <t>SW00008300004@nihonsoft.co.jp</t>
  </si>
  <si>
    <t>SW00008300005@nihonsoft.co.jp</t>
  </si>
  <si>
    <t>SW00008300006@nihonsoft.co.jp</t>
  </si>
  <si>
    <t>SW00008300007@nihonsoft.co.jp</t>
  </si>
  <si>
    <t>SW00008300008@nihonsoft.co.jp</t>
  </si>
  <si>
    <t>10.39.35.252</t>
    <phoneticPr fontId="35"/>
  </si>
  <si>
    <t>10.39.35.253</t>
  </si>
  <si>
    <t>曽根北処理分区MP</t>
  </si>
  <si>
    <t>田端上野処理分区MP</t>
  </si>
  <si>
    <r>
      <t>SW0000590001</t>
    </r>
    <r>
      <rPr>
        <u/>
        <sz val="11"/>
        <color rgb="FF0000FF"/>
        <rFont val="ＭＳ Ｐゴシック"/>
        <family val="3"/>
        <charset val="128"/>
      </rPr>
      <t>5@nihonsoft.net</t>
    </r>
    <phoneticPr fontId="35"/>
  </si>
  <si>
    <r>
      <t>SW00005900016@nihonsoft.net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</si>
  <si>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SW00005900017@nihonsoft.net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</si>
  <si>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10.47.233.22</t>
    <phoneticPr fontId="35"/>
  </si>
  <si>
    <t>10.47.233.21</t>
  </si>
  <si>
    <t>SW00011100003@nihonsoft.net</t>
  </si>
  <si>
    <t>SW00011100004@nihonsoft.net</t>
  </si>
  <si>
    <t>SW00011100005@nihonsoft.net</t>
  </si>
  <si>
    <t>10.47.233.25</t>
    <phoneticPr fontId="35"/>
  </si>
  <si>
    <t>10.47.233.23</t>
  </si>
  <si>
    <t>10.47.233.24</t>
  </si>
  <si>
    <t>070-4419-8122</t>
    <phoneticPr fontId="35"/>
  </si>
  <si>
    <t>s0finetcl0ud</t>
    <phoneticPr fontId="35"/>
  </si>
  <si>
    <t>10.47.233.20</t>
    <phoneticPr fontId="35"/>
  </si>
  <si>
    <t>LTE 200kbps</t>
    <phoneticPr fontId="35"/>
  </si>
  <si>
    <t>SW00007900003@nihonsoft.net</t>
    <phoneticPr fontId="35"/>
  </si>
  <si>
    <t>10.47.233.26</t>
    <phoneticPr fontId="35"/>
  </si>
  <si>
    <t>SW00006200035@nihonsoft.co.jp</t>
  </si>
  <si>
    <t>SW00006200036@nihonsoft.co.jp</t>
  </si>
  <si>
    <t>SW00006200037@nihonsoft.co.jp</t>
  </si>
  <si>
    <t>SW00006200038@nihonsoft.co.jp</t>
  </si>
  <si>
    <t>SW00006200039@nihonsoft.co.jp</t>
  </si>
  <si>
    <t>SW00006200040@nihonsoft.co.jp</t>
  </si>
  <si>
    <t>SW00006200041@nihonsoft.co.jp</t>
  </si>
  <si>
    <t>SW00006200042@nihonsoft.co.jp</t>
  </si>
  <si>
    <t>SW00006200043@nihonsoft.co.jp</t>
  </si>
  <si>
    <t>SW00006200044@nihonsoft.co.jp</t>
  </si>
  <si>
    <t>SW00006200045@nihonsoft.co.jp</t>
  </si>
  <si>
    <t>SW00006200046@nihonsoft.co.jp</t>
  </si>
  <si>
    <t>SW00006200047@nihonsoft.co.jp</t>
  </si>
  <si>
    <t>SW00006200048@nihonsoft.co.jp</t>
  </si>
  <si>
    <t>SW00006200049@nihonsoft.co.jp</t>
  </si>
  <si>
    <t>SW00006200050@nihonsoft.co.jp</t>
  </si>
  <si>
    <t>SW00006200051@nihonsoft.co.jp</t>
  </si>
  <si>
    <t>SW00006200052@nihonsoft.co.jp</t>
  </si>
  <si>
    <t>SW00006200053@nihonsoft.co.jp</t>
  </si>
  <si>
    <t>SW00006200054@nihonsoft.co.jp</t>
  </si>
  <si>
    <t>SW00006200055@nihonsoft.co.jp</t>
  </si>
  <si>
    <t>SW00006200056@nihonsoft.co.jp</t>
  </si>
  <si>
    <t>SW00006200057@nihonsoft.co.jp</t>
  </si>
  <si>
    <t>SW00006200058@nihonsoft.co.jp</t>
  </si>
  <si>
    <t>SW00006200059@nihonsoft.co.jp</t>
  </si>
  <si>
    <t>SW00006200060@nihonsoft.co.jp</t>
  </si>
  <si>
    <t>SW00006200061@nihonsoft.co.jp</t>
  </si>
  <si>
    <t>SW00006200062@nihonsoft.co.jp</t>
  </si>
  <si>
    <t>SW00006200063@nihonsoft.co.jp</t>
  </si>
  <si>
    <t>SW00006200064@nihonsoft.co.jp</t>
  </si>
  <si>
    <t>SW00006200065@nihonsoft.co.jp</t>
  </si>
  <si>
    <t>SW00006200066@nihonsoft.co.jp</t>
  </si>
  <si>
    <t>SW00006200067@nihonsoft.co.jp</t>
  </si>
  <si>
    <t>SW00006200068@nihonsoft.co.jp</t>
  </si>
  <si>
    <t>SW00006200069@nihonsoft.co.jp</t>
  </si>
  <si>
    <t>SW00006200070@nihonsoft.co.jp</t>
  </si>
  <si>
    <t>SW00006200071@nihonsoft.co.jp</t>
  </si>
  <si>
    <t>SW00006200072@nihonsoft.co.jp</t>
  </si>
  <si>
    <t>SW00006200073@nihonsoft.co.jp</t>
  </si>
  <si>
    <t>SW00006200074@nihonsoft.co.jp</t>
  </si>
  <si>
    <t>10.39.36.2</t>
  </si>
  <si>
    <t>10.39.36.3</t>
  </si>
  <si>
    <t>10.39.36.4</t>
  </si>
  <si>
    <t>10.39.36.5</t>
    <phoneticPr fontId="35"/>
  </si>
  <si>
    <t>10.39.36.6</t>
  </si>
  <si>
    <t>10.39.36.7</t>
  </si>
  <si>
    <t>10.39.36.8</t>
  </si>
  <si>
    <t>10.39.36.9</t>
  </si>
  <si>
    <t>10.39.36.10</t>
  </si>
  <si>
    <t>10.39.36.11</t>
  </si>
  <si>
    <t>10.39.36.12</t>
  </si>
  <si>
    <t>10.39.36.13</t>
  </si>
  <si>
    <t>10.39.36.14</t>
  </si>
  <si>
    <t>10.39.36.15</t>
  </si>
  <si>
    <t>10.39.36.16</t>
  </si>
  <si>
    <t>10.39.36.17</t>
  </si>
  <si>
    <t>10.39.36.18</t>
  </si>
  <si>
    <t>10.39.36.19</t>
  </si>
  <si>
    <t>10.39.36.20</t>
  </si>
  <si>
    <t>10.39.36.21</t>
  </si>
  <si>
    <t>10.39.36.22</t>
  </si>
  <si>
    <t>10.39.36.23</t>
  </si>
  <si>
    <t>10.39.36.24</t>
  </si>
  <si>
    <t>10.39.36.25</t>
  </si>
  <si>
    <t>10.39.36.26</t>
  </si>
  <si>
    <t>10.39.36.27</t>
  </si>
  <si>
    <t>10.39.36.28</t>
  </si>
  <si>
    <t>10.39.36.29</t>
  </si>
  <si>
    <t>10.39.36.30</t>
  </si>
  <si>
    <t>10.39.36.31</t>
  </si>
  <si>
    <t>10.39.36.32</t>
  </si>
  <si>
    <t>10.39.36.33</t>
  </si>
  <si>
    <t>10.39.36.34</t>
  </si>
  <si>
    <t>10.39.36.35</t>
  </si>
  <si>
    <t>10.39.36.36</t>
  </si>
  <si>
    <t>10.39.36.37</t>
  </si>
  <si>
    <t>10.39.36.38</t>
  </si>
  <si>
    <t>10.39.36.39</t>
  </si>
  <si>
    <t>10.39.36.40</t>
  </si>
  <si>
    <t>10.39.36.41</t>
  </si>
  <si>
    <t>10.39.36.42</t>
  </si>
  <si>
    <t>10.39.36.43</t>
  </si>
  <si>
    <t>10.39.36.44</t>
  </si>
  <si>
    <t>45051C-17400708</t>
    <phoneticPr fontId="35"/>
  </si>
  <si>
    <t>45051D-17400709</t>
    <phoneticPr fontId="35"/>
  </si>
  <si>
    <t>45051F-17400711</t>
    <phoneticPr fontId="35"/>
  </si>
  <si>
    <t>45051E-17400710</t>
    <phoneticPr fontId="35"/>
  </si>
  <si>
    <t>45050C-17400691</t>
    <phoneticPr fontId="35"/>
  </si>
  <si>
    <t>45050D-17400693</t>
    <phoneticPr fontId="35"/>
  </si>
  <si>
    <t>45050F-17400695</t>
    <phoneticPr fontId="35"/>
  </si>
  <si>
    <t>4504FD-17400677</t>
    <phoneticPr fontId="35"/>
  </si>
  <si>
    <t>45051B-17400707</t>
    <phoneticPr fontId="35"/>
  </si>
  <si>
    <t>45051A-17400706</t>
    <phoneticPr fontId="35"/>
  </si>
  <si>
    <t>450521-17400713</t>
    <phoneticPr fontId="35"/>
  </si>
  <si>
    <t>450522-17400714</t>
    <phoneticPr fontId="35"/>
  </si>
  <si>
    <t>45052A-17400722</t>
    <phoneticPr fontId="35"/>
  </si>
  <si>
    <t>450528-17400720</t>
    <phoneticPr fontId="35"/>
  </si>
  <si>
    <t>450527-17400719</t>
    <phoneticPr fontId="35"/>
  </si>
  <si>
    <t>450526-17400718</t>
    <phoneticPr fontId="35"/>
  </si>
  <si>
    <t>450525-17400716</t>
    <phoneticPr fontId="35"/>
  </si>
  <si>
    <t>4504EE-17400662</t>
    <phoneticPr fontId="35"/>
  </si>
  <si>
    <t>450515-17400701</t>
    <phoneticPr fontId="35"/>
  </si>
  <si>
    <t>SW00001100070@nihonsoft.net</t>
  </si>
  <si>
    <t>10.47.233.27</t>
    <phoneticPr fontId="35"/>
  </si>
  <si>
    <t>DN0504404855720</t>
  </si>
  <si>
    <t>080-8760-6476</t>
  </si>
  <si>
    <r>
      <t>d</t>
    </r>
    <r>
      <rPr>
        <u/>
        <sz val="11"/>
        <color rgb="FF0000FF"/>
        <rFont val="ＭＳ Ｐゴシック"/>
        <family val="3"/>
        <charset val="128"/>
      </rPr>
      <t>emo15@nihonsoft.net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</si>
  <si>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504FE</t>
    </r>
    <phoneticPr fontId="35"/>
  </si>
  <si>
    <t>7233</t>
    <phoneticPr fontId="35"/>
  </si>
  <si>
    <t>50118</t>
    <phoneticPr fontId="35"/>
  </si>
  <si>
    <t>achi_v</t>
    <phoneticPr fontId="35"/>
  </si>
  <si>
    <t>セカンダリでのユーザキー登録時id(連番)が159で登録された(DB確認)</t>
    <rPh sb="12" eb="14">
      <t>トウロク</t>
    </rPh>
    <rPh sb="14" eb="15">
      <t>ジ</t>
    </rPh>
    <rPh sb="18" eb="20">
      <t>レンバン</t>
    </rPh>
    <rPh sb="26" eb="28">
      <t>トウロク</t>
    </rPh>
    <rPh sb="34" eb="36">
      <t>カクニン</t>
    </rPh>
    <phoneticPr fontId="35"/>
  </si>
  <si>
    <t>昼神1号マンホールポンプ場</t>
    <rPh sb="0" eb="2">
      <t>ヒルガミ</t>
    </rPh>
    <rPh sb="3" eb="4">
      <t>ゴウ</t>
    </rPh>
    <rPh sb="12" eb="13">
      <t>ジョウ</t>
    </rPh>
    <phoneticPr fontId="35"/>
  </si>
  <si>
    <t>昼神2号マンホールポンプ場</t>
    <rPh sb="0" eb="2">
      <t>ヒルガミ</t>
    </rPh>
    <rPh sb="3" eb="4">
      <t>ゴウ</t>
    </rPh>
    <rPh sb="12" eb="13">
      <t>ジョウ</t>
    </rPh>
    <phoneticPr fontId="35"/>
  </si>
  <si>
    <t>昼神3号マンホールポンプ場</t>
    <rPh sb="0" eb="2">
      <t>ヒルガミ</t>
    </rPh>
    <rPh sb="3" eb="4">
      <t>ゴウ</t>
    </rPh>
    <rPh sb="12" eb="13">
      <t>ジョウ</t>
    </rPh>
    <phoneticPr fontId="35"/>
  </si>
  <si>
    <t>昼神4号マンホールポンプ場</t>
    <rPh sb="0" eb="2">
      <t>ヒルガミ</t>
    </rPh>
    <rPh sb="3" eb="4">
      <t>ゴウ</t>
    </rPh>
    <rPh sb="12" eb="13">
      <t>ジョウ</t>
    </rPh>
    <phoneticPr fontId="35"/>
  </si>
  <si>
    <t>昼神5号マンホールポンプ場</t>
    <rPh sb="0" eb="2">
      <t>ヒルガミ</t>
    </rPh>
    <rPh sb="3" eb="4">
      <t>ゴウ</t>
    </rPh>
    <rPh sb="12" eb="13">
      <t>ジョウ</t>
    </rPh>
    <phoneticPr fontId="35"/>
  </si>
  <si>
    <t>昼神6号マンホールポンプ場</t>
    <rPh sb="0" eb="2">
      <t>ヒルガミ</t>
    </rPh>
    <rPh sb="3" eb="4">
      <t>ゴウ</t>
    </rPh>
    <rPh sb="12" eb="13">
      <t>ジョウ</t>
    </rPh>
    <phoneticPr fontId="35"/>
  </si>
  <si>
    <t>昼神7号マンホールポンプ場</t>
    <rPh sb="0" eb="2">
      <t>ヒルガミ</t>
    </rPh>
    <rPh sb="3" eb="4">
      <t>ゴウ</t>
    </rPh>
    <rPh sb="12" eb="13">
      <t>ジョウ</t>
    </rPh>
    <phoneticPr fontId="35"/>
  </si>
  <si>
    <t>昼神8号マンホールポンプ場</t>
    <rPh sb="0" eb="2">
      <t>ヒルガミ</t>
    </rPh>
    <rPh sb="3" eb="4">
      <t>ゴウ</t>
    </rPh>
    <rPh sb="12" eb="13">
      <t>ジョウ</t>
    </rPh>
    <phoneticPr fontId="35"/>
  </si>
  <si>
    <t>450518-17400704</t>
    <phoneticPr fontId="57"/>
  </si>
  <si>
    <t>450517-17400703</t>
    <phoneticPr fontId="57"/>
  </si>
  <si>
    <t>450546-17400750</t>
    <phoneticPr fontId="57"/>
  </si>
  <si>
    <t>450539-17400737</t>
    <phoneticPr fontId="57"/>
  </si>
  <si>
    <t>450545-17400749</t>
    <phoneticPr fontId="57"/>
  </si>
  <si>
    <t>450542-17400746</t>
    <phoneticPr fontId="57"/>
  </si>
  <si>
    <t>450543-17400747</t>
    <phoneticPr fontId="57"/>
  </si>
  <si>
    <t>450544-17400748</t>
    <phoneticPr fontId="57"/>
  </si>
  <si>
    <t>45053A-17400738</t>
    <phoneticPr fontId="53"/>
  </si>
  <si>
    <t>SW00008700004@nihonsoft.net</t>
  </si>
  <si>
    <t>SW00008700005@nihonsoft.net</t>
  </si>
  <si>
    <t>SW00008700006@nihonsoft.net</t>
  </si>
  <si>
    <t>SW00008700007@nihonsoft.net</t>
  </si>
  <si>
    <t>SW00008700008@nihonsoft.net</t>
  </si>
  <si>
    <t>10.47.233.30</t>
  </si>
  <si>
    <t>10.47.233.31</t>
  </si>
  <si>
    <t>10.47.233.32</t>
  </si>
  <si>
    <t>10.47.233.33</t>
  </si>
  <si>
    <t>10.47.233.34</t>
  </si>
  <si>
    <t>10.47.233.29</t>
    <phoneticPr fontId="35"/>
  </si>
  <si>
    <t>SW00008700001@nihonsoft.net</t>
    <phoneticPr fontId="35"/>
  </si>
  <si>
    <t>SW00008700003@nihonsoft.net</t>
    <phoneticPr fontId="35"/>
  </si>
  <si>
    <r>
      <t>SW00005900018@nihonsoft.net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</si>
  <si>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SW00005900019@nihonsoft.net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</si>
  <si>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SW00005900020@nihonsoft.net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</si>
  <si>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SW00005900021@nihonsoft.net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</si>
  <si>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SW00005900022@nihonsoft.net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</si>
  <si>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SW00005900023@nihonsoft.net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</si>
  <si>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SW00005900024@nihonsoft.net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</si>
  <si>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10.47.233.35</t>
    <phoneticPr fontId="35"/>
  </si>
  <si>
    <t>10.47.233.36</t>
  </si>
  <si>
    <t>10.47.233.37</t>
  </si>
  <si>
    <t>10.47.233.38</t>
  </si>
  <si>
    <t>10.47.233.39</t>
  </si>
  <si>
    <t>10.47.233.40</t>
  </si>
  <si>
    <t>10.47.233.41</t>
  </si>
  <si>
    <t>SW00007700017@nihonsoft.net</t>
    <phoneticPr fontId="35"/>
  </si>
  <si>
    <t>10.47.233.42</t>
    <phoneticPr fontId="35"/>
  </si>
  <si>
    <t>長野県平谷村</t>
    <rPh sb="0" eb="3">
      <t>ナガノケン</t>
    </rPh>
    <rPh sb="3" eb="5">
      <t>ヒラタニ</t>
    </rPh>
    <rPh sb="5" eb="6">
      <t>ムラ</t>
    </rPh>
    <phoneticPr fontId="35"/>
  </si>
  <si>
    <t>SW</t>
    <phoneticPr fontId="35"/>
  </si>
  <si>
    <t>000123</t>
    <phoneticPr fontId="35"/>
  </si>
  <si>
    <t>うつぼ飲料水供給施設</t>
  </si>
  <si>
    <t>SW00012300001@nihonsoft.net</t>
    <phoneticPr fontId="35"/>
  </si>
  <si>
    <t>SW00012300002@nihonsoft.net</t>
    <phoneticPr fontId="35"/>
  </si>
  <si>
    <t>厚生産業(株)</t>
    <rPh sb="0" eb="4">
      <t>コウセイサンギョウ</t>
    </rPh>
    <rPh sb="5" eb="6">
      <t>カブ</t>
    </rPh>
    <phoneticPr fontId="35"/>
  </si>
  <si>
    <t>000124</t>
    <phoneticPr fontId="35"/>
  </si>
  <si>
    <t>00001</t>
    <phoneticPr fontId="35"/>
  </si>
  <si>
    <t>SW00012400001@nihonsoft.net</t>
    <phoneticPr fontId="35"/>
  </si>
  <si>
    <t>200kbps LTE</t>
    <phoneticPr fontId="35"/>
  </si>
  <si>
    <t>10.39.35.243</t>
    <phoneticPr fontId="35"/>
  </si>
  <si>
    <t>DN0504406370190</t>
    <phoneticPr fontId="35"/>
  </si>
  <si>
    <t>DN0504406370200</t>
    <phoneticPr fontId="35"/>
  </si>
  <si>
    <t>DN0504406370210</t>
    <phoneticPr fontId="35"/>
  </si>
  <si>
    <t>DN0504406370220</t>
    <phoneticPr fontId="35"/>
  </si>
  <si>
    <t>DN0504406370230</t>
    <phoneticPr fontId="35"/>
  </si>
  <si>
    <t>DN0504406370240</t>
    <phoneticPr fontId="35"/>
  </si>
  <si>
    <t>DN0504406370250</t>
    <phoneticPr fontId="35"/>
  </si>
  <si>
    <t>DN0504406370260</t>
    <phoneticPr fontId="35"/>
  </si>
  <si>
    <t>DN0504406370270</t>
    <phoneticPr fontId="35"/>
  </si>
  <si>
    <t>DN0504406370280</t>
    <phoneticPr fontId="35"/>
  </si>
  <si>
    <t>DN0504406370290</t>
    <phoneticPr fontId="35"/>
  </si>
  <si>
    <t>DN0504406370300</t>
    <phoneticPr fontId="35"/>
  </si>
  <si>
    <t>080-7801-1388</t>
    <phoneticPr fontId="35"/>
  </si>
  <si>
    <t>080-7752-9776</t>
    <phoneticPr fontId="35"/>
  </si>
  <si>
    <t>080-8756-6926</t>
    <phoneticPr fontId="35"/>
  </si>
  <si>
    <t>090-8010-6113</t>
    <phoneticPr fontId="35"/>
  </si>
  <si>
    <t>080-2261-9629</t>
    <phoneticPr fontId="35"/>
  </si>
  <si>
    <t>080-2348-8297</t>
    <phoneticPr fontId="35"/>
  </si>
  <si>
    <t>080-9551-0447</t>
    <phoneticPr fontId="35"/>
  </si>
  <si>
    <t>070-4006-7282</t>
    <phoneticPr fontId="35"/>
  </si>
  <si>
    <t>070-3961-6412</t>
    <phoneticPr fontId="35"/>
  </si>
  <si>
    <t>080-2127-9783</t>
    <phoneticPr fontId="35"/>
  </si>
  <si>
    <t>080-9551-5603</t>
    <phoneticPr fontId="35"/>
  </si>
  <si>
    <t>070-3962-4035</t>
    <phoneticPr fontId="35"/>
  </si>
  <si>
    <t>DN0504405752340</t>
    <phoneticPr fontId="35"/>
  </si>
  <si>
    <t>DN0504405752350</t>
    <phoneticPr fontId="35"/>
  </si>
  <si>
    <t>DN0504405752360</t>
    <phoneticPr fontId="35"/>
  </si>
  <si>
    <t>DN0504405752370</t>
    <phoneticPr fontId="35"/>
  </si>
  <si>
    <t>DN0504405752380</t>
    <phoneticPr fontId="35"/>
  </si>
  <si>
    <t>DN0504405752390</t>
    <phoneticPr fontId="35"/>
  </si>
  <si>
    <t>DN0504405752400</t>
    <phoneticPr fontId="35"/>
  </si>
  <si>
    <t>DN0504405752410</t>
    <phoneticPr fontId="35"/>
  </si>
  <si>
    <t>DN0504405752420</t>
    <phoneticPr fontId="35"/>
  </si>
  <si>
    <t>DN0504405752430</t>
    <phoneticPr fontId="35"/>
  </si>
  <si>
    <t>DN0504405752440</t>
    <phoneticPr fontId="35"/>
  </si>
  <si>
    <t>DN0504405752450</t>
    <phoneticPr fontId="35"/>
  </si>
  <si>
    <t>DN0504405752460</t>
    <phoneticPr fontId="35"/>
  </si>
  <si>
    <t>DN0504405752470</t>
    <phoneticPr fontId="35"/>
  </si>
  <si>
    <t>DN0504405752480</t>
    <phoneticPr fontId="35"/>
  </si>
  <si>
    <t>DN0504405752490</t>
    <phoneticPr fontId="35"/>
  </si>
  <si>
    <t>DN0504405752500</t>
    <phoneticPr fontId="35"/>
  </si>
  <si>
    <t>DN0504405752510</t>
    <phoneticPr fontId="35"/>
  </si>
  <si>
    <t>DN0504405752520</t>
    <phoneticPr fontId="35"/>
  </si>
  <si>
    <t>DN0504405752530</t>
    <phoneticPr fontId="35"/>
  </si>
  <si>
    <t>DN0504405752540</t>
    <phoneticPr fontId="35"/>
  </si>
  <si>
    <t>DN0504405752550</t>
    <phoneticPr fontId="35"/>
  </si>
  <si>
    <t>DN0504405752560</t>
    <phoneticPr fontId="35"/>
  </si>
  <si>
    <t>DN0504405752570</t>
    <phoneticPr fontId="35"/>
  </si>
  <si>
    <t>DN0504405752580</t>
    <phoneticPr fontId="35"/>
  </si>
  <si>
    <t>DN0504405752590</t>
    <phoneticPr fontId="35"/>
  </si>
  <si>
    <t>DN0504405752600</t>
    <phoneticPr fontId="35"/>
  </si>
  <si>
    <t>DN0504405752610</t>
    <phoneticPr fontId="35"/>
  </si>
  <si>
    <t>DN0504405752620</t>
    <phoneticPr fontId="35"/>
  </si>
  <si>
    <t>DN0504405752630</t>
    <phoneticPr fontId="35"/>
  </si>
  <si>
    <t>DN0504405752640</t>
    <phoneticPr fontId="35"/>
  </si>
  <si>
    <t>DN0504405752650</t>
    <phoneticPr fontId="35"/>
  </si>
  <si>
    <t>DN0504405752660</t>
    <phoneticPr fontId="35"/>
  </si>
  <si>
    <t>DN0504405752670</t>
    <phoneticPr fontId="35"/>
  </si>
  <si>
    <t>DN0504405752680</t>
    <phoneticPr fontId="35"/>
  </si>
  <si>
    <t>DN0504405752690</t>
    <phoneticPr fontId="35"/>
  </si>
  <si>
    <t>DN0504405752700</t>
    <phoneticPr fontId="35"/>
  </si>
  <si>
    <t>DN0504405752710</t>
    <phoneticPr fontId="35"/>
  </si>
  <si>
    <t>DN0504405752720</t>
    <phoneticPr fontId="35"/>
  </si>
  <si>
    <t>DN0504405752730</t>
    <phoneticPr fontId="35"/>
  </si>
  <si>
    <t>070-4293-1029</t>
    <phoneticPr fontId="35"/>
  </si>
  <si>
    <t>070-4286-4222</t>
    <phoneticPr fontId="35"/>
  </si>
  <si>
    <t>070-4812-7191</t>
    <phoneticPr fontId="35"/>
  </si>
  <si>
    <t>070-4117-0766</t>
    <phoneticPr fontId="35"/>
  </si>
  <si>
    <t>070-4116-1234</t>
    <phoneticPr fontId="35"/>
  </si>
  <si>
    <t>070-4348-8519</t>
    <phoneticPr fontId="35"/>
  </si>
  <si>
    <t>070-4293-0432</t>
    <phoneticPr fontId="35"/>
  </si>
  <si>
    <t>070-4802-8253</t>
    <phoneticPr fontId="35"/>
  </si>
  <si>
    <t>070-4326-6316</t>
    <phoneticPr fontId="35"/>
  </si>
  <si>
    <t>070-4326-9086</t>
    <phoneticPr fontId="35"/>
  </si>
  <si>
    <t>070-4293-2184</t>
    <phoneticPr fontId="35"/>
  </si>
  <si>
    <t>070-4349-1295</t>
    <phoneticPr fontId="35"/>
  </si>
  <si>
    <t>070-4812-8815</t>
    <phoneticPr fontId="35"/>
  </si>
  <si>
    <t>070-4117-3409</t>
    <phoneticPr fontId="35"/>
  </si>
  <si>
    <t>070-4802-8046</t>
    <phoneticPr fontId="35"/>
  </si>
  <si>
    <t>070-4497-8085</t>
    <phoneticPr fontId="35"/>
  </si>
  <si>
    <t>070-2685-3821</t>
    <phoneticPr fontId="35"/>
  </si>
  <si>
    <t>070-4308-6196</t>
    <phoneticPr fontId="35"/>
  </si>
  <si>
    <t>070-4817-3044</t>
    <phoneticPr fontId="35"/>
  </si>
  <si>
    <t>070-2685-3930</t>
    <phoneticPr fontId="35"/>
  </si>
  <si>
    <t>080-8183-3720</t>
    <phoneticPr fontId="35"/>
  </si>
  <si>
    <t>070-4497-8324</t>
    <phoneticPr fontId="35"/>
  </si>
  <si>
    <t>070-4288-7155</t>
    <phoneticPr fontId="35"/>
  </si>
  <si>
    <t>070-4288-7688</t>
    <phoneticPr fontId="35"/>
  </si>
  <si>
    <t>080-8183-4389</t>
    <phoneticPr fontId="35"/>
  </si>
  <si>
    <t>070-4802-8057</t>
    <phoneticPr fontId="35"/>
  </si>
  <si>
    <t>070-4497-8335</t>
    <phoneticPr fontId="35"/>
  </si>
  <si>
    <t>070-4349-2579</t>
    <phoneticPr fontId="35"/>
  </si>
  <si>
    <t>070-4802-8903</t>
    <phoneticPr fontId="35"/>
  </si>
  <si>
    <t>070-4348-8772</t>
    <phoneticPr fontId="35"/>
  </si>
  <si>
    <t>070-4293-7705</t>
    <phoneticPr fontId="35"/>
  </si>
  <si>
    <t>070-4807-8747</t>
    <phoneticPr fontId="35"/>
  </si>
  <si>
    <t>070-4802-8457</t>
    <phoneticPr fontId="35"/>
  </si>
  <si>
    <t>070-4308-6837</t>
    <phoneticPr fontId="35"/>
  </si>
  <si>
    <t>070-4328-5494</t>
    <phoneticPr fontId="35"/>
  </si>
  <si>
    <t>070-4328-5749</t>
    <phoneticPr fontId="35"/>
  </si>
  <si>
    <t>070-4328-5158</t>
    <phoneticPr fontId="35"/>
  </si>
  <si>
    <t>080-8183-4659</t>
    <phoneticPr fontId="35"/>
  </si>
  <si>
    <t>070-4497-8754</t>
    <phoneticPr fontId="35"/>
  </si>
  <si>
    <t>070-4293-7509</t>
    <phoneticPr fontId="35"/>
  </si>
  <si>
    <t>2017/11/2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</si>
  <si>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N0504406370530</t>
    </r>
    <phoneticPr fontId="35"/>
  </si>
  <si>
    <t>DN0504406370540</t>
    <phoneticPr fontId="35"/>
  </si>
  <si>
    <t>DN0504406370550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</si>
  <si>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80-9554-3480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</si>
  <si>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70-4496-7988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</si>
  <si>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70-3963-9584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</si>
  <si>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017/11/2</t>
    </r>
    <phoneticPr fontId="35"/>
  </si>
  <si>
    <t>DN0504406370560</t>
    <phoneticPr fontId="35"/>
  </si>
  <si>
    <t>DN0504406370570</t>
    <phoneticPr fontId="35"/>
  </si>
  <si>
    <t>DN0504406370580</t>
    <phoneticPr fontId="35"/>
  </si>
  <si>
    <t>090-8010-9743</t>
    <phoneticPr fontId="35"/>
  </si>
  <si>
    <t>080-2128-1761</t>
    <phoneticPr fontId="35"/>
  </si>
  <si>
    <t>080-7802-9461</t>
    <phoneticPr fontId="35"/>
  </si>
  <si>
    <t>2017/11/2</t>
    <phoneticPr fontId="35"/>
  </si>
  <si>
    <t>DN0504406370510</t>
    <phoneticPr fontId="35"/>
  </si>
  <si>
    <t>080-2553-0508</t>
    <phoneticPr fontId="35"/>
  </si>
  <si>
    <t>DN0504406349180</t>
    <phoneticPr fontId="35"/>
  </si>
  <si>
    <t>DN0504406349190</t>
    <phoneticPr fontId="35"/>
  </si>
  <si>
    <t>DN0504406349200</t>
    <phoneticPr fontId="35"/>
  </si>
  <si>
    <t>DN0504406349210</t>
    <phoneticPr fontId="35"/>
  </si>
  <si>
    <t>DN0504406349220</t>
    <phoneticPr fontId="35"/>
  </si>
  <si>
    <t>DN0504406349230</t>
    <phoneticPr fontId="35"/>
  </si>
  <si>
    <t>DN0504406349240</t>
    <phoneticPr fontId="35"/>
  </si>
  <si>
    <t>070-4118-5430</t>
    <phoneticPr fontId="35"/>
  </si>
  <si>
    <t>070-4803-6098</t>
    <phoneticPr fontId="35"/>
  </si>
  <si>
    <t>070-4102-1220</t>
    <phoneticPr fontId="35"/>
  </si>
  <si>
    <t>070-4493-4127</t>
    <phoneticPr fontId="35"/>
  </si>
  <si>
    <t>070-4493-4049</t>
    <phoneticPr fontId="35"/>
  </si>
  <si>
    <t>070-4818-3089</t>
    <phoneticPr fontId="35"/>
  </si>
  <si>
    <t>070-4336-3091</t>
    <phoneticPr fontId="35"/>
  </si>
  <si>
    <t>本今排水機場</t>
    <phoneticPr fontId="35"/>
  </si>
  <si>
    <t>SW00007700018@nihonsoft.net</t>
  </si>
  <si>
    <t>SW00007700019@nihonsoft.net</t>
  </si>
  <si>
    <t>10.47.233.47</t>
    <phoneticPr fontId="35"/>
  </si>
  <si>
    <t>10.47.233.46</t>
  </si>
  <si>
    <t>三重県御浜町</t>
    <rPh sb="0" eb="3">
      <t>ミエケン</t>
    </rPh>
    <rPh sb="3" eb="6">
      <t>ミハマチョウ</t>
    </rPh>
    <phoneticPr fontId="35"/>
  </si>
  <si>
    <t>SW</t>
    <phoneticPr fontId="35"/>
  </si>
  <si>
    <t>000125</t>
    <phoneticPr fontId="35"/>
  </si>
  <si>
    <t>00001</t>
    <phoneticPr fontId="35"/>
  </si>
  <si>
    <t>00031</t>
    <phoneticPr fontId="35"/>
  </si>
  <si>
    <t>SW00012500001@nihonsoft.net</t>
    <phoneticPr fontId="35"/>
  </si>
  <si>
    <t>SW00012500002@nihonsoft.net</t>
  </si>
  <si>
    <t>SW00012500003@nihonsoft.net</t>
  </si>
  <si>
    <t>SW00012500004@nihonsoft.net</t>
  </si>
  <si>
    <t>SW00012500005@nihonsoft.net</t>
  </si>
  <si>
    <t>SW00012500006@nihonsoft.net</t>
  </si>
  <si>
    <t>SW00012500007@nihonsoft.net</t>
  </si>
  <si>
    <t>SW00012500008@nihonsoft.net</t>
  </si>
  <si>
    <t>SW00012500009@nihonsoft.net</t>
  </si>
  <si>
    <t>SW00012500010@nihonsoft.net</t>
  </si>
  <si>
    <t>SW00012500011@nihonsoft.net</t>
  </si>
  <si>
    <t>SW00012500012@nihonsoft.net</t>
  </si>
  <si>
    <t>SW00012500013@nihonsoft.net</t>
  </si>
  <si>
    <t>SW00012500014@nihonsoft.net</t>
  </si>
  <si>
    <t>SW00012500015@nihonsoft.net</t>
  </si>
  <si>
    <t>SW00012500016@nihonsoft.net</t>
  </si>
  <si>
    <t>SW00012500017@nihonsoft.net</t>
  </si>
  <si>
    <t>SW00012500018@nihonsoft.net</t>
  </si>
  <si>
    <t>SW00012500019@nihonsoft.net</t>
  </si>
  <si>
    <t>SW00012500020@nihonsoft.net</t>
  </si>
  <si>
    <t>SW00012500021@nihonsoft.net</t>
  </si>
  <si>
    <t>SW00012500022@nihonsoft.net</t>
  </si>
  <si>
    <t>SW00012500023@nihonsoft.net</t>
  </si>
  <si>
    <t>SW00012500024@nihonsoft.net</t>
  </si>
  <si>
    <t>SW00012500025@nihonsoft.net</t>
  </si>
  <si>
    <t>SW00012500026@nihonsoft.net</t>
  </si>
  <si>
    <t>SW00012500027@nihonsoft.net</t>
  </si>
  <si>
    <t>SW00012500028@nihonsoft.net</t>
  </si>
  <si>
    <t>SW00012500029@nihonsoft.net</t>
  </si>
  <si>
    <t>SW00012500030@nihonsoft.net</t>
  </si>
  <si>
    <t>SW00012500031@nihonsoft.net</t>
  </si>
  <si>
    <t>10.47.233.48</t>
    <phoneticPr fontId="35"/>
  </si>
  <si>
    <t>10.47.233.50</t>
  </si>
  <si>
    <t>10.47.233.51</t>
  </si>
  <si>
    <t>10.47.233.53</t>
  </si>
  <si>
    <t>10.47.233.54</t>
  </si>
  <si>
    <t>10.47.233.55</t>
  </si>
  <si>
    <t>10.47.233.56</t>
  </si>
  <si>
    <t>10.47.233.57</t>
  </si>
  <si>
    <t>10.47.233.58</t>
  </si>
  <si>
    <t>10.47.233.60</t>
  </si>
  <si>
    <t>10.47.233.61</t>
  </si>
  <si>
    <t>10.47.233.62</t>
  </si>
  <si>
    <t>10.47.233.63</t>
  </si>
  <si>
    <t>10.47.233.64</t>
  </si>
  <si>
    <t>10.47.233.65</t>
  </si>
  <si>
    <t>10.47.233.66</t>
  </si>
  <si>
    <t>10.47.233.67</t>
  </si>
  <si>
    <t>10.47.233.68</t>
  </si>
  <si>
    <t>10.47.233.69</t>
  </si>
  <si>
    <t>10.47.233.70</t>
  </si>
  <si>
    <t>10.47.233.71</t>
  </si>
  <si>
    <t>10.47.233.73</t>
  </si>
  <si>
    <t>10.47.233.74</t>
  </si>
  <si>
    <t>10.47.233.75</t>
  </si>
  <si>
    <t>10.47.233.76</t>
  </si>
  <si>
    <t>10.47.233.77</t>
  </si>
  <si>
    <t>30Mプラス　LTE</t>
    <phoneticPr fontId="35"/>
  </si>
  <si>
    <t>10.47.233.78</t>
    <phoneticPr fontId="35"/>
  </si>
  <si>
    <t>田吹ポンプ所</t>
    <phoneticPr fontId="35"/>
  </si>
  <si>
    <t>塚野ポンプ所</t>
    <phoneticPr fontId="35"/>
  </si>
  <si>
    <t>DN0504406400010</t>
    <phoneticPr fontId="35"/>
  </si>
  <si>
    <t>080-8178-2180</t>
    <phoneticPr fontId="35"/>
  </si>
  <si>
    <t>SW00001100071@nihonsoft.net</t>
  </si>
  <si>
    <t>SW00001100072@nihonsoft.net</t>
  </si>
  <si>
    <t>10.47.233.80</t>
    <phoneticPr fontId="35"/>
  </si>
  <si>
    <t>10.47.233.79</t>
  </si>
  <si>
    <t>元起処理場</t>
    <phoneticPr fontId="35"/>
  </si>
  <si>
    <t>SW00008900004@nihonsoft.net</t>
  </si>
  <si>
    <t>10.47.233.81</t>
    <phoneticPr fontId="35"/>
  </si>
  <si>
    <t>長野県大桑村</t>
    <rPh sb="0" eb="3">
      <t>ナガノケン</t>
    </rPh>
    <rPh sb="3" eb="6">
      <t>オオクワムラ</t>
    </rPh>
    <phoneticPr fontId="35"/>
  </si>
  <si>
    <t>SW</t>
    <phoneticPr fontId="35"/>
  </si>
  <si>
    <t>000126</t>
    <phoneticPr fontId="35"/>
  </si>
  <si>
    <t>00001</t>
    <phoneticPr fontId="35"/>
  </si>
  <si>
    <t>野尻浄水場設置TM親局</t>
    <rPh sb="0" eb="2">
      <t>ノジリ</t>
    </rPh>
    <rPh sb="2" eb="5">
      <t>ジョウスイジョウ</t>
    </rPh>
    <rPh sb="5" eb="7">
      <t>セッチ</t>
    </rPh>
    <rPh sb="9" eb="11">
      <t>オヤキョク</t>
    </rPh>
    <phoneticPr fontId="35"/>
  </si>
  <si>
    <t>SW00012600001@nihonsoft.net</t>
    <phoneticPr fontId="35"/>
  </si>
  <si>
    <t>仁井田1（東府能）</t>
    <rPh sb="0" eb="3">
      <t>ニイダ</t>
    </rPh>
    <rPh sb="5" eb="6">
      <t>ヒガシ</t>
    </rPh>
    <rPh sb="6" eb="7">
      <t>フ</t>
    </rPh>
    <rPh sb="7" eb="8">
      <t>ノウ</t>
    </rPh>
    <phoneticPr fontId="35"/>
  </si>
  <si>
    <t>仁井田2（西府能）</t>
    <rPh sb="0" eb="3">
      <t>ニイダ</t>
    </rPh>
    <rPh sb="5" eb="6">
      <t>ニシ</t>
    </rPh>
    <rPh sb="6" eb="7">
      <t>フ</t>
    </rPh>
    <rPh sb="7" eb="8">
      <t>ノウ</t>
    </rPh>
    <phoneticPr fontId="35"/>
  </si>
  <si>
    <t>嵯峨1（天一神社前）</t>
    <rPh sb="0" eb="2">
      <t>サガ</t>
    </rPh>
    <rPh sb="4" eb="5">
      <t>テン</t>
    </rPh>
    <rPh sb="5" eb="6">
      <t>イチ</t>
    </rPh>
    <rPh sb="6" eb="8">
      <t>ジンジャ</t>
    </rPh>
    <rPh sb="8" eb="9">
      <t>マエ</t>
    </rPh>
    <phoneticPr fontId="35"/>
  </si>
  <si>
    <t>SW00012100004@nihonsoft.net</t>
  </si>
  <si>
    <t>SW00012100005@nihonsoft.net</t>
  </si>
  <si>
    <t>SW00012100006@nihonsoft.net</t>
  </si>
  <si>
    <t>10.47.233.85</t>
    <phoneticPr fontId="35"/>
  </si>
  <si>
    <t>10.47.233.83</t>
  </si>
  <si>
    <t>10.47.233.84</t>
  </si>
  <si>
    <t>厚生産業排水処理施設</t>
    <rPh sb="0" eb="2">
      <t>コウセイ</t>
    </rPh>
    <rPh sb="2" eb="4">
      <t>サンギョウ</t>
    </rPh>
    <rPh sb="4" eb="6">
      <t>ハイスイ</t>
    </rPh>
    <rPh sb="6" eb="8">
      <t>ショリ</t>
    </rPh>
    <rPh sb="8" eb="10">
      <t>シセツ</t>
    </rPh>
    <phoneticPr fontId="35"/>
  </si>
  <si>
    <t>中橋ポンプ場</t>
  </si>
  <si>
    <t>落合橋ポンプ場</t>
  </si>
  <si>
    <t>小山ポンプ場</t>
  </si>
  <si>
    <t>羽出旧道ポンプ場</t>
  </si>
  <si>
    <t>SW00005700009@nihonsoft.net</t>
  </si>
  <si>
    <t>SW00005700010@nihonsoft.net</t>
  </si>
  <si>
    <t>SW00005700011@nihonsoft.net</t>
  </si>
  <si>
    <t>SW00005700012@nihonsoft.net</t>
  </si>
  <si>
    <t>SW00005700013@nihonsoft.net</t>
  </si>
  <si>
    <t>SW00005700014@nihonsoft.net</t>
  </si>
  <si>
    <t>SW00005700015@nihonsoft.net</t>
  </si>
  <si>
    <t>SW00005700016@nihonsoft.net</t>
  </si>
  <si>
    <t>SW00005700017@nihonsoft.net</t>
  </si>
  <si>
    <t>SW00005700018@nihonsoft.net</t>
  </si>
  <si>
    <t>SW00005700019@nihonsoft.net</t>
  </si>
  <si>
    <t>SW00005700020@nihonsoft.net</t>
  </si>
  <si>
    <t>SW00005700021@nihonsoft.net</t>
  </si>
  <si>
    <t>SW00005700022@nihonsoft.net</t>
  </si>
  <si>
    <t>SW00005700023@nihonsoft.net</t>
  </si>
  <si>
    <t>SW00005700024@nihonsoft.net</t>
  </si>
  <si>
    <t>SW00005700025@nihonsoft.net</t>
  </si>
  <si>
    <t>SW00005700026@nihonsoft.net</t>
  </si>
  <si>
    <t>10.47.233.86</t>
    <phoneticPr fontId="35"/>
  </si>
  <si>
    <t>10.47.233.87</t>
  </si>
  <si>
    <t>10.47.233.88</t>
  </si>
  <si>
    <t>10.47.233.89</t>
  </si>
  <si>
    <t>10.47.233.90</t>
  </si>
  <si>
    <t>10.47.233.91</t>
  </si>
  <si>
    <t>10.47.233.92</t>
  </si>
  <si>
    <t>10.47.233.93</t>
  </si>
  <si>
    <t>10.47.233.94</t>
  </si>
  <si>
    <t>10.47.233.95</t>
  </si>
  <si>
    <t>10.47.233.96</t>
  </si>
  <si>
    <t>10.47.233.97</t>
  </si>
  <si>
    <t>10.47.233.98</t>
  </si>
  <si>
    <t>10.47.233.99</t>
  </si>
  <si>
    <t>10.47.233.100</t>
  </si>
  <si>
    <t>10.47.233.101</t>
  </si>
  <si>
    <t>10.47.233.102</t>
  </si>
  <si>
    <t>10.47.233.103</t>
    <phoneticPr fontId="35"/>
  </si>
  <si>
    <t>高橋地区No.3中継ポンプ場</t>
  </si>
  <si>
    <t>高橋地区No.4中継ポンプ場</t>
  </si>
  <si>
    <t>高橋地区No.5中継ポンプ場</t>
  </si>
  <si>
    <t>高橋地区No.7中継ポンプ場</t>
  </si>
  <si>
    <t>高橋地区No.8中継ポンプ場</t>
  </si>
  <si>
    <t>高橋地区No.9中継ポンプ場</t>
  </si>
  <si>
    <t>高橋地区No.10中継ポンプ場</t>
  </si>
  <si>
    <t>高橋地区No.11中継ポンプ場</t>
  </si>
  <si>
    <t>高橋地区No.12中継ポンプ場</t>
  </si>
  <si>
    <t>17H00447</t>
  </si>
  <si>
    <t>17H00457</t>
  </si>
  <si>
    <t>17H00437</t>
  </si>
  <si>
    <t>17H00427</t>
  </si>
  <si>
    <t>17H00417</t>
  </si>
  <si>
    <t>17H00507</t>
  </si>
  <si>
    <t>17H00497</t>
  </si>
  <si>
    <t>17H00487</t>
  </si>
  <si>
    <t>17H00477</t>
  </si>
  <si>
    <t>17H00467</t>
  </si>
  <si>
    <t>17H0004O</t>
  </si>
  <si>
    <t>17H0003O</t>
  </si>
  <si>
    <t>17H0002O</t>
  </si>
  <si>
    <t>17H0001O</t>
  </si>
  <si>
    <t>17H0005O</t>
  </si>
  <si>
    <t>17H0035O</t>
  </si>
  <si>
    <t>17H0028O</t>
  </si>
  <si>
    <t>17H0026O</t>
  </si>
  <si>
    <t>17H00730</t>
    <phoneticPr fontId="35"/>
  </si>
  <si>
    <t>17H00740</t>
    <phoneticPr fontId="35"/>
  </si>
  <si>
    <t>17H00710</t>
    <phoneticPr fontId="35"/>
  </si>
  <si>
    <t>17H00750</t>
    <phoneticPr fontId="35"/>
  </si>
  <si>
    <t>17H00720</t>
    <phoneticPr fontId="35"/>
  </si>
  <si>
    <t>17H00660</t>
    <phoneticPr fontId="35"/>
  </si>
  <si>
    <t>17H00670</t>
    <phoneticPr fontId="35"/>
  </si>
  <si>
    <t>17H00680</t>
    <phoneticPr fontId="35"/>
  </si>
  <si>
    <t>17H00690</t>
    <phoneticPr fontId="35"/>
  </si>
  <si>
    <t>17H00700</t>
    <phoneticPr fontId="35"/>
  </si>
  <si>
    <t>17H00210</t>
    <phoneticPr fontId="35"/>
  </si>
  <si>
    <t>17H00240</t>
    <phoneticPr fontId="35"/>
  </si>
  <si>
    <t>17H00160</t>
    <phoneticPr fontId="35"/>
  </si>
  <si>
    <t>17H00170</t>
    <phoneticPr fontId="35"/>
  </si>
  <si>
    <t>17H00190</t>
    <phoneticPr fontId="35"/>
  </si>
  <si>
    <t>17H00220</t>
    <phoneticPr fontId="35"/>
  </si>
  <si>
    <t>17H00250</t>
    <phoneticPr fontId="35"/>
  </si>
  <si>
    <t>17H00180</t>
    <phoneticPr fontId="35"/>
  </si>
  <si>
    <t>17H00200</t>
    <phoneticPr fontId="35"/>
  </si>
  <si>
    <t>17H00230</t>
    <phoneticPr fontId="35"/>
  </si>
  <si>
    <t>17H00100</t>
    <phoneticPr fontId="35"/>
  </si>
  <si>
    <t>17H00080</t>
    <phoneticPr fontId="35"/>
  </si>
  <si>
    <t>17H00140</t>
    <phoneticPr fontId="35"/>
  </si>
  <si>
    <t>17H00150</t>
    <phoneticPr fontId="35"/>
  </si>
  <si>
    <t>17H00120</t>
    <phoneticPr fontId="35"/>
  </si>
  <si>
    <t>17H00070</t>
    <phoneticPr fontId="35"/>
  </si>
  <si>
    <t>17H00060</t>
    <phoneticPr fontId="35"/>
  </si>
  <si>
    <t>17H00090</t>
    <phoneticPr fontId="35"/>
  </si>
  <si>
    <t>17H00130</t>
    <phoneticPr fontId="35"/>
  </si>
  <si>
    <t>17H00110</t>
    <phoneticPr fontId="35"/>
  </si>
  <si>
    <t>17H00820</t>
    <phoneticPr fontId="35"/>
  </si>
  <si>
    <t>17H00830</t>
    <phoneticPr fontId="35"/>
  </si>
  <si>
    <t>17H00850</t>
    <phoneticPr fontId="35"/>
  </si>
  <si>
    <t>17H00810</t>
    <phoneticPr fontId="35"/>
  </si>
  <si>
    <t>17H00840</t>
    <phoneticPr fontId="35"/>
  </si>
  <si>
    <t>17H00780</t>
    <phoneticPr fontId="35"/>
  </si>
  <si>
    <t>17H00790</t>
    <phoneticPr fontId="35"/>
  </si>
  <si>
    <t>17H00800</t>
    <phoneticPr fontId="35"/>
  </si>
  <si>
    <t>17H00760</t>
    <phoneticPr fontId="35"/>
  </si>
  <si>
    <t>17H00770</t>
    <phoneticPr fontId="35"/>
  </si>
  <si>
    <t>7234</t>
    <phoneticPr fontId="35"/>
  </si>
  <si>
    <t>50119</t>
    <phoneticPr fontId="35"/>
  </si>
  <si>
    <t>sanagouchi</t>
    <phoneticPr fontId="35"/>
  </si>
  <si>
    <t>7235</t>
    <phoneticPr fontId="35"/>
  </si>
  <si>
    <t>50120</t>
    <phoneticPr fontId="35"/>
  </si>
  <si>
    <t>hiraya</t>
    <phoneticPr fontId="35"/>
  </si>
  <si>
    <t>7236</t>
    <phoneticPr fontId="35"/>
  </si>
  <si>
    <t>50121</t>
    <phoneticPr fontId="35"/>
  </si>
  <si>
    <t>ookuwa_vil</t>
    <phoneticPr fontId="35"/>
  </si>
  <si>
    <t>7237</t>
    <phoneticPr fontId="35"/>
  </si>
  <si>
    <t>50122</t>
    <phoneticPr fontId="35"/>
  </si>
  <si>
    <t>DN0504406400060</t>
    <phoneticPr fontId="35"/>
  </si>
  <si>
    <t>DN0504406400070</t>
    <phoneticPr fontId="35"/>
  </si>
  <si>
    <t>DN0504406400080</t>
    <phoneticPr fontId="35"/>
  </si>
  <si>
    <t>DN0504406400090</t>
    <phoneticPr fontId="35"/>
  </si>
  <si>
    <t>DN0504406400100</t>
    <phoneticPr fontId="35"/>
  </si>
  <si>
    <t>DN0504406423210</t>
    <phoneticPr fontId="35"/>
  </si>
  <si>
    <t>080-8182-2104</t>
    <phoneticPr fontId="35"/>
  </si>
  <si>
    <t>080-8761-6215</t>
    <phoneticPr fontId="35"/>
  </si>
  <si>
    <t>080-1032-4532</t>
    <phoneticPr fontId="35"/>
  </si>
  <si>
    <t>080-8081-1470</t>
    <phoneticPr fontId="35"/>
  </si>
  <si>
    <t>080-8418-4017</t>
    <phoneticPr fontId="35"/>
  </si>
  <si>
    <t>080-8141-6406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</si>
  <si>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N0504406423220</t>
    </r>
    <phoneticPr fontId="35"/>
  </si>
  <si>
    <t>DN0504406423230</t>
    <phoneticPr fontId="35"/>
  </si>
  <si>
    <t>DN0504406423240</t>
    <phoneticPr fontId="35"/>
  </si>
  <si>
    <t>DN0504406423250</t>
    <phoneticPr fontId="35"/>
  </si>
  <si>
    <t>DN0504406423260</t>
    <phoneticPr fontId="35"/>
  </si>
  <si>
    <t>DN0504406423270</t>
    <phoneticPr fontId="35"/>
  </si>
  <si>
    <t>DN0504406423280</t>
    <phoneticPr fontId="35"/>
  </si>
  <si>
    <t>080-1106-8072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</si>
  <si>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80-8145-7082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</si>
  <si>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80-1106-8250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</si>
  <si>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80-8083-0047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</si>
  <si>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80-8418-4604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</si>
  <si>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80-8135-3729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</si>
  <si>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80-8166-5043</t>
    </r>
    <phoneticPr fontId="35"/>
  </si>
  <si>
    <t>DN0504406423290</t>
    <phoneticPr fontId="35"/>
  </si>
  <si>
    <t>080-2166-5535</t>
    <phoneticPr fontId="35"/>
  </si>
  <si>
    <t>2017/11/13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</si>
  <si>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017/11/13</t>
    </r>
    <phoneticPr fontId="35"/>
  </si>
  <si>
    <t>2017/11/13</t>
    <phoneticPr fontId="35"/>
  </si>
  <si>
    <t>DN0504406423300</t>
    <phoneticPr fontId="35"/>
  </si>
  <si>
    <t>DN0504406423320</t>
    <phoneticPr fontId="35"/>
  </si>
  <si>
    <t>DN0504406423310</t>
    <phoneticPr fontId="35"/>
  </si>
  <si>
    <t>080-8083-0031</t>
    <phoneticPr fontId="35"/>
  </si>
  <si>
    <t>080-8099-3576</t>
    <phoneticPr fontId="35"/>
  </si>
  <si>
    <t>2017/11/13</t>
    <phoneticPr fontId="35"/>
  </si>
  <si>
    <t>080-8147-2886</t>
    <phoneticPr fontId="35"/>
  </si>
  <si>
    <t>10.47.233.44</t>
    <phoneticPr fontId="35"/>
  </si>
  <si>
    <t>45083A-17X01006</t>
    <phoneticPr fontId="35"/>
  </si>
  <si>
    <t>450536</t>
  </si>
  <si>
    <t>450537</t>
  </si>
  <si>
    <t>450538</t>
  </si>
  <si>
    <t>450843</t>
  </si>
  <si>
    <t>SW00009600006@nihonsoft.net</t>
  </si>
  <si>
    <t>10.47.233.104</t>
    <phoneticPr fontId="35"/>
  </si>
  <si>
    <t>山賀第3号中継ポンプ場</t>
  </si>
  <si>
    <t>山賀第4号中継ポンプ場</t>
  </si>
  <si>
    <t>SW00000400020@nihonsoft.net</t>
  </si>
  <si>
    <t>SW00000400021@nihonsoft.net</t>
  </si>
  <si>
    <t>10.47.233.106</t>
    <phoneticPr fontId="35"/>
  </si>
  <si>
    <t>メールのみ</t>
    <phoneticPr fontId="35"/>
  </si>
  <si>
    <t>DN0504406423700</t>
    <phoneticPr fontId="35"/>
  </si>
  <si>
    <t>DN0504406423710</t>
    <phoneticPr fontId="35"/>
  </si>
  <si>
    <t>080-1031-5211</t>
    <phoneticPr fontId="35"/>
  </si>
  <si>
    <t>080-8135-3701</t>
    <phoneticPr fontId="35"/>
  </si>
  <si>
    <t>DN0504406423720</t>
    <phoneticPr fontId="35"/>
  </si>
  <si>
    <t>080-8166-5324</t>
    <phoneticPr fontId="35"/>
  </si>
  <si>
    <t>2017/11/17</t>
    <phoneticPr fontId="35"/>
  </si>
  <si>
    <t>DN0504406423730</t>
    <phoneticPr fontId="35"/>
  </si>
  <si>
    <t>2017/11/17</t>
    <phoneticPr fontId="35"/>
  </si>
  <si>
    <t>DN0504406423740</t>
    <phoneticPr fontId="35"/>
  </si>
  <si>
    <t>DN0504406423750</t>
    <phoneticPr fontId="35"/>
  </si>
  <si>
    <t>DN0504406423760</t>
    <phoneticPr fontId="35"/>
  </si>
  <si>
    <t>080-1106-8114</t>
    <phoneticPr fontId="35"/>
  </si>
  <si>
    <t>080-8192-2163</t>
    <phoneticPr fontId="35"/>
  </si>
  <si>
    <t>080-1032-4689</t>
    <phoneticPr fontId="35"/>
  </si>
  <si>
    <t>DN0504406423370</t>
    <phoneticPr fontId="35"/>
  </si>
  <si>
    <t>DN0504406423380</t>
    <phoneticPr fontId="35"/>
  </si>
  <si>
    <t>080-8142-4539</t>
    <phoneticPr fontId="35"/>
  </si>
  <si>
    <t>080-8418-3148</t>
    <phoneticPr fontId="35"/>
  </si>
  <si>
    <t>2017/11/15</t>
    <phoneticPr fontId="35"/>
  </si>
  <si>
    <t>DN0504406423390</t>
    <phoneticPr fontId="35"/>
  </si>
  <si>
    <t>DN0504406423400</t>
    <phoneticPr fontId="35"/>
  </si>
  <si>
    <t>DN0504406423410</t>
    <phoneticPr fontId="35"/>
  </si>
  <si>
    <t>DN0504406423420</t>
    <phoneticPr fontId="35"/>
  </si>
  <si>
    <t>DN0504406423430</t>
    <phoneticPr fontId="35"/>
  </si>
  <si>
    <t>DN0504406423440</t>
    <phoneticPr fontId="35"/>
  </si>
  <si>
    <t>DN0504406423450</t>
    <phoneticPr fontId="35"/>
  </si>
  <si>
    <t>DN0504406423460</t>
    <phoneticPr fontId="35"/>
  </si>
  <si>
    <t>DN0504406423470</t>
    <phoneticPr fontId="35"/>
  </si>
  <si>
    <t>DN0504406423480</t>
    <phoneticPr fontId="35"/>
  </si>
  <si>
    <t>DN0504406423490</t>
    <phoneticPr fontId="35"/>
  </si>
  <si>
    <t>DN0504406423500</t>
    <phoneticPr fontId="35"/>
  </si>
  <si>
    <t>DN0504406423510</t>
    <phoneticPr fontId="35"/>
  </si>
  <si>
    <t>DN0504406423520</t>
    <phoneticPr fontId="35"/>
  </si>
  <si>
    <t>DN0504406423530</t>
    <phoneticPr fontId="35"/>
  </si>
  <si>
    <t>DN0504406423540</t>
    <phoneticPr fontId="35"/>
  </si>
  <si>
    <t>DN0504406423550</t>
    <phoneticPr fontId="35"/>
  </si>
  <si>
    <t>DN0504406423560</t>
    <phoneticPr fontId="35"/>
  </si>
  <si>
    <t>DN0504406423570</t>
    <phoneticPr fontId="35"/>
  </si>
  <si>
    <t>DN0504406423580</t>
    <phoneticPr fontId="35"/>
  </si>
  <si>
    <t>DN0504406423590</t>
    <phoneticPr fontId="35"/>
  </si>
  <si>
    <t>DN0504406423600</t>
    <phoneticPr fontId="35"/>
  </si>
  <si>
    <t>DN0504406423610</t>
    <phoneticPr fontId="35"/>
  </si>
  <si>
    <t>DN0504406423620</t>
    <phoneticPr fontId="35"/>
  </si>
  <si>
    <t>DN0504406423630</t>
    <phoneticPr fontId="35"/>
  </si>
  <si>
    <t>DN0504406423640</t>
    <phoneticPr fontId="35"/>
  </si>
  <si>
    <t>DN0504406423650</t>
    <phoneticPr fontId="35"/>
  </si>
  <si>
    <t>DN0504406423660</t>
    <phoneticPr fontId="35"/>
  </si>
  <si>
    <t>DN0504406423670</t>
    <phoneticPr fontId="35"/>
  </si>
  <si>
    <t>DN0504406423690</t>
    <phoneticPr fontId="35"/>
  </si>
  <si>
    <t>DN0504406423680</t>
    <phoneticPr fontId="35"/>
  </si>
  <si>
    <t>080-8177-4323</t>
    <phoneticPr fontId="35"/>
  </si>
  <si>
    <t>080-8106-3269</t>
    <phoneticPr fontId="35"/>
  </si>
  <si>
    <t>080-1031-5391</t>
    <phoneticPr fontId="35"/>
  </si>
  <si>
    <t>080-8142-4840</t>
    <phoneticPr fontId="35"/>
  </si>
  <si>
    <t>080-8099-6039</t>
    <phoneticPr fontId="35"/>
  </si>
  <si>
    <t>080-8147-4632</t>
    <phoneticPr fontId="35"/>
  </si>
  <si>
    <t>080-8191-0239</t>
    <phoneticPr fontId="35"/>
  </si>
  <si>
    <t>080-8166-2632</t>
    <phoneticPr fontId="35"/>
  </si>
  <si>
    <t>080-8142-4292</t>
    <phoneticPr fontId="35"/>
  </si>
  <si>
    <t>080-8418-3445</t>
    <phoneticPr fontId="35"/>
  </si>
  <si>
    <t>080-8755-8217</t>
    <phoneticPr fontId="35"/>
  </si>
  <si>
    <t>080-8081-8291</t>
    <phoneticPr fontId="35"/>
  </si>
  <si>
    <t>080-8147-9623</t>
    <phoneticPr fontId="35"/>
  </si>
  <si>
    <t>080-1031-5051</t>
    <phoneticPr fontId="35"/>
  </si>
  <si>
    <t>080-8142-4677</t>
    <phoneticPr fontId="35"/>
  </si>
  <si>
    <t>080-8147-5340</t>
    <phoneticPr fontId="35"/>
  </si>
  <si>
    <t>080-8756-1623</t>
    <phoneticPr fontId="35"/>
  </si>
  <si>
    <t>080-8191-0930</t>
    <phoneticPr fontId="35"/>
  </si>
  <si>
    <t>080-8418-3856</t>
    <phoneticPr fontId="35"/>
  </si>
  <si>
    <t>080-8153-0370</t>
    <phoneticPr fontId="35"/>
  </si>
  <si>
    <t>080-8180-0396</t>
    <phoneticPr fontId="35"/>
  </si>
  <si>
    <t>080-8180-0250</t>
    <phoneticPr fontId="35"/>
  </si>
  <si>
    <t>080-8148-5403</t>
    <phoneticPr fontId="35"/>
  </si>
  <si>
    <t>080-8418-3565</t>
    <phoneticPr fontId="35"/>
  </si>
  <si>
    <t>080-8177-4368</t>
    <phoneticPr fontId="35"/>
  </si>
  <si>
    <t>080-8166-2631</t>
    <phoneticPr fontId="35"/>
  </si>
  <si>
    <t>080-8418-3037</t>
    <phoneticPr fontId="35"/>
  </si>
  <si>
    <t>080-8153-0146</t>
    <phoneticPr fontId="35"/>
  </si>
  <si>
    <t>080-8148-7081</t>
    <phoneticPr fontId="35"/>
  </si>
  <si>
    <t>080-8142-4634</t>
    <phoneticPr fontId="35"/>
  </si>
  <si>
    <t>080-8142-4296</t>
    <phoneticPr fontId="35"/>
  </si>
  <si>
    <t>2017/11/15</t>
    <phoneticPr fontId="35"/>
  </si>
  <si>
    <t>10.47.233.43</t>
    <phoneticPr fontId="35"/>
  </si>
  <si>
    <t>450836-17X01002</t>
    <phoneticPr fontId="35"/>
  </si>
  <si>
    <t>450837-17X01003</t>
    <phoneticPr fontId="35"/>
  </si>
  <si>
    <t>450883-17X01079</t>
    <phoneticPr fontId="35"/>
  </si>
  <si>
    <t>D2F-UPS-BT（G70095）とセット品のルータ</t>
    <rPh sb="22" eb="23">
      <t>ヒン</t>
    </rPh>
    <phoneticPr fontId="35"/>
  </si>
  <si>
    <t>10.47.233.45</t>
    <phoneticPr fontId="35"/>
  </si>
  <si>
    <t>10.39.36.1</t>
    <phoneticPr fontId="35"/>
  </si>
  <si>
    <t>DN0504406425050</t>
    <phoneticPr fontId="35"/>
  </si>
  <si>
    <t>DN0504406425060</t>
    <phoneticPr fontId="35"/>
  </si>
  <si>
    <t>DN0504406425070</t>
    <phoneticPr fontId="35"/>
  </si>
  <si>
    <t>DN0504406425080</t>
    <phoneticPr fontId="35"/>
  </si>
  <si>
    <t>DN0504406425090</t>
    <phoneticPr fontId="35"/>
  </si>
  <si>
    <t>DN0504406425100</t>
    <phoneticPr fontId="35"/>
  </si>
  <si>
    <t>DN0504406425110</t>
    <phoneticPr fontId="35"/>
  </si>
  <si>
    <t>DN0504406425120</t>
    <phoneticPr fontId="35"/>
  </si>
  <si>
    <t>DN0504406425130</t>
    <phoneticPr fontId="35"/>
  </si>
  <si>
    <t>DN0504406425140</t>
    <phoneticPr fontId="35"/>
  </si>
  <si>
    <t>DN0504406425150</t>
    <phoneticPr fontId="35"/>
  </si>
  <si>
    <t>DN0504406425160</t>
    <phoneticPr fontId="35"/>
  </si>
  <si>
    <t>DN0504406425170</t>
    <phoneticPr fontId="35"/>
  </si>
  <si>
    <t>DN0504406425180</t>
    <phoneticPr fontId="35"/>
  </si>
  <si>
    <t>DN0504406425190</t>
    <phoneticPr fontId="35"/>
  </si>
  <si>
    <t>DN0504406425200</t>
    <phoneticPr fontId="35"/>
  </si>
  <si>
    <t>DN0504405651400</t>
    <phoneticPr fontId="35"/>
  </si>
  <si>
    <t>DN0504406427210</t>
    <phoneticPr fontId="35"/>
  </si>
  <si>
    <t>080-8106-7112</t>
    <phoneticPr fontId="35"/>
  </si>
  <si>
    <t>080-8756-2055</t>
    <phoneticPr fontId="35"/>
  </si>
  <si>
    <t>080-8418-3760</t>
    <phoneticPr fontId="35"/>
  </si>
  <si>
    <t>080-8180-1500</t>
    <phoneticPr fontId="35"/>
  </si>
  <si>
    <t>080-8756-2308</t>
    <phoneticPr fontId="35"/>
  </si>
  <si>
    <t>080-8161-5057</t>
    <phoneticPr fontId="35"/>
  </si>
  <si>
    <t>080-8121-0350</t>
    <phoneticPr fontId="35"/>
  </si>
  <si>
    <t>080-8756-2035</t>
    <phoneticPr fontId="35"/>
  </si>
  <si>
    <t>080-8418-3209</t>
    <phoneticPr fontId="35"/>
  </si>
  <si>
    <t>080-8106-7052</t>
    <phoneticPr fontId="35"/>
  </si>
  <si>
    <t>080-1031-5028</t>
    <phoneticPr fontId="35"/>
  </si>
  <si>
    <t>080-8756-2448</t>
    <phoneticPr fontId="35"/>
  </si>
  <si>
    <t>080-8106-7929</t>
    <phoneticPr fontId="35"/>
  </si>
  <si>
    <t>080-8145-0449</t>
    <phoneticPr fontId="35"/>
  </si>
  <si>
    <t>080-8142-6184</t>
    <phoneticPr fontId="35"/>
  </si>
  <si>
    <t>080-8121-0154</t>
    <phoneticPr fontId="35"/>
  </si>
  <si>
    <t>080-8846-7825</t>
    <phoneticPr fontId="35"/>
  </si>
  <si>
    <t>070-2837-5347</t>
    <phoneticPr fontId="35"/>
  </si>
  <si>
    <t>2017/11/20</t>
    <phoneticPr fontId="35"/>
  </si>
  <si>
    <t>mihamacho</t>
    <phoneticPr fontId="35"/>
  </si>
  <si>
    <t>7238</t>
    <phoneticPr fontId="35"/>
  </si>
  <si>
    <t>50123</t>
    <phoneticPr fontId="35"/>
  </si>
  <si>
    <t>村山田マンホールポンプ場</t>
  </si>
  <si>
    <t>城南ヶ丘マンホールポンプ場</t>
  </si>
  <si>
    <t>SW00000500017@nihonsoft.net</t>
    <phoneticPr fontId="35"/>
  </si>
  <si>
    <t>SW00000500018@nihonsoft.net</t>
    <phoneticPr fontId="35"/>
  </si>
  <si>
    <t>SW00000500019@nihonsoft.net</t>
    <phoneticPr fontId="35"/>
  </si>
  <si>
    <t>SW00000500020@nihonsoft.net</t>
    <phoneticPr fontId="35"/>
  </si>
  <si>
    <t>30Mプラス LTE</t>
    <phoneticPr fontId="35"/>
  </si>
  <si>
    <t>10.47.233.110</t>
    <phoneticPr fontId="35"/>
  </si>
  <si>
    <t>10.47.233.107</t>
  </si>
  <si>
    <t>10.47.233.108</t>
  </si>
  <si>
    <t>10.47.233.109</t>
  </si>
  <si>
    <t>長野県南木曽町</t>
    <rPh sb="0" eb="3">
      <t>ナガノケン</t>
    </rPh>
    <rPh sb="3" eb="7">
      <t>ナギソマチ</t>
    </rPh>
    <phoneticPr fontId="35"/>
  </si>
  <si>
    <t>SW</t>
    <phoneticPr fontId="35"/>
  </si>
  <si>
    <t>000127</t>
    <phoneticPr fontId="35"/>
  </si>
  <si>
    <t>00001</t>
    <phoneticPr fontId="35"/>
  </si>
  <si>
    <t>三留野浄水場</t>
    <rPh sb="0" eb="2">
      <t>ミトメ</t>
    </rPh>
    <rPh sb="2" eb="3">
      <t>ノ</t>
    </rPh>
    <rPh sb="3" eb="6">
      <t>ジョウスイジョウ</t>
    </rPh>
    <phoneticPr fontId="35"/>
  </si>
  <si>
    <t>SW00012700001@nihonsoft.net</t>
    <phoneticPr fontId="35"/>
  </si>
  <si>
    <t>P2-7マンホールポンプ</t>
  </si>
  <si>
    <t>SW00008500016@nihonsoft.net</t>
  </si>
  <si>
    <t>SW00008500017@nihonsoft.net</t>
  </si>
  <si>
    <t>10.47.233.114</t>
    <phoneticPr fontId="35"/>
  </si>
  <si>
    <t>SW00002900011@nihonsoft.co.jp</t>
  </si>
  <si>
    <t>香川県さぬき市水道（フソウ）</t>
    <rPh sb="0" eb="3">
      <t>カガワケン</t>
    </rPh>
    <rPh sb="6" eb="7">
      <t>シ</t>
    </rPh>
    <rPh sb="7" eb="9">
      <t>スイドウ</t>
    </rPh>
    <phoneticPr fontId="35"/>
  </si>
  <si>
    <t>SW</t>
    <phoneticPr fontId="35"/>
  </si>
  <si>
    <t>000128</t>
    <phoneticPr fontId="35"/>
  </si>
  <si>
    <t>00001</t>
    <phoneticPr fontId="35"/>
  </si>
  <si>
    <t>東谷配水池</t>
  </si>
  <si>
    <t>額北配水ポンプ</t>
  </si>
  <si>
    <t>西浦山配水ポンプ</t>
  </si>
  <si>
    <t>槙川送水ポンプ</t>
  </si>
  <si>
    <t>兼割送水ポンプ</t>
  </si>
  <si>
    <t>SW00012800001@nihonsoft.net</t>
    <phoneticPr fontId="35"/>
  </si>
  <si>
    <t>大石送水ポンプ場</t>
    <phoneticPr fontId="35"/>
  </si>
  <si>
    <t>SW00012800002@nihonsoft.net</t>
  </si>
  <si>
    <t>SW00012800003@nihonsoft.net</t>
  </si>
  <si>
    <t>SW00012800004@nihonsoft.net</t>
  </si>
  <si>
    <t>SW00012800005@nihonsoft.net</t>
  </si>
  <si>
    <t>SW00012800006@nihonsoft.net</t>
  </si>
  <si>
    <t>10.47.233.120</t>
    <phoneticPr fontId="35"/>
  </si>
  <si>
    <t>10.47.233.116</t>
  </si>
  <si>
    <t>10.47.233.117</t>
  </si>
  <si>
    <t>10.47.233.118</t>
  </si>
  <si>
    <t>10.47.233.119</t>
  </si>
  <si>
    <t>450895-17X01097</t>
    <phoneticPr fontId="53"/>
  </si>
  <si>
    <t>450892-17X01094</t>
    <phoneticPr fontId="53"/>
  </si>
  <si>
    <t>450898-17X01100</t>
    <phoneticPr fontId="53"/>
  </si>
  <si>
    <t>450891-17X01093</t>
    <phoneticPr fontId="53"/>
  </si>
  <si>
    <t>450894-17X01096</t>
    <phoneticPr fontId="53"/>
  </si>
  <si>
    <t>450839-17X01005</t>
    <phoneticPr fontId="53"/>
  </si>
  <si>
    <t>450835-17X01001</t>
    <phoneticPr fontId="53"/>
  </si>
  <si>
    <t>450897-17X01099</t>
    <phoneticPr fontId="53"/>
  </si>
  <si>
    <t>450860-17X01044</t>
    <phoneticPr fontId="53"/>
  </si>
  <si>
    <t>45083D-17X01009</t>
    <phoneticPr fontId="53"/>
  </si>
  <si>
    <t>450842-17X01014</t>
    <phoneticPr fontId="53"/>
  </si>
  <si>
    <t>450841-17X01013</t>
    <phoneticPr fontId="53"/>
  </si>
  <si>
    <t>450882-17X01078</t>
    <phoneticPr fontId="53"/>
  </si>
  <si>
    <t>45083C-17X01008</t>
    <phoneticPr fontId="53"/>
  </si>
  <si>
    <t>450844-17X01018</t>
    <phoneticPr fontId="53"/>
  </si>
  <si>
    <t>45088F-17X01091</t>
    <phoneticPr fontId="53"/>
  </si>
  <si>
    <t>45085B-17X01039</t>
    <phoneticPr fontId="53"/>
  </si>
  <si>
    <t>45085D-17X01041</t>
    <phoneticPr fontId="53"/>
  </si>
  <si>
    <t>鳥取県大山町</t>
    <rPh sb="0" eb="3">
      <t>トットリケン</t>
    </rPh>
    <rPh sb="3" eb="6">
      <t>ダイセンチョウ</t>
    </rPh>
    <phoneticPr fontId="35"/>
  </si>
  <si>
    <t>SW</t>
    <phoneticPr fontId="35"/>
  </si>
  <si>
    <t>000129</t>
    <phoneticPr fontId="35"/>
  </si>
  <si>
    <t>00001</t>
    <phoneticPr fontId="35"/>
  </si>
  <si>
    <t>00022</t>
    <phoneticPr fontId="35"/>
  </si>
  <si>
    <t>SW00012900001@nihonsoft.net</t>
    <phoneticPr fontId="35"/>
  </si>
  <si>
    <t>30Mプラス LTE</t>
    <phoneticPr fontId="35"/>
  </si>
  <si>
    <t>SW00012900002@nihonsoft.net</t>
  </si>
  <si>
    <t>SW00012900003@nihonsoft.net</t>
  </si>
  <si>
    <t>SW00012900004@nihonsoft.net</t>
  </si>
  <si>
    <t>SW00012900005@nihonsoft.net</t>
  </si>
  <si>
    <t>SW00012900006@nihonsoft.net</t>
  </si>
  <si>
    <t>SW00012900007@nihonsoft.net</t>
  </si>
  <si>
    <t>SW00012900008@nihonsoft.net</t>
  </si>
  <si>
    <t>SW00012900009@nihonsoft.net</t>
  </si>
  <si>
    <t>SW00012900010@nihonsoft.net</t>
  </si>
  <si>
    <t>SW00012900011@nihonsoft.net</t>
  </si>
  <si>
    <t>SW00012900012@nihonsoft.net</t>
  </si>
  <si>
    <t>SW00012900013@nihonsoft.net</t>
  </si>
  <si>
    <t>SW00012900014@nihonsoft.net</t>
  </si>
  <si>
    <t>SW00012900015@nihonsoft.net</t>
  </si>
  <si>
    <t>SW00012900016@nihonsoft.net</t>
  </si>
  <si>
    <t>SW00012900017@nihonsoft.net</t>
  </si>
  <si>
    <t>SW00012900018@nihonsoft.net</t>
  </si>
  <si>
    <t>SW00012900019@nihonsoft.net</t>
  </si>
  <si>
    <t>SW00012900020@nihonsoft.net</t>
  </si>
  <si>
    <t>SW00012900021@nihonsoft.net</t>
  </si>
  <si>
    <t>SW00012900022@nihonsoft.net</t>
  </si>
  <si>
    <t>10.47.233.122</t>
  </si>
  <si>
    <t>10.47.233.123</t>
  </si>
  <si>
    <t>10.47.233.125</t>
  </si>
  <si>
    <t>10.47.233.127</t>
  </si>
  <si>
    <t>10.47.233.128</t>
  </si>
  <si>
    <t>10.47.233.129</t>
  </si>
  <si>
    <t>10.47.233.130</t>
  </si>
  <si>
    <t>10.47.233.131</t>
  </si>
  <si>
    <t>10.47.233.133</t>
  </si>
  <si>
    <t>10.47.233.134</t>
  </si>
  <si>
    <t>10.47.233.135</t>
  </si>
  <si>
    <t>10.47.233.136</t>
  </si>
  <si>
    <t>10.47.233.138</t>
  </si>
  <si>
    <t>10.47.233.139</t>
  </si>
  <si>
    <t>10.47.233.140</t>
  </si>
  <si>
    <t>10.47.233.141</t>
  </si>
  <si>
    <t>10.47.233.142</t>
  </si>
  <si>
    <t>中山地区第1配水池</t>
  </si>
  <si>
    <t>中山地区第2配水池</t>
  </si>
  <si>
    <t>中山地区第3配水池</t>
  </si>
  <si>
    <t>中山地区第4配水池</t>
  </si>
  <si>
    <t>中山地区第5配水池</t>
  </si>
  <si>
    <t>前配水池</t>
  </si>
  <si>
    <t>金門水源地</t>
  </si>
  <si>
    <t>広域今在家</t>
  </si>
  <si>
    <t>豪円山配水池</t>
  </si>
  <si>
    <t>今在家簡易水道</t>
  </si>
  <si>
    <t>佐摩配水池</t>
  </si>
  <si>
    <t>寂静水源地</t>
  </si>
  <si>
    <t>仁王堂水源地</t>
  </si>
  <si>
    <t>赤松配水池</t>
  </si>
  <si>
    <t>赤松調整池</t>
  </si>
  <si>
    <t>大原水源地</t>
  </si>
  <si>
    <t>中の原配水池</t>
  </si>
  <si>
    <t>長田低区配水池</t>
  </si>
  <si>
    <t>博労座水源地</t>
  </si>
  <si>
    <t>豊房簡易水道</t>
  </si>
  <si>
    <t>鈑戸浄水場</t>
  </si>
  <si>
    <t>SW00001600017@nihonsoft.net</t>
    <phoneticPr fontId="35"/>
  </si>
  <si>
    <t>SW00001600018@nihonsoft.net</t>
    <phoneticPr fontId="35"/>
  </si>
  <si>
    <t>SW00001600019@nihonsoft.net</t>
    <phoneticPr fontId="35"/>
  </si>
  <si>
    <t>30Mプラス LTE</t>
    <phoneticPr fontId="35"/>
  </si>
  <si>
    <t>SW00000400022@nihonsoft.net</t>
  </si>
  <si>
    <t>SW00000400023@nihonsoft.net</t>
  </si>
  <si>
    <t>SW00000400024@nihonsoft.net</t>
  </si>
  <si>
    <t>SW00000400025@nihonsoft.net</t>
  </si>
  <si>
    <t>10.47.233.149</t>
    <phoneticPr fontId="35"/>
  </si>
  <si>
    <t>10.47.233.146</t>
  </si>
  <si>
    <t>10.47.233.147</t>
  </si>
  <si>
    <t>10.47.233.148</t>
  </si>
  <si>
    <t>10.47.233.145</t>
    <phoneticPr fontId="35"/>
  </si>
  <si>
    <t>10.47.233.144</t>
  </si>
  <si>
    <r>
      <t>D</t>
    </r>
    <r>
      <rPr>
        <sz val="11"/>
        <color rgb="FF000000"/>
        <rFont val="ＭＳ Ｐゴシック"/>
        <family val="2"/>
        <charset val="128"/>
      </rPr>
      <t>N0504406427830</t>
    </r>
    <phoneticPr fontId="35"/>
  </si>
  <si>
    <t>DN0504406427840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</si>
  <si>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70-4449-1323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</si>
  <si>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70-2811-3798</t>
    </r>
    <phoneticPr fontId="35"/>
  </si>
  <si>
    <t>DN0504406427820</t>
    <phoneticPr fontId="35"/>
  </si>
  <si>
    <t>080-8108-9640</t>
    <phoneticPr fontId="35"/>
  </si>
  <si>
    <t>2017/11/28</t>
    <phoneticPr fontId="35"/>
  </si>
  <si>
    <t>DN0504406428330</t>
    <phoneticPr fontId="35"/>
  </si>
  <si>
    <t>DN0504406428340</t>
    <phoneticPr fontId="35"/>
  </si>
  <si>
    <t>DN0504406428350</t>
    <phoneticPr fontId="35"/>
  </si>
  <si>
    <t>DN0504406428360</t>
    <phoneticPr fontId="35"/>
  </si>
  <si>
    <t>080-8096-5670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</si>
  <si>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70-4301-7518</t>
    </r>
    <phoneticPr fontId="35"/>
  </si>
  <si>
    <t>10.47.232.249</t>
    <phoneticPr fontId="35"/>
  </si>
  <si>
    <t>三本松浄化センター</t>
    <rPh sb="3" eb="5">
      <t>ジョウカ</t>
    </rPh>
    <phoneticPr fontId="35"/>
  </si>
  <si>
    <t>DN0504406350340</t>
    <phoneticPr fontId="35"/>
  </si>
  <si>
    <t>070-2835-9570</t>
    <phoneticPr fontId="35"/>
  </si>
  <si>
    <t>2017/12/1</t>
    <phoneticPr fontId="35"/>
  </si>
  <si>
    <t>DN0504406428300</t>
    <phoneticPr fontId="35"/>
  </si>
  <si>
    <t>080-8095-8865</t>
    <phoneticPr fontId="35"/>
  </si>
  <si>
    <t>2017/12/1</t>
    <phoneticPr fontId="35"/>
  </si>
  <si>
    <t>DN0504406428310</t>
    <phoneticPr fontId="35"/>
  </si>
  <si>
    <t>DN0504406428320</t>
    <phoneticPr fontId="35"/>
  </si>
  <si>
    <t>080-9551-0585</t>
    <phoneticPr fontId="35"/>
  </si>
  <si>
    <t>070-3980-2191</t>
    <phoneticPr fontId="35"/>
  </si>
  <si>
    <t>2017/12/1</t>
    <phoneticPr fontId="35"/>
  </si>
  <si>
    <t>丸の内パークビルディング</t>
    <phoneticPr fontId="35"/>
  </si>
  <si>
    <t>LTE 200kbps</t>
    <phoneticPr fontId="35"/>
  </si>
  <si>
    <t>SW00008600002@nihonsoft.net</t>
    <phoneticPr fontId="35"/>
  </si>
  <si>
    <t>10.47.233.150</t>
    <phoneticPr fontId="35"/>
  </si>
  <si>
    <t>←2017/10/24　津市から移行→2017/11/30 豊岡市佐野浄水場（ふたみ水源地）へ移動</t>
    <rPh sb="12" eb="14">
      <t>ツシ</t>
    </rPh>
    <rPh sb="16" eb="18">
      <t>イコウ</t>
    </rPh>
    <rPh sb="30" eb="33">
      <t>トヨオカシ</t>
    </rPh>
    <rPh sb="47" eb="49">
      <t>イドウ</t>
    </rPh>
    <phoneticPr fontId="35"/>
  </si>
  <si>
    <t>二見水源池</t>
    <rPh sb="0" eb="2">
      <t>フタミ</t>
    </rPh>
    <rPh sb="2" eb="5">
      <t>スイゲンチ</t>
    </rPh>
    <phoneticPr fontId="35"/>
  </si>
  <si>
    <t>10.39.35.45</t>
    <phoneticPr fontId="35"/>
  </si>
  <si>
    <t>頃末南三丁目低地ポンプ場</t>
    <phoneticPr fontId="35"/>
  </si>
  <si>
    <t>434308</t>
    <phoneticPr fontId="35"/>
  </si>
  <si>
    <t>10.39.36.45</t>
    <phoneticPr fontId="35"/>
  </si>
  <si>
    <t>450896-17X01098</t>
    <phoneticPr fontId="35"/>
  </si>
  <si>
    <t>45088D-17X01089</t>
    <phoneticPr fontId="35"/>
  </si>
  <si>
    <t>450881-17X01077</t>
    <phoneticPr fontId="35"/>
  </si>
  <si>
    <r>
      <t>4508</t>
    </r>
    <r>
      <rPr>
        <sz val="11"/>
        <color rgb="FF000000"/>
        <rFont val="ＭＳ Ｐゴシック"/>
        <family val="2"/>
        <charset val="128"/>
      </rPr>
      <t>87</t>
    </r>
    <r>
      <rPr>
        <sz val="11"/>
        <color rgb="FF000000"/>
        <rFont val="ＭＳ Ｐゴシック"/>
        <family val="2"/>
        <charset val="128"/>
      </rPr>
      <t>-17X010</t>
    </r>
    <r>
      <rPr>
        <sz val="11"/>
        <color rgb="FF000000"/>
        <rFont val="ＭＳ Ｐゴシック"/>
        <family val="2"/>
        <charset val="128"/>
      </rPr>
      <t>84</t>
    </r>
    <phoneticPr fontId="35"/>
  </si>
  <si>
    <t>宮前No.2</t>
    <rPh sb="0" eb="2">
      <t>ミヤマエ</t>
    </rPh>
    <phoneticPr fontId="36"/>
  </si>
  <si>
    <t>宮前No.3</t>
    <rPh sb="0" eb="2">
      <t>ミヤマエ</t>
    </rPh>
    <phoneticPr fontId="36"/>
  </si>
  <si>
    <t>宮前No.4</t>
    <rPh sb="0" eb="2">
      <t>ミヤマエ</t>
    </rPh>
    <phoneticPr fontId="36"/>
  </si>
  <si>
    <t>宮前No.5</t>
    <rPh sb="0" eb="2">
      <t>ミヤマエ</t>
    </rPh>
    <phoneticPr fontId="36"/>
  </si>
  <si>
    <t>宮前No.6</t>
    <rPh sb="0" eb="2">
      <t>ミヤマエ</t>
    </rPh>
    <phoneticPr fontId="36"/>
  </si>
  <si>
    <t>宮前No.7</t>
    <rPh sb="0" eb="2">
      <t>ミヤマエ</t>
    </rPh>
    <phoneticPr fontId="36"/>
  </si>
  <si>
    <t>宮前No.8</t>
    <rPh sb="0" eb="2">
      <t>ミヤマエ</t>
    </rPh>
    <phoneticPr fontId="36"/>
  </si>
  <si>
    <t>宮前No.9</t>
    <rPh sb="0" eb="2">
      <t>ミヤマエ</t>
    </rPh>
    <phoneticPr fontId="36"/>
  </si>
  <si>
    <t>宮前No.10</t>
    <rPh sb="0" eb="2">
      <t>ミヤマエ</t>
    </rPh>
    <phoneticPr fontId="36"/>
  </si>
  <si>
    <t>宮前No.11</t>
    <rPh sb="0" eb="2">
      <t>ミヤマエ</t>
    </rPh>
    <phoneticPr fontId="36"/>
  </si>
  <si>
    <t>中辺No.1</t>
  </si>
  <si>
    <t>中辺No.2</t>
  </si>
  <si>
    <t>中辺No.3</t>
  </si>
  <si>
    <t>中辺No.4</t>
  </si>
  <si>
    <t>高樋No.1</t>
  </si>
  <si>
    <t>高樋No.2</t>
  </si>
  <si>
    <t>高樋No.3</t>
  </si>
  <si>
    <t>高樋No.4</t>
  </si>
  <si>
    <t>高樋No.5</t>
  </si>
  <si>
    <t>高樋No.6</t>
  </si>
  <si>
    <t>高樋No.7</t>
  </si>
  <si>
    <t>高樋No.8</t>
  </si>
  <si>
    <t>高樋No.9</t>
  </si>
  <si>
    <t>高樋No.10</t>
  </si>
  <si>
    <t>高樋No.11</t>
  </si>
  <si>
    <t>高樋No.12</t>
  </si>
  <si>
    <t>(宅)高樋  1</t>
  </si>
  <si>
    <t>(宅)高樋  2</t>
  </si>
  <si>
    <t>(宅)高樋  3</t>
  </si>
  <si>
    <t>(宅)高樋  4</t>
  </si>
  <si>
    <t>(宅)高樋  5</t>
  </si>
  <si>
    <t>(宅)高樋  6</t>
  </si>
  <si>
    <t>長野県長野市上水</t>
    <rPh sb="0" eb="3">
      <t>ナガノケン</t>
    </rPh>
    <rPh sb="3" eb="6">
      <t>ナガノシ</t>
    </rPh>
    <rPh sb="6" eb="8">
      <t>ジョウスイ</t>
    </rPh>
    <phoneticPr fontId="35"/>
  </si>
  <si>
    <t>SW</t>
    <phoneticPr fontId="35"/>
  </si>
  <si>
    <t>000130</t>
    <phoneticPr fontId="35"/>
  </si>
  <si>
    <t>00001</t>
    <phoneticPr fontId="35"/>
  </si>
  <si>
    <t>中条浄水場</t>
    <rPh sb="0" eb="2">
      <t>ナカジョウ</t>
    </rPh>
    <rPh sb="2" eb="5">
      <t>ジョウスイジョウ</t>
    </rPh>
    <phoneticPr fontId="35"/>
  </si>
  <si>
    <t>SW00013000001@nihonsoft.net</t>
    <phoneticPr fontId="35"/>
  </si>
  <si>
    <t>鳥取県境港市</t>
    <rPh sb="0" eb="3">
      <t>トットリケン</t>
    </rPh>
    <rPh sb="3" eb="6">
      <t>サカイミナトシ</t>
    </rPh>
    <phoneticPr fontId="35"/>
  </si>
  <si>
    <t>000131</t>
    <phoneticPr fontId="35"/>
  </si>
  <si>
    <t>SW00013100001@nihonsoft.net</t>
    <phoneticPr fontId="35"/>
  </si>
  <si>
    <t>10.47.233.152</t>
    <phoneticPr fontId="35"/>
  </si>
  <si>
    <t>10.47.233.151</t>
    <phoneticPr fontId="35"/>
  </si>
  <si>
    <t>000132</t>
    <phoneticPr fontId="35"/>
  </si>
  <si>
    <t>00002</t>
    <phoneticPr fontId="35"/>
  </si>
  <si>
    <t>戸倉配水池</t>
    <phoneticPr fontId="35"/>
  </si>
  <si>
    <t>SW00010000005@nihonsoft.net</t>
    <phoneticPr fontId="35"/>
  </si>
  <si>
    <t>30Mプラス LTE</t>
    <phoneticPr fontId="35"/>
  </si>
  <si>
    <t>10.47.233.153</t>
    <phoneticPr fontId="35"/>
  </si>
  <si>
    <t>SW00013200001@nihonsoft.net</t>
    <phoneticPr fontId="35"/>
  </si>
  <si>
    <t>SW00013200002@nihonsoft.net</t>
  </si>
  <si>
    <t>10.47.233.154</t>
    <phoneticPr fontId="35"/>
  </si>
  <si>
    <t>10.47.233.155</t>
  </si>
  <si>
    <t>DN0504406429650</t>
    <phoneticPr fontId="35"/>
  </si>
  <si>
    <t>DN0504406429660</t>
    <phoneticPr fontId="35"/>
  </si>
  <si>
    <t>DN0504406429670</t>
    <phoneticPr fontId="35"/>
  </si>
  <si>
    <t>DN0504406429680</t>
    <phoneticPr fontId="35"/>
  </si>
  <si>
    <t>DN0504406429690</t>
    <phoneticPr fontId="35"/>
  </si>
  <si>
    <t>DN0504406429700</t>
    <phoneticPr fontId="35"/>
  </si>
  <si>
    <t>DN0504406429710</t>
    <phoneticPr fontId="35"/>
  </si>
  <si>
    <t>DN0504406429720</t>
    <phoneticPr fontId="35"/>
  </si>
  <si>
    <t>DN0504406429730</t>
    <phoneticPr fontId="35"/>
  </si>
  <si>
    <t>DN0504406429740</t>
    <phoneticPr fontId="35"/>
  </si>
  <si>
    <t>DN0504406429750</t>
    <phoneticPr fontId="35"/>
  </si>
  <si>
    <t>DN0504406429760</t>
    <phoneticPr fontId="35"/>
  </si>
  <si>
    <t>DN0504406429770</t>
    <phoneticPr fontId="35"/>
  </si>
  <si>
    <t>DN0504406429780</t>
    <phoneticPr fontId="35"/>
  </si>
  <si>
    <t>DN0504406429790</t>
    <phoneticPr fontId="35"/>
  </si>
  <si>
    <t>DN0504406429800</t>
    <phoneticPr fontId="35"/>
  </si>
  <si>
    <t>DN0504406429810</t>
    <phoneticPr fontId="35"/>
  </si>
  <si>
    <t>DN0504406429820</t>
    <phoneticPr fontId="35"/>
  </si>
  <si>
    <t>DN0504406429830</t>
    <phoneticPr fontId="35"/>
  </si>
  <si>
    <t>DN0504406429840</t>
    <phoneticPr fontId="35"/>
  </si>
  <si>
    <t>DN0504406429850</t>
    <phoneticPr fontId="35"/>
  </si>
  <si>
    <t>DN0504406429860</t>
    <phoneticPr fontId="35"/>
  </si>
  <si>
    <t>07028109218</t>
    <phoneticPr fontId="35"/>
  </si>
  <si>
    <t>07028109089</t>
    <phoneticPr fontId="35"/>
  </si>
  <si>
    <t>08088463238</t>
    <phoneticPr fontId="35"/>
  </si>
  <si>
    <t>08088463604</t>
    <phoneticPr fontId="35"/>
  </si>
  <si>
    <t>07039803166</t>
    <phoneticPr fontId="35"/>
  </si>
  <si>
    <t>07043027380</t>
    <phoneticPr fontId="35"/>
  </si>
  <si>
    <t>07044491152</t>
    <phoneticPr fontId="35"/>
  </si>
  <si>
    <t>07048019236</t>
    <phoneticPr fontId="35"/>
  </si>
  <si>
    <t>08092816322</t>
    <phoneticPr fontId="35"/>
  </si>
  <si>
    <t>07042965004</t>
    <phoneticPr fontId="35"/>
  </si>
  <si>
    <t>08092816218</t>
    <phoneticPr fontId="35"/>
  </si>
  <si>
    <t>07028378418</t>
    <phoneticPr fontId="35"/>
  </si>
  <si>
    <t>07043031152</t>
    <phoneticPr fontId="35"/>
  </si>
  <si>
    <t>08092819845</t>
    <phoneticPr fontId="35"/>
  </si>
  <si>
    <t>07028378602</t>
    <phoneticPr fontId="35"/>
  </si>
  <si>
    <t>08095527924</t>
    <phoneticPr fontId="35"/>
  </si>
  <si>
    <t>08099809368</t>
    <phoneticPr fontId="35"/>
  </si>
  <si>
    <t>07048019557</t>
    <phoneticPr fontId="35"/>
  </si>
  <si>
    <t>07048019948</t>
    <phoneticPr fontId="35"/>
  </si>
  <si>
    <t>07043033607</t>
    <phoneticPr fontId="35"/>
  </si>
  <si>
    <t>07044491236</t>
    <phoneticPr fontId="35"/>
  </si>
  <si>
    <t>07039805430</t>
    <phoneticPr fontId="35"/>
  </si>
  <si>
    <t>DN0504406429470</t>
    <phoneticPr fontId="35"/>
  </si>
  <si>
    <t>DN0504406429480</t>
    <phoneticPr fontId="35"/>
  </si>
  <si>
    <t>DN0504406429490</t>
    <phoneticPr fontId="35"/>
  </si>
  <si>
    <t>2017/12/7</t>
    <phoneticPr fontId="35"/>
  </si>
  <si>
    <t>2017/12/8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</si>
  <si>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N0504406429500</t>
    </r>
    <phoneticPr fontId="35"/>
  </si>
  <si>
    <t>DN0504406429510</t>
    <phoneticPr fontId="35"/>
  </si>
  <si>
    <t>DN0504406429520</t>
    <phoneticPr fontId="35"/>
  </si>
  <si>
    <t>DN0504406429530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</si>
  <si>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70-2837-6756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</si>
  <si>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70-4448-7613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</si>
  <si>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70-4801-5699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</si>
  <si>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80-9551-0704</t>
    </r>
    <phoneticPr fontId="35"/>
  </si>
  <si>
    <t>50124</t>
    <phoneticPr fontId="35"/>
  </si>
  <si>
    <t>7239</t>
    <phoneticPr fontId="35"/>
  </si>
  <si>
    <t>daisencho</t>
    <phoneticPr fontId="35"/>
  </si>
  <si>
    <t>角山配水池</t>
    <phoneticPr fontId="35"/>
  </si>
  <si>
    <t>SW00004700004@nihonsoft.co.jp</t>
    <phoneticPr fontId="35"/>
  </si>
  <si>
    <t>450873-17X01063</t>
    <phoneticPr fontId="35"/>
  </si>
  <si>
    <t>450879-17X01069</t>
    <phoneticPr fontId="35"/>
  </si>
  <si>
    <t>45087A-17X01070</t>
    <phoneticPr fontId="35"/>
  </si>
  <si>
    <t>高橋地区No.13中継ポンプ場</t>
  </si>
  <si>
    <t>高橋地区No.15中継ポンプ場</t>
  </si>
  <si>
    <t>高橋地区No.16中継ポンプ場</t>
  </si>
  <si>
    <t>SW00001100074@nihonsoft.net</t>
  </si>
  <si>
    <t>SW00001100075@nihonsoft.net</t>
  </si>
  <si>
    <t>SW00001100076@nihonsoft.net</t>
  </si>
  <si>
    <t>SW00001100077@nihonsoft.net</t>
  </si>
  <si>
    <t>SW00001100078@nihonsoft.net</t>
  </si>
  <si>
    <t>SW00001100079@nihonsoft.net</t>
  </si>
  <si>
    <t>SW00001100080@nihonsoft.net</t>
  </si>
  <si>
    <t>SW00001100081@nihonsoft.net</t>
  </si>
  <si>
    <t>10.47.233.158</t>
  </si>
  <si>
    <t>10.47.233.157</t>
  </si>
  <si>
    <t>10.47.233.156</t>
    <phoneticPr fontId="35"/>
  </si>
  <si>
    <t>10.47.233.159</t>
  </si>
  <si>
    <t>10.47.233.160</t>
  </si>
  <si>
    <t>10.47.233.161</t>
  </si>
  <si>
    <t>10.47.233.162</t>
  </si>
  <si>
    <t>10.47.233.163</t>
  </si>
  <si>
    <t>nagisomachi</t>
    <phoneticPr fontId="35"/>
  </si>
  <si>
    <t>7240</t>
    <phoneticPr fontId="35"/>
  </si>
  <si>
    <t>高樋処理場前</t>
    <rPh sb="0" eb="1">
      <t>タカ</t>
    </rPh>
    <rPh sb="1" eb="2">
      <t>トイ</t>
    </rPh>
    <rPh sb="2" eb="4">
      <t>ショリ</t>
    </rPh>
    <rPh sb="4" eb="5">
      <t>ジョウ</t>
    </rPh>
    <rPh sb="5" eb="6">
      <t>マエ</t>
    </rPh>
    <phoneticPr fontId="18"/>
  </si>
  <si>
    <t>45087E-17X01074</t>
    <phoneticPr fontId="35"/>
  </si>
  <si>
    <t>10.47.233.112</t>
    <phoneticPr fontId="35"/>
  </si>
  <si>
    <t>50125</t>
    <phoneticPr fontId="35"/>
  </si>
  <si>
    <t>古相模橋ポンプ場</t>
  </si>
  <si>
    <t>SW00004800031@nihonsoft.net</t>
    <phoneticPr fontId="35"/>
  </si>
  <si>
    <t>SW00004800032@nihonsoft.net</t>
  </si>
  <si>
    <t>SW00004800033@nihonsoft.net</t>
  </si>
  <si>
    <t>SW00004800034@nihonsoft.net</t>
  </si>
  <si>
    <t>SW00004800035@nihonsoft.net</t>
  </si>
  <si>
    <t>10.47.233.168</t>
    <phoneticPr fontId="35"/>
  </si>
  <si>
    <t>10.47.233.164</t>
  </si>
  <si>
    <t>10.47.233.165</t>
  </si>
  <si>
    <t>10.47.233.166</t>
  </si>
  <si>
    <t>10.47.233.167</t>
  </si>
  <si>
    <r>
      <t xml:space="preserve">1926
</t>
    </r>
    <r>
      <rPr>
        <sz val="11"/>
        <color rgb="FFFF0000"/>
        <rFont val="ＭＳ Ｐゴシック"/>
        <family val="3"/>
        <charset val="128"/>
      </rPr>
      <t>1935</t>
    </r>
    <phoneticPr fontId="35"/>
  </si>
  <si>
    <r>
      <t xml:space="preserve">1931
</t>
    </r>
    <r>
      <rPr>
        <sz val="11"/>
        <color rgb="FFFF0000"/>
        <rFont val="ＭＳ Ｐゴシック"/>
        <family val="3"/>
        <charset val="128"/>
      </rPr>
      <t>1938</t>
    </r>
    <phoneticPr fontId="35"/>
  </si>
  <si>
    <t>450885-17X01081</t>
    <phoneticPr fontId="35"/>
  </si>
  <si>
    <t>020-1660-3125</t>
    <phoneticPr fontId="35"/>
  </si>
  <si>
    <t>DN0504406370790</t>
    <phoneticPr fontId="35"/>
  </si>
  <si>
    <t>2017/12/15</t>
    <phoneticPr fontId="35"/>
  </si>
  <si>
    <t>福住地区処理場</t>
  </si>
  <si>
    <t>苣原・仁興地区処理場</t>
  </si>
  <si>
    <t>藤井地区処理場</t>
  </si>
  <si>
    <t>長滝地区処理場</t>
  </si>
  <si>
    <t>M-15杉本No.1</t>
  </si>
  <si>
    <t>M-21岩屋No.1</t>
  </si>
  <si>
    <t>M-22森本No.1</t>
  </si>
  <si>
    <t>M-6和爾No.1</t>
  </si>
  <si>
    <t>M-7和爾No.2</t>
  </si>
  <si>
    <t>M-8和爾No.3</t>
  </si>
  <si>
    <t>M-31和爾No.4</t>
  </si>
  <si>
    <t>M-16櫟本No.1</t>
  </si>
  <si>
    <t>M-20櫟本No.2</t>
  </si>
  <si>
    <t>M-23櫟本No.3</t>
  </si>
  <si>
    <t>M-24櫟本No.4</t>
  </si>
  <si>
    <t>M-29櫟本No.5</t>
  </si>
  <si>
    <t>M-19平等坊No.1</t>
  </si>
  <si>
    <t>M-18田井庄No.1</t>
  </si>
  <si>
    <t>M-26岩室No.1</t>
  </si>
  <si>
    <t>M-1合場No.1</t>
  </si>
  <si>
    <t>M-2丹波市No.1</t>
  </si>
  <si>
    <t>M-3丹波市No.2</t>
  </si>
  <si>
    <t>M-4丹波市No.3</t>
  </si>
  <si>
    <t>M-5丹波市No.4</t>
  </si>
  <si>
    <t>M-13丹波市No.5</t>
  </si>
  <si>
    <t>M-10豊井No.1</t>
  </si>
  <si>
    <t>M-14布留No.1</t>
  </si>
  <si>
    <t>M-12滝本No.1</t>
  </si>
  <si>
    <t>M-17滝本No.2</t>
  </si>
  <si>
    <t>M-25滝本No.3</t>
  </si>
  <si>
    <t>M-11田町No.1</t>
  </si>
  <si>
    <t>M-9福地堂No.1</t>
  </si>
  <si>
    <t>M-27萱生No.1</t>
  </si>
  <si>
    <t>M-28柳本No.1</t>
  </si>
  <si>
    <t>M-30柳本No.2</t>
  </si>
  <si>
    <t>M-32富堂No.1</t>
  </si>
  <si>
    <t>SW00010300012@nihonsoft.net</t>
  </si>
  <si>
    <t>SW00010300013@nihonsoft.net</t>
  </si>
  <si>
    <t>SW00010300014@nihonsoft.net</t>
  </si>
  <si>
    <t>SW00010300015@nihonsoft.net</t>
  </si>
  <si>
    <t>SW00010300016@nihonsoft.net</t>
  </si>
  <si>
    <t>SW00010300017@nihonsoft.net</t>
  </si>
  <si>
    <t>SW00010300018@nihonsoft.net</t>
  </si>
  <si>
    <t>SW00010300019@nihonsoft.net</t>
  </si>
  <si>
    <t>SW00010300020@nihonsoft.net</t>
  </si>
  <si>
    <t>SW00010300021@nihonsoft.net</t>
  </si>
  <si>
    <t>SW00010300022@nihonsoft.net</t>
  </si>
  <si>
    <t>SW00010300023@nihonsoft.net</t>
  </si>
  <si>
    <t>SW00010300024@nihonsoft.net</t>
  </si>
  <si>
    <t>SW00010300025@nihonsoft.net</t>
  </si>
  <si>
    <t>SW00010300026@nihonsoft.net</t>
  </si>
  <si>
    <t>SW00010300027@nihonsoft.net</t>
  </si>
  <si>
    <t>SW00010300028@nihonsoft.net</t>
  </si>
  <si>
    <t>SW00010300029@nihonsoft.net</t>
  </si>
  <si>
    <t>SW00010300030@nihonsoft.net</t>
  </si>
  <si>
    <t>SW00010300031@nihonsoft.net</t>
  </si>
  <si>
    <t>SW00010300032@nihonsoft.net</t>
  </si>
  <si>
    <t>SW00010300033@nihonsoft.net</t>
  </si>
  <si>
    <t>SW00010300034@nihonsoft.net</t>
  </si>
  <si>
    <t>SW00010300035@nihonsoft.net</t>
  </si>
  <si>
    <t>SW00010300036@nihonsoft.net</t>
  </si>
  <si>
    <t>SW00010300037@nihonsoft.net</t>
  </si>
  <si>
    <t>SW00010300038@nihonsoft.net</t>
  </si>
  <si>
    <t>SW00010300039@nihonsoft.net</t>
  </si>
  <si>
    <t>SW00010300040@nihonsoft.net</t>
  </si>
  <si>
    <t>SW00010300041@nihonsoft.net</t>
  </si>
  <si>
    <t>SW00010300042@nihonsoft.net</t>
  </si>
  <si>
    <t>SW00010300043@nihonsoft.net</t>
  </si>
  <si>
    <t>SW00010300044@nihonsoft.net</t>
  </si>
  <si>
    <t>SW00010300045@nihonsoft.net</t>
  </si>
  <si>
    <t>SW00010300046@nihonsoft.net</t>
  </si>
  <si>
    <t>SW00010300047@nihonsoft.net</t>
  </si>
  <si>
    <t>10.47.233.169</t>
    <phoneticPr fontId="35"/>
  </si>
  <si>
    <t>10.47.233.170</t>
  </si>
  <si>
    <t>10.47.233.171</t>
  </si>
  <si>
    <t>10.47.233.172</t>
  </si>
  <si>
    <t>10.47.233.173</t>
  </si>
  <si>
    <t>10.47.233.174</t>
  </si>
  <si>
    <t>10.47.233.175</t>
  </si>
  <si>
    <t>10.47.233.176</t>
  </si>
  <si>
    <t>10.47.233.177</t>
  </si>
  <si>
    <t>10.47.233.178</t>
  </si>
  <si>
    <t>10.47.233.179</t>
  </si>
  <si>
    <t>10.47.233.180</t>
  </si>
  <si>
    <t>10.47.233.181</t>
  </si>
  <si>
    <t>10.47.233.182</t>
  </si>
  <si>
    <t>10.47.233.183</t>
  </si>
  <si>
    <t>10.47.233.184</t>
  </si>
  <si>
    <t>10.47.233.185</t>
  </si>
  <si>
    <t>10.47.233.186</t>
  </si>
  <si>
    <t>10.47.233.188</t>
  </si>
  <si>
    <t>10.47.233.189</t>
  </si>
  <si>
    <t>10.47.233.190</t>
  </si>
  <si>
    <t>10.47.233.191</t>
  </si>
  <si>
    <t>10.47.233.192</t>
  </si>
  <si>
    <t>10.47.233.193</t>
  </si>
  <si>
    <t>10.47.233.194</t>
  </si>
  <si>
    <t>10.47.233.195</t>
  </si>
  <si>
    <t>10.47.233.196</t>
  </si>
  <si>
    <t>10.47.233.197</t>
  </si>
  <si>
    <t>10.47.233.198</t>
  </si>
  <si>
    <t>10.47.233.199</t>
  </si>
  <si>
    <t>10.47.233.200</t>
  </si>
  <si>
    <t>10.47.233.201</t>
  </si>
  <si>
    <t>10.47.233.202</t>
  </si>
  <si>
    <t>10.47.233.203</t>
  </si>
  <si>
    <t>10.47.233.204</t>
    <phoneticPr fontId="35"/>
  </si>
  <si>
    <t>DN0504406370920</t>
    <phoneticPr fontId="35"/>
  </si>
  <si>
    <t>020-1610-3679</t>
    <phoneticPr fontId="35"/>
  </si>
  <si>
    <t>2017/12/20</t>
    <phoneticPr fontId="35"/>
  </si>
  <si>
    <t>DN0504406370930</t>
    <phoneticPr fontId="35"/>
  </si>
  <si>
    <t>020-1640-2596</t>
    <phoneticPr fontId="35"/>
  </si>
  <si>
    <t>DN0504406370940</t>
    <phoneticPr fontId="35"/>
  </si>
  <si>
    <t>020-1595-4862</t>
    <phoneticPr fontId="35"/>
  </si>
  <si>
    <t>2017/12/20</t>
    <phoneticPr fontId="35"/>
  </si>
  <si>
    <t>DN0504406370950</t>
    <phoneticPr fontId="35"/>
  </si>
  <si>
    <t>DN0504406370960</t>
    <phoneticPr fontId="35"/>
  </si>
  <si>
    <t>020-1620-3048</t>
    <phoneticPr fontId="35"/>
  </si>
  <si>
    <t>020-1576-2176</t>
    <phoneticPr fontId="35"/>
  </si>
  <si>
    <t>2017/12/20</t>
    <phoneticPr fontId="35"/>
  </si>
  <si>
    <t>山梨県富士川町(エバラ）</t>
    <rPh sb="0" eb="3">
      <t>ヤマナシケン</t>
    </rPh>
    <rPh sb="3" eb="6">
      <t>フジカワ</t>
    </rPh>
    <rPh sb="6" eb="7">
      <t>マチ</t>
    </rPh>
    <phoneticPr fontId="35"/>
  </si>
  <si>
    <t>DN0504406371650</t>
    <phoneticPr fontId="35"/>
  </si>
  <si>
    <t>DN0504406371660</t>
    <phoneticPr fontId="35"/>
  </si>
  <si>
    <t>DN0504406371670</t>
    <phoneticPr fontId="35"/>
  </si>
  <si>
    <t>DN0504406371680</t>
    <phoneticPr fontId="35"/>
  </si>
  <si>
    <t>DN0504406371690</t>
    <phoneticPr fontId="35"/>
  </si>
  <si>
    <t>DN0504406371700</t>
    <phoneticPr fontId="35"/>
  </si>
  <si>
    <t>DN0504406371710</t>
    <phoneticPr fontId="35"/>
  </si>
  <si>
    <t>DN0504406371720</t>
    <phoneticPr fontId="35"/>
  </si>
  <si>
    <t>020-1620-3718</t>
    <phoneticPr fontId="35"/>
  </si>
  <si>
    <t>020-1660-3411</t>
    <phoneticPr fontId="35"/>
  </si>
  <si>
    <t>020-1576-2473</t>
    <phoneticPr fontId="35"/>
  </si>
  <si>
    <t>020-1660-3798</t>
    <phoneticPr fontId="35"/>
  </si>
  <si>
    <t>020-1576-2799</t>
    <phoneticPr fontId="35"/>
  </si>
  <si>
    <t>020-1650-2989</t>
    <phoneticPr fontId="35"/>
  </si>
  <si>
    <t>020-1650-2598</t>
    <phoneticPr fontId="35"/>
  </si>
  <si>
    <t>020-1620-3732</t>
    <phoneticPr fontId="35"/>
  </si>
  <si>
    <t>DN0504406435170</t>
    <phoneticPr fontId="35"/>
  </si>
  <si>
    <t>020-1640-4931</t>
    <phoneticPr fontId="35"/>
  </si>
  <si>
    <t>2017/12/21</t>
    <phoneticPr fontId="35"/>
  </si>
  <si>
    <t>10.39.35.254</t>
    <phoneticPr fontId="35"/>
  </si>
  <si>
    <t>大阪府摂津市</t>
    <rPh sb="0" eb="3">
      <t>オオサカフ</t>
    </rPh>
    <rPh sb="3" eb="6">
      <t>セッツシ</t>
    </rPh>
    <phoneticPr fontId="35"/>
  </si>
  <si>
    <t>SW</t>
    <phoneticPr fontId="35"/>
  </si>
  <si>
    <t>000133</t>
    <phoneticPr fontId="35"/>
  </si>
  <si>
    <t>00001</t>
    <phoneticPr fontId="35"/>
  </si>
  <si>
    <t>00024</t>
    <phoneticPr fontId="35"/>
  </si>
  <si>
    <t>仏師水路取水口ゲート</t>
  </si>
  <si>
    <t>鳥飼上ポンプ場取水口ゲート</t>
  </si>
  <si>
    <t>海廻り水路取水口ゲート</t>
  </si>
  <si>
    <t>縦井路ゲート</t>
  </si>
  <si>
    <t>SW00013300004@nihonsoft.net</t>
  </si>
  <si>
    <t>SW00013300021@nihonsoft.net</t>
  </si>
  <si>
    <t>10.47.233.206</t>
  </si>
  <si>
    <t>10.47.233.208</t>
  </si>
  <si>
    <t>10.47.233.225</t>
  </si>
  <si>
    <t>10.39.35.183</t>
    <phoneticPr fontId="35"/>
  </si>
  <si>
    <t>45088617X01082</t>
    <phoneticPr fontId="35"/>
  </si>
  <si>
    <t>45083B17X01007</t>
    <phoneticPr fontId="35"/>
  </si>
  <si>
    <t>45085E17X01042</t>
    <phoneticPr fontId="35"/>
  </si>
  <si>
    <t>45089317X01095</t>
    <phoneticPr fontId="35"/>
  </si>
  <si>
    <t>あけまの森</t>
    <rPh sb="4" eb="5">
      <t>モリ</t>
    </rPh>
    <phoneticPr fontId="35"/>
  </si>
  <si>
    <t>7241</t>
    <phoneticPr fontId="35"/>
  </si>
  <si>
    <t>50126</t>
    <phoneticPr fontId="35"/>
  </si>
  <si>
    <t>SW00006800013@nihonsoft.co.jp</t>
  </si>
  <si>
    <t>SW00006800014@nihonsoft.co.jp</t>
  </si>
  <si>
    <t>鳥取県八頭町</t>
    <rPh sb="0" eb="3">
      <t>トットリケン</t>
    </rPh>
    <rPh sb="3" eb="5">
      <t>ヤズ</t>
    </rPh>
    <rPh sb="5" eb="6">
      <t>チョウ</t>
    </rPh>
    <phoneticPr fontId="35"/>
  </si>
  <si>
    <t>SW</t>
    <phoneticPr fontId="35"/>
  </si>
  <si>
    <t>000134</t>
    <phoneticPr fontId="35"/>
  </si>
  <si>
    <t>00002</t>
    <phoneticPr fontId="35"/>
  </si>
  <si>
    <t>00001</t>
    <phoneticPr fontId="35"/>
  </si>
  <si>
    <t>島マンホールポンプ場</t>
    <rPh sb="0" eb="1">
      <t>シマ</t>
    </rPh>
    <rPh sb="9" eb="10">
      <t>ジョウ</t>
    </rPh>
    <phoneticPr fontId="35"/>
  </si>
  <si>
    <t>重枝マンホールポンプ場</t>
    <rPh sb="0" eb="2">
      <t>シゲエダ</t>
    </rPh>
    <rPh sb="10" eb="11">
      <t>ジョウ</t>
    </rPh>
    <phoneticPr fontId="35"/>
  </si>
  <si>
    <t>SW00013400001@nihonsoft.net</t>
    <phoneticPr fontId="35"/>
  </si>
  <si>
    <t>SW00013400002@nihonsoft.net</t>
    <phoneticPr fontId="35"/>
  </si>
  <si>
    <t>10.47.233.230</t>
    <phoneticPr fontId="35"/>
  </si>
  <si>
    <t>10.47.233.229</t>
  </si>
  <si>
    <t>30Mプラス LTE</t>
    <phoneticPr fontId="35"/>
  </si>
  <si>
    <t>殿原マンホールポンプ場</t>
    <rPh sb="0" eb="1">
      <t>トノ</t>
    </rPh>
    <rPh sb="1" eb="2">
      <t>ハラ</t>
    </rPh>
    <phoneticPr fontId="35"/>
  </si>
  <si>
    <t>竹重マンホールポンプ場</t>
    <rPh sb="0" eb="2">
      <t>タケシゲ</t>
    </rPh>
    <phoneticPr fontId="35"/>
  </si>
  <si>
    <t>450874-17X01064</t>
    <phoneticPr fontId="35"/>
  </si>
  <si>
    <t>45087F-17X01075</t>
    <phoneticPr fontId="35"/>
  </si>
  <si>
    <t>柏木マンホールポンプ場</t>
    <phoneticPr fontId="35"/>
  </si>
  <si>
    <t>中町2号マンホールポンプ場</t>
    <phoneticPr fontId="35"/>
  </si>
  <si>
    <t>赤坂3号マンホールポンプ場</t>
    <phoneticPr fontId="35"/>
  </si>
  <si>
    <t>赤坂4号マンホールポンプ場</t>
    <phoneticPr fontId="35"/>
  </si>
  <si>
    <t>赤坂5号マンホールポンプ場</t>
    <phoneticPr fontId="35"/>
  </si>
  <si>
    <t>荒田マンホールポンプ場</t>
    <phoneticPr fontId="35"/>
  </si>
  <si>
    <t>北村マンホールポンプ場</t>
    <phoneticPr fontId="35"/>
  </si>
  <si>
    <t>DN0504406372140</t>
    <phoneticPr fontId="35"/>
  </si>
  <si>
    <t>DN0504406372150</t>
    <phoneticPr fontId="35"/>
  </si>
  <si>
    <t>DN0504406372160</t>
    <phoneticPr fontId="35"/>
  </si>
  <si>
    <t>DN0504406372170</t>
    <phoneticPr fontId="35"/>
  </si>
  <si>
    <t>DN0504406372180</t>
    <phoneticPr fontId="35"/>
  </si>
  <si>
    <t>020-1665-4293</t>
    <phoneticPr fontId="35"/>
  </si>
  <si>
    <t>020-1630-3503</t>
    <phoneticPr fontId="35"/>
  </si>
  <si>
    <t>020-1595-4944</t>
    <phoneticPr fontId="35"/>
  </si>
  <si>
    <t>020-1595-4767</t>
    <phoneticPr fontId="35"/>
  </si>
  <si>
    <t>020-1615-3305</t>
    <phoneticPr fontId="35"/>
  </si>
  <si>
    <t>2017/12/27</t>
    <phoneticPr fontId="35"/>
  </si>
  <si>
    <t>450954-17X01288</t>
    <phoneticPr fontId="35"/>
  </si>
  <si>
    <t>45095A-17X01294</t>
    <phoneticPr fontId="35"/>
  </si>
  <si>
    <t>45095C-17X01296</t>
    <phoneticPr fontId="35"/>
  </si>
  <si>
    <t>45095D-17X01297</t>
    <phoneticPr fontId="35"/>
  </si>
  <si>
    <t>450951-17X01285</t>
    <phoneticPr fontId="35"/>
  </si>
  <si>
    <t>450950-17X01284</t>
    <phoneticPr fontId="35"/>
  </si>
  <si>
    <t>45095B-17X01295</t>
    <phoneticPr fontId="35"/>
  </si>
  <si>
    <t>45084D-17X01025</t>
    <phoneticPr fontId="35"/>
  </si>
  <si>
    <t>450877-17X01067</t>
    <phoneticPr fontId="35"/>
  </si>
  <si>
    <t>45086F-17X01059</t>
    <phoneticPr fontId="35"/>
  </si>
  <si>
    <t>45084F-17X01027</t>
    <phoneticPr fontId="35"/>
  </si>
  <si>
    <t>450856-17X01034</t>
    <phoneticPr fontId="35"/>
  </si>
  <si>
    <t>450859-17X01037</t>
    <phoneticPr fontId="35"/>
  </si>
  <si>
    <t>450953-17X01287</t>
    <phoneticPr fontId="35"/>
  </si>
  <si>
    <t>450956-17X01290</t>
    <phoneticPr fontId="35"/>
  </si>
  <si>
    <t>450847-17X01019</t>
    <phoneticPr fontId="35"/>
  </si>
  <si>
    <t>450952-17X01286</t>
    <phoneticPr fontId="35"/>
  </si>
  <si>
    <t>450958-17X01292</t>
    <phoneticPr fontId="35"/>
  </si>
  <si>
    <t>450855-17X01033</t>
    <phoneticPr fontId="35"/>
  </si>
  <si>
    <t>45086C-17X01056</t>
    <phoneticPr fontId="35"/>
  </si>
  <si>
    <t>450955-17X01289</t>
    <phoneticPr fontId="35"/>
  </si>
  <si>
    <t>450850-17X01028</t>
    <phoneticPr fontId="35"/>
  </si>
  <si>
    <t>45086E-17X01058</t>
    <phoneticPr fontId="35"/>
  </si>
  <si>
    <t>450858-17X01036</t>
    <phoneticPr fontId="35"/>
  </si>
  <si>
    <t>45085A-17X01038</t>
    <phoneticPr fontId="35"/>
  </si>
  <si>
    <t>450871-17X01061</t>
    <phoneticPr fontId="35"/>
  </si>
  <si>
    <t>450870-17X01060</t>
    <phoneticPr fontId="35"/>
  </si>
  <si>
    <t>450878-17X01068</t>
    <phoneticPr fontId="35"/>
  </si>
  <si>
    <t>45095E-17X01298</t>
    <phoneticPr fontId="35"/>
  </si>
  <si>
    <t>200kbps LTE</t>
    <phoneticPr fontId="35"/>
  </si>
  <si>
    <t>10.47.233.231</t>
    <phoneticPr fontId="35"/>
  </si>
  <si>
    <t>SW00008400002@nihonsoft.net</t>
    <phoneticPr fontId="35"/>
  </si>
  <si>
    <t>DN0504406372190</t>
    <phoneticPr fontId="35"/>
  </si>
  <si>
    <t>020-1650-2804</t>
    <phoneticPr fontId="35"/>
  </si>
  <si>
    <t>2017/12/26</t>
    <phoneticPr fontId="35"/>
  </si>
  <si>
    <t>DN0504406388210</t>
    <phoneticPr fontId="35"/>
  </si>
  <si>
    <t>020-1595-4706</t>
    <phoneticPr fontId="35"/>
  </si>
  <si>
    <t>DN0504406372200</t>
    <phoneticPr fontId="35"/>
  </si>
  <si>
    <t>020-1620-3388</t>
    <phoneticPr fontId="35"/>
  </si>
  <si>
    <t>DN0504406388220</t>
    <phoneticPr fontId="35"/>
  </si>
  <si>
    <t>020-1640-2117</t>
    <phoneticPr fontId="35"/>
  </si>
  <si>
    <t>DN0504406388230</t>
    <phoneticPr fontId="35"/>
  </si>
  <si>
    <t>020-1635-4601</t>
    <phoneticPr fontId="35"/>
  </si>
  <si>
    <t>DN0504406388240</t>
    <phoneticPr fontId="35"/>
  </si>
  <si>
    <t>020-1635-4761</t>
    <phoneticPr fontId="35"/>
  </si>
  <si>
    <t>DN0504406388250</t>
    <phoneticPr fontId="35"/>
  </si>
  <si>
    <t>020-1635-4946</t>
    <phoneticPr fontId="35"/>
  </si>
  <si>
    <t>DN0504406388260</t>
    <phoneticPr fontId="35"/>
  </si>
  <si>
    <t>020-1635-4848</t>
    <phoneticPr fontId="35"/>
  </si>
  <si>
    <t>DN0504406388270</t>
    <phoneticPr fontId="35"/>
  </si>
  <si>
    <t>020-1570-3168</t>
    <phoneticPr fontId="35"/>
  </si>
  <si>
    <t>DN0504406388280</t>
    <phoneticPr fontId="35"/>
  </si>
  <si>
    <t>020-1595-4820</t>
    <phoneticPr fontId="35"/>
  </si>
  <si>
    <t>020-1610-3630</t>
    <phoneticPr fontId="35"/>
  </si>
  <si>
    <t>DN0504406388290</t>
    <phoneticPr fontId="35"/>
  </si>
  <si>
    <t>DN0504406388300</t>
    <phoneticPr fontId="35"/>
  </si>
  <si>
    <t>020-1665-4516</t>
    <phoneticPr fontId="35"/>
  </si>
  <si>
    <t>DN0504406388310</t>
    <phoneticPr fontId="35"/>
  </si>
  <si>
    <t>020-1580-3083</t>
    <phoneticPr fontId="35"/>
  </si>
  <si>
    <t>DN0504406388320</t>
    <phoneticPr fontId="35"/>
  </si>
  <si>
    <t>020-1640-2099</t>
    <phoneticPr fontId="35"/>
  </si>
  <si>
    <t>DN0504406388330</t>
    <phoneticPr fontId="35"/>
  </si>
  <si>
    <t>020-1585-3611</t>
    <phoneticPr fontId="35"/>
  </si>
  <si>
    <t>DN0504406388340</t>
    <phoneticPr fontId="35"/>
  </si>
  <si>
    <t>020-1576-2561</t>
    <phoneticPr fontId="35"/>
  </si>
  <si>
    <t>DN0504406388350</t>
    <phoneticPr fontId="35"/>
  </si>
  <si>
    <t>020-1576-2247</t>
    <phoneticPr fontId="35"/>
  </si>
  <si>
    <t>DN0504406388360</t>
    <phoneticPr fontId="35"/>
  </si>
  <si>
    <t>020-1640-2747</t>
    <phoneticPr fontId="35"/>
  </si>
  <si>
    <t>DN0504406388370</t>
    <phoneticPr fontId="35"/>
  </si>
  <si>
    <t>020-1650-2000</t>
    <phoneticPr fontId="35"/>
  </si>
  <si>
    <t>DN0504406388380</t>
    <phoneticPr fontId="35"/>
  </si>
  <si>
    <t>020-1635-4718</t>
    <phoneticPr fontId="35"/>
  </si>
  <si>
    <t>DN0504406388390</t>
    <phoneticPr fontId="35"/>
  </si>
  <si>
    <t>020-1595-4011</t>
    <phoneticPr fontId="35"/>
  </si>
  <si>
    <t>DN0504406388400</t>
    <phoneticPr fontId="35"/>
  </si>
  <si>
    <t>020-1576-2107</t>
    <phoneticPr fontId="35"/>
  </si>
  <si>
    <t>DN0504406388410</t>
    <phoneticPr fontId="35"/>
  </si>
  <si>
    <t>020-1570-3555</t>
    <phoneticPr fontId="35"/>
  </si>
  <si>
    <t>DN0504406388420</t>
    <phoneticPr fontId="35"/>
  </si>
  <si>
    <t>020-1665-4773</t>
    <phoneticPr fontId="35"/>
  </si>
  <si>
    <t>DN0504406388430</t>
    <phoneticPr fontId="35"/>
  </si>
  <si>
    <t>020-1615-3687</t>
    <phoneticPr fontId="35"/>
  </si>
  <si>
    <t>DN0504406388440</t>
    <phoneticPr fontId="35"/>
  </si>
  <si>
    <t>020-1595-4548</t>
    <phoneticPr fontId="35"/>
  </si>
  <si>
    <t>DN0504406388450</t>
    <phoneticPr fontId="35"/>
  </si>
  <si>
    <t>020-1595-4092</t>
    <phoneticPr fontId="35"/>
  </si>
  <si>
    <t>DN0504406388460</t>
    <phoneticPr fontId="35"/>
  </si>
  <si>
    <t>020-1630-3137</t>
    <phoneticPr fontId="35"/>
  </si>
  <si>
    <t>DN0504406388470</t>
    <phoneticPr fontId="35"/>
  </si>
  <si>
    <t>020-1580-3198</t>
    <phoneticPr fontId="35"/>
  </si>
  <si>
    <t>DN0504406388480</t>
    <phoneticPr fontId="35"/>
  </si>
  <si>
    <t>020-1665-4763</t>
    <phoneticPr fontId="35"/>
  </si>
  <si>
    <t>DN0504406388490</t>
    <phoneticPr fontId="35"/>
  </si>
  <si>
    <t>020-1610-3401</t>
    <phoneticPr fontId="35"/>
  </si>
  <si>
    <t>DN0504406388500</t>
    <phoneticPr fontId="35"/>
  </si>
  <si>
    <t>020-1630-3770</t>
    <phoneticPr fontId="35"/>
  </si>
  <si>
    <t>DN0504406388510</t>
    <phoneticPr fontId="35"/>
  </si>
  <si>
    <t>020-1615-3949</t>
    <phoneticPr fontId="35"/>
  </si>
  <si>
    <t>DN0504406388520</t>
    <phoneticPr fontId="35"/>
  </si>
  <si>
    <t>020-1660-3599</t>
    <phoneticPr fontId="35"/>
  </si>
  <si>
    <t>DN0504406388530</t>
    <phoneticPr fontId="35"/>
  </si>
  <si>
    <t>020-1615-3396</t>
    <phoneticPr fontId="35"/>
  </si>
  <si>
    <t>DN0504406388540</t>
    <phoneticPr fontId="35"/>
  </si>
  <si>
    <t>020-1615-3132</t>
    <phoneticPr fontId="35"/>
  </si>
  <si>
    <t>10.39.36.46</t>
    <phoneticPr fontId="35"/>
  </si>
  <si>
    <t>10.39.36.48</t>
    <phoneticPr fontId="35"/>
  </si>
  <si>
    <t>450967-17X01307</t>
    <phoneticPr fontId="35"/>
  </si>
  <si>
    <t>450914-17X01224</t>
    <phoneticPr fontId="35"/>
  </si>
  <si>
    <t>450913-17X01223</t>
    <phoneticPr fontId="35"/>
  </si>
  <si>
    <t>450912-17X01222</t>
    <phoneticPr fontId="35"/>
  </si>
  <si>
    <t>450919-17X01229</t>
    <phoneticPr fontId="35"/>
  </si>
  <si>
    <t>45091A-17X01230</t>
    <phoneticPr fontId="35"/>
  </si>
  <si>
    <t>45091B-17X01231</t>
    <phoneticPr fontId="35"/>
  </si>
  <si>
    <t>45096E-17X01314</t>
    <phoneticPr fontId="35"/>
  </si>
  <si>
    <t>45091F-17X01235</t>
    <phoneticPr fontId="35"/>
  </si>
  <si>
    <t>45091E-17X01234</t>
    <phoneticPr fontId="35"/>
  </si>
  <si>
    <t>45091D-17X01233</t>
    <phoneticPr fontId="35"/>
  </si>
  <si>
    <t>450960-17X01300</t>
    <phoneticPr fontId="35"/>
  </si>
  <si>
    <t>450915-17X01225</t>
    <phoneticPr fontId="35"/>
  </si>
  <si>
    <t>450920-17X01236</t>
    <phoneticPr fontId="35"/>
  </si>
  <si>
    <t>450961-17X01301</t>
    <phoneticPr fontId="35"/>
  </si>
  <si>
    <t>45096A-17X01310</t>
    <phoneticPr fontId="35"/>
  </si>
  <si>
    <t>450969-17X01309</t>
    <phoneticPr fontId="35"/>
  </si>
  <si>
    <t>45096C-17X01312</t>
    <phoneticPr fontId="35"/>
  </si>
  <si>
    <t>450965-17X01305</t>
    <phoneticPr fontId="35"/>
  </si>
  <si>
    <t>450963-17X01303</t>
    <phoneticPr fontId="35"/>
  </si>
  <si>
    <t>450964-17X01304</t>
    <phoneticPr fontId="35"/>
  </si>
  <si>
    <t>45096B-17X01311</t>
    <phoneticPr fontId="35"/>
  </si>
  <si>
    <t>45095F-17X01299</t>
    <phoneticPr fontId="35"/>
  </si>
  <si>
    <t>450962-17X01302</t>
    <phoneticPr fontId="35"/>
  </si>
  <si>
    <t>45096F-17X01315</t>
    <phoneticPr fontId="35"/>
  </si>
  <si>
    <t>450971-17X01317</t>
    <phoneticPr fontId="35"/>
  </si>
  <si>
    <t>450972-17X01318</t>
    <phoneticPr fontId="35"/>
  </si>
  <si>
    <t>450973-17X01319</t>
    <phoneticPr fontId="35"/>
  </si>
  <si>
    <t>450974-17X01320</t>
    <phoneticPr fontId="35"/>
  </si>
  <si>
    <t>45096D-17X01313</t>
    <phoneticPr fontId="35"/>
  </si>
  <si>
    <t>450970-17X01316</t>
    <phoneticPr fontId="35"/>
  </si>
  <si>
    <t>450975-17X01321</t>
    <phoneticPr fontId="35"/>
  </si>
  <si>
    <t>450968-17X01308</t>
    <phoneticPr fontId="35"/>
  </si>
  <si>
    <t>香川県多度津町（フソウ）</t>
    <rPh sb="0" eb="3">
      <t>カガワケン</t>
    </rPh>
    <rPh sb="3" eb="7">
      <t>タドツチョウ</t>
    </rPh>
    <phoneticPr fontId="35"/>
  </si>
  <si>
    <t>SW</t>
    <phoneticPr fontId="35"/>
  </si>
  <si>
    <t>000135</t>
    <phoneticPr fontId="35"/>
  </si>
  <si>
    <t>00001</t>
    <phoneticPr fontId="35"/>
  </si>
  <si>
    <t>00003</t>
    <phoneticPr fontId="35"/>
  </si>
  <si>
    <t>SW00013500001@nihonsoft.net</t>
    <phoneticPr fontId="35"/>
  </si>
  <si>
    <t>SW00013500002@nihonsoft.net</t>
    <phoneticPr fontId="35"/>
  </si>
  <si>
    <t>SW00013500003@nihonsoft.net</t>
  </si>
  <si>
    <t>10.47.233.232</t>
    <phoneticPr fontId="35"/>
  </si>
  <si>
    <t>10.47.233.234</t>
    <phoneticPr fontId="35"/>
  </si>
  <si>
    <t>南鴨糺マンホールポンプ</t>
  </si>
  <si>
    <t>南鴨辻マンホールポンプ</t>
  </si>
  <si>
    <t>相川地区　1号中継ポンプ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</si>
  <si>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2号中継ポンプ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</si>
  <si>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4号中継ポンプ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</si>
  <si>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5号中継ポンプ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</si>
  <si>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SW00007400007@nihonsoft.net</t>
  </si>
  <si>
    <t>SW00007400008@nihonsoft.net</t>
  </si>
  <si>
    <t>SW00007400009@nihonsoft.net</t>
  </si>
  <si>
    <t>SW00007400010@nihonsoft.net</t>
  </si>
  <si>
    <t>SW00007400011@nihonsoft.net</t>
  </si>
  <si>
    <t>10.47.233.239</t>
  </si>
  <si>
    <t>10.47.233.235</t>
  </si>
  <si>
    <t>10.47.233.236</t>
  </si>
  <si>
    <t>10.47.233.237</t>
  </si>
  <si>
    <t>10.47.233.238</t>
  </si>
  <si>
    <t>020-1630-3384</t>
    <phoneticPr fontId="35"/>
  </si>
  <si>
    <t>020-1585-3103</t>
    <phoneticPr fontId="35"/>
  </si>
  <si>
    <t>2018/1/9</t>
    <phoneticPr fontId="35"/>
  </si>
  <si>
    <t>45086A</t>
    <phoneticPr fontId="35"/>
  </si>
  <si>
    <t>450863</t>
    <phoneticPr fontId="35"/>
  </si>
  <si>
    <t>10.39.33.75</t>
    <phoneticPr fontId="35"/>
  </si>
  <si>
    <t>影重P1</t>
  </si>
  <si>
    <t>一色P1</t>
  </si>
  <si>
    <t>一色P2</t>
  </si>
  <si>
    <t>中別保P1</t>
  </si>
  <si>
    <t>中別保P2</t>
  </si>
  <si>
    <t>中別保P3</t>
  </si>
  <si>
    <t>中別保P4</t>
  </si>
  <si>
    <t>江戸橋第二排水機場</t>
    <rPh sb="0" eb="9">
      <t>エドバシダイニハイスイキジョウ</t>
    </rPh>
    <phoneticPr fontId="17"/>
  </si>
  <si>
    <t>椋本P4</t>
    <rPh sb="0" eb="2">
      <t>ムクモト</t>
    </rPh>
    <phoneticPr fontId="17"/>
  </si>
  <si>
    <t>DN0504406504290</t>
    <phoneticPr fontId="35"/>
  </si>
  <si>
    <t>DN0504406504300</t>
    <phoneticPr fontId="35"/>
  </si>
  <si>
    <t>DN0504406389130</t>
    <phoneticPr fontId="35"/>
  </si>
  <si>
    <t>DN0504406389140</t>
    <phoneticPr fontId="35"/>
  </si>
  <si>
    <t>020-1640-2726</t>
    <phoneticPr fontId="35"/>
  </si>
  <si>
    <t>020-1660-3024</t>
    <phoneticPr fontId="35"/>
  </si>
  <si>
    <t>五条吉野土地改良区</t>
    <rPh sb="0" eb="2">
      <t>ゴジョウ</t>
    </rPh>
    <rPh sb="2" eb="4">
      <t>ヨシノ</t>
    </rPh>
    <rPh sb="4" eb="6">
      <t>トチ</t>
    </rPh>
    <rPh sb="6" eb="8">
      <t>カイリョウ</t>
    </rPh>
    <rPh sb="8" eb="9">
      <t>ク</t>
    </rPh>
    <phoneticPr fontId="35"/>
  </si>
  <si>
    <t>SW</t>
    <phoneticPr fontId="35"/>
  </si>
  <si>
    <t>000136</t>
    <phoneticPr fontId="35"/>
  </si>
  <si>
    <t>00001</t>
    <phoneticPr fontId="35"/>
  </si>
  <si>
    <t>00003</t>
    <phoneticPr fontId="35"/>
  </si>
  <si>
    <t>SW00013600001@nihonsoft.net</t>
    <phoneticPr fontId="35"/>
  </si>
  <si>
    <t>SW00013600002@nihonsoft.net</t>
  </si>
  <si>
    <t>SW00013600003@nihonsoft.net</t>
  </si>
  <si>
    <t>10.47.233.243</t>
    <phoneticPr fontId="35"/>
  </si>
  <si>
    <t>10.47.233.242</t>
  </si>
  <si>
    <t>DN0504406389170</t>
    <phoneticPr fontId="35"/>
  </si>
  <si>
    <t>020-1576-2210</t>
    <phoneticPr fontId="35"/>
  </si>
  <si>
    <t>2018/1/15</t>
    <phoneticPr fontId="35"/>
  </si>
  <si>
    <t>10.47.233.246</t>
    <phoneticPr fontId="35"/>
  </si>
  <si>
    <t>s0finetcl0ud</t>
    <phoneticPr fontId="35"/>
  </si>
  <si>
    <t>新村1号マンホールポンプ場</t>
  </si>
  <si>
    <t>山田マンホールポンプ場</t>
  </si>
  <si>
    <t>SW00011500002@nihonsoft.net</t>
  </si>
  <si>
    <t>SW00011500003@nihonsoft.net</t>
  </si>
  <si>
    <t>10.47.233.248</t>
    <phoneticPr fontId="35"/>
  </si>
  <si>
    <t>10.47.233.247</t>
  </si>
  <si>
    <t>10.39.33.210</t>
    <phoneticPr fontId="35"/>
  </si>
  <si>
    <t>10.39.33.19</t>
    <phoneticPr fontId="35"/>
  </si>
  <si>
    <t>4342BF</t>
    <phoneticPr fontId="35"/>
  </si>
  <si>
    <t>45086117X01045</t>
    <phoneticPr fontId="35"/>
  </si>
  <si>
    <t>45084E17X01026</t>
    <phoneticPr fontId="35"/>
  </si>
  <si>
    <t>45084917X01021</t>
    <phoneticPr fontId="35"/>
  </si>
  <si>
    <t>45085417X01032</t>
    <phoneticPr fontId="35"/>
  </si>
  <si>
    <t>45086217X01046</t>
    <phoneticPr fontId="35"/>
  </si>
  <si>
    <t>45084A17X01022</t>
    <phoneticPr fontId="35"/>
  </si>
  <si>
    <t>45085117X01029</t>
    <phoneticPr fontId="35"/>
  </si>
  <si>
    <t>45085317X01031</t>
    <phoneticPr fontId="35"/>
  </si>
  <si>
    <t>45084817X01020</t>
    <phoneticPr fontId="35"/>
  </si>
  <si>
    <t>45084C17X01024</t>
    <phoneticPr fontId="35"/>
  </si>
  <si>
    <t>45086717X01051</t>
    <phoneticPr fontId="35"/>
  </si>
  <si>
    <t>45084017x01012</t>
    <phoneticPr fontId="35"/>
  </si>
  <si>
    <t>45084617X01018</t>
    <phoneticPr fontId="35"/>
  </si>
  <si>
    <t>45084b17X01023</t>
    <phoneticPr fontId="35"/>
  </si>
  <si>
    <t>45086417X01048</t>
    <phoneticPr fontId="35"/>
  </si>
  <si>
    <t>450929-17X01245</t>
  </si>
  <si>
    <t>450926-17X01242</t>
  </si>
  <si>
    <t>450922-17X01238</t>
  </si>
  <si>
    <t>sakaiminato_c</t>
    <phoneticPr fontId="35"/>
  </si>
  <si>
    <t>通番</t>
    <phoneticPr fontId="35"/>
  </si>
  <si>
    <t>渡北マンホールポンプ場</t>
    <rPh sb="0" eb="1">
      <t>ワタリ</t>
    </rPh>
    <rPh sb="1" eb="2">
      <t>キタ</t>
    </rPh>
    <rPh sb="10" eb="11">
      <t>ジョウ</t>
    </rPh>
    <phoneticPr fontId="35"/>
  </si>
  <si>
    <t>50128</t>
    <phoneticPr fontId="35"/>
  </si>
  <si>
    <t>sanuki_c_suido</t>
    <phoneticPr fontId="35"/>
  </si>
  <si>
    <t>450925-17X01241</t>
    <phoneticPr fontId="35"/>
  </si>
  <si>
    <t>7242</t>
    <phoneticPr fontId="35"/>
  </si>
  <si>
    <t>50127</t>
    <phoneticPr fontId="35"/>
  </si>
  <si>
    <t>yazucho</t>
    <phoneticPr fontId="35"/>
  </si>
  <si>
    <t>45092C17X01248</t>
    <phoneticPr fontId="35"/>
  </si>
  <si>
    <t>45092B17X01247</t>
    <phoneticPr fontId="35"/>
  </si>
  <si>
    <t>DN0504406389210</t>
    <phoneticPr fontId="35"/>
  </si>
  <si>
    <t>DN0504406389220</t>
    <phoneticPr fontId="35"/>
  </si>
  <si>
    <t>DN0504406389230</t>
    <phoneticPr fontId="35"/>
  </si>
  <si>
    <t>DN0504406389240</t>
    <phoneticPr fontId="35"/>
  </si>
  <si>
    <t>DN0504406389250</t>
    <phoneticPr fontId="35"/>
  </si>
  <si>
    <t>DN0504406389260</t>
    <phoneticPr fontId="35"/>
  </si>
  <si>
    <t>DN0504406389270</t>
    <phoneticPr fontId="35"/>
  </si>
  <si>
    <t>DN0504406389280</t>
    <phoneticPr fontId="35"/>
  </si>
  <si>
    <t>020-1595-4425</t>
    <phoneticPr fontId="35"/>
  </si>
  <si>
    <t>020-1665-4438</t>
    <phoneticPr fontId="35"/>
  </si>
  <si>
    <t>020-1595-4626</t>
    <phoneticPr fontId="35"/>
  </si>
  <si>
    <t>020-1576-2679</t>
    <phoneticPr fontId="35"/>
  </si>
  <si>
    <t>020-1650-2880</t>
    <phoneticPr fontId="35"/>
  </si>
  <si>
    <t>020-1645-4036</t>
    <phoneticPr fontId="35"/>
  </si>
  <si>
    <t>020-1610-3406</t>
    <phoneticPr fontId="35"/>
  </si>
  <si>
    <t>020-1615-3958</t>
    <phoneticPr fontId="35"/>
  </si>
  <si>
    <t>7244</t>
    <phoneticPr fontId="35"/>
  </si>
  <si>
    <t>50129</t>
    <phoneticPr fontId="35"/>
  </si>
  <si>
    <t>2018/01/19</t>
    <phoneticPr fontId="35"/>
  </si>
  <si>
    <t>450928-17X01244</t>
  </si>
  <si>
    <t>450931-17X01253</t>
  </si>
  <si>
    <t>45092D-17X01249</t>
  </si>
  <si>
    <t>45092E-17X01250</t>
  </si>
  <si>
    <t>450924-17X01240</t>
  </si>
  <si>
    <t>10.39.33.100</t>
    <phoneticPr fontId="35"/>
  </si>
  <si>
    <t>P3住吉神社前マンホールポンプ所</t>
    <phoneticPr fontId="35"/>
  </si>
  <si>
    <t>SW00008000016@nihonsoft.net</t>
  </si>
  <si>
    <t>10.47.233.249</t>
    <phoneticPr fontId="35"/>
  </si>
  <si>
    <t>SW00001100073@nihonsoft.net</t>
    <phoneticPr fontId="35"/>
  </si>
  <si>
    <t>2017/12/22</t>
    <phoneticPr fontId="35"/>
  </si>
  <si>
    <t>中陰マンホールポンプ</t>
    <phoneticPr fontId="35"/>
  </si>
  <si>
    <t>福田マンホールポンプ</t>
    <phoneticPr fontId="35"/>
  </si>
  <si>
    <t>加陽マンホールポンプ</t>
    <phoneticPr fontId="35"/>
  </si>
  <si>
    <t>450923-17X01239</t>
    <phoneticPr fontId="53"/>
  </si>
  <si>
    <t>450921-17X01237</t>
    <phoneticPr fontId="53"/>
  </si>
  <si>
    <t>450927-17X01243</t>
    <phoneticPr fontId="53"/>
  </si>
  <si>
    <t>450966-17X01306</t>
    <phoneticPr fontId="53"/>
  </si>
  <si>
    <t>450916-17X01226</t>
    <phoneticPr fontId="53"/>
  </si>
  <si>
    <t>道福寺柳の本マンホールポンプ</t>
    <phoneticPr fontId="35"/>
  </si>
  <si>
    <t>tadotsu</t>
    <phoneticPr fontId="35"/>
  </si>
  <si>
    <t>7245</t>
    <phoneticPr fontId="35"/>
  </si>
  <si>
    <t>50130</t>
    <phoneticPr fontId="35"/>
  </si>
  <si>
    <t>花見マンホールポンプ場</t>
    <phoneticPr fontId="35"/>
  </si>
  <si>
    <t>SW00008500018@nihonsoft.net</t>
  </si>
  <si>
    <t>10.47.233.250</t>
    <phoneticPr fontId="35"/>
  </si>
  <si>
    <t>nakacho</t>
    <phoneticPr fontId="35"/>
  </si>
  <si>
    <t>7246</t>
    <phoneticPr fontId="35"/>
  </si>
  <si>
    <t>50131</t>
    <phoneticPr fontId="35"/>
  </si>
  <si>
    <t>2018/1/18</t>
  </si>
  <si>
    <t>2018/1/18</t>
    <phoneticPr fontId="35"/>
  </si>
  <si>
    <t>450932-17X01254</t>
    <phoneticPr fontId="35"/>
  </si>
  <si>
    <t>450936-17X01258</t>
    <phoneticPr fontId="35"/>
  </si>
  <si>
    <t>450933-17X01255</t>
    <phoneticPr fontId="35"/>
  </si>
  <si>
    <t>settsu_suiro</t>
    <phoneticPr fontId="35"/>
  </si>
  <si>
    <t>020-1665-4313</t>
    <phoneticPr fontId="35"/>
  </si>
  <si>
    <t>020-1645-4167</t>
    <phoneticPr fontId="35"/>
  </si>
  <si>
    <t>2018/1/22</t>
    <phoneticPr fontId="35"/>
  </si>
  <si>
    <t>DN0504406389300</t>
    <phoneticPr fontId="35"/>
  </si>
  <si>
    <t>DN0504406389310</t>
    <phoneticPr fontId="35"/>
  </si>
  <si>
    <t>DN0504406389320</t>
    <phoneticPr fontId="35"/>
  </si>
  <si>
    <t>020-1620-3518</t>
    <phoneticPr fontId="35"/>
  </si>
  <si>
    <t>020-1660-3887</t>
    <phoneticPr fontId="35"/>
  </si>
  <si>
    <t>020-1650-2258</t>
    <phoneticPr fontId="35"/>
  </si>
  <si>
    <t>2018/1/23</t>
    <phoneticPr fontId="35"/>
  </si>
  <si>
    <t>熊崎橋マンホールポンプ場</t>
  </si>
  <si>
    <t>細井原マンホールポンプ場</t>
  </si>
  <si>
    <t>花原上マンホールポンプ場</t>
  </si>
  <si>
    <t>30Mプラス LTE</t>
    <phoneticPr fontId="35"/>
  </si>
  <si>
    <t>10.47.233.253</t>
    <phoneticPr fontId="35"/>
  </si>
  <si>
    <t>10.47.233.251</t>
  </si>
  <si>
    <t>10.47.233.252</t>
  </si>
  <si>
    <t>前田298</t>
    <rPh sb="0" eb="2">
      <t>マエダ</t>
    </rPh>
    <phoneticPr fontId="35"/>
  </si>
  <si>
    <t>前田298に移設　</t>
    <rPh sb="0" eb="2">
      <t>マエダ</t>
    </rPh>
    <rPh sb="6" eb="8">
      <t>イセツ</t>
    </rPh>
    <phoneticPr fontId="35"/>
  </si>
  <si>
    <t>DN0504406389430</t>
    <phoneticPr fontId="35"/>
  </si>
  <si>
    <t>020-1620-3860</t>
    <phoneticPr fontId="35"/>
  </si>
  <si>
    <t>DN0504406389440</t>
    <phoneticPr fontId="35"/>
  </si>
  <si>
    <t>020-1620-3633</t>
    <phoneticPr fontId="35"/>
  </si>
  <si>
    <t>DN0504406389450</t>
    <phoneticPr fontId="35"/>
  </si>
  <si>
    <t>020-1645-4678</t>
    <phoneticPr fontId="35"/>
  </si>
  <si>
    <t>美若ポンプ場</t>
    <phoneticPr fontId="35"/>
  </si>
  <si>
    <t>SW00005700027@nihonsoft.net</t>
    <phoneticPr fontId="35"/>
  </si>
  <si>
    <t>10.47.233.244</t>
    <phoneticPr fontId="35"/>
  </si>
  <si>
    <t>10.47.233.245</t>
    <phoneticPr fontId="35"/>
  </si>
  <si>
    <t>踊堂橋ポンプ場</t>
    <phoneticPr fontId="35"/>
  </si>
  <si>
    <t>SW00005700028@nihonsoft.net</t>
    <phoneticPr fontId="35"/>
  </si>
  <si>
    <t>寺橋ポンプ場</t>
    <phoneticPr fontId="35"/>
  </si>
  <si>
    <t>SW00005700029@nihonsoft.net</t>
    <phoneticPr fontId="35"/>
  </si>
  <si>
    <t>450957-17X01291</t>
    <phoneticPr fontId="35"/>
  </si>
  <si>
    <t>DN0504406087850</t>
    <phoneticPr fontId="35"/>
  </si>
  <si>
    <t>070-4384-3436</t>
    <phoneticPr fontId="35"/>
  </si>
  <si>
    <t>樋之口橋排水ポンプ場</t>
  </si>
  <si>
    <t>SW00006600007@nihonsoft.net</t>
  </si>
  <si>
    <t>SW00006600008@nihonsoft.net</t>
  </si>
  <si>
    <t>10.47.233.254</t>
  </si>
  <si>
    <t>10.47.234.1</t>
  </si>
  <si>
    <t>東京都奥多摩町</t>
    <rPh sb="0" eb="3">
      <t>トウキョウト</t>
    </rPh>
    <rPh sb="3" eb="6">
      <t>オクタマ</t>
    </rPh>
    <rPh sb="6" eb="7">
      <t>チョウ</t>
    </rPh>
    <phoneticPr fontId="35"/>
  </si>
  <si>
    <t>宮城県大河原町</t>
    <rPh sb="0" eb="3">
      <t>ミヤギケン</t>
    </rPh>
    <rPh sb="3" eb="6">
      <t>オオガワラ</t>
    </rPh>
    <rPh sb="6" eb="7">
      <t>チョウ</t>
    </rPh>
    <phoneticPr fontId="35"/>
  </si>
  <si>
    <t>千葉県鴨川市(エバラ)</t>
    <rPh sb="0" eb="3">
      <t>チバケン</t>
    </rPh>
    <rPh sb="3" eb="6">
      <t>カモガワシ</t>
    </rPh>
    <phoneticPr fontId="35"/>
  </si>
  <si>
    <t>000137</t>
  </si>
  <si>
    <t>000138</t>
  </si>
  <si>
    <t>000139</t>
  </si>
  <si>
    <t>栃寄浄水場</t>
    <phoneticPr fontId="35"/>
  </si>
  <si>
    <t>SW00013700001@nihonsoft.net</t>
    <phoneticPr fontId="35"/>
  </si>
  <si>
    <t>10.47.234.2</t>
    <phoneticPr fontId="35"/>
  </si>
  <si>
    <t>200kbos LTE</t>
    <phoneticPr fontId="35"/>
  </si>
  <si>
    <t>SW00013800001@nihonsoft.net</t>
    <phoneticPr fontId="35"/>
  </si>
  <si>
    <t>10.47.234.3</t>
    <phoneticPr fontId="35"/>
  </si>
  <si>
    <t>10.47.234.4</t>
  </si>
  <si>
    <t>川崎排水機場</t>
  </si>
  <si>
    <t>SW00013900001@nihonsoft.net</t>
    <phoneticPr fontId="35"/>
  </si>
  <si>
    <t>10.47.234.5</t>
    <phoneticPr fontId="35"/>
  </si>
  <si>
    <t>錦町マンホールポンプ</t>
    <phoneticPr fontId="35"/>
  </si>
  <si>
    <t>SW00010800002@nihonsoft.net</t>
  </si>
  <si>
    <t>10.47.234.6</t>
    <phoneticPr fontId="35"/>
  </si>
  <si>
    <t>7247</t>
    <phoneticPr fontId="35"/>
  </si>
  <si>
    <t>50132</t>
    <phoneticPr fontId="35"/>
  </si>
  <si>
    <t>DN0504406390520</t>
    <phoneticPr fontId="35"/>
  </si>
  <si>
    <t>DN0504406390530</t>
    <phoneticPr fontId="35"/>
  </si>
  <si>
    <t>DN0504406390540</t>
    <phoneticPr fontId="35"/>
  </si>
  <si>
    <t>DN0504406390550</t>
    <phoneticPr fontId="35"/>
  </si>
  <si>
    <t>DN0504406390560</t>
    <phoneticPr fontId="35"/>
  </si>
  <si>
    <t>DN0504406390570</t>
    <phoneticPr fontId="35"/>
  </si>
  <si>
    <t>020-1615-3914</t>
    <phoneticPr fontId="35"/>
  </si>
  <si>
    <t>020-1630-3389</t>
    <phoneticPr fontId="35"/>
  </si>
  <si>
    <t>020-1630-3523</t>
    <phoneticPr fontId="35"/>
  </si>
  <si>
    <t>020-1660-3470</t>
    <phoneticPr fontId="35"/>
  </si>
  <si>
    <t>020-1570-3424</t>
    <phoneticPr fontId="35"/>
  </si>
  <si>
    <t>020-1580-3870</t>
    <phoneticPr fontId="35"/>
  </si>
  <si>
    <t>2018/01/26</t>
  </si>
  <si>
    <t>2018/01/26</t>
    <phoneticPr fontId="35"/>
  </si>
  <si>
    <t>宮ノ浦雨水ポンプ場</t>
    <phoneticPr fontId="35"/>
  </si>
  <si>
    <t>2018/1/22</t>
    <phoneticPr fontId="35"/>
  </si>
  <si>
    <t>DN0504406483510</t>
    <phoneticPr fontId="35"/>
  </si>
  <si>
    <t>020-1607-4390</t>
    <phoneticPr fontId="35"/>
  </si>
  <si>
    <t>2018/2/1</t>
    <phoneticPr fontId="35"/>
  </si>
  <si>
    <t>DN0504406390580</t>
    <phoneticPr fontId="35"/>
  </si>
  <si>
    <t>020-1635-4862</t>
    <phoneticPr fontId="35"/>
  </si>
  <si>
    <t>2018/1/30</t>
    <phoneticPr fontId="35"/>
  </si>
  <si>
    <t>和歌山県御坊市</t>
    <rPh sb="0" eb="3">
      <t>ワカヤマ</t>
    </rPh>
    <rPh sb="3" eb="4">
      <t>ケン</t>
    </rPh>
    <rPh sb="4" eb="7">
      <t>ゴボウシ</t>
    </rPh>
    <phoneticPr fontId="35"/>
  </si>
  <si>
    <t>石川県中能登町</t>
    <rPh sb="0" eb="3">
      <t>イシカワケン</t>
    </rPh>
    <rPh sb="3" eb="4">
      <t>ナカ</t>
    </rPh>
    <rPh sb="4" eb="7">
      <t>ノトチョウ</t>
    </rPh>
    <phoneticPr fontId="35"/>
  </si>
  <si>
    <t>宮城県石巻市（フソウ）</t>
    <rPh sb="0" eb="3">
      <t>ミヤギケン</t>
    </rPh>
    <rPh sb="3" eb="6">
      <t>イシノマキシ</t>
    </rPh>
    <phoneticPr fontId="35"/>
  </si>
  <si>
    <t>000140</t>
  </si>
  <si>
    <t>000141</t>
  </si>
  <si>
    <t>000142</t>
  </si>
  <si>
    <t>鹿島中部クリーンセンター</t>
  </si>
  <si>
    <t>鹿島東部クリーンセンター</t>
  </si>
  <si>
    <t>鳥屋北部浄化センター</t>
  </si>
  <si>
    <t>SW00014100001@nihonsoft.net</t>
    <phoneticPr fontId="35"/>
  </si>
  <si>
    <t>SW00014100002@nihonsoft.net</t>
  </si>
  <si>
    <t>SW00014100003@nihonsoft.net</t>
  </si>
  <si>
    <t>30Mプラス LTE</t>
    <phoneticPr fontId="35"/>
  </si>
  <si>
    <t>10.47.234.7</t>
  </si>
  <si>
    <t>10.47.234.8</t>
  </si>
  <si>
    <t>10.47.234.9</t>
  </si>
  <si>
    <t>SW00014200001@nihonsoft.net</t>
    <phoneticPr fontId="35"/>
  </si>
  <si>
    <t>10.47.234.10</t>
    <phoneticPr fontId="35"/>
  </si>
  <si>
    <t>鮎川浜マンホールポンプ</t>
    <phoneticPr fontId="35"/>
  </si>
  <si>
    <t>45093B-17X01263</t>
    <phoneticPr fontId="35"/>
  </si>
  <si>
    <t>10.47.232.215</t>
    <phoneticPr fontId="35"/>
  </si>
  <si>
    <t>10.39.34.238</t>
    <phoneticPr fontId="35"/>
  </si>
  <si>
    <t>手石4号MP</t>
    <phoneticPr fontId="35"/>
  </si>
  <si>
    <t>手石5号MP</t>
    <phoneticPr fontId="35"/>
  </si>
  <si>
    <t>手石6号MP</t>
    <phoneticPr fontId="35"/>
  </si>
  <si>
    <t>健康福祉センターMP</t>
    <phoneticPr fontId="35"/>
  </si>
  <si>
    <t>10.47.234.14</t>
    <phoneticPr fontId="35"/>
  </si>
  <si>
    <t>10.47.234.11</t>
  </si>
  <si>
    <t>10.47.234.12</t>
  </si>
  <si>
    <t>10.47.234.13</t>
  </si>
  <si>
    <t>4508EE17X01186</t>
  </si>
  <si>
    <t>7248</t>
    <phoneticPr fontId="35"/>
  </si>
  <si>
    <t>DN0504406483970</t>
    <phoneticPr fontId="35"/>
  </si>
  <si>
    <t>2018/2/7</t>
    <phoneticPr fontId="35"/>
  </si>
  <si>
    <t>DN0504406600640</t>
    <phoneticPr fontId="35"/>
  </si>
  <si>
    <t>02016372177</t>
    <phoneticPr fontId="35"/>
  </si>
  <si>
    <t>DN0504406483960</t>
    <phoneticPr fontId="35"/>
  </si>
  <si>
    <t>DN0504406483940</t>
    <phoneticPr fontId="35"/>
  </si>
  <si>
    <t>DN0504406483950</t>
    <phoneticPr fontId="35"/>
  </si>
  <si>
    <t>02015969426</t>
    <phoneticPr fontId="35"/>
  </si>
  <si>
    <t>02016322363</t>
    <phoneticPr fontId="35"/>
  </si>
  <si>
    <t>02016422208</t>
    <phoneticPr fontId="35"/>
  </si>
  <si>
    <t>DN0504406483680</t>
    <phoneticPr fontId="35"/>
  </si>
  <si>
    <t>02016469947</t>
    <phoneticPr fontId="35"/>
  </si>
  <si>
    <t>DN0504406483700</t>
    <phoneticPr fontId="35"/>
  </si>
  <si>
    <t>02016669504</t>
    <phoneticPr fontId="35"/>
  </si>
  <si>
    <t>2018/2/8</t>
    <phoneticPr fontId="35"/>
  </si>
  <si>
    <t>DN0504406483690</t>
    <phoneticPr fontId="35"/>
  </si>
  <si>
    <t>02016669500</t>
    <phoneticPr fontId="35"/>
  </si>
  <si>
    <t>2018/2/7.</t>
    <phoneticPr fontId="35"/>
  </si>
  <si>
    <t>DN0504406483720</t>
    <phoneticPr fontId="35"/>
  </si>
  <si>
    <t>DN0504406483710</t>
    <phoneticPr fontId="35"/>
  </si>
  <si>
    <t>2018/2/8</t>
    <phoneticPr fontId="35"/>
  </si>
  <si>
    <t>DN0504406483730</t>
  </si>
  <si>
    <t>02016571156</t>
    <phoneticPr fontId="35"/>
  </si>
  <si>
    <t>2018/2/8</t>
    <phoneticPr fontId="35"/>
  </si>
  <si>
    <t>DN0504406483740</t>
    <phoneticPr fontId="35"/>
  </si>
  <si>
    <t>上下水質管理センター</t>
  </si>
  <si>
    <t>2017/2/13</t>
  </si>
  <si>
    <t>DN0504406107290</t>
  </si>
  <si>
    <t>070-4217-1731</t>
  </si>
  <si>
    <t>45039A-16900322</t>
    <phoneticPr fontId="35"/>
  </si>
  <si>
    <t>02016074311</t>
    <phoneticPr fontId="35"/>
  </si>
  <si>
    <t>02016422441</t>
    <phoneticPr fontId="35"/>
  </si>
  <si>
    <t>02016468218</t>
    <phoneticPr fontId="35"/>
  </si>
  <si>
    <t>02016322420</t>
    <phoneticPr fontId="35"/>
  </si>
  <si>
    <t>DN0504406484280</t>
    <phoneticPr fontId="35"/>
  </si>
  <si>
    <t>DN0504406484290</t>
    <phoneticPr fontId="35"/>
  </si>
  <si>
    <t>DN0504406484300</t>
    <phoneticPr fontId="35"/>
  </si>
  <si>
    <t>DN0504406484310</t>
    <phoneticPr fontId="35"/>
  </si>
  <si>
    <t>2018/2/14</t>
    <phoneticPr fontId="35"/>
  </si>
  <si>
    <t>←ルータ取り違えのため一線と入れ替え(2018/2/5)</t>
    <rPh sb="4" eb="5">
      <t>ト</t>
    </rPh>
    <rPh sb="6" eb="7">
      <t>チガ</t>
    </rPh>
    <rPh sb="11" eb="12">
      <t>イチ</t>
    </rPh>
    <rPh sb="12" eb="13">
      <t>セン</t>
    </rPh>
    <rPh sb="14" eb="15">
      <t>イ</t>
    </rPh>
    <rPh sb="16" eb="17">
      <t>カ</t>
    </rPh>
    <phoneticPr fontId="35"/>
  </si>
  <si>
    <t>DN0504406483540</t>
    <phoneticPr fontId="35"/>
  </si>
  <si>
    <t>DN0504406483520</t>
    <phoneticPr fontId="35"/>
  </si>
  <si>
    <t>DN0504406483530</t>
    <phoneticPr fontId="35"/>
  </si>
  <si>
    <t>020-1572-1149</t>
    <phoneticPr fontId="35"/>
  </si>
  <si>
    <t>020-1636-9948</t>
    <phoneticPr fontId="35"/>
  </si>
  <si>
    <t>名1-100</t>
  </si>
  <si>
    <t>名1-200</t>
  </si>
  <si>
    <t>桔1-200</t>
  </si>
  <si>
    <t>10.47.232.237</t>
    <phoneticPr fontId="35"/>
  </si>
  <si>
    <t>樫ノ瀬桑原水源地</t>
    <phoneticPr fontId="35"/>
  </si>
  <si>
    <t>福住浄化センター</t>
    <phoneticPr fontId="35"/>
  </si>
  <si>
    <t>SW00001300188@nihonsoft.net</t>
  </si>
  <si>
    <t>SW00001300189@nihonsoft.net</t>
  </si>
  <si>
    <t>SW00001300190@nihonsoft.net</t>
  </si>
  <si>
    <t>SW00001300191@nihonsoft.net</t>
  </si>
  <si>
    <t>SW00001300192@nihonsoft.net</t>
  </si>
  <si>
    <t>SW00001300193@nihonsoft.net</t>
  </si>
  <si>
    <t>SW00001300194@nihonsoft.net</t>
  </si>
  <si>
    <t>SW00001300195@nihonsoft.net</t>
  </si>
  <si>
    <t>SW00001300196@nihonsoft.net</t>
  </si>
  <si>
    <t>SW00001300197@nihonsoft.net</t>
  </si>
  <si>
    <t>SW00001300198@nihonsoft.net</t>
  </si>
  <si>
    <t>SW00001300199@nihonsoft.net</t>
  </si>
  <si>
    <t>10.47.234.16</t>
  </si>
  <si>
    <t>10.47.234.17</t>
  </si>
  <si>
    <t>10.47.234.18</t>
  </si>
  <si>
    <t>10.47.234.19</t>
  </si>
  <si>
    <t>10.47.234.20</t>
  </si>
  <si>
    <t>10.47.234.21</t>
  </si>
  <si>
    <t>10.47.234.22</t>
  </si>
  <si>
    <t>10.47.234.23</t>
  </si>
  <si>
    <t>10.47.234.25</t>
  </si>
  <si>
    <t>10.47.234.26</t>
    <phoneticPr fontId="35"/>
  </si>
  <si>
    <t>s0finetcl0ud</t>
    <phoneticPr fontId="35"/>
  </si>
  <si>
    <t>45093517X01257</t>
    <phoneticPr fontId="35"/>
  </si>
  <si>
    <t>45094A17X01278</t>
    <phoneticPr fontId="35"/>
  </si>
  <si>
    <t>45093417X01256</t>
    <phoneticPr fontId="35"/>
  </si>
  <si>
    <t>45094417X01272</t>
    <phoneticPr fontId="35"/>
  </si>
  <si>
    <t>45094517X01273</t>
    <phoneticPr fontId="35"/>
  </si>
  <si>
    <t>45094917X01277</t>
    <phoneticPr fontId="35"/>
  </si>
  <si>
    <t>SW00010100003@nihonsoft.net</t>
  </si>
  <si>
    <t>10.47.234.27</t>
    <phoneticPr fontId="35"/>
  </si>
  <si>
    <t>DN0504406485150</t>
    <phoneticPr fontId="35"/>
  </si>
  <si>
    <t>DN0504406485160</t>
    <phoneticPr fontId="35"/>
  </si>
  <si>
    <t>DN0504406485170</t>
    <phoneticPr fontId="35"/>
  </si>
  <si>
    <t>DN0504406485180</t>
    <phoneticPr fontId="35"/>
  </si>
  <si>
    <t>DN0504406485190</t>
    <phoneticPr fontId="35"/>
  </si>
  <si>
    <t>DN0504406485200</t>
    <phoneticPr fontId="35"/>
  </si>
  <si>
    <t>DN0504406485410</t>
  </si>
  <si>
    <t>DN0504406485420</t>
    <phoneticPr fontId="35"/>
  </si>
  <si>
    <t>DN0504406485430</t>
    <phoneticPr fontId="35"/>
  </si>
  <si>
    <t>DN0504406485440</t>
  </si>
  <si>
    <t>DN0504406485450</t>
  </si>
  <si>
    <t>DN0504406485460</t>
    <phoneticPr fontId="35"/>
  </si>
  <si>
    <t>福岡県北九州市</t>
    <rPh sb="3" eb="7">
      <t>キタキュウシュウシ</t>
    </rPh>
    <phoneticPr fontId="35"/>
  </si>
  <si>
    <t>SW</t>
    <phoneticPr fontId="35"/>
  </si>
  <si>
    <t>000143</t>
    <phoneticPr fontId="35"/>
  </si>
  <si>
    <t>SW00014300001@nihonsoft.net</t>
    <phoneticPr fontId="35"/>
  </si>
  <si>
    <t>熊西雨水配水池</t>
    <phoneticPr fontId="35"/>
  </si>
  <si>
    <t>10.47.234.28</t>
    <phoneticPr fontId="35"/>
  </si>
  <si>
    <t>450907-17X01211</t>
    <phoneticPr fontId="35"/>
  </si>
  <si>
    <t>433130→434302(2017/09/02)</t>
    <phoneticPr fontId="35"/>
  </si>
  <si>
    <t>433127→434313 (2018/2/13交換)</t>
    <rPh sb="24" eb="26">
      <t>コウカン</t>
    </rPh>
    <phoneticPr fontId="35"/>
  </si>
  <si>
    <t>4505C0-17400871</t>
    <phoneticPr fontId="35"/>
  </si>
  <si>
    <t>SW00010400005@nihonsoft.net</t>
  </si>
  <si>
    <t>DN0504406617110</t>
    <phoneticPr fontId="35"/>
  </si>
  <si>
    <t>02015834697</t>
    <phoneticPr fontId="35"/>
  </si>
  <si>
    <t>2018/2/26</t>
    <phoneticPr fontId="35"/>
  </si>
  <si>
    <t>DN0504406617420</t>
    <phoneticPr fontId="35"/>
  </si>
  <si>
    <t>020-1623-4275</t>
    <phoneticPr fontId="35"/>
  </si>
  <si>
    <t>2018/02/28</t>
    <phoneticPr fontId="35"/>
  </si>
  <si>
    <t>通番</t>
    <phoneticPr fontId="35"/>
  </si>
  <si>
    <t>村雲地区栃梨1中継ポンプ</t>
    <rPh sb="7" eb="9">
      <t>チュウケイ</t>
    </rPh>
    <phoneticPr fontId="35"/>
  </si>
  <si>
    <t>村雲地区山田1中継ポンプ</t>
    <rPh sb="7" eb="9">
      <t>チュウケイ</t>
    </rPh>
    <phoneticPr fontId="35"/>
  </si>
  <si>
    <t>大芋地区No.16中継ポンプ</t>
    <rPh sb="9" eb="11">
      <t>チュウケイ</t>
    </rPh>
    <phoneticPr fontId="35"/>
  </si>
  <si>
    <t>小野原No.2マンホールポンプ</t>
  </si>
  <si>
    <t>小野原No.4マンホールポンプ</t>
  </si>
  <si>
    <t>小野原No.5マンホールポンプ</t>
  </si>
  <si>
    <t>小野原No.7マンホールポンプ</t>
  </si>
  <si>
    <t>立杭No.2マンホールポンプ</t>
  </si>
  <si>
    <t>立杭No.3マンホールポンプ</t>
  </si>
  <si>
    <t>立杭No.4マンホールポンプ</t>
  </si>
  <si>
    <t>立杭No.13マンホールポンプ</t>
  </si>
  <si>
    <t>西部No.11マンホールポンプ</t>
  </si>
  <si>
    <t>栗柄No.13マンホールポンプ</t>
  </si>
  <si>
    <t>みたけ地区火打岩9中継ポンプ</t>
    <rPh sb="3" eb="5">
      <t>チク</t>
    </rPh>
    <rPh sb="9" eb="11">
      <t>チュウケイ</t>
    </rPh>
    <phoneticPr fontId="35"/>
  </si>
  <si>
    <t>みたけ地区火打岩4中継ポンプ</t>
    <rPh sb="3" eb="5">
      <t>チク</t>
    </rPh>
    <rPh sb="9" eb="11">
      <t>チュウケイ</t>
    </rPh>
    <phoneticPr fontId="35"/>
  </si>
  <si>
    <t>みたけ地区火打岩1中継ポンプ</t>
    <rPh sb="3" eb="5">
      <t>チク</t>
    </rPh>
    <phoneticPr fontId="35"/>
  </si>
  <si>
    <t>みたけ地区奥畑1中継ポンプ</t>
    <rPh sb="3" eb="5">
      <t>チク</t>
    </rPh>
    <phoneticPr fontId="35"/>
  </si>
  <si>
    <t>八上地区No.10中継ポンプ</t>
    <rPh sb="2" eb="4">
      <t>チク</t>
    </rPh>
    <phoneticPr fontId="35"/>
  </si>
  <si>
    <t>八上地区No.11中継ポンプ</t>
    <rPh sb="2" eb="4">
      <t>チク</t>
    </rPh>
    <phoneticPr fontId="35"/>
  </si>
  <si>
    <t>西紀中地区No.4中継ポンプ</t>
    <rPh sb="3" eb="5">
      <t>チク</t>
    </rPh>
    <phoneticPr fontId="35"/>
  </si>
  <si>
    <t>450904-17X01208</t>
    <phoneticPr fontId="53"/>
  </si>
  <si>
    <t>4508B6-17X01130</t>
    <phoneticPr fontId="53"/>
  </si>
  <si>
    <t>450906-17X01210</t>
    <phoneticPr fontId="53"/>
  </si>
  <si>
    <t>450901-17X01205</t>
    <phoneticPr fontId="53"/>
  </si>
  <si>
    <t>4508FD-17X01201</t>
    <phoneticPr fontId="35"/>
  </si>
  <si>
    <t>4508FF-17X01203</t>
    <phoneticPr fontId="35"/>
  </si>
  <si>
    <t>4508FE-17X01202</t>
    <phoneticPr fontId="35"/>
  </si>
  <si>
    <t>旧KEY='gohou_c' PORT=50133は作成したが使っていない。</t>
    <rPh sb="0" eb="1">
      <t>キュウ</t>
    </rPh>
    <rPh sb="26" eb="28">
      <t>サクセイ</t>
    </rPh>
    <rPh sb="31" eb="32">
      <t>ツカ</t>
    </rPh>
    <phoneticPr fontId="35"/>
  </si>
  <si>
    <t>gojyo_tochi</t>
    <phoneticPr fontId="35"/>
  </si>
  <si>
    <t>50136</t>
    <phoneticPr fontId="35"/>
  </si>
  <si>
    <t>SW00014000001@nihonsoft.co.jp</t>
    <phoneticPr fontId="35"/>
  </si>
  <si>
    <t>s0finetcl0ud</t>
    <phoneticPr fontId="35"/>
  </si>
  <si>
    <t>10.39.36.49</t>
    <phoneticPr fontId="35"/>
  </si>
  <si>
    <t>gobo_c</t>
    <phoneticPr fontId="35"/>
  </si>
  <si>
    <t>50137</t>
    <phoneticPr fontId="35"/>
  </si>
  <si>
    <t>7252</t>
    <phoneticPr fontId="35"/>
  </si>
  <si>
    <t>新潟ピーシーシー①</t>
    <phoneticPr fontId="35"/>
  </si>
  <si>
    <t>新潟ピーシーシー②</t>
    <phoneticPr fontId="35"/>
  </si>
  <si>
    <t>SW00000600007@nihonsoft.net</t>
  </si>
  <si>
    <t>SW00000600008@nihonsoft.net</t>
  </si>
  <si>
    <t>10.47.234.31</t>
    <phoneticPr fontId="35"/>
  </si>
  <si>
    <t>10.47.234.30</t>
  </si>
  <si>
    <t>4508D7-17X01163</t>
  </si>
  <si>
    <t>4508D6-17X01162</t>
  </si>
  <si>
    <t>4508D5-17X01161</t>
  </si>
  <si>
    <t>4508CE-17X01154</t>
  </si>
  <si>
    <t>4508CD-17X01153</t>
  </si>
  <si>
    <t>4508C1-17X01141</t>
  </si>
  <si>
    <t>4508D9-17X01165</t>
  </si>
  <si>
    <t>4508DA-17X01166</t>
  </si>
  <si>
    <t>4508DB-17X01167</t>
  </si>
  <si>
    <t>4508DC-17X01168</t>
  </si>
  <si>
    <t>4508D2-17X01158</t>
  </si>
  <si>
    <t>4508D8-17X01164</t>
  </si>
  <si>
    <t>nakanoto</t>
    <phoneticPr fontId="35"/>
  </si>
  <si>
    <t>7253</t>
    <phoneticPr fontId="35"/>
  </si>
  <si>
    <t>50138</t>
    <phoneticPr fontId="35"/>
  </si>
  <si>
    <t>DN0504406618100</t>
    <phoneticPr fontId="35"/>
  </si>
  <si>
    <t>DN0504406618110</t>
    <phoneticPr fontId="35"/>
  </si>
  <si>
    <t>2018/3/1</t>
    <phoneticPr fontId="35"/>
  </si>
  <si>
    <t>200kbps LTE</t>
    <phoneticPr fontId="35"/>
  </si>
  <si>
    <t>城跡北部No.11</t>
  </si>
  <si>
    <t>30Mプラス LTE</t>
    <phoneticPr fontId="35"/>
  </si>
  <si>
    <t>10.47.234.33</t>
    <phoneticPr fontId="35"/>
  </si>
  <si>
    <t>あさひが丘中継ポンプ</t>
    <phoneticPr fontId="35"/>
  </si>
  <si>
    <t>30Mプラス LTE</t>
    <phoneticPr fontId="35"/>
  </si>
  <si>
    <t>10.47.234.34</t>
    <phoneticPr fontId="35"/>
  </si>
  <si>
    <t>SW00002700056@nihonsoft.net</t>
    <phoneticPr fontId="35"/>
  </si>
  <si>
    <t>450869</t>
    <phoneticPr fontId="35"/>
  </si>
  <si>
    <t>45094D-17X01281</t>
    <phoneticPr fontId="35"/>
  </si>
  <si>
    <t>45094C-17X01280</t>
    <phoneticPr fontId="35"/>
  </si>
  <si>
    <t>45087C-17X01072</t>
    <phoneticPr fontId="35"/>
  </si>
  <si>
    <t>45090B-17X01215</t>
    <phoneticPr fontId="35"/>
  </si>
  <si>
    <t>450900-17X01204</t>
    <phoneticPr fontId="35"/>
  </si>
  <si>
    <t>10.47.233.241</t>
    <phoneticPr fontId="35"/>
  </si>
  <si>
    <t>450910</t>
  </si>
  <si>
    <t>4508B1</t>
    <phoneticPr fontId="35"/>
  </si>
  <si>
    <t>45090A</t>
  </si>
  <si>
    <t>45090F</t>
    <phoneticPr fontId="35"/>
  </si>
  <si>
    <t>10.47.233.126</t>
    <phoneticPr fontId="35"/>
  </si>
  <si>
    <t>450845</t>
    <phoneticPr fontId="35"/>
  </si>
  <si>
    <t>45093C</t>
    <phoneticPr fontId="35"/>
  </si>
  <si>
    <t>10.47.233.52</t>
    <phoneticPr fontId="35"/>
  </si>
  <si>
    <t>45094F</t>
    <phoneticPr fontId="35"/>
  </si>
  <si>
    <t>450868</t>
    <phoneticPr fontId="35"/>
  </si>
  <si>
    <t>450857</t>
    <phoneticPr fontId="35"/>
  </si>
  <si>
    <t>450838</t>
    <phoneticPr fontId="35"/>
  </si>
  <si>
    <t>10.47.233.49</t>
    <phoneticPr fontId="35"/>
  </si>
  <si>
    <t>メモしていない</t>
    <phoneticPr fontId="35"/>
  </si>
  <si>
    <t>4504F8</t>
    <phoneticPr fontId="35"/>
  </si>
  <si>
    <t>4504EF</t>
    <phoneticPr fontId="35"/>
  </si>
  <si>
    <t>450909</t>
    <phoneticPr fontId="35"/>
  </si>
  <si>
    <t>450908</t>
    <phoneticPr fontId="35"/>
  </si>
  <si>
    <t>45050A</t>
    <phoneticPr fontId="35"/>
  </si>
  <si>
    <t>450469-17400527</t>
    <phoneticPr fontId="35"/>
  </si>
  <si>
    <t>10.47.232.199</t>
    <phoneticPr fontId="35"/>
  </si>
  <si>
    <t>4504F9</t>
    <phoneticPr fontId="35"/>
  </si>
  <si>
    <t>予備</t>
    <rPh sb="0" eb="2">
      <t>ヨビ</t>
    </rPh>
    <phoneticPr fontId="35"/>
  </si>
  <si>
    <t>45093E17X01266</t>
    <phoneticPr fontId="35"/>
  </si>
  <si>
    <t>10.47.234.32</t>
    <phoneticPr fontId="35"/>
  </si>
  <si>
    <t>450903-17X01207</t>
    <phoneticPr fontId="35"/>
  </si>
  <si>
    <t>UPS付？</t>
    <rPh sb="3" eb="4">
      <t>ツキ</t>
    </rPh>
    <phoneticPr fontId="35"/>
  </si>
  <si>
    <t>450888-17X01083</t>
    <phoneticPr fontId="35"/>
  </si>
  <si>
    <t>4508AE-17X01122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</si>
  <si>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5090C-17X01216</t>
    </r>
    <phoneticPr fontId="43"/>
  </si>
  <si>
    <t>45045C</t>
    <phoneticPr fontId="35"/>
  </si>
  <si>
    <t>45083E-17X01010</t>
  </si>
  <si>
    <t>45083F-17X01011</t>
  </si>
  <si>
    <t>450865-17X01049</t>
  </si>
  <si>
    <t>450872-17X01062</t>
  </si>
  <si>
    <t>45086B-17X01055</t>
  </si>
  <si>
    <t>450866-17X01050</t>
  </si>
  <si>
    <t>45087B-17X01071</t>
  </si>
  <si>
    <t>450889-17X01085</t>
    <phoneticPr fontId="35"/>
  </si>
  <si>
    <t>450930-17X01252</t>
  </si>
  <si>
    <t>450905-17X01209</t>
    <phoneticPr fontId="53"/>
  </si>
  <si>
    <t>45090D-17X01217</t>
    <phoneticPr fontId="53"/>
  </si>
  <si>
    <t>4342CF</t>
  </si>
  <si>
    <t>豊ヶ丘団地第1中継ポンプ場</t>
  </si>
  <si>
    <t>豊ヶ丘団地第2中継ポンプ場</t>
  </si>
  <si>
    <t>豊ヶ丘団地共同汚水処理施設</t>
  </si>
  <si>
    <t>10.47.234.35</t>
  </si>
  <si>
    <t>10.47.234.36</t>
  </si>
  <si>
    <t>10.47.234.37</t>
  </si>
  <si>
    <r>
      <t>SW00005900025@nihonsoft.net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</si>
  <si>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SW00005900026@nihonsoft.net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</si>
  <si>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SW00005900027@nihonsoft.net</t>
    </r>
    <r>
      <rPr>
        <u/>
        <sz val="11"/>
        <color rgb="FF0000FF"/>
        <rFont val="ＭＳ Ｐゴシック"/>
        <family val="3"/>
        <charset val="128"/>
      </rPr>
      <t/>
    </r>
  </si>
  <si>
    <t>DN0504406618360</t>
    <phoneticPr fontId="35"/>
  </si>
  <si>
    <t>2018/3/8</t>
    <phoneticPr fontId="35"/>
  </si>
  <si>
    <t>02016585494</t>
    <phoneticPr fontId="35"/>
  </si>
  <si>
    <t>02016029220</t>
    <phoneticPr fontId="35"/>
  </si>
  <si>
    <t>DN0504406618220</t>
    <phoneticPr fontId="35"/>
  </si>
  <si>
    <r>
      <t>DN05044066182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</si>
  <si>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018/3/9</t>
    </r>
    <phoneticPr fontId="35"/>
  </si>
  <si>
    <t>2018/3/9</t>
    <phoneticPr fontId="35"/>
  </si>
  <si>
    <t>福島県昭和村</t>
    <rPh sb="0" eb="3">
      <t>フクシマケン</t>
    </rPh>
    <rPh sb="3" eb="5">
      <t>ショウワ</t>
    </rPh>
    <rPh sb="5" eb="6">
      <t>ムラ</t>
    </rPh>
    <phoneticPr fontId="35"/>
  </si>
  <si>
    <t>SW</t>
    <phoneticPr fontId="35"/>
  </si>
  <si>
    <t>000144</t>
    <phoneticPr fontId="35"/>
  </si>
  <si>
    <t>00001</t>
    <phoneticPr fontId="35"/>
  </si>
  <si>
    <t>00005</t>
    <phoneticPr fontId="35"/>
  </si>
  <si>
    <t>10.47.234.42</t>
    <phoneticPr fontId="35"/>
  </si>
  <si>
    <t>10.47.234.38</t>
  </si>
  <si>
    <t>10.47.234.39</t>
  </si>
  <si>
    <t>10.47.234.40</t>
  </si>
  <si>
    <t>10.47.234.41</t>
  </si>
  <si>
    <t>SW00014400001@nihonsoft.net</t>
    <phoneticPr fontId="35"/>
  </si>
  <si>
    <t>SW00014400002@nihonsoft.net</t>
  </si>
  <si>
    <t>SW00014400003@nihonsoft.net</t>
  </si>
  <si>
    <t>SW00014400004@nihonsoft.net</t>
  </si>
  <si>
    <t>SW00014400005@nihonsoft.net</t>
  </si>
  <si>
    <t>下昭和処理場</t>
  </si>
  <si>
    <t>廻戸中継ポンプ場</t>
  </si>
  <si>
    <t>古川中継ポンプ場</t>
  </si>
  <si>
    <t>山崎中継ポンプ場</t>
  </si>
  <si>
    <t>神置中継ポンプ場</t>
  </si>
  <si>
    <t>fujikawacho</t>
    <phoneticPr fontId="35"/>
  </si>
  <si>
    <t>020-1572-1087</t>
    <phoneticPr fontId="35"/>
  </si>
  <si>
    <t>2018/2/5</t>
    <phoneticPr fontId="35"/>
  </si>
  <si>
    <t>広島県廿日市市</t>
    <phoneticPr fontId="35"/>
  </si>
  <si>
    <t>垂水第3MP</t>
    <rPh sb="0" eb="2">
      <t>タルミ</t>
    </rPh>
    <rPh sb="2" eb="3">
      <t>ダイ</t>
    </rPh>
    <phoneticPr fontId="35"/>
  </si>
  <si>
    <t>垂水第4MP</t>
    <rPh sb="0" eb="2">
      <t>タルミ</t>
    </rPh>
    <rPh sb="2" eb="3">
      <t>ダイ</t>
    </rPh>
    <phoneticPr fontId="35"/>
  </si>
  <si>
    <t>4508D1</t>
    <phoneticPr fontId="35"/>
  </si>
  <si>
    <t>DN0504406400020</t>
  </si>
  <si>
    <t>080-8761-6188</t>
  </si>
  <si>
    <t>SW00006300024@nihonsoft.net</t>
  </si>
  <si>
    <t>10.47.233.28</t>
  </si>
  <si>
    <t>30Mプラス　LTE</t>
  </si>
  <si>
    <t>2017/11/7</t>
  </si>
  <si>
    <t>45085F</t>
  </si>
  <si>
    <t>DN0504406428290</t>
  </si>
  <si>
    <t>070-2820-1205</t>
  </si>
  <si>
    <t>SW00006300025@nihonsoft.net</t>
  </si>
  <si>
    <t>10.47.233.111</t>
  </si>
  <si>
    <t>2017/11/30</t>
  </si>
  <si>
    <t>4503C0</t>
  </si>
  <si>
    <t>450884-17X01080</t>
  </si>
  <si>
    <t>45088C-17X01088</t>
  </si>
  <si>
    <t>45086D-17X01057</t>
  </si>
  <si>
    <t>450875-17X01065</t>
  </si>
  <si>
    <t>450876-17X01066</t>
  </si>
  <si>
    <t>45087D-17X01073</t>
  </si>
  <si>
    <t>450516</t>
    <phoneticPr fontId="35"/>
  </si>
  <si>
    <t>4508E4-17X01176</t>
  </si>
  <si>
    <t>4508C3-17X01143</t>
  </si>
  <si>
    <t>10.47.233.15</t>
    <phoneticPr fontId="35"/>
  </si>
  <si>
    <t>10.39.35.177</t>
    <phoneticPr fontId="35"/>
  </si>
  <si>
    <t>43429B</t>
    <phoneticPr fontId="35"/>
  </si>
  <si>
    <t>43433D</t>
    <phoneticPr fontId="35"/>
  </si>
  <si>
    <t>43433E</t>
    <phoneticPr fontId="35"/>
  </si>
  <si>
    <t>10.47.233.143</t>
    <phoneticPr fontId="35"/>
  </si>
  <si>
    <t>10.32.209.25</t>
    <phoneticPr fontId="35"/>
  </si>
  <si>
    <t>10.47.233.113</t>
    <phoneticPr fontId="35"/>
  </si>
  <si>
    <t>10.47.233.233</t>
    <phoneticPr fontId="35"/>
  </si>
  <si>
    <t>10.47.233.10</t>
    <phoneticPr fontId="35"/>
  </si>
  <si>
    <t>45090E17X01218？</t>
    <phoneticPr fontId="35"/>
  </si>
  <si>
    <t>450890-17X01092</t>
    <phoneticPr fontId="35"/>
  </si>
  <si>
    <t>45047A17400546</t>
    <phoneticPr fontId="35"/>
  </si>
  <si>
    <t>4508DD-17X01169</t>
    <phoneticPr fontId="35"/>
  </si>
  <si>
    <t>4508DE-17X01170</t>
    <phoneticPr fontId="35"/>
  </si>
  <si>
    <t>4505C1-17400872</t>
    <phoneticPr fontId="35"/>
  </si>
  <si>
    <t>4505BF-17400870</t>
  </si>
  <si>
    <r>
      <t>4</t>
    </r>
    <r>
      <rPr>
        <sz val="11"/>
        <color rgb="FF000000"/>
        <rFont val="ＭＳ Ｐゴシック"/>
        <family val="2"/>
        <charset val="128"/>
      </rPr>
      <t>508CF-17X01155</t>
    </r>
    <phoneticPr fontId="35"/>
  </si>
  <si>
    <t>10.39.33.222</t>
    <phoneticPr fontId="35"/>
  </si>
  <si>
    <t>10.39.33.223</t>
    <phoneticPr fontId="35"/>
  </si>
  <si>
    <t>432D65</t>
    <phoneticPr fontId="35"/>
  </si>
  <si>
    <t>434133</t>
    <phoneticPr fontId="35"/>
  </si>
  <si>
    <t>43432B</t>
    <phoneticPr fontId="35"/>
  </si>
  <si>
    <t>4342A3</t>
    <phoneticPr fontId="35"/>
  </si>
  <si>
    <t>4342A2</t>
    <phoneticPr fontId="35"/>
  </si>
  <si>
    <t>4342F6</t>
    <phoneticPr fontId="35"/>
  </si>
  <si>
    <t>4342F7</t>
    <phoneticPr fontId="35"/>
  </si>
  <si>
    <t>02015732670</t>
    <phoneticPr fontId="35"/>
  </si>
  <si>
    <t>02016680798</t>
    <phoneticPr fontId="35"/>
  </si>
  <si>
    <t>02016178685</t>
    <phoneticPr fontId="35"/>
  </si>
  <si>
    <t>DN0504406618680</t>
    <phoneticPr fontId="35"/>
  </si>
  <si>
    <t>DN0504406618700</t>
    <phoneticPr fontId="35"/>
  </si>
  <si>
    <t>DN0504406618690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</si>
  <si>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018/3/19</t>
    </r>
    <phoneticPr fontId="35"/>
  </si>
  <si>
    <t>4503A7</t>
    <phoneticPr fontId="35"/>
  </si>
  <si>
    <t>4502CE</t>
    <phoneticPr fontId="35"/>
  </si>
  <si>
    <t>4502CD</t>
    <phoneticPr fontId="35"/>
  </si>
  <si>
    <t>4502AD</t>
    <phoneticPr fontId="35"/>
  </si>
  <si>
    <t>4502AE</t>
    <phoneticPr fontId="35"/>
  </si>
  <si>
    <t>4502AF</t>
    <phoneticPr fontId="35"/>
  </si>
  <si>
    <t>4502B3</t>
    <phoneticPr fontId="35"/>
  </si>
  <si>
    <t>4502BE</t>
    <phoneticPr fontId="35"/>
  </si>
  <si>
    <t>434333</t>
    <phoneticPr fontId="35"/>
  </si>
  <si>
    <t>43429A</t>
    <phoneticPr fontId="35"/>
  </si>
  <si>
    <t>4502D5</t>
    <phoneticPr fontId="35"/>
  </si>
  <si>
    <t>4508D0-17X01156</t>
  </si>
  <si>
    <t>4508D3-17X01159</t>
  </si>
  <si>
    <t>4508D4-17X01160</t>
  </si>
  <si>
    <t>kitakyushu</t>
    <phoneticPr fontId="35"/>
  </si>
  <si>
    <t>7256</t>
    <phoneticPr fontId="35"/>
  </si>
  <si>
    <t>50141</t>
    <phoneticPr fontId="35"/>
  </si>
  <si>
    <t>DN0504406617420</t>
    <phoneticPr fontId="35"/>
  </si>
  <si>
    <t>020-1623-4275</t>
    <phoneticPr fontId="35"/>
  </si>
  <si>
    <t>demo14@nihonsoft.net</t>
    <phoneticPr fontId="35"/>
  </si>
  <si>
    <t>s0finetcl0ud</t>
    <phoneticPr fontId="35"/>
  </si>
  <si>
    <t>30Mプラス　LTE</t>
    <phoneticPr fontId="35"/>
  </si>
  <si>
    <t>2018/03/29　北九州市にてFOMA(3G)を使用する為、
demo11(3G)のSIMを使用する。（朝倉）</t>
    <rPh sb="11" eb="15">
      <t>キタキュウシュウシ</t>
    </rPh>
    <rPh sb="26" eb="28">
      <t>シヨウ</t>
    </rPh>
    <rPh sb="30" eb="31">
      <t>タメ</t>
    </rPh>
    <rPh sb="48" eb="50">
      <t>シヨウ</t>
    </rPh>
    <rPh sb="54" eb="56">
      <t>アサクラ</t>
    </rPh>
    <phoneticPr fontId="35"/>
  </si>
  <si>
    <t>SW00014300001@nihonsoft.co.jp</t>
    <phoneticPr fontId="35"/>
  </si>
  <si>
    <t>10.39.33.246</t>
    <phoneticPr fontId="35"/>
  </si>
  <si>
    <t>2018/03/29</t>
    <phoneticPr fontId="35"/>
  </si>
  <si>
    <t>DN0503125033440</t>
    <phoneticPr fontId="35"/>
  </si>
  <si>
    <t>DN0503125033440</t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</si>
  <si>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8078070284</t>
    </r>
    <phoneticPr fontId="35"/>
  </si>
  <si>
    <t>080-7807-0284</t>
    <phoneticPr fontId="35"/>
  </si>
  <si>
    <t>熊西雨水幹線排水ポンプ場</t>
    <phoneticPr fontId="35"/>
  </si>
  <si>
    <t>45091C-17X01232</t>
    <phoneticPr fontId="35"/>
  </si>
  <si>
    <t>広港浄化センター</t>
    <phoneticPr fontId="35"/>
  </si>
  <si>
    <t>SW00009300005@nihonsoft.net</t>
  </si>
  <si>
    <t>10.47.234.43</t>
    <phoneticPr fontId="35"/>
  </si>
  <si>
    <t>茜部新所南マンホールポンプ</t>
    <rPh sb="0" eb="1">
      <t>アカネ</t>
    </rPh>
    <rPh sb="1" eb="2">
      <t>ブ</t>
    </rPh>
    <rPh sb="2" eb="3">
      <t>シン</t>
    </rPh>
    <rPh sb="3" eb="4">
      <t>ジョ</t>
    </rPh>
    <rPh sb="4" eb="5">
      <t>ミナミ</t>
    </rPh>
    <phoneticPr fontId="21"/>
  </si>
  <si>
    <t>城田寺マンホールポンプ</t>
    <rPh sb="0" eb="3">
      <t>シロタデラ</t>
    </rPh>
    <phoneticPr fontId="35"/>
  </si>
  <si>
    <t>岩崎マンホールポンプ</t>
    <rPh sb="0" eb="2">
      <t>イワサキ</t>
    </rPh>
    <phoneticPr fontId="35"/>
  </si>
  <si>
    <t>高河原北マンホールポンプ</t>
    <phoneticPr fontId="35"/>
  </si>
  <si>
    <t>川原町広場マンホールポンプ</t>
    <rPh sb="0" eb="3">
      <t>カワハラチョウ</t>
    </rPh>
    <rPh sb="3" eb="5">
      <t>ヒロバ</t>
    </rPh>
    <phoneticPr fontId="35"/>
  </si>
  <si>
    <t>長良雄総マンホールポンプ</t>
    <rPh sb="0" eb="2">
      <t>ナガラ</t>
    </rPh>
    <rPh sb="2" eb="3">
      <t>オ</t>
    </rPh>
    <rPh sb="3" eb="4">
      <t>ソウ</t>
    </rPh>
    <phoneticPr fontId="35"/>
  </si>
  <si>
    <t>一日市場マンホールポンプ</t>
    <rPh sb="0" eb="4">
      <t>ヒトイチバ</t>
    </rPh>
    <phoneticPr fontId="35"/>
  </si>
  <si>
    <t>日野マンホールポンプ</t>
    <rPh sb="0" eb="2">
      <t>ヒノ</t>
    </rPh>
    <phoneticPr fontId="35"/>
  </si>
  <si>
    <t>SW00001600014@nihonsoft.net</t>
    <phoneticPr fontId="35"/>
  </si>
  <si>
    <t>4504FF-17400679</t>
    <phoneticPr fontId="35"/>
  </si>
  <si>
    <t>善応寺団地共同汚水処理施設</t>
    <phoneticPr fontId="35"/>
  </si>
  <si>
    <r>
      <t>SW00005900028@nihonsoft.net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</si>
  <si>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10.47.234.45</t>
    <phoneticPr fontId="35"/>
  </si>
  <si>
    <r>
      <t>s0finetcl</t>
    </r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ud</t>
    </r>
    <phoneticPr fontId="35"/>
  </si>
  <si>
    <t>10.39.33.67</t>
    <phoneticPr fontId="35"/>
  </si>
  <si>
    <t>432B78→4342BB</t>
    <phoneticPr fontId="35"/>
  </si>
  <si>
    <t>432B87→434297</t>
    <phoneticPr fontId="35"/>
  </si>
  <si>
    <t>10.39.33.109</t>
    <phoneticPr fontId="35"/>
  </si>
  <si>
    <t>43431A→4342D0</t>
    <phoneticPr fontId="35"/>
  </si>
  <si>
    <t>43410D→434314</t>
    <phoneticPr fontId="53"/>
  </si>
  <si>
    <t>431AD7→434298</t>
    <phoneticPr fontId="35"/>
  </si>
  <si>
    <t>10.34.77.161</t>
    <phoneticPr fontId="35"/>
  </si>
  <si>
    <t>4340E9→4342B9</t>
    <phoneticPr fontId="35"/>
  </si>
  <si>
    <t>434121→4342CD</t>
    <phoneticPr fontId="53"/>
  </si>
  <si>
    <t>DN0504406626320</t>
    <phoneticPr fontId="35"/>
  </si>
  <si>
    <t>10.47.234.44</t>
    <phoneticPr fontId="35"/>
  </si>
  <si>
    <t>2018/4/11</t>
    <phoneticPr fontId="35"/>
  </si>
  <si>
    <t>SW</t>
    <phoneticPr fontId="35"/>
  </si>
  <si>
    <t>000145</t>
    <phoneticPr fontId="35"/>
  </si>
  <si>
    <t>00001</t>
    <phoneticPr fontId="35"/>
  </si>
  <si>
    <t>00005</t>
    <phoneticPr fontId="35"/>
  </si>
  <si>
    <t>埼玉県飯能市(エバラ)</t>
    <rPh sb="0" eb="3">
      <t>サイタマケン</t>
    </rPh>
    <rPh sb="3" eb="6">
      <t>ハンノウシ</t>
    </rPh>
    <phoneticPr fontId="35"/>
  </si>
  <si>
    <t>SW00014500001@nihonsoft.net</t>
    <phoneticPr fontId="35"/>
  </si>
  <si>
    <t>下加治地内増圧ポンプ場</t>
    <phoneticPr fontId="35"/>
  </si>
  <si>
    <t>10.47.234.46</t>
    <phoneticPr fontId="35"/>
  </si>
  <si>
    <t>10.39.36.50</t>
  </si>
  <si>
    <t>10.39.36.51</t>
  </si>
  <si>
    <t>10.39.36.52</t>
  </si>
  <si>
    <t>30Mプラス 3G</t>
    <phoneticPr fontId="35"/>
  </si>
  <si>
    <t>SW00014400002@nihonsoft.co.jp</t>
    <phoneticPr fontId="35"/>
  </si>
  <si>
    <t>SW00014400003@nihonsoft.co.jp</t>
    <phoneticPr fontId="35"/>
  </si>
  <si>
    <t>SW00014400004@nihonsoft.co.jp</t>
    <phoneticPr fontId="35"/>
  </si>
  <si>
    <t>10.39.36.53</t>
    <phoneticPr fontId="35"/>
  </si>
  <si>
    <t>SW00014400005@nihonsoft.co.jp</t>
    <phoneticPr fontId="35"/>
  </si>
  <si>
    <t>020-1663-6228</t>
    <phoneticPr fontId="35"/>
  </si>
  <si>
    <t>020-1588-6759</t>
    <phoneticPr fontId="35"/>
  </si>
  <si>
    <t>020-1588-6978</t>
    <phoneticPr fontId="35"/>
  </si>
  <si>
    <t>020-1653-3755</t>
    <phoneticPr fontId="35"/>
  </si>
  <si>
    <t>020-1653-3768</t>
    <phoneticPr fontId="35"/>
  </si>
  <si>
    <t>DN0504406619380</t>
    <phoneticPr fontId="35"/>
  </si>
  <si>
    <t>DN0504406619390</t>
    <phoneticPr fontId="35"/>
  </si>
  <si>
    <t>DN0504406619370</t>
    <phoneticPr fontId="35"/>
  </si>
  <si>
    <t>DN0504406619360</t>
    <phoneticPr fontId="35"/>
  </si>
  <si>
    <t>DN0504406619350</t>
    <phoneticPr fontId="35"/>
  </si>
  <si>
    <t>2018/03/16</t>
    <phoneticPr fontId="35"/>
  </si>
  <si>
    <t>白兎環境開発（巡回監視）</t>
    <rPh sb="0" eb="2">
      <t>ハクト</t>
    </rPh>
    <rPh sb="2" eb="4">
      <t>カンキョウ</t>
    </rPh>
    <rPh sb="4" eb="6">
      <t>カイハツ</t>
    </rPh>
    <rPh sb="7" eb="9">
      <t>ジュンカイ</t>
    </rPh>
    <rPh sb="9" eb="11">
      <t>カンシ</t>
    </rPh>
    <phoneticPr fontId="35"/>
  </si>
  <si>
    <t>SW00004300003@nihonsoft.net</t>
  </si>
  <si>
    <t>10.47.234.47</t>
    <phoneticPr fontId="35"/>
  </si>
  <si>
    <t>450A23-17X01495</t>
    <phoneticPr fontId="35"/>
  </si>
  <si>
    <t>SW00014000002@nihonsoft.co.jp</t>
  </si>
  <si>
    <t>DN0504406652300</t>
    <phoneticPr fontId="35"/>
  </si>
  <si>
    <t>02019508923</t>
    <phoneticPr fontId="35"/>
  </si>
  <si>
    <t>2018/5/2</t>
    <phoneticPr fontId="35"/>
  </si>
  <si>
    <t>DN0504406652210</t>
    <phoneticPr fontId="35"/>
  </si>
  <si>
    <t>2018/4/27</t>
    <phoneticPr fontId="35"/>
  </si>
  <si>
    <t>DN0504406644430</t>
    <phoneticPr fontId="35"/>
  </si>
  <si>
    <t>DN0504406644450</t>
    <phoneticPr fontId="35"/>
  </si>
  <si>
    <t>DN0504406644440</t>
    <phoneticPr fontId="35"/>
  </si>
  <si>
    <t>DN0504406644460</t>
    <phoneticPr fontId="35"/>
  </si>
  <si>
    <t>2018/1/12</t>
    <phoneticPr fontId="35"/>
  </si>
  <si>
    <t>DN0504406626310</t>
    <phoneticPr fontId="35"/>
  </si>
  <si>
    <t>020-1985-4537</t>
    <phoneticPr fontId="35"/>
  </si>
  <si>
    <t>2018/4/11</t>
    <phoneticPr fontId="35"/>
  </si>
  <si>
    <t>山田前マンホールポンプ場</t>
    <rPh sb="0" eb="2">
      <t>ヤマダ</t>
    </rPh>
    <rPh sb="2" eb="3">
      <t>マエ</t>
    </rPh>
    <phoneticPr fontId="35"/>
  </si>
  <si>
    <t>10.47.234.29</t>
    <phoneticPr fontId="35"/>
  </si>
  <si>
    <t>DN0504406618070</t>
    <phoneticPr fontId="35"/>
  </si>
  <si>
    <t>020-1617-8634</t>
    <phoneticPr fontId="35"/>
  </si>
  <si>
    <t>4508C2-17X01142</t>
    <phoneticPr fontId="35"/>
  </si>
  <si>
    <t>30Mプラス LTE</t>
    <phoneticPr fontId="35"/>
  </si>
  <si>
    <t>東京支店管理</t>
    <rPh sb="0" eb="2">
      <t>トウキョウ</t>
    </rPh>
    <rPh sb="2" eb="4">
      <t>シテン</t>
    </rPh>
    <rPh sb="4" eb="6">
      <t>カンリ</t>
    </rPh>
    <phoneticPr fontId="35"/>
  </si>
  <si>
    <t>上水デモ盤</t>
    <rPh sb="0" eb="2">
      <t>ジョウスイ</t>
    </rPh>
    <rPh sb="4" eb="5">
      <t>バン</t>
    </rPh>
    <phoneticPr fontId="35"/>
  </si>
  <si>
    <t>荏原デモ版</t>
    <rPh sb="0" eb="2">
      <t>エバラ</t>
    </rPh>
    <rPh sb="4" eb="5">
      <t>バン</t>
    </rPh>
    <phoneticPr fontId="35"/>
  </si>
  <si>
    <t>フソウデモ盤</t>
    <rPh sb="5" eb="6">
      <t>バン</t>
    </rPh>
    <phoneticPr fontId="35"/>
  </si>
  <si>
    <t>フソウデモ盤（返却予定なし）</t>
    <rPh sb="5" eb="6">
      <t>バン</t>
    </rPh>
    <rPh sb="7" eb="9">
      <t>ヘンキャク</t>
    </rPh>
    <rPh sb="9" eb="11">
      <t>ヨテイ</t>
    </rPh>
    <phoneticPr fontId="35"/>
  </si>
  <si>
    <t>スクレイピング×</t>
    <phoneticPr fontId="35"/>
  </si>
  <si>
    <t>450260-16900007</t>
    <phoneticPr fontId="57"/>
  </si>
  <si>
    <t>スクレイピング×</t>
    <phoneticPr fontId="35"/>
  </si>
  <si>
    <t>スクレイピング×</t>
    <phoneticPr fontId="35"/>
  </si>
  <si>
    <t>スクレイピング〇　取れず</t>
    <rPh sb="9" eb="10">
      <t>ト</t>
    </rPh>
    <phoneticPr fontId="35"/>
  </si>
  <si>
    <t>スクレイピング×</t>
    <phoneticPr fontId="35"/>
  </si>
  <si>
    <t>10.47.232.76</t>
    <phoneticPr fontId="35"/>
  </si>
  <si>
    <t>大服処理場</t>
    <phoneticPr fontId="35"/>
  </si>
  <si>
    <t>梅之郷処理場</t>
    <phoneticPr fontId="35"/>
  </si>
  <si>
    <t>スクレイピング〇</t>
    <phoneticPr fontId="35"/>
  </si>
  <si>
    <t>スクレイピング×</t>
    <phoneticPr fontId="35"/>
  </si>
  <si>
    <t xml:space="preserve">横曽根排水機場 </t>
    <phoneticPr fontId="35"/>
  </si>
  <si>
    <t xml:space="preserve">赤坂新田排水機場 </t>
    <phoneticPr fontId="35"/>
  </si>
  <si>
    <t xml:space="preserve">南頬排水機場 </t>
    <phoneticPr fontId="35"/>
  </si>
  <si>
    <t>江西江排水機場</t>
    <phoneticPr fontId="35"/>
  </si>
  <si>
    <t xml:space="preserve">安井排水機場 </t>
    <phoneticPr fontId="35"/>
  </si>
  <si>
    <t xml:space="preserve">上面排水機場 </t>
    <phoneticPr fontId="35"/>
  </si>
  <si>
    <t>スクレイピング×</t>
    <phoneticPr fontId="35"/>
  </si>
  <si>
    <t>45092F-17X01251</t>
    <phoneticPr fontId="35"/>
  </si>
  <si>
    <t>先祖川ポンプ場</t>
    <phoneticPr fontId="35"/>
  </si>
  <si>
    <t>藤江排水機場</t>
    <phoneticPr fontId="35"/>
  </si>
  <si>
    <t>阿田和クリーンセンター</t>
    <phoneticPr fontId="35"/>
  </si>
  <si>
    <t>スクレイピング×</t>
    <phoneticPr fontId="35"/>
  </si>
  <si>
    <t>スクレイピング×</t>
    <phoneticPr fontId="35"/>
  </si>
  <si>
    <t>45088E</t>
    <phoneticPr fontId="35"/>
  </si>
  <si>
    <t>10.47.233.132</t>
    <phoneticPr fontId="35"/>
  </si>
  <si>
    <t>スクレイピング×</t>
    <phoneticPr fontId="35"/>
  </si>
  <si>
    <t>百曲第2排水機場</t>
    <phoneticPr fontId="35"/>
  </si>
  <si>
    <t>02019427909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</si>
  <si>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018/4/24</t>
    </r>
    <phoneticPr fontId="35"/>
  </si>
  <si>
    <t>DN0504406652200</t>
    <phoneticPr fontId="35"/>
  </si>
  <si>
    <t>南が丘中継ボンプ場</t>
    <phoneticPr fontId="35"/>
  </si>
  <si>
    <r>
      <t>SW00005900029@nihonsoft.net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</si>
  <si>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10.47.234.48</t>
    <phoneticPr fontId="35"/>
  </si>
  <si>
    <t>スクレイピング×</t>
    <phoneticPr fontId="35"/>
  </si>
  <si>
    <t>スクレイピング×</t>
    <phoneticPr fontId="35"/>
  </si>
  <si>
    <t>スクレイピング〇</t>
    <phoneticPr fontId="35"/>
  </si>
  <si>
    <t>スクレイピング×〇</t>
    <phoneticPr fontId="35"/>
  </si>
  <si>
    <t>熊崎マンホールポンプ</t>
    <phoneticPr fontId="35"/>
  </si>
  <si>
    <t>焼山マンホールポンプ</t>
    <phoneticPr fontId="35"/>
  </si>
  <si>
    <t>スクレイピング〇</t>
    <phoneticPr fontId="35"/>
  </si>
  <si>
    <t>スクレイピング〇</t>
    <phoneticPr fontId="35"/>
  </si>
  <si>
    <t>10.39.32.2</t>
    <phoneticPr fontId="35"/>
  </si>
  <si>
    <t>村雲地区細工所1中継ポンプ</t>
    <phoneticPr fontId="35"/>
  </si>
  <si>
    <t>10.34.77.162</t>
    <phoneticPr fontId="35"/>
  </si>
  <si>
    <t>鏡島ﾏﾝﾎｰﾙﾎﾟﾝﾌﾟ</t>
    <phoneticPr fontId="35"/>
  </si>
  <si>
    <t>三田洞ﾏﾝﾎｰﾙﾎﾟﾝﾌﾟ</t>
    <phoneticPr fontId="35"/>
  </si>
  <si>
    <t>柳津流通団地ﾏﾝﾎｰﾙﾎﾟﾝﾌﾟ</t>
    <phoneticPr fontId="35"/>
  </si>
  <si>
    <t>笹尾浄水場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</si>
  <si>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0.34.77.201</t>
    </r>
    <phoneticPr fontId="35"/>
  </si>
  <si>
    <t>湯田下水-10マンホールポンプ場</t>
    <phoneticPr fontId="35"/>
  </si>
  <si>
    <t>4329B6</t>
    <phoneticPr fontId="35"/>
  </si>
  <si>
    <t>432B83→432B99</t>
    <phoneticPr fontId="35"/>
  </si>
  <si>
    <t>432B99→432B83</t>
    <phoneticPr fontId="35"/>
  </si>
  <si>
    <t>432D76→43433B</t>
    <phoneticPr fontId="35"/>
  </si>
  <si>
    <t>432D73→43118A</t>
    <phoneticPr fontId="35"/>
  </si>
  <si>
    <t>432D74</t>
    <phoneticPr fontId="35"/>
  </si>
  <si>
    <t>43311D</t>
    <phoneticPr fontId="35"/>
  </si>
  <si>
    <t>43313A</t>
    <phoneticPr fontId="35"/>
  </si>
  <si>
    <t>4330FA→4342AE</t>
    <phoneticPr fontId="35"/>
  </si>
  <si>
    <t>433E9C</t>
    <phoneticPr fontId="35"/>
  </si>
  <si>
    <t>433EAC(仮)→434142</t>
    <rPh sb="7" eb="8">
      <t>カリ</t>
    </rPh>
    <phoneticPr fontId="35"/>
  </si>
  <si>
    <t>4342AB→434325</t>
    <phoneticPr fontId="35"/>
  </si>
  <si>
    <t>10.39.35.87</t>
    <phoneticPr fontId="35"/>
  </si>
  <si>
    <t>10.39.35.98</t>
    <phoneticPr fontId="35"/>
  </si>
  <si>
    <t>43430D</t>
    <phoneticPr fontId="35"/>
  </si>
  <si>
    <t>4509CA-17X01406</t>
    <phoneticPr fontId="35"/>
  </si>
  <si>
    <t>450A1C-17X01488</t>
    <phoneticPr fontId="35"/>
  </si>
  <si>
    <t>4509C9-17X01405</t>
    <phoneticPr fontId="35"/>
  </si>
  <si>
    <t>10.47.232.230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</si>
  <si>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0.47.232.1</t>
    </r>
    <phoneticPr fontId="35"/>
  </si>
  <si>
    <t>450397-16900319</t>
    <phoneticPr fontId="35"/>
  </si>
  <si>
    <r>
      <rPr>
        <sz val="11"/>
        <color rgb="FF000000"/>
        <rFont val="ＭＳ Ｐゴシック"/>
        <family val="2"/>
        <charset val="128"/>
      </rPr>
      <t>02019458925</t>
    </r>
    <phoneticPr fontId="35"/>
  </si>
  <si>
    <t>DN0504406652930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</si>
  <si>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018/05/21</t>
    </r>
    <phoneticPr fontId="35"/>
  </si>
  <si>
    <t>起畑浄水場</t>
    <phoneticPr fontId="35"/>
  </si>
  <si>
    <t>SW00012300003@nihonsoft.net</t>
  </si>
  <si>
    <t>10.47.234.49</t>
    <phoneticPr fontId="35"/>
  </si>
  <si>
    <t>SW</t>
    <phoneticPr fontId="35"/>
  </si>
  <si>
    <t>000146</t>
    <phoneticPr fontId="35"/>
  </si>
  <si>
    <t>00001</t>
    <phoneticPr fontId="35"/>
  </si>
  <si>
    <t>00005</t>
    <phoneticPr fontId="35"/>
  </si>
  <si>
    <t>西立野調節池</t>
  </si>
  <si>
    <t>小谷場排水機場</t>
  </si>
  <si>
    <t>見沼用水上流</t>
  </si>
  <si>
    <t>赤堀用水路（北原台）</t>
  </si>
  <si>
    <t>前野宿川調整池</t>
  </si>
  <si>
    <t>SW00014600001@nihonsoft.net</t>
    <phoneticPr fontId="35"/>
  </si>
  <si>
    <t>SW00014600002@nihonsoft.net</t>
  </si>
  <si>
    <t>SW00014600003@nihonsoft.net</t>
  </si>
  <si>
    <t>SW00014600004@nihonsoft.net</t>
  </si>
  <si>
    <t>SW00014600005@nihonsoft.net</t>
  </si>
  <si>
    <t>10.47.234.54</t>
    <phoneticPr fontId="35"/>
  </si>
  <si>
    <t>10.47.234.51</t>
  </si>
  <si>
    <t>10.47.234.53</t>
  </si>
  <si>
    <t>DN0504406653270</t>
    <phoneticPr fontId="35"/>
  </si>
  <si>
    <t>02019508830</t>
    <phoneticPr fontId="35"/>
  </si>
  <si>
    <t>2018/05/28</t>
    <phoneticPr fontId="35"/>
  </si>
  <si>
    <t>2018/05/30</t>
    <phoneticPr fontId="35"/>
  </si>
  <si>
    <t>DN0504406653290</t>
    <phoneticPr fontId="35"/>
  </si>
  <si>
    <t>DN0504406653300</t>
    <phoneticPr fontId="35"/>
  </si>
  <si>
    <t>DN0504406653310</t>
    <phoneticPr fontId="35"/>
  </si>
  <si>
    <t>DN0504406653320</t>
    <phoneticPr fontId="35"/>
  </si>
  <si>
    <t>DN0504406653330</t>
    <phoneticPr fontId="35"/>
  </si>
  <si>
    <t>02019969668</t>
    <phoneticPr fontId="35"/>
  </si>
  <si>
    <t>02019458733</t>
    <phoneticPr fontId="35"/>
  </si>
  <si>
    <t>02019819836</t>
    <phoneticPr fontId="35"/>
  </si>
  <si>
    <t>02019819872</t>
    <phoneticPr fontId="35"/>
  </si>
  <si>
    <t>02019458272</t>
    <phoneticPr fontId="35"/>
  </si>
  <si>
    <t>SW00000600009@nihonsoft.net</t>
  </si>
  <si>
    <t>10.47.234.55</t>
    <phoneticPr fontId="35"/>
  </si>
  <si>
    <t>岐阜県各務原市</t>
    <rPh sb="0" eb="3">
      <t>ギフケン</t>
    </rPh>
    <rPh sb="3" eb="6">
      <t>カカミガハラ</t>
    </rPh>
    <rPh sb="6" eb="7">
      <t>シ</t>
    </rPh>
    <phoneticPr fontId="35"/>
  </si>
  <si>
    <t>京口排水ポンプ場</t>
    <phoneticPr fontId="35"/>
  </si>
  <si>
    <t>SW00001300200@nihonsoft.net</t>
  </si>
  <si>
    <t>10.47.234.56</t>
    <phoneticPr fontId="35"/>
  </si>
  <si>
    <t>DN0504406653480</t>
    <phoneticPr fontId="35"/>
  </si>
  <si>
    <t>2018/06/01</t>
    <phoneticPr fontId="35"/>
  </si>
  <si>
    <t>DN0504406653490</t>
    <phoneticPr fontId="35"/>
  </si>
  <si>
    <t>450A24</t>
    <phoneticPr fontId="35"/>
  </si>
  <si>
    <t>4509D2-17X01414</t>
  </si>
  <si>
    <r>
      <t>N</t>
    </r>
    <r>
      <rPr>
        <sz val="11"/>
        <color rgb="FF000000"/>
        <rFont val="ＭＳ Ｐゴシック"/>
        <family val="2"/>
        <charset val="128"/>
      </rPr>
      <t>TTコミュニケーションズ料金明細サービス</t>
    </r>
    <rPh sb="13" eb="15">
      <t>リョウキン</t>
    </rPh>
    <rPh sb="15" eb="17">
      <t>メイサイ</t>
    </rPh>
    <phoneticPr fontId="35"/>
  </si>
  <si>
    <t>ログインページ</t>
    <phoneticPr fontId="35"/>
  </si>
  <si>
    <r>
      <t>I</t>
    </r>
    <r>
      <rPr>
        <sz val="11"/>
        <color rgb="FF000000"/>
        <rFont val="ＭＳ Ｐゴシック"/>
        <family val="2"/>
        <charset val="128"/>
      </rPr>
      <t>D</t>
    </r>
    <phoneticPr fontId="35"/>
  </si>
  <si>
    <r>
      <t>N</t>
    </r>
    <r>
      <rPr>
        <sz val="11"/>
        <color rgb="FF000000"/>
        <rFont val="ＭＳ Ｐゴシック"/>
        <family val="2"/>
        <charset val="128"/>
      </rPr>
      <t>121152716</t>
    </r>
    <phoneticPr fontId="35"/>
  </si>
  <si>
    <r>
      <t>P</t>
    </r>
    <r>
      <rPr>
        <sz val="11"/>
        <color rgb="FF000000"/>
        <rFont val="ＭＳ Ｐゴシック"/>
        <family val="2"/>
        <charset val="128"/>
      </rPr>
      <t>W</t>
    </r>
    <phoneticPr fontId="35"/>
  </si>
  <si>
    <r>
      <t>M</t>
    </r>
    <r>
      <rPr>
        <sz val="11"/>
        <color rgb="FF000000"/>
        <rFont val="ＭＳ Ｐゴシック"/>
        <family val="2"/>
        <charset val="128"/>
      </rPr>
      <t>Z5sm0ci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</si>
  <si>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018/5/30 パスワード更新</t>
    </r>
    <rPh sb="15" eb="17">
      <t>コウシン</t>
    </rPh>
    <phoneticPr fontId="35"/>
  </si>
  <si>
    <t>10.39.36.54</t>
    <phoneticPr fontId="35"/>
  </si>
  <si>
    <t>DN0504406607860</t>
    <phoneticPr fontId="35"/>
  </si>
  <si>
    <t>02016471319</t>
    <phoneticPr fontId="35"/>
  </si>
  <si>
    <t>2018/5/8</t>
    <phoneticPr fontId="35"/>
  </si>
  <si>
    <t>鳥取県岩美町おためし導入　～未定</t>
    <phoneticPr fontId="35"/>
  </si>
  <si>
    <t>450A1E-17X01490</t>
    <phoneticPr fontId="43"/>
  </si>
  <si>
    <t>450A1D-17X01489</t>
    <phoneticPr fontId="43"/>
  </si>
  <si>
    <t>450A1F-17X01491</t>
    <phoneticPr fontId="43"/>
  </si>
  <si>
    <t>450A20-17X01492</t>
    <phoneticPr fontId="43"/>
  </si>
  <si>
    <t>450A21-17X01493</t>
    <phoneticPr fontId="43"/>
  </si>
  <si>
    <t>7258</t>
    <phoneticPr fontId="35"/>
  </si>
  <si>
    <t>50143</t>
    <phoneticPr fontId="35"/>
  </si>
  <si>
    <t>kawaguchi_c</t>
    <phoneticPr fontId="35"/>
  </si>
  <si>
    <t>AX0503105575620</t>
    <phoneticPr fontId="35"/>
  </si>
  <si>
    <t>DN0503125033460</t>
    <phoneticPr fontId="35"/>
  </si>
  <si>
    <t>若草町水中ポンプ場</t>
    <phoneticPr fontId="35"/>
  </si>
  <si>
    <t>SW00002700057@nihonsoft.net</t>
    <phoneticPr fontId="35"/>
  </si>
  <si>
    <t>10.47.234.57</t>
    <phoneticPr fontId="35"/>
  </si>
  <si>
    <t>DN0504406653750</t>
    <phoneticPr fontId="35"/>
  </si>
  <si>
    <t>2018/6/11</t>
    <phoneticPr fontId="35"/>
  </si>
  <si>
    <t>鳥屋西部No.12中継ポンプ場</t>
    <rPh sb="0" eb="2">
      <t>トリヤ</t>
    </rPh>
    <rPh sb="2" eb="4">
      <t>セイブ</t>
    </rPh>
    <rPh sb="9" eb="11">
      <t>チュウケイ</t>
    </rPh>
    <rPh sb="14" eb="15">
      <t>ジョウ</t>
    </rPh>
    <phoneticPr fontId="35"/>
  </si>
  <si>
    <t>10.47.234.58</t>
    <phoneticPr fontId="35"/>
  </si>
  <si>
    <t>SW00014100004@nihonsoft.net</t>
  </si>
  <si>
    <t>桂木第1中継場</t>
    <rPh sb="0" eb="2">
      <t>カツラギ</t>
    </rPh>
    <rPh sb="2" eb="3">
      <t>ダイ</t>
    </rPh>
    <rPh sb="4" eb="6">
      <t>チュウケイ</t>
    </rPh>
    <rPh sb="6" eb="7">
      <t>ジョウ</t>
    </rPh>
    <phoneticPr fontId="35"/>
  </si>
  <si>
    <t>桂木第1配水場</t>
    <rPh sb="0" eb="2">
      <t>カツラギ</t>
    </rPh>
    <rPh sb="2" eb="3">
      <t>ダイ</t>
    </rPh>
    <rPh sb="4" eb="6">
      <t>ハイスイ</t>
    </rPh>
    <rPh sb="6" eb="7">
      <t>ジョウ</t>
    </rPh>
    <phoneticPr fontId="35"/>
  </si>
  <si>
    <t>桂木第2配水場</t>
    <rPh sb="0" eb="2">
      <t>カツラギ</t>
    </rPh>
    <rPh sb="2" eb="3">
      <t>ダイ</t>
    </rPh>
    <rPh sb="4" eb="6">
      <t>ハイスイ</t>
    </rPh>
    <rPh sb="6" eb="7">
      <t>ジョウ</t>
    </rPh>
    <phoneticPr fontId="35"/>
  </si>
  <si>
    <t>SW00009200005@nihonsoft.net</t>
    <phoneticPr fontId="35"/>
  </si>
  <si>
    <t>SW00009200006@nihonsoft.net</t>
  </si>
  <si>
    <t>SW00009200007@nihonsoft.net</t>
  </si>
  <si>
    <t>10.47.234.61</t>
    <phoneticPr fontId="35"/>
  </si>
  <si>
    <t>10.47.234.59</t>
  </si>
  <si>
    <t>10.47.234.60</t>
  </si>
  <si>
    <t>竹折宿第1マンホールポンプ</t>
    <phoneticPr fontId="35"/>
  </si>
  <si>
    <t>30Mプラス LTE</t>
    <phoneticPr fontId="35"/>
  </si>
  <si>
    <t>DN0504406664500</t>
    <phoneticPr fontId="35"/>
  </si>
  <si>
    <t>02019629055</t>
    <phoneticPr fontId="35"/>
  </si>
  <si>
    <t>SW00006300028@nihonsoft.net</t>
  </si>
  <si>
    <t>SW00006300029@nihonsoft.net</t>
  </si>
  <si>
    <t>SW00006300030@nihonsoft.net</t>
  </si>
  <si>
    <t>SW00006300031@nihonsoft.net</t>
  </si>
  <si>
    <t>SW00006300032@nihonsoft.net</t>
  </si>
  <si>
    <t>SW00006300033@nihonsoft.net</t>
  </si>
  <si>
    <t>SW00006300034@nihonsoft.net</t>
  </si>
  <si>
    <t>SW00006300035@nihonsoft.net</t>
  </si>
  <si>
    <t>SW00006300036@nihonsoft.net</t>
  </si>
  <si>
    <t>SW00006300037@nihonsoft.net</t>
  </si>
  <si>
    <t>10.47.234.74</t>
    <phoneticPr fontId="35"/>
  </si>
  <si>
    <t>10.47.234.63</t>
  </si>
  <si>
    <t>10.47.234.64</t>
  </si>
  <si>
    <t>10.47.234.65</t>
  </si>
  <si>
    <t>10.47.234.66</t>
  </si>
  <si>
    <t>10.47.234.67</t>
  </si>
  <si>
    <t>10.47.234.68</t>
  </si>
  <si>
    <t>10.47.234.69</t>
  </si>
  <si>
    <t>10.47.234.70</t>
  </si>
  <si>
    <t>10.47.234.71</t>
  </si>
  <si>
    <t>10.47.234.72</t>
  </si>
  <si>
    <t>10.47.234.73</t>
  </si>
  <si>
    <t>2018/6/25</t>
    <phoneticPr fontId="35"/>
  </si>
  <si>
    <t>DN0504406664790</t>
    <phoneticPr fontId="35"/>
  </si>
  <si>
    <t>DN0504406664800</t>
    <phoneticPr fontId="35"/>
  </si>
  <si>
    <t>DN0504406664810</t>
    <phoneticPr fontId="35"/>
  </si>
  <si>
    <t>DN0504406664820</t>
    <phoneticPr fontId="35"/>
  </si>
  <si>
    <t>DN0504406664830</t>
    <phoneticPr fontId="35"/>
  </si>
  <si>
    <t>DN0504406664840</t>
    <phoneticPr fontId="35"/>
  </si>
  <si>
    <t>DN0504406664850</t>
    <phoneticPr fontId="35"/>
  </si>
  <si>
    <t>DN0504406664860</t>
    <phoneticPr fontId="35"/>
  </si>
  <si>
    <t>DN0504406664870</t>
    <phoneticPr fontId="35"/>
  </si>
  <si>
    <t>DN0504406664880</t>
    <phoneticPr fontId="35"/>
  </si>
  <si>
    <t>DN0504406664890</t>
    <phoneticPr fontId="35"/>
  </si>
  <si>
    <t>DN0504406664900</t>
    <phoneticPr fontId="35"/>
  </si>
  <si>
    <t>02019930010</t>
    <phoneticPr fontId="35"/>
  </si>
  <si>
    <t>02019534975</t>
    <phoneticPr fontId="35"/>
  </si>
  <si>
    <t>02019680658</t>
    <phoneticPr fontId="35"/>
  </si>
  <si>
    <t>02019710114</t>
    <phoneticPr fontId="35"/>
  </si>
  <si>
    <t>02020178864</t>
    <phoneticPr fontId="35"/>
  </si>
  <si>
    <t>02019710980</t>
    <phoneticPr fontId="35"/>
  </si>
  <si>
    <t>02019578064</t>
    <phoneticPr fontId="35"/>
  </si>
  <si>
    <t>02019930772</t>
    <phoneticPr fontId="35"/>
  </si>
  <si>
    <t>02019629052</t>
    <phoneticPr fontId="35"/>
  </si>
  <si>
    <t>02019534122</t>
    <phoneticPr fontId="35"/>
  </si>
  <si>
    <t>02019534863</t>
    <phoneticPr fontId="35"/>
  </si>
  <si>
    <t>02019233814</t>
    <phoneticPr fontId="35"/>
  </si>
  <si>
    <t>桜ケ丘マンホールポンプ場</t>
    <rPh sb="0" eb="3">
      <t>サクラガオカ</t>
    </rPh>
    <rPh sb="11" eb="12">
      <t>ジョウ</t>
    </rPh>
    <phoneticPr fontId="35"/>
  </si>
  <si>
    <t>DN0504406664550</t>
    <phoneticPr fontId="35"/>
  </si>
  <si>
    <t>DN0504406664560</t>
    <phoneticPr fontId="35"/>
  </si>
  <si>
    <t>DN0504406664570</t>
    <phoneticPr fontId="35"/>
  </si>
  <si>
    <t>02020029618</t>
    <phoneticPr fontId="35"/>
  </si>
  <si>
    <t>02019233528</t>
    <phoneticPr fontId="35"/>
  </si>
  <si>
    <t>02019264323</t>
    <phoneticPr fontId="35"/>
  </si>
  <si>
    <t>2018/06/19</t>
    <phoneticPr fontId="35"/>
  </si>
  <si>
    <t>2018/6/19</t>
    <phoneticPr fontId="35"/>
  </si>
  <si>
    <t>下水デモ盤</t>
    <rPh sb="0" eb="2">
      <t>ゲスイ</t>
    </rPh>
    <rPh sb="4" eb="5">
      <t>バン</t>
    </rPh>
    <phoneticPr fontId="35"/>
  </si>
  <si>
    <t>4509CD-17X01409</t>
    <phoneticPr fontId="35"/>
  </si>
  <si>
    <t>4509CE-17X01410</t>
    <phoneticPr fontId="35"/>
  </si>
  <si>
    <t>DN0504406664580</t>
    <phoneticPr fontId="35"/>
  </si>
  <si>
    <t>02019930990</t>
    <phoneticPr fontId="35"/>
  </si>
  <si>
    <t>10.47.234.62</t>
    <phoneticPr fontId="35"/>
  </si>
  <si>
    <t>SW00003900015@nihonsoft.net</t>
    <phoneticPr fontId="35"/>
  </si>
  <si>
    <t>DN0504406664920</t>
    <phoneticPr fontId="35"/>
  </si>
  <si>
    <t>2018/6/26</t>
    <phoneticPr fontId="35"/>
  </si>
  <si>
    <t>30Mプラス LTE</t>
    <phoneticPr fontId="35"/>
  </si>
  <si>
    <t>10.47.234.77</t>
    <phoneticPr fontId="35"/>
  </si>
  <si>
    <t>demo15@nihonsoft.net</t>
  </si>
  <si>
    <t>10.47.234.76</t>
    <phoneticPr fontId="35"/>
  </si>
  <si>
    <t>30Mプラス　LTE</t>
    <phoneticPr fontId="35"/>
  </si>
  <si>
    <t>4509D3-17X01415</t>
    <phoneticPr fontId="35"/>
  </si>
  <si>
    <t>450A25-17X01497</t>
    <phoneticPr fontId="35"/>
  </si>
  <si>
    <t>4509D7-17X01419</t>
    <phoneticPr fontId="35"/>
  </si>
  <si>
    <t>SW00011900004@nihonsoft.net</t>
  </si>
  <si>
    <t>10.47.234.80</t>
    <phoneticPr fontId="35"/>
  </si>
  <si>
    <t>10.47.234.78</t>
  </si>
  <si>
    <t>4509CF17X01411</t>
    <phoneticPr fontId="35"/>
  </si>
  <si>
    <t>020-2007-9084</t>
    <phoneticPr fontId="35"/>
  </si>
  <si>
    <t>SW00013400003@nihonsoft.net</t>
    <phoneticPr fontId="35"/>
  </si>
  <si>
    <t>10.47.234.75</t>
    <phoneticPr fontId="35"/>
  </si>
  <si>
    <t>2018/7/2</t>
    <phoneticPr fontId="35"/>
  </si>
  <si>
    <t>DN0504406665260</t>
    <phoneticPr fontId="35"/>
  </si>
  <si>
    <t>DN0504406665270</t>
    <phoneticPr fontId="35"/>
  </si>
  <si>
    <t>DN0504406665280</t>
    <phoneticPr fontId="35"/>
  </si>
  <si>
    <t>020-1978-1616</t>
    <phoneticPr fontId="35"/>
  </si>
  <si>
    <t>020-2002-9489</t>
    <phoneticPr fontId="35"/>
  </si>
  <si>
    <t>020-1993-0472</t>
    <phoneticPr fontId="35"/>
  </si>
  <si>
    <t>DN0504406664940</t>
    <phoneticPr fontId="35"/>
  </si>
  <si>
    <t>2018/6/28</t>
    <phoneticPr fontId="35"/>
  </si>
  <si>
    <t>SW00002700058@nihonsoft.net</t>
    <phoneticPr fontId="35"/>
  </si>
  <si>
    <t>白鳥地区1号マンホールポンプ場</t>
    <phoneticPr fontId="35"/>
  </si>
  <si>
    <t>白鳥地区2号マンホールポンプ場</t>
  </si>
  <si>
    <t>白鳥地区3号マンホールポンプ場</t>
  </si>
  <si>
    <t>白鳥地区5号マンホールポンプ場</t>
  </si>
  <si>
    <t>白鳥地区6号マンホールポンプ場</t>
  </si>
  <si>
    <t>白鳥地区7号マンホールポンプ場</t>
  </si>
  <si>
    <t>白鳥地区8号マンホールポンプ場</t>
  </si>
  <si>
    <t>水主下地区2号マンホールポンプ場</t>
    <phoneticPr fontId="35"/>
  </si>
  <si>
    <t>水主下地区3号マンホールポンプ場</t>
  </si>
  <si>
    <t>水主下地区4号マンホールポンプ場</t>
  </si>
  <si>
    <t>水主下地区7号マンホールポンプ場</t>
    <phoneticPr fontId="35"/>
  </si>
  <si>
    <t>水主下地区8号マンホールポンプ場</t>
  </si>
  <si>
    <t>SW00006300026@nihonsoft.net</t>
    <phoneticPr fontId="35"/>
  </si>
  <si>
    <t>4509DD-17X01425</t>
    <phoneticPr fontId="57"/>
  </si>
  <si>
    <t>SW00006300027@nihonsoft.net</t>
    <phoneticPr fontId="35"/>
  </si>
  <si>
    <t>4509DC-17X01424</t>
    <phoneticPr fontId="35"/>
  </si>
  <si>
    <t>4509DF-17X01427</t>
    <phoneticPr fontId="35"/>
  </si>
  <si>
    <t>4509D4-17X01416</t>
    <phoneticPr fontId="35"/>
  </si>
  <si>
    <t>4509D1-17X01413</t>
    <phoneticPr fontId="35"/>
  </si>
  <si>
    <t>4509D6-17X01418</t>
    <phoneticPr fontId="35"/>
  </si>
  <si>
    <t>4509DE-17X01426</t>
    <phoneticPr fontId="35"/>
  </si>
  <si>
    <t>4509D9-17X01421</t>
    <phoneticPr fontId="35"/>
  </si>
  <si>
    <t>4509D5-17X01417</t>
    <phoneticPr fontId="35"/>
  </si>
  <si>
    <t>4509DB-17X01423</t>
    <phoneticPr fontId="35"/>
  </si>
  <si>
    <t>4509DA-17X01422</t>
    <phoneticPr fontId="35"/>
  </si>
  <si>
    <t>新古川マンホールポンプ</t>
    <phoneticPr fontId="35"/>
  </si>
  <si>
    <t>中島中継ポンプ場</t>
    <phoneticPr fontId="35"/>
  </si>
  <si>
    <t>葛木マンホールポンプ場</t>
  </si>
  <si>
    <t>SW00011500004@nihonsoft.net</t>
  </si>
  <si>
    <t>SW00011500005@nihonsoft.net</t>
  </si>
  <si>
    <t>10.47.234.82</t>
    <phoneticPr fontId="35"/>
  </si>
  <si>
    <t>10.47.234.81</t>
  </si>
  <si>
    <t>DN0504406677670</t>
    <phoneticPr fontId="35"/>
  </si>
  <si>
    <t>DN0506604477680</t>
    <phoneticPr fontId="35"/>
  </si>
  <si>
    <t>020-1593-8678</t>
    <phoneticPr fontId="35"/>
  </si>
  <si>
    <t>020-1574-0224</t>
    <phoneticPr fontId="35"/>
  </si>
  <si>
    <t>2018/7/13</t>
    <phoneticPr fontId="35"/>
  </si>
  <si>
    <t>小松テクノセンター</t>
    <phoneticPr fontId="35"/>
  </si>
  <si>
    <t>小松テクノセンター</t>
    <rPh sb="0" eb="2">
      <t>コマツ</t>
    </rPh>
    <phoneticPr fontId="35"/>
  </si>
  <si>
    <t>SW</t>
    <phoneticPr fontId="35"/>
  </si>
  <si>
    <t>000147</t>
    <phoneticPr fontId="35"/>
  </si>
  <si>
    <t>SW00014700001@nihonsoft.net</t>
    <phoneticPr fontId="35"/>
  </si>
  <si>
    <t>10.47.234.83</t>
    <phoneticPr fontId="35"/>
  </si>
  <si>
    <t>200kbps LTE</t>
    <phoneticPr fontId="35"/>
  </si>
  <si>
    <t>埼玉県川口市河川</t>
    <rPh sb="0" eb="3">
      <t>サイタマケン</t>
    </rPh>
    <rPh sb="3" eb="6">
      <t>カワグチシ</t>
    </rPh>
    <rPh sb="6" eb="8">
      <t>カセン</t>
    </rPh>
    <phoneticPr fontId="35"/>
  </si>
  <si>
    <t>埼玉県川口市下水</t>
    <rPh sb="0" eb="3">
      <t>サイタマケン</t>
    </rPh>
    <rPh sb="3" eb="6">
      <t>カワグチシ</t>
    </rPh>
    <rPh sb="6" eb="8">
      <t>ゲスイ</t>
    </rPh>
    <phoneticPr fontId="35"/>
  </si>
  <si>
    <t>000148</t>
    <phoneticPr fontId="35"/>
  </si>
  <si>
    <t>00001</t>
    <phoneticPr fontId="35"/>
  </si>
  <si>
    <t>00005</t>
    <phoneticPr fontId="35"/>
  </si>
  <si>
    <t>オートレース場北側吐口ゲート</t>
  </si>
  <si>
    <t>本町台貫所吐口ゲート</t>
  </si>
  <si>
    <t>西方寺脇吐口ゲート</t>
  </si>
  <si>
    <t>中の橋吐口ゲート</t>
  </si>
  <si>
    <t>防火道路吐口ゲート</t>
  </si>
  <si>
    <t>SW00014800001@nihonsoft.net</t>
    <phoneticPr fontId="35"/>
  </si>
  <si>
    <t>SW00014800002@nihonsoft.net</t>
  </si>
  <si>
    <t>SW00014800003@nihonsoft.net</t>
  </si>
  <si>
    <t>SW00014800004@nihonsoft.net</t>
  </si>
  <si>
    <t>SW00014800005@nihonsoft.net</t>
  </si>
  <si>
    <t>10.47.234.84</t>
    <phoneticPr fontId="35"/>
  </si>
  <si>
    <t>10.47.234.85</t>
  </si>
  <si>
    <t>10.47.234.86</t>
  </si>
  <si>
    <t>10.47.234.87</t>
  </si>
  <si>
    <t>10.47.234.88</t>
  </si>
  <si>
    <t>SW00014800006@nihonsoft.net</t>
  </si>
  <si>
    <t>10.47.234.89</t>
  </si>
  <si>
    <t>30Mプラス LTE</t>
    <phoneticPr fontId="35"/>
  </si>
  <si>
    <t>450598-17400834</t>
    <phoneticPr fontId="35"/>
  </si>
  <si>
    <t>SW00011900002@nihonsoft.net</t>
    <phoneticPr fontId="35"/>
  </si>
  <si>
    <t>SW00011900003@nihonsoft.net</t>
    <phoneticPr fontId="35"/>
  </si>
  <si>
    <t>450285-16900044</t>
    <phoneticPr fontId="35"/>
  </si>
  <si>
    <t>45058C-17400812</t>
    <phoneticPr fontId="35"/>
  </si>
  <si>
    <t>450038-16600056</t>
    <phoneticPr fontId="35"/>
  </si>
  <si>
    <t>DN0504406678680</t>
    <phoneticPr fontId="35"/>
  </si>
  <si>
    <t>02016138414</t>
    <phoneticPr fontId="35"/>
  </si>
  <si>
    <t>2018/07/20</t>
    <phoneticPr fontId="35"/>
  </si>
  <si>
    <t>DN0504406678690</t>
    <phoneticPr fontId="35"/>
  </si>
  <si>
    <t>DN0504406678700</t>
    <phoneticPr fontId="35"/>
  </si>
  <si>
    <t>DN0504406678710</t>
    <phoneticPr fontId="35"/>
  </si>
  <si>
    <t>DN0504406678720</t>
    <phoneticPr fontId="35"/>
  </si>
  <si>
    <t>DN0504406678730</t>
    <phoneticPr fontId="35"/>
  </si>
  <si>
    <t>DN0504406678740</t>
  </si>
  <si>
    <t>02016138431</t>
  </si>
  <si>
    <t>02019788132</t>
  </si>
  <si>
    <t>02019788782</t>
  </si>
  <si>
    <t>02016039371</t>
  </si>
  <si>
    <t>02016275365</t>
  </si>
  <si>
    <t>2018/7/20</t>
    <phoneticPr fontId="35"/>
  </si>
  <si>
    <t>SW00011200002@nihonsoft.net</t>
  </si>
  <si>
    <t>SW00011200003@nihonsoft.net</t>
  </si>
  <si>
    <t>SW00011200004@nihonsoft.net</t>
  </si>
  <si>
    <t>SW00011200005@nihonsoft.net</t>
  </si>
  <si>
    <t>SW00011200006@nihonsoft.net</t>
  </si>
  <si>
    <t>SW00011200007@nihonsoft.net</t>
  </si>
  <si>
    <t>SW00011200008@nihonsoft.net</t>
  </si>
  <si>
    <t>SW00011200009@nihonsoft.net</t>
  </si>
  <si>
    <t>SW00011200010@nihonsoft.net</t>
  </si>
  <si>
    <t>SW00011200011@nihonsoft.net</t>
  </si>
  <si>
    <t>SW00011200012@nihonsoft.net</t>
  </si>
  <si>
    <t>SW00011200013@nihonsoft.net</t>
  </si>
  <si>
    <t>SW00011200014@nihonsoft.net</t>
  </si>
  <si>
    <t>SW00011200015@nihonsoft.net</t>
  </si>
  <si>
    <t>SW00011200016@nihonsoft.net</t>
  </si>
  <si>
    <t>SW00011200017@nihonsoft.net</t>
  </si>
  <si>
    <t>SW00011200018@nihonsoft.net</t>
  </si>
  <si>
    <t>SW00011200019@nihonsoft.net</t>
  </si>
  <si>
    <t>SW00011200020@nihonsoft.net</t>
  </si>
  <si>
    <t>10.47.234.90</t>
    <phoneticPr fontId="35"/>
  </si>
  <si>
    <t>10.47.234.91</t>
  </si>
  <si>
    <t>10.47.234.92</t>
  </si>
  <si>
    <t>10.47.234.93</t>
  </si>
  <si>
    <t>10.47.234.94</t>
  </si>
  <si>
    <t>10.47.234.95</t>
  </si>
  <si>
    <t>10.47.234.96</t>
  </si>
  <si>
    <t>10.47.234.97</t>
  </si>
  <si>
    <t>10.47.234.98</t>
  </si>
  <si>
    <t>10.47.234.99</t>
  </si>
  <si>
    <t>10.47.234.100</t>
  </si>
  <si>
    <t>10.47.234.102</t>
  </si>
  <si>
    <t>10.47.234.103</t>
  </si>
  <si>
    <t>10.47.234.104</t>
  </si>
  <si>
    <t>10.47.234.105</t>
  </si>
  <si>
    <t>10.47.234.106</t>
  </si>
  <si>
    <t>10.47.234.108</t>
    <phoneticPr fontId="35"/>
  </si>
  <si>
    <t>10.39.34.184</t>
    <phoneticPr fontId="35"/>
  </si>
  <si>
    <t>10.47.233.115</t>
    <phoneticPr fontId="35"/>
  </si>
  <si>
    <t>2018/07/26</t>
    <phoneticPr fontId="35"/>
  </si>
  <si>
    <t>DN0504406679150</t>
    <phoneticPr fontId="35"/>
  </si>
  <si>
    <t>DN0504406679160</t>
    <phoneticPr fontId="35"/>
  </si>
  <si>
    <t>DN0504406679170</t>
    <phoneticPr fontId="35"/>
  </si>
  <si>
    <t>DN0504406679180</t>
    <phoneticPr fontId="35"/>
  </si>
  <si>
    <t>DN0504406679190</t>
    <phoneticPr fontId="35"/>
  </si>
  <si>
    <t>DN0504406679200</t>
    <phoneticPr fontId="35"/>
  </si>
  <si>
    <t>DN0504406679210</t>
    <phoneticPr fontId="35"/>
  </si>
  <si>
    <t>DN0504406679220</t>
    <phoneticPr fontId="35"/>
  </si>
  <si>
    <t>DN0504406679230</t>
    <phoneticPr fontId="35"/>
  </si>
  <si>
    <t>DN0504406679240</t>
    <phoneticPr fontId="35"/>
  </si>
  <si>
    <t>DN0504406679250</t>
    <phoneticPr fontId="35"/>
  </si>
  <si>
    <t>DN0504406679260</t>
    <phoneticPr fontId="35"/>
  </si>
  <si>
    <t>DN0504406679270</t>
    <phoneticPr fontId="35"/>
  </si>
  <si>
    <t>DN0504406679280</t>
    <phoneticPr fontId="35"/>
  </si>
  <si>
    <t>DN0504406679290</t>
    <phoneticPr fontId="35"/>
  </si>
  <si>
    <t>DN0504406679300</t>
    <phoneticPr fontId="35"/>
  </si>
  <si>
    <t>DN0504406679310</t>
    <phoneticPr fontId="35"/>
  </si>
  <si>
    <t>DN0504406679320</t>
    <phoneticPr fontId="35"/>
  </si>
  <si>
    <t>DN0504406679330</t>
    <phoneticPr fontId="35"/>
  </si>
  <si>
    <t>02019324233</t>
    <phoneticPr fontId="35"/>
  </si>
  <si>
    <t>02016436501</t>
    <phoneticPr fontId="35"/>
  </si>
  <si>
    <t>02019542728</t>
    <phoneticPr fontId="35"/>
  </si>
  <si>
    <t>02015890939</t>
    <phoneticPr fontId="35"/>
  </si>
  <si>
    <t>02016088235</t>
    <phoneticPr fontId="35"/>
  </si>
  <si>
    <t>02015938462</t>
    <phoneticPr fontId="35"/>
  </si>
  <si>
    <t>02019885637</t>
    <phoneticPr fontId="35"/>
  </si>
  <si>
    <t>02019324963</t>
    <phoneticPr fontId="35"/>
  </si>
  <si>
    <t>02019324494</t>
    <phoneticPr fontId="35"/>
  </si>
  <si>
    <t>02019542442</t>
    <phoneticPr fontId="35"/>
  </si>
  <si>
    <t>02016088638</t>
    <phoneticPr fontId="35"/>
  </si>
  <si>
    <t>02016138913</t>
    <phoneticPr fontId="35"/>
  </si>
  <si>
    <t>02019885014</t>
    <phoneticPr fontId="35"/>
  </si>
  <si>
    <t>02019788088</t>
    <phoneticPr fontId="35"/>
  </si>
  <si>
    <t>02016687139</t>
    <phoneticPr fontId="35"/>
  </si>
  <si>
    <t>02015890803</t>
    <phoneticPr fontId="35"/>
  </si>
  <si>
    <t>02016138805</t>
    <phoneticPr fontId="35"/>
  </si>
  <si>
    <t>02015740066</t>
    <phoneticPr fontId="35"/>
  </si>
  <si>
    <t>02016138850</t>
    <phoneticPr fontId="35"/>
  </si>
  <si>
    <t>4509E017X01428</t>
    <phoneticPr fontId="35"/>
  </si>
  <si>
    <t>カメラ側ルーターシリアル</t>
    <rPh sb="3" eb="4">
      <t>ガワ</t>
    </rPh>
    <phoneticPr fontId="35"/>
  </si>
  <si>
    <t>4509E117X01429</t>
    <phoneticPr fontId="35"/>
  </si>
  <si>
    <t>10.47.234.110</t>
    <phoneticPr fontId="35"/>
  </si>
  <si>
    <t>200kbps LTE</t>
    <phoneticPr fontId="35"/>
  </si>
  <si>
    <t>SW</t>
    <phoneticPr fontId="35"/>
  </si>
  <si>
    <t>000149</t>
    <phoneticPr fontId="35"/>
  </si>
  <si>
    <t>00001</t>
    <phoneticPr fontId="35"/>
  </si>
  <si>
    <t>SW00014900001@nihonsoft.net</t>
    <phoneticPr fontId="35"/>
  </si>
  <si>
    <t>10.47.234.111</t>
    <phoneticPr fontId="35"/>
  </si>
  <si>
    <t>10.47.232.167</t>
    <phoneticPr fontId="35"/>
  </si>
  <si>
    <t>2018/8/8</t>
    <phoneticPr fontId="35"/>
  </si>
  <si>
    <t>DN0504406741220</t>
    <phoneticPr fontId="35"/>
  </si>
  <si>
    <t>02020761944</t>
    <phoneticPr fontId="35"/>
  </si>
  <si>
    <t>2018/8/6</t>
    <phoneticPr fontId="35"/>
  </si>
  <si>
    <t>DN0504406679950</t>
    <phoneticPr fontId="35"/>
  </si>
  <si>
    <t>DN0504406679960</t>
    <phoneticPr fontId="35"/>
  </si>
  <si>
    <t>福井県敦賀市下水</t>
    <rPh sb="0" eb="3">
      <t>フクイケン</t>
    </rPh>
    <rPh sb="3" eb="6">
      <t>ツルガシ</t>
    </rPh>
    <rPh sb="6" eb="8">
      <t>ゲスイ</t>
    </rPh>
    <phoneticPr fontId="35"/>
  </si>
  <si>
    <t>SW</t>
    <phoneticPr fontId="35"/>
  </si>
  <si>
    <t>000149</t>
    <phoneticPr fontId="35"/>
  </si>
  <si>
    <t>00001</t>
    <phoneticPr fontId="35"/>
  </si>
  <si>
    <t>SW00014900001@nihonsoft.net</t>
    <phoneticPr fontId="35"/>
  </si>
  <si>
    <t>10.47.234.112</t>
    <phoneticPr fontId="35"/>
  </si>
  <si>
    <t>450595-17400828</t>
    <phoneticPr fontId="35"/>
  </si>
  <si>
    <t>45058E-17400821</t>
    <phoneticPr fontId="35"/>
  </si>
  <si>
    <t>DN0504406741270</t>
    <phoneticPr fontId="35"/>
  </si>
  <si>
    <t>020-2071-1999</t>
    <phoneticPr fontId="35"/>
  </si>
  <si>
    <t>2018/8/10</t>
    <phoneticPr fontId="35"/>
  </si>
  <si>
    <t>中央処理区No.2中継ポンプ場</t>
  </si>
  <si>
    <t>中央処理区No.3中継ポンプ場</t>
  </si>
  <si>
    <t>中央処理区No.4中継ポンプ場</t>
  </si>
  <si>
    <t>中央処理区No.5中継ポンプ場</t>
  </si>
  <si>
    <t>中央処理区No.6中継ポンプ場</t>
  </si>
  <si>
    <t>中央処理区No.7中継ポンプ場</t>
  </si>
  <si>
    <t>中央処理区No.8中継ポンプ場</t>
  </si>
  <si>
    <t>中央処理区No.9中継ポンプ場</t>
  </si>
  <si>
    <t>中央処理区No.10中継ポンプ場</t>
  </si>
  <si>
    <t>中央処理区No.12中継ポンプ場</t>
  </si>
  <si>
    <t>東城赤田処理区東城No.2中継ポンプ場</t>
  </si>
  <si>
    <t>東城赤田処理区東城No.7中継ポンプ場</t>
  </si>
  <si>
    <t>東城赤田処理区赤田No.1中継ポンプ場</t>
  </si>
  <si>
    <t>東城赤田処理区赤田No.2中継ポンプ場</t>
  </si>
  <si>
    <t>東城赤田処理区赤田No.3中継ポンプ場</t>
  </si>
  <si>
    <t>高町処理区No.12中継ポンプ場</t>
  </si>
  <si>
    <t>高町処理区No.13中継ポンプ場</t>
  </si>
  <si>
    <t>千葉県習志野市(WA)</t>
    <rPh sb="0" eb="3">
      <t>チバケン</t>
    </rPh>
    <rPh sb="3" eb="7">
      <t>ナラシノシ</t>
    </rPh>
    <phoneticPr fontId="35"/>
  </si>
  <si>
    <t>SW</t>
    <phoneticPr fontId="35"/>
  </si>
  <si>
    <t>000150</t>
    <phoneticPr fontId="35"/>
  </si>
  <si>
    <t>00001</t>
    <phoneticPr fontId="35"/>
  </si>
  <si>
    <t>花見川地区物井ポンプ場</t>
    <rPh sb="0" eb="3">
      <t>ハナミガワ</t>
    </rPh>
    <rPh sb="3" eb="5">
      <t>チク</t>
    </rPh>
    <rPh sb="5" eb="7">
      <t>モノイ</t>
    </rPh>
    <rPh sb="10" eb="11">
      <t>ジョウ</t>
    </rPh>
    <phoneticPr fontId="35"/>
  </si>
  <si>
    <t>花見川地区平戸ポンプ場</t>
    <rPh sb="0" eb="3">
      <t>ハナミガワ</t>
    </rPh>
    <rPh sb="3" eb="5">
      <t>チク</t>
    </rPh>
    <rPh sb="5" eb="7">
      <t>ヒラト</t>
    </rPh>
    <rPh sb="10" eb="11">
      <t>ジョウ</t>
    </rPh>
    <phoneticPr fontId="35"/>
  </si>
  <si>
    <t>450596-17400829</t>
    <phoneticPr fontId="35"/>
  </si>
  <si>
    <t>450597-17400830</t>
  </si>
  <si>
    <t>45059A-17400832</t>
    <phoneticPr fontId="35"/>
  </si>
  <si>
    <t>45059F-17400838</t>
    <phoneticPr fontId="35"/>
  </si>
  <si>
    <t>450599-17400831</t>
    <phoneticPr fontId="35"/>
  </si>
  <si>
    <t>tobishima</t>
    <phoneticPr fontId="35"/>
  </si>
  <si>
    <t>tsuruga_c</t>
    <phoneticPr fontId="35"/>
  </si>
  <si>
    <t>4509EE-17X01442</t>
    <phoneticPr fontId="35"/>
  </si>
  <si>
    <t>SW00015000001@nihonsoft.co.jp</t>
  </si>
  <si>
    <t>10.39.36.55</t>
  </si>
  <si>
    <t>30Mプラス 3G</t>
  </si>
  <si>
    <t>SW00015000002@nihonsoft.co.jp</t>
  </si>
  <si>
    <t>10.39.36.56</t>
  </si>
  <si>
    <t>000151</t>
    <phoneticPr fontId="35"/>
  </si>
  <si>
    <t>鹿島建設</t>
    <rPh sb="0" eb="2">
      <t>カシマ</t>
    </rPh>
    <rPh sb="2" eb="4">
      <t>ケンセツ</t>
    </rPh>
    <phoneticPr fontId="35"/>
  </si>
  <si>
    <t>200kbps LTE</t>
    <phoneticPr fontId="35"/>
  </si>
  <si>
    <t>SW00015100001@nihonsoft.net</t>
    <phoneticPr fontId="35"/>
  </si>
  <si>
    <t>10.47.234.113</t>
    <phoneticPr fontId="35"/>
  </si>
  <si>
    <t>7260</t>
    <phoneticPr fontId="35"/>
  </si>
  <si>
    <t>50145</t>
    <phoneticPr fontId="35"/>
  </si>
  <si>
    <t>DN0504406777780</t>
    <phoneticPr fontId="35"/>
  </si>
  <si>
    <t>DN0504406777790</t>
    <phoneticPr fontId="35"/>
  </si>
  <si>
    <t>02016543485</t>
    <phoneticPr fontId="35"/>
  </si>
  <si>
    <t>02019592642</t>
    <phoneticPr fontId="35"/>
  </si>
  <si>
    <t>2018/08/21</t>
    <phoneticPr fontId="35"/>
  </si>
  <si>
    <t>南鴨森時地区マンポールポンプ</t>
  </si>
  <si>
    <t>東白方堂ノ前マンホールポンプ</t>
  </si>
  <si>
    <t>西白方宮ノ浦マンホールポンプ</t>
  </si>
  <si>
    <t>葛原大木地区マンホールポンプ</t>
  </si>
  <si>
    <t>SW00013500004@nihonsoft.net</t>
  </si>
  <si>
    <t>SW00013500005@nihonsoft.net</t>
  </si>
  <si>
    <t>SW00013500006@nihonsoft.net</t>
  </si>
  <si>
    <t>SW00013500007@nihonsoft.net</t>
  </si>
  <si>
    <t>10.47.234.117</t>
    <phoneticPr fontId="35"/>
  </si>
  <si>
    <t>10.47.234.114</t>
  </si>
  <si>
    <t>10.47.234.115</t>
  </si>
  <si>
    <t>10.47.234.116</t>
  </si>
  <si>
    <t>4509F3</t>
    <phoneticPr fontId="35"/>
  </si>
  <si>
    <t>4509F2</t>
    <phoneticPr fontId="35"/>
  </si>
  <si>
    <t>2018/8/24</t>
    <phoneticPr fontId="35"/>
  </si>
  <si>
    <t>DN0504406741430</t>
    <phoneticPr fontId="35"/>
  </si>
  <si>
    <t>02020851665</t>
    <phoneticPr fontId="35"/>
  </si>
  <si>
    <t>2018/8/24</t>
    <phoneticPr fontId="35"/>
  </si>
  <si>
    <t>DN0504406743070</t>
    <phoneticPr fontId="35"/>
  </si>
  <si>
    <t>DN0504406743080</t>
    <phoneticPr fontId="35"/>
  </si>
  <si>
    <t>DN0504406743090</t>
    <phoneticPr fontId="35"/>
  </si>
  <si>
    <t>DN0504406743100</t>
    <phoneticPr fontId="35"/>
  </si>
  <si>
    <t>020-2050-4708</t>
    <phoneticPr fontId="35"/>
  </si>
  <si>
    <t>020-2050-4465</t>
    <phoneticPr fontId="35"/>
  </si>
  <si>
    <t>020-2101-1936</t>
    <phoneticPr fontId="35"/>
  </si>
  <si>
    <t>020-2080-2630</t>
    <phoneticPr fontId="35"/>
  </si>
  <si>
    <t>SW</t>
    <phoneticPr fontId="35"/>
  </si>
  <si>
    <t>000152</t>
    <phoneticPr fontId="35"/>
  </si>
  <si>
    <t>00001</t>
    <phoneticPr fontId="35"/>
  </si>
  <si>
    <t>本田排水機場</t>
    <rPh sb="0" eb="2">
      <t>ホンダ</t>
    </rPh>
    <rPh sb="2" eb="5">
      <t>ハイスイキ</t>
    </rPh>
    <rPh sb="5" eb="6">
      <t>ジョウ</t>
    </rPh>
    <phoneticPr fontId="35"/>
  </si>
  <si>
    <t>30Mプラス LTE</t>
    <phoneticPr fontId="35"/>
  </si>
  <si>
    <t>SW00003400007@nihonsoft.net</t>
  </si>
  <si>
    <t>10.47.234.120</t>
    <phoneticPr fontId="35"/>
  </si>
  <si>
    <t>SW00003400006@nihonsoft.net</t>
    <phoneticPr fontId="35"/>
  </si>
  <si>
    <t>s0finetcl0ud</t>
    <phoneticPr fontId="35"/>
  </si>
  <si>
    <t>10.47.234.119</t>
    <phoneticPr fontId="35"/>
  </si>
  <si>
    <t>若緑2号マンホールポンプ場</t>
    <phoneticPr fontId="43"/>
  </si>
  <si>
    <t>新宇品ポンプ場</t>
    <phoneticPr fontId="35"/>
  </si>
  <si>
    <t>SW00002700059@nihonsoft.net</t>
    <phoneticPr fontId="35"/>
  </si>
  <si>
    <t>10.47.234.109</t>
    <phoneticPr fontId="35"/>
  </si>
  <si>
    <t>旭町水資源再生センター放流渠</t>
    <phoneticPr fontId="35"/>
  </si>
  <si>
    <t>SW00002700060@nihonsoft.net</t>
    <phoneticPr fontId="35"/>
  </si>
  <si>
    <t>4509F4-17X01448</t>
    <phoneticPr fontId="35"/>
  </si>
  <si>
    <t>4509F5-17X01449</t>
    <phoneticPr fontId="35"/>
  </si>
  <si>
    <t>DN0504406743240</t>
    <phoneticPr fontId="35"/>
  </si>
  <si>
    <t>02020910526</t>
    <phoneticPr fontId="35"/>
  </si>
  <si>
    <t>2018/08/29</t>
    <phoneticPr fontId="35"/>
  </si>
  <si>
    <t>DN0504406743250</t>
    <phoneticPr fontId="35"/>
  </si>
  <si>
    <t>DN0504406743260</t>
    <phoneticPr fontId="35"/>
  </si>
  <si>
    <t>SW00003900016@nihonsoft.net</t>
  </si>
  <si>
    <t>SW00003900017@nihonsoft.net</t>
  </si>
  <si>
    <t>SW00003900018@nihonsoft.net</t>
  </si>
  <si>
    <t>SW00003900019@nihonsoft.net</t>
  </si>
  <si>
    <t>SW00003900020@nihonsoft.net</t>
  </si>
  <si>
    <t>SW00003900021@nihonsoft.net</t>
  </si>
  <si>
    <t>SW00003900022@nihonsoft.net</t>
  </si>
  <si>
    <t>SW00003900024@nihonsoft.net</t>
  </si>
  <si>
    <t>SW00003900025@nihonsoft.net</t>
  </si>
  <si>
    <t>SW00003900026@nihonsoft.net</t>
  </si>
  <si>
    <t>10.47.234.121</t>
    <phoneticPr fontId="35"/>
  </si>
  <si>
    <t>10.47.234.123</t>
  </si>
  <si>
    <t>10.47.234.124</t>
  </si>
  <si>
    <t>10.47.234.125</t>
  </si>
  <si>
    <t>10.47.234.126</t>
  </si>
  <si>
    <t>10.47.234.127</t>
  </si>
  <si>
    <t>10.47.234.129</t>
  </si>
  <si>
    <t>10.47.234.130</t>
  </si>
  <si>
    <t>10.47.234.131</t>
    <phoneticPr fontId="35"/>
  </si>
  <si>
    <t>万場</t>
    <rPh sb="0" eb="2">
      <t>マンバ</t>
    </rPh>
    <phoneticPr fontId="35"/>
  </si>
  <si>
    <t>小井沢川下流</t>
    <rPh sb="0" eb="3">
      <t>コイサワ</t>
    </rPh>
    <rPh sb="3" eb="4">
      <t>ガワ</t>
    </rPh>
    <rPh sb="4" eb="6">
      <t>カリュウ</t>
    </rPh>
    <phoneticPr fontId="35"/>
  </si>
  <si>
    <t>SW00008800045@nihonsoft.net</t>
    <phoneticPr fontId="35"/>
  </si>
  <si>
    <t>SW00008800046@nihonsoft.net</t>
    <phoneticPr fontId="35"/>
  </si>
  <si>
    <t>30Mプラス　LTE</t>
    <phoneticPr fontId="35"/>
  </si>
  <si>
    <t>10.47.234.133</t>
    <phoneticPr fontId="35"/>
  </si>
  <si>
    <t>10.47.234.132</t>
  </si>
  <si>
    <t>小金沢川</t>
    <rPh sb="0" eb="3">
      <t>コガネサワ</t>
    </rPh>
    <rPh sb="3" eb="4">
      <t>カワ</t>
    </rPh>
    <phoneticPr fontId="35"/>
  </si>
  <si>
    <t>松之木</t>
    <rPh sb="0" eb="3">
      <t>マツノキ</t>
    </rPh>
    <phoneticPr fontId="35"/>
  </si>
  <si>
    <t>SW00008800044@nihonsoft.co.jp</t>
    <phoneticPr fontId="35"/>
  </si>
  <si>
    <t>SW00008800047@nihonsoft.co.jp</t>
    <phoneticPr fontId="35"/>
  </si>
  <si>
    <t>SW00008800048@nihonsoft.co.jp</t>
    <phoneticPr fontId="35"/>
  </si>
  <si>
    <t>SW00008800049@nihonsoft.co.jp</t>
    <phoneticPr fontId="35"/>
  </si>
  <si>
    <t>SW00008800050@nihonsoft.co.jp</t>
    <phoneticPr fontId="35"/>
  </si>
  <si>
    <t>SW00008800051@nihonsoft.co.jp</t>
    <phoneticPr fontId="35"/>
  </si>
  <si>
    <t>10.39.36.61</t>
    <phoneticPr fontId="35"/>
  </si>
  <si>
    <t>10.39.36.57</t>
  </si>
  <si>
    <t>10.39.36.58</t>
  </si>
  <si>
    <t>10.39.36.59</t>
  </si>
  <si>
    <t>10.39.36.60</t>
  </si>
  <si>
    <t>SW</t>
    <phoneticPr fontId="35"/>
  </si>
  <si>
    <t>000153</t>
    <phoneticPr fontId="35"/>
  </si>
  <si>
    <t>SW00015300001@nihonsoft.net</t>
    <phoneticPr fontId="35"/>
  </si>
  <si>
    <t>SW00015300002@nihonsoft.net</t>
  </si>
  <si>
    <t>SW00015300003@nihonsoft.net</t>
  </si>
  <si>
    <t>SW00015300004@nihonsoft.net</t>
  </si>
  <si>
    <t>SW00015300005@nihonsoft.net</t>
  </si>
  <si>
    <t>SW00015300006@nihonsoft.net</t>
  </si>
  <si>
    <t>SW00015300007@nihonsoft.net</t>
  </si>
  <si>
    <t>SW00015300008@nihonsoft.net</t>
  </si>
  <si>
    <t>10.47.234.134</t>
  </si>
  <si>
    <t>10.47.234.135</t>
  </si>
  <si>
    <t>10.47.234.136</t>
  </si>
  <si>
    <t>10.47.234.137</t>
  </si>
  <si>
    <t>10.47.234.138</t>
  </si>
  <si>
    <t>10.47.234.139</t>
  </si>
  <si>
    <t>10.47.234.140</t>
  </si>
  <si>
    <t>福島県郡山市下水道</t>
    <rPh sb="0" eb="3">
      <t>フクシマケン</t>
    </rPh>
    <rPh sb="3" eb="6">
      <t>コオリヤマシ</t>
    </rPh>
    <rPh sb="6" eb="9">
      <t>ゲスイドウ</t>
    </rPh>
    <phoneticPr fontId="35"/>
  </si>
  <si>
    <t>神奈川県川崎市</t>
    <rPh sb="0" eb="4">
      <t>カナガワケン</t>
    </rPh>
    <rPh sb="4" eb="7">
      <t>カワサキシ</t>
    </rPh>
    <phoneticPr fontId="35"/>
  </si>
  <si>
    <t>SW</t>
    <phoneticPr fontId="35"/>
  </si>
  <si>
    <t>000154</t>
    <phoneticPr fontId="35"/>
  </si>
  <si>
    <t>00001</t>
    <phoneticPr fontId="35"/>
  </si>
  <si>
    <t>大宮町ポンプ場</t>
  </si>
  <si>
    <t>浮島町1号線ポンプ場</t>
  </si>
  <si>
    <t>扇町第2ポンプ施設</t>
  </si>
  <si>
    <t>扇町第1ポンプ施設</t>
  </si>
  <si>
    <t>鋼管通5丁目ポンプ場</t>
  </si>
  <si>
    <t>鋼管通ポンプ場</t>
  </si>
  <si>
    <t>天飛ポンプ場</t>
  </si>
  <si>
    <t>駅前本町ポンプ場</t>
  </si>
  <si>
    <t>本町ポンプ場</t>
  </si>
  <si>
    <t>東古市場ポンプ場</t>
  </si>
  <si>
    <t>小杉ポンプ場</t>
  </si>
  <si>
    <t>末長ポンプ場</t>
  </si>
  <si>
    <t>登戸新町ポンプ場</t>
  </si>
  <si>
    <t>桝形2丁目ポンプ場</t>
  </si>
  <si>
    <t>SW00015400001@nihonsoft.net</t>
    <phoneticPr fontId="35"/>
  </si>
  <si>
    <t>SW00015400002@nihonsoft.co.jp</t>
    <phoneticPr fontId="35"/>
  </si>
  <si>
    <t>SW00015400003@nihonsoft.co.jp</t>
  </si>
  <si>
    <t>SW00015400004@nihonsoft.co.jp</t>
  </si>
  <si>
    <t>SW00015400005@nihonsoft.co.jp</t>
  </si>
  <si>
    <t>SW00015400006@nihonsoft.co.jp</t>
  </si>
  <si>
    <t>SW00015400007@nihonsoft.co.jp</t>
  </si>
  <si>
    <t>SW00015400008@nihonsoft.co.jp</t>
  </si>
  <si>
    <t>SW00015400009@nihonsoft.co.jp</t>
  </si>
  <si>
    <t>SW00015400010@nihonsoft.co.jp</t>
  </si>
  <si>
    <t>SW00015400011@nihonsoft.co.jp</t>
  </si>
  <si>
    <t>SW00015400012@nihonsoft.co.jp</t>
  </si>
  <si>
    <t>SW00015400013@nihonsoft.co.jp</t>
  </si>
  <si>
    <t>SW00015400014@nihonsoft.co.jp</t>
  </si>
  <si>
    <t>SW00015400015@nihonsoft.co.jp</t>
  </si>
  <si>
    <t>SW00015400016@nihonsoft.co.jp</t>
  </si>
  <si>
    <t>200kbps LTE</t>
    <phoneticPr fontId="35"/>
  </si>
  <si>
    <t>200kbps 3G</t>
    <phoneticPr fontId="35"/>
  </si>
  <si>
    <t>10.39.36.63</t>
  </si>
  <si>
    <t>10.39.36.64</t>
  </si>
  <si>
    <t>10.39.36.65</t>
  </si>
  <si>
    <t>10.39.36.66</t>
  </si>
  <si>
    <t>10.39.36.67</t>
  </si>
  <si>
    <t>10.39.36.68</t>
  </si>
  <si>
    <t>10.39.36.69</t>
  </si>
  <si>
    <t>10.39.36.70</t>
  </si>
  <si>
    <t>10.39.36.71</t>
  </si>
  <si>
    <t>10.39.36.72</t>
  </si>
  <si>
    <t>10.39.36.73</t>
  </si>
  <si>
    <t>10.39.36.74</t>
  </si>
  <si>
    <t>10.39.36.75</t>
  </si>
  <si>
    <t>10.39.36.76</t>
  </si>
  <si>
    <t>長船マルナカ前マンホールポンプ場</t>
  </si>
  <si>
    <t>市民病院南マンホールポンプ場</t>
  </si>
  <si>
    <t>新栄町マンホールポンプ場</t>
    <phoneticPr fontId="35"/>
  </si>
  <si>
    <t>DN0504406743600</t>
    <phoneticPr fontId="35"/>
  </si>
  <si>
    <t>DN0504406743610</t>
    <phoneticPr fontId="35"/>
  </si>
  <si>
    <t>DN0504406743620</t>
    <phoneticPr fontId="35"/>
  </si>
  <si>
    <t>DN0504406743630</t>
    <phoneticPr fontId="35"/>
  </si>
  <si>
    <t>DN0504406743640</t>
    <phoneticPr fontId="35"/>
  </si>
  <si>
    <t>DN0504406743650</t>
    <phoneticPr fontId="35"/>
  </si>
  <si>
    <t>DN0504406743660</t>
    <phoneticPr fontId="35"/>
  </si>
  <si>
    <t>DN0504406743670</t>
    <phoneticPr fontId="35"/>
  </si>
  <si>
    <t>DN0504406743680</t>
    <phoneticPr fontId="35"/>
  </si>
  <si>
    <t>DN0504406743690</t>
    <phoneticPr fontId="35"/>
  </si>
  <si>
    <t>DN0504406743700</t>
    <phoneticPr fontId="35"/>
  </si>
  <si>
    <t>020-2085-1447</t>
  </si>
  <si>
    <t>020-2055-1463</t>
  </si>
  <si>
    <t>020-2040-1112</t>
  </si>
  <si>
    <t>020-2031-1693</t>
  </si>
  <si>
    <t>020-2071-1431</t>
  </si>
  <si>
    <t>020-2040-1670</t>
  </si>
  <si>
    <t>020-2026-1241</t>
  </si>
  <si>
    <t>020-2040-1715</t>
  </si>
  <si>
    <t>020-2080-2205</t>
    <phoneticPr fontId="35"/>
  </si>
  <si>
    <t>020-2106-1921</t>
    <phoneticPr fontId="35"/>
  </si>
  <si>
    <t>020-2106-1551</t>
    <phoneticPr fontId="35"/>
  </si>
  <si>
    <t>020-2076-1314</t>
    <phoneticPr fontId="35"/>
  </si>
  <si>
    <t>020-2110-2882</t>
    <phoneticPr fontId="35"/>
  </si>
  <si>
    <t>2018/8/30</t>
    <phoneticPr fontId="35"/>
  </si>
  <si>
    <t>DN0504406743710</t>
    <phoneticPr fontId="35"/>
  </si>
  <si>
    <t>DN0504406743720</t>
    <phoneticPr fontId="35"/>
  </si>
  <si>
    <t>2018/8/30</t>
    <phoneticPr fontId="35"/>
  </si>
  <si>
    <t>DN0504406743730</t>
    <phoneticPr fontId="35"/>
  </si>
  <si>
    <t>DN0504406743740</t>
    <phoneticPr fontId="35"/>
  </si>
  <si>
    <t>DN0504406743750</t>
    <phoneticPr fontId="35"/>
  </si>
  <si>
    <t>DN0504406743760</t>
    <phoneticPr fontId="35"/>
  </si>
  <si>
    <t>DN0504406743770</t>
    <phoneticPr fontId="35"/>
  </si>
  <si>
    <t>DN0504406743780</t>
    <phoneticPr fontId="35"/>
  </si>
  <si>
    <t>DN0504406743790</t>
    <phoneticPr fontId="35"/>
  </si>
  <si>
    <t>DN0504406743800</t>
    <phoneticPr fontId="35"/>
  </si>
  <si>
    <t>020-2055-1828</t>
    <phoneticPr fontId="35"/>
  </si>
  <si>
    <t>020-2085-1849</t>
    <phoneticPr fontId="35"/>
  </si>
  <si>
    <t>020-2040-1563</t>
    <phoneticPr fontId="35"/>
  </si>
  <si>
    <t>020-2071-1259</t>
    <phoneticPr fontId="35"/>
  </si>
  <si>
    <t>020-2035-2726</t>
    <phoneticPr fontId="35"/>
  </si>
  <si>
    <t>020-2050-4304</t>
    <phoneticPr fontId="35"/>
  </si>
  <si>
    <t>020-2055-1700</t>
    <phoneticPr fontId="35"/>
  </si>
  <si>
    <t>020-2076-1151</t>
    <phoneticPr fontId="35"/>
  </si>
  <si>
    <t>2018/8/30</t>
    <phoneticPr fontId="35"/>
  </si>
  <si>
    <t>DN0504406782010</t>
    <phoneticPr fontId="35"/>
  </si>
  <si>
    <t>DN0504406782020</t>
    <phoneticPr fontId="35"/>
  </si>
  <si>
    <t>DN0504406782030</t>
    <phoneticPr fontId="35"/>
  </si>
  <si>
    <t>DN0504406782040</t>
    <phoneticPr fontId="35"/>
  </si>
  <si>
    <t>DN0504406782050</t>
    <phoneticPr fontId="35"/>
  </si>
  <si>
    <t>020-1939-3206</t>
    <phoneticPr fontId="35"/>
  </si>
  <si>
    <t>020-1609-4597</t>
    <phoneticPr fontId="35"/>
  </si>
  <si>
    <t>020-1664-5438</t>
    <phoneticPr fontId="35"/>
  </si>
  <si>
    <t>020-1994-4592</t>
    <phoneticPr fontId="35"/>
  </si>
  <si>
    <t>020-1939-3358</t>
    <phoneticPr fontId="35"/>
  </si>
  <si>
    <t>2018/8/31</t>
    <phoneticPr fontId="35"/>
  </si>
  <si>
    <t>2018/8/31</t>
    <phoneticPr fontId="35"/>
  </si>
  <si>
    <t>DN0504406743820</t>
    <phoneticPr fontId="35"/>
  </si>
  <si>
    <t>020-2106-1237</t>
    <phoneticPr fontId="35"/>
  </si>
  <si>
    <t>DN0504406870460</t>
    <phoneticPr fontId="35"/>
  </si>
  <si>
    <t>DN0504406870470</t>
    <phoneticPr fontId="35"/>
  </si>
  <si>
    <t>DN0504406870480</t>
    <phoneticPr fontId="35"/>
  </si>
  <si>
    <t>DN0504406870490</t>
    <phoneticPr fontId="35"/>
  </si>
  <si>
    <t>DN0504406870500</t>
    <phoneticPr fontId="35"/>
  </si>
  <si>
    <t>DN0504406870510</t>
    <phoneticPr fontId="35"/>
  </si>
  <si>
    <t>DN0504406870520</t>
    <phoneticPr fontId="35"/>
  </si>
  <si>
    <t>DN0504406870530</t>
    <phoneticPr fontId="35"/>
  </si>
  <si>
    <t>DN0504406870540</t>
    <phoneticPr fontId="35"/>
  </si>
  <si>
    <t>DN0504406870550</t>
    <phoneticPr fontId="35"/>
  </si>
  <si>
    <t>DN0504406870560</t>
    <phoneticPr fontId="35"/>
  </si>
  <si>
    <t>DN0504406870570</t>
    <phoneticPr fontId="35"/>
  </si>
  <si>
    <t>DN0504406870580</t>
    <phoneticPr fontId="35"/>
  </si>
  <si>
    <t>DN0504406870590</t>
    <phoneticPr fontId="35"/>
  </si>
  <si>
    <t>DN0504406870600</t>
    <phoneticPr fontId="35"/>
  </si>
  <si>
    <t>020-2060-6693</t>
    <phoneticPr fontId="35"/>
  </si>
  <si>
    <t>020-2060-6581</t>
    <phoneticPr fontId="35"/>
  </si>
  <si>
    <t>020-2116-5808</t>
    <phoneticPr fontId="35"/>
  </si>
  <si>
    <t>020-2116-5748</t>
    <phoneticPr fontId="35"/>
  </si>
  <si>
    <t>020-2060-6455</t>
    <phoneticPr fontId="35"/>
  </si>
  <si>
    <t>020-2100-4566</t>
    <phoneticPr fontId="35"/>
  </si>
  <si>
    <t>020-2105-6667</t>
    <phoneticPr fontId="35"/>
  </si>
  <si>
    <t>020-2100-4879</t>
    <phoneticPr fontId="35"/>
  </si>
  <si>
    <t>020-2030-4801</t>
    <phoneticPr fontId="35"/>
  </si>
  <si>
    <t>020-2056-5330</t>
    <phoneticPr fontId="35"/>
  </si>
  <si>
    <t>020-2105-6651</t>
    <phoneticPr fontId="35"/>
  </si>
  <si>
    <t>020-2086-5422</t>
    <phoneticPr fontId="35"/>
  </si>
  <si>
    <t>020-2116-5070</t>
    <phoneticPr fontId="35"/>
  </si>
  <si>
    <t>三重県四日市市</t>
    <rPh sb="0" eb="3">
      <t>ミエケン</t>
    </rPh>
    <rPh sb="3" eb="7">
      <t>ヨッカイチシ</t>
    </rPh>
    <phoneticPr fontId="35"/>
  </si>
  <si>
    <t>SW</t>
    <phoneticPr fontId="35"/>
  </si>
  <si>
    <t>000155</t>
    <phoneticPr fontId="35"/>
  </si>
  <si>
    <t>00001</t>
    <phoneticPr fontId="35"/>
  </si>
  <si>
    <t>向ケ原配水池</t>
  </si>
  <si>
    <t>大山低区配水池</t>
  </si>
  <si>
    <t>大山高区浄水場</t>
  </si>
  <si>
    <t>10.47.234.147</t>
    <phoneticPr fontId="35"/>
  </si>
  <si>
    <t>10.47.234.145</t>
  </si>
  <si>
    <t>10.47.234.146</t>
  </si>
  <si>
    <t>DN0504406746690</t>
    <phoneticPr fontId="35"/>
  </si>
  <si>
    <t>DN0504406746700</t>
    <phoneticPr fontId="35"/>
  </si>
  <si>
    <t>DN0504406746710</t>
    <phoneticPr fontId="35"/>
  </si>
  <si>
    <t>2018/9/5</t>
    <phoneticPr fontId="35"/>
  </si>
  <si>
    <t>京都府宮津市</t>
    <rPh sb="0" eb="3">
      <t>キョウトフ</t>
    </rPh>
    <rPh sb="3" eb="6">
      <t>ミヤヅシ</t>
    </rPh>
    <phoneticPr fontId="35"/>
  </si>
  <si>
    <t>SW</t>
    <phoneticPr fontId="35"/>
  </si>
  <si>
    <t>00001</t>
    <phoneticPr fontId="35"/>
  </si>
  <si>
    <t>浜町排水機場</t>
    <rPh sb="0" eb="1">
      <t>ハマ</t>
    </rPh>
    <rPh sb="1" eb="2">
      <t>マチ</t>
    </rPh>
    <rPh sb="2" eb="5">
      <t>ハイスイキ</t>
    </rPh>
    <rPh sb="5" eb="6">
      <t>ジョウ</t>
    </rPh>
    <phoneticPr fontId="35"/>
  </si>
  <si>
    <t>春日井温泉配湯所</t>
    <phoneticPr fontId="35"/>
  </si>
  <si>
    <t>10.47.234.149</t>
    <phoneticPr fontId="35"/>
  </si>
  <si>
    <t>小沼仮設</t>
    <phoneticPr fontId="35"/>
  </si>
  <si>
    <t>10.47.234.150</t>
    <phoneticPr fontId="35"/>
  </si>
  <si>
    <t>二ノ宮地内1マンホールポンプ</t>
    <phoneticPr fontId="35"/>
  </si>
  <si>
    <t>羽場下1ポンプ場</t>
    <phoneticPr fontId="35"/>
  </si>
  <si>
    <t>10.47.234.152</t>
    <phoneticPr fontId="35"/>
  </si>
  <si>
    <t>450A0E-17X01474</t>
    <phoneticPr fontId="35"/>
  </si>
  <si>
    <t>450A0D-17X01473</t>
    <phoneticPr fontId="35"/>
  </si>
  <si>
    <t>茨城県(つくばみらい)</t>
    <phoneticPr fontId="35"/>
  </si>
  <si>
    <t>16H00440</t>
    <phoneticPr fontId="35"/>
  </si>
  <si>
    <t>17H00253</t>
    <phoneticPr fontId="35"/>
  </si>
  <si>
    <t>17H00263</t>
    <phoneticPr fontId="35"/>
  </si>
  <si>
    <t>17H00303</t>
    <phoneticPr fontId="35"/>
  </si>
  <si>
    <t>17H00310</t>
    <phoneticPr fontId="35"/>
  </si>
  <si>
    <t>10.47.234.118</t>
    <phoneticPr fontId="35"/>
  </si>
  <si>
    <t>SW00015200001@nihonsoft.net</t>
    <phoneticPr fontId="35"/>
  </si>
  <si>
    <t>10.47.233.105</t>
    <phoneticPr fontId="35"/>
  </si>
  <si>
    <t>2018/9/7</t>
    <phoneticPr fontId="35"/>
  </si>
  <si>
    <t>DN0504406747230</t>
    <phoneticPr fontId="35"/>
  </si>
  <si>
    <t>2018/9/7</t>
    <phoneticPr fontId="35"/>
  </si>
  <si>
    <t>DN0504406747240</t>
    <phoneticPr fontId="35"/>
  </si>
  <si>
    <t>2018/9/7</t>
    <phoneticPr fontId="35"/>
  </si>
  <si>
    <t>DN0504406747250</t>
    <phoneticPr fontId="35"/>
  </si>
  <si>
    <t>DN0504406747260</t>
    <phoneticPr fontId="35"/>
  </si>
  <si>
    <t>DN0504406747270</t>
    <phoneticPr fontId="35"/>
  </si>
  <si>
    <t>手石1号マンホールポンプ場</t>
  </si>
  <si>
    <t>手石2号マンホールポンプ場</t>
  </si>
  <si>
    <t>手石3号マンホールポンプ場</t>
  </si>
  <si>
    <t>10.47.234.155</t>
  </si>
  <si>
    <t>10.47.234.154</t>
    <phoneticPr fontId="35"/>
  </si>
  <si>
    <t>10.47.234.156</t>
  </si>
  <si>
    <t>7261</t>
    <phoneticPr fontId="35"/>
  </si>
  <si>
    <t>50146</t>
    <phoneticPr fontId="35"/>
  </si>
  <si>
    <t>16H00420</t>
    <phoneticPr fontId="57"/>
  </si>
  <si>
    <t>17H00340</t>
    <phoneticPr fontId="57"/>
  </si>
  <si>
    <t>DN0504406747640</t>
    <phoneticPr fontId="35"/>
  </si>
  <si>
    <t>DN0504406747650</t>
    <phoneticPr fontId="35"/>
  </si>
  <si>
    <t>DN0504406747660</t>
    <phoneticPr fontId="35"/>
  </si>
  <si>
    <t>02020311319</t>
    <phoneticPr fontId="35"/>
  </si>
  <si>
    <t>02021102913</t>
    <phoneticPr fontId="35"/>
  </si>
  <si>
    <t>02020551017</t>
    <phoneticPr fontId="35"/>
  </si>
  <si>
    <t>2018/9/12</t>
    <phoneticPr fontId="35"/>
  </si>
  <si>
    <t>020-2071-1621</t>
    <phoneticPr fontId="35"/>
  </si>
  <si>
    <t>020-2045-1930</t>
    <phoneticPr fontId="35"/>
  </si>
  <si>
    <t>SW00006600009@nihonsoft.net</t>
    <phoneticPr fontId="35"/>
  </si>
  <si>
    <t>SW00010000006@nihonsoft.net</t>
    <phoneticPr fontId="35"/>
  </si>
  <si>
    <t>450A13-17X01479</t>
    <phoneticPr fontId="35"/>
  </si>
  <si>
    <t>450A11-17X01477</t>
    <phoneticPr fontId="35"/>
  </si>
  <si>
    <t>DN0504406747220</t>
    <phoneticPr fontId="35"/>
  </si>
  <si>
    <t>020-2031-1916</t>
    <phoneticPr fontId="35"/>
  </si>
  <si>
    <t>SW00015600001@nihonsoft.net</t>
    <phoneticPr fontId="35"/>
  </si>
  <si>
    <t>10.47.234.148</t>
    <phoneticPr fontId="35"/>
  </si>
  <si>
    <t>020-2085-1948</t>
    <phoneticPr fontId="35"/>
  </si>
  <si>
    <t>020-2026-1349</t>
    <phoneticPr fontId="35"/>
  </si>
  <si>
    <t>020-2031-1113</t>
    <phoneticPr fontId="35"/>
  </si>
  <si>
    <t>SW00010400006@nihonsoft.net</t>
    <phoneticPr fontId="35"/>
  </si>
  <si>
    <t>10.47.234.151</t>
    <phoneticPr fontId="35"/>
  </si>
  <si>
    <t>SW00010400007@nihonsoft.net</t>
    <phoneticPr fontId="35"/>
  </si>
  <si>
    <t>SW00010400008@nihonsoft.net</t>
    <phoneticPr fontId="35"/>
  </si>
  <si>
    <t>DN0504406746680</t>
    <phoneticPr fontId="35"/>
  </si>
  <si>
    <t>020-2035-2922</t>
    <phoneticPr fontId="35"/>
  </si>
  <si>
    <t>020-2035-2580</t>
    <phoneticPr fontId="35"/>
  </si>
  <si>
    <t>020-2071-1444</t>
    <phoneticPr fontId="35"/>
  </si>
  <si>
    <t>020-2071-1510</t>
    <phoneticPr fontId="35"/>
  </si>
  <si>
    <t>SW00012700002@nihonsoft.net</t>
    <phoneticPr fontId="35"/>
  </si>
  <si>
    <t>SW00012700003@nihonsoft.net</t>
    <phoneticPr fontId="35"/>
  </si>
  <si>
    <t>SW00012700004@nihonsoft.net</t>
    <phoneticPr fontId="35"/>
  </si>
  <si>
    <t>長船町服部地区マンホールポンプ場</t>
    <phoneticPr fontId="35"/>
  </si>
  <si>
    <t>DN0504406743810</t>
    <phoneticPr fontId="35"/>
  </si>
  <si>
    <t>SW00003400008@nihonsoft.net</t>
    <phoneticPr fontId="35"/>
  </si>
  <si>
    <t>片平地区No.2マンホールポンプ場</t>
  </si>
  <si>
    <r>
      <t>SW00010700003@nihonsoft.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</si>
  <si>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r>
      <t>SW00010700004@nihonsoft.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</si>
  <si>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10.47.234.157</t>
    <phoneticPr fontId="35"/>
  </si>
  <si>
    <t>鹿西中部浄化センター</t>
  </si>
  <si>
    <t>金丸中継ポンプ場</t>
  </si>
  <si>
    <t>後山浄化センター</t>
  </si>
  <si>
    <t>SW00014100005@nihonsoft.net</t>
  </si>
  <si>
    <t>SW00014100006@nihonsoft.net</t>
  </si>
  <si>
    <t>SW00014100007@nihonsoft.net</t>
  </si>
  <si>
    <t>SW00014100008@nihonsoft.net</t>
  </si>
  <si>
    <t>SW00014100009@nihonsoft.net</t>
  </si>
  <si>
    <t>SW00014100010@nihonsoft.net</t>
  </si>
  <si>
    <t>SW00014100011@nihonsoft.net</t>
  </si>
  <si>
    <t>SW00014100012@nihonsoft.net</t>
  </si>
  <si>
    <t>SW00014100013@nihonsoft.net</t>
  </si>
  <si>
    <t>SW00014100014@nihonsoft.net</t>
  </si>
  <si>
    <t>SW00014100015@nihonsoft.net</t>
  </si>
  <si>
    <t>SW00014100016@nihonsoft.net</t>
  </si>
  <si>
    <t>SW00014100017@nihonsoft.net</t>
  </si>
  <si>
    <t>SW00014100018@nihonsoft.net</t>
  </si>
  <si>
    <t>SW00014100019@nihonsoft.net</t>
  </si>
  <si>
    <t>SW00014100020@nihonsoft.net</t>
  </si>
  <si>
    <t>SW00014100021@nihonsoft.net</t>
  </si>
  <si>
    <t>SW00014100022@nihonsoft.net</t>
  </si>
  <si>
    <t>SW00014100023@nihonsoft.net</t>
  </si>
  <si>
    <t>SW00014100024@nihonsoft.net</t>
  </si>
  <si>
    <t>SW00014100025@nihonsoft.net</t>
  </si>
  <si>
    <t>SW00014100026@nihonsoft.net</t>
  </si>
  <si>
    <t>SW00014100027@nihonsoft.net</t>
  </si>
  <si>
    <t>SW00014100028@nihonsoft.net</t>
  </si>
  <si>
    <t>10.47.234.158</t>
    <phoneticPr fontId="35"/>
  </si>
  <si>
    <t>10.47.234.159</t>
  </si>
  <si>
    <t>10.47.234.160</t>
  </si>
  <si>
    <t>10.47.234.161</t>
  </si>
  <si>
    <t>10.47.234.162</t>
  </si>
  <si>
    <t>10.47.234.163</t>
  </si>
  <si>
    <t>10.47.234.164</t>
  </si>
  <si>
    <t>10.47.234.165</t>
  </si>
  <si>
    <t>10.47.234.166</t>
  </si>
  <si>
    <t>10.47.234.167</t>
  </si>
  <si>
    <t>10.47.234.168</t>
  </si>
  <si>
    <t>10.47.234.169</t>
  </si>
  <si>
    <t>10.47.234.170</t>
  </si>
  <si>
    <t>10.47.234.171</t>
  </si>
  <si>
    <t>10.47.234.172</t>
  </si>
  <si>
    <t>10.47.234.173</t>
  </si>
  <si>
    <t>10.47.234.174</t>
  </si>
  <si>
    <t>10.47.234.175</t>
  </si>
  <si>
    <t>10.47.234.176</t>
  </si>
  <si>
    <t>10.47.234.177</t>
  </si>
  <si>
    <t>10.47.234.178</t>
  </si>
  <si>
    <t>10.47.234.179</t>
  </si>
  <si>
    <t>10.47.234.180</t>
  </si>
  <si>
    <t>10.47.234.181</t>
  </si>
  <si>
    <t>赤和瀬地区集落排水施設</t>
  </si>
  <si>
    <t>羽出浄化センター</t>
  </si>
  <si>
    <t>遠藤地区集落排水施設</t>
  </si>
  <si>
    <t>本村地区集落排水施設</t>
  </si>
  <si>
    <t>10.47.234.182</t>
    <phoneticPr fontId="35"/>
  </si>
  <si>
    <t>10.47.234.183</t>
  </si>
  <si>
    <t>10.47.234.185</t>
  </si>
  <si>
    <t>10.47.234.186</t>
  </si>
  <si>
    <t>10.47.234.187</t>
  </si>
  <si>
    <t>10.47.234.188</t>
  </si>
  <si>
    <t>10.47.234.189</t>
  </si>
  <si>
    <t>10.47.234.190</t>
  </si>
  <si>
    <t>10.47.234.191</t>
  </si>
  <si>
    <t>10.47.234.192</t>
  </si>
  <si>
    <t>10.47.234.193</t>
  </si>
  <si>
    <t>10.47.234.194</t>
  </si>
  <si>
    <t>10.47.234.195</t>
  </si>
  <si>
    <t>10.47.234.196</t>
  </si>
  <si>
    <t>10.47.234.197</t>
  </si>
  <si>
    <t>10.47.234.198</t>
  </si>
  <si>
    <t>10.47.234.199</t>
  </si>
  <si>
    <t>10.47.234.200</t>
  </si>
  <si>
    <t>10.47.234.201</t>
  </si>
  <si>
    <t>10.47.234.202</t>
  </si>
  <si>
    <t>10.47.234.203</t>
  </si>
  <si>
    <t>10.47.234.204</t>
  </si>
  <si>
    <t>10.47.234.205</t>
  </si>
  <si>
    <t>10.47.234.206</t>
  </si>
  <si>
    <t>10.47.234.207</t>
  </si>
  <si>
    <t>10.47.234.208</t>
  </si>
  <si>
    <t>SW00005700030@nihonsoft.net</t>
    <phoneticPr fontId="35"/>
  </si>
  <si>
    <t>SW00005700031@nihonsoft.net</t>
  </si>
  <si>
    <t>SW00005700032@nihonsoft.net</t>
  </si>
  <si>
    <t>SW00005700033@nihonsoft.net</t>
  </si>
  <si>
    <t>SW00005700034@nihonsoft.net</t>
  </si>
  <si>
    <t>SW00005700035@nihonsoft.net</t>
  </si>
  <si>
    <t>SW00005700036@nihonsoft.net</t>
  </si>
  <si>
    <t>SW00005700037@nihonsoft.net</t>
  </si>
  <si>
    <t>SW00005700038@nihonsoft.net</t>
  </si>
  <si>
    <t>SW00005700039@nihonsoft.net</t>
  </si>
  <si>
    <t>SW00005700040@nihonsoft.net</t>
  </si>
  <si>
    <t>SW00005700041@nihonsoft.net</t>
  </si>
  <si>
    <t>SW00005700042@nihonsoft.net</t>
  </si>
  <si>
    <t>SW00005700043@nihonsoft.net</t>
  </si>
  <si>
    <t>SW00005700044@nihonsoft.net</t>
  </si>
  <si>
    <t>SW00005700045@nihonsoft.net</t>
  </si>
  <si>
    <t>SW00005700046@nihonsoft.net</t>
  </si>
  <si>
    <t>SW00005700047@nihonsoft.net</t>
  </si>
  <si>
    <t>SW00005700048@nihonsoft.net</t>
  </si>
  <si>
    <t>SW00005700049@nihonsoft.net</t>
  </si>
  <si>
    <t>SW00005700050@nihonsoft.net</t>
  </si>
  <si>
    <t>SW00005700051@nihonsoft.net</t>
  </si>
  <si>
    <t>SW00005700052@nihonsoft.net</t>
  </si>
  <si>
    <t>SW00005700053@nihonsoft.net</t>
  </si>
  <si>
    <t>SW00005700054@nihonsoft.net</t>
  </si>
  <si>
    <t>SW00005700055@nihonsoft.net</t>
  </si>
  <si>
    <t>SW00005700056@nihonsoft.net</t>
  </si>
  <si>
    <t>miyazu_c</t>
    <phoneticPr fontId="35"/>
  </si>
  <si>
    <t>7264</t>
    <phoneticPr fontId="35"/>
  </si>
  <si>
    <t>50149</t>
    <phoneticPr fontId="35"/>
  </si>
  <si>
    <t>7265</t>
    <phoneticPr fontId="35"/>
  </si>
  <si>
    <t>50150</t>
    <phoneticPr fontId="35"/>
  </si>
  <si>
    <t>koriyama_gesui</t>
    <phoneticPr fontId="35"/>
  </si>
  <si>
    <t>450D6E-17Y01842</t>
    <phoneticPr fontId="57"/>
  </si>
  <si>
    <t>450D6D-17Y01835</t>
    <phoneticPr fontId="57"/>
  </si>
  <si>
    <t>450D6C-17Y01836</t>
    <phoneticPr fontId="57"/>
  </si>
  <si>
    <t>450D6B-17Y01834</t>
    <phoneticPr fontId="57"/>
  </si>
  <si>
    <t>450A15-17X01481</t>
    <phoneticPr fontId="57"/>
  </si>
  <si>
    <t>450A16-17X01482</t>
    <phoneticPr fontId="57"/>
  </si>
  <si>
    <t>450A18-17X01484</t>
    <phoneticPr fontId="57"/>
  </si>
  <si>
    <t>450A17-17X01483</t>
    <phoneticPr fontId="57"/>
  </si>
  <si>
    <t>450D72-17Y01837</t>
    <phoneticPr fontId="35"/>
  </si>
  <si>
    <t>450D70-17Y01841</t>
    <phoneticPr fontId="35"/>
  </si>
  <si>
    <t>450D71-17Y01838</t>
    <phoneticPr fontId="35"/>
  </si>
  <si>
    <t>450D6F-17Y01843</t>
    <phoneticPr fontId="35"/>
  </si>
  <si>
    <t>通番</t>
    <phoneticPr fontId="35"/>
  </si>
  <si>
    <t>450A0F-17X01475</t>
    <phoneticPr fontId="35"/>
  </si>
  <si>
    <t>450A10-17X01476</t>
    <phoneticPr fontId="35"/>
  </si>
  <si>
    <t>450A01-17X01481</t>
    <phoneticPr fontId="35"/>
  </si>
  <si>
    <t>4509F0-17X01444</t>
    <phoneticPr fontId="35"/>
  </si>
  <si>
    <t>4509CC-17X01408</t>
    <phoneticPr fontId="35"/>
  </si>
  <si>
    <t>450A22-17X01494</t>
    <phoneticPr fontId="35"/>
  </si>
  <si>
    <t>45058D-17400820</t>
  </si>
  <si>
    <t>45058F-17400824</t>
  </si>
  <si>
    <t>45058B-17400813</t>
  </si>
  <si>
    <t>450591-17400823</t>
  </si>
  <si>
    <t>450590-17400822</t>
  </si>
  <si>
    <t>450D78-17Y01848</t>
    <phoneticPr fontId="57"/>
  </si>
  <si>
    <t>450D76-17Y01846</t>
    <phoneticPr fontId="57"/>
  </si>
  <si>
    <t>2018/9/17</t>
    <phoneticPr fontId="35"/>
  </si>
  <si>
    <t>2018/9/17</t>
    <phoneticPr fontId="35"/>
  </si>
  <si>
    <t>DN0504406748430</t>
    <phoneticPr fontId="35"/>
  </si>
  <si>
    <t>DN0504406748440</t>
    <phoneticPr fontId="35"/>
  </si>
  <si>
    <t>DN0504406748450</t>
    <phoneticPr fontId="35"/>
  </si>
  <si>
    <t>DN0504406748460</t>
    <phoneticPr fontId="35"/>
  </si>
  <si>
    <t>DN0504406748470</t>
    <phoneticPr fontId="35"/>
  </si>
  <si>
    <t>DN0504406748480</t>
    <phoneticPr fontId="35"/>
  </si>
  <si>
    <t>DN0504406748490</t>
    <phoneticPr fontId="35"/>
  </si>
  <si>
    <t>DN0504406748500</t>
    <phoneticPr fontId="35"/>
  </si>
  <si>
    <t>DN0504406748510</t>
    <phoneticPr fontId="35"/>
  </si>
  <si>
    <t>DN0504406748520</t>
    <phoneticPr fontId="35"/>
  </si>
  <si>
    <t>DN0504406748530</t>
    <phoneticPr fontId="35"/>
  </si>
  <si>
    <t>DN0504406748540</t>
    <phoneticPr fontId="35"/>
  </si>
  <si>
    <t>DN0504406748550</t>
    <phoneticPr fontId="35"/>
  </si>
  <si>
    <t>DN0504406748560</t>
    <phoneticPr fontId="35"/>
  </si>
  <si>
    <t>DN0504406748570</t>
    <phoneticPr fontId="35"/>
  </si>
  <si>
    <t>DN0504406748580</t>
    <phoneticPr fontId="35"/>
  </si>
  <si>
    <t>DN0504406748590</t>
    <phoneticPr fontId="35"/>
  </si>
  <si>
    <t>DN0504406748600</t>
    <phoneticPr fontId="35"/>
  </si>
  <si>
    <t>DN0504406748610</t>
    <phoneticPr fontId="35"/>
  </si>
  <si>
    <t>DN0504406748620</t>
    <phoneticPr fontId="35"/>
  </si>
  <si>
    <t>DN0504406748630</t>
    <phoneticPr fontId="35"/>
  </si>
  <si>
    <t>DN0504406748640</t>
    <phoneticPr fontId="35"/>
  </si>
  <si>
    <t>DN0504406748650</t>
    <phoneticPr fontId="35"/>
  </si>
  <si>
    <t>DN0504406748660</t>
    <phoneticPr fontId="35"/>
  </si>
  <si>
    <t>DN0504406748670</t>
    <phoneticPr fontId="35"/>
  </si>
  <si>
    <t>DN0504406748680</t>
    <phoneticPr fontId="35"/>
  </si>
  <si>
    <t>DN0504406748690</t>
    <phoneticPr fontId="35"/>
  </si>
  <si>
    <t>2018/9/17</t>
    <phoneticPr fontId="35"/>
  </si>
  <si>
    <t>DN0504406748190</t>
    <phoneticPr fontId="35"/>
  </si>
  <si>
    <t>DN0504406748200</t>
    <phoneticPr fontId="35"/>
  </si>
  <si>
    <t>DN0504406748210</t>
    <phoneticPr fontId="35"/>
  </si>
  <si>
    <t>DN0504406748220</t>
    <phoneticPr fontId="35"/>
  </si>
  <si>
    <t>DN0504406748230</t>
    <phoneticPr fontId="35"/>
  </si>
  <si>
    <t>DN0504406748240</t>
    <phoneticPr fontId="35"/>
  </si>
  <si>
    <t>DN0504406748250</t>
    <phoneticPr fontId="35"/>
  </si>
  <si>
    <t>DN0504406748260</t>
    <phoneticPr fontId="35"/>
  </si>
  <si>
    <t>DN0504406748270</t>
    <phoneticPr fontId="35"/>
  </si>
  <si>
    <t>DN0504406748280</t>
    <phoneticPr fontId="35"/>
  </si>
  <si>
    <t>DN0504406748290</t>
    <phoneticPr fontId="35"/>
  </si>
  <si>
    <t>DN0504406748300</t>
    <phoneticPr fontId="35"/>
  </si>
  <si>
    <t>DN0504406748310</t>
    <phoneticPr fontId="35"/>
  </si>
  <si>
    <t>DN0504406748320</t>
    <phoneticPr fontId="35"/>
  </si>
  <si>
    <t>DN0504406748330</t>
    <phoneticPr fontId="35"/>
  </si>
  <si>
    <t>DN0504406748340</t>
    <phoneticPr fontId="35"/>
  </si>
  <si>
    <t>DN0504406748350</t>
    <phoneticPr fontId="35"/>
  </si>
  <si>
    <t>DN0504406748360</t>
    <phoneticPr fontId="35"/>
  </si>
  <si>
    <t>DN0504406748370</t>
    <phoneticPr fontId="35"/>
  </si>
  <si>
    <t>DN0504406748380</t>
    <phoneticPr fontId="35"/>
  </si>
  <si>
    <t>DN0504406748390</t>
    <phoneticPr fontId="35"/>
  </si>
  <si>
    <t>DN0504406748400</t>
    <phoneticPr fontId="35"/>
  </si>
  <si>
    <t>DN0504406748410</t>
    <phoneticPr fontId="35"/>
  </si>
  <si>
    <t>DN0504406748420</t>
    <phoneticPr fontId="35"/>
  </si>
  <si>
    <t>赤和瀬A単戸ポンプ</t>
  </si>
  <si>
    <t>遠藤単戸マンホールポンプ</t>
  </si>
  <si>
    <t>No.10一ノ瀬橋ポンプ</t>
    <rPh sb="5" eb="6">
      <t>イチ</t>
    </rPh>
    <rPh sb="7" eb="8">
      <t>セ</t>
    </rPh>
    <rPh sb="8" eb="9">
      <t>ハシ</t>
    </rPh>
    <phoneticPr fontId="14"/>
  </si>
  <si>
    <t>No.11才の橋ポンプ</t>
    <rPh sb="5" eb="6">
      <t>サイ</t>
    </rPh>
    <rPh sb="7" eb="8">
      <t>ハシ</t>
    </rPh>
    <phoneticPr fontId="14"/>
  </si>
  <si>
    <t>至考農マンホールポンプ</t>
    <rPh sb="0" eb="1">
      <t>イタ</t>
    </rPh>
    <rPh sb="1" eb="2">
      <t>カンガ</t>
    </rPh>
    <rPh sb="2" eb="3">
      <t>ノウ</t>
    </rPh>
    <phoneticPr fontId="14"/>
  </si>
  <si>
    <t>井坂マエカワマンホールホンプ</t>
    <rPh sb="0" eb="2">
      <t>イサカ</t>
    </rPh>
    <phoneticPr fontId="14"/>
  </si>
  <si>
    <t>町民体育館マンホールポンプ</t>
    <rPh sb="0" eb="2">
      <t>チョウミン</t>
    </rPh>
    <rPh sb="2" eb="5">
      <t>タイイクカン</t>
    </rPh>
    <phoneticPr fontId="14"/>
  </si>
  <si>
    <t>2分団機庫ポンプ</t>
    <rPh sb="1" eb="3">
      <t>ブンダン</t>
    </rPh>
    <rPh sb="3" eb="5">
      <t>キコ</t>
    </rPh>
    <phoneticPr fontId="14"/>
  </si>
  <si>
    <t>西屋山野マンホールポンプ</t>
    <rPh sb="0" eb="1">
      <t>ニシ</t>
    </rPh>
    <rPh sb="1" eb="2">
      <t>ヤ</t>
    </rPh>
    <rPh sb="2" eb="4">
      <t>ヤマノ</t>
    </rPh>
    <phoneticPr fontId="14"/>
  </si>
  <si>
    <t>林の頭橋マンホールポンプ</t>
    <rPh sb="0" eb="1">
      <t>ハヤシ</t>
    </rPh>
    <rPh sb="2" eb="3">
      <t>アタマ</t>
    </rPh>
    <rPh sb="3" eb="4">
      <t>ハシ</t>
    </rPh>
    <phoneticPr fontId="14"/>
  </si>
  <si>
    <t>西屋東マンホールポンプ</t>
    <rPh sb="0" eb="1">
      <t>ニシ</t>
    </rPh>
    <rPh sb="1" eb="2">
      <t>ヤ</t>
    </rPh>
    <rPh sb="2" eb="3">
      <t>ヒガシ</t>
    </rPh>
    <phoneticPr fontId="14"/>
  </si>
  <si>
    <t>下西屋橋マンホールポンプ</t>
    <rPh sb="0" eb="1">
      <t>シタ</t>
    </rPh>
    <rPh sb="1" eb="2">
      <t>ニシ</t>
    </rPh>
    <rPh sb="2" eb="3">
      <t>ヤ</t>
    </rPh>
    <rPh sb="3" eb="4">
      <t>ハシ</t>
    </rPh>
    <phoneticPr fontId="14"/>
  </si>
  <si>
    <t>夏目橋マンホールポンプ</t>
    <rPh sb="0" eb="2">
      <t>ナツメ</t>
    </rPh>
    <rPh sb="2" eb="3">
      <t>ハシ</t>
    </rPh>
    <phoneticPr fontId="14"/>
  </si>
  <si>
    <t>大正橋マンホールポンプ</t>
    <rPh sb="0" eb="2">
      <t>タイショウ</t>
    </rPh>
    <rPh sb="2" eb="3">
      <t>ハシ</t>
    </rPh>
    <phoneticPr fontId="14"/>
  </si>
  <si>
    <t>女原小橋マンホールポンプ</t>
    <rPh sb="0" eb="1">
      <t>オンナ</t>
    </rPh>
    <rPh sb="1" eb="2">
      <t>ハラ</t>
    </rPh>
    <rPh sb="2" eb="4">
      <t>コバシ</t>
    </rPh>
    <phoneticPr fontId="14"/>
  </si>
  <si>
    <t>杉橋ポンプ</t>
    <rPh sb="0" eb="2">
      <t>スギハシ</t>
    </rPh>
    <phoneticPr fontId="14"/>
  </si>
  <si>
    <t>新石原橋ポンプ</t>
    <rPh sb="0" eb="1">
      <t>シン</t>
    </rPh>
    <rPh sb="1" eb="3">
      <t>イシハラ</t>
    </rPh>
    <rPh sb="3" eb="4">
      <t>ハシ</t>
    </rPh>
    <phoneticPr fontId="14"/>
  </si>
  <si>
    <t>小田・入地区No.1</t>
  </si>
  <si>
    <t>小田・入地区No.2</t>
    <rPh sb="0" eb="2">
      <t>オダ</t>
    </rPh>
    <rPh sb="3" eb="4">
      <t>イリ</t>
    </rPh>
    <rPh sb="4" eb="6">
      <t>チク</t>
    </rPh>
    <phoneticPr fontId="14"/>
  </si>
  <si>
    <t>小田・入地区No.3</t>
    <rPh sb="0" eb="2">
      <t>オダ</t>
    </rPh>
    <rPh sb="3" eb="4">
      <t>イリ</t>
    </rPh>
    <rPh sb="4" eb="6">
      <t>チク</t>
    </rPh>
    <phoneticPr fontId="14"/>
  </si>
  <si>
    <t>小田・入地区No.4</t>
    <rPh sb="0" eb="2">
      <t>オダ</t>
    </rPh>
    <rPh sb="3" eb="4">
      <t>イリ</t>
    </rPh>
    <rPh sb="4" eb="6">
      <t>チク</t>
    </rPh>
    <phoneticPr fontId="14"/>
  </si>
  <si>
    <t>小田・入地区No.5</t>
    <rPh sb="0" eb="2">
      <t>オダ</t>
    </rPh>
    <rPh sb="3" eb="4">
      <t>イリ</t>
    </rPh>
    <rPh sb="4" eb="6">
      <t>チク</t>
    </rPh>
    <phoneticPr fontId="14"/>
  </si>
  <si>
    <r>
      <t>南の</t>
    </r>
    <r>
      <rPr>
        <sz val="11"/>
        <rFont val="ＭＳ Ｐゴシック"/>
        <family val="3"/>
        <charset val="128"/>
        <scheme val="minor"/>
      </rPr>
      <t>端マンホールポンプ</t>
    </r>
    <rPh sb="0" eb="1">
      <t>ミナミ</t>
    </rPh>
    <rPh sb="2" eb="3">
      <t>ハシ</t>
    </rPh>
    <phoneticPr fontId="14"/>
  </si>
  <si>
    <t>橋北ポンプ場</t>
    <rPh sb="0" eb="1">
      <t>ハシ</t>
    </rPh>
    <rPh sb="1" eb="2">
      <t>キタ</t>
    </rPh>
    <rPh sb="5" eb="6">
      <t>ジョウ</t>
    </rPh>
    <phoneticPr fontId="35"/>
  </si>
  <si>
    <t>社内になし</t>
    <rPh sb="0" eb="2">
      <t>シャナイ</t>
    </rPh>
    <phoneticPr fontId="35"/>
  </si>
  <si>
    <t>社内</t>
    <rPh sb="0" eb="2">
      <t>シャナイ</t>
    </rPh>
    <phoneticPr fontId="35"/>
  </si>
  <si>
    <t>SIMは1枚NECに貸し出し中(どれがいつまでなのか不明)</t>
    <rPh sb="5" eb="6">
      <t>マイ</t>
    </rPh>
    <rPh sb="10" eb="14">
      <t>カシダシチ</t>
    </rPh>
    <rPh sb="14" eb="15">
      <t>ュウ</t>
    </rPh>
    <rPh sb="26" eb="28">
      <t>フメイ</t>
    </rPh>
    <phoneticPr fontId="35"/>
  </si>
  <si>
    <t>020-2055-1226</t>
    <phoneticPr fontId="35"/>
  </si>
  <si>
    <t>020-2050-4901</t>
    <phoneticPr fontId="35"/>
  </si>
  <si>
    <t>020-2026-1161</t>
    <phoneticPr fontId="35"/>
  </si>
  <si>
    <t>020-2055-1516</t>
    <phoneticPr fontId="35"/>
  </si>
  <si>
    <t>020-2040-1992</t>
    <phoneticPr fontId="35"/>
  </si>
  <si>
    <t>020-2026-1999</t>
    <phoneticPr fontId="35"/>
  </si>
  <si>
    <t>020-2091-0969</t>
    <phoneticPr fontId="35"/>
  </si>
  <si>
    <t>020-2101-1139</t>
    <phoneticPr fontId="35"/>
  </si>
  <si>
    <t>020-2101-1327</t>
    <phoneticPr fontId="35"/>
  </si>
  <si>
    <t>020-2085-1771</t>
    <phoneticPr fontId="35"/>
  </si>
  <si>
    <t>020-2035-2790</t>
    <phoneticPr fontId="35"/>
  </si>
  <si>
    <t>020-2035-2705</t>
    <phoneticPr fontId="35"/>
  </si>
  <si>
    <t>020-2106-1344</t>
    <phoneticPr fontId="35"/>
  </si>
  <si>
    <t>020-2026-1955</t>
    <phoneticPr fontId="35"/>
  </si>
  <si>
    <t>020-2085-1640</t>
    <phoneticPr fontId="35"/>
  </si>
  <si>
    <t>020-2080-2553</t>
    <phoneticPr fontId="35"/>
  </si>
  <si>
    <t>020-2045-1979</t>
    <phoneticPr fontId="35"/>
  </si>
  <si>
    <t>020-2080-2700</t>
    <phoneticPr fontId="35"/>
  </si>
  <si>
    <t>020-2076-1761</t>
    <phoneticPr fontId="35"/>
  </si>
  <si>
    <t>020-2080-2906</t>
    <phoneticPr fontId="35"/>
  </si>
  <si>
    <t>020-2076-1808</t>
    <phoneticPr fontId="35"/>
  </si>
  <si>
    <t>020-2071-1181</t>
    <phoneticPr fontId="35"/>
  </si>
  <si>
    <t>020-2026-1800</t>
    <phoneticPr fontId="35"/>
  </si>
  <si>
    <t>020-2106-1018</t>
    <phoneticPr fontId="35"/>
  </si>
  <si>
    <t>020-2106-1650</t>
    <phoneticPr fontId="35"/>
  </si>
  <si>
    <t>020-2110-2779</t>
    <phoneticPr fontId="35"/>
  </si>
  <si>
    <t>020-2080-2011</t>
    <phoneticPr fontId="35"/>
  </si>
  <si>
    <t>020-2055-1077</t>
    <phoneticPr fontId="35"/>
  </si>
  <si>
    <t>020-2091-0972</t>
    <phoneticPr fontId="35"/>
  </si>
  <si>
    <t>020-2091-0761</t>
    <phoneticPr fontId="35"/>
  </si>
  <si>
    <t>020-2091-0979</t>
    <phoneticPr fontId="35"/>
  </si>
  <si>
    <t>020-2101-1909</t>
    <phoneticPr fontId="35"/>
  </si>
  <si>
    <t>020-2071-1354</t>
    <phoneticPr fontId="35"/>
  </si>
  <si>
    <t>020-2035-2056</t>
    <phoneticPr fontId="35"/>
  </si>
  <si>
    <t>020-2085-1722</t>
    <phoneticPr fontId="35"/>
  </si>
  <si>
    <t>020-2101-1853</t>
    <phoneticPr fontId="35"/>
  </si>
  <si>
    <t>020-2055-1903</t>
    <phoneticPr fontId="35"/>
  </si>
  <si>
    <t>020-2076-1225</t>
    <phoneticPr fontId="35"/>
  </si>
  <si>
    <t>020-2076-1788</t>
    <phoneticPr fontId="35"/>
  </si>
  <si>
    <t>020-2085-1333</t>
    <phoneticPr fontId="35"/>
  </si>
  <si>
    <t>020-2035-2624</t>
    <phoneticPr fontId="35"/>
  </si>
  <si>
    <t>020-2035-2515</t>
    <phoneticPr fontId="35"/>
  </si>
  <si>
    <t>020-2045-1310</t>
    <phoneticPr fontId="35"/>
  </si>
  <si>
    <t>020-2071-1700</t>
    <phoneticPr fontId="35"/>
  </si>
  <si>
    <t>020-2085-1996</t>
    <phoneticPr fontId="35"/>
  </si>
  <si>
    <t>020-2106-1409</t>
    <phoneticPr fontId="35"/>
  </si>
  <si>
    <t>020-2076-1120</t>
    <phoneticPr fontId="35"/>
  </si>
  <si>
    <t>020-2050-4335</t>
    <phoneticPr fontId="35"/>
  </si>
  <si>
    <t>020-2076-1905</t>
    <phoneticPr fontId="35"/>
  </si>
  <si>
    <t>020-2071-1020</t>
    <phoneticPr fontId="35"/>
  </si>
  <si>
    <t>DN0504406748180</t>
    <phoneticPr fontId="35"/>
  </si>
  <si>
    <t>020-2031-1720</t>
    <phoneticPr fontId="35"/>
  </si>
  <si>
    <t>勝山浄化センター</t>
    <rPh sb="0" eb="2">
      <t>カツヤマ</t>
    </rPh>
    <phoneticPr fontId="35"/>
  </si>
  <si>
    <t>神成川浄化センター</t>
    <rPh sb="0" eb="1">
      <t>カミ</t>
    </rPh>
    <rPh sb="1" eb="3">
      <t>ナリガワ</t>
    </rPh>
    <rPh sb="3" eb="5">
      <t>ジョウカ</t>
    </rPh>
    <phoneticPr fontId="35"/>
  </si>
  <si>
    <t>10.47.234.209</t>
    <phoneticPr fontId="35"/>
  </si>
  <si>
    <t>10.47.234.141</t>
    <phoneticPr fontId="35"/>
  </si>
  <si>
    <t>10.47.234.144</t>
    <phoneticPr fontId="35"/>
  </si>
  <si>
    <t>450A12-17X01478</t>
    <phoneticPr fontId="35"/>
  </si>
  <si>
    <t>02020704616</t>
    <phoneticPr fontId="35"/>
  </si>
  <si>
    <t>2018/10/1</t>
    <phoneticPr fontId="35"/>
  </si>
  <si>
    <t>2018/10/2</t>
    <phoneticPr fontId="35"/>
  </si>
  <si>
    <t>DN0504406753550</t>
    <phoneticPr fontId="35"/>
  </si>
  <si>
    <t>高松汚水中継ポンプ</t>
    <phoneticPr fontId="35"/>
  </si>
  <si>
    <t>30Mプラス LTE</t>
    <phoneticPr fontId="35"/>
  </si>
  <si>
    <t>10.47.234.79</t>
    <phoneticPr fontId="35"/>
  </si>
  <si>
    <t>2018/10/5</t>
    <phoneticPr fontId="35"/>
  </si>
  <si>
    <t>DN0504406756710</t>
    <phoneticPr fontId="35"/>
  </si>
  <si>
    <t>DN0504406757250</t>
    <phoneticPr fontId="35"/>
  </si>
  <si>
    <t>2018/10/9</t>
    <phoneticPr fontId="35"/>
  </si>
  <si>
    <t>鳥屋南部浄化センター</t>
  </si>
  <si>
    <t>SW00014100029@nihonsoft.net</t>
  </si>
  <si>
    <t>SW00014100030@nihonsoft.net</t>
  </si>
  <si>
    <t>SW00014100031@nihonsoft.net</t>
  </si>
  <si>
    <t>SW00014100032@nihonsoft.net</t>
  </si>
  <si>
    <t>SW00014100033@nihonsoft.net</t>
  </si>
  <si>
    <t>SW00014100034@nihonsoft.net</t>
  </si>
  <si>
    <t>SW00014100035@nihonsoft.net</t>
  </si>
  <si>
    <t>SW00014100036@nihonsoft.net</t>
  </si>
  <si>
    <t>SW00014100037@nihonsoft.net</t>
  </si>
  <si>
    <t>SW00014100038@nihonsoft.net</t>
  </si>
  <si>
    <t>SW00014100039@nihonsoft.net</t>
  </si>
  <si>
    <t>SW00014100040@nihonsoft.net</t>
  </si>
  <si>
    <t>SW00014100041@nihonsoft.net</t>
  </si>
  <si>
    <t>SW00014100042@nihonsoft.net</t>
  </si>
  <si>
    <t>SW00014100043@nihonsoft.net</t>
  </si>
  <si>
    <t>SW00014100044@nihonsoft.net</t>
  </si>
  <si>
    <t>SW00014100045@nihonsoft.net</t>
  </si>
  <si>
    <t>SW00014100046@nihonsoft.net</t>
  </si>
  <si>
    <t>SW00014100047@nihonsoft.net</t>
  </si>
  <si>
    <t>SW00014100048@nihonsoft.net</t>
  </si>
  <si>
    <t>SW00014100049@nihonsoft.net</t>
  </si>
  <si>
    <t>10.47.234.214</t>
    <phoneticPr fontId="35"/>
  </si>
  <si>
    <t>10.47.234.215</t>
  </si>
  <si>
    <t>10.47.234.216</t>
  </si>
  <si>
    <t>10.47.234.217</t>
  </si>
  <si>
    <t>10.47.234.218</t>
  </si>
  <si>
    <t>10.47.234.219</t>
  </si>
  <si>
    <t>10.47.234.220</t>
  </si>
  <si>
    <t>10.47.234.221</t>
  </si>
  <si>
    <t>10.47.234.222</t>
  </si>
  <si>
    <t>10.47.234.223</t>
  </si>
  <si>
    <t>10.47.234.224</t>
  </si>
  <si>
    <t>10.47.234.225</t>
  </si>
  <si>
    <t>10.47.234.226</t>
  </si>
  <si>
    <t>10.47.234.227</t>
  </si>
  <si>
    <t>10.47.234.228</t>
  </si>
  <si>
    <t>10.47.234.229</t>
  </si>
  <si>
    <t>10.47.234.230</t>
  </si>
  <si>
    <t>10.47.234.231</t>
  </si>
  <si>
    <t>10.47.234.232</t>
  </si>
  <si>
    <t>10.47.234.233</t>
  </si>
  <si>
    <t>10.47.234.234</t>
  </si>
  <si>
    <t>450D7E-17Y01854</t>
  </si>
  <si>
    <t>450D7F-17Y01855</t>
  </si>
  <si>
    <t>450D81-17Y01857</t>
  </si>
  <si>
    <t>450D82-17Y01858</t>
  </si>
  <si>
    <t>450D83-17Y01859</t>
  </si>
  <si>
    <t>450D84-17Y01860</t>
  </si>
  <si>
    <t>450D85-17Y01861</t>
  </si>
  <si>
    <t>450D86-17Y01862</t>
  </si>
  <si>
    <t>450D87-17Y01863</t>
  </si>
  <si>
    <t>450D88-17Y01864</t>
  </si>
  <si>
    <t>450D89-17Y01865</t>
  </si>
  <si>
    <t>450D8A-17Y01866</t>
  </si>
  <si>
    <t>450D8B-17Y01867</t>
  </si>
  <si>
    <t>450D8C-17Y01868</t>
  </si>
  <si>
    <t>450D8D-17Y01869</t>
  </si>
  <si>
    <t>450D8E-17Y01870</t>
  </si>
  <si>
    <t>450D8F-17Y01871</t>
  </si>
  <si>
    <t>450D90-17Y01872</t>
  </si>
  <si>
    <t>450D91-17Y01873</t>
  </si>
  <si>
    <t>450D92-17Y01874</t>
  </si>
  <si>
    <t>450D93-17Y01875</t>
  </si>
  <si>
    <t>450D95-17Y01876</t>
  </si>
  <si>
    <t>450D94-17Y01877</t>
  </si>
  <si>
    <t>10.39.34.139</t>
    <phoneticPr fontId="35"/>
  </si>
  <si>
    <t>10.47.234.122</t>
    <phoneticPr fontId="35"/>
  </si>
  <si>
    <t>西上田ポンプ場</t>
    <phoneticPr fontId="35"/>
  </si>
  <si>
    <t>SW00002900012@nihonsoft.net</t>
    <phoneticPr fontId="35"/>
  </si>
  <si>
    <t>DN0504406756700</t>
    <phoneticPr fontId="35"/>
  </si>
  <si>
    <t>020-2046-5621</t>
    <phoneticPr fontId="35"/>
  </si>
  <si>
    <t>020-2065-5776</t>
    <phoneticPr fontId="35"/>
  </si>
  <si>
    <t>SW00004500026@nihonsoft.net</t>
    <phoneticPr fontId="35"/>
  </si>
  <si>
    <t>10.47.234.213</t>
    <phoneticPr fontId="35"/>
  </si>
  <si>
    <t>020-2110-8607</t>
    <phoneticPr fontId="35"/>
  </si>
  <si>
    <t>SW00015500001@nihonsoft.net</t>
    <phoneticPr fontId="35"/>
  </si>
  <si>
    <t>10.47.234.210</t>
    <phoneticPr fontId="35"/>
  </si>
  <si>
    <t>DN0504406753440</t>
    <phoneticPr fontId="35"/>
  </si>
  <si>
    <t>SW00011200021@nihonsoft.net</t>
    <phoneticPr fontId="35"/>
  </si>
  <si>
    <t>10.47.234.211</t>
    <phoneticPr fontId="35"/>
  </si>
  <si>
    <t>450D96-17Y01878</t>
  </si>
  <si>
    <t>450D97-17Y01879</t>
  </si>
  <si>
    <t>450D98-17Y01880</t>
  </si>
  <si>
    <t>450D99-17Y01881</t>
  </si>
  <si>
    <t>450D9A-17Y01882</t>
  </si>
  <si>
    <t>450D9B-17Y01883</t>
  </si>
  <si>
    <t>450D9C-17Y01884</t>
  </si>
  <si>
    <t>450D9D-17Y01885</t>
  </si>
  <si>
    <t>450D9E-17Y01886</t>
  </si>
  <si>
    <t>450D9F-17Y01887</t>
  </si>
  <si>
    <t>450DA0-17Y01888</t>
  </si>
  <si>
    <t>450DA1-17Y01889</t>
  </si>
  <si>
    <t>450DA2-17Y01890</t>
  </si>
  <si>
    <t>450DA3-17Y01891</t>
  </si>
  <si>
    <t>450DA4-17Y01892</t>
  </si>
  <si>
    <t>450DA5-17Y01893</t>
  </si>
  <si>
    <t>450DA6-17Y01894</t>
  </si>
  <si>
    <t>450DA7-17Y01895</t>
  </si>
  <si>
    <t>450DA8-17Y01896</t>
  </si>
  <si>
    <t>450DA9-17Y01897</t>
  </si>
  <si>
    <t>450DAA-17Y01898</t>
  </si>
  <si>
    <t>450DAB-17Y01899</t>
  </si>
  <si>
    <t>450DAC-17Y01900</t>
  </si>
  <si>
    <t>450DAD-17Y01901</t>
  </si>
  <si>
    <t>450DAE-17Y01902</t>
  </si>
  <si>
    <t>450DAF-17Y01903</t>
  </si>
  <si>
    <t>450DB0-17Y01904</t>
    <phoneticPr fontId="35"/>
  </si>
  <si>
    <t>mizumaki</t>
    <phoneticPr fontId="35"/>
  </si>
  <si>
    <t>450DB1-17Y01905</t>
    <phoneticPr fontId="35"/>
  </si>
  <si>
    <t>oumihachiman_c</t>
    <phoneticPr fontId="35"/>
  </si>
  <si>
    <t>SW00002600003@nihonsoft.net</t>
    <phoneticPr fontId="35"/>
  </si>
  <si>
    <t>10.47.234.212</t>
    <phoneticPr fontId="35"/>
  </si>
  <si>
    <t>450DB2-17Y01906</t>
    <phoneticPr fontId="35"/>
  </si>
  <si>
    <t>7141</t>
    <phoneticPr fontId="35"/>
  </si>
  <si>
    <t>10.34.77.253</t>
    <phoneticPr fontId="35"/>
  </si>
  <si>
    <t>宮内明治橋ポンプ場</t>
    <phoneticPr fontId="35"/>
  </si>
  <si>
    <t>DN0504406757560</t>
    <phoneticPr fontId="35"/>
  </si>
  <si>
    <t>DN0504406757570</t>
    <phoneticPr fontId="35"/>
  </si>
  <si>
    <t>DN0504406757580</t>
    <phoneticPr fontId="35"/>
  </si>
  <si>
    <t>DN0504406757590</t>
    <phoneticPr fontId="35"/>
  </si>
  <si>
    <t>DN0504406757600</t>
    <phoneticPr fontId="35"/>
  </si>
  <si>
    <t>DN0504406757610</t>
    <phoneticPr fontId="35"/>
  </si>
  <si>
    <t>DN0504406757620</t>
    <phoneticPr fontId="35"/>
  </si>
  <si>
    <t>DN0504406757630</t>
    <phoneticPr fontId="35"/>
  </si>
  <si>
    <t>DN0504406757640</t>
    <phoneticPr fontId="35"/>
  </si>
  <si>
    <t>DN0504406757650</t>
    <phoneticPr fontId="35"/>
  </si>
  <si>
    <t>DN0504406757660</t>
    <phoneticPr fontId="35"/>
  </si>
  <si>
    <t>DN0504406757670</t>
    <phoneticPr fontId="35"/>
  </si>
  <si>
    <t>DN0504406757680</t>
    <phoneticPr fontId="35"/>
  </si>
  <si>
    <t>DN0504406757690</t>
    <phoneticPr fontId="35"/>
  </si>
  <si>
    <t>DN0504406757700</t>
    <phoneticPr fontId="35"/>
  </si>
  <si>
    <t>DN0504406757710</t>
    <phoneticPr fontId="35"/>
  </si>
  <si>
    <t>DN0504406757720</t>
    <phoneticPr fontId="35"/>
  </si>
  <si>
    <t>DN0504406757730</t>
    <phoneticPr fontId="35"/>
  </si>
  <si>
    <t>DN0504406757740</t>
    <phoneticPr fontId="35"/>
  </si>
  <si>
    <t>DN0504406757750</t>
    <phoneticPr fontId="35"/>
  </si>
  <si>
    <t>DN0504406757760</t>
    <phoneticPr fontId="35"/>
  </si>
  <si>
    <t>020-2056-5026</t>
    <phoneticPr fontId="35"/>
  </si>
  <si>
    <t>020-2070-4401</t>
    <phoneticPr fontId="35"/>
  </si>
  <si>
    <t>2018/10/11</t>
    <phoneticPr fontId="35"/>
  </si>
  <si>
    <t>つつじが丘ポンプ場</t>
  </si>
  <si>
    <t>10.47.234.235</t>
    <phoneticPr fontId="35"/>
  </si>
  <si>
    <t>10.47.234.236</t>
  </si>
  <si>
    <t>10.47.234.237</t>
  </si>
  <si>
    <t>10.47.234.238</t>
  </si>
  <si>
    <t>10.47.234.239</t>
  </si>
  <si>
    <t>10.47.234.240</t>
  </si>
  <si>
    <t>10.47.234.241</t>
  </si>
  <si>
    <t>10.47.234.242</t>
  </si>
  <si>
    <t>10.47.234.243</t>
  </si>
  <si>
    <t>10.47.234.244</t>
  </si>
  <si>
    <t>10.47.234.245</t>
  </si>
  <si>
    <t>10.47.234.246</t>
  </si>
  <si>
    <t>10.47.234.247</t>
  </si>
  <si>
    <r>
      <t>2</t>
    </r>
    <r>
      <rPr>
        <sz val="11"/>
        <color rgb="FF000000"/>
        <rFont val="ＭＳ Ｐゴシック"/>
        <family val="2"/>
        <charset val="128"/>
      </rPr>
      <t>018/10/16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</si>
  <si>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N0504406757810</t>
    </r>
    <phoneticPr fontId="35"/>
  </si>
  <si>
    <t>DN0504406757820</t>
    <phoneticPr fontId="35"/>
  </si>
  <si>
    <t>DN0504406757830</t>
    <phoneticPr fontId="35"/>
  </si>
  <si>
    <t>DN0504406757840</t>
    <phoneticPr fontId="35"/>
  </si>
  <si>
    <t>DN0504406757850</t>
    <phoneticPr fontId="35"/>
  </si>
  <si>
    <t>DN0504406757860</t>
    <phoneticPr fontId="35"/>
  </si>
  <si>
    <t>DN0504406757870</t>
    <phoneticPr fontId="35"/>
  </si>
  <si>
    <t>DN0504406757880</t>
    <phoneticPr fontId="35"/>
  </si>
  <si>
    <t>DN0504406757890</t>
    <phoneticPr fontId="35"/>
  </si>
  <si>
    <t>DN0504406757900</t>
    <phoneticPr fontId="35"/>
  </si>
  <si>
    <t>DN0504406757910</t>
    <phoneticPr fontId="35"/>
  </si>
  <si>
    <t>DN0504406757920</t>
    <phoneticPr fontId="35"/>
  </si>
  <si>
    <t>DN0504406757930</t>
    <phoneticPr fontId="35"/>
  </si>
  <si>
    <t>DN0504406757940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</si>
  <si>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20-2095-6040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</si>
  <si>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20-2035-7157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</si>
  <si>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20-2025-4857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</si>
  <si>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20-2110-8025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</si>
  <si>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20-2105-6036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</si>
  <si>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20-2056-5947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</si>
  <si>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20-2056-5093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</si>
  <si>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20-2105-6304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</si>
  <si>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20-2070-4187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</si>
  <si>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20-2070-4388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</si>
  <si>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20-2100-4348</t>
    </r>
    <phoneticPr fontId="35"/>
  </si>
  <si>
    <t>020-2065-5168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</si>
  <si>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20-2080-8393</t>
    </r>
    <phoneticPr fontId="35"/>
  </si>
  <si>
    <t>450DB3-17Y01907</t>
    <phoneticPr fontId="35"/>
  </si>
  <si>
    <t>10.47.234.153</t>
    <phoneticPr fontId="35"/>
  </si>
  <si>
    <t>450D77-17Y01847</t>
    <phoneticPr fontId="57"/>
  </si>
  <si>
    <t>10.47.234.142</t>
    <phoneticPr fontId="35"/>
  </si>
  <si>
    <t>450D7A-17Y01850</t>
    <phoneticPr fontId="35"/>
  </si>
  <si>
    <t>SW00004500027@nihonsoft.net</t>
  </si>
  <si>
    <t>SW00004500028@nihonsoft.net</t>
  </si>
  <si>
    <t>SW00004500029@nihonsoft.net</t>
  </si>
  <si>
    <t>SW00004500030@nihonsoft.net</t>
  </si>
  <si>
    <t>SW00004500031@nihonsoft.net</t>
  </si>
  <si>
    <t>SW00004500032@nihonsoft.net</t>
  </si>
  <si>
    <t>SW00004500033@nihonsoft.net</t>
  </si>
  <si>
    <t>SW00004500034@nihonsoft.net</t>
  </si>
  <si>
    <t>SW00004500035@nihonsoft.net</t>
  </si>
  <si>
    <t>SW00004500036@nihonsoft.net</t>
  </si>
  <si>
    <t>SW00004500037@nihonsoft.net</t>
  </si>
  <si>
    <t>SW00004500038@nihonsoft.net</t>
  </si>
  <si>
    <t>SW00004500039@nihonsoft.net</t>
  </si>
  <si>
    <t>SW00004500040@nihonsoft.net</t>
  </si>
  <si>
    <t>SW00004500041@nihonsoft.net</t>
  </si>
  <si>
    <t>SW00004500042@nihonsoft.net</t>
  </si>
  <si>
    <t>SW00004500043@nihonsoft.net</t>
  </si>
  <si>
    <t>SW00004500044@nihonsoft.net</t>
  </si>
  <si>
    <t>SW00004500045@nihonsoft.net</t>
  </si>
  <si>
    <t>SW00004500046@nihonsoft.net</t>
  </si>
  <si>
    <t>SW00004500047@nihonsoft.net</t>
  </si>
  <si>
    <t>SW00004500048@nihonsoft.net</t>
  </si>
  <si>
    <t>SW00004500049@nihonsoft.net</t>
  </si>
  <si>
    <t>SW00004500050@nihonsoft.net</t>
  </si>
  <si>
    <t>SW00004500051@nihonsoft.net</t>
  </si>
  <si>
    <t>SW00004500052@nihonsoft.net</t>
  </si>
  <si>
    <t>SW00004500053@nihonsoft.net</t>
  </si>
  <si>
    <t>SW00004500054@nihonsoft.net</t>
  </si>
  <si>
    <t>SW00004500055@nihonsoft.net</t>
  </si>
  <si>
    <t>SW00004500056@nihonsoft.net</t>
  </si>
  <si>
    <t>SW00004500057@nihonsoft.net</t>
  </si>
  <si>
    <t>SW00004500058@nihonsoft.net</t>
  </si>
  <si>
    <t>10.47.234.248</t>
    <phoneticPr fontId="35"/>
  </si>
  <si>
    <t>10.47.234.249</t>
    <phoneticPr fontId="35"/>
  </si>
  <si>
    <t>10.47.234.250</t>
  </si>
  <si>
    <t>10.47.234.251</t>
  </si>
  <si>
    <t>10.47.234.252</t>
  </si>
  <si>
    <t>10.47.234.253</t>
  </si>
  <si>
    <t>10.47.234.254</t>
  </si>
  <si>
    <t>10.47.235.1</t>
    <phoneticPr fontId="35"/>
  </si>
  <si>
    <t>10.47.235.2</t>
  </si>
  <si>
    <t>10.47.235.3</t>
  </si>
  <si>
    <t>10.47.235.4</t>
  </si>
  <si>
    <t>10.47.235.5</t>
  </si>
  <si>
    <t>10.47.235.6</t>
  </si>
  <si>
    <t>10.47.235.7</t>
  </si>
  <si>
    <t>10.47.235.8</t>
  </si>
  <si>
    <t>10.47.235.9</t>
  </si>
  <si>
    <t>10.47.235.10</t>
  </si>
  <si>
    <t>10.47.235.11</t>
  </si>
  <si>
    <t>10.47.235.12</t>
  </si>
  <si>
    <t>10.47.235.13</t>
  </si>
  <si>
    <t>10.47.235.14</t>
  </si>
  <si>
    <t>10.47.235.15</t>
  </si>
  <si>
    <t>10.47.235.16</t>
  </si>
  <si>
    <t>10.47.235.17</t>
  </si>
  <si>
    <t>10.47.235.18</t>
  </si>
  <si>
    <t>10.47.235.19</t>
  </si>
  <si>
    <t>10.47.235.20</t>
  </si>
  <si>
    <t>10.47.235.21</t>
  </si>
  <si>
    <t>10.47.235.22</t>
  </si>
  <si>
    <t>10.47.235.23</t>
  </si>
  <si>
    <t>10.47.235.24</t>
  </si>
  <si>
    <t>10.47.235.25</t>
  </si>
  <si>
    <t>10.47.235.26</t>
  </si>
  <si>
    <t>東京都葛飾区（エバラ）</t>
    <rPh sb="0" eb="3">
      <t>トウキョウト</t>
    </rPh>
    <rPh sb="3" eb="6">
      <t>カツシカク</t>
    </rPh>
    <phoneticPr fontId="35"/>
  </si>
  <si>
    <t>020-2110-8174</t>
    <phoneticPr fontId="35"/>
  </si>
  <si>
    <t>020-2095-6890</t>
    <phoneticPr fontId="35"/>
  </si>
  <si>
    <t>020-2070-4160</t>
    <phoneticPr fontId="35"/>
  </si>
  <si>
    <t>020-2105-6855</t>
    <phoneticPr fontId="35"/>
  </si>
  <si>
    <t>020-2056-5933</t>
    <phoneticPr fontId="35"/>
  </si>
  <si>
    <t>020-2110-8125</t>
    <phoneticPr fontId="35"/>
  </si>
  <si>
    <t>020-2060-6549</t>
    <phoneticPr fontId="35"/>
  </si>
  <si>
    <t>020-2060-6930</t>
    <phoneticPr fontId="35"/>
  </si>
  <si>
    <t>020-2060-6551</t>
    <phoneticPr fontId="35"/>
  </si>
  <si>
    <t>020-2086-5266</t>
    <phoneticPr fontId="35"/>
  </si>
  <si>
    <t>020-2086-5083</t>
    <phoneticPr fontId="35"/>
  </si>
  <si>
    <t>020-2116-5705</t>
    <phoneticPr fontId="35"/>
  </si>
  <si>
    <t>020-2065-5584</t>
    <phoneticPr fontId="35"/>
  </si>
  <si>
    <t>020-2095-6676</t>
    <phoneticPr fontId="35"/>
  </si>
  <si>
    <t>020-2060-6799</t>
    <phoneticPr fontId="35"/>
  </si>
  <si>
    <t>020-2100-4247</t>
    <phoneticPr fontId="35"/>
  </si>
  <si>
    <t>2018/10/23</t>
    <phoneticPr fontId="35"/>
  </si>
  <si>
    <t>DN0504406758910</t>
    <phoneticPr fontId="35"/>
  </si>
  <si>
    <t>DN0504406758920</t>
    <phoneticPr fontId="35"/>
  </si>
  <si>
    <t>DN0504406758930</t>
    <phoneticPr fontId="35"/>
  </si>
  <si>
    <t>DN0504406758940</t>
    <phoneticPr fontId="35"/>
  </si>
  <si>
    <t>DN0504406758950</t>
    <phoneticPr fontId="35"/>
  </si>
  <si>
    <t>DN0504406758960</t>
    <phoneticPr fontId="35"/>
  </si>
  <si>
    <t>DN0504406758970</t>
    <phoneticPr fontId="35"/>
  </si>
  <si>
    <t>DN0504406758980</t>
    <phoneticPr fontId="35"/>
  </si>
  <si>
    <t>DN0504406758990</t>
    <phoneticPr fontId="35"/>
  </si>
  <si>
    <t>DN0504406759000</t>
    <phoneticPr fontId="35"/>
  </si>
  <si>
    <t>DN0504406759010</t>
    <phoneticPr fontId="35"/>
  </si>
  <si>
    <t>DN0504406759020</t>
    <phoneticPr fontId="35"/>
  </si>
  <si>
    <t>DN0504406759030</t>
    <phoneticPr fontId="35"/>
  </si>
  <si>
    <t>DN0504406759040</t>
    <phoneticPr fontId="35"/>
  </si>
  <si>
    <t>DN0504406759050</t>
    <phoneticPr fontId="35"/>
  </si>
  <si>
    <t>DN0504406759060</t>
    <phoneticPr fontId="35"/>
  </si>
  <si>
    <t>DN0504406759070</t>
    <phoneticPr fontId="35"/>
  </si>
  <si>
    <t>DN0504406759080</t>
    <phoneticPr fontId="35"/>
  </si>
  <si>
    <t>DN0504406759090</t>
    <phoneticPr fontId="35"/>
  </si>
  <si>
    <t>DN0504406759100</t>
    <phoneticPr fontId="35"/>
  </si>
  <si>
    <t>DN0504406759200</t>
    <phoneticPr fontId="35"/>
  </si>
  <si>
    <t>DN0504406759110</t>
    <phoneticPr fontId="35"/>
  </si>
  <si>
    <t>DN0504406759120</t>
    <phoneticPr fontId="35"/>
  </si>
  <si>
    <t>DN0504406759130</t>
    <phoneticPr fontId="35"/>
  </si>
  <si>
    <t>DN0504406759140</t>
    <phoneticPr fontId="35"/>
  </si>
  <si>
    <t>DN0504406759150</t>
    <phoneticPr fontId="35"/>
  </si>
  <si>
    <t>DN0504406759160</t>
    <phoneticPr fontId="35"/>
  </si>
  <si>
    <t>DN0504406759170</t>
    <phoneticPr fontId="35"/>
  </si>
  <si>
    <t>DN0504406759180</t>
    <phoneticPr fontId="35"/>
  </si>
  <si>
    <t>DN0504406759190</t>
    <phoneticPr fontId="35"/>
  </si>
  <si>
    <t>DN0504406759210</t>
    <phoneticPr fontId="35"/>
  </si>
  <si>
    <t>DN0504406759220</t>
    <phoneticPr fontId="35"/>
  </si>
  <si>
    <t>020-2105-6881</t>
    <phoneticPr fontId="35"/>
  </si>
  <si>
    <t>020-2025-4088</t>
    <phoneticPr fontId="35"/>
  </si>
  <si>
    <t>020-2056-5236</t>
    <phoneticPr fontId="35"/>
  </si>
  <si>
    <t>020-2100-4863</t>
    <phoneticPr fontId="35"/>
  </si>
  <si>
    <t>020-2095-6006</t>
    <phoneticPr fontId="35"/>
  </si>
  <si>
    <t>020-2060-6636</t>
    <phoneticPr fontId="35"/>
  </si>
  <si>
    <t>020-2100-4321</t>
    <phoneticPr fontId="35"/>
  </si>
  <si>
    <t>020-2116-5518</t>
    <phoneticPr fontId="35"/>
  </si>
  <si>
    <t>020-2100-4891</t>
    <phoneticPr fontId="35"/>
  </si>
  <si>
    <t>020-2086-5873</t>
    <phoneticPr fontId="35"/>
  </si>
  <si>
    <t>020-2030-4224</t>
    <phoneticPr fontId="35"/>
  </si>
  <si>
    <t>020-2056-5521</t>
    <phoneticPr fontId="35"/>
  </si>
  <si>
    <t>020-2105-6714</t>
    <phoneticPr fontId="35"/>
  </si>
  <si>
    <t>020-2086-5655</t>
    <phoneticPr fontId="35"/>
  </si>
  <si>
    <t>020-2116-5132</t>
    <phoneticPr fontId="35"/>
  </si>
  <si>
    <t>020-2035-8665</t>
    <phoneticPr fontId="35"/>
  </si>
  <si>
    <t>020-2095-6896</t>
    <phoneticPr fontId="35"/>
  </si>
  <si>
    <t>020-2056-5755</t>
    <phoneticPr fontId="35"/>
  </si>
  <si>
    <t>020-2116-5121</t>
    <phoneticPr fontId="35"/>
  </si>
  <si>
    <t>020-2070-4208</t>
    <phoneticPr fontId="35"/>
  </si>
  <si>
    <t>020-2110-8692</t>
    <phoneticPr fontId="35"/>
  </si>
  <si>
    <t>020-2030-4826</t>
    <phoneticPr fontId="35"/>
  </si>
  <si>
    <t>020-2030-4156</t>
    <phoneticPr fontId="35"/>
  </si>
  <si>
    <t>020-2110-8555</t>
    <phoneticPr fontId="35"/>
  </si>
  <si>
    <t>020-2086-5052</t>
    <phoneticPr fontId="35"/>
  </si>
  <si>
    <t>020-2116-5734</t>
    <phoneticPr fontId="35"/>
  </si>
  <si>
    <t>020-2080-8803</t>
    <phoneticPr fontId="35"/>
  </si>
  <si>
    <t>020-2105-6718</t>
    <phoneticPr fontId="35"/>
  </si>
  <si>
    <t>020-2060-6161</t>
    <phoneticPr fontId="35"/>
  </si>
  <si>
    <t>020-2030-4241</t>
    <phoneticPr fontId="35"/>
  </si>
  <si>
    <t>DN0504406759230</t>
    <phoneticPr fontId="35"/>
  </si>
  <si>
    <t>020-2065-5294</t>
    <phoneticPr fontId="35"/>
  </si>
  <si>
    <t>2018/10/23</t>
    <phoneticPr fontId="35"/>
  </si>
  <si>
    <t>古谷排水機場</t>
    <phoneticPr fontId="35"/>
  </si>
  <si>
    <t>勝川駅南公園雨水調整池</t>
    <phoneticPr fontId="35"/>
  </si>
  <si>
    <t>SW00003500004@nihonsoft.net</t>
    <phoneticPr fontId="35"/>
  </si>
  <si>
    <t>30Mプラス　LTE</t>
    <phoneticPr fontId="35"/>
  </si>
  <si>
    <t>通番</t>
    <phoneticPr fontId="35"/>
  </si>
  <si>
    <t>10.47.235.28</t>
    <phoneticPr fontId="35"/>
  </si>
  <si>
    <t>NECp EA01A(小型ルータ検証用nanoSIM)</t>
    <rPh sb="11" eb="13">
      <t>コガタ</t>
    </rPh>
    <rPh sb="16" eb="19">
      <t>ケンショウヨウ</t>
    </rPh>
    <phoneticPr fontId="35"/>
  </si>
  <si>
    <t>demo16@nihonsoft.net</t>
  </si>
  <si>
    <t>10.47.235.29</t>
    <phoneticPr fontId="35"/>
  </si>
  <si>
    <t>30Mプラス　LTE（nanoSIM）</t>
    <phoneticPr fontId="35"/>
  </si>
  <si>
    <t>下ノ川中継ポンプ場</t>
    <phoneticPr fontId="35"/>
  </si>
  <si>
    <t>SW00013100002@nihonsoft.net</t>
  </si>
  <si>
    <t>10.47.235.30</t>
    <phoneticPr fontId="35"/>
  </si>
  <si>
    <t>SW00006700061@nihonsoft.net</t>
    <phoneticPr fontId="35"/>
  </si>
  <si>
    <t>SW00006700062@nihonsoft.net</t>
  </si>
  <si>
    <t>SW00006700063@nihonsoft.net</t>
  </si>
  <si>
    <t>SW00006700064@nihonsoft.net</t>
  </si>
  <si>
    <t>SW00006700065@nihonsoft.net</t>
  </si>
  <si>
    <t>SW00006700066@nihonsoft.net</t>
  </si>
  <si>
    <t>SW00006700067@nihonsoft.net</t>
  </si>
  <si>
    <t>SW00006700068@nihonsoft.net</t>
  </si>
  <si>
    <t>SW00006700069@nihonsoft.net</t>
  </si>
  <si>
    <t>SW00006700070@nihonsoft.net</t>
  </si>
  <si>
    <t>SW00006700071@nihonsoft.net</t>
  </si>
  <si>
    <t>SW00006700072@nihonsoft.net</t>
  </si>
  <si>
    <t>SW00006700073@nihonsoft.net</t>
  </si>
  <si>
    <t>SW00006700074@nihonsoft.net</t>
  </si>
  <si>
    <t>SW00001200010@nihonsoft.net</t>
    <phoneticPr fontId="35"/>
  </si>
  <si>
    <t>SW00001200011@nihonsoft.net</t>
  </si>
  <si>
    <t>SW00001200012@nihonsoft.net</t>
  </si>
  <si>
    <t>SW00005600003@nihonsoft.net</t>
    <phoneticPr fontId="35"/>
  </si>
  <si>
    <t>SW00005600004@nihonsoft.net</t>
  </si>
  <si>
    <t>SW00005600005@nihonsoft.net</t>
  </si>
  <si>
    <t>SW00005600006@nihonsoft.net</t>
  </si>
  <si>
    <t>SW00005600007@nihonsoft.net</t>
  </si>
  <si>
    <t>SW00005600008@nihonsoft.net</t>
  </si>
  <si>
    <t>SW00005600009@nihonsoft.net</t>
  </si>
  <si>
    <t>SW00007000002@nihonsoft.net</t>
    <phoneticPr fontId="35"/>
  </si>
  <si>
    <t>SW00010200001@nihonsoft.net</t>
    <phoneticPr fontId="35"/>
  </si>
  <si>
    <t>才代No.3中継ポンプ場</t>
  </si>
  <si>
    <t>SW00013400004@nihonsoft.net</t>
  </si>
  <si>
    <t>SW00013400005@nihonsoft.net</t>
  </si>
  <si>
    <t>10.47.235.31</t>
    <phoneticPr fontId="35"/>
  </si>
  <si>
    <t>30Mプラス LTE</t>
    <phoneticPr fontId="35"/>
  </si>
  <si>
    <t>SW00000600010@nihonsoft.net</t>
  </si>
  <si>
    <t>福田排水機場</t>
  </si>
  <si>
    <t>安久路排水機場</t>
  </si>
  <si>
    <t>SW00005200011@nihonsoft.net</t>
  </si>
  <si>
    <t>SW00005200012@nihonsoft.net</t>
  </si>
  <si>
    <t>10.47.235.34</t>
    <phoneticPr fontId="35"/>
  </si>
  <si>
    <t>10.47.235.33</t>
  </si>
  <si>
    <t>DN0504406760080</t>
    <phoneticPr fontId="35"/>
  </si>
  <si>
    <t>020-2025-4063</t>
    <phoneticPr fontId="35"/>
  </si>
  <si>
    <t>2018/10/25</t>
    <phoneticPr fontId="35"/>
  </si>
  <si>
    <t>DN0605814639100</t>
    <phoneticPr fontId="35"/>
  </si>
  <si>
    <t>020-2068-2797</t>
    <phoneticPr fontId="35"/>
  </si>
  <si>
    <t>DN0504406760090</t>
    <phoneticPr fontId="35"/>
  </si>
  <si>
    <t>DN0504406760100</t>
    <phoneticPr fontId="35"/>
  </si>
  <si>
    <t>020-2086-5160</t>
    <phoneticPr fontId="35"/>
  </si>
  <si>
    <t>020-2110-8431</t>
    <phoneticPr fontId="35"/>
  </si>
  <si>
    <t>020-2080-8790</t>
    <phoneticPr fontId="35"/>
  </si>
  <si>
    <t>2018/10/25</t>
    <phoneticPr fontId="35"/>
  </si>
  <si>
    <t>桔1-001</t>
    <phoneticPr fontId="35"/>
  </si>
  <si>
    <t>SW00011100006@nihonsoft.net</t>
    <phoneticPr fontId="35"/>
  </si>
  <si>
    <t>10.47.235.32</t>
    <phoneticPr fontId="35"/>
  </si>
  <si>
    <t>鹿島中部No.1</t>
  </si>
  <si>
    <t>鹿島中部No.2</t>
  </si>
  <si>
    <t>鹿島中部No.3</t>
  </si>
  <si>
    <t>鹿島中部No.4</t>
  </si>
  <si>
    <t>鹿島中部No.6</t>
  </si>
  <si>
    <t>鹿島中部No.7</t>
  </si>
  <si>
    <t>鹿島中部No.8</t>
  </si>
  <si>
    <t>鹿島中部No.9</t>
  </si>
  <si>
    <t>鹿島中部No.10</t>
  </si>
  <si>
    <t>鹿島中部No.11</t>
  </si>
  <si>
    <t>鹿島中部No.12</t>
  </si>
  <si>
    <t>鹿島中部No.13</t>
  </si>
  <si>
    <t>鹿島中部No.14</t>
  </si>
  <si>
    <t>鹿島中部No.15</t>
  </si>
  <si>
    <t>鹿島中部No.16</t>
  </si>
  <si>
    <t>鹿島中部No.17</t>
  </si>
  <si>
    <t>鹿島中部No.18</t>
  </si>
  <si>
    <t>鹿島中部No.19</t>
  </si>
  <si>
    <t>鹿島中部No.20</t>
  </si>
  <si>
    <t>鹿島中部No.21</t>
  </si>
  <si>
    <t>鹿島中部No.22</t>
  </si>
  <si>
    <t>鹿島中部No.23</t>
  </si>
  <si>
    <t>鹿島中部No.24</t>
  </si>
  <si>
    <t>鹿島中部No.25</t>
  </si>
  <si>
    <t>鹿島中部No.26</t>
  </si>
  <si>
    <t>鹿島中部No.27</t>
  </si>
  <si>
    <t>鹿島中部No.28</t>
  </si>
  <si>
    <t>鹿島西部No.1</t>
  </si>
  <si>
    <t>鹿島西部No.2</t>
  </si>
  <si>
    <t>鹿島西部No.6</t>
  </si>
  <si>
    <t>SW00014100050@nihonsoft.net</t>
  </si>
  <si>
    <t>SW00014100051@nihonsoft.net</t>
  </si>
  <si>
    <t>SW00014100052@nihonsoft.net</t>
  </si>
  <si>
    <t>SW00014100053@nihonsoft.net</t>
  </si>
  <si>
    <t>SW00014100054@nihonsoft.net</t>
  </si>
  <si>
    <t>SW00014100055@nihonsoft.net</t>
  </si>
  <si>
    <t>SW00014100056@nihonsoft.net</t>
  </si>
  <si>
    <t>SW00014100057@nihonsoft.net</t>
  </si>
  <si>
    <t>SW00014100058@nihonsoft.net</t>
  </si>
  <si>
    <t>SW00014100059@nihonsoft.net</t>
  </si>
  <si>
    <t>SW00014100060@nihonsoft.net</t>
  </si>
  <si>
    <t>SW00014100061@nihonsoft.net</t>
  </si>
  <si>
    <t>SW00014100062@nihonsoft.net</t>
  </si>
  <si>
    <t>SW00014100063@nihonsoft.net</t>
  </si>
  <si>
    <t>SW00014100064@nihonsoft.net</t>
  </si>
  <si>
    <t>SW00014100065@nihonsoft.net</t>
  </si>
  <si>
    <t>SW00014100066@nihonsoft.net</t>
  </si>
  <si>
    <t>SW00014100067@nihonsoft.net</t>
  </si>
  <si>
    <t>SW00014100068@nihonsoft.net</t>
  </si>
  <si>
    <t>SW00014100069@nihonsoft.net</t>
  </si>
  <si>
    <t>SW00014100070@nihonsoft.net</t>
  </si>
  <si>
    <t>SW00014100071@nihonsoft.net</t>
  </si>
  <si>
    <t>SW00014100072@nihonsoft.net</t>
  </si>
  <si>
    <t>SW00014100073@nihonsoft.net</t>
  </si>
  <si>
    <t>SW00014100076@nihonsoft.net</t>
  </si>
  <si>
    <t>SW00014100077@nihonsoft.net</t>
  </si>
  <si>
    <t>SW00014100078@nihonsoft.net</t>
  </si>
  <si>
    <t>SW00014100079@nihonsoft.net</t>
  </si>
  <si>
    <t>SW00014100080@nihonsoft.net</t>
  </si>
  <si>
    <t>10.47.235.37</t>
    <phoneticPr fontId="35"/>
  </si>
  <si>
    <t>10.47.235.38</t>
  </si>
  <si>
    <t>10.47.235.39</t>
  </si>
  <si>
    <t>10.47.235.40</t>
  </si>
  <si>
    <t>10.47.235.41</t>
  </si>
  <si>
    <t>10.47.235.42</t>
  </si>
  <si>
    <t>10.47.235.43</t>
  </si>
  <si>
    <t>10.47.235.44</t>
  </si>
  <si>
    <t>10.47.235.45</t>
  </si>
  <si>
    <t>10.47.235.46</t>
  </si>
  <si>
    <t>10.47.235.47</t>
  </si>
  <si>
    <t>10.47.235.48</t>
  </si>
  <si>
    <t>10.47.235.49</t>
  </si>
  <si>
    <t>10.47.235.50</t>
  </si>
  <si>
    <t>10.47.235.51</t>
  </si>
  <si>
    <t>10.47.235.52</t>
  </si>
  <si>
    <t>10.47.235.53</t>
  </si>
  <si>
    <t>10.47.235.54</t>
  </si>
  <si>
    <t>10.47.235.55</t>
  </si>
  <si>
    <t>10.47.235.56</t>
  </si>
  <si>
    <t>10.47.235.57</t>
  </si>
  <si>
    <t>10.47.235.58</t>
  </si>
  <si>
    <t>10.47.235.59</t>
  </si>
  <si>
    <t>10.47.235.60</t>
  </si>
  <si>
    <t>10.47.235.63</t>
  </si>
  <si>
    <t>10.47.235.64</t>
  </si>
  <si>
    <t>10.47.235.65</t>
  </si>
  <si>
    <t>10.47.235.66</t>
  </si>
  <si>
    <t>10.47.235.67</t>
  </si>
  <si>
    <t>DN0504406760070</t>
    <phoneticPr fontId="35"/>
  </si>
  <si>
    <t>450DDA-17Y01946</t>
  </si>
  <si>
    <t>450DDB-17Y01947</t>
  </si>
  <si>
    <t>450DDD-17Y01949</t>
  </si>
  <si>
    <t>450DDE-17Y01950</t>
  </si>
  <si>
    <t>450DDF-17Y01951</t>
  </si>
  <si>
    <t>450DE0-17Y01952</t>
  </si>
  <si>
    <t>450DE1-17Y01953</t>
  </si>
  <si>
    <t>450DE2-17Y01954</t>
  </si>
  <si>
    <t>450DE3-17Y01955</t>
  </si>
  <si>
    <t>450DE4-17Y01956</t>
  </si>
  <si>
    <t>450DE5-17Y01957</t>
  </si>
  <si>
    <t>450DE6-17Y01958</t>
  </si>
  <si>
    <t>450DE7-17Y01959</t>
  </si>
  <si>
    <t>450DE8-17Y01960</t>
  </si>
  <si>
    <t>450DE9-17Y01961</t>
  </si>
  <si>
    <t>450DEA-17Y01962</t>
  </si>
  <si>
    <t>450DEB-17Y01963</t>
  </si>
  <si>
    <t>450DEC-17Y01964</t>
  </si>
  <si>
    <t>450DED-17Y01965</t>
  </si>
  <si>
    <t>450DEE-17Y01966</t>
  </si>
  <si>
    <t>450DEF-17Y01967</t>
  </si>
  <si>
    <t>450DF0-17Y01968</t>
  </si>
  <si>
    <t>450DF1-17Y01969</t>
  </si>
  <si>
    <t>450DF2-17Y01970</t>
  </si>
  <si>
    <t>450DF3-17Y01971</t>
  </si>
  <si>
    <t>450DF4-17Y01972</t>
  </si>
  <si>
    <t>450DF5-17Y01973</t>
  </si>
  <si>
    <t>450DF6-17Y01974</t>
  </si>
  <si>
    <t>450DF7-17Y01975</t>
  </si>
  <si>
    <t>450DF8-17Y01976</t>
  </si>
  <si>
    <t>450DF9-17Y01977</t>
  </si>
  <si>
    <t>450DFA-17Y01978</t>
  </si>
  <si>
    <t>テーブルマーク株式会社　新潟魚沼工場</t>
    <phoneticPr fontId="35"/>
  </si>
  <si>
    <t>4509CB-17X01407</t>
    <phoneticPr fontId="35"/>
  </si>
  <si>
    <t>茨城町浄化センター(WA)</t>
    <phoneticPr fontId="35"/>
  </si>
  <si>
    <t>4509E2-17401430</t>
  </si>
  <si>
    <t>4509E3-17401431</t>
  </si>
  <si>
    <t>4509E4-17401432</t>
  </si>
  <si>
    <t>4509E5-17401433</t>
  </si>
  <si>
    <t>4509E6-17401434</t>
  </si>
  <si>
    <t>4509E7-17401435</t>
  </si>
  <si>
    <t>4509E8-17401436</t>
  </si>
  <si>
    <t>4509E9-17401437</t>
  </si>
  <si>
    <t>4509EA-17401438</t>
  </si>
  <si>
    <t>4509EB-17401439</t>
  </si>
  <si>
    <t>4509EC-17401440</t>
  </si>
  <si>
    <t>4509ED-17401441</t>
  </si>
  <si>
    <t>4509D8-17X01420</t>
    <phoneticPr fontId="35"/>
  </si>
  <si>
    <t>45085C</t>
    <phoneticPr fontId="35"/>
  </si>
  <si>
    <t>450390-16900312</t>
  </si>
  <si>
    <t>450391-16900313</t>
  </si>
  <si>
    <t>4503B2-16900346</t>
    <phoneticPr fontId="53"/>
  </si>
  <si>
    <t>450A26-17X01498</t>
  </si>
  <si>
    <t>450A19-17X01485</t>
  </si>
  <si>
    <t>450A1A-17X01486</t>
  </si>
  <si>
    <t>450A1B-17X01487</t>
  </si>
  <si>
    <t>450A14-17Y01480</t>
    <phoneticPr fontId="35"/>
  </si>
  <si>
    <t>4508E3-17X01175</t>
    <phoneticPr fontId="35"/>
  </si>
  <si>
    <t>4508DF‐17X01171</t>
    <phoneticPr fontId="35"/>
  </si>
  <si>
    <t>4508E2-17X01174</t>
    <phoneticPr fontId="35"/>
  </si>
  <si>
    <t>450A0C-17X01472</t>
    <phoneticPr fontId="53"/>
  </si>
  <si>
    <t>450A0B-17X01471</t>
    <phoneticPr fontId="53"/>
  </si>
  <si>
    <t>450A05-17X01465</t>
    <phoneticPr fontId="53"/>
  </si>
  <si>
    <t>450A06-17X01466</t>
    <phoneticPr fontId="53"/>
  </si>
  <si>
    <t>450A07-17X01467</t>
    <phoneticPr fontId="53"/>
  </si>
  <si>
    <t>450A02-17X01462</t>
    <phoneticPr fontId="53"/>
  </si>
  <si>
    <t>450A08-17X01468</t>
    <phoneticPr fontId="53"/>
  </si>
  <si>
    <t>450A0A-17X01470</t>
    <phoneticPr fontId="53"/>
  </si>
  <si>
    <t>450A09-17X01469</t>
    <phoneticPr fontId="53"/>
  </si>
  <si>
    <t>450A04-17X01464</t>
    <phoneticPr fontId="53"/>
  </si>
  <si>
    <t>020-2070-4530</t>
    <phoneticPr fontId="35"/>
  </si>
  <si>
    <t>020-2060-6248</t>
    <phoneticPr fontId="35"/>
  </si>
  <si>
    <t>2018/10/30</t>
    <phoneticPr fontId="35"/>
  </si>
  <si>
    <t>DN0504406760360</t>
    <phoneticPr fontId="35"/>
  </si>
  <si>
    <t>DN0504406760370</t>
    <phoneticPr fontId="35"/>
  </si>
  <si>
    <t>020-2080-8513</t>
    <phoneticPr fontId="35"/>
  </si>
  <si>
    <t>020-2110-8999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</si>
  <si>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N0504406760380</t>
    </r>
    <phoneticPr fontId="35"/>
  </si>
  <si>
    <t>DN0504406760350</t>
    <phoneticPr fontId="35"/>
  </si>
  <si>
    <t>020-2100-4946</t>
    <phoneticPr fontId="35"/>
  </si>
  <si>
    <t>2018/10/30</t>
    <phoneticPr fontId="35"/>
  </si>
  <si>
    <t>DN0504406760410</t>
    <phoneticPr fontId="35"/>
  </si>
  <si>
    <t>DN0504406760420</t>
    <phoneticPr fontId="35"/>
  </si>
  <si>
    <t>DN0504406760430</t>
    <phoneticPr fontId="35"/>
  </si>
  <si>
    <t>DN0504406760440</t>
    <phoneticPr fontId="35"/>
  </si>
  <si>
    <t>DN0504406760450</t>
    <phoneticPr fontId="35"/>
  </si>
  <si>
    <t>DN0504406760460</t>
    <phoneticPr fontId="35"/>
  </si>
  <si>
    <t>DN0504406760470</t>
    <phoneticPr fontId="35"/>
  </si>
  <si>
    <t>DN0504406760480</t>
    <phoneticPr fontId="35"/>
  </si>
  <si>
    <t>DN0504406760490</t>
    <phoneticPr fontId="35"/>
  </si>
  <si>
    <t>DN0504406760500</t>
    <phoneticPr fontId="35"/>
  </si>
  <si>
    <t>DN0504406760510</t>
    <phoneticPr fontId="35"/>
  </si>
  <si>
    <t>DN0504406760520</t>
    <phoneticPr fontId="35"/>
  </si>
  <si>
    <t>DN0504406760530</t>
    <phoneticPr fontId="35"/>
  </si>
  <si>
    <t>DN0504406760540</t>
    <phoneticPr fontId="35"/>
  </si>
  <si>
    <t>DN0504406760550</t>
    <phoneticPr fontId="35"/>
  </si>
  <si>
    <t>DN0504406760560</t>
    <phoneticPr fontId="35"/>
  </si>
  <si>
    <t>DN0504406760570</t>
    <phoneticPr fontId="35"/>
  </si>
  <si>
    <t>DN0504406760580</t>
    <phoneticPr fontId="35"/>
  </si>
  <si>
    <t>DN0504406760590</t>
    <phoneticPr fontId="35"/>
  </si>
  <si>
    <t>DN0504406760600</t>
    <phoneticPr fontId="35"/>
  </si>
  <si>
    <t>DN0504406760610</t>
    <phoneticPr fontId="35"/>
  </si>
  <si>
    <t>DN0504406760620</t>
    <phoneticPr fontId="35"/>
  </si>
  <si>
    <t>DN0504406760630</t>
    <phoneticPr fontId="35"/>
  </si>
  <si>
    <t>DN0504406760640</t>
    <phoneticPr fontId="35"/>
  </si>
  <si>
    <t>DN0504406760670</t>
    <phoneticPr fontId="35"/>
  </si>
  <si>
    <t>DN0504406760680</t>
    <phoneticPr fontId="35"/>
  </si>
  <si>
    <t>DN0504406760690</t>
    <phoneticPr fontId="35"/>
  </si>
  <si>
    <t>DN0504406760700</t>
    <phoneticPr fontId="35"/>
  </si>
  <si>
    <t>DN0504406760710</t>
    <phoneticPr fontId="35"/>
  </si>
  <si>
    <t>020-2086-5927</t>
    <phoneticPr fontId="35"/>
  </si>
  <si>
    <t>020-2035-7771</t>
    <phoneticPr fontId="35"/>
  </si>
  <si>
    <t>020-2025-4988</t>
    <phoneticPr fontId="35"/>
  </si>
  <si>
    <t>020-2056-5977</t>
    <phoneticPr fontId="35"/>
  </si>
  <si>
    <t>020-2110-8179</t>
    <phoneticPr fontId="35"/>
  </si>
  <si>
    <t>020-2070-4184</t>
    <phoneticPr fontId="35"/>
  </si>
  <si>
    <t>020-2116-5410</t>
    <phoneticPr fontId="35"/>
  </si>
  <si>
    <t>020-2060-6975</t>
    <phoneticPr fontId="35"/>
  </si>
  <si>
    <t>020-2100-4998</t>
    <phoneticPr fontId="35"/>
  </si>
  <si>
    <t>020-2080-7300</t>
    <phoneticPr fontId="35"/>
  </si>
  <si>
    <t>020-2025-4028</t>
    <phoneticPr fontId="35"/>
  </si>
  <si>
    <t>020-2095-6770</t>
    <phoneticPr fontId="35"/>
  </si>
  <si>
    <t>020-2046-6252</t>
    <phoneticPr fontId="35"/>
  </si>
  <si>
    <t>020-2025-4980</t>
    <phoneticPr fontId="35"/>
  </si>
  <si>
    <t>020-2116-5761</t>
    <phoneticPr fontId="35"/>
  </si>
  <si>
    <t>020-2105-6917</t>
    <phoneticPr fontId="35"/>
  </si>
  <si>
    <t>020-2025-4257</t>
    <phoneticPr fontId="35"/>
  </si>
  <si>
    <t>020-2025-4663</t>
    <phoneticPr fontId="35"/>
  </si>
  <si>
    <t>020-2070-4926</t>
    <phoneticPr fontId="35"/>
  </si>
  <si>
    <t>020-2110-8661</t>
    <phoneticPr fontId="35"/>
  </si>
  <si>
    <t>020-2046-6492</t>
    <phoneticPr fontId="35"/>
  </si>
  <si>
    <t>020-2070-4010</t>
    <phoneticPr fontId="35"/>
  </si>
  <si>
    <t>020-2046-6748</t>
    <phoneticPr fontId="35"/>
  </si>
  <si>
    <t>020-2046-6067</t>
    <phoneticPr fontId="35"/>
  </si>
  <si>
    <t>020-2110-8667</t>
    <phoneticPr fontId="35"/>
  </si>
  <si>
    <t>020-2056-5927</t>
    <phoneticPr fontId="35"/>
  </si>
  <si>
    <t>020-2110-8864</t>
    <phoneticPr fontId="35"/>
  </si>
  <si>
    <t>020-2060-6607</t>
    <phoneticPr fontId="35"/>
  </si>
  <si>
    <t>020-2116-5991</t>
    <phoneticPr fontId="35"/>
  </si>
  <si>
    <t>2018/10/31</t>
    <phoneticPr fontId="35"/>
  </si>
  <si>
    <t>香川県宇多津町</t>
    <rPh sb="0" eb="3">
      <t>カガワケン</t>
    </rPh>
    <rPh sb="3" eb="6">
      <t>ウタヅ</t>
    </rPh>
    <rPh sb="6" eb="7">
      <t>チョウ</t>
    </rPh>
    <phoneticPr fontId="35"/>
  </si>
  <si>
    <t>SW</t>
    <phoneticPr fontId="35"/>
  </si>
  <si>
    <t>000157</t>
    <phoneticPr fontId="35"/>
  </si>
  <si>
    <t>香川県広域水道企業団　宇多津事務所</t>
    <rPh sb="0" eb="3">
      <t>カガワケン</t>
    </rPh>
    <rPh sb="3" eb="5">
      <t>コウイキ</t>
    </rPh>
    <rPh sb="5" eb="7">
      <t>スイドウ</t>
    </rPh>
    <rPh sb="7" eb="9">
      <t>キギョウ</t>
    </rPh>
    <rPh sb="9" eb="10">
      <t>ダン</t>
    </rPh>
    <rPh sb="11" eb="14">
      <t>ウタヅ</t>
    </rPh>
    <rPh sb="14" eb="16">
      <t>ジム</t>
    </rPh>
    <rPh sb="16" eb="17">
      <t>ショ</t>
    </rPh>
    <phoneticPr fontId="35"/>
  </si>
  <si>
    <t>SW00015700001@nihonsoft.net</t>
    <phoneticPr fontId="35"/>
  </si>
  <si>
    <t>SW00003900027@nihonsoft.net</t>
  </si>
  <si>
    <t>SW00003900028@nihonsoft.net</t>
  </si>
  <si>
    <t>10.47.235.70</t>
    <phoneticPr fontId="35"/>
  </si>
  <si>
    <t>10.47.235.69</t>
  </si>
  <si>
    <t>450DCB-17Y01931</t>
    <phoneticPr fontId="35"/>
  </si>
  <si>
    <t>7243</t>
    <phoneticPr fontId="35"/>
  </si>
  <si>
    <t>450DC0-17Y01920</t>
  </si>
  <si>
    <t>450DC2-17Y01922</t>
  </si>
  <si>
    <t>450DC1-17Y01921</t>
  </si>
  <si>
    <t>450DC3-17Y01923</t>
  </si>
  <si>
    <t>450DC4-17Y01924</t>
  </si>
  <si>
    <t>450DC5-17Y01925</t>
  </si>
  <si>
    <t>450DC6-17Y01926</t>
  </si>
  <si>
    <t>450DC7-17Y01927</t>
  </si>
  <si>
    <t>450DCD-17Y01933</t>
  </si>
  <si>
    <t>450DCE-17Y01934</t>
  </si>
  <si>
    <t>450DCF-17Y01935</t>
  </si>
  <si>
    <t>450DD0-17Y01936</t>
  </si>
  <si>
    <t>450DD2-17Y01938</t>
  </si>
  <si>
    <t>450DD3-17Y01939</t>
  </si>
  <si>
    <t>450DD4-17Y01940</t>
  </si>
  <si>
    <t>450DD5-17Y01941</t>
  </si>
  <si>
    <t>450DD6-17Y01942</t>
  </si>
  <si>
    <t>450DD7-17Y01943</t>
  </si>
  <si>
    <t>450DD8-17Y01944</t>
  </si>
  <si>
    <t>450DD9-17Y01945</t>
  </si>
  <si>
    <t>能登部下No.1中継ポンプ場</t>
  </si>
  <si>
    <t>金丸No.1中継ポンプ場</t>
  </si>
  <si>
    <t>後山No.1中継ポンプ場</t>
  </si>
  <si>
    <t>瀬戸No.1中継ポンプ場</t>
    <rPh sb="6" eb="8">
      <t>チュウケイ</t>
    </rPh>
    <rPh sb="11" eb="12">
      <t>ジョウ</t>
    </rPh>
    <phoneticPr fontId="35"/>
  </si>
  <si>
    <t>良川No.1中継ポンプ場</t>
  </si>
  <si>
    <t>能登部下No.2中継ポンプ場</t>
  </si>
  <si>
    <t>金丸No.2中継ポンプ場</t>
  </si>
  <si>
    <t>能登部上No.2中継ポンプ場</t>
  </si>
  <si>
    <t>後山No.2中継ポンプ場</t>
  </si>
  <si>
    <t>瀬戸No.2中継ポンプ場</t>
  </si>
  <si>
    <t>末坂No.2中継ポンプ場</t>
  </si>
  <si>
    <t>良川No.2中継ポンプ場</t>
  </si>
  <si>
    <t>能登部下No.3中継ポンプ場</t>
  </si>
  <si>
    <t>金丸No.3中継ポンプ場</t>
  </si>
  <si>
    <t>能登部上No.3中継ポンプ場</t>
  </si>
  <si>
    <t>瀬戸No.3中継ポンプ場</t>
  </si>
  <si>
    <t>大槻No.3中継ポンプ場</t>
  </si>
  <si>
    <t>能登部下No.4中継ポンプ場</t>
  </si>
  <si>
    <t>金丸No.4中継ポンプ場</t>
  </si>
  <si>
    <t>能登部上No.4中継ポンプ場</t>
  </si>
  <si>
    <t>瀬戸No.4中継ポンプ場</t>
  </si>
  <si>
    <t>羽坂No.4中継ポンプ場</t>
  </si>
  <si>
    <t>能登部下No.5中継ポンプ場</t>
  </si>
  <si>
    <t>金丸No.5中継ポンプ場</t>
  </si>
  <si>
    <t>瀬戸No.5中継ポンプ場</t>
  </si>
  <si>
    <t>川田No.5中継ポンプ場</t>
  </si>
  <si>
    <t>鹿島北部No.1中継ポンプ場</t>
    <rPh sb="0" eb="2">
      <t>カシマ</t>
    </rPh>
    <rPh sb="2" eb="4">
      <t>ホクブ</t>
    </rPh>
    <phoneticPr fontId="35"/>
  </si>
  <si>
    <t>月吉橋マンホールポンプ場</t>
    <phoneticPr fontId="35"/>
  </si>
  <si>
    <t>30Mプラス 3G</t>
    <phoneticPr fontId="35"/>
  </si>
  <si>
    <t>10.39.36.77</t>
    <phoneticPr fontId="35"/>
  </si>
  <si>
    <t>親局ランプブザー用</t>
    <rPh sb="0" eb="2">
      <t>オヤキョク</t>
    </rPh>
    <rPh sb="8" eb="9">
      <t>ヨウ</t>
    </rPh>
    <phoneticPr fontId="35"/>
  </si>
  <si>
    <t>兵庫県伊丹市</t>
    <rPh sb="0" eb="3">
      <t>ヒョウゴケン</t>
    </rPh>
    <rPh sb="3" eb="6">
      <t>イタミシ</t>
    </rPh>
    <phoneticPr fontId="35"/>
  </si>
  <si>
    <t>7266</t>
    <phoneticPr fontId="35"/>
  </si>
  <si>
    <t>50151</t>
    <phoneticPr fontId="35"/>
  </si>
  <si>
    <t>itami_c</t>
    <phoneticPr fontId="35"/>
  </si>
  <si>
    <t>東中田樋門</t>
  </si>
  <si>
    <t>第2東中田樋門</t>
  </si>
  <si>
    <t>昆陽泉町樋門</t>
  </si>
  <si>
    <t>三ケ井用水樋門</t>
  </si>
  <si>
    <t>口酒井樋門</t>
  </si>
  <si>
    <t>森本井樋門</t>
  </si>
  <si>
    <t>昆陽川転倒ゲート</t>
  </si>
  <si>
    <t>昆陽寺前転倒ゲート</t>
  </si>
  <si>
    <t>昆陽川用水転倒ゲート</t>
  </si>
  <si>
    <t>船原ポンプ</t>
  </si>
  <si>
    <t>450E08-17Y01992</t>
    <phoneticPr fontId="35"/>
  </si>
  <si>
    <t>18H00030</t>
  </si>
  <si>
    <t>18H00020</t>
  </si>
  <si>
    <t>18H00050</t>
  </si>
  <si>
    <t>18H00040</t>
  </si>
  <si>
    <t>18H00060</t>
  </si>
  <si>
    <r>
      <t>18H000</t>
    </r>
    <r>
      <rPr>
        <sz val="11"/>
        <color rgb="FF000000"/>
        <rFont val="ＭＳ Ｐゴシック"/>
        <family val="2"/>
        <charset val="128"/>
      </rPr>
      <t>10</t>
    </r>
    <phoneticPr fontId="35"/>
  </si>
  <si>
    <t>妻籠配水池</t>
    <rPh sb="0" eb="2">
      <t>ツマゴ</t>
    </rPh>
    <rPh sb="2" eb="4">
      <t>ハイスイ</t>
    </rPh>
    <rPh sb="4" eb="5">
      <t>イケ</t>
    </rPh>
    <phoneticPr fontId="35"/>
  </si>
  <si>
    <t>神戸ポンプ室</t>
    <rPh sb="0" eb="2">
      <t>ゴウド</t>
    </rPh>
    <rPh sb="5" eb="6">
      <t>シツ</t>
    </rPh>
    <phoneticPr fontId="35"/>
  </si>
  <si>
    <t>細の洞ポンプ室</t>
    <rPh sb="0" eb="1">
      <t>ホソ</t>
    </rPh>
    <rPh sb="2" eb="3">
      <t>ホラ</t>
    </rPh>
    <rPh sb="6" eb="7">
      <t>シツ</t>
    </rPh>
    <phoneticPr fontId="35"/>
  </si>
  <si>
    <t>DN0504406761110</t>
    <phoneticPr fontId="35"/>
  </si>
  <si>
    <t>DN0504406761120</t>
    <phoneticPr fontId="35"/>
  </si>
  <si>
    <t>020-2110-8728</t>
    <phoneticPr fontId="35"/>
  </si>
  <si>
    <t>020-2025-4261</t>
    <phoneticPr fontId="35"/>
  </si>
  <si>
    <t>DN0504406934130</t>
    <phoneticPr fontId="35"/>
  </si>
  <si>
    <t>020-2098-2843</t>
    <phoneticPr fontId="35"/>
  </si>
  <si>
    <t>2018/11/5</t>
    <phoneticPr fontId="35"/>
  </si>
  <si>
    <t>2018/11/6</t>
    <phoneticPr fontId="35"/>
  </si>
  <si>
    <t>DN0504406761090</t>
    <phoneticPr fontId="35"/>
  </si>
  <si>
    <t>020-2060-6317</t>
    <phoneticPr fontId="35"/>
  </si>
  <si>
    <t>2018/11/5</t>
    <phoneticPr fontId="35"/>
  </si>
  <si>
    <t>SW00012700005@nihonsoft.net</t>
  </si>
  <si>
    <t>SW00012700006@nihonsoft.net</t>
  </si>
  <si>
    <t>SW00012700007@nihonsoft.net</t>
  </si>
  <si>
    <t>10.47.235.71</t>
  </si>
  <si>
    <t>10.47.235.72</t>
  </si>
  <si>
    <r>
      <t>450D7</t>
    </r>
    <r>
      <rPr>
        <sz val="11"/>
        <color rgb="FF000000"/>
        <rFont val="ＭＳ Ｐゴシック"/>
        <family val="2"/>
        <charset val="128"/>
      </rPr>
      <t>5</t>
    </r>
    <r>
      <rPr>
        <sz val="11"/>
        <color rgb="FF000000"/>
        <rFont val="ＭＳ Ｐゴシック"/>
        <family val="2"/>
        <charset val="128"/>
      </rPr>
      <t>-17Y0184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</si>
  <si>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450D7</t>
    </r>
    <r>
      <rPr>
        <sz val="11"/>
        <color rgb="FF000000"/>
        <rFont val="ＭＳ Ｐゴシック"/>
        <family val="2"/>
        <charset val="128"/>
      </rPr>
      <t>4</t>
    </r>
    <r>
      <rPr>
        <sz val="11"/>
        <color rgb="FF000000"/>
        <rFont val="ＭＳ Ｐゴシック"/>
        <family val="2"/>
        <charset val="128"/>
      </rPr>
      <t>-17Y0184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</si>
  <si>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450D7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-17Y018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9</t>
    </r>
    <phoneticPr fontId="35"/>
  </si>
  <si>
    <t>450E09-17Y01993</t>
    <phoneticPr fontId="35"/>
  </si>
  <si>
    <t>DN0504406761320</t>
    <phoneticPr fontId="35"/>
  </si>
  <si>
    <t>DN0504406761330</t>
    <phoneticPr fontId="35"/>
  </si>
  <si>
    <t>DN0504406761340</t>
    <phoneticPr fontId="35"/>
  </si>
  <si>
    <t>020-2065-5046</t>
    <phoneticPr fontId="35"/>
  </si>
  <si>
    <t>020-2095-6046</t>
    <phoneticPr fontId="35"/>
  </si>
  <si>
    <t>020-2056-5603</t>
    <phoneticPr fontId="35"/>
  </si>
  <si>
    <t>2018/11/8</t>
    <phoneticPr fontId="35"/>
  </si>
  <si>
    <t>2018/11/8</t>
    <phoneticPr fontId="35"/>
  </si>
  <si>
    <t>SW00014200002@nihonsoft.net</t>
  </si>
  <si>
    <t>10.47.235.74</t>
    <phoneticPr fontId="35"/>
  </si>
  <si>
    <t>SW00014800007@nihonsoft.net</t>
  </si>
  <si>
    <t>10.47.235.75</t>
    <phoneticPr fontId="35"/>
  </si>
  <si>
    <t>SW00004500059@nihonsoft.net</t>
  </si>
  <si>
    <t>SW00004500060@nihonsoft.net</t>
  </si>
  <si>
    <t>SW00004500061@nihonsoft.net</t>
  </si>
  <si>
    <t>SW00004500062@nihonsoft.net</t>
  </si>
  <si>
    <t>SW00004500063@nihonsoft.net</t>
  </si>
  <si>
    <t>SW00004500064@nihonsoft.net</t>
  </si>
  <si>
    <t>SW00004500065@nihonsoft.net</t>
  </si>
  <si>
    <t>SW00004500066@nihonsoft.net</t>
  </si>
  <si>
    <t>SW00004500067@nihonsoft.net</t>
  </si>
  <si>
    <t>SW00004500068@nihonsoft.net</t>
  </si>
  <si>
    <t>SW00004500069@nihonsoft.net</t>
  </si>
  <si>
    <t>SW00004500070@nihonsoft.net</t>
  </si>
  <si>
    <t>SW00004500071@nihonsoft.net</t>
  </si>
  <si>
    <t>SW00004500072@nihonsoft.net</t>
  </si>
  <si>
    <t>SW00004500073@nihonsoft.net</t>
  </si>
  <si>
    <t>SW00004500074@nihonsoft.net</t>
  </si>
  <si>
    <t>SW00004500075@nihonsoft.net</t>
  </si>
  <si>
    <t>SW00004500076@nihonsoft.net</t>
  </si>
  <si>
    <t>SW00004500077@nihonsoft.net</t>
  </si>
  <si>
    <t>SW00004500078@nihonsoft.net</t>
  </si>
  <si>
    <t>SW00004500079@nihonsoft.net</t>
  </si>
  <si>
    <t>SW00004500080@nihonsoft.net</t>
  </si>
  <si>
    <t>SW00004500081@nihonsoft.net</t>
  </si>
  <si>
    <t>SW00004500082@nihonsoft.net</t>
  </si>
  <si>
    <t>SW00004500083@nihonsoft.net</t>
  </si>
  <si>
    <t>SW00004500084@nihonsoft.net</t>
  </si>
  <si>
    <t>SW00004500085@nihonsoft.net</t>
  </si>
  <si>
    <t>SW00004500086@nihonsoft.net</t>
  </si>
  <si>
    <t>SW00004500087@nihonsoft.net</t>
  </si>
  <si>
    <t>SW00004500088@nihonsoft.net</t>
  </si>
  <si>
    <t>SW00004500089@nihonsoft.net</t>
  </si>
  <si>
    <t>SW00004500090@nihonsoft.net</t>
  </si>
  <si>
    <t>SW00004500091@nihonsoft.net</t>
  </si>
  <si>
    <t>SW00004500092@nihonsoft.net</t>
  </si>
  <si>
    <t>SW00004500093@nihonsoft.net</t>
  </si>
  <si>
    <t>SW00004500094@nihonsoft.net</t>
  </si>
  <si>
    <t>SW00004500095@nihonsoft.net</t>
  </si>
  <si>
    <t>SW00004500096@nihonsoft.net</t>
  </si>
  <si>
    <t>SW00004500097@nihonsoft.net</t>
  </si>
  <si>
    <t>SW00004500098@nihonsoft.net</t>
  </si>
  <si>
    <t>SW00004500099@nihonsoft.net</t>
  </si>
  <si>
    <t>SW00004500100@nihonsoft.net</t>
  </si>
  <si>
    <t>SW00004500101@nihonsoft.net</t>
  </si>
  <si>
    <t>SW00004500102@nihonsoft.net</t>
  </si>
  <si>
    <t>SW00004500103@nihonsoft.net</t>
  </si>
  <si>
    <t>SW00004500104@nihonsoft.net</t>
  </si>
  <si>
    <t>SW00004500105@nihonsoft.net</t>
  </si>
  <si>
    <t>SW00004500106@nihonsoft.net</t>
  </si>
  <si>
    <t>SW00004500107@nihonsoft.net</t>
  </si>
  <si>
    <t>SW00004500108@nihonsoft.net</t>
  </si>
  <si>
    <t>SW00004500109@nihonsoft.net</t>
  </si>
  <si>
    <t>SW00004500110@nihonsoft.net</t>
  </si>
  <si>
    <t>SW00004500111@nihonsoft.net</t>
  </si>
  <si>
    <t>SW00004500112@nihonsoft.net</t>
  </si>
  <si>
    <t>SW00004500113@nihonsoft.net</t>
  </si>
  <si>
    <t>SW00004500114@nihonsoft.net</t>
  </si>
  <si>
    <t>SW00004500115@nihonsoft.net</t>
  </si>
  <si>
    <t>SW00004500116@nihonsoft.net</t>
  </si>
  <si>
    <t>SW00004500117@nihonsoft.net</t>
  </si>
  <si>
    <t>SW00004500118@nihonsoft.net</t>
  </si>
  <si>
    <t>SW00004500119@nihonsoft.net</t>
  </si>
  <si>
    <t>SW00004500120@nihonsoft.net</t>
  </si>
  <si>
    <t>10.47.235.76</t>
    <phoneticPr fontId="35"/>
  </si>
  <si>
    <t>10.47.235.77</t>
  </si>
  <si>
    <t>10.47.235.78</t>
  </si>
  <si>
    <t>10.47.235.79</t>
  </si>
  <si>
    <t>10.47.235.80</t>
  </si>
  <si>
    <t>10.47.235.81</t>
  </si>
  <si>
    <t>10.47.235.82</t>
  </si>
  <si>
    <t>10.47.235.83</t>
  </si>
  <si>
    <t>10.47.235.84</t>
  </si>
  <si>
    <t>10.47.235.85</t>
  </si>
  <si>
    <t>10.47.235.86</t>
  </si>
  <si>
    <t>10.47.235.87</t>
  </si>
  <si>
    <t>10.47.235.88</t>
  </si>
  <si>
    <t>10.47.235.89</t>
  </si>
  <si>
    <t>10.47.235.90</t>
  </si>
  <si>
    <t>10.47.235.91</t>
  </si>
  <si>
    <t>10.47.235.92</t>
  </si>
  <si>
    <t>10.47.235.93</t>
  </si>
  <si>
    <t>10.47.235.94</t>
  </si>
  <si>
    <t>10.47.235.95</t>
  </si>
  <si>
    <t>10.47.235.96</t>
  </si>
  <si>
    <t>10.47.235.97</t>
  </si>
  <si>
    <t>10.47.235.98</t>
  </si>
  <si>
    <t>10.47.235.99</t>
  </si>
  <si>
    <t>10.47.235.100</t>
  </si>
  <si>
    <t>10.47.235.101</t>
  </si>
  <si>
    <t>10.47.235.102</t>
  </si>
  <si>
    <t>10.47.235.103</t>
  </si>
  <si>
    <t>10.47.235.104</t>
  </si>
  <si>
    <t>10.47.235.105</t>
  </si>
  <si>
    <t>10.47.235.106</t>
  </si>
  <si>
    <t>10.47.235.107</t>
  </si>
  <si>
    <t>10.47.235.108</t>
  </si>
  <si>
    <t>10.47.235.109</t>
  </si>
  <si>
    <t>10.47.235.110</t>
  </si>
  <si>
    <t>10.47.235.111</t>
  </si>
  <si>
    <t>10.47.235.112</t>
  </si>
  <si>
    <t>10.47.235.113</t>
  </si>
  <si>
    <t>10.47.235.114</t>
  </si>
  <si>
    <t>10.47.235.115</t>
  </si>
  <si>
    <t>10.47.235.116</t>
  </si>
  <si>
    <t>10.47.235.117</t>
  </si>
  <si>
    <t>10.47.235.118</t>
  </si>
  <si>
    <t>10.47.235.119</t>
  </si>
  <si>
    <t>10.47.235.120</t>
  </si>
  <si>
    <t>10.47.235.121</t>
  </si>
  <si>
    <t>10.47.235.122</t>
  </si>
  <si>
    <t>10.47.235.123</t>
  </si>
  <si>
    <t>10.47.235.124</t>
  </si>
  <si>
    <t>10.47.235.125</t>
  </si>
  <si>
    <t>10.47.235.126</t>
  </si>
  <si>
    <t>10.47.235.128</t>
  </si>
  <si>
    <t>10.47.235.129</t>
  </si>
  <si>
    <t>10.47.235.130</t>
  </si>
  <si>
    <t>10.47.235.131</t>
  </si>
  <si>
    <t>10.47.235.132</t>
  </si>
  <si>
    <t>10.47.235.133</t>
  </si>
  <si>
    <t>10.47.235.134</t>
  </si>
  <si>
    <t>10.47.235.135</t>
  </si>
  <si>
    <t>10.47.235.136</t>
  </si>
  <si>
    <t>雲林院浄化センター</t>
    <phoneticPr fontId="35"/>
  </si>
  <si>
    <r>
      <t>SW00005900030@nihonsoft.net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</si>
  <si>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10.47.235.137</t>
    <phoneticPr fontId="35"/>
  </si>
  <si>
    <t>10.47.235.138</t>
    <phoneticPr fontId="35"/>
  </si>
  <si>
    <t>7267</t>
    <phoneticPr fontId="35"/>
  </si>
  <si>
    <t>50152</t>
    <phoneticPr fontId="35"/>
  </si>
  <si>
    <t>SW00008800052@nihonsoft.co.jp</t>
    <phoneticPr fontId="35"/>
  </si>
  <si>
    <t>DN0504406761660</t>
    <phoneticPr fontId="35"/>
  </si>
  <si>
    <t>020-2095-6826</t>
    <phoneticPr fontId="35"/>
  </si>
  <si>
    <t>2018/11/12</t>
    <phoneticPr fontId="35"/>
  </si>
  <si>
    <t>DN0504406761670</t>
    <phoneticPr fontId="35"/>
  </si>
  <si>
    <t>020-2046-6396</t>
    <phoneticPr fontId="35"/>
  </si>
  <si>
    <t>2018/11/12</t>
    <phoneticPr fontId="35"/>
  </si>
  <si>
    <t>SW</t>
    <phoneticPr fontId="35"/>
  </si>
  <si>
    <t>000158</t>
    <phoneticPr fontId="35"/>
  </si>
  <si>
    <t>山梨県山梨市（エバラ）</t>
    <rPh sb="0" eb="3">
      <t>ヤマナシケン</t>
    </rPh>
    <rPh sb="3" eb="6">
      <t>ヤマナシシ</t>
    </rPh>
    <phoneticPr fontId="35"/>
  </si>
  <si>
    <t>450E0C-17Y01996</t>
    <phoneticPr fontId="35"/>
  </si>
  <si>
    <t>17H00270</t>
    <phoneticPr fontId="35"/>
  </si>
  <si>
    <t>450DFB-17Y01979</t>
    <phoneticPr fontId="35"/>
  </si>
  <si>
    <t>新荒崎排水機場</t>
  </si>
  <si>
    <t>禾森排水機場</t>
  </si>
  <si>
    <t>古宮上流排水機場</t>
  </si>
  <si>
    <t>長松排水機場</t>
  </si>
  <si>
    <t>綾里排水機場</t>
  </si>
  <si>
    <t>静里排水機場</t>
  </si>
  <si>
    <t>新堀川排水機場</t>
  </si>
  <si>
    <t>水門川上流排水機場</t>
  </si>
  <si>
    <t>大垣東北部排水機場</t>
  </si>
  <si>
    <t>林排水機場</t>
  </si>
  <si>
    <t>SW00007700020@nihonsoft.net</t>
  </si>
  <si>
    <t>SW00007700021@nihonsoft.net</t>
  </si>
  <si>
    <t>SW00007700022@nihonsoft.net</t>
  </si>
  <si>
    <t>SW00007700023@nihonsoft.net</t>
  </si>
  <si>
    <t>SW00007700024@nihonsoft.net</t>
  </si>
  <si>
    <t>SW00007700025@nihonsoft.net</t>
  </si>
  <si>
    <t>SW00007700026@nihonsoft.net</t>
  </si>
  <si>
    <t>SW00007700027@nihonsoft.net</t>
  </si>
  <si>
    <t>SW00007700028@nihonsoft.net</t>
  </si>
  <si>
    <t>SW00007700029@nihonsoft.net</t>
  </si>
  <si>
    <t>10.47.235.149</t>
    <phoneticPr fontId="35"/>
  </si>
  <si>
    <t>10.47.235.140</t>
  </si>
  <si>
    <t>10.47.235.141</t>
  </si>
  <si>
    <t>10.47.235.142</t>
  </si>
  <si>
    <t>10.47.235.143</t>
  </si>
  <si>
    <t>10.47.235.144</t>
  </si>
  <si>
    <t>10.47.235.145</t>
  </si>
  <si>
    <t>10.47.235.146</t>
  </si>
  <si>
    <t>10.47.235.147</t>
  </si>
  <si>
    <t>10.47.235.148</t>
  </si>
  <si>
    <t>2018/11/14</t>
    <phoneticPr fontId="35"/>
  </si>
  <si>
    <t>2018/11/13</t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</si>
  <si>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0504406762310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</si>
  <si>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20-2095-6608</t>
    </r>
    <phoneticPr fontId="35"/>
  </si>
  <si>
    <t>2018/11/14</t>
    <phoneticPr fontId="35"/>
  </si>
  <si>
    <t>DN0504406761680</t>
  </si>
  <si>
    <t>DN0504406761690</t>
  </si>
  <si>
    <t>DN0504406761700</t>
  </si>
  <si>
    <t>DN0504406761710</t>
  </si>
  <si>
    <t>DN0504406761720</t>
  </si>
  <si>
    <t>DN0504406761730</t>
  </si>
  <si>
    <t>DN0504406761740</t>
  </si>
  <si>
    <t>DN0504406761750</t>
  </si>
  <si>
    <t>DN0504406761760</t>
  </si>
  <si>
    <t>DN0504406761770</t>
  </si>
  <si>
    <t>DN0504406761780</t>
  </si>
  <si>
    <t>DN0504406761790</t>
  </si>
  <si>
    <t>DN0504406761800</t>
  </si>
  <si>
    <t>DN0504406761810</t>
  </si>
  <si>
    <t>DN0504406761820</t>
  </si>
  <si>
    <t>DN0504406761830</t>
  </si>
  <si>
    <t>DN0504406761840</t>
  </si>
  <si>
    <t>DN0504406761850</t>
  </si>
  <si>
    <t>DN0504406761860</t>
  </si>
  <si>
    <t>DN0504406761870</t>
  </si>
  <si>
    <t>DN0504406761880</t>
  </si>
  <si>
    <t>DN0504406761890</t>
  </si>
  <si>
    <t>DN0504406761900</t>
  </si>
  <si>
    <t>DN0504406761910</t>
  </si>
  <si>
    <t>DN0504406761920</t>
  </si>
  <si>
    <t>DN0504406761930</t>
  </si>
  <si>
    <t>DN0504406761940</t>
  </si>
  <si>
    <t>DN0504406761950</t>
  </si>
  <si>
    <t>DN0504406761960</t>
  </si>
  <si>
    <t>DN0504406761970</t>
  </si>
  <si>
    <t>DN0504406761980</t>
  </si>
  <si>
    <t>DN0504406761990</t>
  </si>
  <si>
    <t>DN0504406762000</t>
  </si>
  <si>
    <t>DN0504406762010</t>
  </si>
  <si>
    <t>DN0504406762020</t>
  </si>
  <si>
    <t>DN0504406762030</t>
  </si>
  <si>
    <t>DN0504406762040</t>
  </si>
  <si>
    <t>DN0504406762050</t>
  </si>
  <si>
    <t>DN0504406762060</t>
  </si>
  <si>
    <t>DN0504406762070</t>
  </si>
  <si>
    <t>DN0504406762080</t>
  </si>
  <si>
    <t>DN0504406762090</t>
  </si>
  <si>
    <t>DN0504406762100</t>
  </si>
  <si>
    <t>DN0504406762110</t>
  </si>
  <si>
    <t>DN0504406762120</t>
  </si>
  <si>
    <t>DN0504406762130</t>
  </si>
  <si>
    <t>DN0504406762140</t>
  </si>
  <si>
    <t>DN0504406762150</t>
  </si>
  <si>
    <t>DN0504406762160</t>
  </si>
  <si>
    <t>DN0504406762170</t>
  </si>
  <si>
    <t>DN0504406762180</t>
  </si>
  <si>
    <t>DN0504406762190</t>
  </si>
  <si>
    <t>DN0504406762200</t>
  </si>
  <si>
    <t>DN0504406762210</t>
  </si>
  <si>
    <t>DN0504406762220</t>
  </si>
  <si>
    <t>DN0504406762230</t>
  </si>
  <si>
    <t>DN0504406762240</t>
  </si>
  <si>
    <t>DN0504406762250</t>
  </si>
  <si>
    <t>DN0504406762260</t>
  </si>
  <si>
    <t>DN0504406762270</t>
  </si>
  <si>
    <t>DN0504406762280</t>
  </si>
  <si>
    <t>DN0504406762290</t>
  </si>
  <si>
    <t>020-2116-5396</t>
    <phoneticPr fontId="35"/>
  </si>
  <si>
    <t>020-2030-4634</t>
    <phoneticPr fontId="35"/>
  </si>
  <si>
    <t>020-2080-8110</t>
    <phoneticPr fontId="35"/>
  </si>
  <si>
    <t>020-2035-8861</t>
    <phoneticPr fontId="35"/>
  </si>
  <si>
    <t>020-2095-6563</t>
    <phoneticPr fontId="35"/>
  </si>
  <si>
    <t>020-2116-5143</t>
    <phoneticPr fontId="35"/>
  </si>
  <si>
    <t>020-2100-4812</t>
    <phoneticPr fontId="35"/>
  </si>
  <si>
    <t>020-2100-4951</t>
    <phoneticPr fontId="35"/>
  </si>
  <si>
    <t>020-2086-5935</t>
    <phoneticPr fontId="35"/>
  </si>
  <si>
    <t>020-2116-5688</t>
    <phoneticPr fontId="35"/>
  </si>
  <si>
    <t>020-2100-4656</t>
    <phoneticPr fontId="35"/>
  </si>
  <si>
    <t>020-2100-4541</t>
    <phoneticPr fontId="35"/>
  </si>
  <si>
    <t>020-2105-6278</t>
    <phoneticPr fontId="35"/>
  </si>
  <si>
    <t>020-2105-6175</t>
    <phoneticPr fontId="35"/>
  </si>
  <si>
    <t>020-2105-6066</t>
    <phoneticPr fontId="35"/>
  </si>
  <si>
    <t>020-2025-4909</t>
    <phoneticPr fontId="35"/>
  </si>
  <si>
    <t>020-2086-5688</t>
    <phoneticPr fontId="35"/>
  </si>
  <si>
    <t>020-2025-4290</t>
    <phoneticPr fontId="35"/>
  </si>
  <si>
    <t>020-2110-8586</t>
    <phoneticPr fontId="35"/>
  </si>
  <si>
    <t>020-2105-6383</t>
    <phoneticPr fontId="35"/>
  </si>
  <si>
    <t>020-2100-4638</t>
    <phoneticPr fontId="35"/>
  </si>
  <si>
    <t>020-2035-8316</t>
    <phoneticPr fontId="35"/>
  </si>
  <si>
    <t>020-2056-5702</t>
    <phoneticPr fontId="35"/>
  </si>
  <si>
    <t>020-2070-4012</t>
    <phoneticPr fontId="35"/>
  </si>
  <si>
    <t>020-2080-7644</t>
    <phoneticPr fontId="35"/>
  </si>
  <si>
    <t>020-2100-4864</t>
    <phoneticPr fontId="35"/>
  </si>
  <si>
    <t>020-2025-4370</t>
    <phoneticPr fontId="35"/>
  </si>
  <si>
    <t>020-2065-5636</t>
    <phoneticPr fontId="35"/>
  </si>
  <si>
    <t>020-2030-4774</t>
    <phoneticPr fontId="35"/>
  </si>
  <si>
    <t>020-2046-6536</t>
    <phoneticPr fontId="35"/>
  </si>
  <si>
    <t>020-2025-4072</t>
    <phoneticPr fontId="35"/>
  </si>
  <si>
    <t>020-2060-6356</t>
    <phoneticPr fontId="35"/>
  </si>
  <si>
    <t>020-2080-8006</t>
    <phoneticPr fontId="35"/>
  </si>
  <si>
    <t>020-2080-8433</t>
    <phoneticPr fontId="35"/>
  </si>
  <si>
    <t>020-2080-8464</t>
    <phoneticPr fontId="35"/>
  </si>
  <si>
    <t>020-2035-8771</t>
    <phoneticPr fontId="35"/>
  </si>
  <si>
    <t>020-2110-8231</t>
    <phoneticPr fontId="35"/>
  </si>
  <si>
    <t>020-2060-6285</t>
    <phoneticPr fontId="35"/>
  </si>
  <si>
    <t>020-2070-4586</t>
    <phoneticPr fontId="35"/>
  </si>
  <si>
    <t>020-2080-8438</t>
    <phoneticPr fontId="35"/>
  </si>
  <si>
    <t>020-2105-6058</t>
    <phoneticPr fontId="35"/>
  </si>
  <si>
    <t>020-2086-5479</t>
    <phoneticPr fontId="35"/>
  </si>
  <si>
    <t>020-2060-6209</t>
    <phoneticPr fontId="35"/>
  </si>
  <si>
    <t>020-2056-5433</t>
    <phoneticPr fontId="35"/>
  </si>
  <si>
    <t>020-2056-5527</t>
    <phoneticPr fontId="35"/>
  </si>
  <si>
    <t>020-2080-8360</t>
    <phoneticPr fontId="35"/>
  </si>
  <si>
    <t>020-2080-8663</t>
    <phoneticPr fontId="35"/>
  </si>
  <si>
    <t>020-2105-6503</t>
    <phoneticPr fontId="35"/>
  </si>
  <si>
    <t>020-2035-8557</t>
    <phoneticPr fontId="35"/>
  </si>
  <si>
    <t>020-2095-6483</t>
    <phoneticPr fontId="35"/>
  </si>
  <si>
    <t>020-2060-6197</t>
    <phoneticPr fontId="35"/>
  </si>
  <si>
    <t>020-2025-4963</t>
    <phoneticPr fontId="35"/>
  </si>
  <si>
    <t>020-2080-8172</t>
    <phoneticPr fontId="35"/>
  </si>
  <si>
    <t>020-2116-5690</t>
    <phoneticPr fontId="35"/>
  </si>
  <si>
    <t>020-2105-6498</t>
    <phoneticPr fontId="35"/>
  </si>
  <si>
    <t>020-2080-8282</t>
    <phoneticPr fontId="35"/>
  </si>
  <si>
    <t>020-2065-5602</t>
    <phoneticPr fontId="35"/>
  </si>
  <si>
    <t>020-2105-6146</t>
    <phoneticPr fontId="35"/>
  </si>
  <si>
    <t>020-2095-6762</t>
    <phoneticPr fontId="35"/>
  </si>
  <si>
    <t>020-2116-5211</t>
    <phoneticPr fontId="35"/>
  </si>
  <si>
    <t>020-2035-8292</t>
    <phoneticPr fontId="35"/>
  </si>
  <si>
    <t>020-2086-5675</t>
    <phoneticPr fontId="35"/>
  </si>
  <si>
    <t>020-2080-8088</t>
    <phoneticPr fontId="35"/>
  </si>
  <si>
    <t>450DC8-17Y01928</t>
    <phoneticPr fontId="35"/>
  </si>
  <si>
    <t>DN0504406664930</t>
    <phoneticPr fontId="35"/>
  </si>
  <si>
    <t>10.39.33.156</t>
    <phoneticPr fontId="35"/>
  </si>
  <si>
    <t>DN0504406762930</t>
    <phoneticPr fontId="35"/>
  </si>
  <si>
    <t>DN0504406762940</t>
    <phoneticPr fontId="35"/>
  </si>
  <si>
    <t>DN0504406762950</t>
    <phoneticPr fontId="35"/>
  </si>
  <si>
    <t>DN0504406762960</t>
    <phoneticPr fontId="35"/>
  </si>
  <si>
    <t>DN0504406762970</t>
    <phoneticPr fontId="35"/>
  </si>
  <si>
    <t>DN0504406762980</t>
    <phoneticPr fontId="35"/>
  </si>
  <si>
    <t>DN0504406762990</t>
    <phoneticPr fontId="35"/>
  </si>
  <si>
    <t>DN0504406763000</t>
    <phoneticPr fontId="35"/>
  </si>
  <si>
    <t>DN0504406763010</t>
    <phoneticPr fontId="35"/>
  </si>
  <si>
    <t>DN0504406763020</t>
    <phoneticPr fontId="35"/>
  </si>
  <si>
    <t>020-2025-4198</t>
    <phoneticPr fontId="35"/>
  </si>
  <si>
    <t>020-2035-8907</t>
    <phoneticPr fontId="35"/>
  </si>
  <si>
    <t>020-2105-6856</t>
    <phoneticPr fontId="35"/>
  </si>
  <si>
    <t>020-2060-6470</t>
    <phoneticPr fontId="35"/>
  </si>
  <si>
    <t>020-2056-5656</t>
    <phoneticPr fontId="35"/>
  </si>
  <si>
    <t>020-2110-8464</t>
    <phoneticPr fontId="35"/>
  </si>
  <si>
    <t>020-2070-4180</t>
    <phoneticPr fontId="35"/>
  </si>
  <si>
    <t>020-2086-5040</t>
    <phoneticPr fontId="35"/>
  </si>
  <si>
    <t>020-2116-5998</t>
    <phoneticPr fontId="35"/>
  </si>
  <si>
    <t>020-2105-6540</t>
    <phoneticPr fontId="35"/>
  </si>
  <si>
    <t>2018/11/16</t>
    <phoneticPr fontId="35"/>
  </si>
  <si>
    <t>SW00015800001@nihonsoft.net</t>
    <phoneticPr fontId="35"/>
  </si>
  <si>
    <t>DN0504406762690</t>
    <phoneticPr fontId="35"/>
  </si>
  <si>
    <t>020-2060-6789</t>
    <phoneticPr fontId="35"/>
  </si>
  <si>
    <t>450DFC-17Y01980</t>
    <phoneticPr fontId="35"/>
  </si>
  <si>
    <t>兵庫県相生市</t>
    <rPh sb="0" eb="3">
      <t>ヒョウゴケン</t>
    </rPh>
    <rPh sb="3" eb="6">
      <t>アイオイシ</t>
    </rPh>
    <phoneticPr fontId="35"/>
  </si>
  <si>
    <t>SW</t>
    <phoneticPr fontId="35"/>
  </si>
  <si>
    <t>000159</t>
    <phoneticPr fontId="35"/>
  </si>
  <si>
    <t>00001</t>
    <phoneticPr fontId="35"/>
  </si>
  <si>
    <t>00009</t>
    <phoneticPr fontId="35"/>
  </si>
  <si>
    <t>矢野南地区処理場</t>
    <rPh sb="0" eb="2">
      <t>ヤノ</t>
    </rPh>
    <rPh sb="2" eb="3">
      <t>ミナミ</t>
    </rPh>
    <rPh sb="3" eb="5">
      <t>チク</t>
    </rPh>
    <rPh sb="5" eb="8">
      <t>ショリジョウ</t>
    </rPh>
    <phoneticPr fontId="35"/>
  </si>
  <si>
    <t>SW00015900001@nihonsoft.net</t>
    <phoneticPr fontId="35"/>
  </si>
  <si>
    <t>SW00015900002@nihonsoft.net</t>
  </si>
  <si>
    <t>SW00015900003@nihonsoft.net</t>
  </si>
  <si>
    <t>SW00015900005@nihonsoft.net</t>
  </si>
  <si>
    <t>SW00015900006@nihonsoft.net</t>
  </si>
  <si>
    <t>SW00015900007@nihonsoft.net</t>
  </si>
  <si>
    <t>SW00015900008@nihonsoft.net</t>
  </si>
  <si>
    <t>SW00015900009@nihonsoft.net</t>
  </si>
  <si>
    <t>10.47.235.158</t>
    <phoneticPr fontId="35"/>
  </si>
  <si>
    <t>10.47.235.151</t>
  </si>
  <si>
    <t>10.47.235.153</t>
  </si>
  <si>
    <t>10.47.235.154</t>
  </si>
  <si>
    <t>10.47.235.155</t>
  </si>
  <si>
    <t>10.47.235.156</t>
  </si>
  <si>
    <t>10.47.235.157</t>
  </si>
  <si>
    <t>200kbps LTE</t>
    <phoneticPr fontId="35"/>
  </si>
  <si>
    <t>30Mプラス LTE</t>
    <phoneticPr fontId="35"/>
  </si>
  <si>
    <t>矢野南地区No.1中継ポンプ場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</si>
  <si>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矢野南地区No.2中継ポンプ場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</si>
  <si>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矢野南地区No.3中継ポンプ場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</si>
  <si>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矢野南地区No.5中継ポンプ場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</si>
  <si>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矢野南地区No.6中継ポンプ場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</si>
  <si>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矢野南地区No.7中継ポンプ場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</si>
  <si>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矢野南地区No.8中継ポンプ場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</si>
  <si>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矢野南地区No.9中継ポンプ場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</si>
  <si>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10.47.235.36</t>
    <phoneticPr fontId="35"/>
  </si>
  <si>
    <t>10.47.235.68</t>
    <phoneticPr fontId="35"/>
  </si>
  <si>
    <t>10.47.235.35</t>
    <phoneticPr fontId="35"/>
  </si>
  <si>
    <t>10.47.235.73</t>
    <phoneticPr fontId="35"/>
  </si>
  <si>
    <t>4509F7-17X01451</t>
  </si>
  <si>
    <t>六条江東マンホールポンプ</t>
  </si>
  <si>
    <t>次木マンホールポンプ</t>
  </si>
  <si>
    <t>北塚マンホールポンプ</t>
  </si>
  <si>
    <t>SW00001600020@nihonsoft.net</t>
  </si>
  <si>
    <t>SW00001600021@nihonsoft.net</t>
  </si>
  <si>
    <t>SW00001600022@nihonsoft.net</t>
  </si>
  <si>
    <t>10.47.235.161</t>
    <phoneticPr fontId="35"/>
  </si>
  <si>
    <t>10.47.235.163</t>
    <phoneticPr fontId="35"/>
  </si>
  <si>
    <t>10.47.235.162</t>
  </si>
  <si>
    <t>SW00000500021@nihonsoft.net</t>
  </si>
  <si>
    <t>SW00000500022@nihonsoft.net</t>
  </si>
  <si>
    <t>武本マンホールポンプ場</t>
  </si>
  <si>
    <t>大井マンホールポンプ場</t>
  </si>
  <si>
    <t>DN0504406900690</t>
    <phoneticPr fontId="35"/>
  </si>
  <si>
    <t>DN0504406900700</t>
    <phoneticPr fontId="35"/>
  </si>
  <si>
    <t>DN0504406900710</t>
    <phoneticPr fontId="35"/>
  </si>
  <si>
    <t>DN0504406900720</t>
    <phoneticPr fontId="35"/>
  </si>
  <si>
    <t>DN0504406900730</t>
    <phoneticPr fontId="35"/>
  </si>
  <si>
    <t>DN0504406900740</t>
    <phoneticPr fontId="35"/>
  </si>
  <si>
    <t>DN0504406900750</t>
    <phoneticPr fontId="35"/>
  </si>
  <si>
    <t>DN0504406900760</t>
    <phoneticPr fontId="35"/>
  </si>
  <si>
    <t>DN0504406900770</t>
    <phoneticPr fontId="35"/>
  </si>
  <si>
    <t>2018/11/20</t>
    <phoneticPr fontId="35"/>
  </si>
  <si>
    <t>020-2070-9286</t>
    <phoneticPr fontId="35"/>
  </si>
  <si>
    <t>020-2102-4690</t>
    <phoneticPr fontId="35"/>
  </si>
  <si>
    <t>020-2097-1562</t>
    <phoneticPr fontId="35"/>
  </si>
  <si>
    <t>020-2067-1162</t>
    <phoneticPr fontId="35"/>
  </si>
  <si>
    <t>020-2067-1228</t>
    <phoneticPr fontId="35"/>
  </si>
  <si>
    <t>020-2047-3691</t>
    <phoneticPr fontId="35"/>
  </si>
  <si>
    <t>020-2107-3131</t>
    <phoneticPr fontId="35"/>
  </si>
  <si>
    <t>020-2067-1700</t>
    <phoneticPr fontId="35"/>
  </si>
  <si>
    <t>020-2117-1113</t>
    <phoneticPr fontId="35"/>
  </si>
  <si>
    <t>公文垣内1</t>
    <phoneticPr fontId="35"/>
  </si>
  <si>
    <t>SW00010700002@nihonsoft.co.jp</t>
    <phoneticPr fontId="35"/>
  </si>
  <si>
    <t>10.39.35.205</t>
    <phoneticPr fontId="35"/>
  </si>
  <si>
    <t>10.39.34.243</t>
    <phoneticPr fontId="35"/>
  </si>
  <si>
    <t>10.39.34.246</t>
    <phoneticPr fontId="35"/>
  </si>
  <si>
    <t>080-2116-2714</t>
    <phoneticPr fontId="35"/>
  </si>
  <si>
    <t>070-4011-5222</t>
    <phoneticPr fontId="35"/>
  </si>
  <si>
    <t>070-4026-9325</t>
    <phoneticPr fontId="35"/>
  </si>
  <si>
    <t>080-7693-5686</t>
    <phoneticPr fontId="35"/>
  </si>
  <si>
    <t>070-4060-2105</t>
    <phoneticPr fontId="35"/>
  </si>
  <si>
    <t>SW00007900001@nihonsoft.co.jp</t>
    <phoneticPr fontId="35"/>
  </si>
  <si>
    <t>SW00007900004@nihonsoft.co.jp</t>
    <phoneticPr fontId="35"/>
  </si>
  <si>
    <t>000160</t>
    <phoneticPr fontId="35"/>
  </si>
  <si>
    <t>00001</t>
    <phoneticPr fontId="35"/>
  </si>
  <si>
    <t>00065</t>
    <phoneticPr fontId="35"/>
  </si>
  <si>
    <t>SW00016000002@nihonsoft.net</t>
  </si>
  <si>
    <t>SW00016000003@nihonsoft.net</t>
  </si>
  <si>
    <t>SW00016000004@nihonsoft.net</t>
  </si>
  <si>
    <t>SW00016000005@nihonsoft.net</t>
  </si>
  <si>
    <t>SW00016000006@nihonsoft.net</t>
  </si>
  <si>
    <t>SW00016000007@nihonsoft.net</t>
  </si>
  <si>
    <t>SW00016000008@nihonsoft.net</t>
  </si>
  <si>
    <t>SW00016000009@nihonsoft.net</t>
  </si>
  <si>
    <t>SW00016000010@nihonsoft.net</t>
  </si>
  <si>
    <t>SW00016000011@nihonsoft.net</t>
  </si>
  <si>
    <t>SW00016000012@nihonsoft.net</t>
  </si>
  <si>
    <t>SW00016000013@nihonsoft.net</t>
  </si>
  <si>
    <t>SW00016000014@nihonsoft.net</t>
  </si>
  <si>
    <t>SW00016000015@nihonsoft.net</t>
  </si>
  <si>
    <t>SW00016000016@nihonsoft.net</t>
  </si>
  <si>
    <t>SW00016000017@nihonsoft.net</t>
  </si>
  <si>
    <t>SW00016000018@nihonsoft.net</t>
  </si>
  <si>
    <t>SW00016000019@nihonsoft.net</t>
  </si>
  <si>
    <t>SW00016000020@nihonsoft.net</t>
  </si>
  <si>
    <t>SW00016000021@nihonsoft.net</t>
  </si>
  <si>
    <t>SW00016000022@nihonsoft.net</t>
  </si>
  <si>
    <t>SW00016000023@nihonsoft.net</t>
  </si>
  <si>
    <t>SW00016000024@nihonsoft.net</t>
  </si>
  <si>
    <t>SW00016000025@nihonsoft.net</t>
  </si>
  <si>
    <t>SW00016000026@nihonsoft.net</t>
  </si>
  <si>
    <t>SW00016000027@nihonsoft.net</t>
  </si>
  <si>
    <t>SW00016000028@nihonsoft.net</t>
  </si>
  <si>
    <t>SW00016000029@nihonsoft.net</t>
  </si>
  <si>
    <t>SW00016000030@nihonsoft.net</t>
  </si>
  <si>
    <t>SW00016000031@nihonsoft.net</t>
  </si>
  <si>
    <t>SW00016000032@nihonsoft.net</t>
  </si>
  <si>
    <t>SW00016000033@nihonsoft.net</t>
  </si>
  <si>
    <t>SW00016000034@nihonsoft.net</t>
  </si>
  <si>
    <t>SW00016000035@nihonsoft.net</t>
  </si>
  <si>
    <t>SW00016000036@nihonsoft.net</t>
  </si>
  <si>
    <t>SW00016000037@nihonsoft.net</t>
  </si>
  <si>
    <t>SW00016000038@nihonsoft.net</t>
  </si>
  <si>
    <t>SW00016000039@nihonsoft.net</t>
  </si>
  <si>
    <t>SW00016000040@nihonsoft.net</t>
  </si>
  <si>
    <t>SW00016000041@nihonsoft.net</t>
  </si>
  <si>
    <t>SW00016000042@nihonsoft.net</t>
  </si>
  <si>
    <t>SW00016000043@nihonsoft.net</t>
  </si>
  <si>
    <t>SW00016000044@nihonsoft.net</t>
  </si>
  <si>
    <t>SW00016000045@nihonsoft.net</t>
  </si>
  <si>
    <t>SW00016000046@nihonsoft.net</t>
  </si>
  <si>
    <t>SW00016000047@nihonsoft.net</t>
  </si>
  <si>
    <t>SW00016000048@nihonsoft.net</t>
  </si>
  <si>
    <t>SW00016000049@nihonsoft.net</t>
  </si>
  <si>
    <t>SW00016000050@nihonsoft.net</t>
  </si>
  <si>
    <t>SW00016000051@nihonsoft.net</t>
  </si>
  <si>
    <t>SW00016000052@nihonsoft.net</t>
  </si>
  <si>
    <t>SW00016000053@nihonsoft.net</t>
  </si>
  <si>
    <t>SW00016000054@nihonsoft.net</t>
  </si>
  <si>
    <t>SW00016000055@nihonsoft.net</t>
  </si>
  <si>
    <t>SW00016000056@nihonsoft.net</t>
  </si>
  <si>
    <t>SW00016000057@nihonsoft.net</t>
  </si>
  <si>
    <t>SW00016000058@nihonsoft.net</t>
  </si>
  <si>
    <t>SW00016000059@nihonsoft.net</t>
  </si>
  <si>
    <t>SW00016000060@nihonsoft.net</t>
  </si>
  <si>
    <t>SW00016000061@nihonsoft.net</t>
  </si>
  <si>
    <t>SW00016000062@nihonsoft.net</t>
  </si>
  <si>
    <t>SW00016000063@nihonsoft.net</t>
  </si>
  <si>
    <t>SW00016000064@nihonsoft.net</t>
  </si>
  <si>
    <t>SW00016000065@nihonsoft.net</t>
  </si>
  <si>
    <t>10.47.235.164</t>
    <phoneticPr fontId="35"/>
  </si>
  <si>
    <t>10.47.235.165</t>
  </si>
  <si>
    <t>10.47.235.166</t>
  </si>
  <si>
    <t>10.47.235.167</t>
  </si>
  <si>
    <t>10.47.235.168</t>
  </si>
  <si>
    <t>10.47.235.169</t>
  </si>
  <si>
    <t>10.47.235.170</t>
  </si>
  <si>
    <t>10.47.235.172</t>
  </si>
  <si>
    <t>10.47.235.173</t>
  </si>
  <si>
    <t>10.47.235.174</t>
  </si>
  <si>
    <t>10.47.235.175</t>
  </si>
  <si>
    <t>10.47.235.176</t>
  </si>
  <si>
    <t>10.47.235.177</t>
  </si>
  <si>
    <t>10.47.235.178</t>
  </si>
  <si>
    <t>10.47.235.179</t>
  </si>
  <si>
    <t>10.47.235.180</t>
  </si>
  <si>
    <t>10.47.235.181</t>
  </si>
  <si>
    <t>10.47.235.182</t>
  </si>
  <si>
    <t>10.47.235.183</t>
  </si>
  <si>
    <t>10.47.235.184</t>
  </si>
  <si>
    <t>10.47.235.185</t>
  </si>
  <si>
    <t>10.47.235.186</t>
  </si>
  <si>
    <t>10.47.235.187</t>
  </si>
  <si>
    <t>10.47.235.188</t>
  </si>
  <si>
    <t>10.47.235.189</t>
  </si>
  <si>
    <t>10.47.235.190</t>
  </si>
  <si>
    <t>10.47.235.191</t>
  </si>
  <si>
    <t>10.47.235.192</t>
  </si>
  <si>
    <t>10.47.235.193</t>
  </si>
  <si>
    <t>10.47.235.194</t>
  </si>
  <si>
    <t>10.47.235.195</t>
  </si>
  <si>
    <t>10.47.235.196</t>
  </si>
  <si>
    <t>10.47.235.197</t>
  </si>
  <si>
    <t>10.47.235.198</t>
  </si>
  <si>
    <t>10.47.235.199</t>
  </si>
  <si>
    <t>10.47.235.200</t>
  </si>
  <si>
    <t>10.47.235.201</t>
  </si>
  <si>
    <t>10.47.235.202</t>
  </si>
  <si>
    <t>10.47.235.203</t>
  </si>
  <si>
    <t>10.47.235.204</t>
  </si>
  <si>
    <t>10.47.235.205</t>
  </si>
  <si>
    <t>10.47.235.206</t>
  </si>
  <si>
    <t>10.47.235.207</t>
  </si>
  <si>
    <t>10.47.235.208</t>
  </si>
  <si>
    <t>10.47.235.209</t>
  </si>
  <si>
    <t>10.47.235.210</t>
  </si>
  <si>
    <t>10.47.235.211</t>
  </si>
  <si>
    <t>10.47.235.212</t>
  </si>
  <si>
    <t>10.47.235.213</t>
  </si>
  <si>
    <t>10.47.235.214</t>
  </si>
  <si>
    <t>10.47.235.215</t>
  </si>
  <si>
    <t>10.47.235.216</t>
  </si>
  <si>
    <t>10.47.235.217</t>
  </si>
  <si>
    <t>10.47.235.218</t>
  </si>
  <si>
    <t>10.47.235.219</t>
  </si>
  <si>
    <t>10.47.235.220</t>
  </si>
  <si>
    <t>10.47.235.221</t>
  </si>
  <si>
    <t>10.47.235.222</t>
  </si>
  <si>
    <t>10.47.235.223</t>
  </si>
  <si>
    <t>10.47.235.224</t>
  </si>
  <si>
    <t>10.47.235.225</t>
  </si>
  <si>
    <t>10.47.235.226</t>
  </si>
  <si>
    <t>10.47.235.227</t>
  </si>
  <si>
    <t>10.47.235.228</t>
    <phoneticPr fontId="35"/>
  </si>
  <si>
    <t>10.47.235.139</t>
    <phoneticPr fontId="35"/>
  </si>
  <si>
    <t>7268</t>
    <phoneticPr fontId="35"/>
  </si>
  <si>
    <t>50153</t>
    <phoneticPr fontId="35"/>
  </si>
  <si>
    <t>yamanashi_c</t>
    <phoneticPr fontId="35"/>
  </si>
  <si>
    <t>DN0504406902460</t>
    <phoneticPr fontId="35"/>
  </si>
  <si>
    <t>DN0504406902470</t>
    <phoneticPr fontId="35"/>
  </si>
  <si>
    <t>DN0504406902480</t>
    <phoneticPr fontId="35"/>
  </si>
  <si>
    <t>2018/11/26</t>
    <phoneticPr fontId="35"/>
  </si>
  <si>
    <t>DN0504406902490</t>
    <phoneticPr fontId="35"/>
  </si>
  <si>
    <r>
      <t>DN0504406902</t>
    </r>
    <r>
      <rPr>
        <sz val="11"/>
        <color rgb="FF000000"/>
        <rFont val="ＭＳ Ｐゴシック"/>
        <family val="2"/>
        <charset val="128"/>
      </rPr>
      <t>50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</si>
  <si>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2082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1995</t>
    </r>
    <phoneticPr fontId="35"/>
  </si>
  <si>
    <t>020-2090-9901</t>
    <phoneticPr fontId="35"/>
  </si>
  <si>
    <t>SW00002700061@nihonsoft.net</t>
  </si>
  <si>
    <t>直島町浄化センター</t>
    <phoneticPr fontId="35"/>
  </si>
  <si>
    <t>SW00008000017@nihonsoft.net</t>
  </si>
  <si>
    <t>十八成第一マンホールポンプ</t>
    <rPh sb="0" eb="2">
      <t>ジュウハチ</t>
    </rPh>
    <rPh sb="2" eb="3">
      <t>ナリ</t>
    </rPh>
    <rPh sb="3" eb="4">
      <t>ダイ</t>
    </rPh>
    <rPh sb="4" eb="5">
      <t>イチ</t>
    </rPh>
    <phoneticPr fontId="35"/>
  </si>
  <si>
    <t>十八成第二マンホールポンプ</t>
    <rPh sb="0" eb="2">
      <t>ジュウハチ</t>
    </rPh>
    <rPh sb="2" eb="3">
      <t>ナリ</t>
    </rPh>
    <rPh sb="3" eb="5">
      <t>ダイニ</t>
    </rPh>
    <phoneticPr fontId="35"/>
  </si>
  <si>
    <t>SW00014200003@nihonsoft.net</t>
  </si>
  <si>
    <t>10.47.235.231</t>
    <phoneticPr fontId="35"/>
  </si>
  <si>
    <t>DN0504406903020</t>
  </si>
  <si>
    <t>DN0504406903030</t>
  </si>
  <si>
    <t>DN0504406903040</t>
  </si>
  <si>
    <t>DN0504406903050</t>
  </si>
  <si>
    <t>DN0504406903060</t>
  </si>
  <si>
    <t>DN0504406903070</t>
  </si>
  <si>
    <t>DN0504406903080</t>
  </si>
  <si>
    <t>DN0504406903090</t>
  </si>
  <si>
    <t>DN0504406903100</t>
  </si>
  <si>
    <t>DN0504406903110</t>
  </si>
  <si>
    <t>DN0504406903120</t>
  </si>
  <si>
    <t>DN0504406903130</t>
  </si>
  <si>
    <t>DN0504406903140</t>
  </si>
  <si>
    <t>DN0504406903150</t>
  </si>
  <si>
    <t>DN0504406903160</t>
  </si>
  <si>
    <t>DN0504406903170</t>
  </si>
  <si>
    <t>DN0504406903180</t>
  </si>
  <si>
    <t>DN0504406903190</t>
  </si>
  <si>
    <t>DN0504406903200</t>
  </si>
  <si>
    <t>DN0504406903210</t>
  </si>
  <si>
    <t>DN0504406903220</t>
  </si>
  <si>
    <t>DN0504406903230</t>
  </si>
  <si>
    <t>DN0504406903240</t>
  </si>
  <si>
    <t>DN0504406903250</t>
  </si>
  <si>
    <t>DN0504406903260</t>
  </si>
  <si>
    <t>DN0504406903270</t>
  </si>
  <si>
    <t>DN0504406903280</t>
  </si>
  <si>
    <t>DN0504406903290</t>
  </si>
  <si>
    <t>DN0504406903300</t>
  </si>
  <si>
    <t>DN0504406903310</t>
  </si>
  <si>
    <t>DN0504406903320</t>
  </si>
  <si>
    <t>DN0504406903330</t>
  </si>
  <si>
    <t>DN0504406903340</t>
  </si>
  <si>
    <t>DN0504406903350</t>
  </si>
  <si>
    <t>DN0504406903360</t>
  </si>
  <si>
    <t>DN0504406903370</t>
  </si>
  <si>
    <t>DN0504406903380</t>
  </si>
  <si>
    <t>DN0504406903390</t>
  </si>
  <si>
    <t>DN0504406903400</t>
  </si>
  <si>
    <t>DN0504406903410</t>
  </si>
  <si>
    <t>DN0504406903420</t>
  </si>
  <si>
    <t>DN0504406903430</t>
  </si>
  <si>
    <t>DN0504406903440</t>
  </si>
  <si>
    <t>DN0504406903450</t>
  </si>
  <si>
    <t>DN0504406903460</t>
  </si>
  <si>
    <t>DN0504406903470</t>
  </si>
  <si>
    <t>DN0504406903480</t>
  </si>
  <si>
    <t>DN0504406903490</t>
  </si>
  <si>
    <t>DN0504406903500</t>
  </si>
  <si>
    <t>DN0504406903510</t>
  </si>
  <si>
    <t>DN0504406903520</t>
  </si>
  <si>
    <t>DN0504406903530</t>
  </si>
  <si>
    <t>DN0504406903540</t>
  </si>
  <si>
    <t>DN0504406903550</t>
  </si>
  <si>
    <t>DN0504406903560</t>
  </si>
  <si>
    <t>DN0504406903570</t>
  </si>
  <si>
    <t>DN0504406903580</t>
  </si>
  <si>
    <t>DN0504406903590</t>
  </si>
  <si>
    <t>DN0504406903600</t>
  </si>
  <si>
    <t>DN0504406903610</t>
  </si>
  <si>
    <t>DN0504406903620</t>
  </si>
  <si>
    <t>DN0504406903630</t>
  </si>
  <si>
    <t>DN0504406903640</t>
  </si>
  <si>
    <t>DN0504406903650</t>
  </si>
  <si>
    <t>DN0504406903660</t>
  </si>
  <si>
    <t>2018/11/28</t>
    <phoneticPr fontId="35"/>
  </si>
  <si>
    <t>10.47.235.235</t>
    <phoneticPr fontId="35"/>
  </si>
  <si>
    <t>10.47.235.232</t>
  </si>
  <si>
    <t>10.47.235.233</t>
  </si>
  <si>
    <t>10.47.235.234</t>
  </si>
  <si>
    <r>
      <t>3</t>
    </r>
    <r>
      <rPr>
        <sz val="11"/>
        <color rgb="FF000000"/>
        <rFont val="ＭＳ Ｐゴシック"/>
        <family val="2"/>
        <charset val="128"/>
      </rPr>
      <t>0Mプラス LTE</t>
    </r>
    <phoneticPr fontId="35"/>
  </si>
  <si>
    <t>SW00000800011@nihonsoft.net</t>
    <phoneticPr fontId="35"/>
  </si>
  <si>
    <t>SW00000800012@nihonsoft.net</t>
    <phoneticPr fontId="35"/>
  </si>
  <si>
    <t>SW00000800013@nihonsoft.net</t>
    <phoneticPr fontId="35"/>
  </si>
  <si>
    <t>SW00000800014@nihonsoft.net</t>
    <phoneticPr fontId="35"/>
  </si>
  <si>
    <t>新潟県佐渡市(コルソス単体)</t>
    <rPh sb="0" eb="3">
      <t>ニイガタケン</t>
    </rPh>
    <rPh sb="3" eb="5">
      <t>サド</t>
    </rPh>
    <rPh sb="5" eb="6">
      <t>シ</t>
    </rPh>
    <rPh sb="11" eb="13">
      <t>タンタイ</t>
    </rPh>
    <phoneticPr fontId="35"/>
  </si>
  <si>
    <t>青森県十和田市(コルソス単体)</t>
    <rPh sb="0" eb="3">
      <t>アオモリケン</t>
    </rPh>
    <rPh sb="3" eb="7">
      <t>トワダシ</t>
    </rPh>
    <phoneticPr fontId="35"/>
  </si>
  <si>
    <t>岐阜県下呂市</t>
    <rPh sb="0" eb="3">
      <t>ギフケン</t>
    </rPh>
    <rPh sb="3" eb="6">
      <t>ゲロシ</t>
    </rPh>
    <phoneticPr fontId="35"/>
  </si>
  <si>
    <t>SW</t>
    <phoneticPr fontId="35"/>
  </si>
  <si>
    <t>000161</t>
    <phoneticPr fontId="35"/>
  </si>
  <si>
    <t>00001</t>
    <phoneticPr fontId="35"/>
  </si>
  <si>
    <t>00112</t>
    <phoneticPr fontId="35"/>
  </si>
  <si>
    <t>SW00016100001@nihonsoft.net</t>
    <phoneticPr fontId="35"/>
  </si>
  <si>
    <t>SW00016100002@nihonsoft.net</t>
  </si>
  <si>
    <t>SW00016100003@nihonsoft.net</t>
  </si>
  <si>
    <t>SW00016100004@nihonsoft.net</t>
  </si>
  <si>
    <t>SW00016100005@nihonsoft.net</t>
  </si>
  <si>
    <t>SW00016100006@nihonsoft.net</t>
  </si>
  <si>
    <t>SW00016100007@nihonsoft.net</t>
  </si>
  <si>
    <t>SW00016100008@nihonsoft.net</t>
  </si>
  <si>
    <t>SW00016100009@nihonsoft.net</t>
  </si>
  <si>
    <t>SW00016100010@nihonsoft.net</t>
  </si>
  <si>
    <t>SW00016100011@nihonsoft.net</t>
  </si>
  <si>
    <t>SW00016100012@nihonsoft.net</t>
  </si>
  <si>
    <t>SW00016100013@nihonsoft.net</t>
  </si>
  <si>
    <t>SW00016100014@nihonsoft.net</t>
  </si>
  <si>
    <t>SW00016100015@nihonsoft.net</t>
  </si>
  <si>
    <t>SW00016100016@nihonsoft.net</t>
  </si>
  <si>
    <t>SW00016100017@nihonsoft.net</t>
  </si>
  <si>
    <t>SW00016100018@nihonsoft.net</t>
  </si>
  <si>
    <t>SW00016100019@nihonsoft.net</t>
  </si>
  <si>
    <t>SW00016100020@nihonsoft.net</t>
  </si>
  <si>
    <t>SW00016100021@nihonsoft.net</t>
  </si>
  <si>
    <t>SW00016100022@nihonsoft.net</t>
  </si>
  <si>
    <t>SW00016100023@nihonsoft.net</t>
  </si>
  <si>
    <t>SW00016100024@nihonsoft.net</t>
  </si>
  <si>
    <t>SW00016100025@nihonsoft.net</t>
  </si>
  <si>
    <t>SW00016100026@nihonsoft.net</t>
  </si>
  <si>
    <t>SW00016100027@nihonsoft.net</t>
  </si>
  <si>
    <t>SW00016100028@nihonsoft.net</t>
  </si>
  <si>
    <t>SW00016100029@nihonsoft.net</t>
  </si>
  <si>
    <t>SW00016100030@nihonsoft.net</t>
  </si>
  <si>
    <t>SW00016100031@nihonsoft.net</t>
  </si>
  <si>
    <t>SW00016100032@nihonsoft.net</t>
  </si>
  <si>
    <t>SW00016100033@nihonsoft.net</t>
  </si>
  <si>
    <t>SW00016100034@nihonsoft.net</t>
  </si>
  <si>
    <t>SW00016100035@nihonsoft.net</t>
  </si>
  <si>
    <t>SW00016100036@nihonsoft.net</t>
  </si>
  <si>
    <t>SW00016100037@nihonsoft.net</t>
  </si>
  <si>
    <t>SW00016100038@nihonsoft.net</t>
  </si>
  <si>
    <t>SW00016100039@nihonsoft.net</t>
  </si>
  <si>
    <t>SW00016100040@nihonsoft.net</t>
  </si>
  <si>
    <t>SW00016100041@nihonsoft.net</t>
  </si>
  <si>
    <t>SW00016100042@nihonsoft.net</t>
  </si>
  <si>
    <t>SW00016100043@nihonsoft.net</t>
  </si>
  <si>
    <t>SW00016100044@nihonsoft.net</t>
  </si>
  <si>
    <t>SW00016100045@nihonsoft.net</t>
  </si>
  <si>
    <t>SW00016100046@nihonsoft.net</t>
  </si>
  <si>
    <t>SW00016100047@nihonsoft.net</t>
  </si>
  <si>
    <t>SW00016100048@nihonsoft.net</t>
  </si>
  <si>
    <t>SW00016100049@nihonsoft.net</t>
  </si>
  <si>
    <t>SW00016100050@nihonsoft.net</t>
  </si>
  <si>
    <t>SW00016100051@nihonsoft.net</t>
  </si>
  <si>
    <t>SW00016100052@nihonsoft.net</t>
  </si>
  <si>
    <t>SW00016100053@nihonsoft.net</t>
  </si>
  <si>
    <t>SW00016100054@nihonsoft.net</t>
  </si>
  <si>
    <t>SW00016100055@nihonsoft.net</t>
  </si>
  <si>
    <t>SW00016100056@nihonsoft.net</t>
  </si>
  <si>
    <t>SW00016100057@nihonsoft.net</t>
  </si>
  <si>
    <t>SW00016100058@nihonsoft.net</t>
  </si>
  <si>
    <t>SW00016100059@nihonsoft.net</t>
  </si>
  <si>
    <t>SW00016100060@nihonsoft.net</t>
  </si>
  <si>
    <t>SW00016100061@nihonsoft.net</t>
  </si>
  <si>
    <t>SW00016100062@nihonsoft.net</t>
  </si>
  <si>
    <t>SW00016100063@nihonsoft.net</t>
  </si>
  <si>
    <t>SW00016100064@nihonsoft.net</t>
  </si>
  <si>
    <t>SW00016100065@nihonsoft.net</t>
  </si>
  <si>
    <t>SW00016100066@nihonsoft.net</t>
  </si>
  <si>
    <t>SW00016100067@nihonsoft.net</t>
  </si>
  <si>
    <t>SW00016100069@nihonsoft.net</t>
  </si>
  <si>
    <t>SW00016100070@nihonsoft.net</t>
  </si>
  <si>
    <t>SW00016100071@nihonsoft.net</t>
  </si>
  <si>
    <t>SW00016100072@nihonsoft.net</t>
  </si>
  <si>
    <t>SW00016100073@nihonsoft.net</t>
  </si>
  <si>
    <t>SW00016100074@nihonsoft.net</t>
  </si>
  <si>
    <t>SW00016100075@nihonsoft.net</t>
  </si>
  <si>
    <t>SW00016100076@nihonsoft.net</t>
  </si>
  <si>
    <t>SW00016100077@nihonsoft.net</t>
  </si>
  <si>
    <t>SW00016100078@nihonsoft.net</t>
  </si>
  <si>
    <t>SW00016100079@nihonsoft.net</t>
  </si>
  <si>
    <t>SW00016100080@nihonsoft.net</t>
  </si>
  <si>
    <t>SW00016100081@nihonsoft.net</t>
  </si>
  <si>
    <t>SW00016100082@nihonsoft.net</t>
  </si>
  <si>
    <t>SW00016100083@nihonsoft.net</t>
  </si>
  <si>
    <t>SW00016100084@nihonsoft.net</t>
  </si>
  <si>
    <t>SW00016100085@nihonsoft.net</t>
  </si>
  <si>
    <t>SW00016100086@nihonsoft.net</t>
  </si>
  <si>
    <t>SW00016100087@nihonsoft.net</t>
  </si>
  <si>
    <t>SW00016100088@nihonsoft.net</t>
  </si>
  <si>
    <t>SW00016100089@nihonsoft.net</t>
  </si>
  <si>
    <t>SW00016100090@nihonsoft.net</t>
  </si>
  <si>
    <t>SW00016100091@nihonsoft.net</t>
  </si>
  <si>
    <t>SW00016100092@nihonsoft.net</t>
  </si>
  <si>
    <t>SW00016100093@nihonsoft.net</t>
  </si>
  <si>
    <t>SW00016100094@nihonsoft.net</t>
  </si>
  <si>
    <t>SW00016100095@nihonsoft.net</t>
  </si>
  <si>
    <t>SW00016100096@nihonsoft.net</t>
  </si>
  <si>
    <t>SW00016100097@nihonsoft.net</t>
  </si>
  <si>
    <t>SW00016100098@nihonsoft.net</t>
  </si>
  <si>
    <t>SW00016100099@nihonsoft.net</t>
  </si>
  <si>
    <t>SW00016100100@nihonsoft.net</t>
  </si>
  <si>
    <t>SW00016100101@nihonsoft.net</t>
  </si>
  <si>
    <t>SW00016100102@nihonsoft.net</t>
  </si>
  <si>
    <t>SW00016100103@nihonsoft.net</t>
  </si>
  <si>
    <t>SW00016100104@nihonsoft.net</t>
  </si>
  <si>
    <t>SW00016100105@nihonsoft.net</t>
  </si>
  <si>
    <t>SW00016100106@nihonsoft.net</t>
  </si>
  <si>
    <t>SW00016100107@nihonsoft.net</t>
  </si>
  <si>
    <t>SW00016100108@nihonsoft.net</t>
  </si>
  <si>
    <t>SW00016100109@nihonsoft.net</t>
  </si>
  <si>
    <t>SW00016100110@nihonsoft.net</t>
  </si>
  <si>
    <t>SW00016100111@nihonsoft.net</t>
  </si>
  <si>
    <t>SW00016100112@nihonsoft.net</t>
  </si>
  <si>
    <t>10.47.235.236</t>
    <phoneticPr fontId="35"/>
  </si>
  <si>
    <t>10.47.235.237</t>
  </si>
  <si>
    <t>10.47.235.238</t>
  </si>
  <si>
    <t>10.47.235.239</t>
  </si>
  <si>
    <t>10.47.235.240</t>
  </si>
  <si>
    <t>10.47.235.241</t>
  </si>
  <si>
    <t>10.47.235.242</t>
  </si>
  <si>
    <t>10.47.235.243</t>
  </si>
  <si>
    <t>10.47.235.244</t>
  </si>
  <si>
    <t>10.47.235.245</t>
  </si>
  <si>
    <t>10.47.235.246</t>
  </si>
  <si>
    <t>10.47.235.247</t>
  </si>
  <si>
    <t>10.47.235.248</t>
  </si>
  <si>
    <t>10.47.235.249</t>
  </si>
  <si>
    <t>10.47.235.250</t>
  </si>
  <si>
    <t>10.47.235.251</t>
  </si>
  <si>
    <t>10.47.235.252</t>
  </si>
  <si>
    <t>10.47.235.253</t>
  </si>
  <si>
    <t>10.47.235.254</t>
  </si>
  <si>
    <t>10.47.236.1</t>
    <phoneticPr fontId="35"/>
  </si>
  <si>
    <t>10.47.236.2</t>
  </si>
  <si>
    <t>10.47.236.3</t>
  </si>
  <si>
    <t>10.47.236.4</t>
  </si>
  <si>
    <t>10.47.236.5</t>
  </si>
  <si>
    <t>10.47.236.6</t>
  </si>
  <si>
    <t>10.47.236.7</t>
  </si>
  <si>
    <t>10.47.236.8</t>
  </si>
  <si>
    <t>10.47.236.9</t>
  </si>
  <si>
    <t>10.47.236.10</t>
  </si>
  <si>
    <t>10.47.236.11</t>
  </si>
  <si>
    <t>10.47.236.12</t>
  </si>
  <si>
    <t>10.47.236.13</t>
  </si>
  <si>
    <t>10.47.236.14</t>
  </si>
  <si>
    <t>10.47.236.15</t>
  </si>
  <si>
    <t>10.47.236.16</t>
  </si>
  <si>
    <t>10.47.236.17</t>
  </si>
  <si>
    <t>10.47.236.18</t>
  </si>
  <si>
    <t>10.47.236.19</t>
  </si>
  <si>
    <t>10.47.236.20</t>
  </si>
  <si>
    <t>10.47.236.21</t>
  </si>
  <si>
    <t>10.47.236.22</t>
  </si>
  <si>
    <t>10.47.236.23</t>
  </si>
  <si>
    <t>10.47.236.24</t>
  </si>
  <si>
    <t>10.47.236.25</t>
  </si>
  <si>
    <t>10.47.236.26</t>
  </si>
  <si>
    <t>10.47.236.27</t>
  </si>
  <si>
    <t>10.47.236.28</t>
  </si>
  <si>
    <t>10.47.236.29</t>
  </si>
  <si>
    <t>10.47.236.30</t>
  </si>
  <si>
    <t>10.47.236.31</t>
  </si>
  <si>
    <t>10.47.236.32</t>
  </si>
  <si>
    <t>10.47.236.33</t>
  </si>
  <si>
    <t>10.47.236.34</t>
  </si>
  <si>
    <t>10.47.236.35</t>
  </si>
  <si>
    <t>10.47.236.36</t>
  </si>
  <si>
    <t>10.47.236.37</t>
  </si>
  <si>
    <t>10.47.236.38</t>
  </si>
  <si>
    <t>10.47.236.39</t>
  </si>
  <si>
    <t>10.47.236.40</t>
  </si>
  <si>
    <t>10.47.236.41</t>
  </si>
  <si>
    <t>10.47.236.42</t>
  </si>
  <si>
    <t>10.47.236.43</t>
  </si>
  <si>
    <t>10.47.236.44</t>
  </si>
  <si>
    <t>10.47.236.45</t>
  </si>
  <si>
    <t>10.47.236.46</t>
  </si>
  <si>
    <t>10.47.236.47</t>
  </si>
  <si>
    <t>10.47.236.48</t>
  </si>
  <si>
    <t>10.47.236.49</t>
  </si>
  <si>
    <t>10.47.236.50</t>
  </si>
  <si>
    <t>10.47.236.51</t>
  </si>
  <si>
    <t>10.47.236.52</t>
  </si>
  <si>
    <t>10.47.236.53</t>
  </si>
  <si>
    <t>10.47.236.54</t>
  </si>
  <si>
    <t>10.47.236.55</t>
  </si>
  <si>
    <t>10.47.236.56</t>
  </si>
  <si>
    <t>10.47.236.57</t>
  </si>
  <si>
    <t>10.47.236.58</t>
  </si>
  <si>
    <t>10.47.236.59</t>
  </si>
  <si>
    <t>10.47.236.60</t>
  </si>
  <si>
    <t>10.47.236.61</t>
  </si>
  <si>
    <t>10.47.236.63</t>
  </si>
  <si>
    <t>10.47.236.65</t>
  </si>
  <si>
    <t>10.47.236.66</t>
  </si>
  <si>
    <t>10.47.236.67</t>
  </si>
  <si>
    <t>10.47.236.68</t>
  </si>
  <si>
    <t>10.47.236.69</t>
  </si>
  <si>
    <t>10.47.236.70</t>
  </si>
  <si>
    <t>10.47.236.71</t>
  </si>
  <si>
    <t>10.47.236.72</t>
  </si>
  <si>
    <t>10.47.236.73</t>
  </si>
  <si>
    <t>10.47.236.74</t>
  </si>
  <si>
    <t>10.47.236.75</t>
  </si>
  <si>
    <t>10.47.236.76</t>
  </si>
  <si>
    <t>10.47.236.77</t>
  </si>
  <si>
    <t>10.47.236.78</t>
  </si>
  <si>
    <t>SW00016100068@nihonsoft.net</t>
    <phoneticPr fontId="35"/>
  </si>
  <si>
    <t>10.47.236.79</t>
  </si>
  <si>
    <t>10.47.236.80</t>
  </si>
  <si>
    <t>10.47.236.81</t>
  </si>
  <si>
    <t>10.47.236.82</t>
  </si>
  <si>
    <t>10.47.236.83</t>
  </si>
  <si>
    <t>10.47.236.84</t>
  </si>
  <si>
    <t>10.47.236.85</t>
  </si>
  <si>
    <t>10.47.236.86</t>
  </si>
  <si>
    <t>10.47.236.87</t>
  </si>
  <si>
    <t>10.47.236.88</t>
  </si>
  <si>
    <t>10.47.236.89</t>
  </si>
  <si>
    <t>10.47.236.90</t>
  </si>
  <si>
    <t>10.47.236.91</t>
  </si>
  <si>
    <t>10.47.236.92</t>
  </si>
  <si>
    <t>10.47.236.93</t>
    <phoneticPr fontId="35"/>
  </si>
  <si>
    <t>demo17@nihonsoft.net</t>
  </si>
  <si>
    <t>demo18@nihonsoft.net</t>
  </si>
  <si>
    <t>10.47.236.95</t>
    <phoneticPr fontId="35"/>
  </si>
  <si>
    <t>10.47.236.94</t>
  </si>
  <si>
    <t>4509FC-17X01456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</si>
  <si>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50E65-18202085</t>
    </r>
    <phoneticPr fontId="35"/>
  </si>
  <si>
    <t>Dn0504406903760</t>
    <phoneticPr fontId="35"/>
  </si>
  <si>
    <t>020-2112-3356</t>
    <phoneticPr fontId="35"/>
  </si>
  <si>
    <t>2018/11/28</t>
    <phoneticPr fontId="35"/>
  </si>
  <si>
    <t>DN0504406903750</t>
    <phoneticPr fontId="35"/>
  </si>
  <si>
    <t>4509FD-17X01457</t>
    <phoneticPr fontId="35"/>
  </si>
  <si>
    <t>4509FB-17X01455</t>
    <phoneticPr fontId="35"/>
  </si>
  <si>
    <t>020-2090-9283</t>
    <phoneticPr fontId="35"/>
  </si>
  <si>
    <t>DN0504406904020</t>
    <phoneticPr fontId="35"/>
  </si>
  <si>
    <t>2018/11/29</t>
    <phoneticPr fontId="35"/>
  </si>
  <si>
    <t>DN0605702271350</t>
    <phoneticPr fontId="35"/>
  </si>
  <si>
    <t>DN0605702271360</t>
    <phoneticPr fontId="35"/>
  </si>
  <si>
    <t>DN0504406904080</t>
    <phoneticPr fontId="35"/>
  </si>
  <si>
    <t>DN0504406904090</t>
    <phoneticPr fontId="35"/>
  </si>
  <si>
    <r>
      <t>DN0504406904</t>
    </r>
    <r>
      <rPr>
        <sz val="11"/>
        <color rgb="FF000000"/>
        <rFont val="ＭＳ Ｐゴシック"/>
        <family val="2"/>
        <charset val="128"/>
      </rPr>
      <t>100</t>
    </r>
    <phoneticPr fontId="35"/>
  </si>
  <si>
    <r>
      <t>DN0504406904</t>
    </r>
    <r>
      <rPr>
        <sz val="11"/>
        <color rgb="FF000000"/>
        <rFont val="ＭＳ Ｐゴシック"/>
        <family val="2"/>
        <charset val="128"/>
      </rPr>
      <t>110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</si>
  <si>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1435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</si>
  <si>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2082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1516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</si>
  <si>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2077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1793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</si>
  <si>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1527</t>
    </r>
    <phoneticPr fontId="35"/>
  </si>
  <si>
    <t>三島谷興産株式会社</t>
    <phoneticPr fontId="35"/>
  </si>
  <si>
    <t>10.47.236.96</t>
    <phoneticPr fontId="35"/>
  </si>
  <si>
    <t>020-2117-1988</t>
    <phoneticPr fontId="35"/>
  </si>
  <si>
    <t>020-2077-1966</t>
    <phoneticPr fontId="35"/>
  </si>
  <si>
    <t>020-2102-4906</t>
    <phoneticPr fontId="35"/>
  </si>
  <si>
    <t>020-2070-9907</t>
    <phoneticPr fontId="35"/>
  </si>
  <si>
    <t>020-2077-1199</t>
    <phoneticPr fontId="35"/>
  </si>
  <si>
    <t>020-2052-1199</t>
    <phoneticPr fontId="35"/>
  </si>
  <si>
    <t>020-2092-3215</t>
    <phoneticPr fontId="35"/>
  </si>
  <si>
    <t>020-2077-1050</t>
    <phoneticPr fontId="35"/>
  </si>
  <si>
    <t>020-2102-4045</t>
    <phoneticPr fontId="35"/>
  </si>
  <si>
    <t>020-2092-3484</t>
    <phoneticPr fontId="35"/>
  </si>
  <si>
    <t>020-2097-1998</t>
    <phoneticPr fontId="35"/>
  </si>
  <si>
    <t>020-2067-1650</t>
    <phoneticPr fontId="35"/>
  </si>
  <si>
    <t>020-2082-1442</t>
    <phoneticPr fontId="35"/>
  </si>
  <si>
    <t>020-2097-1799</t>
    <phoneticPr fontId="35"/>
  </si>
  <si>
    <t>020-2027-1903</t>
    <phoneticPr fontId="35"/>
  </si>
  <si>
    <t>020-2042-3834</t>
    <phoneticPr fontId="35"/>
  </si>
  <si>
    <t>020-2042-3464</t>
    <phoneticPr fontId="35"/>
  </si>
  <si>
    <t>020-2067-1309</t>
    <phoneticPr fontId="35"/>
  </si>
  <si>
    <t>020-2112-3233</t>
    <phoneticPr fontId="35"/>
  </si>
  <si>
    <t>020-2037-5484</t>
    <phoneticPr fontId="35"/>
  </si>
  <si>
    <t>020-2102-4434</t>
    <phoneticPr fontId="35"/>
  </si>
  <si>
    <t>020-2052-1570</t>
    <phoneticPr fontId="35"/>
  </si>
  <si>
    <t>020-2107-3090</t>
    <phoneticPr fontId="35"/>
  </si>
  <si>
    <t>020-2102-4636</t>
    <phoneticPr fontId="35"/>
  </si>
  <si>
    <t>020-2112-3450</t>
    <phoneticPr fontId="35"/>
  </si>
  <si>
    <t>020-2052-1197</t>
    <phoneticPr fontId="35"/>
  </si>
  <si>
    <t>020-2112-3761</t>
    <phoneticPr fontId="35"/>
  </si>
  <si>
    <t>020-2047-4705</t>
    <phoneticPr fontId="35"/>
  </si>
  <si>
    <t>020-2077-1122</t>
    <phoneticPr fontId="35"/>
  </si>
  <si>
    <t>020-2070-9796</t>
    <phoneticPr fontId="35"/>
  </si>
  <si>
    <t>020-2102-4695</t>
    <phoneticPr fontId="35"/>
  </si>
  <si>
    <t>020-2117-1048</t>
    <phoneticPr fontId="35"/>
  </si>
  <si>
    <t>020-2102-4477</t>
    <phoneticPr fontId="35"/>
  </si>
  <si>
    <t>020-2117-1521</t>
    <phoneticPr fontId="35"/>
  </si>
  <si>
    <t>020-2037-5648</t>
    <phoneticPr fontId="35"/>
  </si>
  <si>
    <t>020-2112-3239</t>
    <phoneticPr fontId="35"/>
  </si>
  <si>
    <t>020-2052-1187</t>
    <phoneticPr fontId="35"/>
  </si>
  <si>
    <t>020-2107-3718</t>
    <phoneticPr fontId="35"/>
  </si>
  <si>
    <t>020-2052-0032</t>
    <phoneticPr fontId="35"/>
  </si>
  <si>
    <t>020-2027-1825</t>
    <phoneticPr fontId="35"/>
  </si>
  <si>
    <t>020-2102-4904</t>
    <phoneticPr fontId="35"/>
  </si>
  <si>
    <t>020-2027-1757</t>
    <phoneticPr fontId="35"/>
  </si>
  <si>
    <t>020-2112-3546</t>
    <phoneticPr fontId="35"/>
  </si>
  <si>
    <t>020-2027-1817</t>
    <phoneticPr fontId="35"/>
  </si>
  <si>
    <t>020-2052-0539</t>
    <phoneticPr fontId="35"/>
  </si>
  <si>
    <t>020-2070-9521</t>
    <phoneticPr fontId="35"/>
  </si>
  <si>
    <t>020-2067-1591</t>
    <phoneticPr fontId="35"/>
  </si>
  <si>
    <t>020-2052-0087</t>
    <phoneticPr fontId="35"/>
  </si>
  <si>
    <t>020-2097-1572</t>
    <phoneticPr fontId="35"/>
  </si>
  <si>
    <t>020-2047-3778</t>
    <phoneticPr fontId="35"/>
  </si>
  <si>
    <t>020-2082-1319</t>
    <phoneticPr fontId="35"/>
  </si>
  <si>
    <t>020-2117-1753</t>
    <phoneticPr fontId="35"/>
  </si>
  <si>
    <t>020-2052-0924</t>
    <phoneticPr fontId="35"/>
  </si>
  <si>
    <t>020-2107-3466</t>
    <phoneticPr fontId="35"/>
  </si>
  <si>
    <t>020-2027-1328</t>
    <phoneticPr fontId="35"/>
  </si>
  <si>
    <t>020-2070-9320</t>
    <phoneticPr fontId="35"/>
  </si>
  <si>
    <t>020-2090-9675</t>
    <phoneticPr fontId="35"/>
  </si>
  <si>
    <t>020-2070-9237</t>
    <phoneticPr fontId="35"/>
  </si>
  <si>
    <t>020-2077-1101</t>
    <phoneticPr fontId="35"/>
  </si>
  <si>
    <t>020-2090-9279</t>
    <phoneticPr fontId="35"/>
  </si>
  <si>
    <t>020-2042-3425</t>
    <phoneticPr fontId="35"/>
  </si>
  <si>
    <t>020-2102-4231</t>
    <phoneticPr fontId="35"/>
  </si>
  <si>
    <t>020-2027-1914</t>
    <phoneticPr fontId="35"/>
  </si>
  <si>
    <t>020-2067-1891</t>
    <phoneticPr fontId="35"/>
  </si>
  <si>
    <t>aioi_c</t>
    <phoneticPr fontId="35"/>
  </si>
  <si>
    <t>7269</t>
    <phoneticPr fontId="35"/>
  </si>
  <si>
    <t>50154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</si>
  <si>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N0504406805990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</si>
  <si>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20-2033-4783</t>
    </r>
    <phoneticPr fontId="35"/>
  </si>
  <si>
    <t>020-1640-3716</t>
    <phoneticPr fontId="35"/>
  </si>
  <si>
    <t>2018/12/5</t>
    <phoneticPr fontId="35"/>
  </si>
  <si>
    <t>2018/11/30廃止</t>
    <rPh sb="10" eb="12">
      <t>ハイシ</t>
    </rPh>
    <phoneticPr fontId="35"/>
  </si>
  <si>
    <t>桜町北湊雨水ポンプ場</t>
    <phoneticPr fontId="35"/>
  </si>
  <si>
    <t>30Mプラス LTE</t>
    <phoneticPr fontId="35"/>
  </si>
  <si>
    <t>30Mプラス LTE</t>
    <phoneticPr fontId="35"/>
  </si>
  <si>
    <t>10.47.236.98</t>
    <phoneticPr fontId="35"/>
  </si>
  <si>
    <t>450EA8-18202152</t>
  </si>
  <si>
    <t>450EA9-18202153</t>
  </si>
  <si>
    <t>450EAA-18202154</t>
  </si>
  <si>
    <t>450EAB-18202155</t>
  </si>
  <si>
    <t>450EAC-18202156</t>
  </si>
  <si>
    <t>450EAD-18202157</t>
  </si>
  <si>
    <t>450EAE-18202158</t>
  </si>
  <si>
    <t>450EAF-18202159</t>
  </si>
  <si>
    <t>兵庫県姫路市排水</t>
    <rPh sb="0" eb="3">
      <t>ヒョウゴケン</t>
    </rPh>
    <rPh sb="3" eb="6">
      <t>ヒメジシ</t>
    </rPh>
    <rPh sb="6" eb="8">
      <t>ハイスイ</t>
    </rPh>
    <phoneticPr fontId="35"/>
  </si>
  <si>
    <t>SW</t>
    <phoneticPr fontId="35"/>
  </si>
  <si>
    <t>000162</t>
    <phoneticPr fontId="35"/>
  </si>
  <si>
    <t>00001</t>
    <phoneticPr fontId="35"/>
  </si>
  <si>
    <t>中浜排水ポンプ場</t>
    <rPh sb="0" eb="2">
      <t>ナカハマ</t>
    </rPh>
    <rPh sb="2" eb="4">
      <t>ハイスイ</t>
    </rPh>
    <rPh sb="7" eb="8">
      <t>ジョウ</t>
    </rPh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</si>
  <si>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50EB3-18202163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</si>
  <si>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50EB0-18202160</t>
    </r>
    <phoneticPr fontId="35"/>
  </si>
  <si>
    <t>450EB1-18202161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</si>
  <si>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50EB2-18202162</t>
    </r>
    <phoneticPr fontId="35"/>
  </si>
  <si>
    <t>450EB4-18202164</t>
    <phoneticPr fontId="35"/>
  </si>
  <si>
    <t>DN0504406806000</t>
    <phoneticPr fontId="35"/>
  </si>
  <si>
    <t>SW00006600010@nihonsoft.net</t>
    <phoneticPr fontId="35"/>
  </si>
  <si>
    <t>10.47.236.97</t>
    <phoneticPr fontId="35"/>
  </si>
  <si>
    <t>SW00000600011@nihonsoft.net</t>
    <phoneticPr fontId="35"/>
  </si>
  <si>
    <t>450F37-18202295</t>
    <phoneticPr fontId="35"/>
  </si>
  <si>
    <t>450F38-18202296</t>
    <phoneticPr fontId="35"/>
  </si>
  <si>
    <t>イビデン　仕様（林）</t>
    <rPh sb="5" eb="7">
      <t>シヨウ</t>
    </rPh>
    <rPh sb="8" eb="9">
      <t>ハヤシ</t>
    </rPh>
    <phoneticPr fontId="35"/>
  </si>
  <si>
    <t>十六大野排水機場</t>
    <rPh sb="0" eb="2">
      <t>ジュウロク</t>
    </rPh>
    <rPh sb="2" eb="4">
      <t>オオノ</t>
    </rPh>
    <rPh sb="4" eb="7">
      <t>ハイスイキ</t>
    </rPh>
    <rPh sb="7" eb="8">
      <t>ジョウ</t>
    </rPh>
    <phoneticPr fontId="35"/>
  </si>
  <si>
    <t>荒崎排水機場</t>
    <rPh sb="0" eb="2">
      <t>アラサキ</t>
    </rPh>
    <rPh sb="2" eb="5">
      <t>ハイスイキ</t>
    </rPh>
    <rPh sb="5" eb="6">
      <t>ジョウ</t>
    </rPh>
    <phoneticPr fontId="35"/>
  </si>
  <si>
    <t>中川排水機場</t>
    <rPh sb="0" eb="2">
      <t>ナカガワ</t>
    </rPh>
    <rPh sb="2" eb="5">
      <t>ハイスイキ</t>
    </rPh>
    <rPh sb="5" eb="6">
      <t>ジョウ</t>
    </rPh>
    <phoneticPr fontId="35"/>
  </si>
  <si>
    <t>割田排水機場</t>
    <rPh sb="0" eb="2">
      <t>ワリタ</t>
    </rPh>
    <rPh sb="2" eb="5">
      <t>ハイスイキ</t>
    </rPh>
    <rPh sb="5" eb="6">
      <t>ジョウ</t>
    </rPh>
    <phoneticPr fontId="35"/>
  </si>
  <si>
    <t>2018/6/18</t>
    <phoneticPr fontId="35"/>
  </si>
  <si>
    <t>42</t>
  </si>
  <si>
    <t>42</t>
    <phoneticPr fontId="35"/>
  </si>
  <si>
    <t>48</t>
  </si>
  <si>
    <t>44</t>
  </si>
  <si>
    <t>43</t>
  </si>
  <si>
    <t>45</t>
  </si>
  <si>
    <t>46</t>
  </si>
  <si>
    <t>47</t>
  </si>
  <si>
    <t>42</t>
    <phoneticPr fontId="35"/>
  </si>
  <si>
    <t>44</t>
    <phoneticPr fontId="35"/>
  </si>
  <si>
    <t>44</t>
    <phoneticPr fontId="35"/>
  </si>
  <si>
    <t>42</t>
    <phoneticPr fontId="35"/>
  </si>
  <si>
    <t>42</t>
    <phoneticPr fontId="35"/>
  </si>
  <si>
    <t>42</t>
    <phoneticPr fontId="35"/>
  </si>
  <si>
    <t>42</t>
    <phoneticPr fontId="35"/>
  </si>
  <si>
    <t>42</t>
    <phoneticPr fontId="35"/>
  </si>
  <si>
    <t>43</t>
    <phoneticPr fontId="35"/>
  </si>
  <si>
    <t>43</t>
    <phoneticPr fontId="35"/>
  </si>
  <si>
    <t>43</t>
    <phoneticPr fontId="35"/>
  </si>
  <si>
    <t>43</t>
    <phoneticPr fontId="35"/>
  </si>
  <si>
    <t>44</t>
    <phoneticPr fontId="35"/>
  </si>
  <si>
    <t>44</t>
    <phoneticPr fontId="35"/>
  </si>
  <si>
    <t>44</t>
    <phoneticPr fontId="35"/>
  </si>
  <si>
    <t>44</t>
    <phoneticPr fontId="35"/>
  </si>
  <si>
    <t>45</t>
    <phoneticPr fontId="35"/>
  </si>
  <si>
    <t>46</t>
    <phoneticPr fontId="35"/>
  </si>
  <si>
    <t>44</t>
    <phoneticPr fontId="35"/>
  </si>
  <si>
    <t>45</t>
    <phoneticPr fontId="35"/>
  </si>
  <si>
    <t>45</t>
    <phoneticPr fontId="35"/>
  </si>
  <si>
    <t>46</t>
    <phoneticPr fontId="35"/>
  </si>
  <si>
    <t>47</t>
    <phoneticPr fontId="35"/>
  </si>
  <si>
    <t>47</t>
    <phoneticPr fontId="35"/>
  </si>
  <si>
    <t>48</t>
    <phoneticPr fontId="35"/>
  </si>
  <si>
    <t>44</t>
    <phoneticPr fontId="35"/>
  </si>
  <si>
    <t>44</t>
    <phoneticPr fontId="35"/>
  </si>
  <si>
    <t>47</t>
    <phoneticPr fontId="35"/>
  </si>
  <si>
    <t>47</t>
    <phoneticPr fontId="35"/>
  </si>
  <si>
    <t>47</t>
    <phoneticPr fontId="35"/>
  </si>
  <si>
    <t>48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</si>
  <si>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</si>
  <si>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</si>
  <si>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</si>
  <si>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</si>
  <si>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</si>
  <si>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</si>
  <si>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</si>
  <si>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</si>
  <si>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46</t>
    </r>
    <r>
      <rPr>
        <sz val="11"/>
        <color rgb="FF000000"/>
        <rFont val="ＭＳ Ｐゴシック"/>
        <family val="2"/>
        <charset val="128"/>
      </rPr>
      <t/>
    </r>
  </si>
  <si>
    <t>43</t>
    <phoneticPr fontId="35"/>
  </si>
  <si>
    <t>43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</si>
  <si>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</si>
  <si>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43</t>
    </r>
    <r>
      <rPr>
        <sz val="11"/>
        <color rgb="FF000000"/>
        <rFont val="ＭＳ Ｐゴシック"/>
        <family val="2"/>
        <charset val="128"/>
      </rPr>
      <t/>
    </r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</si>
  <si>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</si>
  <si>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</si>
  <si>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</si>
  <si>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</si>
  <si>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</si>
  <si>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</si>
  <si>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47</t>
    </r>
    <r>
      <rPr>
        <sz val="11"/>
        <color rgb="FF000000"/>
        <rFont val="ＭＳ Ｐゴシック"/>
        <family val="2"/>
        <charset val="128"/>
      </rPr>
      <t/>
    </r>
  </si>
  <si>
    <t>47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</si>
  <si>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</si>
  <si>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44</t>
    </r>
    <r>
      <rPr>
        <sz val="11"/>
        <color rgb="FF000000"/>
        <rFont val="ＭＳ Ｐゴシック"/>
        <family val="2"/>
        <charset val="128"/>
      </rPr>
      <t/>
    </r>
  </si>
  <si>
    <t>43</t>
    <phoneticPr fontId="35"/>
  </si>
  <si>
    <t>43</t>
    <phoneticPr fontId="35"/>
  </si>
  <si>
    <t>44</t>
    <phoneticPr fontId="35"/>
  </si>
  <si>
    <t>45</t>
    <phoneticPr fontId="35"/>
  </si>
  <si>
    <t>46</t>
    <phoneticPr fontId="35"/>
  </si>
  <si>
    <r>
      <t>45</t>
    </r>
    <r>
      <rPr>
        <sz val="11"/>
        <color rgb="FF000000"/>
        <rFont val="ＭＳ Ｐゴシック"/>
        <family val="2"/>
        <charset val="128"/>
      </rPr>
      <t/>
    </r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</si>
  <si>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</si>
  <si>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t>45</t>
    <phoneticPr fontId="35"/>
  </si>
  <si>
    <t>45</t>
    <phoneticPr fontId="35"/>
  </si>
  <si>
    <t>44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</si>
  <si>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</si>
  <si>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</si>
  <si>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</si>
  <si>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</si>
  <si>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47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</si>
  <si>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8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</si>
  <si>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</si>
  <si>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</si>
  <si>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</si>
  <si>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</si>
  <si>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t>48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</si>
  <si>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</si>
  <si>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</si>
  <si>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t>45</t>
    <phoneticPr fontId="35"/>
  </si>
  <si>
    <t>45</t>
    <phoneticPr fontId="35"/>
  </si>
  <si>
    <t>46</t>
    <phoneticPr fontId="35"/>
  </si>
  <si>
    <t>46</t>
    <phoneticPr fontId="35"/>
  </si>
  <si>
    <t>45</t>
    <phoneticPr fontId="35"/>
  </si>
  <si>
    <t>45</t>
    <phoneticPr fontId="35"/>
  </si>
  <si>
    <t>44</t>
    <phoneticPr fontId="35"/>
  </si>
  <si>
    <t>44</t>
    <phoneticPr fontId="35"/>
  </si>
  <si>
    <t>44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</si>
  <si>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</si>
  <si>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t>46</t>
    <phoneticPr fontId="35"/>
  </si>
  <si>
    <t>450E64-18202084</t>
    <phoneticPr fontId="35"/>
  </si>
  <si>
    <t>450DBE-17Y01918</t>
    <phoneticPr fontId="35"/>
  </si>
  <si>
    <t>450D7B-17Y01851</t>
    <phoneticPr fontId="35"/>
  </si>
  <si>
    <t>450DDC-17Y01948</t>
    <phoneticPr fontId="35"/>
  </si>
  <si>
    <t>2018/12/7</t>
    <phoneticPr fontId="35"/>
  </si>
  <si>
    <t>450DC9-17Y01929</t>
  </si>
  <si>
    <t>450DCA-17Y01930</t>
  </si>
  <si>
    <t>020-1650-2926</t>
    <phoneticPr fontId="35"/>
  </si>
  <si>
    <t>DN0504406904120</t>
    <phoneticPr fontId="35"/>
  </si>
  <si>
    <t>DN0504406904130</t>
    <phoneticPr fontId="35"/>
  </si>
  <si>
    <t>DN0504406904150</t>
    <phoneticPr fontId="35"/>
  </si>
  <si>
    <t>DN0504406904140</t>
    <phoneticPr fontId="35"/>
  </si>
  <si>
    <t>DN0504406904160</t>
    <phoneticPr fontId="35"/>
  </si>
  <si>
    <t>DN0504406904170</t>
    <phoneticPr fontId="35"/>
  </si>
  <si>
    <t>DN0504406904180</t>
    <phoneticPr fontId="35"/>
  </si>
  <si>
    <t>DN0504406904190</t>
    <phoneticPr fontId="35"/>
  </si>
  <si>
    <t>DN0504406904200</t>
    <phoneticPr fontId="35"/>
  </si>
  <si>
    <t>DN0504406904210</t>
    <phoneticPr fontId="35"/>
  </si>
  <si>
    <t>DN0504406904220</t>
    <phoneticPr fontId="35"/>
  </si>
  <si>
    <t>DN0504406904230</t>
    <phoneticPr fontId="35"/>
  </si>
  <si>
    <t>DN0504406904240</t>
    <phoneticPr fontId="35"/>
  </si>
  <si>
    <t>DN0504406904250</t>
    <phoneticPr fontId="35"/>
  </si>
  <si>
    <t>DN0504406904260</t>
    <phoneticPr fontId="35"/>
  </si>
  <si>
    <t>DN0504406904270</t>
    <phoneticPr fontId="35"/>
  </si>
  <si>
    <t>DN0504406904280</t>
    <phoneticPr fontId="35"/>
  </si>
  <si>
    <t>DN0504406904290</t>
    <phoneticPr fontId="35"/>
  </si>
  <si>
    <t>DN0504406904300</t>
    <phoneticPr fontId="35"/>
  </si>
  <si>
    <t>DN0504406904310</t>
    <phoneticPr fontId="35"/>
  </si>
  <si>
    <t>DN0504406904320</t>
    <phoneticPr fontId="35"/>
  </si>
  <si>
    <t>DN0504406904330</t>
    <phoneticPr fontId="35"/>
  </si>
  <si>
    <t>DN0504406904340</t>
    <phoneticPr fontId="35"/>
  </si>
  <si>
    <t>DN0504406904350</t>
    <phoneticPr fontId="35"/>
  </si>
  <si>
    <t>DN0504406904360</t>
    <phoneticPr fontId="35"/>
  </si>
  <si>
    <t>DN0504406904370</t>
    <phoneticPr fontId="35"/>
  </si>
  <si>
    <t>DN0504406904380</t>
    <phoneticPr fontId="35"/>
  </si>
  <si>
    <t>DN0504406904390</t>
    <phoneticPr fontId="35"/>
  </si>
  <si>
    <t>DN0504406904400</t>
    <phoneticPr fontId="35"/>
  </si>
  <si>
    <t>DN0504406904410</t>
    <phoneticPr fontId="35"/>
  </si>
  <si>
    <t>DN0504406904420</t>
    <phoneticPr fontId="35"/>
  </si>
  <si>
    <t>DN0504406904430</t>
    <phoneticPr fontId="35"/>
  </si>
  <si>
    <t>DN0504406904440</t>
    <phoneticPr fontId="35"/>
  </si>
  <si>
    <t>DN0504406904450</t>
    <phoneticPr fontId="35"/>
  </si>
  <si>
    <t>DN0504406904460</t>
    <phoneticPr fontId="35"/>
  </si>
  <si>
    <t>DN0504406904470</t>
    <phoneticPr fontId="35"/>
  </si>
  <si>
    <t>DN0504406904480</t>
    <phoneticPr fontId="35"/>
  </si>
  <si>
    <t>DN0504406904490</t>
    <phoneticPr fontId="35"/>
  </si>
  <si>
    <t>DN0504406904500</t>
    <phoneticPr fontId="35"/>
  </si>
  <si>
    <t>DN0504406904510</t>
    <phoneticPr fontId="35"/>
  </si>
  <si>
    <t>DN0504406904520</t>
    <phoneticPr fontId="35"/>
  </si>
  <si>
    <t>DN0504406904530</t>
    <phoneticPr fontId="35"/>
  </si>
  <si>
    <t>DN0504406904540</t>
    <phoneticPr fontId="35"/>
  </si>
  <si>
    <t>DN0504406904560</t>
    <phoneticPr fontId="35"/>
  </si>
  <si>
    <t>DN0504406904550</t>
    <phoneticPr fontId="35"/>
  </si>
  <si>
    <t>DN0504406904570</t>
    <phoneticPr fontId="35"/>
  </si>
  <si>
    <t>DN0504406904580</t>
    <phoneticPr fontId="35"/>
  </si>
  <si>
    <t>DN0504406904590</t>
    <phoneticPr fontId="35"/>
  </si>
  <si>
    <t>DN0504406904600</t>
    <phoneticPr fontId="35"/>
  </si>
  <si>
    <t>DN0504406904610</t>
    <phoneticPr fontId="35"/>
  </si>
  <si>
    <t>DN0504406904620</t>
    <phoneticPr fontId="35"/>
  </si>
  <si>
    <t>DN0504406904630</t>
    <phoneticPr fontId="35"/>
  </si>
  <si>
    <t>DN0504406904640</t>
    <phoneticPr fontId="35"/>
  </si>
  <si>
    <t>DN0504406904650</t>
    <phoneticPr fontId="35"/>
  </si>
  <si>
    <t>DN0504406904660</t>
    <phoneticPr fontId="35"/>
  </si>
  <si>
    <t>DN0504406904670</t>
    <phoneticPr fontId="35"/>
  </si>
  <si>
    <t>DN0504406904680</t>
    <phoneticPr fontId="35"/>
  </si>
  <si>
    <t>DN0504406904690</t>
    <phoneticPr fontId="35"/>
  </si>
  <si>
    <t>DN0504406904700</t>
    <phoneticPr fontId="35"/>
  </si>
  <si>
    <t>DN0504406904710</t>
    <phoneticPr fontId="35"/>
  </si>
  <si>
    <t>DN0504406904720</t>
    <phoneticPr fontId="35"/>
  </si>
  <si>
    <t>DN0504406904730</t>
    <phoneticPr fontId="35"/>
  </si>
  <si>
    <t>DN0504406904740</t>
    <phoneticPr fontId="35"/>
  </si>
  <si>
    <t>DN0504406904750</t>
    <phoneticPr fontId="35"/>
  </si>
  <si>
    <t>DN0504406904760</t>
    <phoneticPr fontId="35"/>
  </si>
  <si>
    <t>DN0504406904770</t>
    <phoneticPr fontId="35"/>
  </si>
  <si>
    <t>DN0504406904780</t>
    <phoneticPr fontId="35"/>
  </si>
  <si>
    <t>DN0504406904790</t>
    <phoneticPr fontId="35"/>
  </si>
  <si>
    <t>DN0504406904800</t>
    <phoneticPr fontId="35"/>
  </si>
  <si>
    <t>DN0504406904810</t>
    <phoneticPr fontId="35"/>
  </si>
  <si>
    <t>DN0504406904820</t>
    <phoneticPr fontId="35"/>
  </si>
  <si>
    <t>DN0504406904830</t>
    <phoneticPr fontId="35"/>
  </si>
  <si>
    <t>DN0504406904840</t>
    <phoneticPr fontId="35"/>
  </si>
  <si>
    <t>DN0504406904850</t>
    <phoneticPr fontId="35"/>
  </si>
  <si>
    <t>DN0504406904860</t>
    <phoneticPr fontId="35"/>
  </si>
  <si>
    <t>DN0504406904870</t>
    <phoneticPr fontId="35"/>
  </si>
  <si>
    <t>DN0504406904880</t>
    <phoneticPr fontId="35"/>
  </si>
  <si>
    <t>DN0504406904890</t>
    <phoneticPr fontId="35"/>
  </si>
  <si>
    <t>DN0504406904900</t>
    <phoneticPr fontId="35"/>
  </si>
  <si>
    <t>DN0504406904910</t>
    <phoneticPr fontId="35"/>
  </si>
  <si>
    <t>DN0504406904920</t>
    <phoneticPr fontId="35"/>
  </si>
  <si>
    <t>DN0504406904930</t>
    <phoneticPr fontId="35"/>
  </si>
  <si>
    <t>DN0504406904940</t>
    <phoneticPr fontId="35"/>
  </si>
  <si>
    <t>DN0504406904950</t>
    <phoneticPr fontId="35"/>
  </si>
  <si>
    <t>DN0504406904960</t>
    <phoneticPr fontId="35"/>
  </si>
  <si>
    <t>DN0504406904970</t>
    <phoneticPr fontId="35"/>
  </si>
  <si>
    <t>DN0504406904980</t>
    <phoneticPr fontId="35"/>
  </si>
  <si>
    <t>DN0504406904990</t>
    <phoneticPr fontId="35"/>
  </si>
  <si>
    <t>DN0504406905000</t>
    <phoneticPr fontId="35"/>
  </si>
  <si>
    <t>DN0504406905010</t>
    <phoneticPr fontId="35"/>
  </si>
  <si>
    <t>DN0504406905020</t>
    <phoneticPr fontId="35"/>
  </si>
  <si>
    <t>DN0504406905030</t>
    <phoneticPr fontId="35"/>
  </si>
  <si>
    <t>DN0504406905040</t>
    <phoneticPr fontId="35"/>
  </si>
  <si>
    <t>DN0504406905050</t>
    <phoneticPr fontId="35"/>
  </si>
  <si>
    <t>DN0504406905060</t>
    <phoneticPr fontId="35"/>
  </si>
  <si>
    <t>DN0504406905070</t>
    <phoneticPr fontId="35"/>
  </si>
  <si>
    <t>DN0504406905080</t>
    <phoneticPr fontId="35"/>
  </si>
  <si>
    <t>DN0504406905090</t>
    <phoneticPr fontId="35"/>
  </si>
  <si>
    <t>DN0504406905100</t>
    <phoneticPr fontId="35"/>
  </si>
  <si>
    <t>DN0504406905110</t>
    <phoneticPr fontId="35"/>
  </si>
  <si>
    <t>DN0504406905120</t>
    <phoneticPr fontId="35"/>
  </si>
  <si>
    <t>DN0504406905130</t>
    <phoneticPr fontId="35"/>
  </si>
  <si>
    <t>DN0504406905140</t>
    <phoneticPr fontId="35"/>
  </si>
  <si>
    <t>DN0504406905150</t>
    <phoneticPr fontId="35"/>
  </si>
  <si>
    <t>DN0504406905160</t>
    <phoneticPr fontId="35"/>
  </si>
  <si>
    <t>DN0504406905170</t>
    <phoneticPr fontId="35"/>
  </si>
  <si>
    <t>DN0504406905180</t>
    <phoneticPr fontId="35"/>
  </si>
  <si>
    <t>DN0504406905190</t>
    <phoneticPr fontId="35"/>
  </si>
  <si>
    <t>DN0504406905200</t>
    <phoneticPr fontId="35"/>
  </si>
  <si>
    <t>DN0504406905210</t>
    <phoneticPr fontId="35"/>
  </si>
  <si>
    <t>DN0504406905220</t>
    <phoneticPr fontId="35"/>
  </si>
  <si>
    <t>DN0504406905230</t>
    <phoneticPr fontId="35"/>
  </si>
  <si>
    <t>2018/12/10</t>
  </si>
  <si>
    <t>2018/12/10</t>
    <phoneticPr fontId="35"/>
  </si>
  <si>
    <t>2018/12/10</t>
    <phoneticPr fontId="35"/>
  </si>
  <si>
    <t>DN0504406806530</t>
    <phoneticPr fontId="35"/>
  </si>
  <si>
    <t>020-1655-3066</t>
    <phoneticPr fontId="35"/>
  </si>
  <si>
    <t>2018/12/8</t>
    <phoneticPr fontId="35"/>
  </si>
  <si>
    <t>合計</t>
    <rPh sb="0" eb="2">
      <t>ゴウケイ</t>
    </rPh>
    <phoneticPr fontId="35"/>
  </si>
  <si>
    <t>山梨県市川三郷町(エバラ)</t>
  </si>
  <si>
    <t>小松テクノセンター</t>
  </si>
  <si>
    <t>茨城県(つくばみらい)</t>
  </si>
  <si>
    <t>020-2102-4064</t>
    <phoneticPr fontId="35"/>
  </si>
  <si>
    <t>020-2027-1949</t>
    <phoneticPr fontId="35"/>
  </si>
  <si>
    <t>020-2070-9271</t>
    <phoneticPr fontId="35"/>
  </si>
  <si>
    <t>020-2097-1382</t>
    <phoneticPr fontId="35"/>
  </si>
  <si>
    <t>020-2042-3859</t>
    <phoneticPr fontId="35"/>
  </si>
  <si>
    <t>020-2070-9383</t>
    <phoneticPr fontId="35"/>
  </si>
  <si>
    <t>020-2037-5577</t>
    <phoneticPr fontId="35"/>
  </si>
  <si>
    <t>020-2067-1240</t>
    <phoneticPr fontId="35"/>
  </si>
  <si>
    <t>020-2037-5829</t>
    <phoneticPr fontId="35"/>
  </si>
  <si>
    <t>020-2082-1880</t>
    <phoneticPr fontId="35"/>
  </si>
  <si>
    <t>020-2047-4658</t>
    <phoneticPr fontId="35"/>
  </si>
  <si>
    <t>020-2102-4680</t>
    <phoneticPr fontId="35"/>
  </si>
  <si>
    <t>020-2052-1623</t>
    <phoneticPr fontId="35"/>
  </si>
  <si>
    <t>020-2097-1128</t>
    <phoneticPr fontId="35"/>
  </si>
  <si>
    <t>020-2067-1740</t>
    <phoneticPr fontId="35"/>
  </si>
  <si>
    <t>020-2047-4674</t>
    <phoneticPr fontId="35"/>
  </si>
  <si>
    <t>020-2037-5185</t>
    <phoneticPr fontId="35"/>
  </si>
  <si>
    <t>020-2097-1504</t>
    <phoneticPr fontId="35"/>
  </si>
  <si>
    <t>020-2052-1317</t>
    <phoneticPr fontId="35"/>
  </si>
  <si>
    <t>020-2092-3641</t>
    <phoneticPr fontId="35"/>
  </si>
  <si>
    <t>020-2082-1084</t>
    <phoneticPr fontId="35"/>
  </si>
  <si>
    <t>020-2042-3029</t>
    <phoneticPr fontId="35"/>
  </si>
  <si>
    <t>020-2047-4493</t>
    <phoneticPr fontId="35"/>
  </si>
  <si>
    <t>020-2112-3728</t>
    <phoneticPr fontId="35"/>
  </si>
  <si>
    <t>020-2052-1087</t>
    <phoneticPr fontId="35"/>
  </si>
  <si>
    <t>020-2070-9732</t>
    <phoneticPr fontId="35"/>
  </si>
  <si>
    <t>020-2067-1109</t>
    <phoneticPr fontId="35"/>
  </si>
  <si>
    <t>020-2107-3629</t>
    <phoneticPr fontId="35"/>
  </si>
  <si>
    <t>020-2097-1464</t>
    <phoneticPr fontId="35"/>
  </si>
  <si>
    <t>020-2090-9743</t>
    <phoneticPr fontId="35"/>
  </si>
  <si>
    <t>020-2107-3646</t>
    <phoneticPr fontId="35"/>
  </si>
  <si>
    <t>020-2042-3569</t>
    <phoneticPr fontId="35"/>
  </si>
  <si>
    <t>020-2112-3764</t>
    <phoneticPr fontId="35"/>
  </si>
  <si>
    <t>020-2067-1170</t>
    <phoneticPr fontId="35"/>
  </si>
  <si>
    <t>020-2042-3713</t>
    <phoneticPr fontId="35"/>
  </si>
  <si>
    <t>020-2090-9408</t>
    <phoneticPr fontId="35"/>
  </si>
  <si>
    <t>020-2090-9436</t>
    <phoneticPr fontId="35"/>
  </si>
  <si>
    <t>020-2090-9119</t>
    <phoneticPr fontId="35"/>
  </si>
  <si>
    <t>020-2070-9232</t>
    <phoneticPr fontId="35"/>
  </si>
  <si>
    <t>020-2077-1375</t>
    <phoneticPr fontId="35"/>
  </si>
  <si>
    <t>020-2090-9199</t>
    <phoneticPr fontId="35"/>
  </si>
  <si>
    <t>020-2070-9363</t>
    <phoneticPr fontId="35"/>
  </si>
  <si>
    <t>020-2082-1554</t>
    <phoneticPr fontId="35"/>
  </si>
  <si>
    <t>020-2027-1439</t>
    <phoneticPr fontId="35"/>
  </si>
  <si>
    <t>020-2102-4342</t>
    <phoneticPr fontId="35"/>
  </si>
  <si>
    <t>020-2097-1594</t>
    <phoneticPr fontId="35"/>
  </si>
  <si>
    <t>020-2042-3919</t>
    <phoneticPr fontId="35"/>
  </si>
  <si>
    <t>020-2112-3268</t>
    <phoneticPr fontId="35"/>
  </si>
  <si>
    <t>020-2082-1096</t>
    <phoneticPr fontId="35"/>
  </si>
  <si>
    <t>020-2042-3604</t>
    <phoneticPr fontId="35"/>
  </si>
  <si>
    <t>020-2117-1900</t>
    <phoneticPr fontId="35"/>
  </si>
  <si>
    <t>020-2117-1937</t>
    <phoneticPr fontId="35"/>
  </si>
  <si>
    <t>020-2082-1439</t>
    <phoneticPr fontId="35"/>
  </si>
  <si>
    <t>020-2027-1280</t>
    <phoneticPr fontId="35"/>
  </si>
  <si>
    <t>020-2042-3414</t>
    <phoneticPr fontId="35"/>
  </si>
  <si>
    <t>020-2077-1143</t>
    <phoneticPr fontId="35"/>
  </si>
  <si>
    <t>020-2082-1696</t>
    <phoneticPr fontId="35"/>
  </si>
  <si>
    <t>020-2077-1730</t>
    <phoneticPr fontId="35"/>
  </si>
  <si>
    <t>020-2102-4073</t>
    <phoneticPr fontId="35"/>
  </si>
  <si>
    <t>020-2052-1165</t>
    <phoneticPr fontId="35"/>
  </si>
  <si>
    <t>020-2042-3959</t>
    <phoneticPr fontId="35"/>
  </si>
  <si>
    <t>020-2042-3792</t>
    <phoneticPr fontId="35"/>
  </si>
  <si>
    <t>020-2027-1369</t>
    <phoneticPr fontId="35"/>
  </si>
  <si>
    <t>020-2047-3462</t>
    <phoneticPr fontId="35"/>
  </si>
  <si>
    <t>020-2107-3202</t>
    <phoneticPr fontId="35"/>
  </si>
  <si>
    <t>020-2067-1040</t>
    <phoneticPr fontId="35"/>
  </si>
  <si>
    <t>020-2097-1656</t>
    <phoneticPr fontId="35"/>
  </si>
  <si>
    <t>020-2067-1698</t>
    <phoneticPr fontId="35"/>
  </si>
  <si>
    <t>020-2097-1344</t>
    <phoneticPr fontId="35"/>
  </si>
  <si>
    <t>020-2042-3326</t>
    <phoneticPr fontId="35"/>
  </si>
  <si>
    <t>020-2070-9882</t>
    <phoneticPr fontId="35"/>
  </si>
  <si>
    <t>020-2027-1057</t>
    <phoneticPr fontId="35"/>
  </si>
  <si>
    <t>020-2070-9341</t>
    <phoneticPr fontId="35"/>
  </si>
  <si>
    <t>020-2117-1719</t>
    <phoneticPr fontId="35"/>
  </si>
  <si>
    <t>020-2082-1754</t>
    <phoneticPr fontId="35"/>
  </si>
  <si>
    <t>020-2027-1250</t>
    <phoneticPr fontId="35"/>
  </si>
  <si>
    <t>020-2117-1272</t>
    <phoneticPr fontId="35"/>
  </si>
  <si>
    <t>020-2077-1331</t>
    <phoneticPr fontId="35"/>
  </si>
  <si>
    <t>020-2027-1655</t>
    <phoneticPr fontId="35"/>
  </si>
  <si>
    <t>020-2107-3190</t>
    <phoneticPr fontId="35"/>
  </si>
  <si>
    <t>020-2027-1333</t>
    <phoneticPr fontId="35"/>
  </si>
  <si>
    <t>020-2027-1404</t>
    <phoneticPr fontId="35"/>
  </si>
  <si>
    <t>020-2102-4791</t>
    <phoneticPr fontId="35"/>
  </si>
  <si>
    <t>020-2077-1430</t>
    <phoneticPr fontId="35"/>
  </si>
  <si>
    <t>020-2112-3513</t>
    <phoneticPr fontId="35"/>
  </si>
  <si>
    <t>020-2067-1275</t>
    <phoneticPr fontId="35"/>
  </si>
  <si>
    <t>020-2042-3534</t>
    <phoneticPr fontId="35"/>
  </si>
  <si>
    <t>020-2077-1969</t>
    <phoneticPr fontId="35"/>
  </si>
  <si>
    <t>020-2097-1461</t>
    <phoneticPr fontId="35"/>
  </si>
  <si>
    <t>020-2037-5573</t>
    <phoneticPr fontId="35"/>
  </si>
  <si>
    <t>020-2082-1582</t>
    <phoneticPr fontId="35"/>
  </si>
  <si>
    <t>020-2052-1360</t>
    <phoneticPr fontId="35"/>
  </si>
  <si>
    <t>020-2107-3553</t>
    <phoneticPr fontId="35"/>
  </si>
  <si>
    <t>020-2070-9665</t>
    <phoneticPr fontId="35"/>
  </si>
  <si>
    <t>020-2070-9175</t>
    <phoneticPr fontId="35"/>
  </si>
  <si>
    <t>020-2027-1523</t>
    <phoneticPr fontId="35"/>
  </si>
  <si>
    <t>020-2067-1289</t>
    <phoneticPr fontId="35"/>
  </si>
  <si>
    <t>020-2047-4843</t>
    <phoneticPr fontId="35"/>
  </si>
  <si>
    <t>020-2082-1385</t>
    <phoneticPr fontId="35"/>
  </si>
  <si>
    <t>020-2097-1569</t>
    <phoneticPr fontId="35"/>
  </si>
  <si>
    <t>020-2102-4940</t>
    <phoneticPr fontId="35"/>
  </si>
  <si>
    <t>020-2082-1249</t>
    <phoneticPr fontId="35"/>
  </si>
  <si>
    <t>020-2042-3608</t>
    <phoneticPr fontId="35"/>
  </si>
  <si>
    <t>020-2082-1073</t>
    <phoneticPr fontId="35"/>
  </si>
  <si>
    <t>020-2052-1612</t>
    <phoneticPr fontId="35"/>
  </si>
  <si>
    <t>020-2082-1435</t>
    <phoneticPr fontId="35"/>
  </si>
  <si>
    <t>020-2082-1281</t>
    <phoneticPr fontId="35"/>
  </si>
  <si>
    <t>020-2117-1201</t>
    <phoneticPr fontId="35"/>
  </si>
  <si>
    <t>020-2067-1264</t>
    <phoneticPr fontId="35"/>
  </si>
  <si>
    <t>020-2077-1377</t>
    <phoneticPr fontId="35"/>
  </si>
  <si>
    <t>020-2082-1694</t>
    <phoneticPr fontId="35"/>
  </si>
  <si>
    <t>東北町浄化センター</t>
  </si>
  <si>
    <t>10.47.236.101</t>
    <phoneticPr fontId="35"/>
  </si>
  <si>
    <t>上北中央環境センター</t>
  </si>
  <si>
    <t>10.47.236.102</t>
    <phoneticPr fontId="35"/>
  </si>
  <si>
    <t>青森県東北町</t>
    <rPh sb="0" eb="3">
      <t>アオモリケン</t>
    </rPh>
    <rPh sb="3" eb="6">
      <t>トウホクマチ</t>
    </rPh>
    <phoneticPr fontId="35"/>
  </si>
  <si>
    <t>000163</t>
    <phoneticPr fontId="35"/>
  </si>
  <si>
    <t>SW00007700030@nihonsoft.net</t>
  </si>
  <si>
    <t>SW00007700031@nihonsoft.net</t>
  </si>
  <si>
    <t>SW00007700032@nihonsoft.net</t>
  </si>
  <si>
    <t>SW00007700033@nihonsoft.net</t>
  </si>
  <si>
    <t>10.47.236.106</t>
    <phoneticPr fontId="35"/>
  </si>
  <si>
    <t>10.47.236.103</t>
  </si>
  <si>
    <t>10.47.236.104</t>
  </si>
  <si>
    <t>10.47.236.105</t>
  </si>
  <si>
    <r>
      <t>10.47.236.10</t>
    </r>
    <r>
      <rPr>
        <sz val="11"/>
        <color rgb="FF000000"/>
        <rFont val="ＭＳ Ｐゴシック"/>
        <family val="2"/>
        <charset val="128"/>
      </rPr>
      <t>7</t>
    </r>
    <phoneticPr fontId="35"/>
  </si>
  <si>
    <t>SW</t>
    <phoneticPr fontId="35"/>
  </si>
  <si>
    <t>000164</t>
    <phoneticPr fontId="35"/>
  </si>
  <si>
    <t>00001</t>
    <phoneticPr fontId="35"/>
  </si>
  <si>
    <t>西祖谷配水池</t>
    <phoneticPr fontId="35"/>
  </si>
  <si>
    <t>200kbps LTE</t>
    <phoneticPr fontId="35"/>
  </si>
  <si>
    <t>16H0001Y</t>
    <phoneticPr fontId="35"/>
  </si>
  <si>
    <t>16H0008Y</t>
    <phoneticPr fontId="35"/>
  </si>
  <si>
    <t>18H0007X</t>
    <phoneticPr fontId="35"/>
  </si>
  <si>
    <t>18H0042X</t>
    <phoneticPr fontId="35"/>
  </si>
  <si>
    <t>18H0043X</t>
    <phoneticPr fontId="35"/>
  </si>
  <si>
    <t>18H0041X</t>
    <phoneticPr fontId="35"/>
  </si>
  <si>
    <t>18H0006X</t>
    <phoneticPr fontId="35"/>
  </si>
  <si>
    <t>18H0009X</t>
    <phoneticPr fontId="35"/>
  </si>
  <si>
    <t>18H00019</t>
    <phoneticPr fontId="35"/>
  </si>
  <si>
    <t>桔1-100</t>
    <phoneticPr fontId="35"/>
  </si>
  <si>
    <t>鴻1-100</t>
    <phoneticPr fontId="35"/>
  </si>
  <si>
    <t>富2-100</t>
    <phoneticPr fontId="35"/>
  </si>
  <si>
    <t>SW00011100007@nihonsoft.net</t>
  </si>
  <si>
    <t>SW00011100008@nihonsoft.net</t>
  </si>
  <si>
    <t>SW00011100009@nihonsoft.net</t>
  </si>
  <si>
    <t>10.47.236.111</t>
    <phoneticPr fontId="35"/>
  </si>
  <si>
    <t>10.47.236.109</t>
  </si>
  <si>
    <t>10.47.236.110</t>
  </si>
  <si>
    <t>昆陽井川元樋</t>
  </si>
  <si>
    <t>荒牧桑田樋門</t>
  </si>
  <si>
    <t>荻野3丁目樋門</t>
  </si>
  <si>
    <t>荻野西1丁目樋門</t>
  </si>
  <si>
    <t>荻野団地転倒ゲート(北側)</t>
  </si>
  <si>
    <t>鋳物師3丁目樋門</t>
  </si>
  <si>
    <t>北伊丹1丁目樋門</t>
  </si>
  <si>
    <t>北伊丹3丁目樋門</t>
  </si>
  <si>
    <t>北伊丹4丁目樋門</t>
  </si>
  <si>
    <t>北伊丹8丁目樋門</t>
  </si>
  <si>
    <t>東川樋門</t>
  </si>
  <si>
    <t>緑ヶ丘2丁目樋門</t>
  </si>
  <si>
    <t>緑ヶ丘5丁目樋門</t>
  </si>
  <si>
    <t>瑞穂町3丁目転倒ゲート</t>
  </si>
  <si>
    <t>昆陽宮田樋門</t>
  </si>
  <si>
    <t>南鈴原1丁目樋門</t>
  </si>
  <si>
    <t>御願塚6丁目樋門</t>
  </si>
  <si>
    <t>掘池タイト町転倒ゲート</t>
  </si>
  <si>
    <t>南野2丁目樋門</t>
  </si>
  <si>
    <t>南野3丁目樋門</t>
  </si>
  <si>
    <t>南野山道転倒ゲート</t>
  </si>
  <si>
    <t>野間北3丁目樋門</t>
  </si>
  <si>
    <t>野間8丁目樋門</t>
  </si>
  <si>
    <t>山田来光寺樋門</t>
  </si>
  <si>
    <t>寺本5丁目樋門</t>
  </si>
  <si>
    <t>寺本5丁目南樋門</t>
  </si>
  <si>
    <t>二カ井樋門</t>
  </si>
  <si>
    <t>寺本2丁目転倒ゲート</t>
  </si>
  <si>
    <t>御願塚7丁目転倒ゲート</t>
  </si>
  <si>
    <t>森本5丁目転倒ゲート</t>
  </si>
  <si>
    <t>森本5丁目西転倒ゲート</t>
  </si>
  <si>
    <t>緑ヶ丘4丁目サイホン排水ポンプ</t>
  </si>
  <si>
    <t>御願塚6丁目灌漑ポンプ</t>
  </si>
  <si>
    <t>昆陽泉町幹線サイホン排水ポンプ</t>
  </si>
  <si>
    <t>東有岡3丁目ガード下排水ポンプ</t>
  </si>
  <si>
    <t>中野北汚水ポンプ</t>
  </si>
  <si>
    <t>北園汚水ポンプ</t>
  </si>
  <si>
    <t>北本町汚水ポンプ</t>
  </si>
  <si>
    <t>くすのき汚水ポンプ</t>
  </si>
  <si>
    <t>政木汚水ポンプ</t>
  </si>
  <si>
    <t>下河原汚水ポンプ</t>
  </si>
  <si>
    <t>南野辰巳汚水ポンプ</t>
  </si>
  <si>
    <t>西野流量計</t>
  </si>
  <si>
    <t>池尻流量計</t>
  </si>
  <si>
    <t>車塚流量計</t>
  </si>
  <si>
    <t>安堂寺流量計</t>
  </si>
  <si>
    <t>若菱流量計</t>
  </si>
  <si>
    <t>稲野流量計</t>
  </si>
  <si>
    <t>北伊丹流量計</t>
  </si>
  <si>
    <t>東有岡流量計</t>
  </si>
  <si>
    <t>2018/12/12</t>
    <phoneticPr fontId="35"/>
  </si>
  <si>
    <t>DN0504406807580</t>
    <phoneticPr fontId="35"/>
  </si>
  <si>
    <t>020-2108-3410</t>
    <phoneticPr fontId="35"/>
  </si>
  <si>
    <t>020-2108-3030</t>
    <phoneticPr fontId="35"/>
  </si>
  <si>
    <t>tohokucho</t>
    <phoneticPr fontId="35"/>
  </si>
  <si>
    <t>50155</t>
    <phoneticPr fontId="35"/>
  </si>
  <si>
    <t>7270</t>
    <phoneticPr fontId="35"/>
  </si>
  <si>
    <t>DN0504406808150</t>
    <phoneticPr fontId="35"/>
  </si>
  <si>
    <t>DN0504406808160</t>
    <phoneticPr fontId="35"/>
  </si>
  <si>
    <t>DN0504406808170</t>
    <phoneticPr fontId="35"/>
  </si>
  <si>
    <t>DN0504406808180</t>
    <phoneticPr fontId="35"/>
  </si>
  <si>
    <t>020-1655-3247</t>
    <phoneticPr fontId="35"/>
  </si>
  <si>
    <t>020-20480300</t>
    <phoneticPr fontId="35"/>
  </si>
  <si>
    <t>020-1585-8603</t>
    <phoneticPr fontId="35"/>
  </si>
  <si>
    <t>020-1655-3715</t>
    <phoneticPr fontId="35"/>
  </si>
  <si>
    <t>2018/12/13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</si>
  <si>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N0504406808190</t>
    </r>
    <phoneticPr fontId="35"/>
  </si>
  <si>
    <r>
      <rPr>
        <sz val="11"/>
        <color rgb="FF000000"/>
        <rFont val="ＭＳ Ｐゴシック"/>
        <family val="2"/>
        <charset val="128"/>
      </rPr>
      <t>020-1576-3742</t>
    </r>
    <phoneticPr fontId="35"/>
  </si>
  <si>
    <t>2018/12/13</t>
    <phoneticPr fontId="35"/>
  </si>
  <si>
    <t>DN0504406808370</t>
    <phoneticPr fontId="35"/>
  </si>
  <si>
    <t>DN0504406808380</t>
    <phoneticPr fontId="35"/>
  </si>
  <si>
    <t>DN0504406808390</t>
    <phoneticPr fontId="35"/>
  </si>
  <si>
    <t>020-2108-3900</t>
    <phoneticPr fontId="35"/>
  </si>
  <si>
    <t>020-2028-3644</t>
    <phoneticPr fontId="35"/>
  </si>
  <si>
    <t>020-2083-3412</t>
    <phoneticPr fontId="35"/>
  </si>
  <si>
    <t>2018/12/17</t>
    <phoneticPr fontId="35"/>
  </si>
  <si>
    <t>井田川・能褒野マンホールポンプ</t>
    <phoneticPr fontId="35"/>
  </si>
  <si>
    <r>
      <t>SW00010700005@nihonsoft.net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</si>
  <si>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SW00010700006@nihonsoft.net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</si>
  <si>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10.47.236.112</t>
    <phoneticPr fontId="35"/>
  </si>
  <si>
    <t>SW00001100082@nihonsoft.net</t>
  </si>
  <si>
    <t>10.47.236.113</t>
    <phoneticPr fontId="35"/>
  </si>
  <si>
    <t>SW00009600007@nihonsoft.net</t>
  </si>
  <si>
    <t>10.47.236.114</t>
    <phoneticPr fontId="35"/>
  </si>
  <si>
    <t>DN0504406808910</t>
    <phoneticPr fontId="35"/>
  </si>
  <si>
    <t>020-1660-4018</t>
    <phoneticPr fontId="35"/>
  </si>
  <si>
    <t>2018/12/20</t>
    <phoneticPr fontId="35"/>
  </si>
  <si>
    <t>DN0504406808830</t>
    <phoneticPr fontId="35"/>
  </si>
  <si>
    <t>020-2093-1412</t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</si>
  <si>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0504406808810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</si>
  <si>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20-2048-0024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</si>
  <si>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018/12/20</t>
    </r>
    <phoneticPr fontId="35"/>
  </si>
  <si>
    <t>SW00016200001@nihonsoft.net</t>
    <phoneticPr fontId="35"/>
  </si>
  <si>
    <t>10.47.236.100</t>
    <phoneticPr fontId="35"/>
  </si>
  <si>
    <t>DN0504406807590</t>
    <phoneticPr fontId="35"/>
  </si>
  <si>
    <t>SW00016300001@nihonsoft.net</t>
    <phoneticPr fontId="35"/>
  </si>
  <si>
    <t>SW00016300002@nihonsoft.net</t>
    <phoneticPr fontId="35"/>
  </si>
  <si>
    <t>DN0504468036030</t>
    <phoneticPr fontId="35"/>
  </si>
  <si>
    <t>泉地区処理場</t>
    <phoneticPr fontId="35"/>
  </si>
  <si>
    <t>SW00005700057@nihonsoft.net</t>
    <phoneticPr fontId="35"/>
  </si>
  <si>
    <t>DN0504406808200</t>
    <phoneticPr fontId="35"/>
  </si>
  <si>
    <t>SW00016400001@nihonsoft.net</t>
    <phoneticPr fontId="35"/>
  </si>
  <si>
    <t>020-2108-3729</t>
    <phoneticPr fontId="35"/>
  </si>
  <si>
    <t>有田浄水場</t>
    <phoneticPr fontId="35"/>
  </si>
  <si>
    <t>SW00007200002@nihonsoft.net</t>
    <phoneticPr fontId="35"/>
  </si>
  <si>
    <t>富枝No.3マンホールポンプ場</t>
  </si>
  <si>
    <t>SW00013400006@nihonsoft.net</t>
  </si>
  <si>
    <t>SW00013400007@nihonsoft.net</t>
  </si>
  <si>
    <t>10.47.236.117</t>
    <phoneticPr fontId="35"/>
  </si>
  <si>
    <t>牛田南一丁目マンホールポンプ</t>
  </si>
  <si>
    <t>戸坂新町一丁目マンホールポンプ</t>
  </si>
  <si>
    <t>戸坂新町三丁目マンホールポンプ</t>
  </si>
  <si>
    <t>戸坂千足マンホールポンプ</t>
  </si>
  <si>
    <t>己斐上一丁目マンホールポンプ</t>
  </si>
  <si>
    <t>己斐上五丁目マンホールポンプ</t>
  </si>
  <si>
    <t>己斐東一丁目マンホールポンプ</t>
  </si>
  <si>
    <t>三滝本町二丁目マンホールポンプ</t>
  </si>
  <si>
    <t>伴天神マンホールポンプ</t>
  </si>
  <si>
    <t>落合南三丁目マンホールポンプ</t>
  </si>
  <si>
    <t>可部町中島マンホールポンプ</t>
  </si>
  <si>
    <t>可部町六丁目マンホールポンプ</t>
  </si>
  <si>
    <t>亀山一丁目マンホールポンプ</t>
  </si>
  <si>
    <t>口田南六丁目マンホールポンプ</t>
  </si>
  <si>
    <t>桐原マンホールポンプ</t>
  </si>
  <si>
    <t>下湯戸マンホールポンプ</t>
  </si>
  <si>
    <t>SW00002700062@nihonsoft.net</t>
  </si>
  <si>
    <t>SW00002700063@nihonsoft.net</t>
  </si>
  <si>
    <t>SW00002700064@nihonsoft.net</t>
  </si>
  <si>
    <t>SW00002700065@nihonsoft.net</t>
  </si>
  <si>
    <t>SW00002700066@nihonsoft.net</t>
  </si>
  <si>
    <t>SW00002700067@nihonsoft.net</t>
  </si>
  <si>
    <t>SW00002700068@nihonsoft.net</t>
  </si>
  <si>
    <t>SW00002700069@nihonsoft.net</t>
  </si>
  <si>
    <t>SW00002700070@nihonsoft.net</t>
  </si>
  <si>
    <t>SW00002700071@nihonsoft.net</t>
  </si>
  <si>
    <t>SW00002700072@nihonsoft.net</t>
  </si>
  <si>
    <t>SW00002700073@nihonsoft.net</t>
  </si>
  <si>
    <t>SW00002700074@nihonsoft.net</t>
  </si>
  <si>
    <t>SW00002700075@nihonsoft.net</t>
  </si>
  <si>
    <t>SW00002700076@nihonsoft.net</t>
  </si>
  <si>
    <t>SW00002700077@nihonsoft.net</t>
  </si>
  <si>
    <t>SW00002700078@nihonsoft.net</t>
  </si>
  <si>
    <t>SW00002700079@nihonsoft.net</t>
  </si>
  <si>
    <t>SW00002700080@nihonsoft.net</t>
  </si>
  <si>
    <t>SW00002700081@nihonsoft.net</t>
  </si>
  <si>
    <t>SW00002700082@nihonsoft.net</t>
  </si>
  <si>
    <t>SW00002700083@nihonsoft.net</t>
  </si>
  <si>
    <t>SW00002700084@nihonsoft.net</t>
  </si>
  <si>
    <t>SW00002700085@nihonsoft.net</t>
  </si>
  <si>
    <t>SW00002700086@nihonsoft.net</t>
  </si>
  <si>
    <t>SW00002700087@nihonsoft.net</t>
  </si>
  <si>
    <t>SW00002700088@nihonsoft.net</t>
  </si>
  <si>
    <t>SW00002700089@nihonsoft.net</t>
  </si>
  <si>
    <t>SW00002700090@nihonsoft.net</t>
  </si>
  <si>
    <t>SW00002700091@nihonsoft.net</t>
  </si>
  <si>
    <t>10.47.236.148</t>
    <phoneticPr fontId="35"/>
  </si>
  <si>
    <t>10.47.236.118</t>
  </si>
  <si>
    <t>10.47.236.119</t>
  </si>
  <si>
    <t>10.47.236.120</t>
  </si>
  <si>
    <t>10.47.236.121</t>
  </si>
  <si>
    <t>10.47.236.122</t>
  </si>
  <si>
    <t>10.47.236.123</t>
  </si>
  <si>
    <t>10.47.236.124</t>
  </si>
  <si>
    <t>10.47.236.125</t>
  </si>
  <si>
    <t>10.47.236.126</t>
  </si>
  <si>
    <t>10.47.236.127</t>
  </si>
  <si>
    <t>10.47.236.128</t>
  </si>
  <si>
    <t>10.47.236.129</t>
  </si>
  <si>
    <t>10.47.236.130</t>
  </si>
  <si>
    <t>10.47.236.131</t>
  </si>
  <si>
    <t>10.47.236.132</t>
  </si>
  <si>
    <t>10.47.236.133</t>
  </si>
  <si>
    <t>10.47.236.134</t>
  </si>
  <si>
    <t>10.47.236.135</t>
  </si>
  <si>
    <t>10.47.236.136</t>
  </si>
  <si>
    <t>10.47.236.137</t>
  </si>
  <si>
    <t>10.47.236.138</t>
  </si>
  <si>
    <t>10.47.236.139</t>
  </si>
  <si>
    <t>10.47.236.140</t>
  </si>
  <si>
    <t>10.47.236.141</t>
  </si>
  <si>
    <t>10.47.236.142</t>
  </si>
  <si>
    <t>10.47.236.143</t>
  </si>
  <si>
    <t>10.47.236.144</t>
  </si>
  <si>
    <t>10.47.236.145</t>
  </si>
  <si>
    <t>10.47.236.146</t>
  </si>
  <si>
    <t>10.47.236.147</t>
  </si>
  <si>
    <t>矢野東七丁目マンホールポンプ</t>
  </si>
  <si>
    <t>船越二丁目マンホールポンプ</t>
  </si>
  <si>
    <t>寺屋敷マンホールポンプ</t>
  </si>
  <si>
    <t>上野瀬マンホールポンプ</t>
  </si>
  <si>
    <t>寺屋敷中継ポンプ場</t>
  </si>
  <si>
    <t>SW00002700093@nihonsoft.net</t>
  </si>
  <si>
    <t>SW00002700094@nihonsoft.net</t>
  </si>
  <si>
    <t>SW00002700095@nihonsoft.net</t>
  </si>
  <si>
    <t>SW00002700096@nihonsoft.net</t>
  </si>
  <si>
    <t>SW00002700097@nihonsoft.net</t>
  </si>
  <si>
    <t>SW00002700098@nihonsoft.net</t>
  </si>
  <si>
    <t>10.47.236.154</t>
    <phoneticPr fontId="35"/>
  </si>
  <si>
    <t>10.47.236.150</t>
  </si>
  <si>
    <t>10.47.236.151</t>
  </si>
  <si>
    <t>10.47.236.152</t>
  </si>
  <si>
    <t>10.47.236.153</t>
  </si>
  <si>
    <t>丹南処理区統廃合マンホールポンプ場</t>
    <phoneticPr fontId="35"/>
  </si>
  <si>
    <t>オリヱント化学工業株式会社</t>
    <phoneticPr fontId="35"/>
  </si>
  <si>
    <t>10.47.236.156</t>
    <phoneticPr fontId="35"/>
  </si>
  <si>
    <t>徳島県三好市水道(フソウ)</t>
    <rPh sb="0" eb="3">
      <t>トクシマケン</t>
    </rPh>
    <rPh sb="3" eb="5">
      <t>ミヨシ</t>
    </rPh>
    <rPh sb="5" eb="6">
      <t>シ</t>
    </rPh>
    <rPh sb="6" eb="8">
      <t>スイドウ</t>
    </rPh>
    <phoneticPr fontId="35"/>
  </si>
  <si>
    <t>7271</t>
    <phoneticPr fontId="35"/>
  </si>
  <si>
    <t>50156</t>
    <phoneticPr fontId="35"/>
  </si>
  <si>
    <t>親局</t>
    <rPh sb="0" eb="1">
      <t>オヤ</t>
    </rPh>
    <rPh sb="1" eb="2">
      <t>キョク</t>
    </rPh>
    <phoneticPr fontId="35"/>
  </si>
  <si>
    <t>金山浄化センター</t>
    <rPh sb="0" eb="2">
      <t>カネヤマ</t>
    </rPh>
    <rPh sb="2" eb="4">
      <t>ジョウカ</t>
    </rPh>
    <phoneticPr fontId="35"/>
  </si>
  <si>
    <t>金山地区K1マンホールポンプ場</t>
    <rPh sb="0" eb="2">
      <t>カネヤマ</t>
    </rPh>
    <rPh sb="2" eb="4">
      <t>チク</t>
    </rPh>
    <rPh sb="14" eb="15">
      <t>ジョウ</t>
    </rPh>
    <phoneticPr fontId="35"/>
  </si>
  <si>
    <t>金山地区K2マンホールポンプ場</t>
    <rPh sb="0" eb="2">
      <t>カネヤマ</t>
    </rPh>
    <rPh sb="2" eb="4">
      <t>チク</t>
    </rPh>
    <rPh sb="14" eb="15">
      <t>ジョウ</t>
    </rPh>
    <phoneticPr fontId="35"/>
  </si>
  <si>
    <t>金山地区K2Aマンホールポンプ場</t>
    <rPh sb="0" eb="2">
      <t>カネヤマ</t>
    </rPh>
    <rPh sb="2" eb="4">
      <t>チク</t>
    </rPh>
    <rPh sb="15" eb="16">
      <t>ジョウ</t>
    </rPh>
    <phoneticPr fontId="35"/>
  </si>
  <si>
    <t>金山地区K3マンホールポンプ場</t>
    <rPh sb="0" eb="2">
      <t>カネヤマ</t>
    </rPh>
    <rPh sb="2" eb="4">
      <t>チク</t>
    </rPh>
    <rPh sb="14" eb="15">
      <t>ジョウ</t>
    </rPh>
    <phoneticPr fontId="35"/>
  </si>
  <si>
    <t>金山地区K3Aマンホールポンプ場</t>
    <rPh sb="0" eb="2">
      <t>カネヤマ</t>
    </rPh>
    <rPh sb="2" eb="4">
      <t>チク</t>
    </rPh>
    <rPh sb="15" eb="16">
      <t>ジョウ</t>
    </rPh>
    <phoneticPr fontId="35"/>
  </si>
  <si>
    <t>金山地区K3Bマンホールポンプ場</t>
    <rPh sb="0" eb="2">
      <t>カネヤマ</t>
    </rPh>
    <rPh sb="2" eb="4">
      <t>チク</t>
    </rPh>
    <rPh sb="15" eb="16">
      <t>ジョウ</t>
    </rPh>
    <phoneticPr fontId="35"/>
  </si>
  <si>
    <t>金山地区K3Cマンホールポンプ場</t>
    <rPh sb="0" eb="2">
      <t>カネヤマ</t>
    </rPh>
    <rPh sb="2" eb="4">
      <t>チク</t>
    </rPh>
    <rPh sb="15" eb="16">
      <t>ジョウ</t>
    </rPh>
    <phoneticPr fontId="35"/>
  </si>
  <si>
    <t>金山地区K3Dマンホールポンプ場</t>
    <rPh sb="0" eb="2">
      <t>カネヤマ</t>
    </rPh>
    <rPh sb="2" eb="4">
      <t>チク</t>
    </rPh>
    <rPh sb="15" eb="16">
      <t>ジョウ</t>
    </rPh>
    <phoneticPr fontId="35"/>
  </si>
  <si>
    <t>金山地区K4マンホールポンプ場</t>
    <rPh sb="0" eb="2">
      <t>カネヤマ</t>
    </rPh>
    <rPh sb="2" eb="4">
      <t>チク</t>
    </rPh>
    <rPh sb="14" eb="15">
      <t>ジョウ</t>
    </rPh>
    <phoneticPr fontId="35"/>
  </si>
  <si>
    <t>金山地区K4Aマンホールポンプ場</t>
    <rPh sb="0" eb="2">
      <t>カネヤマ</t>
    </rPh>
    <rPh sb="2" eb="4">
      <t>チク</t>
    </rPh>
    <rPh sb="15" eb="16">
      <t>ジョウ</t>
    </rPh>
    <phoneticPr fontId="35"/>
  </si>
  <si>
    <t>金山地区K5マンホールポンプ場</t>
    <rPh sb="0" eb="2">
      <t>カネヤマ</t>
    </rPh>
    <rPh sb="2" eb="4">
      <t>チク</t>
    </rPh>
    <rPh sb="14" eb="15">
      <t>ジョウ</t>
    </rPh>
    <phoneticPr fontId="35"/>
  </si>
  <si>
    <t>金山地区K5Aマンホールポンプ場</t>
    <rPh sb="0" eb="2">
      <t>カネヤマ</t>
    </rPh>
    <rPh sb="2" eb="4">
      <t>チク</t>
    </rPh>
    <rPh sb="15" eb="16">
      <t>ジョウ</t>
    </rPh>
    <phoneticPr fontId="35"/>
  </si>
  <si>
    <t>金山地区K5Bマンホールポンプ場</t>
    <rPh sb="0" eb="2">
      <t>カネヤマ</t>
    </rPh>
    <rPh sb="2" eb="4">
      <t>チク</t>
    </rPh>
    <rPh sb="15" eb="16">
      <t>ジョウ</t>
    </rPh>
    <phoneticPr fontId="35"/>
  </si>
  <si>
    <t>金山地区K6マンホールポンプ場</t>
    <rPh sb="0" eb="2">
      <t>カネヤマ</t>
    </rPh>
    <rPh sb="2" eb="4">
      <t>チク</t>
    </rPh>
    <rPh sb="14" eb="15">
      <t>ジョウ</t>
    </rPh>
    <phoneticPr fontId="35"/>
  </si>
  <si>
    <t>金山地区K7マンホールポンプ場</t>
    <rPh sb="0" eb="2">
      <t>カネヤマ</t>
    </rPh>
    <rPh sb="2" eb="4">
      <t>チク</t>
    </rPh>
    <rPh sb="14" eb="15">
      <t>ジョウ</t>
    </rPh>
    <phoneticPr fontId="35"/>
  </si>
  <si>
    <t>金山地区M1マンホールポンプ場</t>
    <rPh sb="0" eb="2">
      <t>カネヤマ</t>
    </rPh>
    <rPh sb="2" eb="4">
      <t>チク</t>
    </rPh>
    <rPh sb="14" eb="15">
      <t>ジョウ</t>
    </rPh>
    <phoneticPr fontId="35"/>
  </si>
  <si>
    <t>金山地区M1Aマンホールポンプ場</t>
    <rPh sb="0" eb="2">
      <t>カネヤマ</t>
    </rPh>
    <rPh sb="2" eb="4">
      <t>チク</t>
    </rPh>
    <rPh sb="15" eb="16">
      <t>ジョウ</t>
    </rPh>
    <phoneticPr fontId="35"/>
  </si>
  <si>
    <t>金山地区M1Bマンホールポンプ場</t>
    <rPh sb="0" eb="2">
      <t>カネヤマ</t>
    </rPh>
    <rPh sb="2" eb="4">
      <t>チク</t>
    </rPh>
    <rPh sb="15" eb="16">
      <t>ジョウ</t>
    </rPh>
    <phoneticPr fontId="35"/>
  </si>
  <si>
    <t>金山地区M1Cマンホールポンプ場</t>
    <rPh sb="0" eb="2">
      <t>カネヤマ</t>
    </rPh>
    <rPh sb="2" eb="4">
      <t>チク</t>
    </rPh>
    <rPh sb="15" eb="16">
      <t>ジョウ</t>
    </rPh>
    <phoneticPr fontId="35"/>
  </si>
  <si>
    <t>金山地区M1Dマンホールポンプ場</t>
    <rPh sb="0" eb="2">
      <t>カネヤマ</t>
    </rPh>
    <rPh sb="2" eb="4">
      <t>チク</t>
    </rPh>
    <rPh sb="15" eb="16">
      <t>ジョウ</t>
    </rPh>
    <phoneticPr fontId="35"/>
  </si>
  <si>
    <t>金山地区M2マンホールポンプ場</t>
    <rPh sb="0" eb="2">
      <t>カネヤマ</t>
    </rPh>
    <rPh sb="2" eb="4">
      <t>チク</t>
    </rPh>
    <rPh sb="14" eb="15">
      <t>ジョウ</t>
    </rPh>
    <phoneticPr fontId="35"/>
  </si>
  <si>
    <t>金山地区M2Aマンホールポンプ場</t>
    <rPh sb="0" eb="2">
      <t>カネヤマ</t>
    </rPh>
    <rPh sb="2" eb="4">
      <t>チク</t>
    </rPh>
    <rPh sb="15" eb="16">
      <t>ジョウ</t>
    </rPh>
    <phoneticPr fontId="35"/>
  </si>
  <si>
    <t>金山地区M2Bマンホールポンプ場</t>
    <rPh sb="0" eb="2">
      <t>カネヤマ</t>
    </rPh>
    <rPh sb="2" eb="4">
      <t>チク</t>
    </rPh>
    <rPh sb="15" eb="16">
      <t>ジョウ</t>
    </rPh>
    <phoneticPr fontId="35"/>
  </si>
  <si>
    <t>金山地区M2Cマンホールポンプ場</t>
    <rPh sb="0" eb="2">
      <t>カネヤマ</t>
    </rPh>
    <rPh sb="2" eb="4">
      <t>チク</t>
    </rPh>
    <rPh sb="15" eb="16">
      <t>ジョウ</t>
    </rPh>
    <phoneticPr fontId="35"/>
  </si>
  <si>
    <t>金山地区M2Dマンホールポンプ場</t>
    <rPh sb="0" eb="2">
      <t>カネヤマ</t>
    </rPh>
    <rPh sb="2" eb="4">
      <t>チク</t>
    </rPh>
    <rPh sb="15" eb="16">
      <t>ジョウ</t>
    </rPh>
    <phoneticPr fontId="35"/>
  </si>
  <si>
    <t>金山地区M3マンホールポンプ場</t>
    <rPh sb="0" eb="2">
      <t>カネヤマ</t>
    </rPh>
    <rPh sb="2" eb="4">
      <t>チク</t>
    </rPh>
    <rPh sb="14" eb="15">
      <t>ジョウ</t>
    </rPh>
    <phoneticPr fontId="35"/>
  </si>
  <si>
    <t>金山地区M4マンホールポンプ場</t>
    <rPh sb="0" eb="2">
      <t>カネヤマ</t>
    </rPh>
    <rPh sb="2" eb="4">
      <t>チク</t>
    </rPh>
    <rPh sb="14" eb="15">
      <t>ジョウ</t>
    </rPh>
    <phoneticPr fontId="35"/>
  </si>
  <si>
    <t>金山地区S1マンホールポンプ場</t>
    <rPh sb="0" eb="2">
      <t>カネヤマ</t>
    </rPh>
    <rPh sb="2" eb="4">
      <t>チク</t>
    </rPh>
    <rPh sb="14" eb="15">
      <t>ジョウ</t>
    </rPh>
    <phoneticPr fontId="35"/>
  </si>
  <si>
    <t>金山地区S1Aマンホールポンプ場</t>
    <rPh sb="0" eb="2">
      <t>カネヤマ</t>
    </rPh>
    <rPh sb="2" eb="4">
      <t>チク</t>
    </rPh>
    <rPh sb="15" eb="16">
      <t>ジョウ</t>
    </rPh>
    <phoneticPr fontId="35"/>
  </si>
  <si>
    <t>金山地区S1Bマンホールポンプ場</t>
    <rPh sb="0" eb="2">
      <t>カネヤマ</t>
    </rPh>
    <rPh sb="2" eb="4">
      <t>チク</t>
    </rPh>
    <rPh sb="15" eb="16">
      <t>ジョウ</t>
    </rPh>
    <phoneticPr fontId="35"/>
  </si>
  <si>
    <t>金山地区S1Gマンホールポンプ場</t>
    <rPh sb="0" eb="2">
      <t>カネヤマ</t>
    </rPh>
    <rPh sb="2" eb="4">
      <t>チク</t>
    </rPh>
    <rPh sb="15" eb="16">
      <t>ジョウ</t>
    </rPh>
    <phoneticPr fontId="35"/>
  </si>
  <si>
    <t>金山地区S2マンホールポンプ場</t>
    <rPh sb="0" eb="2">
      <t>カネヤマ</t>
    </rPh>
    <rPh sb="2" eb="4">
      <t>チク</t>
    </rPh>
    <rPh sb="14" eb="15">
      <t>ジョウ</t>
    </rPh>
    <phoneticPr fontId="35"/>
  </si>
  <si>
    <t>金山地区S3マンホールポンプ場</t>
    <rPh sb="0" eb="2">
      <t>カネヤマ</t>
    </rPh>
    <rPh sb="2" eb="4">
      <t>チク</t>
    </rPh>
    <rPh sb="14" eb="15">
      <t>ジョウ</t>
    </rPh>
    <phoneticPr fontId="35"/>
  </si>
  <si>
    <t>金山地区S3Aマンホールポンプ場</t>
    <rPh sb="0" eb="2">
      <t>カネヤマ</t>
    </rPh>
    <rPh sb="2" eb="4">
      <t>チク</t>
    </rPh>
    <rPh sb="15" eb="16">
      <t>ジョウ</t>
    </rPh>
    <phoneticPr fontId="35"/>
  </si>
  <si>
    <t>金山地区S3Bマンホールポンプ場</t>
    <rPh sb="0" eb="2">
      <t>カネヤマ</t>
    </rPh>
    <rPh sb="2" eb="4">
      <t>チク</t>
    </rPh>
    <rPh sb="15" eb="16">
      <t>ジョウ</t>
    </rPh>
    <phoneticPr fontId="35"/>
  </si>
  <si>
    <t>金山地区S4マンホールポンプ場</t>
    <rPh sb="0" eb="2">
      <t>カネヤマ</t>
    </rPh>
    <rPh sb="2" eb="4">
      <t>チク</t>
    </rPh>
    <rPh sb="14" eb="15">
      <t>ジョウ</t>
    </rPh>
    <phoneticPr fontId="35"/>
  </si>
  <si>
    <t>金山地区S4Aマンホールポンプ場</t>
    <rPh sb="0" eb="2">
      <t>カネヤマ</t>
    </rPh>
    <rPh sb="2" eb="4">
      <t>チク</t>
    </rPh>
    <rPh sb="15" eb="16">
      <t>ジョウ</t>
    </rPh>
    <phoneticPr fontId="35"/>
  </si>
  <si>
    <t>金山地区S4Bマンホールポンプ場</t>
    <rPh sb="0" eb="2">
      <t>カネヤマ</t>
    </rPh>
    <rPh sb="2" eb="4">
      <t>チク</t>
    </rPh>
    <rPh sb="15" eb="16">
      <t>ジョウ</t>
    </rPh>
    <phoneticPr fontId="35"/>
  </si>
  <si>
    <t>金山地区S4Cマンホールポンプ場</t>
    <rPh sb="0" eb="2">
      <t>カネヤマ</t>
    </rPh>
    <rPh sb="2" eb="4">
      <t>チク</t>
    </rPh>
    <rPh sb="15" eb="16">
      <t>ジョウ</t>
    </rPh>
    <phoneticPr fontId="35"/>
  </si>
  <si>
    <t>金山地区S5マンホールポンプ場</t>
    <rPh sb="0" eb="2">
      <t>カネヤマ</t>
    </rPh>
    <rPh sb="2" eb="4">
      <t>チク</t>
    </rPh>
    <rPh sb="14" eb="15">
      <t>ジョウ</t>
    </rPh>
    <phoneticPr fontId="35"/>
  </si>
  <si>
    <t>金山地区S5Aマンホールポンプ場</t>
    <rPh sb="0" eb="2">
      <t>カネヤマ</t>
    </rPh>
    <rPh sb="2" eb="4">
      <t>チク</t>
    </rPh>
    <rPh sb="15" eb="16">
      <t>ジョウ</t>
    </rPh>
    <phoneticPr fontId="35"/>
  </si>
  <si>
    <t>金山地区S5Bマンホールポンプ場</t>
    <rPh sb="0" eb="2">
      <t>カネヤマ</t>
    </rPh>
    <rPh sb="2" eb="4">
      <t>チク</t>
    </rPh>
    <rPh sb="15" eb="16">
      <t>ジョウ</t>
    </rPh>
    <phoneticPr fontId="35"/>
  </si>
  <si>
    <t>金山地区S6マンホールポンプ場</t>
    <rPh sb="0" eb="2">
      <t>カネヤマ</t>
    </rPh>
    <rPh sb="2" eb="4">
      <t>チク</t>
    </rPh>
    <rPh sb="14" eb="15">
      <t>ジョウ</t>
    </rPh>
    <phoneticPr fontId="35"/>
  </si>
  <si>
    <t>金山地区S7マンホールポンプ場</t>
    <rPh sb="0" eb="2">
      <t>カネヤマ</t>
    </rPh>
    <rPh sb="2" eb="4">
      <t>チク</t>
    </rPh>
    <rPh sb="14" eb="15">
      <t>ジョウ</t>
    </rPh>
    <phoneticPr fontId="35"/>
  </si>
  <si>
    <t>金山地区F1マンホールポンプ場</t>
    <rPh sb="0" eb="2">
      <t>カネヤマ</t>
    </rPh>
    <rPh sb="2" eb="4">
      <t>チク</t>
    </rPh>
    <rPh sb="14" eb="15">
      <t>ジョウ</t>
    </rPh>
    <phoneticPr fontId="35"/>
  </si>
  <si>
    <t>金山地区F1Aマンホールポンプ場</t>
    <rPh sb="0" eb="2">
      <t>カネヤマ</t>
    </rPh>
    <rPh sb="2" eb="4">
      <t>チク</t>
    </rPh>
    <rPh sb="15" eb="16">
      <t>ジョウ</t>
    </rPh>
    <phoneticPr fontId="35"/>
  </si>
  <si>
    <t>金山地区F1Bマンホールポンプ場</t>
    <rPh sb="0" eb="2">
      <t>カネヤマ</t>
    </rPh>
    <rPh sb="2" eb="4">
      <t>チク</t>
    </rPh>
    <rPh sb="15" eb="16">
      <t>ジョウ</t>
    </rPh>
    <phoneticPr fontId="35"/>
  </si>
  <si>
    <t>金山地区F1Cマンホールポンプ場</t>
    <rPh sb="0" eb="2">
      <t>カネヤマ</t>
    </rPh>
    <rPh sb="2" eb="4">
      <t>チク</t>
    </rPh>
    <rPh sb="15" eb="16">
      <t>ジョウ</t>
    </rPh>
    <phoneticPr fontId="35"/>
  </si>
  <si>
    <t>金山地区F2マンホールポンプ場</t>
    <rPh sb="0" eb="2">
      <t>カネヤマ</t>
    </rPh>
    <rPh sb="2" eb="4">
      <t>チク</t>
    </rPh>
    <rPh sb="14" eb="15">
      <t>ジョウ</t>
    </rPh>
    <phoneticPr fontId="35"/>
  </si>
  <si>
    <t>金山地区F3マンホールポンプ場</t>
    <rPh sb="0" eb="2">
      <t>カネヤマ</t>
    </rPh>
    <rPh sb="2" eb="4">
      <t>チク</t>
    </rPh>
    <rPh sb="14" eb="15">
      <t>ジョウ</t>
    </rPh>
    <phoneticPr fontId="35"/>
  </si>
  <si>
    <t>金山地区F3Aマンホールポンプ場</t>
    <rPh sb="0" eb="2">
      <t>カネヤマ</t>
    </rPh>
    <rPh sb="2" eb="4">
      <t>チク</t>
    </rPh>
    <rPh sb="15" eb="16">
      <t>ジョウ</t>
    </rPh>
    <phoneticPr fontId="35"/>
  </si>
  <si>
    <t>金山地区F4マンホールポンプ場</t>
    <rPh sb="0" eb="2">
      <t>カネヤマ</t>
    </rPh>
    <rPh sb="2" eb="4">
      <t>チク</t>
    </rPh>
    <rPh sb="14" eb="15">
      <t>ジョウ</t>
    </rPh>
    <phoneticPr fontId="35"/>
  </si>
  <si>
    <t>中央浄化センター</t>
    <rPh sb="0" eb="2">
      <t>チュウオウ</t>
    </rPh>
    <rPh sb="2" eb="4">
      <t>ジョウカ</t>
    </rPh>
    <phoneticPr fontId="35"/>
  </si>
  <si>
    <t>中央地区0Aマンホールポンプ場</t>
    <rPh sb="0" eb="2">
      <t>チュウオウ</t>
    </rPh>
    <rPh sb="2" eb="4">
      <t>チク</t>
    </rPh>
    <rPh sb="14" eb="15">
      <t>ジョウ</t>
    </rPh>
    <phoneticPr fontId="35"/>
  </si>
  <si>
    <t>中央地区0Bマンホールポンプ場</t>
    <rPh sb="0" eb="2">
      <t>チュウオウ</t>
    </rPh>
    <rPh sb="2" eb="4">
      <t>チク</t>
    </rPh>
    <rPh sb="14" eb="15">
      <t>ジョウ</t>
    </rPh>
    <phoneticPr fontId="35"/>
  </si>
  <si>
    <t>中央地区1号マンホールポンプ場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</si>
  <si>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中央地区1A1マンホールポンプ場</t>
    <rPh sb="0" eb="2">
      <t>チュウオウ</t>
    </rPh>
    <rPh sb="2" eb="4">
      <t>チク</t>
    </rPh>
    <rPh sb="15" eb="16">
      <t>ジョウ</t>
    </rPh>
    <phoneticPr fontId="35"/>
  </si>
  <si>
    <t>中央地区1A2マンホールポンプ場</t>
    <rPh sb="0" eb="2">
      <t>チュウオウ</t>
    </rPh>
    <rPh sb="2" eb="4">
      <t>チク</t>
    </rPh>
    <rPh sb="15" eb="16">
      <t>ジョウ</t>
    </rPh>
    <phoneticPr fontId="35"/>
  </si>
  <si>
    <t>中央地区1A3マンホールポンプ場</t>
    <rPh sb="0" eb="2">
      <t>チュウオウ</t>
    </rPh>
    <rPh sb="2" eb="4">
      <t>チク</t>
    </rPh>
    <rPh sb="15" eb="16">
      <t>ジョウ</t>
    </rPh>
    <phoneticPr fontId="35"/>
  </si>
  <si>
    <t>中央地区2号マンホールポンプ場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</si>
  <si>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中央地区3号マンホールポンプ場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</si>
  <si>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中央地区4号マンホールポンプ場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</si>
  <si>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中央地区5号マンホールポンプ場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</si>
  <si>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中央地区5Aマンホールポンプ場</t>
    <rPh sb="0" eb="2">
      <t>チュウオウ</t>
    </rPh>
    <rPh sb="2" eb="4">
      <t>チク</t>
    </rPh>
    <rPh sb="14" eb="15">
      <t>ジョウ</t>
    </rPh>
    <phoneticPr fontId="35"/>
  </si>
  <si>
    <t>中央地区5A1マンホールポンプ場</t>
    <rPh sb="0" eb="2">
      <t>チュウオウ</t>
    </rPh>
    <rPh sb="2" eb="4">
      <t>チク</t>
    </rPh>
    <rPh sb="15" eb="16">
      <t>ジョウ</t>
    </rPh>
    <phoneticPr fontId="35"/>
  </si>
  <si>
    <t>中央地区5Bマンホールポンプ場</t>
    <rPh sb="0" eb="2">
      <t>チュウオウ</t>
    </rPh>
    <rPh sb="2" eb="4">
      <t>チク</t>
    </rPh>
    <rPh sb="14" eb="15">
      <t>ジョウ</t>
    </rPh>
    <phoneticPr fontId="35"/>
  </si>
  <si>
    <t>中央地区5B1マンホールポンプ場</t>
    <rPh sb="0" eb="2">
      <t>チュウオウ</t>
    </rPh>
    <rPh sb="2" eb="4">
      <t>チク</t>
    </rPh>
    <rPh sb="15" eb="16">
      <t>ジョウ</t>
    </rPh>
    <phoneticPr fontId="35"/>
  </si>
  <si>
    <t>中央地区5B2マンホールポンプ場</t>
    <rPh sb="0" eb="2">
      <t>チュウオウ</t>
    </rPh>
    <rPh sb="2" eb="4">
      <t>チク</t>
    </rPh>
    <rPh sb="15" eb="16">
      <t>ジョウ</t>
    </rPh>
    <phoneticPr fontId="35"/>
  </si>
  <si>
    <t>中央地区5Cマンホールポンプ場</t>
    <rPh sb="0" eb="2">
      <t>チュウオウ</t>
    </rPh>
    <rPh sb="2" eb="4">
      <t>チク</t>
    </rPh>
    <rPh sb="14" eb="15">
      <t>ジョウ</t>
    </rPh>
    <phoneticPr fontId="35"/>
  </si>
  <si>
    <t>中央地区6号マンホールポンプ場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</si>
  <si>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中央地区7号マンホールポンプ場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</si>
  <si>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中央地区7Aマンホールポンプ場</t>
    <rPh sb="0" eb="2">
      <t>チュウオウ</t>
    </rPh>
    <rPh sb="2" eb="4">
      <t>チク</t>
    </rPh>
    <rPh sb="14" eb="15">
      <t>ジョウ</t>
    </rPh>
    <phoneticPr fontId="35"/>
  </si>
  <si>
    <t>中央地区8号マンホールポンプ場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</si>
  <si>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中央地区9号マンホールポンプ場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</si>
  <si>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中央地区9Aマンホールポンプ場</t>
    <rPh sb="0" eb="2">
      <t>チュウオウ</t>
    </rPh>
    <rPh sb="2" eb="4">
      <t>チク</t>
    </rPh>
    <rPh sb="14" eb="15">
      <t>ジョウ</t>
    </rPh>
    <phoneticPr fontId="35"/>
  </si>
  <si>
    <t>中央地区9Bマンホールポンプ場</t>
    <rPh sb="0" eb="2">
      <t>チュウオウ</t>
    </rPh>
    <rPh sb="2" eb="4">
      <t>チク</t>
    </rPh>
    <rPh sb="14" eb="15">
      <t>ジョウ</t>
    </rPh>
    <phoneticPr fontId="35"/>
  </si>
  <si>
    <t>中央地区10号マンホールポンプ場</t>
    <rPh sb="0" eb="2">
      <t>チュウオウ</t>
    </rPh>
    <rPh sb="2" eb="4">
      <t>チク</t>
    </rPh>
    <rPh sb="6" eb="7">
      <t>ゴウ</t>
    </rPh>
    <rPh sb="15" eb="16">
      <t>ジョウ</t>
    </rPh>
    <phoneticPr fontId="35"/>
  </si>
  <si>
    <t>西浄化センター</t>
    <rPh sb="0" eb="1">
      <t>ニシ</t>
    </rPh>
    <rPh sb="1" eb="3">
      <t>ジョウカ</t>
    </rPh>
    <phoneticPr fontId="35"/>
  </si>
  <si>
    <t>西地区1号マンホールポンプ場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</si>
  <si>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西地区2号マンホールポンプ場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</si>
  <si>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西地区2Aマンホールポンプ場</t>
    <rPh sb="0" eb="1">
      <t>ニシ</t>
    </rPh>
    <rPh sb="1" eb="3">
      <t>チク</t>
    </rPh>
    <rPh sb="13" eb="14">
      <t>ジョウ</t>
    </rPh>
    <phoneticPr fontId="35"/>
  </si>
  <si>
    <t>西地区2B1マンホールポンプ場</t>
    <rPh sb="0" eb="1">
      <t>ニシ</t>
    </rPh>
    <rPh sb="1" eb="3">
      <t>チク</t>
    </rPh>
    <rPh sb="14" eb="15">
      <t>ジョウ</t>
    </rPh>
    <phoneticPr fontId="35"/>
  </si>
  <si>
    <t>西地区2B2マンホールポンプ場</t>
    <rPh sb="0" eb="1">
      <t>ニシ</t>
    </rPh>
    <rPh sb="1" eb="3">
      <t>チク</t>
    </rPh>
    <rPh sb="14" eb="15">
      <t>ジョウ</t>
    </rPh>
    <phoneticPr fontId="35"/>
  </si>
  <si>
    <t>西地区2C1マンホールポンプ場</t>
    <rPh sb="0" eb="1">
      <t>ニシ</t>
    </rPh>
    <rPh sb="1" eb="3">
      <t>チク</t>
    </rPh>
    <rPh sb="14" eb="15">
      <t>ジョウ</t>
    </rPh>
    <phoneticPr fontId="35"/>
  </si>
  <si>
    <t>西地区2C2マンホールポンプ場</t>
    <rPh sb="0" eb="1">
      <t>ニシ</t>
    </rPh>
    <rPh sb="1" eb="3">
      <t>チク</t>
    </rPh>
    <rPh sb="14" eb="15">
      <t>ジョウ</t>
    </rPh>
    <phoneticPr fontId="35"/>
  </si>
  <si>
    <t>西地区2C3マンホールポンプ場</t>
    <rPh sb="0" eb="1">
      <t>ニシ</t>
    </rPh>
    <rPh sb="1" eb="3">
      <t>チク</t>
    </rPh>
    <rPh sb="14" eb="15">
      <t>ジョウ</t>
    </rPh>
    <phoneticPr fontId="35"/>
  </si>
  <si>
    <t>西地区3号マンホールポンプ場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</si>
  <si>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西地区4号マンホールポンプ場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</si>
  <si>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西地区4A1マンホールポンプ場</t>
    <rPh sb="0" eb="1">
      <t>ニシ</t>
    </rPh>
    <rPh sb="1" eb="3">
      <t>チク</t>
    </rPh>
    <rPh sb="14" eb="15">
      <t>ジョウ</t>
    </rPh>
    <phoneticPr fontId="35"/>
  </si>
  <si>
    <t>西地区4A2マンホールポンプ場</t>
    <rPh sb="0" eb="1">
      <t>ニシ</t>
    </rPh>
    <rPh sb="1" eb="3">
      <t>チク</t>
    </rPh>
    <rPh sb="14" eb="15">
      <t>ジョウ</t>
    </rPh>
    <phoneticPr fontId="35"/>
  </si>
  <si>
    <t>西地区4A3マンホールポンプ場</t>
    <rPh sb="0" eb="1">
      <t>ニシ</t>
    </rPh>
    <rPh sb="1" eb="3">
      <t>チク</t>
    </rPh>
    <rPh sb="14" eb="15">
      <t>ジョウ</t>
    </rPh>
    <phoneticPr fontId="35"/>
  </si>
  <si>
    <t>西地区4Bマンホールポンプ場</t>
    <rPh sb="0" eb="1">
      <t>ニシ</t>
    </rPh>
    <rPh sb="1" eb="3">
      <t>チク</t>
    </rPh>
    <rPh sb="13" eb="14">
      <t>ジョウ</t>
    </rPh>
    <phoneticPr fontId="35"/>
  </si>
  <si>
    <t>西地区4Cマンホールポンプ場</t>
    <rPh sb="0" eb="1">
      <t>ニシ</t>
    </rPh>
    <rPh sb="1" eb="3">
      <t>チク</t>
    </rPh>
    <rPh sb="13" eb="14">
      <t>ジョウ</t>
    </rPh>
    <phoneticPr fontId="35"/>
  </si>
  <si>
    <t>西地区4D1マンホールポンプ場</t>
    <rPh sb="0" eb="1">
      <t>ニシ</t>
    </rPh>
    <rPh sb="1" eb="3">
      <t>チク</t>
    </rPh>
    <rPh sb="14" eb="15">
      <t>ジョウ</t>
    </rPh>
    <phoneticPr fontId="35"/>
  </si>
  <si>
    <t>西地区4D2マンホールポンプ場</t>
    <rPh sb="0" eb="1">
      <t>ニシ</t>
    </rPh>
    <rPh sb="1" eb="3">
      <t>チク</t>
    </rPh>
    <rPh sb="14" eb="15">
      <t>ジョウ</t>
    </rPh>
    <phoneticPr fontId="35"/>
  </si>
  <si>
    <t>西地区5号マンホールポンプ場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</si>
  <si>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西地区5Aマンホールポンプ場</t>
    <rPh sb="0" eb="1">
      <t>ニシ</t>
    </rPh>
    <rPh sb="1" eb="3">
      <t>チク</t>
    </rPh>
    <rPh sb="13" eb="14">
      <t>ジョウ</t>
    </rPh>
    <phoneticPr fontId="35"/>
  </si>
  <si>
    <t>西地区6号マンホールポンプ場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</si>
  <si>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西地区7号マンホールポンプ場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</si>
  <si>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西地区8号マンホールポンプ場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</si>
  <si>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北浄化センター</t>
    <rPh sb="0" eb="1">
      <t>キタ</t>
    </rPh>
    <rPh sb="1" eb="3">
      <t>ジョウカ</t>
    </rPh>
    <phoneticPr fontId="35"/>
  </si>
  <si>
    <t>北地区1号マンホールポンプ場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</si>
  <si>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北地区2号マンホールポンプ場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</si>
  <si>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北地区3号マンホールポンプ場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</si>
  <si>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北地区4号マンホールポンプ場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</si>
  <si>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南浄化センター</t>
    <rPh sb="0" eb="1">
      <t>ミナミ</t>
    </rPh>
    <rPh sb="1" eb="3">
      <t>ジョウカ</t>
    </rPh>
    <phoneticPr fontId="35"/>
  </si>
  <si>
    <t>南地区1号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</si>
  <si>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南地区2号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</si>
  <si>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南地区3号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</si>
  <si>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DN0504406809260</t>
    <phoneticPr fontId="35"/>
  </si>
  <si>
    <t>DN0504406809270</t>
    <phoneticPr fontId="35"/>
  </si>
  <si>
    <t>DN0504406809280</t>
    <phoneticPr fontId="35"/>
  </si>
  <si>
    <t>DN0504406809290</t>
    <phoneticPr fontId="35"/>
  </si>
  <si>
    <t>DN0504406809300</t>
    <phoneticPr fontId="35"/>
  </si>
  <si>
    <t>DN0504406809310</t>
    <phoneticPr fontId="35"/>
  </si>
  <si>
    <t>020-2028-3151</t>
    <phoneticPr fontId="35"/>
  </si>
  <si>
    <t>020-2083-3401</t>
    <phoneticPr fontId="35"/>
  </si>
  <si>
    <t>020-2028-3637</t>
    <phoneticPr fontId="35"/>
  </si>
  <si>
    <t>020-2113-0761</t>
    <phoneticPr fontId="35"/>
  </si>
  <si>
    <t>020-2108-3922</t>
    <phoneticPr fontId="35"/>
  </si>
  <si>
    <t>020-2048-0374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</si>
  <si>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N0504406809320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</si>
  <si>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20-1585-8518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</si>
  <si>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N0504406809330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</si>
  <si>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20-1585-8232</t>
    </r>
    <phoneticPr fontId="35"/>
  </si>
  <si>
    <t>DN0504406808920</t>
    <phoneticPr fontId="35"/>
  </si>
  <si>
    <t>020-2093-1197</t>
    <phoneticPr fontId="35"/>
  </si>
  <si>
    <t>2018/12/22</t>
    <phoneticPr fontId="35"/>
  </si>
  <si>
    <t>DN0504406808930</t>
    <phoneticPr fontId="35"/>
  </si>
  <si>
    <t>DN0504406808940</t>
    <phoneticPr fontId="35"/>
  </si>
  <si>
    <t>020-1655-3553</t>
    <phoneticPr fontId="35"/>
  </si>
  <si>
    <t>020-2028-3744</t>
    <phoneticPr fontId="35"/>
  </si>
  <si>
    <t>2018/12/24</t>
    <phoneticPr fontId="35"/>
  </si>
  <si>
    <t>DN0504406808950</t>
    <phoneticPr fontId="35"/>
  </si>
  <si>
    <t>DN0504406808960</t>
    <phoneticPr fontId="35"/>
  </si>
  <si>
    <t>DN0504406808970</t>
    <phoneticPr fontId="35"/>
  </si>
  <si>
    <t>DN0504406808980</t>
    <phoneticPr fontId="35"/>
  </si>
  <si>
    <t>DN0504406808990</t>
    <phoneticPr fontId="35"/>
  </si>
  <si>
    <t>DN0504406809000</t>
    <phoneticPr fontId="35"/>
  </si>
  <si>
    <t>DN0504406809010</t>
    <phoneticPr fontId="35"/>
  </si>
  <si>
    <t>DN0504406809020</t>
    <phoneticPr fontId="35"/>
  </si>
  <si>
    <t>DN0504406809030</t>
    <phoneticPr fontId="35"/>
  </si>
  <si>
    <t>DN0504406809040</t>
    <phoneticPr fontId="35"/>
  </si>
  <si>
    <t>DN0504406809050</t>
    <phoneticPr fontId="35"/>
  </si>
  <si>
    <t>DN0504406809060</t>
    <phoneticPr fontId="35"/>
  </si>
  <si>
    <t>DN0504406809070</t>
    <phoneticPr fontId="35"/>
  </si>
  <si>
    <t>DN0504406809080</t>
    <phoneticPr fontId="35"/>
  </si>
  <si>
    <t>DN0504406809090</t>
    <phoneticPr fontId="35"/>
  </si>
  <si>
    <t>DN0504406809100</t>
    <phoneticPr fontId="35"/>
  </si>
  <si>
    <t>DN0504406809110</t>
    <phoneticPr fontId="35"/>
  </si>
  <si>
    <t>DN0504406809120</t>
    <phoneticPr fontId="35"/>
  </si>
  <si>
    <t>DN0504406809130</t>
    <phoneticPr fontId="35"/>
  </si>
  <si>
    <t>DN0504406809140</t>
    <phoneticPr fontId="35"/>
  </si>
  <si>
    <t>DN0504406809150</t>
    <phoneticPr fontId="35"/>
  </si>
  <si>
    <t>DN0504406809160</t>
    <phoneticPr fontId="35"/>
  </si>
  <si>
    <t>DN0504406809170</t>
    <phoneticPr fontId="35"/>
  </si>
  <si>
    <t>DN0504406809180</t>
    <phoneticPr fontId="35"/>
  </si>
  <si>
    <t>DN0504406809190</t>
    <phoneticPr fontId="35"/>
  </si>
  <si>
    <t>DN0504406809200</t>
    <phoneticPr fontId="35"/>
  </si>
  <si>
    <t>DN0504406809210</t>
    <phoneticPr fontId="35"/>
  </si>
  <si>
    <t>DN0504406809220</t>
    <phoneticPr fontId="35"/>
  </si>
  <si>
    <t>DN0504406809230</t>
    <phoneticPr fontId="35"/>
  </si>
  <si>
    <t>DN0504406809240</t>
    <phoneticPr fontId="35"/>
  </si>
  <si>
    <t>DN0504406809250</t>
    <phoneticPr fontId="35"/>
  </si>
  <si>
    <t>020-1655-3491</t>
    <phoneticPr fontId="35"/>
  </si>
  <si>
    <t>020-2048-0233</t>
    <phoneticPr fontId="35"/>
  </si>
  <si>
    <t>020-1576-3432</t>
    <phoneticPr fontId="35"/>
  </si>
  <si>
    <t>020-2048-0800</t>
    <phoneticPr fontId="35"/>
  </si>
  <si>
    <t>020-2033-4975</t>
    <phoneticPr fontId="35"/>
  </si>
  <si>
    <t>020-1585-8110</t>
    <phoneticPr fontId="35"/>
  </si>
  <si>
    <t>020-1655-3192</t>
    <phoneticPr fontId="35"/>
  </si>
  <si>
    <t>020-2028-3156</t>
    <phoneticPr fontId="35"/>
  </si>
  <si>
    <t>020-1650-2673</t>
    <phoneticPr fontId="35"/>
  </si>
  <si>
    <t>020-1576-3809</t>
    <phoneticPr fontId="35"/>
  </si>
  <si>
    <t>020-2028-3213</t>
    <phoneticPr fontId="35"/>
  </si>
  <si>
    <t>020-2108-3781</t>
    <phoneticPr fontId="35"/>
  </si>
  <si>
    <t>020-2083-3279</t>
    <phoneticPr fontId="35"/>
  </si>
  <si>
    <t>020-2068-1091</t>
    <phoneticPr fontId="35"/>
  </si>
  <si>
    <t>020-2093-1777</t>
    <phoneticPr fontId="35"/>
  </si>
  <si>
    <t>020-2108-3489</t>
    <phoneticPr fontId="35"/>
  </si>
  <si>
    <t>020-1650-2599</t>
    <phoneticPr fontId="35"/>
  </si>
  <si>
    <t>020-1650-2812</t>
    <phoneticPr fontId="35"/>
  </si>
  <si>
    <t>020-2113-0576</t>
    <phoneticPr fontId="35"/>
  </si>
  <si>
    <t>020-1660-4359</t>
    <phoneticPr fontId="35"/>
  </si>
  <si>
    <t>020-1655-3689</t>
    <phoneticPr fontId="35"/>
  </si>
  <si>
    <t>020-2028-3096</t>
    <phoneticPr fontId="35"/>
  </si>
  <si>
    <t>020-2093-1592</t>
    <phoneticPr fontId="35"/>
  </si>
  <si>
    <t>020-1576-3373</t>
    <phoneticPr fontId="35"/>
  </si>
  <si>
    <t>020-2103-1529</t>
    <phoneticPr fontId="35"/>
  </si>
  <si>
    <t>020-2083-3557</t>
    <phoneticPr fontId="35"/>
  </si>
  <si>
    <t>020-2068-1770</t>
    <phoneticPr fontId="35"/>
  </si>
  <si>
    <t>020-2092-9362</t>
    <phoneticPr fontId="35"/>
  </si>
  <si>
    <t>020-2083-3827</t>
    <phoneticPr fontId="35"/>
  </si>
  <si>
    <t>11tkrzw36@tkrzw.nihonsoft.co.jp</t>
    <phoneticPr fontId="35"/>
  </si>
  <si>
    <t>T0k0r0zawa-36</t>
    <phoneticPr fontId="35"/>
  </si>
  <si>
    <t>10.32.209.36</t>
    <phoneticPr fontId="35"/>
  </si>
  <si>
    <r>
      <t>g</t>
    </r>
    <r>
      <rPr>
        <sz val="11"/>
        <color rgb="FF000000"/>
        <rFont val="ＭＳ Ｐゴシック"/>
        <family val="2"/>
        <charset val="128"/>
      </rPr>
      <t>ero_gesui</t>
    </r>
    <phoneticPr fontId="35"/>
  </si>
  <si>
    <t>7272</t>
    <phoneticPr fontId="35"/>
  </si>
  <si>
    <t>50157</t>
    <phoneticPr fontId="35"/>
  </si>
  <si>
    <t>正法寺マンホールポンプ</t>
  </si>
  <si>
    <t>庄境マンホールポンプ</t>
  </si>
  <si>
    <t>SW00001100083@nihonsoft.net</t>
  </si>
  <si>
    <t>SW00001100084@nihonsoft.net</t>
  </si>
  <si>
    <t>10.47.236.158</t>
    <phoneticPr fontId="35"/>
  </si>
  <si>
    <t>10.47.236.157</t>
  </si>
  <si>
    <t>10.47.236.108</t>
    <phoneticPr fontId="35"/>
  </si>
  <si>
    <t>2018/12/20 篠山市大芋No.13にてSIMの故障により、ルータがSIMを認識しなくなった為、左記のSIMを使用する。（朝倉）</t>
    <rPh sb="11" eb="14">
      <t>ササヤマシ</t>
    </rPh>
    <rPh sb="14" eb="15">
      <t>オオ</t>
    </rPh>
    <rPh sb="15" eb="16">
      <t>イモ</t>
    </rPh>
    <rPh sb="27" eb="29">
      <t>コショウ</t>
    </rPh>
    <rPh sb="41" eb="43">
      <t>ニンシキ</t>
    </rPh>
    <rPh sb="49" eb="50">
      <t>タメ</t>
    </rPh>
    <rPh sb="51" eb="53">
      <t>サキ</t>
    </rPh>
    <phoneticPr fontId="35"/>
  </si>
  <si>
    <t>SW00001300044@nihonsoft.co.jp</t>
    <phoneticPr fontId="35"/>
  </si>
  <si>
    <t>s0finetcl0ud</t>
    <phoneticPr fontId="35"/>
  </si>
  <si>
    <r>
      <t>←2</t>
    </r>
    <r>
      <rPr>
        <sz val="11"/>
        <color rgb="FF000000"/>
        <rFont val="ＭＳ Ｐゴシック"/>
        <family val="2"/>
        <charset val="128"/>
      </rPr>
      <t>018/12/20 SIM異常により廃止</t>
    </r>
    <rPh sb="15" eb="17">
      <t>イジョウ</t>
    </rPh>
    <rPh sb="20" eb="22">
      <t>ハイシ</t>
    </rPh>
    <phoneticPr fontId="35"/>
  </si>
  <si>
    <r>
      <t xml:space="preserve">←2018/12/20 </t>
    </r>
    <r>
      <rPr>
        <sz val="11"/>
        <color rgb="FF000000"/>
        <rFont val="ＭＳ Ｐゴシック"/>
        <family val="2"/>
        <charset val="128"/>
      </rPr>
      <t>demo05を移行</t>
    </r>
    <rPh sb="19" eb="21">
      <t>イコウ</t>
    </rPh>
    <phoneticPr fontId="35"/>
  </si>
  <si>
    <t>DN0504406857350</t>
  </si>
  <si>
    <t>020-2098-5322</t>
  </si>
  <si>
    <t>DN0504406810100</t>
    <phoneticPr fontId="35"/>
  </si>
  <si>
    <t>DN0504406810110</t>
    <phoneticPr fontId="35"/>
  </si>
  <si>
    <t>020-1576-3159</t>
    <phoneticPr fontId="35"/>
  </si>
  <si>
    <t>020-2093-1296</t>
    <phoneticPr fontId="35"/>
  </si>
  <si>
    <t>大島処理場</t>
  </si>
  <si>
    <t>SW00000500023@nihonsoft.net</t>
  </si>
  <si>
    <t>SW00000500024@nihonsoft.net</t>
  </si>
  <si>
    <t>SW00000500025@nihonsoft.net</t>
  </si>
  <si>
    <t>SW00000500026@nihonsoft.net</t>
  </si>
  <si>
    <t>SW00000500027@nihonsoft.net</t>
  </si>
  <si>
    <t>SW00000500028@nihonsoft.net</t>
  </si>
  <si>
    <t>10.47.236.164</t>
    <phoneticPr fontId="35"/>
  </si>
  <si>
    <t>10.47.236.163</t>
  </si>
  <si>
    <t>10.47.236.159</t>
    <phoneticPr fontId="35"/>
  </si>
  <si>
    <t>高知県三原村</t>
    <rPh sb="0" eb="3">
      <t>コウチケン</t>
    </rPh>
    <rPh sb="3" eb="5">
      <t>ミハラ</t>
    </rPh>
    <rPh sb="5" eb="6">
      <t>ムラ</t>
    </rPh>
    <phoneticPr fontId="35"/>
  </si>
  <si>
    <t>SW</t>
    <phoneticPr fontId="35"/>
  </si>
  <si>
    <t>000165</t>
    <phoneticPr fontId="35"/>
  </si>
  <si>
    <t>00001</t>
    <phoneticPr fontId="35"/>
  </si>
  <si>
    <t>00004</t>
    <phoneticPr fontId="35"/>
  </si>
  <si>
    <t>SW00016500001@nihonsoft.net</t>
    <phoneticPr fontId="35"/>
  </si>
  <si>
    <t>広野亀ノ川施設</t>
  </si>
  <si>
    <t>取水・接合井施設</t>
  </si>
  <si>
    <t>配水池施設</t>
  </si>
  <si>
    <t>SW00016500002@nihonsoft.net</t>
  </si>
  <si>
    <t>SW00016500003@nihonsoft.net</t>
  </si>
  <si>
    <t>10.47.236.167</t>
    <phoneticPr fontId="35"/>
  </si>
  <si>
    <t>10.47.236.166</t>
  </si>
  <si>
    <t>ロースタウンマンホールポンプ</t>
  </si>
  <si>
    <t>福岡北マンホールポンプ</t>
  </si>
  <si>
    <t>福岡南マンホールポンプ</t>
  </si>
  <si>
    <t>SW00003400009@nihonsoft.net</t>
  </si>
  <si>
    <t>SW00003400010@nihonsoft.net</t>
  </si>
  <si>
    <t>SW00003400011@nihonsoft.net</t>
  </si>
  <si>
    <t>10.47.236.170</t>
    <phoneticPr fontId="35"/>
  </si>
  <si>
    <t>10.47.236.168</t>
  </si>
  <si>
    <t>10.47.236.169</t>
  </si>
  <si>
    <t>SW00000600012@nihonsoft.net</t>
    <phoneticPr fontId="35"/>
  </si>
  <si>
    <t>SW00001300201@nihonsoft.net</t>
    <phoneticPr fontId="35"/>
  </si>
  <si>
    <t>馬木九丁目No.1マンホールポンプ</t>
  </si>
  <si>
    <t>己斐上一丁目No.2マンホールポンプ</t>
  </si>
  <si>
    <t>田方一丁目No.3マンホールポンプ</t>
  </si>
  <si>
    <t>大塚東No.1マンホールポンプ</t>
  </si>
  <si>
    <t>大塚東No.2マンホールポンプ</t>
  </si>
  <si>
    <t>落合南七丁目No.1マンホールポンプ</t>
  </si>
  <si>
    <t>戸坂千足2丁目マンホールポンプ</t>
  </si>
  <si>
    <t>落合南七丁目No.2マンホールポンプ</t>
  </si>
  <si>
    <t>落合南七丁目No.3マンホールポンプ</t>
  </si>
  <si>
    <t>落合南七丁目No.4マンホールポンプ</t>
  </si>
  <si>
    <t>亀山九丁目No.1マンホールポンプ</t>
  </si>
  <si>
    <t>深川四丁目No.1マンホールポンプ</t>
  </si>
  <si>
    <t>深川四丁目No.2マンホールポンプ</t>
  </si>
  <si>
    <t>深川四丁目No.3マンホールポンプ</t>
  </si>
  <si>
    <t>畑賀二丁目第2マンホールポンプ</t>
  </si>
  <si>
    <t>020-2083-3215</t>
    <phoneticPr fontId="35"/>
  </si>
  <si>
    <t>DN0504406810670</t>
    <phoneticPr fontId="35"/>
  </si>
  <si>
    <t>DN0504406810680</t>
    <phoneticPr fontId="35"/>
  </si>
  <si>
    <t>DN0504406810690</t>
    <phoneticPr fontId="35"/>
  </si>
  <si>
    <t>DN0504406810700</t>
    <phoneticPr fontId="35"/>
  </si>
  <si>
    <t>DN0504406810710</t>
    <phoneticPr fontId="35"/>
  </si>
  <si>
    <t>DN0504406810720</t>
    <phoneticPr fontId="35"/>
  </si>
  <si>
    <t>020-2113-0436</t>
    <phoneticPr fontId="35"/>
  </si>
  <si>
    <t>020-1660-4567</t>
    <phoneticPr fontId="35"/>
  </si>
  <si>
    <t>020-1660-4083</t>
    <phoneticPr fontId="35"/>
  </si>
  <si>
    <t>020-2103-1149</t>
    <phoneticPr fontId="35"/>
  </si>
  <si>
    <t>020-1655-3482</t>
    <phoneticPr fontId="35"/>
  </si>
  <si>
    <t>020-2083-3018</t>
    <phoneticPr fontId="35"/>
  </si>
  <si>
    <t>DN0504406810730</t>
    <phoneticPr fontId="35"/>
  </si>
  <si>
    <t>DN0504406810740</t>
    <phoneticPr fontId="35"/>
  </si>
  <si>
    <t>DN0504406810750</t>
    <phoneticPr fontId="35"/>
  </si>
  <si>
    <t>020-1655-3541</t>
    <phoneticPr fontId="35"/>
  </si>
  <si>
    <t>020-1585-8895</t>
    <phoneticPr fontId="35"/>
  </si>
  <si>
    <t>020-1650-2324</t>
    <phoneticPr fontId="35"/>
  </si>
  <si>
    <t>今浜第4中継ポンプ場</t>
  </si>
  <si>
    <t>今浜第5中継ポンプ場</t>
  </si>
  <si>
    <t>水保第7中継ポンプ場</t>
  </si>
  <si>
    <t>大曲ポンプ場</t>
  </si>
  <si>
    <t>笠原第1ポンプ場</t>
  </si>
  <si>
    <t>笠原第2ポンプ場</t>
  </si>
  <si>
    <t>美崎第3ポンプ場</t>
  </si>
  <si>
    <t>川中ポンプ場</t>
  </si>
  <si>
    <t>矢島第1ポンプ場</t>
  </si>
  <si>
    <t>SW00000400026@nihonsoft.net</t>
  </si>
  <si>
    <t>SW00000400027@nihonsoft.net</t>
  </si>
  <si>
    <t>SW00000400028@nihonsoft.net</t>
  </si>
  <si>
    <t>SW00000400029@nihonsoft.net</t>
  </si>
  <si>
    <t>SW00000400030@nihonsoft.net</t>
  </si>
  <si>
    <t>SW00000400031@nihonsoft.net</t>
  </si>
  <si>
    <t>SW00000400032@nihonsoft.net</t>
  </si>
  <si>
    <t>SW00000400033@nihonsoft.net</t>
  </si>
  <si>
    <t>SW00000400034@nihonsoft.net</t>
  </si>
  <si>
    <t>SW00008500019@nihonsoft.net</t>
  </si>
  <si>
    <t>SW00008500020@nihonsoft.net</t>
  </si>
  <si>
    <t>SW00008500021@nihonsoft.net</t>
  </si>
  <si>
    <t>10.47.236.182</t>
    <phoneticPr fontId="35"/>
  </si>
  <si>
    <t>10.47.236.180</t>
  </si>
  <si>
    <t>10.47.236.181</t>
  </si>
  <si>
    <t>10.47.236.179</t>
    <phoneticPr fontId="35"/>
  </si>
  <si>
    <t>10.47.236.171</t>
  </si>
  <si>
    <t>10.47.236.172</t>
  </si>
  <si>
    <t>10.47.236.173</t>
  </si>
  <si>
    <t>10.47.236.174</t>
  </si>
  <si>
    <t>10.47.236.175</t>
  </si>
  <si>
    <t>10.47.236.176</t>
  </si>
  <si>
    <t>10.47.236.177</t>
  </si>
  <si>
    <t>10.47.236.178</t>
  </si>
  <si>
    <t>川場マンホールポンプ場</t>
  </si>
  <si>
    <t>川場南マンホールポンプ場</t>
  </si>
  <si>
    <t>田間マンホールポンプ場</t>
  </si>
  <si>
    <t>田間第二マンホールポンプ場</t>
  </si>
  <si>
    <t>求名マンホールポンプ場</t>
  </si>
  <si>
    <t>SW00000800015@nihonsoft.net</t>
  </si>
  <si>
    <t>SW00000800016@nihonsoft.net</t>
  </si>
  <si>
    <t>SW00000800017@nihonsoft.net</t>
  </si>
  <si>
    <t>SW00000800018@nihonsoft.net</t>
  </si>
  <si>
    <t>SW00000800019@nihonsoft.net</t>
  </si>
  <si>
    <t>10.47.236.187</t>
    <phoneticPr fontId="35"/>
  </si>
  <si>
    <t>10.47.236.183</t>
  </si>
  <si>
    <t>10.47.236.184</t>
  </si>
  <si>
    <t>10.47.236.185</t>
  </si>
  <si>
    <t>10.47.236.186</t>
  </si>
  <si>
    <t>新椿世雨水ポンプ</t>
    <phoneticPr fontId="35"/>
  </si>
  <si>
    <r>
      <t>SW00010700007@nihonsoft.net</t>
    </r>
    <r>
      <rPr>
        <u/>
        <sz val="11"/>
        <color rgb="FF0000FF"/>
        <rFont val="ＭＳ Ｐゴシック"/>
        <family val="3"/>
        <charset val="128"/>
      </rPr>
      <t/>
    </r>
  </si>
  <si>
    <t>s0finetcl0ud</t>
    <phoneticPr fontId="35"/>
  </si>
  <si>
    <t>10.47.236.188</t>
    <phoneticPr fontId="35"/>
  </si>
  <si>
    <t>愛知県東栄町</t>
    <rPh sb="0" eb="3">
      <t>アイチケン</t>
    </rPh>
    <rPh sb="3" eb="6">
      <t>トウエイチョウ</t>
    </rPh>
    <phoneticPr fontId="35"/>
  </si>
  <si>
    <t>SW</t>
    <phoneticPr fontId="35"/>
  </si>
  <si>
    <t>000166</t>
    <phoneticPr fontId="35"/>
  </si>
  <si>
    <t>00001</t>
    <phoneticPr fontId="35"/>
  </si>
  <si>
    <t>00024</t>
    <phoneticPr fontId="35"/>
  </si>
  <si>
    <t>SW00016600001@nihonsoft.net</t>
    <phoneticPr fontId="35"/>
  </si>
  <si>
    <t>M9-1ポンプ場</t>
  </si>
  <si>
    <t>M15-1ポンプ場</t>
  </si>
  <si>
    <t>M54-1ポンプ場</t>
  </si>
  <si>
    <t>M104-1ポンプ場</t>
  </si>
  <si>
    <t>M116-1ポンプ場</t>
  </si>
  <si>
    <t>M119-1ポンプ場</t>
  </si>
  <si>
    <t>M126-1ポンプ場</t>
  </si>
  <si>
    <t>M131-1ポンプ場</t>
  </si>
  <si>
    <t>M194-1ポンプ場</t>
  </si>
  <si>
    <t>M317-1ポンプ場</t>
  </si>
  <si>
    <t>M350-1ポンプ場</t>
  </si>
  <si>
    <t>M539-1ポンプ場</t>
  </si>
  <si>
    <t>M613-1ポンプ場</t>
  </si>
  <si>
    <t>M635-1ポンプ場</t>
  </si>
  <si>
    <t>M641-1ポンプ場</t>
  </si>
  <si>
    <t>M657-1ポンプ場</t>
  </si>
  <si>
    <t>M687-1ポンプ場</t>
  </si>
  <si>
    <t>M693-1ポンプ場</t>
  </si>
  <si>
    <t>M703-1ポンプ場</t>
  </si>
  <si>
    <t>M726-1ポンプ場</t>
  </si>
  <si>
    <t>M737-1ポンプ場</t>
  </si>
  <si>
    <t>M751-1ポンプ場</t>
  </si>
  <si>
    <t>M760-1ポンプ場</t>
  </si>
  <si>
    <t>M771-1ポンプ場</t>
  </si>
  <si>
    <t>10.47.236.189</t>
    <phoneticPr fontId="35"/>
  </si>
  <si>
    <t>SW00016600002@nihonsoft.net</t>
  </si>
  <si>
    <t>SW00016600003@nihonsoft.net</t>
  </si>
  <si>
    <t>SW00016600004@nihonsoft.net</t>
  </si>
  <si>
    <t>SW00016600005@nihonsoft.net</t>
  </si>
  <si>
    <t>SW00016600006@nihonsoft.net</t>
  </si>
  <si>
    <t>SW00016600007@nihonsoft.net</t>
  </si>
  <si>
    <t>SW00016600008@nihonsoft.net</t>
  </si>
  <si>
    <t>SW00016600009@nihonsoft.net</t>
  </si>
  <si>
    <t>SW00016600010@nihonsoft.net</t>
  </si>
  <si>
    <t>SW00016600011@nihonsoft.net</t>
  </si>
  <si>
    <t>SW00016600012@nihonsoft.net</t>
  </si>
  <si>
    <t>SW00016600013@nihonsoft.net</t>
  </si>
  <si>
    <t>SW00016600014@nihonsoft.net</t>
  </si>
  <si>
    <t>SW00016600015@nihonsoft.net</t>
  </si>
  <si>
    <t>SW00016600016@nihonsoft.net</t>
  </si>
  <si>
    <t>SW00016600017@nihonsoft.net</t>
  </si>
  <si>
    <t>SW00016600018@nihonsoft.net</t>
  </si>
  <si>
    <t>SW00016600019@nihonsoft.net</t>
  </si>
  <si>
    <t>SW00016600020@nihonsoft.net</t>
  </si>
  <si>
    <t>SW00016600021@nihonsoft.net</t>
  </si>
  <si>
    <t>SW00016600022@nihonsoft.net</t>
  </si>
  <si>
    <t>SW00016600023@nihonsoft.net</t>
  </si>
  <si>
    <t>SW00016600024@nihonsoft.net</t>
  </si>
  <si>
    <t>10.47.236.190</t>
  </si>
  <si>
    <t>10.47.236.191</t>
  </si>
  <si>
    <t>10.47.236.192</t>
  </si>
  <si>
    <t>10.47.236.193</t>
  </si>
  <si>
    <t>10.47.236.194</t>
  </si>
  <si>
    <t>10.47.236.195</t>
  </si>
  <si>
    <t>10.47.236.196</t>
  </si>
  <si>
    <t>10.47.236.197</t>
  </si>
  <si>
    <t>10.47.236.198</t>
  </si>
  <si>
    <t>10.47.236.199</t>
  </si>
  <si>
    <t>10.47.236.200</t>
  </si>
  <si>
    <t>10.47.236.201</t>
  </si>
  <si>
    <t>10.47.236.202</t>
  </si>
  <si>
    <t>10.47.236.203</t>
  </si>
  <si>
    <t>10.47.236.204</t>
  </si>
  <si>
    <t>10.47.236.205</t>
  </si>
  <si>
    <t>10.47.236.206</t>
  </si>
  <si>
    <t>10.47.236.207</t>
  </si>
  <si>
    <t>10.47.236.208</t>
  </si>
  <si>
    <t>10.47.236.209</t>
  </si>
  <si>
    <t>10.47.236.210</t>
  </si>
  <si>
    <t>10.47.236.211</t>
  </si>
  <si>
    <t>10.47.236.212</t>
  </si>
  <si>
    <t>兵庫県佐用町</t>
    <rPh sb="0" eb="3">
      <t>ヒョウゴケン</t>
    </rPh>
    <rPh sb="3" eb="6">
      <t>サヨウチョウ</t>
    </rPh>
    <phoneticPr fontId="35"/>
  </si>
  <si>
    <t>SW</t>
    <phoneticPr fontId="35"/>
  </si>
  <si>
    <t>000167</t>
    <phoneticPr fontId="35"/>
  </si>
  <si>
    <t>00001</t>
    <phoneticPr fontId="35"/>
  </si>
  <si>
    <t>00024</t>
    <phoneticPr fontId="35"/>
  </si>
  <si>
    <t>菰田ポンプ場</t>
  </si>
  <si>
    <t>坂田ポンプ場</t>
  </si>
  <si>
    <t>安川第1ポンプ場</t>
  </si>
  <si>
    <t>土井ポンプ場</t>
  </si>
  <si>
    <t>下徳久ポンプ場</t>
  </si>
  <si>
    <t>丸尾ポンプ場</t>
  </si>
  <si>
    <t>奥多賀ポンプ場</t>
  </si>
  <si>
    <t>下徳久1ポンプ場</t>
  </si>
  <si>
    <t>下徳久3ポンプ場</t>
  </si>
  <si>
    <t>SW00016700001@nihonsoft.net</t>
    <phoneticPr fontId="35"/>
  </si>
  <si>
    <t>SW00016700002@nihonsoft.net</t>
  </si>
  <si>
    <t>SW00016700003@nihonsoft.net</t>
  </si>
  <si>
    <t>SW00016700004@nihonsoft.net</t>
  </si>
  <si>
    <t>SW00016700005@nihonsoft.net</t>
  </si>
  <si>
    <t>SW00016700006@nihonsoft.net</t>
  </si>
  <si>
    <t>SW00016700007@nihonsoft.net</t>
  </si>
  <si>
    <t>SW00016700008@nihonsoft.net</t>
  </si>
  <si>
    <t>SW00016700009@nihonsoft.net</t>
  </si>
  <si>
    <t>SW00016700010@nihonsoft.net</t>
  </si>
  <si>
    <t>SW00016700011@nihonsoft.net</t>
  </si>
  <si>
    <t>SW00016700012@nihonsoft.net</t>
  </si>
  <si>
    <t>SW00016700013@nihonsoft.net</t>
  </si>
  <si>
    <t>SW00016700014@nihonsoft.net</t>
  </si>
  <si>
    <t>SW00016700015@nihonsoft.net</t>
  </si>
  <si>
    <t>SW00016700016@nihonsoft.net</t>
  </si>
  <si>
    <t>SW00016700017@nihonsoft.net</t>
  </si>
  <si>
    <t>SW00016700018@nihonsoft.net</t>
  </si>
  <si>
    <t>SW00016700019@nihonsoft.net</t>
  </si>
  <si>
    <t>SW00016700020@nihonsoft.net</t>
  </si>
  <si>
    <t>SW00016700021@nihonsoft.net</t>
  </si>
  <si>
    <t>SW00016700022@nihonsoft.net</t>
  </si>
  <si>
    <t>SW00016700023@nihonsoft.net</t>
  </si>
  <si>
    <t>SW00016700024@nihonsoft.net</t>
  </si>
  <si>
    <t>10.47.236.213</t>
    <phoneticPr fontId="35"/>
  </si>
  <si>
    <t>10.47.236.215</t>
  </si>
  <si>
    <t>10.47.236.216</t>
  </si>
  <si>
    <t>10.47.236.217</t>
  </si>
  <si>
    <t>10.47.236.218</t>
  </si>
  <si>
    <t>10.47.236.219</t>
  </si>
  <si>
    <t>10.47.236.220</t>
  </si>
  <si>
    <t>10.47.236.221</t>
  </si>
  <si>
    <t>10.47.236.222</t>
  </si>
  <si>
    <t>10.47.236.223</t>
  </si>
  <si>
    <t>10.47.236.224</t>
  </si>
  <si>
    <t>10.47.236.225</t>
  </si>
  <si>
    <t>10.47.236.226</t>
  </si>
  <si>
    <t>10.47.236.227</t>
  </si>
  <si>
    <t>10.47.236.228</t>
  </si>
  <si>
    <t>10.47.236.229</t>
  </si>
  <si>
    <t>10.47.236.230</t>
  </si>
  <si>
    <t>10.47.236.231</t>
  </si>
  <si>
    <t>10.47.236.232</t>
  </si>
  <si>
    <t>10.47.236.233</t>
  </si>
  <si>
    <t>10.47.236.234</t>
  </si>
  <si>
    <t>10.47.236.235</t>
  </si>
  <si>
    <t>10.47.236.236</t>
  </si>
  <si>
    <t>DN0504406811500</t>
    <phoneticPr fontId="35"/>
  </si>
  <si>
    <t>DN0504406811510</t>
    <phoneticPr fontId="35"/>
  </si>
  <si>
    <t>DN0504406811520</t>
    <phoneticPr fontId="35"/>
  </si>
  <si>
    <t>DN0504406811530</t>
    <phoneticPr fontId="35"/>
  </si>
  <si>
    <t>DN0504406811540</t>
    <phoneticPr fontId="35"/>
  </si>
  <si>
    <t>DN0504406811550</t>
    <phoneticPr fontId="35"/>
  </si>
  <si>
    <t>DN0504406811560</t>
    <phoneticPr fontId="35"/>
  </si>
  <si>
    <t>DN0504406811570</t>
    <phoneticPr fontId="35"/>
  </si>
  <si>
    <t>DN0504406811580</t>
    <phoneticPr fontId="35"/>
  </si>
  <si>
    <t>020-1640-3736</t>
    <phoneticPr fontId="35"/>
  </si>
  <si>
    <t>020-2028-3135</t>
    <phoneticPr fontId="35"/>
  </si>
  <si>
    <t>020-2108-3323</t>
    <phoneticPr fontId="35"/>
  </si>
  <si>
    <t>020-1650-2954</t>
    <phoneticPr fontId="35"/>
  </si>
  <si>
    <t>020-1650-2957</t>
    <phoneticPr fontId="35"/>
  </si>
  <si>
    <t>020-2068-1387</t>
    <phoneticPr fontId="35"/>
  </si>
  <si>
    <t>020-1640-3590</t>
    <phoneticPr fontId="35"/>
  </si>
  <si>
    <t>020-1660-4233</t>
    <phoneticPr fontId="35"/>
  </si>
  <si>
    <t>020-1660-4022</t>
    <phoneticPr fontId="35"/>
  </si>
  <si>
    <t>DN0504406811590</t>
    <phoneticPr fontId="35"/>
  </si>
  <si>
    <t>DN0504406811600</t>
    <phoneticPr fontId="35"/>
  </si>
  <si>
    <t>DN0504406811610</t>
    <phoneticPr fontId="35"/>
  </si>
  <si>
    <t>020-2093-1941</t>
    <phoneticPr fontId="35"/>
  </si>
  <si>
    <t>020-1640-3522</t>
    <phoneticPr fontId="35"/>
  </si>
  <si>
    <t>020-2048-0038</t>
    <phoneticPr fontId="35"/>
  </si>
  <si>
    <t>2018/1/8</t>
    <phoneticPr fontId="35"/>
  </si>
  <si>
    <t>DN0504406710870</t>
    <phoneticPr fontId="35"/>
  </si>
  <si>
    <t>DN0504406710880</t>
    <phoneticPr fontId="35"/>
  </si>
  <si>
    <t>DN0504406710890</t>
    <phoneticPr fontId="35"/>
  </si>
  <si>
    <t>2018/1/8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</si>
  <si>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N0504406811650</t>
    </r>
    <phoneticPr fontId="35"/>
  </si>
  <si>
    <t>DN0504406811660</t>
    <phoneticPr fontId="35"/>
  </si>
  <si>
    <t>DN0504406811670</t>
    <phoneticPr fontId="35"/>
  </si>
  <si>
    <t>DN0504406811680</t>
    <phoneticPr fontId="35"/>
  </si>
  <si>
    <t>DN0504406811690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</si>
  <si>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20-1650-2714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</si>
  <si>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20-2028-3166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</si>
  <si>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20-2093-1046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</si>
  <si>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20-1640-3174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</si>
  <si>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20-1660-4815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</si>
  <si>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N0504406811700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</si>
  <si>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20-1655-3402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</si>
  <si>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018/1/8</t>
    </r>
    <phoneticPr fontId="35"/>
  </si>
  <si>
    <t>2019/1/10</t>
    <phoneticPr fontId="35"/>
  </si>
  <si>
    <t>DN0504406811710</t>
    <phoneticPr fontId="35"/>
  </si>
  <si>
    <t>DN0504406811720</t>
    <phoneticPr fontId="35"/>
  </si>
  <si>
    <t>DN0504406811730</t>
    <phoneticPr fontId="35"/>
  </si>
  <si>
    <t>DN0504406811740</t>
    <phoneticPr fontId="35"/>
  </si>
  <si>
    <t>DN0504406811750</t>
    <phoneticPr fontId="35"/>
  </si>
  <si>
    <t>DN0504406811760</t>
    <phoneticPr fontId="35"/>
  </si>
  <si>
    <t>DN0504406811770</t>
    <phoneticPr fontId="35"/>
  </si>
  <si>
    <t>DN0504406811780</t>
    <phoneticPr fontId="35"/>
  </si>
  <si>
    <t>DN0504406811790</t>
    <phoneticPr fontId="35"/>
  </si>
  <si>
    <t>DN0504406811800</t>
    <phoneticPr fontId="35"/>
  </si>
  <si>
    <t>DN0504406811810</t>
    <phoneticPr fontId="35"/>
  </si>
  <si>
    <t>DN0504406811820</t>
    <phoneticPr fontId="35"/>
  </si>
  <si>
    <t>DN0504406811830</t>
    <phoneticPr fontId="35"/>
  </si>
  <si>
    <t>DN0504406811840</t>
    <phoneticPr fontId="35"/>
  </si>
  <si>
    <t>DN0504406811850</t>
    <phoneticPr fontId="35"/>
  </si>
  <si>
    <t>DN0504406811860</t>
    <phoneticPr fontId="35"/>
  </si>
  <si>
    <t>DN0504406811870</t>
    <phoneticPr fontId="35"/>
  </si>
  <si>
    <t>DN0504406811880</t>
    <phoneticPr fontId="35"/>
  </si>
  <si>
    <t>DN0504406811890</t>
    <phoneticPr fontId="35"/>
  </si>
  <si>
    <t>DN0504406811900</t>
    <phoneticPr fontId="35"/>
  </si>
  <si>
    <t>DN0504406811910</t>
    <phoneticPr fontId="35"/>
  </si>
  <si>
    <t>DN0504406811920</t>
    <phoneticPr fontId="35"/>
  </si>
  <si>
    <t>DN0504406811930</t>
    <phoneticPr fontId="35"/>
  </si>
  <si>
    <t>DN0504406811940</t>
    <phoneticPr fontId="35"/>
  </si>
  <si>
    <t>020-2103-1263</t>
    <phoneticPr fontId="35"/>
  </si>
  <si>
    <t>020-2093-1227</t>
    <phoneticPr fontId="35"/>
  </si>
  <si>
    <t>020-1640-3204</t>
    <phoneticPr fontId="35"/>
  </si>
  <si>
    <t>020-2108-3850</t>
    <phoneticPr fontId="35"/>
  </si>
  <si>
    <t>020-1660-4318</t>
    <phoneticPr fontId="35"/>
  </si>
  <si>
    <t>020-2048-0501</t>
    <phoneticPr fontId="35"/>
  </si>
  <si>
    <t>020-1640-3602</t>
    <phoneticPr fontId="35"/>
  </si>
  <si>
    <t>020-1655-3213</t>
    <phoneticPr fontId="35"/>
  </si>
  <si>
    <t>020-1655-3890</t>
    <phoneticPr fontId="35"/>
  </si>
  <si>
    <t>020-2033-4368</t>
    <phoneticPr fontId="35"/>
  </si>
  <si>
    <t>020-2028-3076</t>
    <phoneticPr fontId="35"/>
  </si>
  <si>
    <t>020-2033-4780</t>
    <phoneticPr fontId="35"/>
  </si>
  <si>
    <t>020-1655-3354</t>
    <phoneticPr fontId="35"/>
  </si>
  <si>
    <t>020-2103-1129</t>
    <phoneticPr fontId="35"/>
  </si>
  <si>
    <t>020-1576-3130</t>
    <phoneticPr fontId="35"/>
  </si>
  <si>
    <t>020-2113-0344</t>
    <phoneticPr fontId="35"/>
  </si>
  <si>
    <t>020-1660-4293</t>
    <phoneticPr fontId="35"/>
  </si>
  <si>
    <t>020-1655-3716</t>
    <phoneticPr fontId="35"/>
  </si>
  <si>
    <t>020-1640-3692</t>
    <phoneticPr fontId="35"/>
  </si>
  <si>
    <t>020-2028-3869</t>
    <phoneticPr fontId="35"/>
  </si>
  <si>
    <t>020-2028-3755</t>
    <phoneticPr fontId="35"/>
  </si>
  <si>
    <t>020-2048-0699</t>
    <phoneticPr fontId="35"/>
  </si>
  <si>
    <t>020-2068-1028</t>
    <phoneticPr fontId="35"/>
  </si>
  <si>
    <t>020-2033-4646</t>
    <phoneticPr fontId="35"/>
  </si>
  <si>
    <t>DN0504406812170</t>
    <phoneticPr fontId="35"/>
  </si>
  <si>
    <t>DN0504406812180</t>
    <phoneticPr fontId="35"/>
  </si>
  <si>
    <t>DN0504406812190</t>
    <phoneticPr fontId="35"/>
  </si>
  <si>
    <t>DN0504406812200</t>
    <phoneticPr fontId="35"/>
  </si>
  <si>
    <t>020-1660-4468</t>
    <phoneticPr fontId="35"/>
  </si>
  <si>
    <t>020-2108-3321</t>
    <phoneticPr fontId="35"/>
  </si>
  <si>
    <t>020-2033-4612</t>
    <phoneticPr fontId="35"/>
  </si>
  <si>
    <t>020-1640-3294</t>
    <phoneticPr fontId="35"/>
  </si>
  <si>
    <t>020-2048-0647</t>
    <phoneticPr fontId="35"/>
  </si>
  <si>
    <t>020-1655-3909</t>
    <phoneticPr fontId="35"/>
  </si>
  <si>
    <t>020-1640-3875</t>
    <phoneticPr fontId="35"/>
  </si>
  <si>
    <t>020-2083-3334</t>
    <phoneticPr fontId="35"/>
  </si>
  <si>
    <t>020-2028-3956</t>
    <phoneticPr fontId="35"/>
  </si>
  <si>
    <t>020-1650-2999</t>
    <phoneticPr fontId="35"/>
  </si>
  <si>
    <t>020-2103-1998</t>
    <phoneticPr fontId="35"/>
  </si>
  <si>
    <t>020-2108-3981</t>
    <phoneticPr fontId="35"/>
  </si>
  <si>
    <t>020-2033-4984</t>
    <phoneticPr fontId="35"/>
  </si>
  <si>
    <t>020-1640-3983</t>
    <phoneticPr fontId="35"/>
  </si>
  <si>
    <t>020-1650-2992</t>
    <phoneticPr fontId="35"/>
  </si>
  <si>
    <t>020-2103-1997</t>
    <phoneticPr fontId="35"/>
  </si>
  <si>
    <t>020-2103-1515</t>
    <phoneticPr fontId="35"/>
  </si>
  <si>
    <t>020-1585-8998</t>
    <phoneticPr fontId="35"/>
  </si>
  <si>
    <t>020-2048-0984</t>
    <phoneticPr fontId="35"/>
  </si>
  <si>
    <t>020-2033-4956</t>
    <phoneticPr fontId="35"/>
  </si>
  <si>
    <t>020-2033-4921</t>
    <phoneticPr fontId="35"/>
  </si>
  <si>
    <t>020-2113-0953</t>
    <phoneticPr fontId="35"/>
  </si>
  <si>
    <t>020-2033-4819</t>
    <phoneticPr fontId="35"/>
  </si>
  <si>
    <t>020-1655-3948</t>
    <phoneticPr fontId="35"/>
  </si>
  <si>
    <t>450F32-18202290</t>
  </si>
  <si>
    <t>450F33-18202291</t>
  </si>
  <si>
    <t>450F34-18202292</t>
  </si>
  <si>
    <t>450F35-18202293</t>
  </si>
  <si>
    <t>450F36-18202294</t>
  </si>
  <si>
    <t>450F3C-18202300</t>
  </si>
  <si>
    <t>450F3D-18202301</t>
  </si>
  <si>
    <t>第2工区／水位計</t>
  </si>
  <si>
    <t>SW00015400017@nihonsoft.net</t>
    <phoneticPr fontId="35"/>
  </si>
  <si>
    <t>SW00015400018@nihonsoft.net</t>
  </si>
  <si>
    <t>SW00015400019@nihonsoft.net</t>
  </si>
  <si>
    <t>SW00015400020@nihonsoft.net</t>
  </si>
  <si>
    <t>SW00015400021@nihonsoft.net</t>
  </si>
  <si>
    <t>SW00015400022@nihonsoft.net</t>
  </si>
  <si>
    <t>SW00015400023@nihonsoft.net</t>
  </si>
  <si>
    <t>SW00015400024@nihonsoft.net</t>
  </si>
  <si>
    <t>SW00015400025@nihonsoft.net</t>
  </si>
  <si>
    <t>SW00015400026@nihonsoft.net</t>
  </si>
  <si>
    <t>SW00015400027@nihonsoft.net</t>
  </si>
  <si>
    <t>30Mプラス LTE</t>
    <phoneticPr fontId="35"/>
  </si>
  <si>
    <t>10.47.236.246</t>
    <phoneticPr fontId="35"/>
  </si>
  <si>
    <t>10.47.236.237</t>
  </si>
  <si>
    <t>10.47.236.238</t>
  </si>
  <si>
    <t>10.47.236.239</t>
  </si>
  <si>
    <t>10.47.236.240</t>
  </si>
  <si>
    <t>10.47.236.241</t>
  </si>
  <si>
    <t>10.47.236.242</t>
  </si>
  <si>
    <t>10.47.236.243</t>
  </si>
  <si>
    <t>10.47.236.244</t>
  </si>
  <si>
    <t>10.47.236.245</t>
  </si>
  <si>
    <t>10.47.236.247</t>
    <phoneticPr fontId="35"/>
  </si>
  <si>
    <t>SW00003900029@nihonsoft.net</t>
  </si>
  <si>
    <t>SW00003900030@nihonsoft.net</t>
  </si>
  <si>
    <t>10.47.236.249</t>
    <phoneticPr fontId="35"/>
  </si>
  <si>
    <t>10.47.236.248</t>
  </si>
  <si>
    <t>鹿島東部No.1</t>
  </si>
  <si>
    <t>鹿島東部No.2</t>
  </si>
  <si>
    <t>鹿島東部No.3</t>
  </si>
  <si>
    <t>鹿島東部No.5</t>
  </si>
  <si>
    <t>鹿島東部No.10</t>
  </si>
  <si>
    <t>SW00014100081@nihonsoft.net</t>
  </si>
  <si>
    <t>SW00014100082@nihonsoft.net</t>
  </si>
  <si>
    <t>SW00014100083@nihonsoft.net</t>
  </si>
  <si>
    <t>SW00014100084@nihonsoft.net</t>
  </si>
  <si>
    <t>SW00014100085@nihonsoft.net</t>
  </si>
  <si>
    <t>10.47.236.254</t>
    <phoneticPr fontId="35"/>
  </si>
  <si>
    <t>10.47.236.251</t>
  </si>
  <si>
    <t>10.47.236.252</t>
  </si>
  <si>
    <t>10.47.236.253</t>
  </si>
  <si>
    <t>10.47.236.250</t>
    <phoneticPr fontId="35"/>
  </si>
  <si>
    <t>SW00005600010@nihonsoft.net</t>
  </si>
  <si>
    <t>SW00005600011@nihonsoft.net</t>
  </si>
  <si>
    <t>SW00005600012@nihonsoft.net</t>
  </si>
  <si>
    <t>SW00005600013@nihonsoft.net</t>
  </si>
  <si>
    <t>10.47.237.4</t>
    <phoneticPr fontId="35"/>
  </si>
  <si>
    <t>10.47.237.1</t>
  </si>
  <si>
    <t>10.47.237.2</t>
  </si>
  <si>
    <t>10.47.237.3</t>
  </si>
  <si>
    <t>湊中継ポンプ場</t>
  </si>
  <si>
    <t>SW00015300009@nihonsoft.net</t>
  </si>
  <si>
    <t>SW00015300010@nihonsoft.net</t>
  </si>
  <si>
    <t>10.47.237.6</t>
    <phoneticPr fontId="35"/>
  </si>
  <si>
    <t>10.47.237.5</t>
  </si>
  <si>
    <t>10.47.235.230</t>
    <phoneticPr fontId="35"/>
  </si>
  <si>
    <t>7273</t>
    <phoneticPr fontId="35"/>
  </si>
  <si>
    <t>mihara_v</t>
    <phoneticPr fontId="35"/>
  </si>
  <si>
    <t>50158</t>
    <phoneticPr fontId="35"/>
  </si>
  <si>
    <t>10.47.236.165</t>
    <phoneticPr fontId="35"/>
  </si>
  <si>
    <t>SW</t>
    <phoneticPr fontId="35"/>
  </si>
  <si>
    <t>000168</t>
    <phoneticPr fontId="35"/>
  </si>
  <si>
    <t>00001</t>
    <phoneticPr fontId="35"/>
  </si>
  <si>
    <t>備北揚水機場</t>
    <phoneticPr fontId="35"/>
  </si>
  <si>
    <t>SW00016800001@nihonsoft.net</t>
    <phoneticPr fontId="35"/>
  </si>
  <si>
    <t>30Mプラス LTE</t>
    <phoneticPr fontId="35"/>
  </si>
  <si>
    <t>DN0504406837020</t>
    <phoneticPr fontId="35"/>
  </si>
  <si>
    <t>DN0504406837030</t>
    <phoneticPr fontId="35"/>
  </si>
  <si>
    <t>DN0504406837040</t>
    <phoneticPr fontId="35"/>
  </si>
  <si>
    <t>DN0504406837050</t>
    <phoneticPr fontId="35"/>
  </si>
  <si>
    <t>DN0504406837060</t>
    <phoneticPr fontId="35"/>
  </si>
  <si>
    <t>DN0504406837070</t>
    <phoneticPr fontId="35"/>
  </si>
  <si>
    <t>DN0504406837080</t>
    <phoneticPr fontId="35"/>
  </si>
  <si>
    <t>DN0504406837090</t>
    <phoneticPr fontId="35"/>
  </si>
  <si>
    <t>DN0504406837100</t>
    <phoneticPr fontId="35"/>
  </si>
  <si>
    <t>DN0504406837110</t>
    <phoneticPr fontId="35"/>
  </si>
  <si>
    <t>DN0504406837120</t>
    <phoneticPr fontId="35"/>
  </si>
  <si>
    <t>長野県諏訪湖流域下水道事務所（WA)</t>
    <rPh sb="0" eb="3">
      <t>ナガノケン</t>
    </rPh>
    <phoneticPr fontId="35"/>
  </si>
  <si>
    <t>SW</t>
    <phoneticPr fontId="35"/>
  </si>
  <si>
    <t>000169</t>
    <phoneticPr fontId="35"/>
  </si>
  <si>
    <t>00001</t>
    <phoneticPr fontId="35"/>
  </si>
  <si>
    <t>00002</t>
    <phoneticPr fontId="35"/>
  </si>
  <si>
    <t>SW00016900001@nihonsoft.net</t>
    <phoneticPr fontId="35"/>
  </si>
  <si>
    <t>SW00016900002@nihonsoft.net</t>
  </si>
  <si>
    <t>10.47.237.9</t>
    <phoneticPr fontId="35"/>
  </si>
  <si>
    <t>020-1660-4361</t>
    <phoneticPr fontId="35"/>
  </si>
  <si>
    <t>020-1660-4647</t>
    <phoneticPr fontId="35"/>
  </si>
  <si>
    <t>020-2068-1443</t>
    <phoneticPr fontId="35"/>
  </si>
  <si>
    <t>020-2113-0254</t>
    <phoneticPr fontId="35"/>
  </si>
  <si>
    <t>020-2083-3058</t>
    <phoneticPr fontId="35"/>
  </si>
  <si>
    <t>020-2113-0390</t>
    <phoneticPr fontId="35"/>
  </si>
  <si>
    <t>020-2048-0904</t>
    <phoneticPr fontId="35"/>
  </si>
  <si>
    <t>020-2028-3457</t>
    <phoneticPr fontId="35"/>
  </si>
  <si>
    <t>020-2028-3615</t>
    <phoneticPr fontId="35"/>
  </si>
  <si>
    <t>020-1585-8620</t>
    <phoneticPr fontId="35"/>
  </si>
  <si>
    <t>020-2048-0133</t>
    <phoneticPr fontId="35"/>
  </si>
  <si>
    <t>2019/1/14</t>
    <phoneticPr fontId="35"/>
  </si>
  <si>
    <t>DN0504406837130</t>
    <phoneticPr fontId="35"/>
  </si>
  <si>
    <t>DN0504406837140</t>
    <phoneticPr fontId="35"/>
  </si>
  <si>
    <t>020-2103-1829</t>
    <phoneticPr fontId="35"/>
  </si>
  <si>
    <t>020-2083-3316</t>
    <phoneticPr fontId="35"/>
  </si>
  <si>
    <t>2019/1/14</t>
    <phoneticPr fontId="35"/>
  </si>
  <si>
    <t>ウォーターエージェンシー濁度計(WA)</t>
    <rPh sb="12" eb="14">
      <t>ダクド</t>
    </rPh>
    <rPh sb="14" eb="15">
      <t>ケイ</t>
    </rPh>
    <phoneticPr fontId="35"/>
  </si>
  <si>
    <t>SW</t>
    <phoneticPr fontId="35"/>
  </si>
  <si>
    <t>000170</t>
    <phoneticPr fontId="35"/>
  </si>
  <si>
    <t>00007</t>
    <phoneticPr fontId="35"/>
  </si>
  <si>
    <t>00001</t>
    <phoneticPr fontId="35"/>
  </si>
  <si>
    <t>SW00017000002@nihonsoft.net</t>
  </si>
  <si>
    <t>SW00017000003@nihonsoft.net</t>
  </si>
  <si>
    <t>SW00017000004@nihonsoft.net</t>
  </si>
  <si>
    <t>SW00017000005@nihonsoft.net</t>
  </si>
  <si>
    <t>SW00017000006@nihonsoft.net</t>
  </si>
  <si>
    <t>SW00017000007@nihonsoft.net</t>
  </si>
  <si>
    <t>10.47.237.12</t>
  </si>
  <si>
    <t>10.47.237.14</t>
  </si>
  <si>
    <t>10.47.237.15</t>
  </si>
  <si>
    <t>10.47.237.16</t>
  </si>
  <si>
    <t>通番</t>
    <rPh sb="0" eb="2">
      <t>ツウバン</t>
    </rPh>
    <phoneticPr fontId="35"/>
  </si>
  <si>
    <t>DN0504406837200</t>
    <phoneticPr fontId="35"/>
  </si>
  <si>
    <t>DN0504406837210</t>
    <phoneticPr fontId="35"/>
  </si>
  <si>
    <t>DN0504406837220</t>
    <phoneticPr fontId="35"/>
  </si>
  <si>
    <t>DN0504406837230</t>
    <phoneticPr fontId="35"/>
  </si>
  <si>
    <t>020-2068-1266</t>
    <phoneticPr fontId="35"/>
  </si>
  <si>
    <t>020-2048-0915</t>
    <phoneticPr fontId="35"/>
  </si>
  <si>
    <t>020-1660-4899</t>
    <phoneticPr fontId="35"/>
  </si>
  <si>
    <t>020-2068-1777</t>
    <phoneticPr fontId="35"/>
  </si>
  <si>
    <t>2019/1/16</t>
    <phoneticPr fontId="35"/>
  </si>
  <si>
    <t>DN0504406837150</t>
    <phoneticPr fontId="35"/>
  </si>
  <si>
    <t>DN0504406837160</t>
    <phoneticPr fontId="35"/>
  </si>
  <si>
    <t>DN0504406837170</t>
    <phoneticPr fontId="35"/>
  </si>
  <si>
    <t>DN0504406837180</t>
    <phoneticPr fontId="35"/>
  </si>
  <si>
    <t>DN0504406837190</t>
    <phoneticPr fontId="35"/>
  </si>
  <si>
    <t>020-2028-3588</t>
    <phoneticPr fontId="35"/>
  </si>
  <si>
    <t>020-1660-4552</t>
    <phoneticPr fontId="35"/>
  </si>
  <si>
    <t>020-2028-3265</t>
    <phoneticPr fontId="35"/>
  </si>
  <si>
    <t>020-2033-4350</t>
    <phoneticPr fontId="35"/>
  </si>
  <si>
    <t>020-2033-4569</t>
    <phoneticPr fontId="35"/>
  </si>
  <si>
    <t>DN0504406837450</t>
    <phoneticPr fontId="35"/>
  </si>
  <si>
    <t>020-2093-1666</t>
    <phoneticPr fontId="35"/>
  </si>
  <si>
    <t>2019/1/16</t>
    <phoneticPr fontId="35"/>
  </si>
  <si>
    <t>DN0504406837400</t>
    <phoneticPr fontId="35"/>
  </si>
  <si>
    <t>DN0504406837410</t>
    <phoneticPr fontId="35"/>
  </si>
  <si>
    <t>020-2048-0715</t>
    <phoneticPr fontId="35"/>
  </si>
  <si>
    <t>020-2093-1709</t>
    <phoneticPr fontId="35"/>
  </si>
  <si>
    <t>大井排水機場流入水位</t>
    <phoneticPr fontId="35"/>
  </si>
  <si>
    <t>10.47.237.17</t>
    <phoneticPr fontId="35"/>
  </si>
  <si>
    <t>45132A-18X02806</t>
  </si>
  <si>
    <t>45132B-18X02807</t>
  </si>
  <si>
    <t>45132C-18X02808</t>
  </si>
  <si>
    <t>45132D-18X02809</t>
  </si>
  <si>
    <t>45132E-18X02810</t>
  </si>
  <si>
    <t>45132F-18X02811</t>
  </si>
  <si>
    <t>451330-18X02812</t>
  </si>
  <si>
    <t>451331-18X02813</t>
  </si>
  <si>
    <t>451332-18X02814</t>
  </si>
  <si>
    <t>451333-18X02815</t>
  </si>
  <si>
    <t>451334-18X02816</t>
  </si>
  <si>
    <t>451335-18X02817</t>
  </si>
  <si>
    <t>451336-18X02818</t>
  </si>
  <si>
    <t>451337-18X02819</t>
  </si>
  <si>
    <t>451338-18X02820</t>
  </si>
  <si>
    <t>451339-18X02821</t>
  </si>
  <si>
    <t>45133A-18X02822</t>
  </si>
  <si>
    <t>45133B-18X02823</t>
  </si>
  <si>
    <t>45133C-18X02824</t>
  </si>
  <si>
    <t>45133D-18X02825</t>
  </si>
  <si>
    <t>45133E-18X02826</t>
  </si>
  <si>
    <t>45133F-18X02827</t>
  </si>
  <si>
    <t>451340-18X02828</t>
  </si>
  <si>
    <t>451341-18X02829</t>
  </si>
  <si>
    <t>451342-18X02830</t>
  </si>
  <si>
    <t>451343-18X02831</t>
  </si>
  <si>
    <t>451344-18X02832</t>
  </si>
  <si>
    <t>451345-18X02833</t>
  </si>
  <si>
    <t>451346-18X02834</t>
  </si>
  <si>
    <t>451347-18X02835</t>
  </si>
  <si>
    <t>451348-18X02836</t>
  </si>
  <si>
    <t>450EB7-18202167</t>
    <phoneticPr fontId="35"/>
  </si>
  <si>
    <t>DN0504406836210</t>
    <phoneticPr fontId="35"/>
  </si>
  <si>
    <t>DN0504406836220</t>
    <phoneticPr fontId="35"/>
  </si>
  <si>
    <t>DN0504406836230</t>
    <phoneticPr fontId="35"/>
  </si>
  <si>
    <t>DN0504406836240</t>
    <phoneticPr fontId="35"/>
  </si>
  <si>
    <t>DN0504406836250</t>
    <phoneticPr fontId="35"/>
  </si>
  <si>
    <t>DN0504406836260</t>
    <phoneticPr fontId="35"/>
  </si>
  <si>
    <t>DN0504406836270</t>
    <phoneticPr fontId="35"/>
  </si>
  <si>
    <t>DN0504406836280</t>
    <phoneticPr fontId="35"/>
  </si>
  <si>
    <t>DN0504406836290</t>
    <phoneticPr fontId="35"/>
  </si>
  <si>
    <t>DN0504406836300</t>
    <phoneticPr fontId="35"/>
  </si>
  <si>
    <t>DN0504406836310</t>
    <phoneticPr fontId="35"/>
  </si>
  <si>
    <t>DN0504406836320</t>
    <phoneticPr fontId="35"/>
  </si>
  <si>
    <t>DN0504406836330</t>
    <phoneticPr fontId="35"/>
  </si>
  <si>
    <t>DN0504406836340</t>
    <phoneticPr fontId="35"/>
  </si>
  <si>
    <t>DN0504406836350</t>
    <phoneticPr fontId="35"/>
  </si>
  <si>
    <t>DN0504406836360</t>
    <phoneticPr fontId="35"/>
  </si>
  <si>
    <t>DN0504406836370</t>
    <phoneticPr fontId="35"/>
  </si>
  <si>
    <t>DN0504406836380</t>
    <phoneticPr fontId="35"/>
  </si>
  <si>
    <t>DN0504406836390</t>
    <phoneticPr fontId="35"/>
  </si>
  <si>
    <t>DN0504406836400</t>
    <phoneticPr fontId="35"/>
  </si>
  <si>
    <t>1号幹線_真盛No.2ポンプ場</t>
  </si>
  <si>
    <t>1号幹線_福原No.3ポンプ場</t>
  </si>
  <si>
    <t>1号幹線_福原No.4ポンプ場</t>
  </si>
  <si>
    <t>1号幹線_吉福No.5ポンプ場</t>
  </si>
  <si>
    <t>2号幹線_葉草No.1ポンプ場</t>
  </si>
  <si>
    <t>2号幹線_大坪No.3ポンプ場</t>
  </si>
  <si>
    <t>円光寺岡野辻No.3ポンプ場</t>
  </si>
  <si>
    <t>櫛田平谷No.1ポンプ場</t>
  </si>
  <si>
    <t>円光寺クラブNo.2ポンプ場</t>
  </si>
  <si>
    <t>No.17猪ノ谷ポンプ場</t>
  </si>
  <si>
    <t>No.21垣内ポンプ場</t>
  </si>
  <si>
    <t>No.25白石ポンプ場</t>
  </si>
  <si>
    <t>No.55大谷ポンプ場</t>
  </si>
  <si>
    <t>2019/1/17</t>
    <phoneticPr fontId="35"/>
  </si>
  <si>
    <t>DN0504406837460</t>
    <phoneticPr fontId="35"/>
  </si>
  <si>
    <t>DN0504406837470</t>
    <phoneticPr fontId="35"/>
  </si>
  <si>
    <t>020-1660-4774</t>
    <phoneticPr fontId="35"/>
  </si>
  <si>
    <t>020-1660-4436</t>
    <phoneticPr fontId="35"/>
  </si>
  <si>
    <t>10.47.237.18</t>
    <phoneticPr fontId="35"/>
  </si>
  <si>
    <t>munakata</t>
    <phoneticPr fontId="35"/>
  </si>
  <si>
    <t>10.47.236.160</t>
    <phoneticPr fontId="35"/>
  </si>
  <si>
    <t>10.47.236.162</t>
    <phoneticPr fontId="35"/>
  </si>
  <si>
    <t>DN0504406880600</t>
    <phoneticPr fontId="35"/>
  </si>
  <si>
    <t>020-1626-1686</t>
    <phoneticPr fontId="35"/>
  </si>
  <si>
    <t>2019/1/19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</si>
  <si>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N0504406881640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</si>
  <si>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20-1626-1860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</si>
  <si>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019/1/20</t>
    </r>
    <phoneticPr fontId="35"/>
  </si>
  <si>
    <t>7274</t>
    <phoneticPr fontId="35"/>
  </si>
  <si>
    <t>50159</t>
  </si>
  <si>
    <t>450FC3-18202433</t>
    <phoneticPr fontId="35"/>
  </si>
  <si>
    <t>450FC0-18202434</t>
    <phoneticPr fontId="35"/>
  </si>
  <si>
    <t>450FC4-18202435</t>
    <phoneticPr fontId="35"/>
  </si>
  <si>
    <t>4512FE-18X02762</t>
    <phoneticPr fontId="35"/>
  </si>
  <si>
    <t>岡山県備中県民局</t>
    <rPh sb="0" eb="3">
      <t>オカヤマケン</t>
    </rPh>
    <rPh sb="3" eb="5">
      <t>ビッチュウ</t>
    </rPh>
    <rPh sb="5" eb="7">
      <t>ケンミン</t>
    </rPh>
    <rPh sb="7" eb="8">
      <t>キョク</t>
    </rPh>
    <phoneticPr fontId="35"/>
  </si>
  <si>
    <t>okayama_bichu</t>
    <phoneticPr fontId="35"/>
  </si>
  <si>
    <t>7275</t>
    <phoneticPr fontId="35"/>
  </si>
  <si>
    <t>50160</t>
    <phoneticPr fontId="35"/>
  </si>
  <si>
    <t>西原衛生工業所</t>
    <rPh sb="0" eb="2">
      <t>ニシハラ</t>
    </rPh>
    <rPh sb="2" eb="4">
      <t>エイセイ</t>
    </rPh>
    <rPh sb="4" eb="6">
      <t>コウギョウ</t>
    </rPh>
    <rPh sb="6" eb="7">
      <t>ショ</t>
    </rPh>
    <phoneticPr fontId="35"/>
  </si>
  <si>
    <t>新丸の内ビルディング</t>
    <rPh sb="0" eb="1">
      <t>シン</t>
    </rPh>
    <rPh sb="1" eb="2">
      <t>マル</t>
    </rPh>
    <rPh sb="3" eb="4">
      <t>ウチ</t>
    </rPh>
    <phoneticPr fontId="35"/>
  </si>
  <si>
    <t>SW00008600003@nihonsoft.net</t>
  </si>
  <si>
    <t>10.47.237.19</t>
    <phoneticPr fontId="35"/>
  </si>
  <si>
    <t>450F25-1802277は現場でモジュールエラーが確認された</t>
    <rPh sb="15" eb="17">
      <t>ゲンバ</t>
    </rPh>
    <rPh sb="27" eb="29">
      <t>カクニン</t>
    </rPh>
    <phoneticPr fontId="35"/>
  </si>
  <si>
    <t>2019/12/05</t>
    <phoneticPr fontId="35"/>
  </si>
  <si>
    <t>ルータ　予備</t>
    <rPh sb="4" eb="6">
      <t>ヨビ</t>
    </rPh>
    <phoneticPr fontId="35"/>
  </si>
  <si>
    <t>450F3E-18202302</t>
  </si>
  <si>
    <t>450F3F-18202303</t>
  </si>
  <si>
    <t>450FB0-18202416</t>
  </si>
  <si>
    <t>450FB1-18202417</t>
    <phoneticPr fontId="35"/>
  </si>
  <si>
    <t>DN0504406881860</t>
    <phoneticPr fontId="35"/>
  </si>
  <si>
    <t>020-2068-6498</t>
    <phoneticPr fontId="35"/>
  </si>
  <si>
    <t>2019/1/23</t>
    <phoneticPr fontId="35"/>
  </si>
  <si>
    <t>450F30-18202288</t>
    <phoneticPr fontId="35"/>
  </si>
  <si>
    <t>4512AF-18X02683</t>
  </si>
  <si>
    <t>4512B0-18X02684</t>
  </si>
  <si>
    <t>4512B1-18X02685</t>
  </si>
  <si>
    <t>SW00007700034@nihonsoft.net</t>
    <phoneticPr fontId="35"/>
  </si>
  <si>
    <t>SW00005900031@nihonsoft.net</t>
    <phoneticPr fontId="35"/>
  </si>
  <si>
    <t>10.47.237.20</t>
    <phoneticPr fontId="35"/>
  </si>
  <si>
    <t>大山浄化センター</t>
  </si>
  <si>
    <t>SW00001300202@nihonsoft.net</t>
  </si>
  <si>
    <t>SW00001300203@nihonsoft.net</t>
  </si>
  <si>
    <t>SW00001300204@nihonsoft.net</t>
  </si>
  <si>
    <t>SW00001300205@nihonsoft.net</t>
  </si>
  <si>
    <t>SW00001300206@nihonsoft.net</t>
  </si>
  <si>
    <t>SW00001300207@nihonsoft.net</t>
  </si>
  <si>
    <t>SW00001300208@nihonsoft.net</t>
  </si>
  <si>
    <t>SW00001300209@nihonsoft.net</t>
  </si>
  <si>
    <t>SW00001300210@nihonsoft.net</t>
  </si>
  <si>
    <t>SW00001300211@nihonsoft.net</t>
  </si>
  <si>
    <t>SW00001300212@nihonsoft.net</t>
  </si>
  <si>
    <t>SW00001300213@nihonsoft.net</t>
  </si>
  <si>
    <t>SW00001300214@nihonsoft.net</t>
  </si>
  <si>
    <t>SW00001300215@nihonsoft.net</t>
  </si>
  <si>
    <t>SW00001300216@nihonsoft.net</t>
  </si>
  <si>
    <t>SW00001300217@nihonsoft.net</t>
  </si>
  <si>
    <t>SW00001300218@nihonsoft.net</t>
  </si>
  <si>
    <t>10.47.237.21</t>
    <phoneticPr fontId="35"/>
  </si>
  <si>
    <t>10.47.237.22</t>
  </si>
  <si>
    <t>10.47.237.23</t>
  </si>
  <si>
    <t>10.47.237.24</t>
  </si>
  <si>
    <t>10.47.237.25</t>
  </si>
  <si>
    <t>10.47.237.26</t>
  </si>
  <si>
    <t>10.47.237.27</t>
  </si>
  <si>
    <t>10.47.237.28</t>
  </si>
  <si>
    <t>10.47.237.29</t>
  </si>
  <si>
    <t>10.47.237.30</t>
  </si>
  <si>
    <t>10.47.237.31</t>
  </si>
  <si>
    <t>10.47.237.32</t>
  </si>
  <si>
    <t>10.47.237.33</t>
  </si>
  <si>
    <t>10.47.237.35</t>
  </si>
  <si>
    <t>10.47.237.36</t>
  </si>
  <si>
    <t>10.47.237.37</t>
  </si>
  <si>
    <t>10.47.237.38</t>
    <phoneticPr fontId="35"/>
  </si>
  <si>
    <t>450FC6-13202438</t>
    <phoneticPr fontId="35"/>
  </si>
  <si>
    <t>トクデン　追加（大井排水機場流入水路）</t>
    <rPh sb="5" eb="7">
      <t>ツイカ</t>
    </rPh>
    <rPh sb="8" eb="10">
      <t>オオイ</t>
    </rPh>
    <rPh sb="10" eb="13">
      <t>ハイスイキ</t>
    </rPh>
    <rPh sb="13" eb="14">
      <t>バ</t>
    </rPh>
    <rPh sb="14" eb="16">
      <t>リュウニュウ</t>
    </rPh>
    <rPh sb="16" eb="18">
      <t>スイロ</t>
    </rPh>
    <phoneticPr fontId="35"/>
  </si>
  <si>
    <t>才代No.1中継ポンプ場</t>
  </si>
  <si>
    <t>才代No.2中継ポンプ場</t>
  </si>
  <si>
    <t>SW00013400008@nihonsoft.net</t>
  </si>
  <si>
    <t>SW00013400009@nihonsoft.net</t>
  </si>
  <si>
    <t>10.47.237.39</t>
    <phoneticPr fontId="35"/>
  </si>
  <si>
    <t>三塚排水機場</t>
    <phoneticPr fontId="35"/>
  </si>
  <si>
    <r>
      <t>SW00010700008@nihonsoft.net</t>
    </r>
    <r>
      <rPr>
        <u/>
        <sz val="11"/>
        <color rgb="FF0000FF"/>
        <rFont val="ＭＳ Ｐゴシック"/>
        <family val="3"/>
        <charset val="128"/>
      </rPr>
      <t/>
    </r>
  </si>
  <si>
    <t>DN0504406883270</t>
    <phoneticPr fontId="35"/>
  </si>
  <si>
    <t>020-1646-7742</t>
    <phoneticPr fontId="35"/>
  </si>
  <si>
    <t>9001川合新田中継ポンプ場</t>
    <phoneticPr fontId="35"/>
  </si>
  <si>
    <t>1601坪山MP</t>
  </si>
  <si>
    <t>1301吾妻屋横MP</t>
  </si>
  <si>
    <t>1302倉平下MP</t>
  </si>
  <si>
    <t>1303倉平上MP</t>
  </si>
  <si>
    <t>1304番場MP</t>
  </si>
  <si>
    <t>1305志垣改善センターMP</t>
  </si>
  <si>
    <t>1306農協食材センターMP</t>
  </si>
  <si>
    <t>1307柵小学校MP</t>
  </si>
  <si>
    <t>1401五十土東MP</t>
  </si>
  <si>
    <t>1402五十土西MP</t>
  </si>
  <si>
    <t>1403笹原MP</t>
  </si>
  <si>
    <t>1404田頭MP</t>
  </si>
  <si>
    <t>1405宮ノ前下MP</t>
  </si>
  <si>
    <t>1406宮ノ前上MP</t>
  </si>
  <si>
    <t>1407宮川宅MP</t>
  </si>
  <si>
    <t>1408追通上MP</t>
  </si>
  <si>
    <t>1409追通下MP</t>
  </si>
  <si>
    <t>1410川浦上MP</t>
  </si>
  <si>
    <t>1411川浦下MP</t>
  </si>
  <si>
    <t>1412上組上MP</t>
  </si>
  <si>
    <t>1413上組下MP</t>
  </si>
  <si>
    <t>1415渡土MP</t>
  </si>
  <si>
    <t>1501古宮上MP</t>
  </si>
  <si>
    <t>1502古宮下MP</t>
  </si>
  <si>
    <t>1503下内上MP</t>
  </si>
  <si>
    <t>1504下内下MP</t>
  </si>
  <si>
    <t>1701久保田MP</t>
  </si>
  <si>
    <t>1702掛札上MP</t>
  </si>
  <si>
    <t>1703掛札下MP</t>
  </si>
  <si>
    <t>1704大橋上MP</t>
  </si>
  <si>
    <t>1705大橋下MP</t>
  </si>
  <si>
    <t>5501大野P</t>
  </si>
  <si>
    <t>5502住良木団地P</t>
  </si>
  <si>
    <t>5503寒沢P</t>
  </si>
  <si>
    <t>5504保高第1P</t>
  </si>
  <si>
    <t>5505保高第2P</t>
  </si>
  <si>
    <t>5506道の駅P</t>
  </si>
  <si>
    <t>5507月夜棚第1P</t>
  </si>
  <si>
    <t>5508月夜棚第2P</t>
  </si>
  <si>
    <t>5509青木第1P</t>
  </si>
  <si>
    <t>5510青木第2P</t>
  </si>
  <si>
    <t>5511長谷鳥P</t>
  </si>
  <si>
    <t>5512宮P</t>
  </si>
  <si>
    <t>5513古町P</t>
  </si>
  <si>
    <t>5514町南P</t>
  </si>
  <si>
    <t>5515町北P</t>
  </si>
  <si>
    <t>5516大畠P</t>
  </si>
  <si>
    <t>5517境の沢P</t>
  </si>
  <si>
    <t>5518市ノ瀬P</t>
  </si>
  <si>
    <t>5519下五十里第1P</t>
  </si>
  <si>
    <t>5520下五十里第2P</t>
  </si>
  <si>
    <t>5522上五十里団地第1P</t>
  </si>
  <si>
    <t>5523上五十里団地第2P</t>
  </si>
  <si>
    <t>5528堀切P</t>
  </si>
  <si>
    <t>5529宮西P</t>
  </si>
  <si>
    <t>1414西部MP</t>
    <phoneticPr fontId="35"/>
  </si>
  <si>
    <t>5101奥社入口MP</t>
  </si>
  <si>
    <t>5102竹細工センターMP</t>
  </si>
  <si>
    <t>5103民族館上MP</t>
  </si>
  <si>
    <t>5104午王峯北MP</t>
  </si>
  <si>
    <t>5105午王峯南MP</t>
  </si>
  <si>
    <t>5106ヴィラ戸隠MP</t>
  </si>
  <si>
    <t>5107ダイフク横MP</t>
  </si>
  <si>
    <t>5108タンネ前MP</t>
  </si>
  <si>
    <t>5109シャレーMP</t>
  </si>
  <si>
    <t>5110白樺ロッジ前MP</t>
  </si>
  <si>
    <t>5111植物園前MP</t>
  </si>
  <si>
    <t>5112越水ロッジMP</t>
  </si>
  <si>
    <t>5113越水ロッジ南MP</t>
  </si>
  <si>
    <t>5117中央MP</t>
  </si>
  <si>
    <t>5118あわらMP</t>
  </si>
  <si>
    <t>5119保育園MP</t>
  </si>
  <si>
    <t>5120坂本MP</t>
  </si>
  <si>
    <t>5121ふたん沢MP</t>
  </si>
  <si>
    <t>5122西根MP</t>
  </si>
  <si>
    <t>5201諸沢MP</t>
  </si>
  <si>
    <t>5203二条MP</t>
  </si>
  <si>
    <t>5204大中MP</t>
  </si>
  <si>
    <t>5205中村MP</t>
  </si>
  <si>
    <t>5206上楡木MP</t>
  </si>
  <si>
    <t>5207中島MP</t>
  </si>
  <si>
    <t>5208尾上MP</t>
  </si>
  <si>
    <t>5209原MP</t>
  </si>
  <si>
    <t>5210銚子口MP</t>
  </si>
  <si>
    <t>5211和沢MP</t>
  </si>
  <si>
    <t>5212鳥居原MP</t>
  </si>
  <si>
    <t>5219平沢MP</t>
  </si>
  <si>
    <t>5220折橋MP</t>
  </si>
  <si>
    <t>5221豊岡処理場前MP</t>
  </si>
  <si>
    <t>5222下楠川MP</t>
  </si>
  <si>
    <t>5223下楠川下MP</t>
  </si>
  <si>
    <t>5224母袋MP</t>
  </si>
  <si>
    <t>5225奈良尾MP</t>
  </si>
  <si>
    <t>50辰巳MP</t>
  </si>
  <si>
    <t>52三才MP</t>
  </si>
  <si>
    <t>57若槻東条1号MP</t>
  </si>
  <si>
    <t>58上野1号MP</t>
  </si>
  <si>
    <t>59上野2号MP</t>
  </si>
  <si>
    <t>60上野3号MP</t>
  </si>
  <si>
    <t>61中島1号MP</t>
  </si>
  <si>
    <t>62中島2号MP</t>
  </si>
  <si>
    <t>63下神代1号MP</t>
  </si>
  <si>
    <t>64下神代2号MP</t>
  </si>
  <si>
    <t>66西沖MP</t>
  </si>
  <si>
    <t>67石1号MP</t>
  </si>
  <si>
    <t>68石2号MP</t>
  </si>
  <si>
    <t>70中新田MP</t>
  </si>
  <si>
    <t>71上原MP</t>
  </si>
  <si>
    <t>72手子塚MP</t>
  </si>
  <si>
    <t>73泉平MP</t>
  </si>
  <si>
    <t>74橋場MP</t>
  </si>
  <si>
    <t>75南郷MP</t>
  </si>
  <si>
    <t>82吉1号MP</t>
  </si>
  <si>
    <t>106徳間MP</t>
  </si>
  <si>
    <t>7276</t>
    <phoneticPr fontId="35"/>
  </si>
  <si>
    <t>50161</t>
    <phoneticPr fontId="35"/>
  </si>
  <si>
    <t>sayocho</t>
    <phoneticPr fontId="35"/>
  </si>
  <si>
    <t>4512C2-18X02702</t>
  </si>
  <si>
    <t>4512C3-18X02703</t>
  </si>
  <si>
    <t>4512C4-18X02704</t>
  </si>
  <si>
    <t>4512C5-18X02705</t>
  </si>
  <si>
    <t>4512C6-18X02706</t>
  </si>
  <si>
    <t>4512C7-18X02707</t>
  </si>
  <si>
    <t>4512C8-18X02708</t>
  </si>
  <si>
    <t>4512C9-18X02709</t>
  </si>
  <si>
    <t>4512CA-18X02710</t>
  </si>
  <si>
    <t>4512CB-18X02711</t>
  </si>
  <si>
    <t>4512CC-18X02712</t>
  </si>
  <si>
    <t>4512CD-18X02713</t>
  </si>
  <si>
    <t>4512CE-18X02714</t>
  </si>
  <si>
    <t>4512CF-18X02715</t>
  </si>
  <si>
    <t>4512D0-18X02716</t>
  </si>
  <si>
    <t>4512D1-18X02717</t>
  </si>
  <si>
    <t>4512D2-18X02718</t>
  </si>
  <si>
    <t>4512D3-18X02719</t>
  </si>
  <si>
    <t>4512D4-18X02720</t>
  </si>
  <si>
    <t>4512D5-18X02721</t>
  </si>
  <si>
    <t>4512D6-18X02722</t>
  </si>
  <si>
    <t>4512D7-18X02723</t>
  </si>
  <si>
    <t>4512D8-18X02724</t>
  </si>
  <si>
    <t>4512D9-18X02725</t>
  </si>
  <si>
    <t>5202諸沢上①②MP</t>
    <phoneticPr fontId="35"/>
  </si>
  <si>
    <t>第3工区／水位計</t>
    <phoneticPr fontId="35"/>
  </si>
  <si>
    <t>第4工区／水位計</t>
    <phoneticPr fontId="35"/>
  </si>
  <si>
    <t>第5工区／水位計</t>
    <phoneticPr fontId="35"/>
  </si>
  <si>
    <t>静岡県静岡市</t>
    <rPh sb="0" eb="3">
      <t>シズオカケン</t>
    </rPh>
    <rPh sb="3" eb="5">
      <t>シズオカ</t>
    </rPh>
    <rPh sb="5" eb="6">
      <t>シ</t>
    </rPh>
    <phoneticPr fontId="35"/>
  </si>
  <si>
    <t>SW</t>
    <phoneticPr fontId="35"/>
  </si>
  <si>
    <t>000171</t>
    <phoneticPr fontId="35"/>
  </si>
  <si>
    <t>00001</t>
    <phoneticPr fontId="35"/>
  </si>
  <si>
    <t>00006</t>
    <phoneticPr fontId="35"/>
  </si>
  <si>
    <t>城北1号排水ポンプ</t>
  </si>
  <si>
    <t>城北2号排水ポンプ</t>
  </si>
  <si>
    <t>唐瀬排水ポンプ</t>
  </si>
  <si>
    <t>観山排水ポンプ</t>
  </si>
  <si>
    <t>西島排水ポンプ</t>
  </si>
  <si>
    <t>西島東排水ポンプ</t>
  </si>
  <si>
    <t>SW00017100001@nihonsoft.net</t>
    <phoneticPr fontId="35"/>
  </si>
  <si>
    <t>SW00017100002@nihonsoft.net</t>
  </si>
  <si>
    <t>SW00017100003@nihonsoft.net</t>
  </si>
  <si>
    <t>SW00017100004@nihonsoft.net</t>
  </si>
  <si>
    <t>SW00017100005@nihonsoft.net</t>
  </si>
  <si>
    <t>SW00017100006@nihonsoft.net</t>
  </si>
  <si>
    <t>10.47.237.47</t>
    <phoneticPr fontId="35"/>
  </si>
  <si>
    <t>10.47.237.42</t>
  </si>
  <si>
    <t>10.47.237.43</t>
  </si>
  <si>
    <t>10.47.237.44</t>
  </si>
  <si>
    <t>10.47.237.45</t>
  </si>
  <si>
    <t>10.47.237.46</t>
  </si>
  <si>
    <t>DN0504406951490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</si>
  <si>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1626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1377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</si>
  <si>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019/1/29</t>
    </r>
    <phoneticPr fontId="35"/>
  </si>
  <si>
    <t>10.47.236.115</t>
    <phoneticPr fontId="35"/>
  </si>
  <si>
    <t>DN0504406951700</t>
    <phoneticPr fontId="35"/>
  </si>
  <si>
    <t>DN0504406951710</t>
    <phoneticPr fontId="35"/>
  </si>
  <si>
    <t>DN0504406951720</t>
    <phoneticPr fontId="35"/>
  </si>
  <si>
    <t>DN0504406951730</t>
    <phoneticPr fontId="35"/>
  </si>
  <si>
    <t>DN0504406951740</t>
    <phoneticPr fontId="35"/>
  </si>
  <si>
    <t>DN0504406951750</t>
    <phoneticPr fontId="35"/>
  </si>
  <si>
    <t>2019/1/30</t>
    <phoneticPr fontId="35"/>
  </si>
  <si>
    <t>10.47.237.40</t>
    <phoneticPr fontId="35"/>
  </si>
  <si>
    <t>020-2093-5337</t>
    <phoneticPr fontId="35"/>
  </si>
  <si>
    <t>020-1626-1181</t>
    <phoneticPr fontId="35"/>
  </si>
  <si>
    <t>020-2023-6922</t>
    <phoneticPr fontId="35"/>
  </si>
  <si>
    <t>020-2068-6993</t>
    <phoneticPr fontId="35"/>
  </si>
  <si>
    <t>020-2098-5146</t>
    <phoneticPr fontId="35"/>
  </si>
  <si>
    <t>020-1641-9964</t>
    <phoneticPr fontId="35"/>
  </si>
  <si>
    <t>50162</t>
    <phoneticPr fontId="35"/>
  </si>
  <si>
    <t>大阪府和泉市</t>
    <rPh sb="0" eb="3">
      <t>オオサカフ</t>
    </rPh>
    <rPh sb="3" eb="6">
      <t>イズミシ</t>
    </rPh>
    <phoneticPr fontId="35"/>
  </si>
  <si>
    <t>SW</t>
    <phoneticPr fontId="35"/>
  </si>
  <si>
    <t>000172</t>
    <phoneticPr fontId="35"/>
  </si>
  <si>
    <t>00001</t>
    <phoneticPr fontId="35"/>
  </si>
  <si>
    <t>井ノ口ポンプ場</t>
    <phoneticPr fontId="35"/>
  </si>
  <si>
    <t>SW00017200001@nihonsoft.net</t>
    <phoneticPr fontId="35"/>
  </si>
  <si>
    <t>DN0504406951290</t>
    <phoneticPr fontId="35"/>
  </si>
  <si>
    <t>DN0504406951300</t>
    <phoneticPr fontId="35"/>
  </si>
  <si>
    <t>DN0504406951310</t>
    <phoneticPr fontId="35"/>
  </si>
  <si>
    <t>DN0504406951320</t>
    <phoneticPr fontId="35"/>
  </si>
  <si>
    <t>DN0504406951330</t>
    <phoneticPr fontId="35"/>
  </si>
  <si>
    <t>DN0504406951340</t>
    <phoneticPr fontId="35"/>
  </si>
  <si>
    <t>DN0504406951350</t>
    <phoneticPr fontId="35"/>
  </si>
  <si>
    <t>DN0504406951360</t>
    <phoneticPr fontId="35"/>
  </si>
  <si>
    <t>DN0504406951370</t>
    <phoneticPr fontId="35"/>
  </si>
  <si>
    <t>DN0504406951390</t>
    <phoneticPr fontId="35"/>
  </si>
  <si>
    <t>DN0504406951380</t>
    <phoneticPr fontId="35"/>
  </si>
  <si>
    <t>DN0504406951400</t>
    <phoneticPr fontId="35"/>
  </si>
  <si>
    <t>DN0504406951410</t>
    <phoneticPr fontId="35"/>
  </si>
  <si>
    <t>DN0504406951420</t>
    <phoneticPr fontId="35"/>
  </si>
  <si>
    <t>DN0504406951430</t>
    <phoneticPr fontId="35"/>
  </si>
  <si>
    <t>DN0504406951440</t>
    <phoneticPr fontId="35"/>
  </si>
  <si>
    <t>DN0504406951450</t>
    <phoneticPr fontId="35"/>
  </si>
  <si>
    <t>020-2108-6992</t>
    <phoneticPr fontId="35"/>
  </si>
  <si>
    <t>020-1641-9988</t>
    <phoneticPr fontId="35"/>
  </si>
  <si>
    <t>020-1587-3799</t>
    <phoneticPr fontId="35"/>
  </si>
  <si>
    <t>020-2098-5904</t>
    <phoneticPr fontId="35"/>
  </si>
  <si>
    <t>020-1626-1780</t>
    <phoneticPr fontId="35"/>
  </si>
  <si>
    <t>020-1651-9908</t>
    <phoneticPr fontId="35"/>
  </si>
  <si>
    <t>020-1641-9968</t>
    <phoneticPr fontId="35"/>
  </si>
  <si>
    <t>020-1571-9334</t>
    <phoneticPr fontId="35"/>
  </si>
  <si>
    <t>020-2023-6241</t>
    <phoneticPr fontId="35"/>
  </si>
  <si>
    <t>020-2023-6866</t>
    <phoneticPr fontId="35"/>
  </si>
  <si>
    <t>020-1587-3868</t>
    <phoneticPr fontId="35"/>
  </si>
  <si>
    <t>020-1651-9974</t>
    <phoneticPr fontId="35"/>
  </si>
  <si>
    <t>020-2053-9955</t>
    <phoneticPr fontId="35"/>
  </si>
  <si>
    <t>020-2068-4506</t>
    <phoneticPr fontId="35"/>
  </si>
  <si>
    <t>020-1661-9054</t>
    <phoneticPr fontId="35"/>
  </si>
  <si>
    <t>020-1626-1919</t>
    <phoneticPr fontId="35"/>
  </si>
  <si>
    <t>020-1651-9202</t>
    <phoneticPr fontId="35"/>
  </si>
  <si>
    <t>DN0504406951460</t>
    <phoneticPr fontId="35"/>
  </si>
  <si>
    <t>020-1632-4944</t>
    <phoneticPr fontId="35"/>
  </si>
  <si>
    <t>2019/1/26</t>
    <phoneticPr fontId="35"/>
  </si>
  <si>
    <t>DN0504406951470</t>
    <phoneticPr fontId="35"/>
  </si>
  <si>
    <t>DN0504406951480</t>
    <phoneticPr fontId="35"/>
  </si>
  <si>
    <t>020-1646-9741</t>
    <phoneticPr fontId="35"/>
  </si>
  <si>
    <t>020-1591-8661</t>
    <phoneticPr fontId="35"/>
  </si>
  <si>
    <t>立屋敷一丁目マンホールポンプ場</t>
    <phoneticPr fontId="35"/>
  </si>
  <si>
    <t>SW00002900013@nihonsoft.co.jp</t>
    <phoneticPr fontId="35"/>
  </si>
  <si>
    <t>SW00001100085@nihonsoft.net</t>
    <phoneticPr fontId="35"/>
  </si>
  <si>
    <t>立杭No.1マンホールポンプ</t>
  </si>
  <si>
    <t>八上地区No.12中継ポンプ</t>
  </si>
  <si>
    <t>栗柄地区No.3中継ポンプ</t>
  </si>
  <si>
    <t>栗柄地区No.4中継ポンプ</t>
  </si>
  <si>
    <t>真栗地区No.3中継ポンプ</t>
  </si>
  <si>
    <t>真栗地区No.7中継ポンプ</t>
  </si>
  <si>
    <t>古市南部地区No.8中継ポンプ</t>
  </si>
  <si>
    <t>雲部地区No.1中継ポンプ</t>
  </si>
  <si>
    <t>雲部地区No.2中継ポンプ</t>
  </si>
  <si>
    <t>雲部地区No.4中継ポンプ</t>
  </si>
  <si>
    <t>雲部地区No.5中継ポンプ</t>
  </si>
  <si>
    <t>雲部地区No.8中継ポンプ</t>
  </si>
  <si>
    <t>雲部地区No.12中継ポンプ</t>
  </si>
  <si>
    <t>雲部地区No.23中継ポンプ</t>
  </si>
  <si>
    <t>雲部地区No.24中継ポンプ</t>
  </si>
  <si>
    <t>雲部地区No.29中継ポンプ</t>
  </si>
  <si>
    <t>西部No.1中継ポンプ</t>
    <rPh sb="6" eb="8">
      <t>チュウケイ</t>
    </rPh>
    <phoneticPr fontId="35"/>
  </si>
  <si>
    <t>小野原No.1マンホールポンプ</t>
  </si>
  <si>
    <t>立杭No.10マンホールポンプ</t>
  </si>
  <si>
    <t>小野原No.3マンホールポンプ</t>
  </si>
  <si>
    <t>小野原No.6マンホールポンプ</t>
  </si>
  <si>
    <t>四斗谷No.1中継ポンプ</t>
  </si>
  <si>
    <t>小野原No.8マンホールポンプ</t>
  </si>
  <si>
    <t>小野原No.9マンホールポンプ</t>
  </si>
  <si>
    <t>立杭No.5マンホールポンプ</t>
  </si>
  <si>
    <t>立杭No.6マンホールポンプ</t>
  </si>
  <si>
    <t>立杭No.7マンホールポンプ</t>
  </si>
  <si>
    <t>立杭No.8マンホールポンプ</t>
  </si>
  <si>
    <t>立杭No.12マンホールポンプ</t>
  </si>
  <si>
    <t>新荘第2マンホールポンプ</t>
    <phoneticPr fontId="35"/>
  </si>
  <si>
    <t>新荘第3マンホールポンプ</t>
    <phoneticPr fontId="35"/>
  </si>
  <si>
    <t>菅第1マンホールポンプ</t>
    <phoneticPr fontId="35"/>
  </si>
  <si>
    <t>菅第2マンホールポンプ</t>
    <phoneticPr fontId="35"/>
  </si>
  <si>
    <t>SW00003900031@nihonsoft.net</t>
    <phoneticPr fontId="35"/>
  </si>
  <si>
    <t>10.47.235.229</t>
    <phoneticPr fontId="35"/>
  </si>
  <si>
    <t>4504FB-17400675</t>
  </si>
  <si>
    <t>4504F2-17400666</t>
  </si>
  <si>
    <t>4504F1-17400665</t>
  </si>
  <si>
    <t>4504F3-17400667</t>
  </si>
  <si>
    <t>450503-17400683</t>
  </si>
  <si>
    <t>450502-17400682</t>
  </si>
  <si>
    <t>450514-17400700</t>
  </si>
  <si>
    <t>450500-17400680</t>
  </si>
  <si>
    <t>4504F5-17400669</t>
  </si>
  <si>
    <t>450501-17400681</t>
  </si>
  <si>
    <t>450917-17X01227</t>
  </si>
  <si>
    <t>450918-17X01228</t>
  </si>
  <si>
    <t>45092A-17X01246</t>
  </si>
  <si>
    <t>450F0B-18202251</t>
  </si>
  <si>
    <t>450F0C-18202252</t>
  </si>
  <si>
    <t>450F05-18202245</t>
  </si>
  <si>
    <t>450F06-18202246</t>
  </si>
  <si>
    <t>450F07-18202247</t>
  </si>
  <si>
    <t>450F08-18202248</t>
  </si>
  <si>
    <t>450F09-18202249</t>
  </si>
  <si>
    <t>450F0A-18202250</t>
  </si>
  <si>
    <t>450EFF-18202239</t>
  </si>
  <si>
    <t>450F00-18202240</t>
  </si>
  <si>
    <t>450F01-18202241</t>
  </si>
  <si>
    <t>450F02-18202242</t>
  </si>
  <si>
    <t>450F03-18202243</t>
  </si>
  <si>
    <t>450F04-18202244</t>
  </si>
  <si>
    <t>450FC5-18202436</t>
  </si>
  <si>
    <t>450F2C-18202284</t>
    <phoneticPr fontId="35"/>
  </si>
  <si>
    <t>450F0D-18202258</t>
  </si>
  <si>
    <t>450F0E-18202253</t>
  </si>
  <si>
    <t>450F0F-18202254</t>
  </si>
  <si>
    <t>450F10-18202260</t>
  </si>
  <si>
    <t>450F11-18202255</t>
  </si>
  <si>
    <t>450F12-18202256</t>
  </si>
  <si>
    <t>450F13-18202257</t>
  </si>
  <si>
    <t>450F14-18202259</t>
  </si>
  <si>
    <t>450F15-18202261</t>
  </si>
  <si>
    <t>450F16-18202262</t>
  </si>
  <si>
    <t>450F17-18202263</t>
  </si>
  <si>
    <t>450F18-18202264</t>
  </si>
  <si>
    <t>450F19-18202265</t>
  </si>
  <si>
    <t>450F1A-18202266</t>
  </si>
  <si>
    <t>450F1B-18202267</t>
  </si>
  <si>
    <t>450F1C-18202268</t>
  </si>
  <si>
    <t>450F1D-18202269</t>
  </si>
  <si>
    <t>450F1E-18202270</t>
  </si>
  <si>
    <t>450F1F-18202271</t>
  </si>
  <si>
    <t>450F20-18202272</t>
  </si>
  <si>
    <t>450F21-18202273</t>
  </si>
  <si>
    <t>450F22-18202274</t>
  </si>
  <si>
    <t>450F23-18202275</t>
  </si>
  <si>
    <t>450F24-18202276</t>
  </si>
  <si>
    <t>450F26-18202278</t>
  </si>
  <si>
    <t>450F27-18202279</t>
  </si>
  <si>
    <t>450F28-18202280</t>
  </si>
  <si>
    <t>450F29-18202281</t>
  </si>
  <si>
    <t>450F2A-18202282</t>
  </si>
  <si>
    <t>450F2B-18202283</t>
  </si>
  <si>
    <t>東洋濾紙株式会社中条工場</t>
    <phoneticPr fontId="35"/>
  </si>
  <si>
    <t>450F40-18202304</t>
  </si>
  <si>
    <t>450F41-18202305</t>
  </si>
  <si>
    <t>450F42-18202306</t>
  </si>
  <si>
    <t>450F43-18202307</t>
  </si>
  <si>
    <t>450F44-18202308</t>
  </si>
  <si>
    <t>450F45-18202309</t>
  </si>
  <si>
    <t>450F46-18202310</t>
  </si>
  <si>
    <t>450F47-18202311</t>
  </si>
  <si>
    <t>450F48-18202312</t>
  </si>
  <si>
    <t>450F49-18202313</t>
  </si>
  <si>
    <t>450F4A-18202314</t>
  </si>
  <si>
    <t>450F4B-18202315</t>
  </si>
  <si>
    <t>450F4C-18202316</t>
  </si>
  <si>
    <t>450F4D-18202317</t>
  </si>
  <si>
    <t>450F4E-18202318</t>
  </si>
  <si>
    <t>450F4F-18202319</t>
  </si>
  <si>
    <t>450F50-18202320</t>
  </si>
  <si>
    <t>450F51-18202324</t>
  </si>
  <si>
    <t>450F52-18202321</t>
  </si>
  <si>
    <t>450F53-18202322</t>
  </si>
  <si>
    <t>450F54-18202323</t>
  </si>
  <si>
    <t>450F55-18202325</t>
  </si>
  <si>
    <t>450F56-18202326</t>
  </si>
  <si>
    <t>450F57-18202327</t>
  </si>
  <si>
    <t>450F58-18202328</t>
  </si>
  <si>
    <t>450F59-18202329</t>
  </si>
  <si>
    <t>450F5A-18202330</t>
  </si>
  <si>
    <t>450F5B-18202331</t>
  </si>
  <si>
    <t>450F5C-18202332</t>
  </si>
  <si>
    <t>450F5D-18202333</t>
  </si>
  <si>
    <t>450F5E-18202334</t>
  </si>
  <si>
    <t>450F5F-18202335</t>
  </si>
  <si>
    <t>450F60-18202336</t>
  </si>
  <si>
    <t>450F61-18202337</t>
  </si>
  <si>
    <t>450F62-18202338</t>
  </si>
  <si>
    <t>450F63-18202339</t>
  </si>
  <si>
    <t>450F64-18202340</t>
  </si>
  <si>
    <t>450F65-18202341</t>
  </si>
  <si>
    <t>450F66-18202342</t>
  </si>
  <si>
    <t>450F67-18202343</t>
  </si>
  <si>
    <t>450F68-18202344</t>
  </si>
  <si>
    <t>450F69-18202345</t>
  </si>
  <si>
    <t>450F6A-18202346</t>
  </si>
  <si>
    <t>450F6B-18202347</t>
  </si>
  <si>
    <t>450F6C-18202348</t>
  </si>
  <si>
    <t>450F6E-18202350</t>
  </si>
  <si>
    <t>450F6F-18202351</t>
  </si>
  <si>
    <t>450F70-18202352</t>
  </si>
  <si>
    <t>450F71-18202353</t>
  </si>
  <si>
    <t>450F72-18202354</t>
  </si>
  <si>
    <t>450F73-18202355</t>
  </si>
  <si>
    <t>450F74-18202356</t>
  </si>
  <si>
    <t>450F75-18202357</t>
  </si>
  <si>
    <t>450F76-18202358</t>
  </si>
  <si>
    <t>450F77-18202359</t>
  </si>
  <si>
    <t>450F78-18202360</t>
  </si>
  <si>
    <t>450F79-18202361</t>
  </si>
  <si>
    <t>450F7A-18202362</t>
  </si>
  <si>
    <t>450F7B-18202363</t>
  </si>
  <si>
    <t>450F7C-18202364</t>
  </si>
  <si>
    <t>450F7D-18202365</t>
  </si>
  <si>
    <t>450F7E-18202366</t>
  </si>
  <si>
    <t>450F7F-18202367</t>
  </si>
  <si>
    <t>450F80-18202368</t>
  </si>
  <si>
    <t>450F81-18202369</t>
  </si>
  <si>
    <t>450F82-18202370</t>
  </si>
  <si>
    <t>450F83-18202372</t>
  </si>
  <si>
    <t>450F84-18202371</t>
  </si>
  <si>
    <t>450F85-18202373</t>
  </si>
  <si>
    <t>450F86-18202374</t>
  </si>
  <si>
    <t>450F87-18202375</t>
  </si>
  <si>
    <t>450F88-18202376</t>
  </si>
  <si>
    <t>450F89-18202377</t>
  </si>
  <si>
    <t>450F8A-18202378</t>
  </si>
  <si>
    <t>450F8B-18202379</t>
  </si>
  <si>
    <t>450F8C-18202380</t>
  </si>
  <si>
    <t>450F8D-18202381</t>
  </si>
  <si>
    <t>450F8E-18202382</t>
  </si>
  <si>
    <t>450F8F-18202383</t>
  </si>
  <si>
    <t>450F90-18202384</t>
  </si>
  <si>
    <t>450F91-18202385</t>
  </si>
  <si>
    <t>450F92-18202386</t>
  </si>
  <si>
    <t>450F93-18202387</t>
  </si>
  <si>
    <t>450F94-18202388</t>
  </si>
  <si>
    <t>450F95-18202389</t>
  </si>
  <si>
    <t>450F96-18202390</t>
  </si>
  <si>
    <t>450F97-18202391</t>
  </si>
  <si>
    <t>450F98-18202392</t>
  </si>
  <si>
    <t>450F99-18202393</t>
  </si>
  <si>
    <t>450F9A-18202394</t>
  </si>
  <si>
    <t>450F9C-18202395</t>
  </si>
  <si>
    <t>450F9B-18202396</t>
  </si>
  <si>
    <t>450F9D-18202397</t>
  </si>
  <si>
    <t>450F9E-18202398</t>
  </si>
  <si>
    <t>450F9F-18202399</t>
  </si>
  <si>
    <t>450FA0-18202400</t>
  </si>
  <si>
    <t>450FA1-18202401</t>
  </si>
  <si>
    <t>450FA2-18202402</t>
  </si>
  <si>
    <t>450FA3-18202403</t>
  </si>
  <si>
    <t>450FA4-18202404</t>
  </si>
  <si>
    <t>450FA5-18202405</t>
  </si>
  <si>
    <t>450FA6-18202406</t>
  </si>
  <si>
    <t>450FA7-18202407</t>
  </si>
  <si>
    <t>450FA8-18202408</t>
  </si>
  <si>
    <t>450FA9-18202409</t>
  </si>
  <si>
    <t>450FAA-18202410</t>
  </si>
  <si>
    <t>450FAB-18202411</t>
  </si>
  <si>
    <t>450FAC-18202412</t>
  </si>
  <si>
    <t>450FAD-18202413</t>
  </si>
  <si>
    <t>450FAE-18202414</t>
  </si>
  <si>
    <t>450FAF-18202415</t>
  </si>
  <si>
    <t>450F2F-18202287</t>
  </si>
  <si>
    <t>450F2D-18202285</t>
  </si>
  <si>
    <t>DN0504406388850</t>
    <phoneticPr fontId="35"/>
  </si>
  <si>
    <t>SW00013300001@nihonsoft.net</t>
    <phoneticPr fontId="35"/>
  </si>
  <si>
    <t>10.47.233.205</t>
    <phoneticPr fontId="35"/>
  </si>
  <si>
    <t>4508FC17X01200</t>
    <phoneticPr fontId="35"/>
  </si>
  <si>
    <t>DN0504406388860</t>
    <phoneticPr fontId="35"/>
  </si>
  <si>
    <t>SW00013300002@nihonsoft.net</t>
    <phoneticPr fontId="35"/>
  </si>
  <si>
    <t>4508EF17X01187</t>
    <phoneticPr fontId="35"/>
  </si>
  <si>
    <t>DN0504406389050</t>
    <phoneticPr fontId="35"/>
  </si>
  <si>
    <t>020-1660-3325</t>
    <phoneticPr fontId="35"/>
  </si>
  <si>
    <t>200kbps LTE</t>
    <phoneticPr fontId="35"/>
  </si>
  <si>
    <t>4508E617X01178</t>
    <phoneticPr fontId="35"/>
  </si>
  <si>
    <t>DN0504406388880</t>
    <phoneticPr fontId="35"/>
  </si>
  <si>
    <t>2018/1/9</t>
    <phoneticPr fontId="35"/>
  </si>
  <si>
    <t>縦井路取水口ゲート</t>
  </si>
  <si>
    <t>DN0504406388890</t>
    <phoneticPr fontId="35"/>
  </si>
  <si>
    <t>020-1580-3497</t>
    <phoneticPr fontId="35"/>
  </si>
  <si>
    <t>SW00013300005@nihonsoft.net</t>
  </si>
  <si>
    <t>10.47.233.209</t>
  </si>
  <si>
    <t>4508F317X01191</t>
    <phoneticPr fontId="35"/>
  </si>
  <si>
    <t>五反田水路取水口ゲート</t>
  </si>
  <si>
    <t>DN0504406388900</t>
    <phoneticPr fontId="35"/>
  </si>
  <si>
    <t>020-1660-3203</t>
    <phoneticPr fontId="35"/>
  </si>
  <si>
    <t>SW00013300006@nihonsoft.net</t>
  </si>
  <si>
    <t>10.47.233.210</t>
  </si>
  <si>
    <t>4508FB17X01199</t>
    <phoneticPr fontId="35"/>
  </si>
  <si>
    <t>佃水路取水口ゲート</t>
  </si>
  <si>
    <t>DN0504406388910</t>
    <phoneticPr fontId="35"/>
  </si>
  <si>
    <t>020-1660-3358</t>
    <phoneticPr fontId="35"/>
  </si>
  <si>
    <t>SW00013300007@nihonsoft.net</t>
  </si>
  <si>
    <t>10.47.233.211</t>
  </si>
  <si>
    <t>4508F917X01197</t>
    <phoneticPr fontId="35"/>
  </si>
  <si>
    <t>大半黒廻り取水口ゲート</t>
  </si>
  <si>
    <t>DN0504406388920</t>
    <phoneticPr fontId="35"/>
  </si>
  <si>
    <t>020-1610-3426</t>
    <phoneticPr fontId="35"/>
  </si>
  <si>
    <t>SW00013300008@nihonsoft.net</t>
  </si>
  <si>
    <t>10.47.233.212</t>
  </si>
  <si>
    <t>4508FA17X01198</t>
    <phoneticPr fontId="35"/>
  </si>
  <si>
    <t>別府水路取水口ゲート</t>
  </si>
  <si>
    <t>DN0504406388930</t>
    <phoneticPr fontId="35"/>
  </si>
  <si>
    <t>020-1660-3432</t>
    <phoneticPr fontId="35"/>
  </si>
  <si>
    <t>SW00013300009@nihonsoft.net</t>
  </si>
  <si>
    <t>10.47.233.213</t>
  </si>
  <si>
    <t>4508F517X01193</t>
    <phoneticPr fontId="35"/>
  </si>
  <si>
    <t>味生水路取水口</t>
  </si>
  <si>
    <t>DN0504406388940</t>
    <phoneticPr fontId="35"/>
  </si>
  <si>
    <t>020-1610-3863</t>
    <phoneticPr fontId="35"/>
  </si>
  <si>
    <t>SW00013300010@nihonsoft.net</t>
  </si>
  <si>
    <t>10.47.233.214</t>
  </si>
  <si>
    <t>4508F617X01194</t>
    <phoneticPr fontId="35"/>
  </si>
  <si>
    <t>北横井路取水口ゲート</t>
  </si>
  <si>
    <t>DN0504406388950</t>
    <phoneticPr fontId="35"/>
  </si>
  <si>
    <t>020-1615-3100</t>
    <phoneticPr fontId="35"/>
  </si>
  <si>
    <t>SW00013300011@nihonsoft.net</t>
  </si>
  <si>
    <t>10.47.233.215</t>
  </si>
  <si>
    <t>4508F717X01195</t>
    <phoneticPr fontId="35"/>
  </si>
  <si>
    <t>沖水路取水口ゲート</t>
  </si>
  <si>
    <t>DN0504406388960</t>
    <phoneticPr fontId="35"/>
  </si>
  <si>
    <t>020-1645-4477</t>
    <phoneticPr fontId="35"/>
  </si>
  <si>
    <t>SW00013300012@nihonsoft.net</t>
  </si>
  <si>
    <t>10.47.233.216</t>
  </si>
  <si>
    <t>4508F817X01196</t>
    <phoneticPr fontId="35"/>
  </si>
  <si>
    <t>沖支線水路取水口ゲート</t>
  </si>
  <si>
    <t>DN0504406388970</t>
    <phoneticPr fontId="35"/>
  </si>
  <si>
    <t>020-1650-2224</t>
    <phoneticPr fontId="35"/>
  </si>
  <si>
    <t>SW00013300013@nihonsoft.net</t>
  </si>
  <si>
    <t>10.47.233.217</t>
  </si>
  <si>
    <t>4508F117X01189</t>
    <phoneticPr fontId="35"/>
  </si>
  <si>
    <t>番頭面水路取水口ゲート</t>
  </si>
  <si>
    <t>DN0504406388980</t>
    <phoneticPr fontId="35"/>
  </si>
  <si>
    <t>020-1570-3280</t>
    <phoneticPr fontId="35"/>
  </si>
  <si>
    <t>SW00013300014@nihonsoft.net</t>
  </si>
  <si>
    <t>10.47.233.218</t>
  </si>
  <si>
    <t>4508F217X01190</t>
    <phoneticPr fontId="35"/>
  </si>
  <si>
    <t>鳥飼南水路取水口ゲート</t>
  </si>
  <si>
    <t>DN0504406388990</t>
    <phoneticPr fontId="35"/>
  </si>
  <si>
    <t>020-1615-3434</t>
    <phoneticPr fontId="35"/>
  </si>
  <si>
    <t>SW00013300015@nihonsoft.net</t>
  </si>
  <si>
    <t>10.47.233.219</t>
    <phoneticPr fontId="35"/>
  </si>
  <si>
    <t>2018/1/9</t>
    <phoneticPr fontId="35"/>
  </si>
  <si>
    <t>4508EC17X01184</t>
    <phoneticPr fontId="35"/>
  </si>
  <si>
    <t>沖水路ゲート</t>
    <phoneticPr fontId="35"/>
  </si>
  <si>
    <t>DN0504406389000</t>
    <phoneticPr fontId="35"/>
  </si>
  <si>
    <t>020-1576-2245</t>
    <phoneticPr fontId="35"/>
  </si>
  <si>
    <t>SW00013300016@nihonsoft.net</t>
  </si>
  <si>
    <t>4508ED17X01185</t>
    <phoneticPr fontId="35"/>
  </si>
  <si>
    <t>沖支線水路ゲート</t>
  </si>
  <si>
    <t>DN0504406389010</t>
    <phoneticPr fontId="35"/>
  </si>
  <si>
    <t>020-1650-2561</t>
    <phoneticPr fontId="35"/>
  </si>
  <si>
    <t>SW00013300017@nihonsoft.net</t>
  </si>
  <si>
    <t>番頭面ポンプ場</t>
  </si>
  <si>
    <t>DN0504406389020</t>
    <phoneticPr fontId="35"/>
  </si>
  <si>
    <t>020-1610-3802</t>
    <phoneticPr fontId="35"/>
  </si>
  <si>
    <t>SW00013300018@nihonsoft.net</t>
  </si>
  <si>
    <t>10.47.233.222</t>
  </si>
  <si>
    <t>4508EB17X01183</t>
    <phoneticPr fontId="35"/>
  </si>
  <si>
    <t>異垣田水路取水口ゲート</t>
  </si>
  <si>
    <t>DN0504406389030</t>
    <phoneticPr fontId="35"/>
  </si>
  <si>
    <t>020-1610-3807</t>
    <phoneticPr fontId="35"/>
  </si>
  <si>
    <t>SW00013300019@nihonsoft.net</t>
  </si>
  <si>
    <t>10.47.233.223</t>
  </si>
  <si>
    <t>4508E817X01180</t>
    <phoneticPr fontId="35"/>
  </si>
  <si>
    <t>黒前水路取水口ゲート</t>
  </si>
  <si>
    <t>DN0504406389040</t>
    <phoneticPr fontId="35"/>
  </si>
  <si>
    <t>020-1640-2841</t>
    <phoneticPr fontId="35"/>
  </si>
  <si>
    <t>SW00013300020@nihonsoft.net</t>
  </si>
  <si>
    <t>10.47.233.224</t>
  </si>
  <si>
    <t>4508E517X01177</t>
    <phoneticPr fontId="35"/>
  </si>
  <si>
    <t>一線水路取水口ゲート</t>
  </si>
  <si>
    <t>DN0504406388870</t>
    <phoneticPr fontId="35"/>
  </si>
  <si>
    <t>020-1570-3261</t>
    <phoneticPr fontId="35"/>
  </si>
  <si>
    <t>SW00013300003@nihonsoft.net</t>
  </si>
  <si>
    <t>10.47.233.207</t>
  </si>
  <si>
    <t>4508F017X01188</t>
    <phoneticPr fontId="35"/>
  </si>
  <si>
    <t>←ルータ取り違えのため海廻と入れ替え(2018/2/5)</t>
    <rPh sb="4" eb="5">
      <t>ト</t>
    </rPh>
    <rPh sb="6" eb="7">
      <t>チガ</t>
    </rPh>
    <rPh sb="11" eb="12">
      <t>ウミ</t>
    </rPh>
    <rPh sb="12" eb="13">
      <t>マワ</t>
    </rPh>
    <rPh sb="14" eb="15">
      <t>イ</t>
    </rPh>
    <rPh sb="16" eb="17">
      <t>カ</t>
    </rPh>
    <phoneticPr fontId="35"/>
  </si>
  <si>
    <t>岡口水路取水口ゲート</t>
  </si>
  <si>
    <t>DN0504406389060</t>
    <phoneticPr fontId="35"/>
  </si>
  <si>
    <t>020-1580-3320</t>
    <phoneticPr fontId="35"/>
  </si>
  <si>
    <t>SW00013300022@nihonsoft.net</t>
  </si>
  <si>
    <t>10.47.233.226</t>
  </si>
  <si>
    <t>200kbps LTE</t>
    <phoneticPr fontId="35"/>
  </si>
  <si>
    <t>2018/1/9</t>
    <phoneticPr fontId="35"/>
  </si>
  <si>
    <t>4508E717X01179</t>
    <phoneticPr fontId="35"/>
  </si>
  <si>
    <t>中環西側水路ゲート</t>
  </si>
  <si>
    <t>DN0504406389070</t>
    <phoneticPr fontId="35"/>
  </si>
  <si>
    <t>020-1630-3063</t>
    <phoneticPr fontId="35"/>
  </si>
  <si>
    <t>SW00013300023@nihonsoft.net</t>
  </si>
  <si>
    <t>10.47.233.227</t>
  </si>
  <si>
    <t>200kbps LTE</t>
    <phoneticPr fontId="35"/>
  </si>
  <si>
    <t>4508EA17X01182</t>
    <phoneticPr fontId="35"/>
  </si>
  <si>
    <t>鳥飼北部排水機場</t>
  </si>
  <si>
    <t>DN0504406389080</t>
    <phoneticPr fontId="35"/>
  </si>
  <si>
    <t>020-1640-2069</t>
    <phoneticPr fontId="35"/>
  </si>
  <si>
    <t>SW00013300024@nihonsoft.net</t>
  </si>
  <si>
    <t>10.47.233.228</t>
    <phoneticPr fontId="35"/>
  </si>
  <si>
    <t>4508E917X01181</t>
    <phoneticPr fontId="35"/>
  </si>
  <si>
    <t>ガランド水路取水口除塵機</t>
    <phoneticPr fontId="35"/>
  </si>
  <si>
    <t>DN0504406806040</t>
    <phoneticPr fontId="35"/>
  </si>
  <si>
    <t>020-1660-4472</t>
    <phoneticPr fontId="35"/>
  </si>
  <si>
    <t>SW00013300025@nihonsoft.net</t>
    <phoneticPr fontId="35"/>
  </si>
  <si>
    <t>10.47.236.99</t>
    <phoneticPr fontId="35"/>
  </si>
  <si>
    <t>2018/12/7</t>
    <phoneticPr fontId="35"/>
  </si>
  <si>
    <t>東北町</t>
  </si>
  <si>
    <t>三好市（FICS）</t>
  </si>
  <si>
    <t>東栄町</t>
  </si>
  <si>
    <t>佐用町</t>
  </si>
  <si>
    <t>新見市</t>
  </si>
  <si>
    <t>諏訪湖ＷＡ</t>
  </si>
  <si>
    <t>ＷＡ濁度ＷＡ</t>
  </si>
  <si>
    <t>静岡県ＥＪ</t>
  </si>
  <si>
    <t>和泉市</t>
  </si>
  <si>
    <t>三原村</t>
    <phoneticPr fontId="35"/>
  </si>
  <si>
    <t>45134B-18X02839</t>
    <phoneticPr fontId="35"/>
  </si>
  <si>
    <t>DN0504406952140</t>
    <phoneticPr fontId="35"/>
  </si>
  <si>
    <t>020-1646-9192</t>
    <phoneticPr fontId="35"/>
  </si>
  <si>
    <t>50164</t>
  </si>
  <si>
    <t>7279</t>
  </si>
  <si>
    <t>shimosuwacho</t>
  </si>
  <si>
    <t>10.47.237.7</t>
    <phoneticPr fontId="35"/>
  </si>
  <si>
    <t>下諏訪最終処分場</t>
    <rPh sb="3" eb="8">
      <t>サイシュウショブンジョウ</t>
    </rPh>
    <phoneticPr fontId="31"/>
  </si>
  <si>
    <t>湖南ポンプ場</t>
  </si>
  <si>
    <t>450FBC-18202428</t>
  </si>
  <si>
    <t>450FBD-18202429</t>
  </si>
  <si>
    <t>450FB5-18202421</t>
    <phoneticPr fontId="35"/>
  </si>
  <si>
    <t>450F31-18202289</t>
  </si>
  <si>
    <t>450DBF-17Y01919</t>
  </si>
  <si>
    <t>450DCC-17Y01932</t>
  </si>
  <si>
    <t>450F3B-18202299</t>
  </si>
  <si>
    <t>寺本3丁目転倒ゲート</t>
    <phoneticPr fontId="35"/>
  </si>
  <si>
    <t>450E1B-18202014</t>
  </si>
  <si>
    <t>450E1C-18202015</t>
  </si>
  <si>
    <t>450E1E-18202010</t>
  </si>
  <si>
    <t>450E1F-18202011</t>
  </si>
  <si>
    <t>450E1D-18202012</t>
  </si>
  <si>
    <t>450E20-18202016</t>
  </si>
  <si>
    <t>450E21-18202017</t>
  </si>
  <si>
    <t>450E22-18202018</t>
  </si>
  <si>
    <t>450E23-18202019</t>
  </si>
  <si>
    <t>450E24-18202020</t>
  </si>
  <si>
    <t>450E25-18202021</t>
  </si>
  <si>
    <t>450E26-18202022</t>
  </si>
  <si>
    <t>450E27-18202023</t>
  </si>
  <si>
    <t>450E28-18202024</t>
  </si>
  <si>
    <t>450E29-18202025</t>
  </si>
  <si>
    <t>450E2A-18202026</t>
  </si>
  <si>
    <t>450E2B-18202027</t>
  </si>
  <si>
    <t>450E2C-18202028</t>
  </si>
  <si>
    <t>450E2D-18202029</t>
  </si>
  <si>
    <t>450E2E-18202030</t>
  </si>
  <si>
    <t>450E2F-18202031</t>
  </si>
  <si>
    <t>450E30-18202032</t>
  </si>
  <si>
    <t>450E31-18202033</t>
  </si>
  <si>
    <t>450E32-18202034</t>
  </si>
  <si>
    <t>450E55-18202069</t>
  </si>
  <si>
    <t>450E56-18202070</t>
  </si>
  <si>
    <t>450E57-18202071</t>
  </si>
  <si>
    <t>450E58-18202072</t>
  </si>
  <si>
    <t>450E59-18202073</t>
  </si>
  <si>
    <t>450E5A-18202074</t>
  </si>
  <si>
    <t>450E5B-18202075</t>
  </si>
  <si>
    <t>450E5C-18202076</t>
  </si>
  <si>
    <t>450E5E-18202077</t>
  </si>
  <si>
    <t>450E5D-18202078</t>
  </si>
  <si>
    <t>450E5F-18202079</t>
  </si>
  <si>
    <t>450E60-18202080</t>
  </si>
  <si>
    <t>450E61-18202081</t>
  </si>
  <si>
    <t>450E62-18202082</t>
  </si>
  <si>
    <t>450DFD-17Y01981</t>
  </si>
  <si>
    <t>450DFE-17Y01982</t>
  </si>
  <si>
    <t>450DFF-17Y01983</t>
  </si>
  <si>
    <t>450E00-17Y01984</t>
  </si>
  <si>
    <t>450E01-17Y01985</t>
  </si>
  <si>
    <t>450E02-17Y01986</t>
  </si>
  <si>
    <t>450E03-17Y01987</t>
  </si>
  <si>
    <t>450E04-17Y01988</t>
  </si>
  <si>
    <t>450E05-17Y01989</t>
  </si>
  <si>
    <t>450E06-17Y01990</t>
  </si>
  <si>
    <t>450E07-17Y01991</t>
  </si>
  <si>
    <t>450E0D-17Y01997</t>
  </si>
  <si>
    <t>450E0E-17Y01998</t>
  </si>
  <si>
    <t>450E0F-17Y01999</t>
  </si>
  <si>
    <t>450E10-17Y02000</t>
  </si>
  <si>
    <t>450E12-18202003</t>
  </si>
  <si>
    <t>450E14-18202004</t>
  </si>
  <si>
    <t>450E16-18202006</t>
  </si>
  <si>
    <t>450E17-18202007</t>
  </si>
  <si>
    <t>450E18-18202008</t>
  </si>
  <si>
    <t>450E19-18202009</t>
  </si>
  <si>
    <t>450E1A-18202013</t>
  </si>
  <si>
    <t>450E11-18202001</t>
    <phoneticPr fontId="35"/>
  </si>
  <si>
    <t>450E13-18202002</t>
    <phoneticPr fontId="35"/>
  </si>
  <si>
    <t>450E0A-17Y01994</t>
    <phoneticPr fontId="35"/>
  </si>
  <si>
    <t>450E0B-17Y01995</t>
    <phoneticPr fontId="35"/>
  </si>
  <si>
    <t>堺市土居川南幹線水位計</t>
    <rPh sb="10" eb="11">
      <t>ケイ</t>
    </rPh>
    <phoneticPr fontId="35"/>
  </si>
  <si>
    <t>SW00003200003@nihonsoft.net</t>
    <phoneticPr fontId="35"/>
  </si>
  <si>
    <t>SW00005600014@nihonsoft.net</t>
  </si>
  <si>
    <t>10.47.237.50</t>
    <phoneticPr fontId="35"/>
  </si>
  <si>
    <t>30Mプラス LTE</t>
    <phoneticPr fontId="35"/>
  </si>
  <si>
    <t>飯綱流量計</t>
    <phoneticPr fontId="35"/>
  </si>
  <si>
    <t>SW00004500121@nihonsoft.net</t>
  </si>
  <si>
    <t>10.47.237.51</t>
    <phoneticPr fontId="35"/>
  </si>
  <si>
    <t>DN0504406892480</t>
    <phoneticPr fontId="35"/>
  </si>
  <si>
    <t>020-1658-3775</t>
    <phoneticPr fontId="35"/>
  </si>
  <si>
    <t>2019/2/2</t>
    <phoneticPr fontId="35"/>
  </si>
  <si>
    <t>200kbps 3G</t>
    <phoneticPr fontId="35"/>
  </si>
  <si>
    <t>フソウ畜舎実験（フソウ）</t>
    <rPh sb="3" eb="5">
      <t>チクシャ</t>
    </rPh>
    <rPh sb="5" eb="7">
      <t>ジッケン</t>
    </rPh>
    <phoneticPr fontId="35"/>
  </si>
  <si>
    <t>SW</t>
    <phoneticPr fontId="35"/>
  </si>
  <si>
    <t>000173</t>
    <phoneticPr fontId="35"/>
  </si>
  <si>
    <t>00001</t>
    <phoneticPr fontId="35"/>
  </si>
  <si>
    <t>福島県畜舎実証実験場</t>
    <phoneticPr fontId="35"/>
  </si>
  <si>
    <t>SW00017300001@nihonsoft.net</t>
    <phoneticPr fontId="35"/>
  </si>
  <si>
    <t>SW00007400013@nihonsoft.net</t>
  </si>
  <si>
    <t>SW00007400014@nihonsoft.net</t>
  </si>
  <si>
    <t>SW00007400015@nihonsoft.net</t>
  </si>
  <si>
    <t>SW00007400016@nihonsoft.net</t>
  </si>
  <si>
    <r>
      <t>10.47.237.5</t>
    </r>
    <r>
      <rPr>
        <sz val="11"/>
        <color rgb="FF000000"/>
        <rFont val="ＭＳ Ｐゴシック"/>
        <family val="2"/>
        <charset val="128"/>
      </rPr>
      <t>2</t>
    </r>
    <phoneticPr fontId="35"/>
  </si>
  <si>
    <r>
      <t>10.47.237.53</t>
    </r>
    <r>
      <rPr>
        <sz val="11"/>
        <color rgb="FF000000"/>
        <rFont val="ＭＳ Ｐゴシック"/>
        <family val="2"/>
        <charset val="128"/>
      </rPr>
      <t/>
    </r>
  </si>
  <si>
    <r>
      <t>10.47.237.54</t>
    </r>
    <r>
      <rPr>
        <sz val="11"/>
        <color rgb="FF000000"/>
        <rFont val="ＭＳ Ｐゴシック"/>
        <family val="2"/>
        <charset val="128"/>
      </rPr>
      <t/>
    </r>
  </si>
  <si>
    <r>
      <t>10.47.237.55</t>
    </r>
    <r>
      <rPr>
        <sz val="11"/>
        <color rgb="FF000000"/>
        <rFont val="ＭＳ Ｐゴシック"/>
        <family val="2"/>
        <charset val="128"/>
      </rPr>
      <t/>
    </r>
  </si>
  <si>
    <r>
      <t>10.47.237.56</t>
    </r>
    <r>
      <rPr>
        <sz val="11"/>
        <color rgb="FF000000"/>
        <rFont val="ＭＳ Ｐゴシック"/>
        <family val="2"/>
        <charset val="128"/>
      </rPr>
      <t/>
    </r>
    <phoneticPr fontId="35"/>
  </si>
  <si>
    <t>10.47.235.62</t>
    <phoneticPr fontId="35"/>
  </si>
  <si>
    <t>10.47.235.61</t>
    <phoneticPr fontId="35"/>
  </si>
  <si>
    <t>SW00014100075@nihonsoft.net</t>
    <phoneticPr fontId="35"/>
  </si>
  <si>
    <t>SW00014100074@nihonsoft.net</t>
    <phoneticPr fontId="35"/>
  </si>
  <si>
    <t>DN0504406760660</t>
    <phoneticPr fontId="35"/>
  </si>
  <si>
    <t>DN0504406760650</t>
    <phoneticPr fontId="35"/>
  </si>
  <si>
    <t>020-2105-6579</t>
    <phoneticPr fontId="35"/>
  </si>
  <si>
    <t>020-2095-6642</t>
    <phoneticPr fontId="35"/>
  </si>
  <si>
    <t>izumi_c</t>
    <phoneticPr fontId="35"/>
  </si>
  <si>
    <t>10.47.237.48</t>
    <phoneticPr fontId="35"/>
  </si>
  <si>
    <t>50165</t>
    <phoneticPr fontId="35"/>
  </si>
  <si>
    <t>7280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</si>
  <si>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N0605600095420</t>
    </r>
    <phoneticPr fontId="35"/>
  </si>
  <si>
    <t>DN0605600095430</t>
    <phoneticPr fontId="35"/>
  </si>
  <si>
    <t>DN0605600095450</t>
    <phoneticPr fontId="35"/>
  </si>
  <si>
    <t>DN0605600095440</t>
    <phoneticPr fontId="35"/>
  </si>
  <si>
    <t>DN0605600095460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</si>
  <si>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20-2059-5838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</si>
  <si>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20-1940-8350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</si>
  <si>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20-2040-0650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</si>
  <si>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20-1967-6483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</si>
  <si>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20-1663-3522</t>
    </r>
    <phoneticPr fontId="35"/>
  </si>
  <si>
    <t>DN0605600095470</t>
    <phoneticPr fontId="35"/>
  </si>
  <si>
    <t>020-1997-9865</t>
    <phoneticPr fontId="35"/>
  </si>
  <si>
    <t>2019/2/7</t>
    <phoneticPr fontId="35"/>
  </si>
  <si>
    <t>DN0605600095380</t>
    <phoneticPr fontId="35"/>
  </si>
  <si>
    <t>2019/2/7</t>
    <phoneticPr fontId="35"/>
  </si>
  <si>
    <t>DN0605600095390</t>
    <phoneticPr fontId="35"/>
  </si>
  <si>
    <t>020-2040-0381</t>
    <phoneticPr fontId="35"/>
  </si>
  <si>
    <t>DN0605600095400</t>
    <phoneticPr fontId="35"/>
  </si>
  <si>
    <t>020-1997-9385</t>
    <phoneticPr fontId="35"/>
  </si>
  <si>
    <t>SW00008700009@nihonsoft.net</t>
  </si>
  <si>
    <t>SW00008700010@nihonsoft.net</t>
  </si>
  <si>
    <t>SW00008700011@nihonsoft.net</t>
  </si>
  <si>
    <t>10.47.237.60</t>
    <phoneticPr fontId="35"/>
  </si>
  <si>
    <t>10.47.237.58</t>
  </si>
  <si>
    <t>10.47.237.59</t>
  </si>
  <si>
    <t>SW00010400009@nihonsoft.net</t>
  </si>
  <si>
    <t>10.47.237.61</t>
    <phoneticPr fontId="35"/>
  </si>
  <si>
    <t>SW00003900032@nihonsoft.net</t>
  </si>
  <si>
    <t>10.47.237.62</t>
    <phoneticPr fontId="35"/>
  </si>
  <si>
    <t>demo19@nihonsoft.net</t>
  </si>
  <si>
    <t>demo20@nihonsoft.net</t>
  </si>
  <si>
    <t>demo21@nihonsoft.net</t>
  </si>
  <si>
    <t>demo23@nihonsoft.net</t>
  </si>
  <si>
    <t>demo24@nihonsoft.net</t>
  </si>
  <si>
    <t>demo25@nihonsoft.net</t>
  </si>
  <si>
    <t>DN0504406837480</t>
  </si>
  <si>
    <t>020-2108-3977</t>
  </si>
  <si>
    <t>DN0504406837490</t>
  </si>
  <si>
    <t>020-2103-1608</t>
  </si>
  <si>
    <t>DN0504406837500</t>
  </si>
  <si>
    <t>020-1585-8491</t>
  </si>
  <si>
    <t>DN0504406837510</t>
  </si>
  <si>
    <t>020-2093-1733</t>
  </si>
  <si>
    <t>DN0504406837520</t>
  </si>
  <si>
    <t>020-2068-1625</t>
  </si>
  <si>
    <t>DN0504406837530</t>
  </si>
  <si>
    <t>020-2028-3848</t>
  </si>
  <si>
    <t>DN0504406837540</t>
  </si>
  <si>
    <t>2019/1/17</t>
  </si>
  <si>
    <t>SW00017000001@nihonsoft.net</t>
    <phoneticPr fontId="35"/>
  </si>
  <si>
    <t>10.47.237.69</t>
    <phoneticPr fontId="35"/>
  </si>
  <si>
    <t>10.47.237.64</t>
  </si>
  <si>
    <t>10.47.237.65</t>
  </si>
  <si>
    <t>10.47.237.66</t>
  </si>
  <si>
    <t>10.47.237.67</t>
  </si>
  <si>
    <t>10.47.237.68</t>
  </si>
  <si>
    <t>200kbps LTE</t>
    <phoneticPr fontId="35"/>
  </si>
  <si>
    <t>DN0605600096300</t>
    <phoneticPr fontId="35"/>
  </si>
  <si>
    <t>DN0605600096310</t>
    <phoneticPr fontId="35"/>
  </si>
  <si>
    <t>DN0605600096320</t>
    <phoneticPr fontId="35"/>
  </si>
  <si>
    <t>020-1997-9009</t>
    <phoneticPr fontId="35"/>
  </si>
  <si>
    <t>020-1663-3701</t>
    <phoneticPr fontId="35"/>
  </si>
  <si>
    <t>020-2059-5971</t>
    <phoneticPr fontId="35"/>
  </si>
  <si>
    <t>2019/2/9</t>
    <phoneticPr fontId="35"/>
  </si>
  <si>
    <t>DN0605600096330</t>
    <phoneticPr fontId="35"/>
  </si>
  <si>
    <t>020-1967-5281</t>
    <phoneticPr fontId="35"/>
  </si>
  <si>
    <t>2019/2/9</t>
    <phoneticPr fontId="35"/>
  </si>
  <si>
    <t>2019/2/13</t>
    <phoneticPr fontId="35"/>
  </si>
  <si>
    <t>DN0605600096380</t>
    <phoneticPr fontId="35"/>
  </si>
  <si>
    <t>020-1657-9974</t>
    <phoneticPr fontId="35"/>
  </si>
  <si>
    <t>2019/2/13</t>
    <phoneticPr fontId="35"/>
  </si>
  <si>
    <t>DN0605600096390</t>
    <phoneticPr fontId="35"/>
  </si>
  <si>
    <t>DN0605600096400</t>
    <phoneticPr fontId="35"/>
  </si>
  <si>
    <t>DN0605600096410</t>
    <phoneticPr fontId="35"/>
  </si>
  <si>
    <t>DN0605600096420</t>
    <phoneticPr fontId="35"/>
  </si>
  <si>
    <t>DN0605600096430</t>
    <phoneticPr fontId="35"/>
  </si>
  <si>
    <t>DN0605600096440</t>
    <phoneticPr fontId="35"/>
  </si>
  <si>
    <t>DN0605600096450</t>
    <phoneticPr fontId="35"/>
  </si>
  <si>
    <t>020-2064-5446</t>
    <phoneticPr fontId="35"/>
  </si>
  <si>
    <t>020-1993-8975</t>
    <phoneticPr fontId="35"/>
  </si>
  <si>
    <t>020-1638-7626</t>
    <phoneticPr fontId="35"/>
  </si>
  <si>
    <t>020-1638-7988</t>
    <phoneticPr fontId="35"/>
  </si>
  <si>
    <t>020-2064-5308</t>
    <phoneticPr fontId="35"/>
  </si>
  <si>
    <t>020-1663-3976</t>
    <phoneticPr fontId="35"/>
  </si>
  <si>
    <t>020-1997-9975</t>
    <phoneticPr fontId="35"/>
  </si>
  <si>
    <t>10.47.237.63</t>
    <phoneticPr fontId="35"/>
  </si>
  <si>
    <t>豊岡6号マンホールポンプ場</t>
    <phoneticPr fontId="35"/>
  </si>
  <si>
    <t>赤坂7号マンホールポンプ場</t>
    <phoneticPr fontId="35"/>
  </si>
  <si>
    <t>南割8号マンホールポンプ場</t>
    <phoneticPr fontId="35"/>
  </si>
  <si>
    <t>相川地区　3号中継ポンプ</t>
    <phoneticPr fontId="35"/>
  </si>
  <si>
    <t>相川地区　6号中継ポンプ</t>
    <phoneticPr fontId="35"/>
  </si>
  <si>
    <t>相川地区　7号中継ポンプ</t>
    <phoneticPr fontId="35"/>
  </si>
  <si>
    <t>地蔵寺地区10号中継ポンプ場</t>
    <phoneticPr fontId="35"/>
  </si>
  <si>
    <t>地蔵寺地区7号中継ポンプ場</t>
    <phoneticPr fontId="35"/>
  </si>
  <si>
    <t>地蔵寺地区5号中継ポンプ場</t>
    <rPh sb="6" eb="7">
      <t>ゴウ</t>
    </rPh>
    <phoneticPr fontId="35"/>
  </si>
  <si>
    <t>地蔵寺地区10号中継ポンプ場</t>
    <phoneticPr fontId="35"/>
  </si>
  <si>
    <t>地蔵寺地区8号中継ポンプ場</t>
    <phoneticPr fontId="35"/>
  </si>
  <si>
    <t>地蔵寺地区9号中継ポンプ場</t>
    <phoneticPr fontId="35"/>
  </si>
  <si>
    <t>地蔵寺地区6号中継ポンプ場</t>
    <phoneticPr fontId="35"/>
  </si>
  <si>
    <t>451317-18X02787</t>
    <phoneticPr fontId="35"/>
  </si>
  <si>
    <t>451318-18X02788</t>
    <phoneticPr fontId="35"/>
  </si>
  <si>
    <t>451315-18X02786</t>
    <phoneticPr fontId="35"/>
  </si>
  <si>
    <t>451316-18X02786</t>
    <phoneticPr fontId="35"/>
  </si>
  <si>
    <t>2019/1/26</t>
    <phoneticPr fontId="35"/>
  </si>
  <si>
    <t>山形県高畠町</t>
    <rPh sb="0" eb="3">
      <t>ヤマガタケン</t>
    </rPh>
    <rPh sb="3" eb="6">
      <t>タカハタマチ</t>
    </rPh>
    <phoneticPr fontId="35"/>
  </si>
  <si>
    <t>000174</t>
    <phoneticPr fontId="35"/>
  </si>
  <si>
    <t>SW00017400001@nihonsoft.net</t>
    <phoneticPr fontId="35"/>
  </si>
  <si>
    <t>八坂マンホールポンプ</t>
  </si>
  <si>
    <t>舘ノ内マンホールポンプ</t>
  </si>
  <si>
    <t>飯森マンホールポンプ</t>
  </si>
  <si>
    <t>山越マンホールポンプ</t>
  </si>
  <si>
    <t>細越マンホールポンプ</t>
  </si>
  <si>
    <t>鳥居町マンホールポンプ</t>
  </si>
  <si>
    <t>駄子町マンホールポンプ</t>
  </si>
  <si>
    <t>亀岡マンホールポンプ</t>
  </si>
  <si>
    <t>高安マンホールポンプ</t>
  </si>
  <si>
    <t>上平柳マンホールポンプ</t>
  </si>
  <si>
    <t>津久茂マンホールポンプ</t>
  </si>
  <si>
    <t>幸町三マンホールポンプ</t>
  </si>
  <si>
    <t>10.47.237.70</t>
    <phoneticPr fontId="35"/>
  </si>
  <si>
    <t>10.47.237.71</t>
  </si>
  <si>
    <t>10.47.237.72</t>
  </si>
  <si>
    <t>10.47.237.73</t>
  </si>
  <si>
    <t>10.47.237.74</t>
  </si>
  <si>
    <t>10.47.237.75</t>
  </si>
  <si>
    <t>10.47.237.76</t>
  </si>
  <si>
    <t>10.47.237.77</t>
  </si>
  <si>
    <t>10.47.237.78</t>
  </si>
  <si>
    <t>10.47.237.79</t>
  </si>
  <si>
    <t>10.47.237.80</t>
  </si>
  <si>
    <t>10.47.237.81</t>
  </si>
  <si>
    <t>SW00017400002@nihonsoft.net</t>
  </si>
  <si>
    <t>SW00017400003@nihonsoft.net</t>
  </si>
  <si>
    <t>SW00017400004@nihonsoft.net</t>
  </si>
  <si>
    <t>SW00017400005@nihonsoft.net</t>
  </si>
  <si>
    <t>SW00017400006@nihonsoft.net</t>
  </si>
  <si>
    <t>SW00017400007@nihonsoft.net</t>
  </si>
  <si>
    <t>SW00017400008@nihonsoft.net</t>
  </si>
  <si>
    <t>SW00017400009@nihonsoft.net</t>
  </si>
  <si>
    <t>SW00017400010@nihonsoft.net</t>
  </si>
  <si>
    <t>SW00017400011@nihonsoft.net</t>
  </si>
  <si>
    <t>SW00017400012@nihonsoft.net</t>
  </si>
  <si>
    <t>10.47.237.10</t>
    <phoneticPr fontId="35"/>
  </si>
  <si>
    <t>451304-18X02768</t>
  </si>
  <si>
    <t>451305-18X02769</t>
  </si>
  <si>
    <t>451306-18X02770</t>
  </si>
  <si>
    <t>451307-18X02771</t>
  </si>
  <si>
    <t>451308-18X02772</t>
  </si>
  <si>
    <t>451309-18X02773</t>
  </si>
  <si>
    <t>45130A-18X02774</t>
  </si>
  <si>
    <t>45130B-18X02775</t>
  </si>
  <si>
    <t>45130C-18X02776</t>
  </si>
  <si>
    <t>45130D-18X02777</t>
  </si>
  <si>
    <t>45130E-18X02778</t>
  </si>
  <si>
    <t>45130F-18X02779</t>
  </si>
  <si>
    <t>451310-18X02780</t>
  </si>
  <si>
    <t>451311-18X02781</t>
  </si>
  <si>
    <t>451312-18X02782</t>
  </si>
  <si>
    <t>451313-18X02783</t>
  </si>
  <si>
    <t>451314-18X02784</t>
  </si>
  <si>
    <t>4512F9-18X02757</t>
  </si>
  <si>
    <t>4512FA-18X02758</t>
  </si>
  <si>
    <t>451322-18X02798</t>
    <phoneticPr fontId="35"/>
  </si>
  <si>
    <t>451323-18X02799</t>
    <phoneticPr fontId="35"/>
  </si>
  <si>
    <t>4512DA-18X02726</t>
    <phoneticPr fontId="35"/>
  </si>
  <si>
    <t>SW00006300038@nihonsoft.net</t>
  </si>
  <si>
    <t>SW00006300039@nihonsoft.net</t>
  </si>
  <si>
    <t>SW00006300040@nihonsoft.net</t>
  </si>
  <si>
    <t>SW00006300041@nihonsoft.net</t>
  </si>
  <si>
    <t>SW00006300042@nihonsoft.net</t>
  </si>
  <si>
    <t>SW00006300043@nihonsoft.net</t>
  </si>
  <si>
    <t>SW00006300044@nihonsoft.net</t>
  </si>
  <si>
    <t>SW00006300045@nihonsoft.net</t>
  </si>
  <si>
    <t>SW00006300046@nihonsoft.net</t>
  </si>
  <si>
    <t>SW00006300047@nihonsoft.net</t>
  </si>
  <si>
    <t>SW00006300048@nihonsoft.net</t>
  </si>
  <si>
    <t>SW00006300049@nihonsoft.net</t>
  </si>
  <si>
    <t>10.47.237.93</t>
    <phoneticPr fontId="35"/>
  </si>
  <si>
    <t>10.47.237.82</t>
  </si>
  <si>
    <t>10.47.237.83</t>
  </si>
  <si>
    <t>10.47.237.84</t>
  </si>
  <si>
    <t>10.47.237.85</t>
  </si>
  <si>
    <t>10.47.237.86</t>
  </si>
  <si>
    <t>10.47.237.87</t>
  </si>
  <si>
    <t>10.47.237.88</t>
  </si>
  <si>
    <t>10.47.237.89</t>
  </si>
  <si>
    <t>10.47.237.90</t>
  </si>
  <si>
    <t>10.47.237.91</t>
  </si>
  <si>
    <t>10.47.237.92</t>
  </si>
  <si>
    <r>
      <t>4</t>
    </r>
    <r>
      <rPr>
        <sz val="11"/>
        <color rgb="FF000000"/>
        <rFont val="ＭＳ Ｐゴシック"/>
        <family val="2"/>
        <charset val="128"/>
      </rPr>
      <t>51328-18X02804</t>
    </r>
    <phoneticPr fontId="53"/>
  </si>
  <si>
    <r>
      <t>4</t>
    </r>
    <r>
      <rPr>
        <sz val="11"/>
        <color rgb="FF000000"/>
        <rFont val="ＭＳ Ｐゴシック"/>
        <family val="2"/>
        <charset val="128"/>
      </rPr>
      <t>51324-18X02800</t>
    </r>
    <phoneticPr fontId="53"/>
  </si>
  <si>
    <r>
      <t>4</t>
    </r>
    <r>
      <rPr>
        <sz val="11"/>
        <color rgb="FF000000"/>
        <rFont val="ＭＳ Ｐゴシック"/>
        <family val="2"/>
        <charset val="128"/>
      </rPr>
      <t>51326-18X02802</t>
    </r>
    <phoneticPr fontId="53"/>
  </si>
  <si>
    <t>451356-18X02850</t>
  </si>
  <si>
    <t>451357-18X02851</t>
  </si>
  <si>
    <t>451358-18X02852</t>
  </si>
  <si>
    <t>4512DD-18X02729</t>
    <phoneticPr fontId="35"/>
  </si>
  <si>
    <t>45131D-18X02793</t>
  </si>
  <si>
    <t>45131E-18X02794</t>
  </si>
  <si>
    <t>451320-18X02796</t>
  </si>
  <si>
    <t>451321-18X02797</t>
  </si>
  <si>
    <t>45131C-18X02792</t>
  </si>
  <si>
    <t>45131B-18X02791</t>
  </si>
  <si>
    <t>450FB7-18202423</t>
  </si>
  <si>
    <t>450FB8-18202424</t>
  </si>
  <si>
    <t>450FB9-18202425</t>
  </si>
  <si>
    <t>450FBB-18202427</t>
  </si>
  <si>
    <t>45131A-18X02790</t>
    <phoneticPr fontId="35"/>
  </si>
  <si>
    <t>451319-18X02789</t>
    <phoneticPr fontId="35"/>
  </si>
  <si>
    <t>450FC2-18202437</t>
    <phoneticPr fontId="35"/>
  </si>
  <si>
    <t>451325-18X02801</t>
    <phoneticPr fontId="35"/>
  </si>
  <si>
    <t>4512FF-18X02763</t>
  </si>
  <si>
    <t>451300-18X02764</t>
  </si>
  <si>
    <t>451301-18X02765</t>
  </si>
  <si>
    <t>451302-18X02766</t>
  </si>
  <si>
    <t>451303-18X02767</t>
  </si>
  <si>
    <t>4512B5-18X02689</t>
  </si>
  <si>
    <t>4512B6-18X02690</t>
  </si>
  <si>
    <t>4512B7-18X02691</t>
  </si>
  <si>
    <t>4512F6-18X02754</t>
    <phoneticPr fontId="35"/>
  </si>
  <si>
    <t>4512DB-18X02727</t>
  </si>
  <si>
    <t>45期（平28）＝</t>
    <rPh sb="2" eb="3">
      <t>キ</t>
    </rPh>
    <rPh sb="4" eb="5">
      <t>ヒラ</t>
    </rPh>
    <phoneticPr fontId="57"/>
  </si>
  <si>
    <t>天谷No.1GPマンホールポンプ場</t>
    <rPh sb="0" eb="1">
      <t>テン</t>
    </rPh>
    <rPh sb="1" eb="2">
      <t>タニ</t>
    </rPh>
    <rPh sb="16" eb="17">
      <t>バ</t>
    </rPh>
    <phoneticPr fontId="43"/>
  </si>
  <si>
    <t>河本No.5GPマンホールポンプ場</t>
    <rPh sb="0" eb="2">
      <t>カワモト</t>
    </rPh>
    <rPh sb="16" eb="17">
      <t>バ</t>
    </rPh>
    <phoneticPr fontId="43"/>
  </si>
  <si>
    <t>河本No.8GPマンホールポンプ場</t>
    <rPh sb="0" eb="2">
      <t>カワモト</t>
    </rPh>
    <rPh sb="16" eb="17">
      <t>バ</t>
    </rPh>
    <phoneticPr fontId="43"/>
  </si>
  <si>
    <t>寺ノ下橋No.2マンホールポンプ場</t>
    <rPh sb="0" eb="1">
      <t>テラ</t>
    </rPh>
    <rPh sb="2" eb="3">
      <t>シタ</t>
    </rPh>
    <rPh sb="3" eb="4">
      <t>ハシ</t>
    </rPh>
    <rPh sb="16" eb="17">
      <t>バ</t>
    </rPh>
    <phoneticPr fontId="43"/>
  </si>
  <si>
    <t>舟木橋No.3マンホールポンプ場</t>
    <rPh sb="0" eb="1">
      <t>フナ</t>
    </rPh>
    <rPh sb="1" eb="2">
      <t>キ</t>
    </rPh>
    <rPh sb="2" eb="3">
      <t>ハシ</t>
    </rPh>
    <rPh sb="15" eb="16">
      <t>バ</t>
    </rPh>
    <phoneticPr fontId="43"/>
  </si>
  <si>
    <t>中地橋No.6マンホールポンプ場</t>
    <rPh sb="0" eb="1">
      <t>ナカ</t>
    </rPh>
    <rPh sb="1" eb="2">
      <t>チ</t>
    </rPh>
    <rPh sb="2" eb="3">
      <t>ハシ</t>
    </rPh>
    <rPh sb="15" eb="16">
      <t>バ</t>
    </rPh>
    <phoneticPr fontId="43"/>
  </si>
  <si>
    <t>奥畑川橋No.7マンホールポンプ場</t>
    <rPh sb="0" eb="1">
      <t>オク</t>
    </rPh>
    <rPh sb="1" eb="2">
      <t>ハタケ</t>
    </rPh>
    <rPh sb="2" eb="3">
      <t>カワ</t>
    </rPh>
    <rPh sb="3" eb="4">
      <t>ハシ</t>
    </rPh>
    <rPh sb="16" eb="17">
      <t>バ</t>
    </rPh>
    <phoneticPr fontId="43"/>
  </si>
  <si>
    <t>下谷橋No.9マンホールポンプ場</t>
    <rPh sb="0" eb="1">
      <t>シタ</t>
    </rPh>
    <rPh sb="1" eb="2">
      <t>タニ</t>
    </rPh>
    <rPh sb="2" eb="3">
      <t>ハシ</t>
    </rPh>
    <rPh sb="15" eb="16">
      <t>バ</t>
    </rPh>
    <phoneticPr fontId="43"/>
  </si>
  <si>
    <t>SW00001100089@nihonsoft.net</t>
  </si>
  <si>
    <t>SW00001100091@nihonsoft.net</t>
  </si>
  <si>
    <t>SW00001100093@nihonsoft.net</t>
  </si>
  <si>
    <t>10.47.237.94</t>
    <phoneticPr fontId="35"/>
  </si>
  <si>
    <t>10.47.237.95</t>
  </si>
  <si>
    <t>10.47.237.96</t>
  </si>
  <si>
    <t>10.47.237.97</t>
  </si>
  <si>
    <t>10.47.237.98</t>
  </si>
  <si>
    <t>10.47.237.99</t>
  </si>
  <si>
    <t>10.47.237.100</t>
  </si>
  <si>
    <t>10.47.237.101</t>
  </si>
  <si>
    <t>半坂マンホールポンプ場</t>
  </si>
  <si>
    <t>汐原マンホールポンプ場</t>
  </si>
  <si>
    <t>SW00001200013@nihonsoft.net</t>
  </si>
  <si>
    <t>10.47.237.103</t>
    <phoneticPr fontId="35"/>
  </si>
  <si>
    <t>SW00001200014@nihonsoft.net</t>
  </si>
  <si>
    <t>10.47.237.102</t>
  </si>
  <si>
    <t>10.47.237.106</t>
    <phoneticPr fontId="35"/>
  </si>
  <si>
    <t>10.47.237.105</t>
  </si>
  <si>
    <t>SW00016200002@nihonsoft.net</t>
  </si>
  <si>
    <t>SW00016200003@nihonsoft.net</t>
  </si>
  <si>
    <t>平松排水ポンプ場</t>
  </si>
  <si>
    <t>妻鹿川排水ポンプ場</t>
  </si>
  <si>
    <t>SW00001100086@nihonsoft.net</t>
    <phoneticPr fontId="35"/>
  </si>
  <si>
    <t>SW00001100087@nihonsoft.net</t>
    <phoneticPr fontId="35"/>
  </si>
  <si>
    <t>SW00001100088@nihonsoft.net</t>
  </si>
  <si>
    <t>SW00001100090@nihonsoft.net</t>
  </si>
  <si>
    <t>SW00001100092@nihonsoft.net</t>
  </si>
  <si>
    <t>touganeshi</t>
    <phoneticPr fontId="35"/>
  </si>
  <si>
    <t>DN0605600097060</t>
  </si>
  <si>
    <t>DN0605600097070</t>
  </si>
  <si>
    <t>DN0605600097080</t>
  </si>
  <si>
    <t>DN0605600097090</t>
  </si>
  <si>
    <t>DN0605600097100</t>
  </si>
  <si>
    <t>DN0605600097110</t>
  </si>
  <si>
    <t>DN0605600097120</t>
  </si>
  <si>
    <t>DN0605600097130</t>
  </si>
  <si>
    <t>DN0605600097140</t>
  </si>
  <si>
    <t>DN0605600097150</t>
  </si>
  <si>
    <t>DN0605600097160</t>
  </si>
  <si>
    <t>DN0605600097170</t>
  </si>
  <si>
    <t>020-2050-5960</t>
    <phoneticPr fontId="35"/>
  </si>
  <si>
    <t>020-2089-5290</t>
    <phoneticPr fontId="35"/>
  </si>
  <si>
    <t>020-2114-1778</t>
    <phoneticPr fontId="35"/>
  </si>
  <si>
    <t>020-1638-7912</t>
    <phoneticPr fontId="35"/>
  </si>
  <si>
    <t>020-1663-3776</t>
    <phoneticPr fontId="35"/>
  </si>
  <si>
    <t>020-2050-6702</t>
    <phoneticPr fontId="35"/>
  </si>
  <si>
    <t>020-1658-6712</t>
    <phoneticPr fontId="35"/>
  </si>
  <si>
    <t>020-1997-9946</t>
    <phoneticPr fontId="35"/>
  </si>
  <si>
    <t>020-1940-9964</t>
    <phoneticPr fontId="35"/>
  </si>
  <si>
    <t>020-1574-1796</t>
    <phoneticPr fontId="35"/>
  </si>
  <si>
    <t>020-2059-5964</t>
    <phoneticPr fontId="35"/>
  </si>
  <si>
    <t>020-1574-1300</t>
    <phoneticPr fontId="35"/>
  </si>
  <si>
    <t>DN0605600096740</t>
  </si>
  <si>
    <t>DN0605600096750</t>
  </si>
  <si>
    <t>DN0605600096760</t>
  </si>
  <si>
    <t>DN0605600096770</t>
  </si>
  <si>
    <t>DN0605600096780</t>
  </si>
  <si>
    <t>DN0605600096790</t>
  </si>
  <si>
    <t>DN0605600096800</t>
  </si>
  <si>
    <t>DN0605600096810</t>
  </si>
  <si>
    <t>DN0605600096820</t>
  </si>
  <si>
    <t>DN0605600096830</t>
  </si>
  <si>
    <t>DN0605600096840</t>
  </si>
  <si>
    <t>DN0605600096850</t>
  </si>
  <si>
    <t>020-1574-1974</t>
    <phoneticPr fontId="35"/>
  </si>
  <si>
    <t>020-1663-3936</t>
    <phoneticPr fontId="35"/>
  </si>
  <si>
    <t>020-2114-1446</t>
    <phoneticPr fontId="35"/>
  </si>
  <si>
    <t>020-1574-1924</t>
    <phoneticPr fontId="35"/>
  </si>
  <si>
    <t>020-2064-5844</t>
    <phoneticPr fontId="35"/>
  </si>
  <si>
    <t>020-1663-3613</t>
    <phoneticPr fontId="35"/>
  </si>
  <si>
    <t>020-2114-1081</t>
    <phoneticPr fontId="35"/>
  </si>
  <si>
    <t>020-1638-7585</t>
    <phoneticPr fontId="35"/>
  </si>
  <si>
    <t>020-2114-1419</t>
    <phoneticPr fontId="35"/>
  </si>
  <si>
    <t>020-1574-1448</t>
    <phoneticPr fontId="35"/>
  </si>
  <si>
    <t>020-1574-1612</t>
    <phoneticPr fontId="35"/>
  </si>
  <si>
    <t>020-1574-1759</t>
    <phoneticPr fontId="35"/>
  </si>
  <si>
    <t>fs_chikusya_kaizen</t>
    <phoneticPr fontId="35"/>
  </si>
  <si>
    <t>7281</t>
    <phoneticPr fontId="35"/>
  </si>
  <si>
    <t>50166</t>
    <phoneticPr fontId="35"/>
  </si>
  <si>
    <t>中の坪マンホールポンプ</t>
    <rPh sb="0" eb="1">
      <t>ナカ</t>
    </rPh>
    <rPh sb="2" eb="3">
      <t>ツボ</t>
    </rPh>
    <phoneticPr fontId="35"/>
  </si>
  <si>
    <t>DN0605600159940</t>
    <phoneticPr fontId="35"/>
  </si>
  <si>
    <t>DN0605600159950</t>
    <phoneticPr fontId="35"/>
  </si>
  <si>
    <t>DN0605600159960</t>
    <phoneticPr fontId="35"/>
  </si>
  <si>
    <t>DN0605600159970</t>
    <phoneticPr fontId="35"/>
  </si>
  <si>
    <t>DN0605600159980</t>
    <phoneticPr fontId="35"/>
  </si>
  <si>
    <t>DN0605600159990</t>
    <phoneticPr fontId="35"/>
  </si>
  <si>
    <t>DN0605600160000</t>
    <phoneticPr fontId="35"/>
  </si>
  <si>
    <t>DN0605600160010</t>
    <phoneticPr fontId="35"/>
  </si>
  <si>
    <t>020-2002-4002</t>
    <phoneticPr fontId="35"/>
  </si>
  <si>
    <t>020-1628-2740</t>
    <phoneticPr fontId="35"/>
  </si>
  <si>
    <t>020-1947-4452</t>
    <phoneticPr fontId="35"/>
  </si>
  <si>
    <t>020-1938-9131</t>
    <phoneticPr fontId="35"/>
  </si>
  <si>
    <t>020-1970-9548</t>
    <phoneticPr fontId="35"/>
  </si>
  <si>
    <t>020-1970-9897</t>
    <phoneticPr fontId="35"/>
  </si>
  <si>
    <t>020-2008-0051</t>
    <phoneticPr fontId="35"/>
  </si>
  <si>
    <t>020-1979-1025</t>
    <phoneticPr fontId="35"/>
  </si>
  <si>
    <t>DN0605600160020</t>
    <phoneticPr fontId="35"/>
  </si>
  <si>
    <t>DN0605600160030</t>
    <phoneticPr fontId="35"/>
  </si>
  <si>
    <t>020-2002-4353</t>
    <phoneticPr fontId="35"/>
  </si>
  <si>
    <t>020-2012-5321</t>
    <phoneticPr fontId="35"/>
  </si>
  <si>
    <t>2019/2/22</t>
    <phoneticPr fontId="35"/>
  </si>
  <si>
    <t>DN0605600160040</t>
    <phoneticPr fontId="35"/>
  </si>
  <si>
    <t>DN0605600160050</t>
    <phoneticPr fontId="35"/>
  </si>
  <si>
    <t>DN0605600160060</t>
    <phoneticPr fontId="35"/>
  </si>
  <si>
    <t>020-1926-5859</t>
    <phoneticPr fontId="35"/>
  </si>
  <si>
    <t>020-2086-1455</t>
    <phoneticPr fontId="35"/>
  </si>
  <si>
    <t>2019/2/22</t>
    <phoneticPr fontId="35"/>
  </si>
  <si>
    <t>三ヶ島地内マンホールポンプ</t>
    <phoneticPr fontId="35"/>
  </si>
  <si>
    <t>N121098662</t>
    <phoneticPr fontId="35"/>
  </si>
  <si>
    <t>451362-18X02862</t>
    <phoneticPr fontId="35"/>
  </si>
  <si>
    <t>451363-18X02863</t>
    <phoneticPr fontId="35"/>
  </si>
  <si>
    <t>takahatamachi</t>
    <phoneticPr fontId="35"/>
  </si>
  <si>
    <t>7282</t>
    <phoneticPr fontId="35"/>
  </si>
  <si>
    <t>50167</t>
    <phoneticPr fontId="35"/>
  </si>
  <si>
    <t>451364-18X02864</t>
  </si>
  <si>
    <t>451365-18X02865</t>
  </si>
  <si>
    <t>451366-18X02866</t>
  </si>
  <si>
    <t>451367-18X02867</t>
  </si>
  <si>
    <t>451368-18X02868</t>
  </si>
  <si>
    <t>451369-18X02869</t>
  </si>
  <si>
    <t>45136A-18X02870</t>
  </si>
  <si>
    <t>45136B-18X02871</t>
  </si>
  <si>
    <t>45136C-18X02872</t>
  </si>
  <si>
    <t>45136D-18X02873</t>
  </si>
  <si>
    <t>45136E-18X02874</t>
  </si>
  <si>
    <t>45136F-18X02875</t>
  </si>
  <si>
    <t>下田中継ポンプ場</t>
    <phoneticPr fontId="35"/>
  </si>
  <si>
    <t>SW00016600025@nihonsoft.net</t>
  </si>
  <si>
    <t>鳥取県若桜町</t>
    <rPh sb="0" eb="3">
      <t>トットリケン</t>
    </rPh>
    <rPh sb="3" eb="6">
      <t>ワカサチョウ</t>
    </rPh>
    <phoneticPr fontId="35"/>
  </si>
  <si>
    <t>SW</t>
    <phoneticPr fontId="35"/>
  </si>
  <si>
    <t>000175</t>
    <phoneticPr fontId="35"/>
  </si>
  <si>
    <t>SW00017500001@nihonsoft.net</t>
    <phoneticPr fontId="35"/>
  </si>
  <si>
    <t>SW00017500002@nihonsoft.net</t>
    <phoneticPr fontId="35"/>
  </si>
  <si>
    <t>SW00017500003@nihonsoft.net</t>
  </si>
  <si>
    <t>SW00017500004@nihonsoft.net</t>
  </si>
  <si>
    <t>SW00017500005@nihonsoft.net</t>
  </si>
  <si>
    <t>SW00017500006@nihonsoft.net</t>
  </si>
  <si>
    <t>SW00017500007@nihonsoft.net</t>
  </si>
  <si>
    <t>SW00017500008@nihonsoft.net</t>
  </si>
  <si>
    <t>SW00017500009@nihonsoft.net</t>
  </si>
  <si>
    <t>M5404</t>
  </si>
  <si>
    <t>M6501</t>
  </si>
  <si>
    <t>M6602</t>
  </si>
  <si>
    <t>M6904</t>
  </si>
  <si>
    <t>M51502</t>
  </si>
  <si>
    <t>M51901</t>
  </si>
  <si>
    <t>M52101</t>
  </si>
  <si>
    <t>10.47.237.116</t>
    <phoneticPr fontId="35"/>
  </si>
  <si>
    <t>10.47.237.109</t>
  </si>
  <si>
    <t>10.47.237.110</t>
  </si>
  <si>
    <t>10.47.237.111</t>
  </si>
  <si>
    <t>10.47.237.112</t>
  </si>
  <si>
    <t>10.47.237.113</t>
  </si>
  <si>
    <t>10.47.237.114</t>
  </si>
  <si>
    <t>10.47.237.115</t>
  </si>
  <si>
    <t>SW00014000003@nihonsoft.co.jp</t>
  </si>
  <si>
    <t>SW00001300219@nihonsoft.net</t>
  </si>
  <si>
    <t>4512F8-18X02756</t>
    <phoneticPr fontId="35"/>
  </si>
  <si>
    <t>451371-18X02877</t>
  </si>
  <si>
    <t>451370-18X02876</t>
  </si>
  <si>
    <t>DN0605600135410</t>
    <phoneticPr fontId="35"/>
  </si>
  <si>
    <t>020-1975-8302</t>
    <phoneticPr fontId="35"/>
  </si>
  <si>
    <t>2019/3/1</t>
    <phoneticPr fontId="35"/>
  </si>
  <si>
    <t>10.47.236.116</t>
    <phoneticPr fontId="35"/>
  </si>
  <si>
    <t>2019/2/20</t>
  </si>
  <si>
    <t>2019/2/20</t>
    <phoneticPr fontId="35"/>
  </si>
  <si>
    <t>2019/2/20</t>
    <phoneticPr fontId="35"/>
  </si>
  <si>
    <t>三殿地区1号マンホールポンプ</t>
    <phoneticPr fontId="35"/>
  </si>
  <si>
    <t>三殿地区2号マンホールポンプ</t>
    <phoneticPr fontId="35"/>
  </si>
  <si>
    <t>三殿地区3号マンホールポンプ</t>
    <phoneticPr fontId="35"/>
  </si>
  <si>
    <t>三殿地区6号マンホールポンプ</t>
    <phoneticPr fontId="35"/>
  </si>
  <si>
    <t>三殿地区7号マンホールポンプ</t>
    <phoneticPr fontId="35"/>
  </si>
  <si>
    <t>三殿地区9号マンホールポンプ</t>
    <phoneticPr fontId="35"/>
  </si>
  <si>
    <t>三殿地区10号マンホールポンプ</t>
    <phoneticPr fontId="35"/>
  </si>
  <si>
    <t>三殿地区11号マンホールポンプ</t>
    <phoneticPr fontId="35"/>
  </si>
  <si>
    <t>三殿地区12号マンホールポンプ</t>
    <phoneticPr fontId="35"/>
  </si>
  <si>
    <t>川東上地区1号マンホールポンプ</t>
    <phoneticPr fontId="35"/>
  </si>
  <si>
    <t>川東上地区2号マンホールポンプ</t>
    <phoneticPr fontId="35"/>
  </si>
  <si>
    <t>中山地区2号マンホールポンプ</t>
    <phoneticPr fontId="35"/>
  </si>
  <si>
    <t>4513B3-18X02943</t>
  </si>
  <si>
    <t>4513B4-18X02944</t>
  </si>
  <si>
    <t>4513B5-18X02945</t>
  </si>
  <si>
    <t>4513B6-18X02946</t>
  </si>
  <si>
    <t>4513B7-18X02947</t>
  </si>
  <si>
    <t>4513B8-18X02948</t>
  </si>
  <si>
    <t>4513B9-18X02949</t>
  </si>
  <si>
    <t>4513BA-18X02950</t>
  </si>
  <si>
    <t>4513BB-18X02951</t>
  </si>
  <si>
    <t>4513BC-18X02952</t>
  </si>
  <si>
    <t>4513BD-18X02953</t>
  </si>
  <si>
    <t>4513BE-18X02954</t>
  </si>
  <si>
    <t>2019/2/21</t>
  </si>
  <si>
    <t>2019/2/21</t>
    <phoneticPr fontId="35"/>
  </si>
  <si>
    <t>020-1982-5811</t>
    <phoneticPr fontId="35"/>
  </si>
  <si>
    <t>DN0605600041910</t>
    <phoneticPr fontId="35"/>
  </si>
  <si>
    <t>020-1998-6076</t>
    <phoneticPr fontId="35"/>
  </si>
  <si>
    <t>2019/3/1</t>
    <phoneticPr fontId="35"/>
  </si>
  <si>
    <t>DN0605600135430</t>
    <phoneticPr fontId="35"/>
  </si>
  <si>
    <t>DN0605600135440</t>
    <phoneticPr fontId="35"/>
  </si>
  <si>
    <t>DN0605600135450</t>
    <phoneticPr fontId="35"/>
  </si>
  <si>
    <t>DN0605600135460</t>
    <phoneticPr fontId="35"/>
  </si>
  <si>
    <t>DN0605600135470</t>
    <phoneticPr fontId="35"/>
  </si>
  <si>
    <t>DN0605600135480</t>
    <phoneticPr fontId="35"/>
  </si>
  <si>
    <t>DN0605600135490</t>
    <phoneticPr fontId="35"/>
  </si>
  <si>
    <t>DN0605600135500</t>
    <phoneticPr fontId="35"/>
  </si>
  <si>
    <t>DN0605600135510</t>
    <phoneticPr fontId="35"/>
  </si>
  <si>
    <t>020-1653-3884</t>
    <phoneticPr fontId="35"/>
  </si>
  <si>
    <t>020-2075-3070</t>
    <phoneticPr fontId="35"/>
  </si>
  <si>
    <t>020-1960-9960</t>
    <phoneticPr fontId="35"/>
  </si>
  <si>
    <t>020-2105-3809</t>
    <phoneticPr fontId="35"/>
  </si>
  <si>
    <t>020-1982-2225</t>
    <phoneticPr fontId="35"/>
  </si>
  <si>
    <t>020-1975-9099</t>
    <phoneticPr fontId="35"/>
  </si>
  <si>
    <t>020-1975-9007</t>
    <phoneticPr fontId="35"/>
  </si>
  <si>
    <t>020-1653-3663</t>
    <phoneticPr fontId="35"/>
  </si>
  <si>
    <t>SW00017400013@nihonsoft.net</t>
  </si>
  <si>
    <t>10.47.237.118</t>
    <phoneticPr fontId="35"/>
  </si>
  <si>
    <t>10.39.32.231</t>
    <phoneticPr fontId="35"/>
  </si>
  <si>
    <t>DN0605600137000</t>
    <phoneticPr fontId="35"/>
  </si>
  <si>
    <t>020-2002-1149</t>
    <phoneticPr fontId="35"/>
  </si>
  <si>
    <t>2019/3/6</t>
    <phoneticPr fontId="35"/>
  </si>
  <si>
    <t>DN0605600136170</t>
    <phoneticPr fontId="35"/>
  </si>
  <si>
    <t>020-2075-3662</t>
    <phoneticPr fontId="35"/>
  </si>
  <si>
    <t>4513BF-18X02955</t>
  </si>
  <si>
    <t>4513C0-18X02956</t>
  </si>
  <si>
    <t>4513C1-18X02957</t>
  </si>
  <si>
    <t>4513C2-18X02958</t>
  </si>
  <si>
    <t>4513C3-18X02959</t>
  </si>
  <si>
    <t>4513C4-18X02960</t>
  </si>
  <si>
    <t>4513C5-18X02961</t>
  </si>
  <si>
    <t>4513C6-18X02962</t>
  </si>
  <si>
    <t>4513C7-18X02963</t>
  </si>
  <si>
    <t>上野楠井中継ポンプP-3</t>
    <phoneticPr fontId="35"/>
  </si>
  <si>
    <t>10.39.36.79</t>
    <phoneticPr fontId="35"/>
  </si>
  <si>
    <t>10.47.236.62</t>
    <phoneticPr fontId="35"/>
  </si>
  <si>
    <t>10.47.236.64</t>
    <phoneticPr fontId="35"/>
  </si>
  <si>
    <t>narashino_c</t>
    <phoneticPr fontId="35"/>
  </si>
  <si>
    <t>SW00004500122@nihonsoft.net</t>
  </si>
  <si>
    <t>M71401</t>
  </si>
  <si>
    <t>M3608</t>
  </si>
  <si>
    <t>SW00017500011@nihonsoft.net</t>
  </si>
  <si>
    <t>SW00017500012@nihonsoft.net</t>
  </si>
  <si>
    <t>SW00017500013@nihonsoft.net</t>
  </si>
  <si>
    <t>SW00017500014@nihonsoft.net</t>
  </si>
  <si>
    <t>10.47.237.120</t>
  </si>
  <si>
    <t>10.47.237.121</t>
  </si>
  <si>
    <t>10.47.237.122</t>
  </si>
  <si>
    <t>10.47.237.123</t>
  </si>
  <si>
    <t>10.47.237.119</t>
    <phoneticPr fontId="35"/>
  </si>
  <si>
    <t>020-2068-1773</t>
    <phoneticPr fontId="35"/>
  </si>
  <si>
    <t>4513C9-18X02965</t>
    <phoneticPr fontId="35"/>
  </si>
  <si>
    <t>wakasa_tottori</t>
    <phoneticPr fontId="35"/>
  </si>
  <si>
    <t>50168</t>
    <phoneticPr fontId="35"/>
  </si>
  <si>
    <t>7283</t>
    <phoneticPr fontId="35"/>
  </si>
  <si>
    <t>下和田12マンホールポンプ</t>
    <phoneticPr fontId="35"/>
  </si>
  <si>
    <t>SW00006300050@nihonsoft.net</t>
  </si>
  <si>
    <t>10.47.237.125</t>
    <phoneticPr fontId="35"/>
  </si>
  <si>
    <t>30Mプラス　LTE</t>
    <phoneticPr fontId="35"/>
  </si>
  <si>
    <t>三重県伊勢市</t>
    <rPh sb="0" eb="3">
      <t>ミエケン</t>
    </rPh>
    <rPh sb="3" eb="6">
      <t>イセシ</t>
    </rPh>
    <phoneticPr fontId="35"/>
  </si>
  <si>
    <t>SW</t>
    <phoneticPr fontId="35"/>
  </si>
  <si>
    <t>000176</t>
    <phoneticPr fontId="35"/>
  </si>
  <si>
    <t>00001</t>
    <phoneticPr fontId="35"/>
  </si>
  <si>
    <t>中村マンホールポンプ</t>
    <rPh sb="0" eb="2">
      <t>ナカムラ</t>
    </rPh>
    <phoneticPr fontId="35"/>
  </si>
  <si>
    <t>SW00017600001@nihonsoft.net</t>
    <phoneticPr fontId="35"/>
  </si>
  <si>
    <t>DN0605600137220</t>
    <phoneticPr fontId="35"/>
  </si>
  <si>
    <t>DN0605600137230</t>
    <phoneticPr fontId="35"/>
  </si>
  <si>
    <t>DN0605600137240</t>
    <phoneticPr fontId="35"/>
  </si>
  <si>
    <t>DN0605600137250</t>
    <phoneticPr fontId="35"/>
  </si>
  <si>
    <t>DN0605600137260</t>
    <phoneticPr fontId="35"/>
  </si>
  <si>
    <t>020-1943-9965</t>
    <phoneticPr fontId="35"/>
  </si>
  <si>
    <t>020-2075-3057</t>
    <phoneticPr fontId="35"/>
  </si>
  <si>
    <t>020-1653-3869</t>
    <phoneticPr fontId="35"/>
  </si>
  <si>
    <t>020-1960-9426</t>
    <phoneticPr fontId="35"/>
  </si>
  <si>
    <t>020-2091-3691</t>
    <phoneticPr fontId="35"/>
  </si>
  <si>
    <t>2019/3/11</t>
    <phoneticPr fontId="35"/>
  </si>
  <si>
    <t>DN0605600137270</t>
    <phoneticPr fontId="35"/>
  </si>
  <si>
    <t>020-2091-3209</t>
    <phoneticPr fontId="35"/>
  </si>
  <si>
    <t>2019/3/11</t>
    <phoneticPr fontId="35"/>
  </si>
  <si>
    <t>10.47.237.108</t>
    <phoneticPr fontId="35"/>
  </si>
  <si>
    <t>M41405</t>
    <phoneticPr fontId="35"/>
  </si>
  <si>
    <t>M71004</t>
    <phoneticPr fontId="35"/>
  </si>
  <si>
    <t>M71301</t>
    <phoneticPr fontId="35"/>
  </si>
  <si>
    <t>10.11.13は三部が印刷の為にMwo追加</t>
    <rPh sb="9" eb="11">
      <t>サンブ</t>
    </rPh>
    <rPh sb="12" eb="14">
      <t>インサツ</t>
    </rPh>
    <rPh sb="15" eb="16">
      <t>タメ</t>
    </rPh>
    <rPh sb="20" eb="22">
      <t>ツイカ</t>
    </rPh>
    <phoneticPr fontId="35"/>
  </si>
  <si>
    <t>SW00017500010@nihonsoft.net</t>
    <phoneticPr fontId="35"/>
  </si>
  <si>
    <t>4513CD-18X02969</t>
  </si>
  <si>
    <t>4513CE-18X02970</t>
  </si>
  <si>
    <t>4513CF-18X02971</t>
  </si>
  <si>
    <t>4513D0-18X02972</t>
  </si>
  <si>
    <t>4513D2-18X02974</t>
  </si>
  <si>
    <t>SW00014100086@nihonsoft.net</t>
  </si>
  <si>
    <t>SW00014100087@nihonsoft.net</t>
  </si>
  <si>
    <t>SW00014100088@nihonsoft.net</t>
  </si>
  <si>
    <t>2019年2月5日WA濁度計より移行←2019/3/13中能登町へ移行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28" eb="29">
      <t>ナカ</t>
    </rPh>
    <rPh sb="29" eb="31">
      <t>ノト</t>
    </rPh>
    <rPh sb="31" eb="32">
      <t>チョウ</t>
    </rPh>
    <rPh sb="33" eb="35">
      <t>イコウ</t>
    </rPh>
    <phoneticPr fontId="35"/>
  </si>
  <si>
    <t>宇治館マンホールポンプ場</t>
    <phoneticPr fontId="35"/>
  </si>
  <si>
    <t>SW00017600002@nihonsoft.net</t>
  </si>
  <si>
    <t>10.47.237.127</t>
  </si>
  <si>
    <t>10.39.35.89</t>
    <phoneticPr fontId="35"/>
  </si>
  <si>
    <t>2018/1/12</t>
    <phoneticPr fontId="35"/>
  </si>
  <si>
    <t>10.47.237.11</t>
    <phoneticPr fontId="35"/>
  </si>
  <si>
    <t>7284</t>
    <phoneticPr fontId="35"/>
  </si>
  <si>
    <t>50169</t>
    <phoneticPr fontId="35"/>
  </si>
  <si>
    <t>ise_c</t>
    <phoneticPr fontId="35"/>
  </si>
  <si>
    <t>02020021348</t>
    <phoneticPr fontId="35"/>
  </si>
  <si>
    <t>DN0605600181070</t>
    <phoneticPr fontId="35"/>
  </si>
  <si>
    <t>DN0605600199420</t>
    <phoneticPr fontId="35"/>
  </si>
  <si>
    <t>02019844179</t>
    <phoneticPr fontId="35"/>
  </si>
  <si>
    <t>10.47.237.126</t>
    <phoneticPr fontId="35"/>
  </si>
  <si>
    <t>4513C8-18X02964</t>
    <phoneticPr fontId="35"/>
  </si>
  <si>
    <t>451647-19203003</t>
    <phoneticPr fontId="35"/>
  </si>
  <si>
    <t>10.47.237.107</t>
    <phoneticPr fontId="35"/>
  </si>
  <si>
    <t>4513D3-18X02975</t>
    <phoneticPr fontId="35"/>
  </si>
  <si>
    <t>10.47.237.124</t>
    <phoneticPr fontId="35"/>
  </si>
  <si>
    <t>10.47.237.41</t>
    <phoneticPr fontId="35"/>
  </si>
  <si>
    <t>2019年2月5日WA濁度計より移行←2019/3/19大河原町へ移行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28" eb="31">
      <t>オオガワラ</t>
    </rPh>
    <rPh sb="31" eb="32">
      <t>チョウ</t>
    </rPh>
    <rPh sb="33" eb="35">
      <t>イコウ</t>
    </rPh>
    <phoneticPr fontId="35"/>
  </si>
  <si>
    <t>2019/3/20</t>
    <phoneticPr fontId="35"/>
  </si>
  <si>
    <t>2019/3/16</t>
    <phoneticPr fontId="35"/>
  </si>
  <si>
    <t>←2019/3/19demo21から移行</t>
    <rPh sb="18" eb="20">
      <t>イコウ</t>
    </rPh>
    <phoneticPr fontId="35"/>
  </si>
  <si>
    <t>2019年2月5日WA濁度計より移行←東京支店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19" eb="21">
      <t>トウキョウ</t>
    </rPh>
    <rPh sb="21" eb="23">
      <t>シテン</t>
    </rPh>
    <phoneticPr fontId="35"/>
  </si>
  <si>
    <t>SW00013800002@nihonsoft.net</t>
    <phoneticPr fontId="35"/>
  </si>
  <si>
    <t>SW00013800003@nihonsoft.net</t>
    <phoneticPr fontId="35"/>
  </si>
  <si>
    <t>451645-19203002</t>
    <phoneticPr fontId="35"/>
  </si>
  <si>
    <t>45164B-19203007</t>
    <phoneticPr fontId="35"/>
  </si>
  <si>
    <t>10.39.36.78</t>
    <phoneticPr fontId="35"/>
  </si>
  <si>
    <t>10.47.232.177</t>
    <phoneticPr fontId="35"/>
  </si>
  <si>
    <t>45164C-19203008</t>
  </si>
  <si>
    <t>45164D-19203009</t>
  </si>
  <si>
    <t>45164E-19203010</t>
  </si>
  <si>
    <t>45164F-19203011</t>
  </si>
  <si>
    <t>451650-19203012</t>
  </si>
  <si>
    <t>451651-19203013</t>
  </si>
  <si>
    <t>hatsukaichi</t>
    <phoneticPr fontId="35"/>
  </si>
  <si>
    <t>10.47.237.15</t>
    <phoneticPr fontId="35"/>
  </si>
  <si>
    <t>10.47.237.12</t>
    <phoneticPr fontId="35"/>
  </si>
  <si>
    <t>ogawara_machi</t>
    <phoneticPr fontId="35"/>
  </si>
  <si>
    <t>7254</t>
    <phoneticPr fontId="35"/>
  </si>
  <si>
    <t>上谷前マンホールポンプ</t>
  </si>
  <si>
    <t>020-1585-8491</t>
    <phoneticPr fontId="35"/>
  </si>
  <si>
    <t>020-1632-2840</t>
    <phoneticPr fontId="35"/>
  </si>
  <si>
    <t>020-1652-3403</t>
    <phoneticPr fontId="35"/>
  </si>
  <si>
    <t>200クリーンハウス安庭</t>
    <phoneticPr fontId="35"/>
  </si>
  <si>
    <t>50139</t>
    <phoneticPr fontId="35"/>
  </si>
  <si>
    <t>4512F7-18X02755</t>
    <phoneticPr fontId="35"/>
  </si>
  <si>
    <t>群家浄化センター</t>
    <phoneticPr fontId="35"/>
  </si>
  <si>
    <t>SW00013400010@nihonsoft.net</t>
  </si>
  <si>
    <t>丸の内二重橋ビル</t>
    <phoneticPr fontId="35"/>
  </si>
  <si>
    <t>SW00008600004@nihonsoft.net</t>
  </si>
  <si>
    <t>10.47.237.129</t>
    <phoneticPr fontId="35"/>
  </si>
  <si>
    <t>shizuoka</t>
    <phoneticPr fontId="35"/>
  </si>
  <si>
    <t>7285</t>
    <phoneticPr fontId="35"/>
  </si>
  <si>
    <t>50170</t>
    <phoneticPr fontId="35"/>
  </si>
  <si>
    <t>DN0605600201520</t>
    <phoneticPr fontId="35"/>
  </si>
  <si>
    <t>020-2025-8074</t>
    <phoneticPr fontId="35"/>
  </si>
  <si>
    <t>2019/3/29</t>
    <phoneticPr fontId="35"/>
  </si>
  <si>
    <t>020-2000-4543</t>
    <phoneticPr fontId="35"/>
  </si>
  <si>
    <t>DN0605600201530</t>
    <phoneticPr fontId="35"/>
  </si>
  <si>
    <t>10.47.236.161</t>
    <phoneticPr fontId="35"/>
  </si>
  <si>
    <t>10.47.236.155</t>
    <phoneticPr fontId="35"/>
  </si>
  <si>
    <t>50171</t>
    <phoneticPr fontId="35"/>
  </si>
  <si>
    <t>7286</t>
    <phoneticPr fontId="35"/>
  </si>
  <si>
    <t>大分県大分市（フソウ）</t>
    <rPh sb="0" eb="3">
      <t>オオイタケン</t>
    </rPh>
    <rPh sb="3" eb="6">
      <t>オオイタシ</t>
    </rPh>
    <phoneticPr fontId="35"/>
  </si>
  <si>
    <t>19/03/29 _small_usersより移行（朝倉）</t>
    <rPh sb="23" eb="25">
      <t>イコウ</t>
    </rPh>
    <rPh sb="26" eb="28">
      <t>アサクラ</t>
    </rPh>
    <phoneticPr fontId="35"/>
  </si>
  <si>
    <t>岩手県紫波町</t>
    <rPh sb="0" eb="3">
      <t>イワテケン</t>
    </rPh>
    <rPh sb="3" eb="6">
      <t>シワチョウ</t>
    </rPh>
    <phoneticPr fontId="35"/>
  </si>
  <si>
    <t>SW</t>
    <phoneticPr fontId="35"/>
  </si>
  <si>
    <t>000177</t>
    <phoneticPr fontId="35"/>
  </si>
  <si>
    <t>00001</t>
    <phoneticPr fontId="35"/>
  </si>
  <si>
    <t>00005</t>
    <phoneticPr fontId="35"/>
  </si>
  <si>
    <t>落合マンホールポンプ場</t>
  </si>
  <si>
    <t>古館駅マンホールポンプ場</t>
  </si>
  <si>
    <t>土手マンホールポンプ場</t>
  </si>
  <si>
    <t>北七久保マンホールポンプ場</t>
  </si>
  <si>
    <t>南七久保マンホールポンプ場</t>
  </si>
  <si>
    <t>SW00017700001@nihonsoft.net</t>
    <phoneticPr fontId="35"/>
  </si>
  <si>
    <t>s0finetcl0ud</t>
    <phoneticPr fontId="35"/>
  </si>
  <si>
    <t>30Mプラス LTE</t>
    <phoneticPr fontId="35"/>
  </si>
  <si>
    <t>10.47.237.134</t>
    <phoneticPr fontId="35"/>
  </si>
  <si>
    <t>10.47.237.130</t>
  </si>
  <si>
    <t>10.47.237.131</t>
  </si>
  <si>
    <t>10.47.237.132</t>
  </si>
  <si>
    <t>10.47.237.133</t>
  </si>
  <si>
    <t>SW00017700002@nihonsoft.net</t>
  </si>
  <si>
    <t>SW00017700003@nihonsoft.net</t>
  </si>
  <si>
    <t>SW00017700004@nihonsoft.net</t>
  </si>
  <si>
    <t>SW00017700005@nihonsoft.net</t>
  </si>
  <si>
    <t>2019年2月5日WA濁度計より移行←東京支店←紛失（行方不明中）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19" eb="21">
      <t>トウキョウ</t>
    </rPh>
    <rPh sb="21" eb="23">
      <t>シテン</t>
    </rPh>
    <rPh sb="24" eb="26">
      <t>フンシツ</t>
    </rPh>
    <rPh sb="27" eb="29">
      <t>ユクエ</t>
    </rPh>
    <rPh sb="29" eb="31">
      <t>フメイ</t>
    </rPh>
    <rPh sb="31" eb="32">
      <t>チュウ</t>
    </rPh>
    <phoneticPr fontId="35"/>
  </si>
  <si>
    <t>450FC1-18202432</t>
    <phoneticPr fontId="35"/>
  </si>
  <si>
    <t>4513D5-18X02977</t>
  </si>
  <si>
    <t>45134A-18X02838</t>
  </si>
  <si>
    <t>451349-18X02837</t>
  </si>
  <si>
    <t>45134C-18X02840</t>
  </si>
  <si>
    <t>45134D-18X02841</t>
  </si>
  <si>
    <t>45134E-18X02842</t>
  </si>
  <si>
    <t>45134F-18X02843</t>
  </si>
  <si>
    <t>4512B2-18X02686</t>
  </si>
  <si>
    <t>4512B3-18X02687</t>
  </si>
  <si>
    <t>4512B4-18X02688</t>
  </si>
  <si>
    <t>2017/6/23</t>
    <phoneticPr fontId="35"/>
  </si>
  <si>
    <t>48</t>
    <phoneticPr fontId="35"/>
  </si>
  <si>
    <t>10.47.235.159</t>
    <phoneticPr fontId="35"/>
  </si>
  <si>
    <t>10.47.235.160</t>
    <phoneticPr fontId="35"/>
  </si>
  <si>
    <t>450EB5-18202165</t>
  </si>
  <si>
    <t>450EB6-18202166</t>
  </si>
  <si>
    <t>450EB8-18202168</t>
    <phoneticPr fontId="35"/>
  </si>
  <si>
    <t>4509C5-17X01401</t>
    <phoneticPr fontId="35"/>
  </si>
  <si>
    <t>10.47.236.149</t>
    <phoneticPr fontId="35"/>
  </si>
  <si>
    <t>451329-18X02805</t>
  </si>
  <si>
    <t>451353-18X02847</t>
  </si>
  <si>
    <t>451354-18X02848</t>
  </si>
  <si>
    <t>451350-18X02844</t>
  </si>
  <si>
    <t>451351-18X02845</t>
  </si>
  <si>
    <t>451352-18X02846</t>
  </si>
  <si>
    <t>43427A</t>
    <phoneticPr fontId="35"/>
  </si>
  <si>
    <t>48</t>
    <phoneticPr fontId="35"/>
  </si>
  <si>
    <t>北茅ヶ崎ポンプ施設</t>
    <rPh sb="7" eb="9">
      <t>シセツ</t>
    </rPh>
    <phoneticPr fontId="35"/>
  </si>
  <si>
    <t>富士見橋ポンプ施設</t>
    <phoneticPr fontId="35"/>
  </si>
  <si>
    <t>新千ノ川橋ポンプ施設</t>
    <phoneticPr fontId="35"/>
  </si>
  <si>
    <t>鳥井戸雨水調整池ポンプ施設</t>
    <phoneticPr fontId="35"/>
  </si>
  <si>
    <t>室田橋ポンプ施設</t>
    <phoneticPr fontId="35"/>
  </si>
  <si>
    <t>梅田橋ポンプ施設</t>
    <phoneticPr fontId="35"/>
  </si>
  <si>
    <t>円蔵緑地雨水ポンプ施設</t>
    <phoneticPr fontId="35"/>
  </si>
  <si>
    <t>円蔵緑地ポンプ施設</t>
    <phoneticPr fontId="35"/>
  </si>
  <si>
    <t>上ノ田公園調整池ポンプ施設</t>
    <phoneticPr fontId="35"/>
  </si>
  <si>
    <t>高田南公園ポンプ施設</t>
    <phoneticPr fontId="35"/>
  </si>
  <si>
    <t>表町区民センター（仮称）</t>
    <phoneticPr fontId="35"/>
  </si>
  <si>
    <t>2019/2/7</t>
  </si>
  <si>
    <t>2019/2/7</t>
    <phoneticPr fontId="35"/>
  </si>
  <si>
    <t>DN0605600180690</t>
    <phoneticPr fontId="35"/>
  </si>
  <si>
    <t>020-1975-9043</t>
    <phoneticPr fontId="35"/>
  </si>
  <si>
    <t>2019/3/15</t>
    <phoneticPr fontId="35"/>
  </si>
  <si>
    <t>451660-19203028</t>
  </si>
  <si>
    <t>4512DC-18X02728</t>
  </si>
  <si>
    <t>三珠大塚前田マンホールポンプ場</t>
    <phoneticPr fontId="35"/>
  </si>
  <si>
    <t>駅前ポンプ場</t>
    <phoneticPr fontId="35"/>
  </si>
  <si>
    <t>451355-18X02849</t>
  </si>
  <si>
    <t>通番</t>
    <phoneticPr fontId="35"/>
  </si>
  <si>
    <t>4508BF-17X01138</t>
  </si>
  <si>
    <t>4508E0-17X01172</t>
  </si>
  <si>
    <t>4508E1-17X01173</t>
  </si>
  <si>
    <t>4512FB-18X02759</t>
  </si>
  <si>
    <t>4512FC-18X02760</t>
  </si>
  <si>
    <t>4512FD-18X02761</t>
  </si>
  <si>
    <t>通番</t>
    <phoneticPr fontId="35"/>
  </si>
  <si>
    <t>寺口（東）マンホールポンプ場</t>
    <phoneticPr fontId="35"/>
  </si>
  <si>
    <t>寺口（南）マンホールポンプ場</t>
    <rPh sb="3" eb="4">
      <t>ミナミ</t>
    </rPh>
    <phoneticPr fontId="35"/>
  </si>
  <si>
    <t>451652-19203014</t>
  </si>
  <si>
    <t>kamogawa_c</t>
    <phoneticPr fontId="35"/>
  </si>
  <si>
    <t>4509F6-17X01450</t>
  </si>
  <si>
    <t>4509F8-17X01452</t>
  </si>
  <si>
    <t>4509F9-17X01453</t>
  </si>
  <si>
    <t>10.47.237.14</t>
    <phoneticPr fontId="35"/>
  </si>
  <si>
    <t>451648-19203004</t>
  </si>
  <si>
    <t>451649-19203005</t>
  </si>
  <si>
    <t>45164A-19203006</t>
  </si>
  <si>
    <t>020-1617-3353</t>
    <phoneticPr fontId="35"/>
  </si>
  <si>
    <t>020-1929-1722</t>
    <phoneticPr fontId="35"/>
  </si>
  <si>
    <t>020-2005-4940</t>
    <phoneticPr fontId="35"/>
  </si>
  <si>
    <t>020-1974-2935</t>
    <phoneticPr fontId="35"/>
  </si>
  <si>
    <t>020-1946-3460</t>
    <phoneticPr fontId="35"/>
  </si>
  <si>
    <t>020-1996-9911</t>
    <phoneticPr fontId="35"/>
  </si>
  <si>
    <t>kawaguchi_c_gate</t>
    <phoneticPr fontId="35"/>
  </si>
  <si>
    <t>浜松町二丁目4地区A街区</t>
    <rPh sb="0" eb="2">
      <t>ハママツ</t>
    </rPh>
    <rPh sb="2" eb="3">
      <t>チョウ</t>
    </rPh>
    <rPh sb="3" eb="6">
      <t>ニチョウメ</t>
    </rPh>
    <rPh sb="7" eb="9">
      <t>チク</t>
    </rPh>
    <rPh sb="10" eb="12">
      <t>ガイク</t>
    </rPh>
    <phoneticPr fontId="35"/>
  </si>
  <si>
    <t>渡田新町ポンプ場</t>
    <rPh sb="3" eb="4">
      <t>マチ</t>
    </rPh>
    <phoneticPr fontId="35"/>
  </si>
  <si>
    <t>10.47.234.143</t>
    <phoneticPr fontId="35"/>
  </si>
  <si>
    <t>10.39.36.62</t>
    <phoneticPr fontId="35"/>
  </si>
  <si>
    <t>431C2B</t>
    <phoneticPr fontId="35"/>
  </si>
  <si>
    <t>433EC1</t>
    <phoneticPr fontId="35"/>
  </si>
  <si>
    <t>4340FA</t>
    <phoneticPr fontId="35"/>
  </si>
  <si>
    <t>432B7A</t>
    <phoneticPr fontId="35"/>
  </si>
  <si>
    <t>431C37</t>
    <phoneticPr fontId="35"/>
  </si>
  <si>
    <t>431C26</t>
    <phoneticPr fontId="35"/>
  </si>
  <si>
    <t>431C27</t>
    <phoneticPr fontId="35"/>
  </si>
  <si>
    <t>431B05</t>
    <phoneticPr fontId="35"/>
  </si>
  <si>
    <t>431C34</t>
    <phoneticPr fontId="35"/>
  </si>
  <si>
    <t>431C3A</t>
    <phoneticPr fontId="35"/>
  </si>
  <si>
    <t>431C39</t>
    <phoneticPr fontId="35"/>
  </si>
  <si>
    <t>431B24</t>
    <phoneticPr fontId="35"/>
  </si>
  <si>
    <t>431C3B</t>
    <phoneticPr fontId="35"/>
  </si>
  <si>
    <t>431C3C</t>
    <phoneticPr fontId="35"/>
  </si>
  <si>
    <t>431C3E</t>
    <phoneticPr fontId="35"/>
  </si>
  <si>
    <t>日川団地西マンホールポンプ場（一町田中地内マンホールポンプ場（No.168-1マンホールポンプ場））</t>
    <rPh sb="15" eb="17">
      <t>イチチョウ</t>
    </rPh>
    <rPh sb="17" eb="19">
      <t>タナカ</t>
    </rPh>
    <rPh sb="19" eb="20">
      <t>チ</t>
    </rPh>
    <rPh sb="20" eb="21">
      <t>ナイ</t>
    </rPh>
    <rPh sb="29" eb="30">
      <t>ジョウ</t>
    </rPh>
    <rPh sb="47" eb="48">
      <t>ジョウ</t>
    </rPh>
    <phoneticPr fontId="35"/>
  </si>
  <si>
    <t>10.47.235.150</t>
    <phoneticPr fontId="35"/>
  </si>
  <si>
    <t>10.47.235.152</t>
    <phoneticPr fontId="35"/>
  </si>
  <si>
    <t>451375-18X02881</t>
  </si>
  <si>
    <t>4512DE-18X02730</t>
  </si>
  <si>
    <t>4512DF-18X02731</t>
  </si>
  <si>
    <t>4512E0-18X02732</t>
  </si>
  <si>
    <t>4512E1-18X02733</t>
  </si>
  <si>
    <t>4512E2-18X02734</t>
  </si>
  <si>
    <t>4512E3-18X02735</t>
  </si>
  <si>
    <t>4512E4-18X02736</t>
  </si>
  <si>
    <t>4512E5-18X02737</t>
  </si>
  <si>
    <t>4512E6-18X02738</t>
  </si>
  <si>
    <t>4512E7-18X02739</t>
  </si>
  <si>
    <t>4512E8-18X02740</t>
  </si>
  <si>
    <t>4512E9-18X02741</t>
  </si>
  <si>
    <t>4512EA-18X02742</t>
  </si>
  <si>
    <t>4512EB-18X02743</t>
  </si>
  <si>
    <t>4512EC-18X02744</t>
  </si>
  <si>
    <t>4512ED-18X02745</t>
  </si>
  <si>
    <t>4512EE-18X02746</t>
  </si>
  <si>
    <t>4512EF-18X02747</t>
  </si>
  <si>
    <t>4512F0-18X02748</t>
  </si>
  <si>
    <t>4512F1-18X02749</t>
  </si>
  <si>
    <t>4512F2-18X02750</t>
  </si>
  <si>
    <t>4512F3-18X02751</t>
  </si>
  <si>
    <t>4512F4-18X02752</t>
  </si>
  <si>
    <t>4512F5-18X02753</t>
  </si>
  <si>
    <t>10.47.237.8</t>
    <phoneticPr fontId="35"/>
  </si>
  <si>
    <t>50134</t>
    <phoneticPr fontId="35"/>
  </si>
  <si>
    <t>7249</t>
    <phoneticPr fontId="35"/>
  </si>
  <si>
    <t>50135</t>
    <phoneticPr fontId="35"/>
  </si>
  <si>
    <t>7250</t>
    <phoneticPr fontId="35"/>
  </si>
  <si>
    <t>ishinomaki_c</t>
    <phoneticPr fontId="35"/>
  </si>
  <si>
    <t>50140</t>
    <phoneticPr fontId="35"/>
  </si>
  <si>
    <t>showa_v</t>
    <phoneticPr fontId="35"/>
  </si>
  <si>
    <t>7255</t>
    <phoneticPr fontId="35"/>
  </si>
  <si>
    <t>10.47.237.128</t>
    <phoneticPr fontId="35"/>
  </si>
  <si>
    <t>50144</t>
    <phoneticPr fontId="35"/>
  </si>
  <si>
    <t>7259</t>
    <phoneticPr fontId="35"/>
  </si>
  <si>
    <t>50147</t>
    <phoneticPr fontId="35"/>
  </si>
  <si>
    <t>7262</t>
    <phoneticPr fontId="35"/>
  </si>
  <si>
    <t>50148</t>
    <phoneticPr fontId="35"/>
  </si>
  <si>
    <t>7263</t>
    <phoneticPr fontId="35"/>
  </si>
  <si>
    <r>
      <t>k</t>
    </r>
    <r>
      <rPr>
        <sz val="11"/>
        <color rgb="FF000000"/>
        <rFont val="ＭＳ Ｐゴシック"/>
        <family val="2"/>
        <charset val="128"/>
      </rPr>
      <t>ashima_kensetsu</t>
    </r>
    <phoneticPr fontId="35"/>
  </si>
  <si>
    <r>
      <t>k</t>
    </r>
    <r>
      <rPr>
        <sz val="11"/>
        <color rgb="FF000000"/>
        <rFont val="ＭＳ Ｐゴシック"/>
        <family val="2"/>
        <charset val="128"/>
      </rPr>
      <t>awasaki_c</t>
    </r>
    <phoneticPr fontId="35"/>
  </si>
  <si>
    <t>50期（平31）＝</t>
    <rPh sb="2" eb="3">
      <t>キ</t>
    </rPh>
    <rPh sb="4" eb="5">
      <t>ヒラ</t>
    </rPh>
    <phoneticPr fontId="57"/>
  </si>
  <si>
    <t>51期（平32）＝</t>
    <rPh sb="2" eb="3">
      <t>キ</t>
    </rPh>
    <rPh sb="4" eb="5">
      <t>ヒラ</t>
    </rPh>
    <phoneticPr fontId="57"/>
  </si>
  <si>
    <t>52期（平32）＝</t>
    <rPh sb="2" eb="3">
      <t>キ</t>
    </rPh>
    <rPh sb="4" eb="5">
      <t>ヒラ</t>
    </rPh>
    <phoneticPr fontId="57"/>
  </si>
  <si>
    <t>ｖ</t>
    <phoneticPr fontId="35"/>
  </si>
  <si>
    <t>高畠町</t>
    <rPh sb="0" eb="3">
      <t>タカハタマチ</t>
    </rPh>
    <phoneticPr fontId="35"/>
  </si>
  <si>
    <t>若桜町</t>
    <rPh sb="0" eb="2">
      <t>ワカサ</t>
    </rPh>
    <rPh sb="2" eb="3">
      <t>マチ</t>
    </rPh>
    <phoneticPr fontId="35"/>
  </si>
  <si>
    <t>伊勢市</t>
    <rPh sb="0" eb="3">
      <t>イセシ</t>
    </rPh>
    <phoneticPr fontId="35"/>
  </si>
  <si>
    <t>畜舎実験(FICS)</t>
    <phoneticPr fontId="35"/>
  </si>
  <si>
    <t>大分市 (FICS)</t>
    <phoneticPr fontId="35"/>
  </si>
  <si>
    <t>紫波町</t>
    <phoneticPr fontId="35"/>
  </si>
  <si>
    <t>2017/9/28</t>
    <phoneticPr fontId="35"/>
  </si>
  <si>
    <t>2018/3/6</t>
    <phoneticPr fontId="35"/>
  </si>
  <si>
    <t>2017/8/3</t>
    <phoneticPr fontId="35"/>
  </si>
  <si>
    <t>2018/8/31</t>
    <phoneticPr fontId="35"/>
  </si>
  <si>
    <t>DN0605600185790</t>
    <phoneticPr fontId="35"/>
  </si>
  <si>
    <t>DN0605600185800</t>
    <phoneticPr fontId="35"/>
  </si>
  <si>
    <t>DN0605600185810</t>
    <phoneticPr fontId="35"/>
  </si>
  <si>
    <t>DN0605600185820</t>
    <phoneticPr fontId="35"/>
  </si>
  <si>
    <t>DN0605600185830</t>
    <phoneticPr fontId="35"/>
  </si>
  <si>
    <t>020-2060-3673</t>
    <phoneticPr fontId="35"/>
  </si>
  <si>
    <t>020-1960-9590</t>
    <phoneticPr fontId="35"/>
  </si>
  <si>
    <t>020-1664-3612</t>
    <phoneticPr fontId="35"/>
  </si>
  <si>
    <t>020-2075-4231</t>
    <phoneticPr fontId="35"/>
  </si>
  <si>
    <t>020-1653-3369</t>
    <phoneticPr fontId="35"/>
  </si>
  <si>
    <t>2019/4/6</t>
    <phoneticPr fontId="35"/>
  </si>
  <si>
    <t>西部技研新工場マンホールポンプ場</t>
    <phoneticPr fontId="35"/>
  </si>
  <si>
    <t>SW00000500029@nihonsoft.net</t>
  </si>
  <si>
    <t>SW00014300002@nihonsoft.net</t>
    <phoneticPr fontId="35"/>
  </si>
  <si>
    <t>SW00014300003@nihonsoft.net</t>
  </si>
  <si>
    <t>10.47.237.136</t>
    <phoneticPr fontId="35"/>
  </si>
  <si>
    <t>7257</t>
    <phoneticPr fontId="35"/>
  </si>
  <si>
    <t>50042</t>
    <phoneticPr fontId="35"/>
  </si>
  <si>
    <t>hanno_c</t>
    <phoneticPr fontId="35"/>
  </si>
  <si>
    <t>000178</t>
    <phoneticPr fontId="35"/>
  </si>
  <si>
    <t>020-2012-5800</t>
    <phoneticPr fontId="35"/>
  </si>
  <si>
    <t>SW00008300009@nihonsoft.net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</si>
  <si>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N0605600186040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</si>
  <si>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20-1644-5399</t>
    </r>
    <phoneticPr fontId="35"/>
  </si>
  <si>
    <t>020-2075-5133</t>
    <phoneticPr fontId="35"/>
  </si>
  <si>
    <t>2019/4/10</t>
    <phoneticPr fontId="35"/>
  </si>
  <si>
    <t>10.47.237.104</t>
    <phoneticPr fontId="35"/>
  </si>
  <si>
    <t>oita_c</t>
    <phoneticPr fontId="35"/>
  </si>
  <si>
    <t>10.47.233.124</t>
    <phoneticPr fontId="35"/>
  </si>
  <si>
    <t>ハネロンLTE</t>
    <phoneticPr fontId="35"/>
  </si>
  <si>
    <t>4329CE→43411F（2019年3月交換）</t>
    <rPh sb="18" eb="19">
      <t>ネン</t>
    </rPh>
    <rPh sb="20" eb="21">
      <t>ガツ</t>
    </rPh>
    <rPh sb="21" eb="23">
      <t>コウカン</t>
    </rPh>
    <phoneticPr fontId="35"/>
  </si>
  <si>
    <t>ルータシリアル</t>
    <phoneticPr fontId="35"/>
  </si>
  <si>
    <t>431B03(A14034408)</t>
    <phoneticPr fontId="35"/>
  </si>
  <si>
    <t>431AE0(A14034408)</t>
    <phoneticPr fontId="35"/>
  </si>
  <si>
    <t>431AE6(A14034408)</t>
    <phoneticPr fontId="35"/>
  </si>
  <si>
    <t>431AE5(A14033600)</t>
    <phoneticPr fontId="35"/>
  </si>
  <si>
    <t>431B16(84AT330T0016BI)</t>
  </si>
  <si>
    <t>431ADF(84AT330T0016DK)</t>
  </si>
  <si>
    <t>431B14(84AT330T00166D)</t>
  </si>
  <si>
    <t>431AE4(84AT330T00165C)</t>
  </si>
  <si>
    <t>431AE1(84AT330T00168F)</t>
  </si>
  <si>
    <t>431B10(84AT330T0016CJ)</t>
  </si>
  <si>
    <t>4327EC()</t>
  </si>
  <si>
    <t>432B8F()</t>
  </si>
  <si>
    <t>433138()</t>
  </si>
  <si>
    <t>433137()</t>
  </si>
  <si>
    <t>433132→433EC0()</t>
  </si>
  <si>
    <t>433EB2()</t>
  </si>
  <si>
    <t>434316()</t>
  </si>
  <si>
    <t>4504F0-17400664()</t>
  </si>
  <si>
    <t>4504F4-17400668()</t>
  </si>
  <si>
    <t>45052F-17400735()</t>
  </si>
  <si>
    <t>450532-17400728()</t>
  </si>
  <si>
    <t>450530-17400727()</t>
  </si>
  <si>
    <t>450529-17400721()</t>
  </si>
  <si>
    <t>450523-17400715()</t>
  </si>
  <si>
    <t>45052B-17400723()</t>
  </si>
  <si>
    <t>450524-17400717()</t>
  </si>
  <si>
    <t>450535-17400730()</t>
  </si>
  <si>
    <t>450519-17400705()</t>
  </si>
  <si>
    <t>45052E-17400726()</t>
  </si>
  <si>
    <t>45052C-17400724()</t>
  </si>
  <si>
    <t>45052D-17400725()</t>
  </si>
  <si>
    <t>4505C2-17400873()</t>
  </si>
  <si>
    <t>45088B-17X01087()</t>
  </si>
  <si>
    <t>45088A-17X01086()</t>
  </si>
  <si>
    <t>45093F-17X01267()</t>
  </si>
  <si>
    <t>450940-17X01268()</t>
  </si>
  <si>
    <t>450941-17X01269()</t>
  </si>
  <si>
    <t>450937-17X01259()</t>
  </si>
  <si>
    <t>450938-17X01260()</t>
  </si>
  <si>
    <t>450939-17X01261()</t>
  </si>
  <si>
    <t>45093A-17X01262()</t>
  </si>
  <si>
    <t>45093D-17X01265()</t>
  </si>
  <si>
    <t>450FB2-18202418()</t>
  </si>
  <si>
    <t>450FB4-18202420()</t>
  </si>
  <si>
    <t>450FB3-18202419()</t>
  </si>
  <si>
    <t>451653-19203015()</t>
  </si>
  <si>
    <t>45135D-18X02857()</t>
  </si>
  <si>
    <t>451360-18X02860()</t>
  </si>
  <si>
    <t>451359-18X02853()</t>
  </si>
  <si>
    <t>45135E-18X02858()</t>
  </si>
  <si>
    <t>45135F-18X02859()</t>
  </si>
  <si>
    <t>45135B-18X02855()</t>
  </si>
  <si>
    <t>45135A-18X02854()</t>
  </si>
  <si>
    <t>導入年度（期）</t>
    <rPh sb="0" eb="2">
      <t>ドウニュウ</t>
    </rPh>
    <rPh sb="2" eb="4">
      <t>ネンド</t>
    </rPh>
    <rPh sb="5" eb="6">
      <t>キ</t>
    </rPh>
    <phoneticPr fontId="35"/>
  </si>
  <si>
    <t>DN0402125144560</t>
  </si>
  <si>
    <t>DN0402125144710</t>
  </si>
  <si>
    <t>DN0402125144780</t>
  </si>
  <si>
    <t>DN0402125144490</t>
  </si>
  <si>
    <t>DN0402125144690</t>
  </si>
  <si>
    <t>DN0402125144590</t>
  </si>
  <si>
    <t>DN0402125144650</t>
  </si>
  <si>
    <t>DN0402125144760</t>
  </si>
  <si>
    <t>DN0402125144520</t>
  </si>
  <si>
    <t>DN0402125144730</t>
  </si>
  <si>
    <t>DN0402125144770</t>
  </si>
  <si>
    <t>DN0402125144700</t>
  </si>
  <si>
    <t>DN0402125144740</t>
  </si>
  <si>
    <t>DN0402125144480</t>
  </si>
  <si>
    <t>DN0402125144600</t>
  </si>
  <si>
    <t>DN0402125144580</t>
  </si>
  <si>
    <t>DN0402125144500</t>
  </si>
  <si>
    <t>DN0402125144610</t>
  </si>
  <si>
    <t>DN0402125144640</t>
  </si>
  <si>
    <t>DN0402125144680</t>
  </si>
  <si>
    <t>DN0402125144510</t>
  </si>
  <si>
    <t>DN0402125144630</t>
  </si>
  <si>
    <t>DN0402125144660</t>
  </si>
  <si>
    <t>DN0402125144720</t>
  </si>
  <si>
    <t>DN0402125144790</t>
  </si>
  <si>
    <t>DN0402125144550</t>
  </si>
  <si>
    <t>AX0503103225990</t>
  </si>
  <si>
    <t>AX0503103226000</t>
  </si>
  <si>
    <t>DN0402125144470</t>
  </si>
  <si>
    <t>DN0402125144670</t>
  </si>
  <si>
    <t>DN0402125144620</t>
  </si>
  <si>
    <t>DN0402125144530</t>
  </si>
  <si>
    <t>DN0402125144750</t>
  </si>
  <si>
    <t>DN0402125144540</t>
  </si>
  <si>
    <t>4342A7</t>
    <phoneticPr fontId="35"/>
  </si>
  <si>
    <t>MAE300(10250031739)</t>
    <phoneticPr fontId="35"/>
  </si>
  <si>
    <t>2018/12/10</t>
    <phoneticPr fontId="35"/>
  </si>
  <si>
    <t>2015/10/09</t>
    <phoneticPr fontId="35"/>
  </si>
  <si>
    <t>demo21@nihonsoft.net</t>
    <phoneticPr fontId="35"/>
  </si>
  <si>
    <t>4516D5-19203145</t>
  </si>
  <si>
    <t>451374-18X02880</t>
  </si>
  <si>
    <t>451373-18X02879</t>
  </si>
  <si>
    <t>浄化センター向け予備ルータ</t>
    <rPh sb="0" eb="2">
      <t>ジョウカ</t>
    </rPh>
    <rPh sb="6" eb="7">
      <t>ム</t>
    </rPh>
    <rPh sb="8" eb="10">
      <t>ヨビ</t>
    </rPh>
    <phoneticPr fontId="35"/>
  </si>
  <si>
    <t>予備SIM</t>
    <rPh sb="0" eb="2">
      <t>ヨビ</t>
    </rPh>
    <phoneticPr fontId="35"/>
  </si>
  <si>
    <t>2015/1/31</t>
    <phoneticPr fontId="35"/>
  </si>
  <si>
    <t>2015/7/10</t>
    <phoneticPr fontId="35"/>
  </si>
  <si>
    <t>433EB0</t>
    <phoneticPr fontId="35"/>
  </si>
  <si>
    <t>433101</t>
    <phoneticPr fontId="35"/>
  </si>
  <si>
    <t>予備ルータ</t>
    <rPh sb="0" eb="2">
      <t>ヨビ</t>
    </rPh>
    <phoneticPr fontId="35"/>
  </si>
  <si>
    <t>2017/2/9</t>
    <phoneticPr fontId="35"/>
  </si>
  <si>
    <t>blackpit</t>
    <phoneticPr fontId="35"/>
  </si>
  <si>
    <t>廃止日</t>
    <rPh sb="0" eb="2">
      <t>ハイシ</t>
    </rPh>
    <rPh sb="2" eb="3">
      <t>ビ</t>
    </rPh>
    <phoneticPr fontId="35"/>
  </si>
  <si>
    <t>備考</t>
    <rPh sb="0" eb="2">
      <t>ビコウ</t>
    </rPh>
    <phoneticPr fontId="35"/>
  </si>
  <si>
    <t>2019/4/10</t>
    <phoneticPr fontId="35"/>
  </si>
  <si>
    <t>43118D（4504ED）→4509EF-17X01443</t>
    <phoneticPr fontId="35"/>
  </si>
  <si>
    <t>4509EF-17X01443</t>
    <phoneticPr fontId="35"/>
  </si>
  <si>
    <t>2018/4/17</t>
    <phoneticPr fontId="35"/>
  </si>
  <si>
    <t>2017/12/19</t>
    <phoneticPr fontId="35"/>
  </si>
  <si>
    <t>2019/4/11</t>
    <phoneticPr fontId="35"/>
  </si>
  <si>
    <t>DN0402127566170</t>
    <phoneticPr fontId="35"/>
  </si>
  <si>
    <t>2013/6/14</t>
    <phoneticPr fontId="35"/>
  </si>
  <si>
    <t>demo09へ移行</t>
    <rPh sb="7" eb="9">
      <t>イコウ</t>
    </rPh>
    <phoneticPr fontId="35"/>
  </si>
  <si>
    <t>2015/5/15</t>
    <phoneticPr fontId="35"/>
  </si>
  <si>
    <t>434298</t>
    <phoneticPr fontId="35"/>
  </si>
  <si>
    <t>2018/4/4</t>
    <phoneticPr fontId="35"/>
  </si>
  <si>
    <t>LTE移行のため廃止</t>
    <rPh sb="3" eb="5">
      <t>イコウ</t>
    </rPh>
    <rPh sb="8" eb="10">
      <t>ハイシ</t>
    </rPh>
    <phoneticPr fontId="35"/>
  </si>
  <si>
    <t>434305</t>
    <phoneticPr fontId="35"/>
  </si>
  <si>
    <t>43411F</t>
    <phoneticPr fontId="35"/>
  </si>
  <si>
    <t>4342D2</t>
    <phoneticPr fontId="35"/>
  </si>
  <si>
    <t>431AF7→4327D0</t>
    <phoneticPr fontId="35"/>
  </si>
  <si>
    <t>4327D0</t>
    <phoneticPr fontId="35"/>
  </si>
  <si>
    <t>43118A</t>
    <phoneticPr fontId="35"/>
  </si>
  <si>
    <t>4342BB</t>
    <phoneticPr fontId="35"/>
  </si>
  <si>
    <t>434144</t>
    <phoneticPr fontId="35"/>
  </si>
  <si>
    <t>434297</t>
    <phoneticPr fontId="35"/>
  </si>
  <si>
    <t>432B99</t>
    <phoneticPr fontId="35"/>
  </si>
  <si>
    <t>432B83</t>
    <phoneticPr fontId="35"/>
  </si>
  <si>
    <t>450455</t>
    <phoneticPr fontId="53"/>
  </si>
  <si>
    <t>4503AE</t>
    <phoneticPr fontId="53"/>
  </si>
  <si>
    <t>4342B9</t>
    <phoneticPr fontId="35"/>
  </si>
  <si>
    <t>2015/1/15</t>
    <phoneticPr fontId="35"/>
  </si>
  <si>
    <t>2015/6/11</t>
    <phoneticPr fontId="35"/>
  </si>
  <si>
    <t>43312C</t>
    <phoneticPr fontId="35"/>
  </si>
  <si>
    <t>4342F9</t>
    <phoneticPr fontId="35"/>
  </si>
  <si>
    <t>43432C</t>
    <phoneticPr fontId="35"/>
  </si>
  <si>
    <t>434313</t>
    <phoneticPr fontId="35"/>
  </si>
  <si>
    <t>434327</t>
    <phoneticPr fontId="35"/>
  </si>
  <si>
    <t>434302</t>
    <phoneticPr fontId="35"/>
  </si>
  <si>
    <t>432D75</t>
    <phoneticPr fontId="35"/>
  </si>
  <si>
    <t>43433B</t>
    <phoneticPr fontId="35"/>
  </si>
  <si>
    <t>434329</t>
    <phoneticPr fontId="35"/>
  </si>
  <si>
    <t>2016/7/11</t>
    <phoneticPr fontId="35"/>
  </si>
  <si>
    <t>2016/6/30</t>
    <phoneticPr fontId="35"/>
  </si>
  <si>
    <t>2018/11/30</t>
    <phoneticPr fontId="35"/>
  </si>
  <si>
    <t>2019/4/11</t>
    <phoneticPr fontId="35"/>
  </si>
  <si>
    <t>4342AE</t>
    <phoneticPr fontId="35"/>
  </si>
  <si>
    <t>2016/5/31</t>
    <phoneticPr fontId="35"/>
  </si>
  <si>
    <t>4342CD</t>
    <phoneticPr fontId="53"/>
  </si>
  <si>
    <t>4342D1</t>
    <phoneticPr fontId="53"/>
  </si>
  <si>
    <t>434325</t>
    <phoneticPr fontId="35"/>
  </si>
  <si>
    <t>4342D0</t>
    <phoneticPr fontId="35"/>
  </si>
  <si>
    <t>2017/12/1</t>
    <phoneticPr fontId="35"/>
  </si>
  <si>
    <t>2019/3/13</t>
    <phoneticPr fontId="35"/>
  </si>
  <si>
    <t>4342F8</t>
    <phoneticPr fontId="35"/>
  </si>
  <si>
    <t>2017/10/19</t>
    <phoneticPr fontId="35"/>
  </si>
  <si>
    <r>
      <t>45039A-16900322
450942-17X01270（</t>
    </r>
    <r>
      <rPr>
        <sz val="11"/>
        <color rgb="FFFF0000"/>
        <rFont val="ＭＳ Ｐゴシック"/>
        <family val="3"/>
        <charset val="128"/>
      </rPr>
      <t>2018/1/23通信異常頻発の為、交換</t>
    </r>
    <r>
      <rPr>
        <sz val="11"/>
        <color rgb="FF000000"/>
        <rFont val="ＭＳ Ｐゴシック"/>
        <family val="3"/>
        <charset val="128"/>
      </rPr>
      <t>）</t>
    </r>
    <rPh sb="41" eb="47">
      <t>ツウシンイジョウヒンパツ</t>
    </rPh>
    <rPh sb="48" eb="49">
      <t>タメ</t>
    </rPh>
    <rPh sb="50" eb="52">
      <t>コウカン</t>
    </rPh>
    <phoneticPr fontId="35"/>
  </si>
  <si>
    <t>2019/4/11　プラン変更（30→200）</t>
    <rPh sb="13" eb="15">
      <t>ヘンコウ</t>
    </rPh>
    <phoneticPr fontId="35"/>
  </si>
  <si>
    <t>200kbps LTE</t>
    <phoneticPr fontId="35"/>
  </si>
  <si>
    <t>DN050440672170</t>
    <phoneticPr fontId="35"/>
  </si>
  <si>
    <t>2018/5/2</t>
    <phoneticPr fontId="35"/>
  </si>
  <si>
    <t>2018/4/20</t>
    <phoneticPr fontId="35"/>
  </si>
  <si>
    <t>432BCC</t>
    <phoneticPr fontId="35"/>
  </si>
  <si>
    <t>4342DB</t>
    <phoneticPr fontId="35"/>
  </si>
  <si>
    <t>4342A4→4342DB(2019/4/1)</t>
    <phoneticPr fontId="35"/>
  </si>
  <si>
    <t>現況</t>
    <rPh sb="0" eb="2">
      <t>ゲンキョウ</t>
    </rPh>
    <phoneticPr fontId="35"/>
  </si>
  <si>
    <t>日報</t>
    <rPh sb="0" eb="2">
      <t>ニッポウ</t>
    </rPh>
    <phoneticPr fontId="35"/>
  </si>
  <si>
    <t>客出しプラン</t>
    <rPh sb="0" eb="1">
      <t>キャク</t>
    </rPh>
    <rPh sb="1" eb="2">
      <t>ダ</t>
    </rPh>
    <phoneticPr fontId="35"/>
  </si>
  <si>
    <t>リアル
タイム
トレンド</t>
    <phoneticPr fontId="35"/>
  </si>
  <si>
    <t>リアル
タイム
トレンド</t>
    <phoneticPr fontId="35"/>
  </si>
  <si>
    <t>10.47.237.137</t>
    <phoneticPr fontId="35"/>
  </si>
  <si>
    <t>SW00016000001@nihonsoft.net</t>
    <phoneticPr fontId="35"/>
  </si>
  <si>
    <t>020-2042-3987</t>
    <phoneticPr fontId="35"/>
  </si>
  <si>
    <t>020-1585-3280</t>
    <phoneticPr fontId="35"/>
  </si>
  <si>
    <t>接続タイプ</t>
    <rPh sb="0" eb="2">
      <t>セツゾク</t>
    </rPh>
    <phoneticPr fontId="35"/>
  </si>
  <si>
    <t>2019/4/12 30Mプラス→200kbps</t>
    <phoneticPr fontId="35"/>
  </si>
  <si>
    <t>200kbps 3G</t>
    <phoneticPr fontId="35"/>
  </si>
  <si>
    <t>下龍華ポンプ場</t>
  </si>
  <si>
    <t>下龍華第2ポンプ場</t>
  </si>
  <si>
    <t>千野ポンプ場</t>
  </si>
  <si>
    <t>北船路第1ポンプ場</t>
  </si>
  <si>
    <t>30Mプラス LTE</t>
    <phoneticPr fontId="35"/>
  </si>
  <si>
    <t>10.47.237.141</t>
    <phoneticPr fontId="35"/>
  </si>
  <si>
    <t>10.47.237.139</t>
  </si>
  <si>
    <t>10.47.237.140</t>
  </si>
  <si>
    <t>10.47.237.138</t>
    <phoneticPr fontId="35"/>
  </si>
  <si>
    <t>foma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</si>
  <si>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</si>
  <si>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</si>
  <si>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</si>
  <si>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</si>
  <si>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×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</si>
  <si>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</si>
  <si>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</si>
  <si>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</si>
  <si>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</si>
  <si>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</si>
  <si>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</si>
  <si>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</si>
  <si>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</si>
  <si>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</si>
  <si>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</si>
  <si>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</si>
  <si>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○</t>
    <phoneticPr fontId="35"/>
  </si>
  <si>
    <t>？</t>
    <phoneticPr fontId="35"/>
  </si>
  <si>
    <t>？</t>
    <phoneticPr fontId="35"/>
  </si>
  <si>
    <t>foma</t>
  </si>
  <si>
    <t>○</t>
  </si>
  <si>
    <t>×</t>
  </si>
  <si>
    <t>foma</t>
    <phoneticPr fontId="35"/>
  </si>
  <si>
    <t>○</t>
    <phoneticPr fontId="35"/>
  </si>
  <si>
    <t>×</t>
    <phoneticPr fontId="35"/>
  </si>
  <si>
    <t>運転履歴に施設名のみ有り</t>
    <rPh sb="0" eb="2">
      <t>ウンテン</t>
    </rPh>
    <rPh sb="2" eb="4">
      <t>リレキ</t>
    </rPh>
    <rPh sb="5" eb="7">
      <t>シセツ</t>
    </rPh>
    <rPh sb="7" eb="8">
      <t>メイ</t>
    </rPh>
    <rPh sb="10" eb="11">
      <t>ア</t>
    </rPh>
    <phoneticPr fontId="35"/>
  </si>
  <si>
    <t>foma</t>
    <phoneticPr fontId="35"/>
  </si>
  <si>
    <t>×</t>
    <phoneticPr fontId="35"/>
  </si>
  <si>
    <t>×？</t>
    <phoneticPr fontId="35"/>
  </si>
  <si>
    <t>×？</t>
    <phoneticPr fontId="35"/>
  </si>
  <si>
    <t>×</t>
    <phoneticPr fontId="35"/>
  </si>
  <si>
    <t>×？</t>
    <phoneticPr fontId="35"/>
  </si>
  <si>
    <t>foma</t>
    <phoneticPr fontId="35"/>
  </si>
  <si>
    <t>×？</t>
    <phoneticPr fontId="35"/>
  </si>
  <si>
    <t>○</t>
    <phoneticPr fontId="35"/>
  </si>
  <si>
    <t>○</t>
    <phoneticPr fontId="35"/>
  </si>
  <si>
    <t>×</t>
    <phoneticPr fontId="35"/>
  </si>
  <si>
    <t>always_connected</t>
    <phoneticPr fontId="35"/>
  </si>
  <si>
    <t>always_connected</t>
    <phoneticPr fontId="35"/>
  </si>
  <si>
    <t>○（フロー図無し）</t>
    <rPh sb="5" eb="6">
      <t>ズ</t>
    </rPh>
    <rPh sb="6" eb="7">
      <t>ナ</t>
    </rPh>
    <phoneticPr fontId="35"/>
  </si>
  <si>
    <t>foma</t>
    <phoneticPr fontId="35"/>
  </si>
  <si>
    <t>○</t>
    <phoneticPr fontId="35"/>
  </si>
  <si>
    <t>×</t>
    <phoneticPr fontId="35"/>
  </si>
  <si>
    <t>×</t>
    <phoneticPr fontId="35"/>
  </si>
  <si>
    <t>×</t>
    <phoneticPr fontId="35"/>
  </si>
  <si>
    <t>×？</t>
    <phoneticPr fontId="35"/>
  </si>
  <si>
    <t>○</t>
    <phoneticPr fontId="35"/>
  </si>
  <si>
    <t>×</t>
    <phoneticPr fontId="35"/>
  </si>
  <si>
    <t>×</t>
    <phoneticPr fontId="35"/>
  </si>
  <si>
    <t>×？</t>
    <phoneticPr fontId="35"/>
  </si>
  <si>
    <t>×？</t>
    <phoneticPr fontId="35"/>
  </si>
  <si>
    <t>foma</t>
    <phoneticPr fontId="35"/>
  </si>
  <si>
    <t>×</t>
    <phoneticPr fontId="35"/>
  </si>
  <si>
    <t>foma</t>
    <phoneticPr fontId="35"/>
  </si>
  <si>
    <t>×？</t>
    <phoneticPr fontId="35"/>
  </si>
  <si>
    <t>always_connected</t>
  </si>
  <si>
    <t>431B0E</t>
    <phoneticPr fontId="35"/>
  </si>
  <si>
    <t>2014/4/3</t>
    <phoneticPr fontId="35"/>
  </si>
  <si>
    <t>431AFB</t>
    <phoneticPr fontId="35"/>
  </si>
  <si>
    <t>2014/10/1</t>
    <phoneticPr fontId="35"/>
  </si>
  <si>
    <t>431AFC</t>
    <phoneticPr fontId="35"/>
  </si>
  <si>
    <t>foma</t>
    <phoneticPr fontId="35"/>
  </si>
  <si>
    <t>○</t>
    <phoneticPr fontId="35"/>
  </si>
  <si>
    <t>○</t>
    <phoneticPr fontId="35"/>
  </si>
  <si>
    <t>always_connected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</si>
  <si>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</si>
  <si>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</si>
  <si>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</si>
  <si>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</si>
  <si>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200kbps LTE</t>
    <phoneticPr fontId="35"/>
  </si>
  <si>
    <t>○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</si>
  <si>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</si>
  <si>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</si>
  <si>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</si>
  <si>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</si>
  <si>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</si>
  <si>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○(フロー図無し)</t>
    <rPh sb="5" eb="6">
      <t>ズ</t>
    </rPh>
    <rPh sb="6" eb="7">
      <t>ナ</t>
    </rPh>
    <phoneticPr fontId="35"/>
  </si>
  <si>
    <t>○</t>
    <phoneticPr fontId="35"/>
  </si>
  <si>
    <t>×</t>
    <phoneticPr fontId="35"/>
  </si>
  <si>
    <t>○(1200と同じフロー図)</t>
    <rPh sb="7" eb="8">
      <t>オナ</t>
    </rPh>
    <rPh sb="12" eb="13">
      <t>ズ</t>
    </rPh>
    <phoneticPr fontId="35"/>
  </si>
  <si>
    <t>always_connected</t>
    <phoneticPr fontId="35"/>
  </si>
  <si>
    <t>○(1100と同じフロー図)</t>
    <rPh sb="7" eb="8">
      <t>オナ</t>
    </rPh>
    <rPh sb="12" eb="13">
      <t>ズ</t>
    </rPh>
    <phoneticPr fontId="35"/>
  </si>
  <si>
    <t>○</t>
    <phoneticPr fontId="35"/>
  </si>
  <si>
    <t>foma</t>
    <phoneticPr fontId="35"/>
  </si>
  <si>
    <t>×</t>
    <phoneticPr fontId="35"/>
  </si>
  <si>
    <t>always_connected</t>
    <phoneticPr fontId="35"/>
  </si>
  <si>
    <t>○</t>
    <phoneticPr fontId="35"/>
  </si>
  <si>
    <t>×</t>
    <phoneticPr fontId="35"/>
  </si>
  <si>
    <t>2015/07/01</t>
    <phoneticPr fontId="35"/>
  </si>
  <si>
    <t>foma？</t>
    <phoneticPr fontId="35"/>
  </si>
  <si>
    <t xml:space="preserve">foma </t>
    <phoneticPr fontId="35"/>
  </si>
  <si>
    <t>○</t>
    <phoneticPr fontId="35"/>
  </si>
  <si>
    <t xml:space="preserve">foma </t>
    <phoneticPr fontId="35"/>
  </si>
  <si>
    <t>×</t>
    <phoneticPr fontId="35"/>
  </si>
  <si>
    <t>always_connected</t>
    <phoneticPr fontId="35"/>
  </si>
  <si>
    <t>○（フロー図はなし）</t>
    <rPh sb="5" eb="6">
      <t>ズ</t>
    </rPh>
    <phoneticPr fontId="35"/>
  </si>
  <si>
    <t>○</t>
    <phoneticPr fontId="35"/>
  </si>
  <si>
    <t>×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</si>
  <si>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</si>
  <si>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</si>
  <si>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</si>
  <si>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</si>
  <si>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</si>
  <si>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</si>
  <si>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</si>
  <si>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×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</si>
  <si>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</si>
  <si>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</si>
  <si>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</si>
  <si>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</si>
  <si>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</si>
  <si>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</si>
  <si>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</si>
  <si>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</si>
  <si>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×</t>
    <phoneticPr fontId="35"/>
  </si>
  <si>
    <t>×(施設名だけある)</t>
    <rPh sb="2" eb="4">
      <t>シセツ</t>
    </rPh>
    <rPh sb="4" eb="5">
      <t>メイ</t>
    </rPh>
    <phoneticPr fontId="35"/>
  </si>
  <si>
    <t>foma</t>
    <phoneticPr fontId="35"/>
  </si>
  <si>
    <t>○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</si>
  <si>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</si>
  <si>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</si>
  <si>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</si>
  <si>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</si>
  <si>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</si>
  <si>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always_connected</t>
    <phoneticPr fontId="35"/>
  </si>
  <si>
    <t>○</t>
    <phoneticPr fontId="35"/>
  </si>
  <si>
    <t>always_connected</t>
    <phoneticPr fontId="35"/>
  </si>
  <si>
    <t>西石原クリーンセンター</t>
    <rPh sb="0" eb="1">
      <t>ニシ</t>
    </rPh>
    <rPh sb="1" eb="3">
      <t>イシハラ</t>
    </rPh>
    <phoneticPr fontId="35"/>
  </si>
  <si>
    <t>10.47.233.240</t>
    <phoneticPr fontId="35"/>
  </si>
  <si>
    <t>2018/01/19</t>
    <phoneticPr fontId="35"/>
  </si>
  <si>
    <t>通信異常2018-08-08 12:09:05+09</t>
    <rPh sb="0" eb="2">
      <t>ツウシン</t>
    </rPh>
    <rPh sb="2" eb="4">
      <t>イジョウ</t>
    </rPh>
    <phoneticPr fontId="35"/>
  </si>
  <si>
    <t>○</t>
    <phoneticPr fontId="35"/>
  </si>
  <si>
    <t>always_connected</t>
    <phoneticPr fontId="35"/>
  </si>
  <si>
    <t>○</t>
    <phoneticPr fontId="35"/>
  </si>
  <si>
    <t>×</t>
    <phoneticPr fontId="35"/>
  </si>
  <si>
    <t>コルソス単体</t>
    <rPh sb="4" eb="6">
      <t>タンタイ</t>
    </rPh>
    <phoneticPr fontId="35"/>
  </si>
  <si>
    <t>メール通報</t>
    <rPh sb="3" eb="5">
      <t>ツウホウ</t>
    </rPh>
    <phoneticPr fontId="35"/>
  </si>
  <si>
    <t>？</t>
    <phoneticPr fontId="35"/>
  </si>
  <si>
    <t>？</t>
    <phoneticPr fontId="35"/>
  </si>
  <si>
    <t>always_connected</t>
    <phoneticPr fontId="35"/>
  </si>
  <si>
    <t>×(運転履歴に施設名はある)</t>
    <rPh sb="2" eb="6">
      <t>ウンテンリレキ</t>
    </rPh>
    <rPh sb="7" eb="9">
      <t>シセツ</t>
    </rPh>
    <rPh sb="9" eb="10">
      <t>メイ</t>
    </rPh>
    <phoneticPr fontId="35"/>
  </si>
  <si>
    <t>×</t>
    <phoneticPr fontId="35"/>
  </si>
  <si>
    <t>foma</t>
    <phoneticPr fontId="35"/>
  </si>
  <si>
    <t>foma</t>
    <phoneticPr fontId="35"/>
  </si>
  <si>
    <t>×</t>
    <phoneticPr fontId="35"/>
  </si>
  <si>
    <t>200kbps　LTE</t>
    <phoneticPr fontId="35"/>
  </si>
  <si>
    <t>30Mプラス LTE</t>
    <phoneticPr fontId="35"/>
  </si>
  <si>
    <t>?</t>
    <phoneticPr fontId="35"/>
  </si>
  <si>
    <t>ブザー？</t>
    <phoneticPr fontId="35"/>
  </si>
  <si>
    <t>苦林浄水場</t>
    <phoneticPr fontId="35"/>
  </si>
  <si>
    <t>DN0504402586550</t>
    <phoneticPr fontId="35"/>
  </si>
  <si>
    <t>foma</t>
    <phoneticPr fontId="35"/>
  </si>
  <si>
    <t>○</t>
    <phoneticPr fontId="35"/>
  </si>
  <si>
    <t>○</t>
    <phoneticPr fontId="35"/>
  </si>
  <si>
    <t>○</t>
    <phoneticPr fontId="35"/>
  </si>
  <si>
    <t>×</t>
    <phoneticPr fontId="35"/>
  </si>
  <si>
    <t>200kbps　3G</t>
  </si>
  <si>
    <t>foma</t>
    <phoneticPr fontId="35"/>
  </si>
  <si>
    <t>○</t>
    <phoneticPr fontId="35"/>
  </si>
  <si>
    <t>×</t>
    <phoneticPr fontId="35"/>
  </si>
  <si>
    <t>×(運転履歴に施設名はある)</t>
    <rPh sb="2" eb="4">
      <t>ウンテン</t>
    </rPh>
    <rPh sb="4" eb="6">
      <t>リレキ</t>
    </rPh>
    <rPh sb="7" eb="10">
      <t>シセツメイ</t>
    </rPh>
    <phoneticPr fontId="35"/>
  </si>
  <si>
    <t>always_connected</t>
    <phoneticPr fontId="35"/>
  </si>
  <si>
    <t>○</t>
    <phoneticPr fontId="35"/>
  </si>
  <si>
    <t>×(フォルダは作成中)</t>
    <rPh sb="7" eb="10">
      <t>サクセイチュウ</t>
    </rPh>
    <phoneticPr fontId="35"/>
  </si>
  <si>
    <t>×</t>
    <phoneticPr fontId="35"/>
  </si>
  <si>
    <t>×</t>
    <phoneticPr fontId="35"/>
  </si>
  <si>
    <t>○</t>
    <phoneticPr fontId="35"/>
  </si>
  <si>
    <t>foma</t>
    <phoneticPr fontId="35"/>
  </si>
  <si>
    <t>○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</si>
  <si>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</si>
  <si>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</si>
  <si>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</si>
  <si>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</si>
  <si>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always_connected</t>
    <phoneticPr fontId="35"/>
  </si>
  <si>
    <t>○</t>
    <phoneticPr fontId="35"/>
  </si>
  <si>
    <t>○</t>
    <phoneticPr fontId="35"/>
  </si>
  <si>
    <t>○</t>
    <phoneticPr fontId="35"/>
  </si>
  <si>
    <t>always_connected</t>
    <phoneticPr fontId="35"/>
  </si>
  <si>
    <t>2017/10/06</t>
    <phoneticPr fontId="35"/>
  </si>
  <si>
    <t>2018/7/2</t>
    <phoneticPr fontId="35"/>
  </si>
  <si>
    <t>○</t>
    <phoneticPr fontId="35"/>
  </si>
  <si>
    <t>foma</t>
    <phoneticPr fontId="35"/>
  </si>
  <si>
    <t>○</t>
    <phoneticPr fontId="35"/>
  </si>
  <si>
    <t>○</t>
    <phoneticPr fontId="35"/>
  </si>
  <si>
    <t>foma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</si>
  <si>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</si>
  <si>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</si>
  <si>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</si>
  <si>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</si>
  <si>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30Mプラス LTE</t>
    <phoneticPr fontId="35"/>
  </si>
  <si>
    <t>○</t>
    <phoneticPr fontId="35"/>
  </si>
  <si>
    <t>foma</t>
    <phoneticPr fontId="35"/>
  </si>
  <si>
    <t>×</t>
    <phoneticPr fontId="35"/>
  </si>
  <si>
    <t>○</t>
    <phoneticPr fontId="35"/>
  </si>
  <si>
    <t>○</t>
    <phoneticPr fontId="35"/>
  </si>
  <si>
    <t>○</t>
    <phoneticPr fontId="35"/>
  </si>
  <si>
    <t>always_connected</t>
    <phoneticPr fontId="35"/>
  </si>
  <si>
    <t>○</t>
    <phoneticPr fontId="35"/>
  </si>
  <si>
    <t>×</t>
    <phoneticPr fontId="35"/>
  </si>
  <si>
    <t>×</t>
    <phoneticPr fontId="35"/>
  </si>
  <si>
    <t>×</t>
    <phoneticPr fontId="35"/>
  </si>
  <si>
    <t>○</t>
    <phoneticPr fontId="35"/>
  </si>
  <si>
    <t>○</t>
    <phoneticPr fontId="35"/>
  </si>
  <si>
    <t>foma</t>
    <phoneticPr fontId="35"/>
  </si>
  <si>
    <t>always_connected</t>
    <phoneticPr fontId="35"/>
  </si>
  <si>
    <t>○</t>
    <phoneticPr fontId="35"/>
  </si>
  <si>
    <t>○</t>
    <phoneticPr fontId="35"/>
  </si>
  <si>
    <t>×</t>
    <phoneticPr fontId="35"/>
  </si>
  <si>
    <t>always_connected</t>
    <phoneticPr fontId="35"/>
  </si>
  <si>
    <t>○</t>
    <phoneticPr fontId="35"/>
  </si>
  <si>
    <t>×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</si>
  <si>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</si>
  <si>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</si>
  <si>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</si>
  <si>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</si>
  <si>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○</t>
    <phoneticPr fontId="35"/>
  </si>
  <si>
    <t>foma</t>
    <phoneticPr fontId="35"/>
  </si>
  <si>
    <t>○</t>
    <phoneticPr fontId="35"/>
  </si>
  <si>
    <t>foma</t>
    <phoneticPr fontId="35"/>
  </si>
  <si>
    <t>○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</si>
  <si>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</si>
  <si>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</si>
  <si>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</si>
  <si>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</si>
  <si>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foma</t>
    <phoneticPr fontId="35"/>
  </si>
  <si>
    <t>foma</t>
    <phoneticPr fontId="35"/>
  </si>
  <si>
    <t>○</t>
    <phoneticPr fontId="35"/>
  </si>
  <si>
    <t>×</t>
    <phoneticPr fontId="35"/>
  </si>
  <si>
    <t>2018/08/29</t>
    <phoneticPr fontId="35"/>
  </si>
  <si>
    <t>4509FF-17X01459</t>
    <phoneticPr fontId="35"/>
  </si>
  <si>
    <t xml:space="preserve"> 2018/11/06 12:11:19から通信異常</t>
    <rPh sb="22" eb="24">
      <t>ツウシン</t>
    </rPh>
    <rPh sb="24" eb="26">
      <t>イジョウ</t>
    </rPh>
    <phoneticPr fontId="35"/>
  </si>
  <si>
    <t>×</t>
    <phoneticPr fontId="35"/>
  </si>
  <si>
    <t>○</t>
    <phoneticPr fontId="35"/>
  </si>
  <si>
    <t>foma</t>
    <phoneticPr fontId="35"/>
  </si>
  <si>
    <t>foma</t>
    <phoneticPr fontId="35"/>
  </si>
  <si>
    <t>×</t>
    <phoneticPr fontId="35"/>
  </si>
  <si>
    <t>foma</t>
    <phoneticPr fontId="35"/>
  </si>
  <si>
    <t>foma</t>
    <phoneticPr fontId="35"/>
  </si>
  <si>
    <t>×</t>
    <phoneticPr fontId="35"/>
  </si>
  <si>
    <t>foma</t>
    <phoneticPr fontId="35"/>
  </si>
  <si>
    <t>×</t>
    <phoneticPr fontId="35"/>
  </si>
  <si>
    <t>○</t>
    <phoneticPr fontId="35"/>
  </si>
  <si>
    <t>×</t>
    <phoneticPr fontId="35"/>
  </si>
  <si>
    <t>foma</t>
    <phoneticPr fontId="35"/>
  </si>
  <si>
    <t>×(施設名はあり)</t>
    <rPh sb="2" eb="4">
      <t>シセツ</t>
    </rPh>
    <rPh sb="4" eb="5">
      <t>メイ</t>
    </rPh>
    <phoneticPr fontId="35"/>
  </si>
  <si>
    <t>○</t>
    <phoneticPr fontId="35"/>
  </si>
  <si>
    <t>foma</t>
    <phoneticPr fontId="35"/>
  </si>
  <si>
    <t>×</t>
    <phoneticPr fontId="35"/>
  </si>
  <si>
    <t>○</t>
    <phoneticPr fontId="35"/>
  </si>
  <si>
    <t>×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</si>
  <si>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</si>
  <si>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</si>
  <si>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</si>
  <si>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</si>
  <si>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○(フロー図はなし)</t>
    <rPh sb="5" eb="6">
      <t>ズ</t>
    </rPh>
    <phoneticPr fontId="35"/>
  </si>
  <si>
    <t>○</t>
    <phoneticPr fontId="35"/>
  </si>
  <si>
    <t>foma</t>
    <phoneticPr fontId="35"/>
  </si>
  <si>
    <t>○</t>
    <phoneticPr fontId="35"/>
  </si>
  <si>
    <t>×</t>
    <phoneticPr fontId="35"/>
  </si>
  <si>
    <t>2019/02/01</t>
    <phoneticPr fontId="35"/>
  </si>
  <si>
    <t>foma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</si>
  <si>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</si>
  <si>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</si>
  <si>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</si>
  <si>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</si>
  <si>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</si>
  <si>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2019/4/19</t>
    <phoneticPr fontId="35"/>
  </si>
  <si>
    <t>DN0605600205540</t>
    <phoneticPr fontId="35"/>
  </si>
  <si>
    <t>020-1584-3577</t>
    <phoneticPr fontId="35"/>
  </si>
  <si>
    <t>DN0605600213440</t>
    <phoneticPr fontId="35"/>
  </si>
  <si>
    <t>DN0605600213450</t>
    <phoneticPr fontId="35"/>
  </si>
  <si>
    <t>DN0605600213460</t>
    <phoneticPr fontId="35"/>
  </si>
  <si>
    <t>DN0605600213470</t>
    <phoneticPr fontId="35"/>
  </si>
  <si>
    <t>020-2104-4549</t>
    <phoneticPr fontId="35"/>
  </si>
  <si>
    <t>020-2013-1085</t>
    <phoneticPr fontId="35"/>
  </si>
  <si>
    <t>020-2114-4065</t>
    <phoneticPr fontId="35"/>
  </si>
  <si>
    <t>020-1994-6272</t>
    <phoneticPr fontId="35"/>
  </si>
  <si>
    <t>foma</t>
    <phoneticPr fontId="35"/>
  </si>
  <si>
    <t>通番</t>
    <phoneticPr fontId="35"/>
  </si>
  <si>
    <t>真名子二丁目地内雨水排水ポンプ場</t>
    <phoneticPr fontId="35"/>
  </si>
  <si>
    <t>福宗ポンプ所</t>
    <rPh sb="0" eb="2">
      <t>フクムネ</t>
    </rPh>
    <rPh sb="5" eb="6">
      <t>ショ</t>
    </rPh>
    <phoneticPr fontId="35"/>
  </si>
  <si>
    <t>KV</t>
    <phoneticPr fontId="35"/>
  </si>
  <si>
    <t>ハネロン</t>
    <phoneticPr fontId="35"/>
  </si>
  <si>
    <t>KV</t>
    <phoneticPr fontId="35"/>
  </si>
  <si>
    <t>KV</t>
    <phoneticPr fontId="35"/>
  </si>
  <si>
    <t>KVとMA-E350</t>
    <phoneticPr fontId="35"/>
  </si>
  <si>
    <t>石原・浜之郷ポンプ場</t>
    <rPh sb="0" eb="2">
      <t>イシハラ</t>
    </rPh>
    <rPh sb="3" eb="6">
      <t>ハマノゴウ</t>
    </rPh>
    <rPh sb="9" eb="10">
      <t>ジョウ</t>
    </rPh>
    <phoneticPr fontId="35"/>
  </si>
  <si>
    <t>KV</t>
    <phoneticPr fontId="35"/>
  </si>
  <si>
    <t>フリーPB(本社)</t>
    <rPh sb="6" eb="8">
      <t>ホンシャ</t>
    </rPh>
    <phoneticPr fontId="35"/>
  </si>
  <si>
    <t>北会津北部浄化センター</t>
    <phoneticPr fontId="35"/>
  </si>
  <si>
    <t>県央水質浄化センター</t>
    <phoneticPr fontId="35"/>
  </si>
  <si>
    <t>さいたま市下水処理センター</t>
    <phoneticPr fontId="35"/>
  </si>
  <si>
    <t>北那須浄化センター</t>
    <phoneticPr fontId="35"/>
  </si>
  <si>
    <t>フリーMB(本社)</t>
    <phoneticPr fontId="35"/>
  </si>
  <si>
    <t>濁度監視7</t>
    <phoneticPr fontId="35"/>
  </si>
  <si>
    <t>ハネロンLTE</t>
    <phoneticPr fontId="35"/>
  </si>
  <si>
    <t>DN0504406071530</t>
  </si>
  <si>
    <t>10.47.232.157</t>
  </si>
  <si>
    <t>02020079484</t>
    <phoneticPr fontId="35"/>
  </si>
  <si>
    <t>070-4151-0627</t>
    <phoneticPr fontId="35"/>
  </si>
  <si>
    <t>demo22@nihonsoft.net</t>
    <phoneticPr fontId="35"/>
  </si>
  <si>
    <t>demo23@nihonsoft.net</t>
    <phoneticPr fontId="35"/>
  </si>
  <si>
    <t>KV</t>
    <phoneticPr fontId="35"/>
  </si>
  <si>
    <t>16H00140</t>
    <phoneticPr fontId="35"/>
  </si>
  <si>
    <t>17H00330</t>
    <phoneticPr fontId="35"/>
  </si>
  <si>
    <t>ハネロンFOMA</t>
    <phoneticPr fontId="35"/>
  </si>
  <si>
    <t>KV</t>
    <phoneticPr fontId="35"/>
  </si>
  <si>
    <t>KV　オプト</t>
    <phoneticPr fontId="35"/>
  </si>
  <si>
    <t>ハネロンFOMA</t>
    <phoneticPr fontId="35"/>
  </si>
  <si>
    <t>どれかがカメラ監視</t>
    <rPh sb="7" eb="9">
      <t>カンシ</t>
    </rPh>
    <phoneticPr fontId="35"/>
  </si>
  <si>
    <t>KV</t>
    <phoneticPr fontId="35"/>
  </si>
  <si>
    <t>KV　2017/9/29 30M→200kbpsへプラン変更</t>
    <rPh sb="28" eb="30">
      <t>ヘンコウ</t>
    </rPh>
    <phoneticPr fontId="35"/>
  </si>
  <si>
    <t>KV</t>
    <phoneticPr fontId="35"/>
  </si>
  <si>
    <t>KV</t>
    <phoneticPr fontId="35"/>
  </si>
  <si>
    <t>KV</t>
    <phoneticPr fontId="35"/>
  </si>
  <si>
    <t>KV</t>
    <phoneticPr fontId="35"/>
  </si>
  <si>
    <t>ハネロンFOMA</t>
    <phoneticPr fontId="35"/>
  </si>
  <si>
    <t>KV</t>
    <phoneticPr fontId="35"/>
  </si>
  <si>
    <t>KV</t>
    <phoneticPr fontId="35"/>
  </si>
  <si>
    <t>KV</t>
    <phoneticPr fontId="35"/>
  </si>
  <si>
    <t>田原　Ｐ5 茗荷　1号</t>
    <phoneticPr fontId="35"/>
  </si>
  <si>
    <t>ハネロンFOMA</t>
    <phoneticPr fontId="35"/>
  </si>
  <si>
    <t>ハネロンFOMA</t>
    <phoneticPr fontId="35"/>
  </si>
  <si>
    <t>KV</t>
    <phoneticPr fontId="35"/>
  </si>
  <si>
    <t>ハネロンFOMA</t>
    <phoneticPr fontId="35"/>
  </si>
  <si>
    <t>KV</t>
    <phoneticPr fontId="35"/>
  </si>
  <si>
    <t>ハネロンFOMA</t>
    <phoneticPr fontId="35"/>
  </si>
  <si>
    <t>KV</t>
    <phoneticPr fontId="35"/>
  </si>
  <si>
    <t>通番</t>
    <phoneticPr fontId="35"/>
  </si>
  <si>
    <t>導入予定</t>
    <rPh sb="0" eb="2">
      <t>ドウニュウ</t>
    </rPh>
    <rPh sb="2" eb="4">
      <t>ヨテイ</t>
    </rPh>
    <phoneticPr fontId="35"/>
  </si>
  <si>
    <t>通番</t>
    <phoneticPr fontId="35"/>
  </si>
  <si>
    <t>UNOは含んでないところがあります。。</t>
    <rPh sb="4" eb="5">
      <t>フク</t>
    </rPh>
    <phoneticPr fontId="35"/>
  </si>
  <si>
    <t>SW00002700099@nihonsoft.net</t>
  </si>
  <si>
    <t>SW00003400012@nihonsoft.net</t>
  </si>
  <si>
    <t>020-1630-3404</t>
    <phoneticPr fontId="35"/>
  </si>
  <si>
    <t>SW00007400012@nihonsoft.net</t>
    <phoneticPr fontId="35"/>
  </si>
  <si>
    <t>DN0504406389290</t>
    <phoneticPr fontId="35"/>
  </si>
  <si>
    <t>450943</t>
    <phoneticPr fontId="35"/>
  </si>
  <si>
    <t>通番</t>
    <phoneticPr fontId="35"/>
  </si>
  <si>
    <t>200kbps 3Ｇ</t>
    <phoneticPr fontId="35"/>
  </si>
  <si>
    <t>大杭加圧ポンプ場</t>
    <rPh sb="0" eb="1">
      <t>オオ</t>
    </rPh>
    <rPh sb="1" eb="2">
      <t>クイ</t>
    </rPh>
    <rPh sb="2" eb="4">
      <t>カアツ</t>
    </rPh>
    <rPh sb="7" eb="8">
      <t>ジョウ</t>
    </rPh>
    <phoneticPr fontId="35"/>
  </si>
  <si>
    <t>役場設置親局（大松沢浄水場）</t>
    <rPh sb="7" eb="10">
      <t>オオマツサワ</t>
    </rPh>
    <rPh sb="10" eb="13">
      <t>ジョウスイジョウ</t>
    </rPh>
    <phoneticPr fontId="35"/>
  </si>
  <si>
    <t>2019年4月22日プラン変更（30Mプラス→200kbps）</t>
    <rPh sb="4" eb="5">
      <t>ネン</t>
    </rPh>
    <rPh sb="6" eb="7">
      <t>ガツ</t>
    </rPh>
    <rPh sb="9" eb="10">
      <t>ニチ</t>
    </rPh>
    <rPh sb="13" eb="15">
      <t>ヘンコウ</t>
    </rPh>
    <phoneticPr fontId="35"/>
  </si>
  <si>
    <r>
      <t>43410E→</t>
    </r>
    <r>
      <rPr>
        <sz val="11"/>
        <color rgb="FF000000"/>
        <rFont val="ＭＳ Ｐゴシック"/>
        <family val="2"/>
        <charset val="128"/>
      </rPr>
      <t>434326</t>
    </r>
    <phoneticPr fontId="53"/>
  </si>
  <si>
    <t>三芳配水場（小電力施設）</t>
    <phoneticPr fontId="35"/>
  </si>
  <si>
    <t>DN0605600217070</t>
    <phoneticPr fontId="35"/>
  </si>
  <si>
    <t>2019/4/26</t>
    <phoneticPr fontId="35"/>
  </si>
  <si>
    <t>10.47.237.150</t>
    <phoneticPr fontId="35"/>
  </si>
  <si>
    <t>10.47.237.145</t>
  </si>
  <si>
    <t>10.47.237.147</t>
  </si>
  <si>
    <t>10.47.237.148</t>
  </si>
  <si>
    <t>SW00012700008@nihonsoft.net</t>
  </si>
  <si>
    <t>SW00012700009@nihonsoft.net</t>
  </si>
  <si>
    <t>SW00012700010@nihonsoft.net</t>
  </si>
  <si>
    <t>SW00012700011@nihonsoft.net</t>
  </si>
  <si>
    <t>SW00012700012@nihonsoft.net</t>
  </si>
  <si>
    <t>SW00012700013@nihonsoft.net</t>
  </si>
  <si>
    <t>塚野浄水場</t>
  </si>
  <si>
    <t>020-2114-6601</t>
    <phoneticPr fontId="35"/>
  </si>
  <si>
    <t>DNS1</t>
    <phoneticPr fontId="35"/>
  </si>
  <si>
    <t>DN0504406389460</t>
  </si>
  <si>
    <t>DN0504406389470</t>
  </si>
  <si>
    <t>DN0605600186050</t>
  </si>
  <si>
    <t>下石崎No.26</t>
  </si>
  <si>
    <t>下石崎No.29</t>
  </si>
  <si>
    <t>下石崎No.1</t>
  </si>
  <si>
    <t>下石崎No.2</t>
  </si>
  <si>
    <t>下石崎No.28</t>
  </si>
  <si>
    <t>巽北2丁目地内マンホールポンプ（No.1）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</si>
  <si>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巽北2丁目地内マンホールポンプ（No.2）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</si>
  <si>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新今里7丁目地内マンホールポンプ（No.2）</t>
  </si>
  <si>
    <t>新今里7丁目地内マンホールポンプ（No.3）</t>
  </si>
  <si>
    <t>新今里7丁目地内マンホールポンプ（No.1）</t>
  </si>
  <si>
    <t>新今里4･5丁目地内マンホールポンプ（No.1）</t>
  </si>
  <si>
    <t>新今里4･5丁目地内マンホールポンプ（No.3）</t>
  </si>
  <si>
    <t>新今里4･5丁目地内マンホールポンプ（No.2）</t>
  </si>
  <si>
    <t>西黒沢1号ポンプ(No.11)</t>
    <rPh sb="0" eb="1">
      <t>ニシ</t>
    </rPh>
    <rPh sb="1" eb="3">
      <t>クロサワ</t>
    </rPh>
    <rPh sb="4" eb="5">
      <t>ゴウ</t>
    </rPh>
    <phoneticPr fontId="35"/>
  </si>
  <si>
    <t>西黒沢2号ポンプ(No.25)</t>
    <rPh sb="0" eb="1">
      <t>ニシ</t>
    </rPh>
    <rPh sb="1" eb="3">
      <t>クロサワ</t>
    </rPh>
    <rPh sb="4" eb="5">
      <t>ゴウ</t>
    </rPh>
    <phoneticPr fontId="35"/>
  </si>
  <si>
    <t>西黒沢3号ポンプ(No.32)</t>
    <rPh sb="0" eb="1">
      <t>ニシ</t>
    </rPh>
    <rPh sb="1" eb="3">
      <t>クロサワ</t>
    </rPh>
    <rPh sb="4" eb="5">
      <t>ゴウ</t>
    </rPh>
    <phoneticPr fontId="35"/>
  </si>
  <si>
    <t>西黒沢4号ポンプ(No.83)</t>
    <rPh sb="0" eb="1">
      <t>ニシ</t>
    </rPh>
    <rPh sb="1" eb="3">
      <t>クロサワ</t>
    </rPh>
    <rPh sb="4" eb="5">
      <t>ゴウ</t>
    </rPh>
    <phoneticPr fontId="35"/>
  </si>
  <si>
    <t>西黒沢5号ポンプ(No.157)</t>
    <rPh sb="0" eb="1">
      <t>ニシ</t>
    </rPh>
    <rPh sb="1" eb="3">
      <t>クロサワ</t>
    </rPh>
    <rPh sb="4" eb="5">
      <t>ゴウ</t>
    </rPh>
    <phoneticPr fontId="35"/>
  </si>
  <si>
    <t>西黒沢6号ポンプ(No.177)</t>
    <rPh sb="0" eb="1">
      <t>ニシ</t>
    </rPh>
    <rPh sb="1" eb="3">
      <t>クロサワ</t>
    </rPh>
    <rPh sb="4" eb="5">
      <t>ゴウ</t>
    </rPh>
    <phoneticPr fontId="35"/>
  </si>
  <si>
    <t>西黒沢7号ポンプ(No.195)</t>
    <rPh sb="0" eb="1">
      <t>ニシ</t>
    </rPh>
    <rPh sb="1" eb="3">
      <t>クロサワ</t>
    </rPh>
    <rPh sb="4" eb="5">
      <t>ゴウ</t>
    </rPh>
    <phoneticPr fontId="35"/>
  </si>
  <si>
    <t>西黒沢9号ポンプ(No.227)</t>
    <rPh sb="0" eb="1">
      <t>ニシ</t>
    </rPh>
    <rPh sb="1" eb="3">
      <t>クロサワ</t>
    </rPh>
    <rPh sb="4" eb="5">
      <t>ゴウ</t>
    </rPh>
    <phoneticPr fontId="35"/>
  </si>
  <si>
    <t>西黒沢10号ポンプ(No.242)</t>
    <rPh sb="0" eb="1">
      <t>ニシ</t>
    </rPh>
    <rPh sb="1" eb="3">
      <t>クロサワ</t>
    </rPh>
    <rPh sb="5" eb="6">
      <t>ゴウ</t>
    </rPh>
    <phoneticPr fontId="35"/>
  </si>
  <si>
    <t>西黒沢11号ポンプ(No.255)</t>
    <rPh sb="0" eb="1">
      <t>ニシ</t>
    </rPh>
    <rPh sb="1" eb="3">
      <t>クロサワ</t>
    </rPh>
    <rPh sb="5" eb="6">
      <t>ゴウ</t>
    </rPh>
    <phoneticPr fontId="35"/>
  </si>
  <si>
    <t>東部第1 No.1 下狭川1号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</si>
  <si>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No.2 下狭川2号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</si>
  <si>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No.3 下狭川3号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</si>
  <si>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No.4 下狭川4号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</si>
  <si>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No.5 西狭川1号</t>
    <rPh sb="0" eb="2">
      <t>トウブ</t>
    </rPh>
    <rPh sb="2" eb="3">
      <t>ダイ</t>
    </rPh>
    <rPh sb="10" eb="11">
      <t>ニシ</t>
    </rPh>
    <rPh sb="11" eb="12">
      <t>キョウ</t>
    </rPh>
    <rPh sb="12" eb="13">
      <t>カワ</t>
    </rPh>
    <rPh sb="14" eb="15">
      <t>ゴウ</t>
    </rPh>
    <phoneticPr fontId="35"/>
  </si>
  <si>
    <t>東部第1 No.6 狭川両1号</t>
    <rPh sb="0" eb="2">
      <t>トウブ</t>
    </rPh>
    <rPh sb="2" eb="3">
      <t>ダイ</t>
    </rPh>
    <rPh sb="10" eb="11">
      <t>キョウ</t>
    </rPh>
    <rPh sb="11" eb="12">
      <t>カワ</t>
    </rPh>
    <rPh sb="12" eb="13">
      <t>リョウ</t>
    </rPh>
    <rPh sb="14" eb="15">
      <t>ゴウ</t>
    </rPh>
    <phoneticPr fontId="35"/>
  </si>
  <si>
    <t>東部第1 No.7 須川1号</t>
    <rPh sb="0" eb="2">
      <t>トウブ</t>
    </rPh>
    <rPh sb="2" eb="3">
      <t>ダイ</t>
    </rPh>
    <rPh sb="10" eb="12">
      <t>スカワ</t>
    </rPh>
    <rPh sb="13" eb="14">
      <t>ゴウ</t>
    </rPh>
    <phoneticPr fontId="35"/>
  </si>
  <si>
    <t>東部第1 No.8 須川2号</t>
    <rPh sb="0" eb="2">
      <t>トウブ</t>
    </rPh>
    <rPh sb="2" eb="3">
      <t>ダイ</t>
    </rPh>
    <rPh sb="10" eb="12">
      <t>スガワ</t>
    </rPh>
    <rPh sb="13" eb="14">
      <t>ゴウ</t>
    </rPh>
    <phoneticPr fontId="35"/>
  </si>
  <si>
    <t>東部第1 No.9 須川3号</t>
    <rPh sb="0" eb="2">
      <t>トウブ</t>
    </rPh>
    <rPh sb="2" eb="3">
      <t>ダイ</t>
    </rPh>
    <rPh sb="10" eb="12">
      <t>スガワ</t>
    </rPh>
    <rPh sb="13" eb="14">
      <t>ゴウ</t>
    </rPh>
    <phoneticPr fontId="35"/>
  </si>
  <si>
    <t>東部第1 No.10 須川4号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</si>
  <si>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No.11 須川5号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</si>
  <si>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No.12 須川6号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</si>
  <si>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No.13 須川7号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</si>
  <si>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No.14 阪原1号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</si>
  <si>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No.15 阪原2号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</si>
  <si>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No.16 阪原3号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</si>
  <si>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No.17 阪原4号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</si>
  <si>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No.18 大柳生1号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</si>
  <si>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No.19 大柳生2号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</si>
  <si>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No.20 大柳生3号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</si>
  <si>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No.21 大柳生4号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</si>
  <si>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No.22 大柳生5号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</si>
  <si>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月ヶ瀬集排 No.0 ロマントピア月ヶ瀬</t>
    <rPh sb="0" eb="3">
      <t>ツキガセ</t>
    </rPh>
    <rPh sb="3" eb="5">
      <t>シュウハイ</t>
    </rPh>
    <rPh sb="17" eb="18">
      <t>ツキ</t>
    </rPh>
    <rPh sb="19" eb="20">
      <t>セ</t>
    </rPh>
    <phoneticPr fontId="35"/>
  </si>
  <si>
    <t>月ヶ瀬集排 No.1</t>
    <rPh sb="0" eb="3">
      <t>ツキガセ</t>
    </rPh>
    <rPh sb="3" eb="5">
      <t>シュウハイ</t>
    </rPh>
    <phoneticPr fontId="35"/>
  </si>
  <si>
    <t>月ヶ瀬集排 No.2</t>
    <rPh sb="0" eb="3">
      <t>ツキガセ</t>
    </rPh>
    <rPh sb="3" eb="5">
      <t>シュウハイ</t>
    </rPh>
    <phoneticPr fontId="35"/>
  </si>
  <si>
    <t>月ヶ瀬集排 No.3</t>
    <rPh sb="0" eb="3">
      <t>ツキガセ</t>
    </rPh>
    <rPh sb="3" eb="5">
      <t>シュウハイ</t>
    </rPh>
    <phoneticPr fontId="35"/>
  </si>
  <si>
    <t>月ヶ瀬 No.1 八幡橋横</t>
    <rPh sb="0" eb="3">
      <t>ツキガセ</t>
    </rPh>
    <rPh sb="9" eb="11">
      <t>ヤハタ</t>
    </rPh>
    <rPh sb="11" eb="12">
      <t>バシ</t>
    </rPh>
    <rPh sb="12" eb="13">
      <t>ヨコ</t>
    </rPh>
    <phoneticPr fontId="35"/>
  </si>
  <si>
    <t>月ヶ瀬 No.2 桃香野バス停横</t>
    <rPh sb="0" eb="3">
      <t>ツキガセ</t>
    </rPh>
    <rPh sb="9" eb="10">
      <t>モモ</t>
    </rPh>
    <rPh sb="10" eb="11">
      <t>カオル</t>
    </rPh>
    <rPh sb="11" eb="12">
      <t>ノ</t>
    </rPh>
    <rPh sb="14" eb="15">
      <t>テイ</t>
    </rPh>
    <rPh sb="15" eb="16">
      <t>ヨコ</t>
    </rPh>
    <phoneticPr fontId="35"/>
  </si>
  <si>
    <t>月ヶ瀬 No.3</t>
    <rPh sb="0" eb="3">
      <t>ツキガセ</t>
    </rPh>
    <phoneticPr fontId="35"/>
  </si>
  <si>
    <t>月ヶ瀬 No.4</t>
    <rPh sb="0" eb="3">
      <t>ツキガセ</t>
    </rPh>
    <phoneticPr fontId="35"/>
  </si>
  <si>
    <t>月ヶ瀬 No.5</t>
    <rPh sb="0" eb="3">
      <t>ツキガセ</t>
    </rPh>
    <phoneticPr fontId="35"/>
  </si>
  <si>
    <t>月ヶ瀬 No.6</t>
    <rPh sb="0" eb="3">
      <t>ツキガセ</t>
    </rPh>
    <phoneticPr fontId="35"/>
  </si>
  <si>
    <t>月ヶ瀬 No.7</t>
    <rPh sb="0" eb="3">
      <t>ツキガセ</t>
    </rPh>
    <phoneticPr fontId="35"/>
  </si>
  <si>
    <t>月ヶ瀬 No.8</t>
    <rPh sb="0" eb="3">
      <t>ツキガセ</t>
    </rPh>
    <phoneticPr fontId="35"/>
  </si>
  <si>
    <t>月ヶ瀬 No.9 川原新線</t>
    <rPh sb="0" eb="3">
      <t>ツキガセ</t>
    </rPh>
    <rPh sb="9" eb="11">
      <t>カワハラ</t>
    </rPh>
    <rPh sb="11" eb="13">
      <t>シンセン</t>
    </rPh>
    <phoneticPr fontId="35"/>
  </si>
  <si>
    <t>月ヶ瀬 No.10 観光会館前</t>
    <rPh sb="0" eb="3">
      <t>ツキガセ</t>
    </rPh>
    <rPh sb="10" eb="12">
      <t>カンコウ</t>
    </rPh>
    <rPh sb="12" eb="14">
      <t>カイカン</t>
    </rPh>
    <rPh sb="14" eb="15">
      <t>マエ</t>
    </rPh>
    <phoneticPr fontId="35"/>
  </si>
  <si>
    <t>月ヶ瀬 No.11</t>
    <rPh sb="0" eb="3">
      <t>ツキガセ</t>
    </rPh>
    <phoneticPr fontId="35"/>
  </si>
  <si>
    <t>月ヶ瀬 No.12 ニコニコ広場</t>
    <rPh sb="0" eb="3">
      <t>ツキガセ</t>
    </rPh>
    <rPh sb="14" eb="16">
      <t>ヒロバ</t>
    </rPh>
    <phoneticPr fontId="35"/>
  </si>
  <si>
    <t>月ヶ瀬 No.13</t>
    <rPh sb="0" eb="3">
      <t>ツキガセ</t>
    </rPh>
    <phoneticPr fontId="35"/>
  </si>
  <si>
    <t>月ヶ瀬 No.14</t>
    <rPh sb="0" eb="3">
      <t>ツキガセ</t>
    </rPh>
    <phoneticPr fontId="35"/>
  </si>
  <si>
    <t>大島地区第1中継ポンプ場</t>
    <rPh sb="2" eb="4">
      <t>チク</t>
    </rPh>
    <phoneticPr fontId="12"/>
  </si>
  <si>
    <t>東金台第1汚水中継ポンプ場</t>
  </si>
  <si>
    <t>季美の森第1汚水中継ポンプ場</t>
  </si>
  <si>
    <t>上莇原第1ポンプ場</t>
  </si>
  <si>
    <t>曽我井第1ポンプ場</t>
  </si>
  <si>
    <t>福栖第1ポンプ場</t>
  </si>
  <si>
    <t>千本第1ポンプ場</t>
  </si>
  <si>
    <t>牧第1ポンプ場</t>
  </si>
  <si>
    <t>大屋第1ポンプ場</t>
  </si>
  <si>
    <t>善定第1ポンプ場</t>
  </si>
  <si>
    <t>太田第1マンホールポンプ</t>
    <rPh sb="0" eb="2">
      <t>オオタ</t>
    </rPh>
    <rPh sb="2" eb="3">
      <t>ダイ</t>
    </rPh>
    <phoneticPr fontId="35"/>
  </si>
  <si>
    <t>有秋台第1マンホールポンプ場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</si>
  <si>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北浜東（1丁目）地内マンホールポンプ</t>
  </si>
  <si>
    <t>ネットワークブザー1</t>
  </si>
  <si>
    <t xml:space="preserve">東観音町第1水中ポンプ所 </t>
  </si>
  <si>
    <t>美吉野1ＭＰ</t>
  </si>
  <si>
    <t>木津第1マンホールポンプ場</t>
    <rPh sb="0" eb="2">
      <t>キヅ</t>
    </rPh>
    <rPh sb="2" eb="3">
      <t>ダイ</t>
    </rPh>
    <rPh sb="12" eb="13">
      <t>バ</t>
    </rPh>
    <phoneticPr fontId="21"/>
  </si>
  <si>
    <t>横山第1マンホールポンプ場</t>
    <rPh sb="0" eb="2">
      <t>ヨコヤマ</t>
    </rPh>
    <rPh sb="2" eb="3">
      <t>ダイ</t>
    </rPh>
    <rPh sb="12" eb="13">
      <t>バ</t>
    </rPh>
    <phoneticPr fontId="21"/>
  </si>
  <si>
    <t>宇ノ気第1マンホールポンプ場</t>
    <rPh sb="0" eb="1">
      <t>ウ</t>
    </rPh>
    <rPh sb="2" eb="3">
      <t>ケ</t>
    </rPh>
    <rPh sb="3" eb="4">
      <t>ダイ</t>
    </rPh>
    <rPh sb="13" eb="14">
      <t>バ</t>
    </rPh>
    <phoneticPr fontId="21"/>
  </si>
  <si>
    <t>SW00004100001@nihonsoft.co.jp</t>
  </si>
  <si>
    <t>恵那峡第1マンホールポンプ場</t>
  </si>
  <si>
    <t>神田第1マンホールポンプ場</t>
    <rPh sb="0" eb="2">
      <t>カンダ</t>
    </rPh>
    <rPh sb="2" eb="3">
      <t>ダイ</t>
    </rPh>
    <rPh sb="12" eb="13">
      <t>ジョウ</t>
    </rPh>
    <phoneticPr fontId="35"/>
  </si>
  <si>
    <t>中島第1マンホールポンプ場</t>
    <rPh sb="0" eb="2">
      <t>ナカジマ</t>
    </rPh>
    <rPh sb="2" eb="3">
      <t>ダイ</t>
    </rPh>
    <rPh sb="12" eb="13">
      <t>ジョウ</t>
    </rPh>
    <phoneticPr fontId="35"/>
  </si>
  <si>
    <t>丸池第1マンホールポンプ場</t>
  </si>
  <si>
    <t>長島第1マンホールポンプ場</t>
  </si>
  <si>
    <t>岡瀬沢中第1マンホールポンプ場</t>
  </si>
  <si>
    <t>鏡山第1マンホールポンプ場</t>
  </si>
  <si>
    <t>霜屋橋第1マンホールポンプ場</t>
    <rPh sb="13" eb="14">
      <t>ジョウ</t>
    </rPh>
    <phoneticPr fontId="35"/>
  </si>
  <si>
    <t>上五十里団地第1</t>
  </si>
  <si>
    <t>今之浦第1ポンプ場</t>
  </si>
  <si>
    <t>上石切町地区1号マンホールポンプ場</t>
  </si>
  <si>
    <t>五条町地区1号マンホールポンプ場</t>
  </si>
  <si>
    <t>上六万寺町地区1号マンホールポンプ場</t>
  </si>
  <si>
    <t>湊1号マンホールポンプ場</t>
  </si>
  <si>
    <t>本村1号ポンプ場</t>
  </si>
  <si>
    <t>赤和瀬1号ポンプ場</t>
  </si>
  <si>
    <t>遠藤1号ポンプ場</t>
  </si>
  <si>
    <t>黒羽地区1号マンホールポンプ</t>
    <rPh sb="0" eb="1">
      <t>クロ</t>
    </rPh>
    <rPh sb="1" eb="2">
      <t>ハ</t>
    </rPh>
    <rPh sb="2" eb="4">
      <t>チク</t>
    </rPh>
    <rPh sb="5" eb="6">
      <t>ゴウ</t>
    </rPh>
    <phoneticPr fontId="23"/>
  </si>
  <si>
    <t>南野地区1号マンホールポンプ</t>
    <rPh sb="0" eb="2">
      <t>ミナミノ</t>
    </rPh>
    <rPh sb="2" eb="4">
      <t>チク</t>
    </rPh>
    <rPh sb="5" eb="6">
      <t>ゴウ</t>
    </rPh>
    <phoneticPr fontId="23"/>
  </si>
  <si>
    <t>吉田地区1号マンホールポンプ</t>
    <rPh sb="0" eb="2">
      <t>ヨシダ</t>
    </rPh>
    <rPh sb="2" eb="4">
      <t>チク</t>
    </rPh>
    <rPh sb="5" eb="6">
      <t>ゴウ</t>
    </rPh>
    <phoneticPr fontId="23"/>
  </si>
  <si>
    <t>与田山地区1号マンホールポンプ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</si>
  <si>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潟満地区1号中継ポンプ</t>
  </si>
  <si>
    <t>上相野1マンホールポンプ場</t>
  </si>
  <si>
    <t>上井沢1マンホールポンプ場</t>
  </si>
  <si>
    <t>大原1マンホールポンプ場</t>
    <rPh sb="0" eb="2">
      <t>オオハラ</t>
    </rPh>
    <phoneticPr fontId="53"/>
  </si>
  <si>
    <t>下相野1マンホールポンプ場</t>
  </si>
  <si>
    <t>下内神1マンホールポンプ場</t>
  </si>
  <si>
    <t>天神1マンホールポンプ場</t>
  </si>
  <si>
    <t>桜ヶ丘1マンホールポンプ場</t>
  </si>
  <si>
    <t>四ツ辻1マンホールポンプ場</t>
  </si>
  <si>
    <t>下井沢1マンホールポンプ場</t>
  </si>
  <si>
    <t>洞1マンホールポンプ場</t>
  </si>
  <si>
    <t>加茂1－Bマンホールポンプ場</t>
  </si>
  <si>
    <t>イビデン　仕様（1）</t>
    <rPh sb="5" eb="7">
      <t>シヨウ</t>
    </rPh>
    <phoneticPr fontId="35"/>
  </si>
  <si>
    <t>上米多比1ユニットポンプ</t>
    <rPh sb="0" eb="1">
      <t>ウエ</t>
    </rPh>
    <rPh sb="1" eb="4">
      <t>ネタビ</t>
    </rPh>
    <phoneticPr fontId="35"/>
  </si>
  <si>
    <t>鶴城1</t>
  </si>
  <si>
    <t>市原1</t>
  </si>
  <si>
    <t>市原南山1</t>
  </si>
  <si>
    <t>宿1</t>
  </si>
  <si>
    <t>下沢1</t>
  </si>
  <si>
    <t>名滝1</t>
  </si>
  <si>
    <t>産郷1</t>
  </si>
  <si>
    <t xml:space="preserve">説法川1 </t>
  </si>
  <si>
    <t>井田川能褒野第1汚水中継ポンプ場</t>
  </si>
  <si>
    <t>新庄1号ＭＰ</t>
    <rPh sb="0" eb="2">
      <t>シンジョウ</t>
    </rPh>
    <rPh sb="3" eb="4">
      <t>ゴウ</t>
    </rPh>
    <phoneticPr fontId="35"/>
  </si>
  <si>
    <t>上中野1号中継ポンプ場</t>
  </si>
  <si>
    <t>(宅)宮前 1</t>
    <rPh sb="1" eb="2">
      <t>タク</t>
    </rPh>
    <rPh sb="3" eb="5">
      <t>ミヤマエ</t>
    </rPh>
    <phoneticPr fontId="36"/>
  </si>
  <si>
    <t>(宅)宮前 10</t>
    <rPh sb="1" eb="2">
      <t>タク</t>
    </rPh>
    <rPh sb="3" eb="5">
      <t>ミヤマエ</t>
    </rPh>
    <phoneticPr fontId="36"/>
  </si>
  <si>
    <t>(宅)宮前 11</t>
    <rPh sb="1" eb="2">
      <t>タク</t>
    </rPh>
    <rPh sb="3" eb="5">
      <t>ミヤマエ</t>
    </rPh>
    <phoneticPr fontId="36"/>
  </si>
  <si>
    <t>浦底1号中継ポンプ場</t>
    <rPh sb="0" eb="1">
      <t>ウラ</t>
    </rPh>
    <rPh sb="1" eb="2">
      <t>ソコ</t>
    </rPh>
    <phoneticPr fontId="35"/>
  </si>
  <si>
    <t>三町目地区No.10マンホールポンプ場</t>
  </si>
  <si>
    <t>三町目地区No.11マンホールポンプ場</t>
  </si>
  <si>
    <t>小泉地区No.1マンホールポンプ場</t>
  </si>
  <si>
    <t>中山地区No.1マンホールポンプ場</t>
  </si>
  <si>
    <t>湖南地区No.1マンホールポンプ場</t>
  </si>
  <si>
    <t>第2工区／冠水表示板1</t>
    <rPh sb="5" eb="7">
      <t>カンスイ</t>
    </rPh>
    <rPh sb="7" eb="10">
      <t>ヒョウジバン</t>
    </rPh>
    <phoneticPr fontId="35"/>
  </si>
  <si>
    <t>第3工区／冠水表示板1</t>
    <rPh sb="5" eb="7">
      <t>カンスイ</t>
    </rPh>
    <rPh sb="7" eb="10">
      <t>ヒョウジバン</t>
    </rPh>
    <phoneticPr fontId="35"/>
  </si>
  <si>
    <t>第4工区／冠水表示板1</t>
    <rPh sb="5" eb="7">
      <t>カンスイ</t>
    </rPh>
    <rPh sb="7" eb="10">
      <t>ヒョウジバン</t>
    </rPh>
    <phoneticPr fontId="35"/>
  </si>
  <si>
    <t>第5工区／冠水表示板1</t>
    <rPh sb="5" eb="7">
      <t>カンスイ</t>
    </rPh>
    <rPh sb="7" eb="10">
      <t>ヒョウジバン</t>
    </rPh>
    <phoneticPr fontId="35"/>
  </si>
  <si>
    <t>昆陽1丁目樋門</t>
  </si>
  <si>
    <t>大島地区第2中継ポンプ場</t>
  </si>
  <si>
    <t>季美の森第2汚水中継ポンプ場</t>
  </si>
  <si>
    <t>上莇原第2ポンプ場</t>
  </si>
  <si>
    <t>曽我井第2ポンプ場</t>
  </si>
  <si>
    <t>福栖第2ポンプ場</t>
  </si>
  <si>
    <t>千本第2ポンプ場</t>
  </si>
  <si>
    <t>牧第2ポンプ場</t>
  </si>
  <si>
    <t>大屋第2ポンプ場</t>
  </si>
  <si>
    <t>善定第2ポンプ場</t>
  </si>
  <si>
    <t>有秋台第2マンホールポンプ場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</si>
  <si>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ネットワークブザー2</t>
  </si>
  <si>
    <t>乾第2汚水ポンプ場</t>
    <rPh sb="3" eb="5">
      <t>オスイ</t>
    </rPh>
    <rPh sb="8" eb="9">
      <t>ジョウ</t>
    </rPh>
    <phoneticPr fontId="35"/>
  </si>
  <si>
    <t>沢内21マンホールポンプ</t>
  </si>
  <si>
    <t>美吉野2ＭＰ</t>
  </si>
  <si>
    <t>高尾2号ＭＰ</t>
    <rPh sb="0" eb="2">
      <t>タカオ</t>
    </rPh>
    <rPh sb="3" eb="4">
      <t>ゴウ</t>
    </rPh>
    <phoneticPr fontId="35"/>
  </si>
  <si>
    <t>板所2号ＭＰ</t>
    <rPh sb="0" eb="1">
      <t>イタ</t>
    </rPh>
    <rPh sb="1" eb="2">
      <t>トコロ</t>
    </rPh>
    <rPh sb="3" eb="4">
      <t>ゴウ</t>
    </rPh>
    <phoneticPr fontId="35"/>
  </si>
  <si>
    <t>木津第2マンホールポンプ場</t>
    <rPh sb="0" eb="2">
      <t>キヅ</t>
    </rPh>
    <rPh sb="2" eb="3">
      <t>ダイ</t>
    </rPh>
    <rPh sb="12" eb="13">
      <t>バ</t>
    </rPh>
    <phoneticPr fontId="21"/>
  </si>
  <si>
    <t>白尾第2マンホールポンプ場</t>
    <rPh sb="0" eb="2">
      <t>シラオ</t>
    </rPh>
    <rPh sb="2" eb="3">
      <t>ダイ</t>
    </rPh>
    <rPh sb="12" eb="13">
      <t>バ</t>
    </rPh>
    <phoneticPr fontId="21"/>
  </si>
  <si>
    <t>横山第2マンホールポンプ場</t>
    <rPh sb="0" eb="2">
      <t>ヨコヤマ</t>
    </rPh>
    <rPh sb="2" eb="3">
      <t>ダイ</t>
    </rPh>
    <rPh sb="12" eb="13">
      <t>バ</t>
    </rPh>
    <phoneticPr fontId="21"/>
  </si>
  <si>
    <t>七窪第2マンホールポンプ場</t>
    <rPh sb="0" eb="2">
      <t>ナナクボ</t>
    </rPh>
    <rPh sb="2" eb="3">
      <t>ダイ</t>
    </rPh>
    <rPh sb="12" eb="13">
      <t>バ</t>
    </rPh>
    <phoneticPr fontId="21"/>
  </si>
  <si>
    <t>入道坂第2マンホールポンプ場</t>
  </si>
  <si>
    <t>野畑第2マンホールポンプ場</t>
  </si>
  <si>
    <t>観音寺第2マンホールポンプ場</t>
  </si>
  <si>
    <t>元起第2マンホールポンプ場</t>
  </si>
  <si>
    <t>正家第2マンホールポンプ場</t>
  </si>
  <si>
    <t>岡瀬沢中第2マンホールポンプ場</t>
  </si>
  <si>
    <t>乗越第2マンホールポンプ場</t>
  </si>
  <si>
    <t>上五十里団地第2</t>
  </si>
  <si>
    <t>今之浦第2ポンプ場</t>
  </si>
  <si>
    <t>五条町地区2号マンホールポンプ場</t>
  </si>
  <si>
    <t>上六万寺町地区2号マンホールポンプ場</t>
  </si>
  <si>
    <t>湊2号マンホールポンプ場</t>
  </si>
  <si>
    <t>本村2号ポンプ場</t>
  </si>
  <si>
    <t>赤和瀬2号ポンプ場</t>
  </si>
  <si>
    <t>遠藤2号ポンプ場</t>
  </si>
  <si>
    <t>白山第2処理分区 水中ポンプ
（川口第2MP）</t>
    <rPh sb="16" eb="18">
      <t>カワグチ</t>
    </rPh>
    <rPh sb="18" eb="19">
      <t>ダイ</t>
    </rPh>
    <phoneticPr fontId="35"/>
  </si>
  <si>
    <t>黒羽地区2号マンホールポンプ</t>
    <rPh sb="0" eb="1">
      <t>クロ</t>
    </rPh>
    <rPh sb="1" eb="2">
      <t>ハ</t>
    </rPh>
    <rPh sb="2" eb="4">
      <t>チク</t>
    </rPh>
    <rPh sb="5" eb="6">
      <t>ゴウ</t>
    </rPh>
    <phoneticPr fontId="23"/>
  </si>
  <si>
    <t>南野地区2号マンホールポンプ</t>
    <rPh sb="0" eb="2">
      <t>ミナミノ</t>
    </rPh>
    <rPh sb="2" eb="4">
      <t>チク</t>
    </rPh>
    <rPh sb="5" eb="6">
      <t>ゴウ</t>
    </rPh>
    <phoneticPr fontId="23"/>
  </si>
  <si>
    <t>与田山地区2号マンホールポンプ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</si>
  <si>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潟満地区2号中継ポンプ</t>
  </si>
  <si>
    <t>下相野2マンホールポンプ場</t>
  </si>
  <si>
    <t>桜ヶ丘2マンホールポンプ場</t>
  </si>
  <si>
    <t>四ツ辻2マンホールポンプ場</t>
  </si>
  <si>
    <t>上相野2マンホールポンプ場</t>
  </si>
  <si>
    <t>上内神2マンホールポンプ場</t>
  </si>
  <si>
    <t>山田2マンホールポンプ場</t>
  </si>
  <si>
    <t>トクデン　仕様（2）</t>
    <rPh sb="5" eb="7">
      <t>シヨウ</t>
    </rPh>
    <phoneticPr fontId="35"/>
  </si>
  <si>
    <t>南部第2ポンプ場</t>
  </si>
  <si>
    <t>上米多比2ユニットポンプ</t>
    <rPh sb="0" eb="1">
      <t>ウエ</t>
    </rPh>
    <rPh sb="1" eb="4">
      <t>ネタビ</t>
    </rPh>
    <phoneticPr fontId="35"/>
  </si>
  <si>
    <t>桜堂2</t>
  </si>
  <si>
    <t>鶴城2</t>
  </si>
  <si>
    <t>下沢2</t>
  </si>
  <si>
    <t>公文垣内2</t>
  </si>
  <si>
    <t>宿2</t>
  </si>
  <si>
    <t>市原2</t>
  </si>
  <si>
    <t>市原南山2</t>
  </si>
  <si>
    <t>苅宿2</t>
  </si>
  <si>
    <t>小田2</t>
    <rPh sb="0" eb="2">
      <t>オダ</t>
    </rPh>
    <phoneticPr fontId="35"/>
  </si>
  <si>
    <t>中切2</t>
    <rPh sb="0" eb="2">
      <t>ナカギリ</t>
    </rPh>
    <phoneticPr fontId="35"/>
  </si>
  <si>
    <t>大島2</t>
    <rPh sb="0" eb="2">
      <t>オオシマ</t>
    </rPh>
    <phoneticPr fontId="35"/>
  </si>
  <si>
    <t>上川目第2中継ポンプ</t>
  </si>
  <si>
    <t>下宇坂　第2水源地</t>
  </si>
  <si>
    <t>新庄2号中継ポンプ場</t>
  </si>
  <si>
    <t>(宅)宮前 2</t>
    <rPh sb="1" eb="2">
      <t>タク</t>
    </rPh>
    <rPh sb="3" eb="5">
      <t>ミヤマエ</t>
    </rPh>
    <phoneticPr fontId="36"/>
  </si>
  <si>
    <t>2号揚水機場</t>
  </si>
  <si>
    <t>小泉地区No.2マンホールポンプ場</t>
  </si>
  <si>
    <t>第2工区／冠水表示板2</t>
    <rPh sb="5" eb="7">
      <t>カンスイ</t>
    </rPh>
    <rPh sb="7" eb="10">
      <t>ヒョウジバン</t>
    </rPh>
    <phoneticPr fontId="35"/>
  </si>
  <si>
    <t>第3工区／冠水表示板2</t>
    <rPh sb="5" eb="7">
      <t>カンスイ</t>
    </rPh>
    <rPh sb="7" eb="10">
      <t>ヒョウジバン</t>
    </rPh>
    <phoneticPr fontId="35"/>
  </si>
  <si>
    <t>第4工区／冠水表示板2</t>
    <rPh sb="5" eb="7">
      <t>カンスイ</t>
    </rPh>
    <rPh sb="7" eb="10">
      <t>ヒョウジバン</t>
    </rPh>
    <phoneticPr fontId="35"/>
  </si>
  <si>
    <t>30Mプラス　3G</t>
  </si>
  <si>
    <t>鐘崎3中継ポンプ場</t>
    <rPh sb="0" eb="1">
      <t>カネ</t>
    </rPh>
    <rPh sb="1" eb="2">
      <t>サキ</t>
    </rPh>
    <rPh sb="3" eb="5">
      <t>チュウケイ</t>
    </rPh>
    <rPh sb="8" eb="9">
      <t>ジョウ</t>
    </rPh>
    <phoneticPr fontId="35"/>
  </si>
  <si>
    <t>鐘崎3号マンホールポンプ場</t>
  </si>
  <si>
    <t>大島地区第3中継ポンプ場</t>
  </si>
  <si>
    <t>季美の森第3汚水中継ポンプ場</t>
  </si>
  <si>
    <t>上莇原第3ポンプ場</t>
  </si>
  <si>
    <t>曽我井第3ポンプ場</t>
  </si>
  <si>
    <t>福栖第3ポンプ場</t>
  </si>
  <si>
    <t>千本第3ポンプ場</t>
  </si>
  <si>
    <t>牧第3ポンプ場</t>
  </si>
  <si>
    <t>善定第3ポンプ場</t>
  </si>
  <si>
    <t>十戸第3マンホールポンプ</t>
    <rPh sb="0" eb="2">
      <t>ジュッコ</t>
    </rPh>
    <rPh sb="2" eb="3">
      <t>ダイ</t>
    </rPh>
    <phoneticPr fontId="35"/>
  </si>
  <si>
    <t>梶原第3マンホールポンプ</t>
    <rPh sb="0" eb="2">
      <t>カジハラ</t>
    </rPh>
    <rPh sb="2" eb="3">
      <t>ダイ</t>
    </rPh>
    <phoneticPr fontId="35"/>
  </si>
  <si>
    <t>有秋台第3マンホールポンプ場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</si>
  <si>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横山第3マンホールポンプ場</t>
    <rPh sb="0" eb="2">
      <t>ヨコヤマ</t>
    </rPh>
    <rPh sb="2" eb="3">
      <t>ダイ</t>
    </rPh>
    <rPh sb="12" eb="13">
      <t>バ</t>
    </rPh>
    <phoneticPr fontId="21"/>
  </si>
  <si>
    <t>七窪第3マンホールポンプ場</t>
    <rPh sb="0" eb="1">
      <t>ナナ</t>
    </rPh>
    <rPh sb="1" eb="2">
      <t>クボ</t>
    </rPh>
    <rPh sb="2" eb="3">
      <t>ダイ</t>
    </rPh>
    <rPh sb="12" eb="13">
      <t>バ</t>
    </rPh>
    <phoneticPr fontId="21"/>
  </si>
  <si>
    <t>新田第3マンホールポンプ場</t>
    <rPh sb="0" eb="2">
      <t>ニッタ</t>
    </rPh>
    <rPh sb="2" eb="3">
      <t>ダイ</t>
    </rPh>
    <rPh sb="12" eb="13">
      <t>ジョウ</t>
    </rPh>
    <phoneticPr fontId="35"/>
  </si>
  <si>
    <t>岡瀬沢第3マンホールポンプ場</t>
    <rPh sb="0" eb="1">
      <t>オカ</t>
    </rPh>
    <rPh sb="1" eb="2">
      <t>セ</t>
    </rPh>
    <rPh sb="2" eb="3">
      <t>サワ</t>
    </rPh>
    <rPh sb="3" eb="4">
      <t>ダイ</t>
    </rPh>
    <rPh sb="13" eb="14">
      <t>ジョウ</t>
    </rPh>
    <phoneticPr fontId="35"/>
  </si>
  <si>
    <t>乗越第3マンホールポンプ場</t>
  </si>
  <si>
    <t>LTE　30Mプラス</t>
  </si>
  <si>
    <t>今之浦第3ポンプ場</t>
  </si>
  <si>
    <t>上六万寺町地区3号マンホールポンプ場</t>
  </si>
  <si>
    <t>湊3号マンホールポンプ場</t>
  </si>
  <si>
    <t>本村3号ポンプ場</t>
  </si>
  <si>
    <t>赤和瀬3号ポンプ場</t>
  </si>
  <si>
    <t>遠藤3号ポンプ場</t>
  </si>
  <si>
    <t>南野地区3号マンホールポンプ</t>
    <rPh sb="0" eb="2">
      <t>ミナミノ</t>
    </rPh>
    <rPh sb="2" eb="4">
      <t>チク</t>
    </rPh>
    <rPh sb="5" eb="6">
      <t>ゴウ</t>
    </rPh>
    <phoneticPr fontId="23"/>
  </si>
  <si>
    <t>与田山地区3号マンホールポンプ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</si>
  <si>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潟満地区3号中継ポンプ</t>
  </si>
  <si>
    <t>30Mプラス3G</t>
  </si>
  <si>
    <t>表町3丁目排水ﾎﾟﾝﾌﾟ場</t>
  </si>
  <si>
    <t>桜ヶ丘3マンホールポンプ場</t>
  </si>
  <si>
    <t>下相野3マンホールポンプ場</t>
  </si>
  <si>
    <t>四ツ辻3マンホールポンプ場</t>
  </si>
  <si>
    <t>上相野3マンホールポンプ場</t>
  </si>
  <si>
    <t>下井沢3マンホールポンプ場</t>
  </si>
  <si>
    <t>3G 30Mプラス</t>
  </si>
  <si>
    <t>434141→4342F8　2017/2/13プラン変更（30M→200kbps）</t>
  </si>
  <si>
    <t>トクデン　仕様（3）</t>
    <rPh sb="5" eb="7">
      <t>シヨウ</t>
    </rPh>
    <phoneticPr fontId="35"/>
  </si>
  <si>
    <t>上米多比3ユニットポンプ</t>
    <rPh sb="0" eb="1">
      <t>ウエ</t>
    </rPh>
    <rPh sb="1" eb="4">
      <t>ネタビ</t>
    </rPh>
    <phoneticPr fontId="35"/>
  </si>
  <si>
    <t>下沢3</t>
  </si>
  <si>
    <t>宿3</t>
  </si>
  <si>
    <t>船上第3号雨水幹線ゲート</t>
  </si>
  <si>
    <t>200kbps 3G</t>
  </si>
  <si>
    <t>←2018年2月27日プラン変更（30Mから200kbps）</t>
    <rPh sb="5" eb="6">
      <t>ネン</t>
    </rPh>
    <rPh sb="7" eb="8">
      <t>ガツ</t>
    </rPh>
    <rPh sb="10" eb="11">
      <t>ニチ</t>
    </rPh>
    <rPh sb="14" eb="16">
      <t>ヘンコウ</t>
    </rPh>
    <phoneticPr fontId="35"/>
  </si>
  <si>
    <t>新庄3号中継ポンプ場</t>
  </si>
  <si>
    <t>(宅)宮前 3</t>
    <rPh sb="1" eb="2">
      <t>タク</t>
    </rPh>
    <rPh sb="3" eb="5">
      <t>ミヤマエ</t>
    </rPh>
    <phoneticPr fontId="36"/>
  </si>
  <si>
    <t>3号揚水機場</t>
  </si>
  <si>
    <t>3号吐出水槽</t>
  </si>
  <si>
    <t>大島地区第4中継ポンプ場</t>
  </si>
  <si>
    <t>上莇原第4ポンプ場</t>
  </si>
  <si>
    <t>曽我井第4ポンプ場</t>
  </si>
  <si>
    <t>福栖第4ポンプ場</t>
  </si>
  <si>
    <t>千本第4ポンプ場</t>
  </si>
  <si>
    <t>牧第4ポンプ場</t>
  </si>
  <si>
    <t>奥戸第4マンホールポンプ場</t>
  </si>
  <si>
    <t>岡瀬沢第4マンホールポンプ場</t>
  </si>
  <si>
    <t>本村4号ポンプ場</t>
  </si>
  <si>
    <t>赤和瀬4号ポンプ場</t>
  </si>
  <si>
    <t>遠藤4号ポンプ場</t>
  </si>
  <si>
    <t>南野地区4号マンホールポンプ</t>
    <rPh sb="0" eb="2">
      <t>ミナミノ</t>
    </rPh>
    <rPh sb="2" eb="4">
      <t>チク</t>
    </rPh>
    <rPh sb="5" eb="6">
      <t>ゴウ</t>
    </rPh>
    <phoneticPr fontId="23"/>
  </si>
  <si>
    <t>与田山地区4号マンホールポンプ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</si>
  <si>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潟満地区4号中継ポンプ</t>
  </si>
  <si>
    <t>桜ヶ丘4マンホールポンプ場</t>
  </si>
  <si>
    <t>下相野4マンホールポンプ場</t>
  </si>
  <si>
    <t>上相野4マンホールポンプ場</t>
  </si>
  <si>
    <t>第4工業団地マンホールポンプ</t>
    <rPh sb="0" eb="1">
      <t>ダイ</t>
    </rPh>
    <rPh sb="2" eb="4">
      <t>コウギョウ</t>
    </rPh>
    <rPh sb="4" eb="6">
      <t>ダンチ</t>
    </rPh>
    <phoneticPr fontId="35"/>
  </si>
  <si>
    <t>上米多比4ユニットポンプ</t>
    <rPh sb="0" eb="1">
      <t>ウエ</t>
    </rPh>
    <rPh sb="1" eb="4">
      <t>ネタビ</t>
    </rPh>
    <phoneticPr fontId="35"/>
  </si>
  <si>
    <t>(宅)宮前 4</t>
    <rPh sb="1" eb="2">
      <t>タク</t>
    </rPh>
    <rPh sb="3" eb="5">
      <t>ミヤマエ</t>
    </rPh>
    <phoneticPr fontId="36"/>
  </si>
  <si>
    <t>野島地区中継ポンプＰ－4</t>
    <rPh sb="0" eb="2">
      <t>ノジマ</t>
    </rPh>
    <rPh sb="2" eb="4">
      <t>チク</t>
    </rPh>
    <rPh sb="4" eb="6">
      <t>チュウケイ</t>
    </rPh>
    <phoneticPr fontId="35"/>
  </si>
  <si>
    <t>芝4丁目マンホールポンプ場</t>
  </si>
  <si>
    <t>三町目地区No.4マンホールポンプ場</t>
  </si>
  <si>
    <t>回収・本社保管（保守品5号）、電波調査キット5号</t>
    <rPh sb="0" eb="2">
      <t>カイシュウ</t>
    </rPh>
    <rPh sb="3" eb="5">
      <t>ホンシャ</t>
    </rPh>
    <rPh sb="5" eb="7">
      <t>ホカン</t>
    </rPh>
    <phoneticPr fontId="35"/>
  </si>
  <si>
    <t>江口5MP</t>
    <rPh sb="0" eb="2">
      <t>エグチ</t>
    </rPh>
    <phoneticPr fontId="35"/>
  </si>
  <si>
    <t>大島地区第5中継ポンプ場</t>
  </si>
  <si>
    <t>嶺南正気地区Ｍ251</t>
  </si>
  <si>
    <t>上谷地区Ｍ255</t>
  </si>
  <si>
    <t>福栖第5ポンプ場</t>
  </si>
  <si>
    <t>千本第5ポンプ場</t>
  </si>
  <si>
    <t>牧第5ポンプ場</t>
  </si>
  <si>
    <t>沢内15マンホールポンプ</t>
  </si>
  <si>
    <t>早野5号ＭＰ</t>
    <rPh sb="0" eb="2">
      <t>ハヤノ</t>
    </rPh>
    <rPh sb="3" eb="4">
      <t>ゴウ</t>
    </rPh>
    <phoneticPr fontId="35"/>
  </si>
  <si>
    <t>奥戸第5マンホールポンプ場</t>
  </si>
  <si>
    <t>本村5号ポンプ場</t>
  </si>
  <si>
    <t>赤和瀬5号ポンプ場</t>
  </si>
  <si>
    <t>南野地区5号マンホールポンプ</t>
    <rPh sb="0" eb="2">
      <t>ミナミノ</t>
    </rPh>
    <rPh sb="2" eb="4">
      <t>チク</t>
    </rPh>
    <rPh sb="5" eb="6">
      <t>ゴウ</t>
    </rPh>
    <phoneticPr fontId="23"/>
  </si>
  <si>
    <t>与田山地区5号マンホールポンプ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</si>
  <si>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三殿地区5号マンホールポンプ</t>
  </si>
  <si>
    <t>加茂5マンホールポンプ場</t>
  </si>
  <si>
    <t>下相野5マンホールポンプ場</t>
  </si>
  <si>
    <t>四ツ辻5マンホールポンプ場</t>
  </si>
  <si>
    <t>上相野5マンホールポンプ場</t>
  </si>
  <si>
    <t>山田5</t>
  </si>
  <si>
    <t>下沢5</t>
  </si>
  <si>
    <t>(宅)宮前 5</t>
    <rPh sb="1" eb="2">
      <t>タク</t>
    </rPh>
    <rPh sb="3" eb="5">
      <t>ミヤマエ</t>
    </rPh>
    <phoneticPr fontId="36"/>
  </si>
  <si>
    <t>三町目地区No.5マンホールポンプ場</t>
  </si>
  <si>
    <t>神湊6MP</t>
    <rPh sb="0" eb="1">
      <t>カミ</t>
    </rPh>
    <rPh sb="1" eb="2">
      <t>ミナト</t>
    </rPh>
    <phoneticPr fontId="35"/>
  </si>
  <si>
    <t>江口6MP</t>
    <rPh sb="0" eb="2">
      <t>エグチ</t>
    </rPh>
    <phoneticPr fontId="35"/>
  </si>
  <si>
    <t>千本第6ポンプ場</t>
  </si>
  <si>
    <t>牧第6ポンプ場</t>
  </si>
  <si>
    <t>南野地区6号マンホールポンプ</t>
    <rPh sb="0" eb="2">
      <t>ミナミノ</t>
    </rPh>
    <rPh sb="2" eb="4">
      <t>チク</t>
    </rPh>
    <rPh sb="5" eb="6">
      <t>ゴウ</t>
    </rPh>
    <phoneticPr fontId="23"/>
  </si>
  <si>
    <t>上相野6マンホールポンプ場</t>
  </si>
  <si>
    <t>加茂6マンホールポンプ場</t>
  </si>
  <si>
    <t>中央第6中継ポンプ場</t>
  </si>
  <si>
    <t>(宅)宮前 6</t>
    <rPh sb="1" eb="2">
      <t>タク</t>
    </rPh>
    <rPh sb="3" eb="5">
      <t>ミヤマエ</t>
    </rPh>
    <phoneticPr fontId="36"/>
  </si>
  <si>
    <t>牧第7ポンプ場</t>
  </si>
  <si>
    <t>下落合7号幹線</t>
    <rPh sb="0" eb="3">
      <t>シモオチアイ</t>
    </rPh>
    <rPh sb="4" eb="5">
      <t>ゴウ</t>
    </rPh>
    <rPh sb="5" eb="7">
      <t>カンセン</t>
    </rPh>
    <phoneticPr fontId="35"/>
  </si>
  <si>
    <t>早野7号ＭＰ</t>
    <rPh sb="0" eb="2">
      <t>ハヤノ</t>
    </rPh>
    <rPh sb="3" eb="4">
      <t>ゴウ</t>
    </rPh>
    <phoneticPr fontId="35"/>
  </si>
  <si>
    <t>2017年10月23日以降demo15に戻す</t>
    <rPh sb="4" eb="5">
      <t>ネン</t>
    </rPh>
    <rPh sb="7" eb="8">
      <t>ガツ</t>
    </rPh>
    <rPh sb="10" eb="11">
      <t>ニチ</t>
    </rPh>
    <rPh sb="11" eb="13">
      <t>イコウ</t>
    </rPh>
    <rPh sb="20" eb="21">
      <t>モド</t>
    </rPh>
    <phoneticPr fontId="35"/>
  </si>
  <si>
    <t>下相野7マンホールポンプ場</t>
  </si>
  <si>
    <t>加茂7マンホールポンプ場</t>
  </si>
  <si>
    <t>(宅)宮前 7</t>
    <rPh sb="1" eb="2">
      <t>タク</t>
    </rPh>
    <rPh sb="3" eb="5">
      <t>ミヤマエ</t>
    </rPh>
    <phoneticPr fontId="36"/>
  </si>
  <si>
    <t>大鹿7丁目樋門</t>
  </si>
  <si>
    <t>431876(84AT330T001089)</t>
  </si>
  <si>
    <t>43189A(84AT330T001056)</t>
  </si>
  <si>
    <t>431873(84AT330T0001045)</t>
  </si>
  <si>
    <t>431872(84AT330T000ZVN)</t>
  </si>
  <si>
    <t>43188E(84AT330T001001)</t>
  </si>
  <si>
    <t>431888(84AT330T0010BC)</t>
  </si>
  <si>
    <t>431887(84AT330T000ZZR)</t>
  </si>
  <si>
    <t>431874(84AT330T000ZXP)</t>
  </si>
  <si>
    <t>43186E(84AT330T000Y1Z)</t>
  </si>
  <si>
    <t>431437(84AT330T000ZE6)</t>
  </si>
  <si>
    <t>43186C(84AT330T000ZD5)</t>
  </si>
  <si>
    <t>431875(84AT330T000Z0Z)</t>
  </si>
  <si>
    <t>43186D(84AT330T000ZH9)</t>
  </si>
  <si>
    <t>43186F(84AT330T000ZG8)</t>
  </si>
  <si>
    <t>431886(84AT330T000Z91)</t>
  </si>
  <si>
    <t>431432(84AT330T000Z2.)</t>
  </si>
  <si>
    <t>431434(84AT330T000YZQ)</t>
  </si>
  <si>
    <t>431435(84AT330T000Y7+)</t>
  </si>
  <si>
    <t>431436(84AT330T000Y4␣)</t>
  </si>
  <si>
    <t>431899(84AT330T000Z80)</t>
  </si>
  <si>
    <t>431871(84AT330T000Z6+)</t>
  </si>
  <si>
    <t>431869(84AT330T000X2P)</t>
  </si>
  <si>
    <t>431896(84AT330T000ZKC)</t>
  </si>
  <si>
    <t>43188B(84AT330T000ZLD)</t>
  </si>
  <si>
    <t>431898(84AT33T000XY0)</t>
  </si>
  <si>
    <t>431870(84AT330T000ZRJ)</t>
  </si>
  <si>
    <t>431892(84AT330T000Z5/)</t>
  </si>
  <si>
    <t>431895(84AT330T000Z7%)</t>
  </si>
  <si>
    <t>431889(84AT330T0000Z3)</t>
  </si>
  <si>
    <t>431897(84AT330T000ZME)</t>
  </si>
  <si>
    <t>431868(84AT330T000ZF7)</t>
  </si>
  <si>
    <t>431893(84AT330T000XXN)</t>
  </si>
  <si>
    <t>431867(84AT330T000YTK)</t>
  </si>
  <si>
    <t>43188C(84AT330T000YX0)</t>
  </si>
  <si>
    <t>43188A(84AT330T000YYP)</t>
  </si>
  <si>
    <t>43188D(84AT330T000Z1-)</t>
  </si>
  <si>
    <t>431891(84AT330T000Z4$)</t>
  </si>
  <si>
    <t>43186A(84AT330T000XWM)</t>
  </si>
  <si>
    <t>431877(84AT330T000Y3.)</t>
  </si>
  <si>
    <t>431885(84AT330T000Y2-)</t>
  </si>
  <si>
    <t>国道8号線ポンプ場</t>
  </si>
  <si>
    <t>(宅)宮前 8</t>
    <rPh sb="1" eb="2">
      <t>タク</t>
    </rPh>
    <rPh sb="3" eb="5">
      <t>ミヤマエ</t>
    </rPh>
    <phoneticPr fontId="36"/>
  </si>
  <si>
    <t>上野楠井中継ポンプＰ－18</t>
    <rPh sb="0" eb="2">
      <t>ウエノ</t>
    </rPh>
    <rPh sb="2" eb="4">
      <t>クスイ</t>
    </rPh>
    <rPh sb="4" eb="6">
      <t>チュウケイ</t>
    </rPh>
    <phoneticPr fontId="35"/>
  </si>
  <si>
    <t>嶺南正気地区Ｍ479</t>
  </si>
  <si>
    <t>(宅)宮前 9</t>
    <rPh sb="1" eb="2">
      <t>タク</t>
    </rPh>
    <rPh sb="3" eb="5">
      <t>ミヤマエ</t>
    </rPh>
    <phoneticPr fontId="36"/>
  </si>
  <si>
    <t>馬場No.1ポンプ場</t>
  </si>
  <si>
    <t>馬場No.2ポンプ場</t>
  </si>
  <si>
    <t>馬場No.3ポンプ場</t>
  </si>
  <si>
    <t>上山・二見No.9-1中継ポンプ場</t>
  </si>
  <si>
    <t>No.1マンホールポンプ</t>
  </si>
  <si>
    <t>No.2マンホールポンプ</t>
  </si>
  <si>
    <t>No.3マンホールポンプ</t>
  </si>
  <si>
    <t>No.4マンホールポンプ</t>
  </si>
  <si>
    <t>No.5マンホールポンプ</t>
  </si>
  <si>
    <t>No.6マンホールポンプ</t>
  </si>
  <si>
    <t>No.7マンホールポンプ</t>
  </si>
  <si>
    <t>No.8マンホールポンプ</t>
  </si>
  <si>
    <t>No.9マンホールポンプ</t>
  </si>
  <si>
    <t>No.10マンホールポンプ</t>
  </si>
  <si>
    <t>No.11マンホールポンプ</t>
  </si>
  <si>
    <t>No.12マンホールポンプ</t>
  </si>
  <si>
    <t>No.13マンホールポンプ</t>
  </si>
  <si>
    <t>No.14マンホールポンプ</t>
  </si>
  <si>
    <t>No.15マンホールポンプ</t>
  </si>
  <si>
    <t>No.16マンホールポンプ</t>
  </si>
  <si>
    <t>No.17マンホールポンプ</t>
  </si>
  <si>
    <t>No.18マンホールポンプ</t>
  </si>
  <si>
    <t>No.19マンホールポンプ</t>
  </si>
  <si>
    <t>No.20マンホールポンプ</t>
  </si>
  <si>
    <t>No.21マンホールポンプ</t>
  </si>
  <si>
    <t>No.22マンホールポンプ</t>
  </si>
  <si>
    <t>No.23マンホールポンプ</t>
  </si>
  <si>
    <t>No.25マンホールポンプ</t>
  </si>
  <si>
    <t>No.26マンホールポンプ</t>
  </si>
  <si>
    <t>No.27マンホールポンプ</t>
  </si>
  <si>
    <t>No.28マンホールポンプ</t>
  </si>
  <si>
    <t>No.29マンホールポンプ</t>
  </si>
  <si>
    <t>No.30マンホールポンプ</t>
  </si>
  <si>
    <t>飯谷No.4中継ポンプ場</t>
  </si>
  <si>
    <t>桑野本No.1中継ポンプ場</t>
  </si>
  <si>
    <t>高橋地区No.1中継ポンプ場</t>
  </si>
  <si>
    <t>高橋地区No.2中継ポンプ場</t>
  </si>
  <si>
    <t>高橋地区No.5中継ポンプ場
高橋地区No.14中継ポンプ場</t>
  </si>
  <si>
    <t>高橋地区No.6中継ポンプ場</t>
  </si>
  <si>
    <t>高橋地区No.10中継ポンプ場
高橋地区No.17中継ポンプ場</t>
  </si>
  <si>
    <t>立杭No.9マンホールポンプ</t>
  </si>
  <si>
    <t>立杭No.11マンホールポンプ</t>
  </si>
  <si>
    <t>立杭No.14マンホールポンプ</t>
  </si>
  <si>
    <t>城南No.1マンホールポンプ</t>
  </si>
  <si>
    <t>城南No.2マンホールポンプ</t>
  </si>
  <si>
    <t>城南No.3マンホールポンプ</t>
  </si>
  <si>
    <t>城南No.4マンホールポンプ</t>
  </si>
  <si>
    <t>城南No.5マンホールポンプ</t>
  </si>
  <si>
    <t>城南No.6マンホールポンプ</t>
  </si>
  <si>
    <t>城南No.8マンホールポンプ</t>
  </si>
  <si>
    <t>城南No.9マンホールポンプ</t>
  </si>
  <si>
    <t>城南No.12マンホールポンプ</t>
  </si>
  <si>
    <t>城南No.13マンホールポンプ</t>
  </si>
  <si>
    <t>板坂No.2中継ポンプ</t>
  </si>
  <si>
    <t>山中地区No.16中継ポンプ場</t>
  </si>
  <si>
    <t>上町屋No.1マンホールポンプ</t>
  </si>
  <si>
    <t>南が丘No.1マンホールポンプ</t>
  </si>
  <si>
    <t>長柄町1号（No.32）マンホールポンプ場</t>
  </si>
  <si>
    <t>長柄町2号（No.105）マンホールポンプ場</t>
  </si>
  <si>
    <t>胡町No.1マンホールポンプ場</t>
  </si>
  <si>
    <t>東部地区No.1マンホールポンプ場</t>
  </si>
  <si>
    <t>東部地区No.3マンホールポンプ場</t>
  </si>
  <si>
    <t>東部地区No.4マンホールポンプ場</t>
  </si>
  <si>
    <t>東部地区No.20マンホールポンプ場</t>
  </si>
  <si>
    <t>東部地区No.2マンホールポンプ場</t>
  </si>
  <si>
    <t>東部地区No.6マンホールポンプ場</t>
  </si>
  <si>
    <t>東部地区No.11マンホールポンプ場</t>
  </si>
  <si>
    <t>城跡北部No.8</t>
  </si>
  <si>
    <t>中央処理区No.1中継ポンプ場</t>
  </si>
  <si>
    <t>富枝No.2マンホールポンプ場</t>
  </si>
  <si>
    <t>能登部下No.6中継ポンプ場</t>
  </si>
  <si>
    <t>能登部下No.9中継ポンプ場</t>
  </si>
  <si>
    <t>能登部下No.10中継ポンプ場</t>
  </si>
  <si>
    <t>能登部下No.11中継ポンプ場</t>
  </si>
  <si>
    <t>能登部下No.12中継ポンプ場</t>
  </si>
  <si>
    <t>金丸No.6中継ポンプ場</t>
  </si>
  <si>
    <t>瀬戸No.6中継ポンプ場</t>
  </si>
  <si>
    <t>瀬戸No.7中継ポンプ場</t>
  </si>
  <si>
    <t>瀬戸No.8中継ポンプ場</t>
  </si>
  <si>
    <t>花見月No.9中継ポンプ場</t>
  </si>
  <si>
    <t>花見月No.10中継ポンプ場</t>
  </si>
  <si>
    <t>花見月No.11中継ポンプ場</t>
  </si>
  <si>
    <t>新庄No.6中継ポンプ場</t>
  </si>
  <si>
    <t>鹿島中部No.29</t>
  </si>
  <si>
    <t>鹿島東部No.4</t>
  </si>
  <si>
    <t>鹿島東部No.6</t>
  </si>
  <si>
    <t>鹿島東部No.7</t>
  </si>
  <si>
    <t>湖南地区No.19マンホールポンプ場</t>
  </si>
  <si>
    <t>1号幹線_西山No.7ポンプ場</t>
  </si>
  <si>
    <t>仁井田No.4</t>
  </si>
  <si>
    <t>中区浄水場</t>
    <phoneticPr fontId="35"/>
  </si>
  <si>
    <t>川向配水池</t>
  </si>
  <si>
    <t>本谷配水池</t>
  </si>
  <si>
    <t>10.47.237.146</t>
  </si>
  <si>
    <t>10.39.32.65</t>
    <phoneticPr fontId="35"/>
  </si>
  <si>
    <t>SW00007300004@nihonsoft.net</t>
    <phoneticPr fontId="35"/>
  </si>
  <si>
    <t>SW00007300005@nihonsoft.net</t>
    <phoneticPr fontId="35"/>
  </si>
  <si>
    <t>SW00007300006@nihonsoft.net</t>
    <phoneticPr fontId="35"/>
  </si>
  <si>
    <t>SW00007300007@nihonsoft.net</t>
    <phoneticPr fontId="35"/>
  </si>
  <si>
    <t>SW00008300009@nihonsoft.net</t>
    <phoneticPr fontId="35"/>
  </si>
  <si>
    <t>SW00008300010@nihonsoft.net</t>
    <phoneticPr fontId="35"/>
  </si>
  <si>
    <t>SW00017700006@nihonsoft.net</t>
  </si>
  <si>
    <t>SW00017700007@nihonsoft.net</t>
  </si>
  <si>
    <t>十日市マンホールポンプ場</t>
  </si>
  <si>
    <t>高水寺マンホールポンプ場</t>
  </si>
  <si>
    <t>10.47.237.152</t>
    <phoneticPr fontId="35"/>
  </si>
  <si>
    <t>10.47.237.151</t>
  </si>
  <si>
    <t>2019/5/8</t>
    <phoneticPr fontId="35"/>
  </si>
  <si>
    <t>DN0605600217200</t>
    <phoneticPr fontId="35"/>
  </si>
  <si>
    <t>DN0605600217210</t>
    <phoneticPr fontId="35"/>
  </si>
  <si>
    <t>DN0605600217220</t>
    <phoneticPr fontId="35"/>
  </si>
  <si>
    <t>DN0605600217230</t>
    <phoneticPr fontId="35"/>
  </si>
  <si>
    <t>DN0605600217240</t>
    <phoneticPr fontId="35"/>
  </si>
  <si>
    <t>DN0605600217250</t>
    <phoneticPr fontId="35"/>
  </si>
  <si>
    <t>020-2039-6992</t>
    <phoneticPr fontId="35"/>
  </si>
  <si>
    <t>020-2079-6967</t>
    <phoneticPr fontId="35"/>
  </si>
  <si>
    <t>020-2064-5393</t>
    <phoneticPr fontId="35"/>
  </si>
  <si>
    <t>020-2099-6929</t>
    <phoneticPr fontId="35"/>
  </si>
  <si>
    <t>020-2013-4945</t>
    <phoneticPr fontId="35"/>
  </si>
  <si>
    <t>020-2050-1977</t>
    <phoneticPr fontId="35"/>
  </si>
  <si>
    <t>SW00007400017@nihonsoft.net</t>
    <phoneticPr fontId="35"/>
  </si>
  <si>
    <t>2019/04/26 廃止</t>
    <rPh sb="11" eb="13">
      <t>ハイシ</t>
    </rPh>
    <phoneticPr fontId="35"/>
  </si>
  <si>
    <t>2019/04/26 demo24へ移行</t>
    <rPh sb="18" eb="20">
      <t>イコウ</t>
    </rPh>
    <phoneticPr fontId="35"/>
  </si>
  <si>
    <t>2019/4/26</t>
  </si>
  <si>
    <t>2019/4/26</t>
    <phoneticPr fontId="35"/>
  </si>
  <si>
    <t>本社管理（斉田管理）</t>
    <rPh sb="0" eb="2">
      <t>ホンシャ</t>
    </rPh>
    <rPh sb="2" eb="4">
      <t>カンリ</t>
    </rPh>
    <rPh sb="5" eb="7">
      <t>サイダ</t>
    </rPh>
    <rPh sb="7" eb="9">
      <t>カンリ</t>
    </rPh>
    <phoneticPr fontId="35"/>
  </si>
  <si>
    <t>demo24@nihonsoft.net</t>
    <phoneticPr fontId="35"/>
  </si>
  <si>
    <t>DN0504406753550</t>
    <phoneticPr fontId="35"/>
  </si>
  <si>
    <t>SW00015900004@nihonsoft.net</t>
    <phoneticPr fontId="35"/>
  </si>
  <si>
    <t>10.47.234.210</t>
    <phoneticPr fontId="35"/>
  </si>
  <si>
    <t>2019/04/26　四日市市から移行
2019/05/03 demo24から移行</t>
    <rPh sb="11" eb="15">
      <t>ヨッカイチシ</t>
    </rPh>
    <rPh sb="17" eb="19">
      <t>イコウ</t>
    </rPh>
    <rPh sb="39" eb="41">
      <t>イコウ</t>
    </rPh>
    <phoneticPr fontId="35"/>
  </si>
  <si>
    <t>2019/05/03 demo24へ移行</t>
    <rPh sb="18" eb="20">
      <t>イコウ</t>
    </rPh>
    <phoneticPr fontId="35"/>
  </si>
  <si>
    <t>451661-19203029</t>
    <phoneticPr fontId="35"/>
  </si>
  <si>
    <t>10.39.36.47</t>
    <phoneticPr fontId="35"/>
  </si>
  <si>
    <t>DN0605600217550</t>
    <phoneticPr fontId="35"/>
  </si>
  <si>
    <t>DN0605600217560</t>
    <phoneticPr fontId="35"/>
  </si>
  <si>
    <t>020-2114-6319</t>
    <phoneticPr fontId="35"/>
  </si>
  <si>
    <t>020-2104-6342</t>
    <phoneticPr fontId="35"/>
  </si>
  <si>
    <t>2019/5/11</t>
    <phoneticPr fontId="35"/>
  </si>
  <si>
    <t>020-1659-7624</t>
    <phoneticPr fontId="35"/>
  </si>
  <si>
    <t>DN0605600217120</t>
    <phoneticPr fontId="35"/>
  </si>
  <si>
    <t>451656-19203018</t>
  </si>
  <si>
    <t>451657-19203019</t>
  </si>
  <si>
    <t>451658-19203020</t>
  </si>
  <si>
    <t>451659-19203021</t>
  </si>
  <si>
    <t>口田南七丁目マンホールポンプ</t>
    <phoneticPr fontId="35"/>
  </si>
  <si>
    <t>10.47.237.143</t>
    <phoneticPr fontId="35"/>
  </si>
  <si>
    <t>451655-19203017</t>
    <phoneticPr fontId="35"/>
  </si>
  <si>
    <t>SW00016700025@nihonsoft.net</t>
  </si>
  <si>
    <t>10.47.237.153</t>
    <phoneticPr fontId="35"/>
  </si>
  <si>
    <t>10.39.34.170</t>
    <phoneticPr fontId="35"/>
  </si>
  <si>
    <t>43427C→432BCC（保守品）→4342C0（新品）</t>
    <rPh sb="14" eb="16">
      <t>ホシュ</t>
    </rPh>
    <rPh sb="16" eb="17">
      <t>ヒン</t>
    </rPh>
    <rPh sb="26" eb="28">
      <t>シンピン</t>
    </rPh>
    <phoneticPr fontId="35"/>
  </si>
  <si>
    <t>SW00002700100@nihonsoft.net</t>
  </si>
  <si>
    <t>10.47.237.154</t>
    <phoneticPr fontId="35"/>
  </si>
  <si>
    <t>DN0605600219450</t>
    <phoneticPr fontId="35"/>
  </si>
  <si>
    <t>020-2099-6735</t>
    <phoneticPr fontId="35"/>
  </si>
  <si>
    <t>2019/5/16</t>
    <phoneticPr fontId="35"/>
  </si>
  <si>
    <t>DN0605600219580</t>
    <phoneticPr fontId="35"/>
  </si>
  <si>
    <t>020-2109-5822</t>
    <phoneticPr fontId="35"/>
  </si>
  <si>
    <t>×</t>
    <phoneticPr fontId="35"/>
  </si>
  <si>
    <t>2019/4/20</t>
    <phoneticPr fontId="35"/>
  </si>
  <si>
    <t>ハネロン（18H0032X）</t>
    <phoneticPr fontId="35"/>
  </si>
  <si>
    <t>ハネロン（18H0034X）</t>
    <phoneticPr fontId="35"/>
  </si>
  <si>
    <t>ハネロン（18H0008X）</t>
    <phoneticPr fontId="35"/>
  </si>
  <si>
    <t>ハネロン（18H0037X）</t>
    <phoneticPr fontId="35"/>
  </si>
  <si>
    <t>10.47.236.214</t>
    <phoneticPr fontId="35"/>
  </si>
  <si>
    <t>漆野上流マンホールポンプ場</t>
    <phoneticPr fontId="35"/>
  </si>
  <si>
    <t>45165D-19203025</t>
  </si>
  <si>
    <t>下加茂1号MP</t>
    <rPh sb="0" eb="3">
      <t>シモカモ</t>
    </rPh>
    <rPh sb="4" eb="5">
      <t>ゴウ</t>
    </rPh>
    <phoneticPr fontId="35"/>
  </si>
  <si>
    <t>下加茂2号MP</t>
    <rPh sb="0" eb="3">
      <t>シモカモ</t>
    </rPh>
    <rPh sb="4" eb="5">
      <t>ゴウ</t>
    </rPh>
    <phoneticPr fontId="35"/>
  </si>
  <si>
    <t>下加茂3号MP</t>
    <rPh sb="0" eb="3">
      <t>シモカモ</t>
    </rPh>
    <rPh sb="4" eb="5">
      <t>ゴウ</t>
    </rPh>
    <phoneticPr fontId="35"/>
  </si>
  <si>
    <t>SW00005600015@nihonsoft.net</t>
  </si>
  <si>
    <t>SW00005600016@nihonsoft.net</t>
  </si>
  <si>
    <t>SW00005600017@nihonsoft.net</t>
  </si>
  <si>
    <t>10.47.237.157</t>
    <phoneticPr fontId="35"/>
  </si>
  <si>
    <t>10.47.237.156</t>
  </si>
  <si>
    <t>静岡県浜松市下水道（エバラ）</t>
    <rPh sb="0" eb="3">
      <t>シズオカケン</t>
    </rPh>
    <rPh sb="3" eb="6">
      <t>ハママツシ</t>
    </rPh>
    <rPh sb="6" eb="9">
      <t>ゲスイドウ</t>
    </rPh>
    <phoneticPr fontId="35"/>
  </si>
  <si>
    <t>SW</t>
    <phoneticPr fontId="35"/>
  </si>
  <si>
    <t>000179</t>
    <phoneticPr fontId="35"/>
  </si>
  <si>
    <t>00001</t>
    <phoneticPr fontId="35"/>
  </si>
  <si>
    <t>00020</t>
    <phoneticPr fontId="35"/>
  </si>
  <si>
    <t>10.47.237.158</t>
    <phoneticPr fontId="35"/>
  </si>
  <si>
    <t>10.47.237.159</t>
  </si>
  <si>
    <t>10.47.237.160</t>
  </si>
  <si>
    <t>10.47.237.161</t>
  </si>
  <si>
    <t>10.47.237.162</t>
  </si>
  <si>
    <t>10.47.237.163</t>
  </si>
  <si>
    <t>10.47.237.164</t>
  </si>
  <si>
    <t>10.47.237.165</t>
  </si>
  <si>
    <t>10.47.237.166</t>
  </si>
  <si>
    <t>10.47.237.167</t>
  </si>
  <si>
    <t>10.47.237.168</t>
  </si>
  <si>
    <t>10.47.237.169</t>
  </si>
  <si>
    <t>10.47.237.170</t>
  </si>
  <si>
    <t>10.47.237.171</t>
  </si>
  <si>
    <t>10.47.237.172</t>
  </si>
  <si>
    <t>10.47.237.173</t>
  </si>
  <si>
    <t>10.47.237.174</t>
  </si>
  <si>
    <t>10.47.237.175</t>
  </si>
  <si>
    <t>10.47.237.176</t>
  </si>
  <si>
    <t>10.47.237.177</t>
  </si>
  <si>
    <t>上石田No.4MP</t>
  </si>
  <si>
    <t>SW00017900001@nihonsoft.net</t>
    <phoneticPr fontId="35"/>
  </si>
  <si>
    <t>SW00017900002@nihonsoft.net</t>
  </si>
  <si>
    <t>SW00017900003@nihonsoft.net</t>
  </si>
  <si>
    <t>SW00017900004@nihonsoft.net</t>
  </si>
  <si>
    <t>SW00017900005@nihonsoft.net</t>
  </si>
  <si>
    <t>SW00017900006@nihonsoft.net</t>
  </si>
  <si>
    <t>SW00017900007@nihonsoft.net</t>
  </si>
  <si>
    <t>SW00017900008@nihonsoft.net</t>
  </si>
  <si>
    <t>SW00017900009@nihonsoft.net</t>
  </si>
  <si>
    <t>SW00017900010@nihonsoft.net</t>
  </si>
  <si>
    <t>SW00017900011@nihonsoft.net</t>
  </si>
  <si>
    <t>SW00017900012@nihonsoft.net</t>
  </si>
  <si>
    <t>SW00017900013@nihonsoft.net</t>
  </si>
  <si>
    <t>SW00017900014@nihonsoft.net</t>
  </si>
  <si>
    <t>SW00017900015@nihonsoft.net</t>
  </si>
  <si>
    <t>SW00017900016@nihonsoft.net</t>
  </si>
  <si>
    <t>SW00017900017@nihonsoft.net</t>
  </si>
  <si>
    <t>SW00017900018@nihonsoft.net</t>
  </si>
  <si>
    <t>SW00017900019@nihonsoft.net</t>
  </si>
  <si>
    <t>SW00017900020@nihonsoft.net</t>
  </si>
  <si>
    <t>AX0504402979870</t>
    <phoneticPr fontId="35"/>
  </si>
  <si>
    <t>AX0504402979880</t>
    <phoneticPr fontId="35"/>
  </si>
  <si>
    <t>AX0504402979890</t>
    <phoneticPr fontId="35"/>
  </si>
  <si>
    <t>020-1964-2656</t>
    <phoneticPr fontId="35"/>
  </si>
  <si>
    <t>020-1964-2228</t>
    <phoneticPr fontId="35"/>
  </si>
  <si>
    <t>020-1941-5881</t>
    <phoneticPr fontId="35"/>
  </si>
  <si>
    <t>2019/5/28</t>
    <phoneticPr fontId="35"/>
  </si>
  <si>
    <t>3050→1040にできたらいい？</t>
    <phoneticPr fontId="35"/>
  </si>
  <si>
    <t>下賀茂4号MP（下加茂4号MP？）</t>
    <phoneticPr fontId="35"/>
  </si>
  <si>
    <t>2019/5/29</t>
    <phoneticPr fontId="35"/>
  </si>
  <si>
    <t>AX0504402980320</t>
    <phoneticPr fontId="35"/>
  </si>
  <si>
    <t>AX0504402980330</t>
    <phoneticPr fontId="35"/>
  </si>
  <si>
    <t>AX0504402980340</t>
    <phoneticPr fontId="35"/>
  </si>
  <si>
    <t>AX0504402980350</t>
    <phoneticPr fontId="35"/>
  </si>
  <si>
    <t>AX0504402980360</t>
    <phoneticPr fontId="35"/>
  </si>
  <si>
    <t>AX0504402980370</t>
    <phoneticPr fontId="35"/>
  </si>
  <si>
    <t>AX0504402980380</t>
    <phoneticPr fontId="35"/>
  </si>
  <si>
    <t>AX0504402980390</t>
    <phoneticPr fontId="35"/>
  </si>
  <si>
    <t>AX0504402980400</t>
    <phoneticPr fontId="35"/>
  </si>
  <si>
    <t>AX0504402980410</t>
    <phoneticPr fontId="35"/>
  </si>
  <si>
    <t>AX0504402980420</t>
    <phoneticPr fontId="35"/>
  </si>
  <si>
    <t>AX0504402980430</t>
    <phoneticPr fontId="35"/>
  </si>
  <si>
    <t>AX0504402980440</t>
    <phoneticPr fontId="35"/>
  </si>
  <si>
    <t>AX0504402980450</t>
    <phoneticPr fontId="35"/>
  </si>
  <si>
    <t>AX0504402980460</t>
    <phoneticPr fontId="35"/>
  </si>
  <si>
    <t>AX0504402980470</t>
    <phoneticPr fontId="35"/>
  </si>
  <si>
    <t>AX0504402980480</t>
    <phoneticPr fontId="35"/>
  </si>
  <si>
    <t>AX0504402980490</t>
    <phoneticPr fontId="35"/>
  </si>
  <si>
    <t>AX0504402980500</t>
    <phoneticPr fontId="35"/>
  </si>
  <si>
    <t>AX0504402980510</t>
    <phoneticPr fontId="35"/>
  </si>
  <si>
    <t>020-2087-6550</t>
    <phoneticPr fontId="35"/>
  </si>
  <si>
    <t>020-2009-2644</t>
    <phoneticPr fontId="35"/>
  </si>
  <si>
    <t>020-1989-3886</t>
    <phoneticPr fontId="35"/>
  </si>
  <si>
    <t>020-1668-1524</t>
    <phoneticPr fontId="35"/>
  </si>
  <si>
    <t>020-2013-5627</t>
    <phoneticPr fontId="35"/>
  </si>
  <si>
    <t>020-1941-7540</t>
    <phoneticPr fontId="35"/>
  </si>
  <si>
    <t>020-1989-7160</t>
    <phoneticPr fontId="35"/>
  </si>
  <si>
    <t>020-2087-6848</t>
    <phoneticPr fontId="35"/>
  </si>
  <si>
    <t>020-1668-1528</t>
    <phoneticPr fontId="35"/>
  </si>
  <si>
    <t>020-1999-7778</t>
    <phoneticPr fontId="35"/>
  </si>
  <si>
    <t>020-1972-2942</t>
    <phoneticPr fontId="35"/>
  </si>
  <si>
    <t>020-1999-7380</t>
    <phoneticPr fontId="35"/>
  </si>
  <si>
    <t>020-2049-7205</t>
    <phoneticPr fontId="35"/>
  </si>
  <si>
    <t>020-1989-7682</t>
    <phoneticPr fontId="35"/>
  </si>
  <si>
    <t>020-1972-2691</t>
    <phoneticPr fontId="35"/>
  </si>
  <si>
    <t>020-2009-2291</t>
    <phoneticPr fontId="35"/>
  </si>
  <si>
    <t>020-2102-6914</t>
    <phoneticPr fontId="35"/>
  </si>
  <si>
    <t>020-1982-2563</t>
    <phoneticPr fontId="35"/>
  </si>
  <si>
    <t>020-2087-6703</t>
    <phoneticPr fontId="35"/>
  </si>
  <si>
    <t>中条地区マンホールポンプ場(仮称）</t>
    <rPh sb="14" eb="16">
      <t>カショウ</t>
    </rPh>
    <phoneticPr fontId="35"/>
  </si>
  <si>
    <t>30Mプラス 3G</t>
    <phoneticPr fontId="35"/>
  </si>
  <si>
    <t>30Mプラス LTE</t>
    <phoneticPr fontId="35"/>
  </si>
  <si>
    <t>SW00000100001@nihonsoft.co.jp</t>
    <phoneticPr fontId="35"/>
  </si>
  <si>
    <t>SW00000100002@nihonsoft.co.jp</t>
  </si>
  <si>
    <t>SW00000100003@nihonsoft.co.jp</t>
  </si>
  <si>
    <t>SW00000100004@nihonsoft.co.jp</t>
  </si>
  <si>
    <t>SW00000100005@nihonsoft.co.jp</t>
  </si>
  <si>
    <t>SW00000100006@nihonsoft.co.jp</t>
  </si>
  <si>
    <t>SW00000100007@nihonsoft.co.jp</t>
  </si>
  <si>
    <t>SW00000100008@nihonsoft.co.jp</t>
  </si>
  <si>
    <t>SW00000100009@nihonsoft.co.jp</t>
  </si>
  <si>
    <t>SW00000100010@nihonsoft.co.jp</t>
  </si>
  <si>
    <t>SW00000100011@nihonsoft.co.jp</t>
  </si>
  <si>
    <t>SW00000100012@nihonsoft.co.jp</t>
  </si>
  <si>
    <t>SW00000100013@nihonsoft.co.jp</t>
  </si>
  <si>
    <t>SW00000100014@nihonsoft.co.jp</t>
  </si>
  <si>
    <t>SW00000100015@nihonsoft.co.jp</t>
  </si>
  <si>
    <t>SW00000100016@nihonsoft.co.jp</t>
  </si>
  <si>
    <t>SW00000100017@nihonsoft.co.jp</t>
  </si>
  <si>
    <t>SW00000100018@nihonsoft.co.jp</t>
  </si>
  <si>
    <t>SW00000100019@nihonsoft.co.jp</t>
  </si>
  <si>
    <t>SW00000100020@nihonsoft.co.jp</t>
  </si>
  <si>
    <t>SW00000100021@nihonsoft.co.jp</t>
  </si>
  <si>
    <t>SW00000100022@nihonsoft.co.jp</t>
  </si>
  <si>
    <t>SW00000100023@nihonsoft.co.jp</t>
  </si>
  <si>
    <t>SW00000100024@nihonsoft.co.jp</t>
  </si>
  <si>
    <t>SW00000100025@nihonsoft.co.jp</t>
  </si>
  <si>
    <t>SW00000100026@nihonsoft.co.jp</t>
  </si>
  <si>
    <t>SW00000100027@nihonsoft.co.jp</t>
  </si>
  <si>
    <t>SW00000100028@nihonsoft.co.jp</t>
  </si>
  <si>
    <t>SW00000100029@nihonsoft.co.jp</t>
  </si>
  <si>
    <t>SW00000100030@nihonsoft.co.jp</t>
  </si>
  <si>
    <t>SW00000100031@nihonsoft.co.jp</t>
  </si>
  <si>
    <t>SW00000100032@nihonsoft.co.jp</t>
  </si>
  <si>
    <t>SW00000100033@nihonsoft.co.jp</t>
  </si>
  <si>
    <t>SW00000100034@nihonsoft.net</t>
    <phoneticPr fontId="35"/>
  </si>
  <si>
    <t>SW00000100035@nihonsoft.net</t>
    <phoneticPr fontId="35"/>
  </si>
  <si>
    <t>s0finetcl0ud</t>
    <phoneticPr fontId="35"/>
  </si>
  <si>
    <t>10.39.36.80</t>
    <phoneticPr fontId="35"/>
  </si>
  <si>
    <t>10.39.36.81</t>
  </si>
  <si>
    <t>10.39.36.82</t>
  </si>
  <si>
    <t>10.39.36.83</t>
  </si>
  <si>
    <t>10.39.36.84</t>
  </si>
  <si>
    <t>10.39.36.85</t>
  </si>
  <si>
    <t>10.39.36.86</t>
  </si>
  <si>
    <t>10.39.36.87</t>
  </si>
  <si>
    <t>10.39.36.88</t>
  </si>
  <si>
    <t>10.39.36.89</t>
  </si>
  <si>
    <t>10.39.36.90</t>
  </si>
  <si>
    <t>10.39.36.91</t>
  </si>
  <si>
    <t>10.39.36.92</t>
  </si>
  <si>
    <t>10.39.36.93</t>
  </si>
  <si>
    <t>10.39.36.94</t>
  </si>
  <si>
    <t>10.39.36.95</t>
  </si>
  <si>
    <t>10.39.36.96</t>
  </si>
  <si>
    <t>10.39.36.97</t>
  </si>
  <si>
    <t>10.39.36.98</t>
  </si>
  <si>
    <t>10.39.36.99</t>
  </si>
  <si>
    <t>10.39.36.100</t>
  </si>
  <si>
    <t>10.39.36.101</t>
  </si>
  <si>
    <t>10.39.36.102</t>
  </si>
  <si>
    <t>10.39.36.103</t>
  </si>
  <si>
    <t>10.39.36.104</t>
  </si>
  <si>
    <t>10.39.36.105</t>
  </si>
  <si>
    <t>10.39.36.106</t>
  </si>
  <si>
    <t>10.39.36.107</t>
  </si>
  <si>
    <t>10.39.36.108</t>
  </si>
  <si>
    <t>10.39.36.109</t>
  </si>
  <si>
    <t>10.39.36.110</t>
  </si>
  <si>
    <t>10.39.36.111</t>
  </si>
  <si>
    <t>10.39.36.112</t>
    <phoneticPr fontId="35"/>
  </si>
  <si>
    <t>10.47.237.179</t>
    <phoneticPr fontId="35"/>
  </si>
  <si>
    <t>10.47.237.180</t>
    <phoneticPr fontId="35"/>
  </si>
  <si>
    <t>45165E-19203026</t>
    <phoneticPr fontId="35"/>
  </si>
  <si>
    <t>天王田10丁目地内（No.1）マンホールポンプ</t>
    <rPh sb="5" eb="7">
      <t>チョウメ</t>
    </rPh>
    <rPh sb="7" eb="9">
      <t>チナイ</t>
    </rPh>
    <phoneticPr fontId="31"/>
  </si>
  <si>
    <t>天王田10丁目地内（No.2）マンホールポンプ</t>
    <rPh sb="5" eb="7">
      <t>チョウメ</t>
    </rPh>
    <rPh sb="7" eb="9">
      <t>チナイ</t>
    </rPh>
    <phoneticPr fontId="31"/>
  </si>
  <si>
    <t xml:space="preserve">井口明神一丁目No.2MP </t>
  </si>
  <si>
    <t>長束4丁目No.1水中ポンプ所</t>
    <rPh sb="0" eb="2">
      <t>ナガツカ</t>
    </rPh>
    <rPh sb="3" eb="5">
      <t>チョウメ</t>
    </rPh>
    <phoneticPr fontId="43"/>
  </si>
  <si>
    <t>長束4丁目No.2水中ポンプ所</t>
  </si>
  <si>
    <t>長束五丁目No.1水中ポンプ所</t>
    <rPh sb="0" eb="2">
      <t>ナガツカ</t>
    </rPh>
    <rPh sb="2" eb="5">
      <t>ゴチョウメ</t>
    </rPh>
    <rPh sb="9" eb="11">
      <t>スイチュウ</t>
    </rPh>
    <rPh sb="14" eb="15">
      <t>ショ</t>
    </rPh>
    <phoneticPr fontId="32"/>
  </si>
  <si>
    <t>長束五丁目No.2水中ポンプ所</t>
    <rPh sb="0" eb="2">
      <t>ナガツカ</t>
    </rPh>
    <rPh sb="2" eb="5">
      <t>ゴチョウメ</t>
    </rPh>
    <rPh sb="9" eb="11">
      <t>スイチュウ</t>
    </rPh>
    <rPh sb="14" eb="15">
      <t>ショ</t>
    </rPh>
    <phoneticPr fontId="32"/>
  </si>
  <si>
    <t>伊左地No.3MP</t>
  </si>
  <si>
    <t>伊左地No.4MP</t>
  </si>
  <si>
    <t>和田No.1MP</t>
  </si>
  <si>
    <t>大人見No.1MP</t>
  </si>
  <si>
    <t>大人見No.2MP</t>
  </si>
  <si>
    <t>泉No.5MP</t>
  </si>
  <si>
    <t>伊左地No.5MP</t>
  </si>
  <si>
    <t>白州No.3MP</t>
  </si>
  <si>
    <t>白州No.4MP</t>
  </si>
  <si>
    <t>大人見No.3MP</t>
  </si>
  <si>
    <t>泉No.6MP</t>
  </si>
  <si>
    <t>植松No.1MP</t>
  </si>
  <si>
    <t>泉No.7MP</t>
  </si>
  <si>
    <t>大瀬No.1MP</t>
  </si>
  <si>
    <t>笠井新田No.1MP</t>
  </si>
  <si>
    <t>伊左地No.8MP</t>
  </si>
  <si>
    <t>上石田No.3MP</t>
  </si>
  <si>
    <t>大瀬No.2MP</t>
  </si>
  <si>
    <t>市野No.2MP</t>
  </si>
  <si>
    <t>浜松下水（EJ)</t>
    <phoneticPr fontId="35"/>
  </si>
  <si>
    <t>10.47.234.184</t>
    <phoneticPr fontId="35"/>
  </si>
  <si>
    <t>高知県四万十市</t>
    <rPh sb="0" eb="3">
      <t>コウチケン</t>
    </rPh>
    <rPh sb="3" eb="7">
      <t>シマントシ</t>
    </rPh>
    <phoneticPr fontId="35"/>
  </si>
  <si>
    <t>SW</t>
    <phoneticPr fontId="35"/>
  </si>
  <si>
    <t>000180</t>
    <phoneticPr fontId="35"/>
  </si>
  <si>
    <t>00001</t>
    <phoneticPr fontId="35"/>
  </si>
  <si>
    <t>八反原排水ポンプ場</t>
    <phoneticPr fontId="35"/>
  </si>
  <si>
    <t>SW00018000001@nihonsoft.net</t>
    <phoneticPr fontId="35"/>
  </si>
  <si>
    <t>30Mプラス LTE</t>
    <phoneticPr fontId="35"/>
  </si>
  <si>
    <t>10.47.237.181</t>
    <phoneticPr fontId="35"/>
  </si>
  <si>
    <t>鹿島中部No.30</t>
  </si>
  <si>
    <t>鹿島東部No.8</t>
  </si>
  <si>
    <t>鹿島東部No.9</t>
  </si>
  <si>
    <t>鹿島東部No.11</t>
  </si>
  <si>
    <t>鹿島東部No.12</t>
  </si>
  <si>
    <t>SW00014100089@nihonsoft.net</t>
  </si>
  <si>
    <t>SW00014100090@nihonsoft.net</t>
  </si>
  <si>
    <t>SW00014100091@nihonsoft.net</t>
  </si>
  <si>
    <t>SW00014100092@nihonsoft.net</t>
  </si>
  <si>
    <t>SW00014100093@nihonsoft.net</t>
  </si>
  <si>
    <t>10.47.237.187</t>
    <phoneticPr fontId="35"/>
  </si>
  <si>
    <t>10.47.237.183</t>
  </si>
  <si>
    <t>10.47.237.184</t>
  </si>
  <si>
    <t>10.47.237.185</t>
  </si>
  <si>
    <t>10.47.237.186</t>
  </si>
  <si>
    <t>友江マンホールポンプ場</t>
  </si>
  <si>
    <t>SW00011900005@nihonsoft.net</t>
  </si>
  <si>
    <t>AX0504402982030</t>
    <phoneticPr fontId="35"/>
  </si>
  <si>
    <t>AX0504402981970</t>
    <phoneticPr fontId="35"/>
  </si>
  <si>
    <t>AX0504402981980</t>
    <phoneticPr fontId="35"/>
  </si>
  <si>
    <t>AX0504402981990</t>
    <phoneticPr fontId="35"/>
  </si>
  <si>
    <t>AX0504402982000</t>
    <phoneticPr fontId="35"/>
  </si>
  <si>
    <t>AX0504402982010</t>
    <phoneticPr fontId="35"/>
  </si>
  <si>
    <t>AX0504402982020</t>
    <phoneticPr fontId="35"/>
  </si>
  <si>
    <t>020-1959-5719</t>
    <phoneticPr fontId="35"/>
  </si>
  <si>
    <t>020-1668-1407</t>
    <phoneticPr fontId="35"/>
  </si>
  <si>
    <t>020-2102-7356</t>
    <phoneticPr fontId="35"/>
  </si>
  <si>
    <t>020-1964-5314</t>
    <phoneticPr fontId="35"/>
  </si>
  <si>
    <t>020-2102-7321</t>
    <phoneticPr fontId="35"/>
  </si>
  <si>
    <t>020-1999-7764</t>
    <phoneticPr fontId="35"/>
  </si>
  <si>
    <t>AX0504402981830</t>
    <phoneticPr fontId="35"/>
  </si>
  <si>
    <t>020-1584-6198</t>
    <phoneticPr fontId="35"/>
  </si>
  <si>
    <t>大井出マンホールポンプ場</t>
    <phoneticPr fontId="35"/>
  </si>
  <si>
    <t>中原マンホールポンプ場</t>
    <phoneticPr fontId="35"/>
  </si>
  <si>
    <t>hamamatsu_c</t>
    <phoneticPr fontId="35"/>
  </si>
  <si>
    <t>7288</t>
    <phoneticPr fontId="35"/>
  </si>
  <si>
    <t>50173</t>
    <phoneticPr fontId="35"/>
  </si>
  <si>
    <t>福島県福島市</t>
    <rPh sb="0" eb="3">
      <t>フクシマケン</t>
    </rPh>
    <rPh sb="3" eb="6">
      <t>フクシマシ</t>
    </rPh>
    <phoneticPr fontId="35"/>
  </si>
  <si>
    <t>SW</t>
    <phoneticPr fontId="35"/>
  </si>
  <si>
    <t>000181</t>
    <phoneticPr fontId="35"/>
  </si>
  <si>
    <t>00001</t>
    <phoneticPr fontId="35"/>
  </si>
  <si>
    <t>00001</t>
    <phoneticPr fontId="35"/>
  </si>
  <si>
    <t>SW00018100001@nihonsoft.net</t>
    <phoneticPr fontId="35"/>
  </si>
  <si>
    <t>10.47.237.189</t>
    <phoneticPr fontId="35"/>
  </si>
  <si>
    <t>AX0504402982740</t>
    <phoneticPr fontId="35"/>
  </si>
  <si>
    <t>020-2009-5584</t>
    <phoneticPr fontId="35"/>
  </si>
  <si>
    <t>2019/6/13</t>
    <phoneticPr fontId="35"/>
  </si>
  <si>
    <t>shimanto_c</t>
    <phoneticPr fontId="35"/>
  </si>
  <si>
    <t>50174</t>
    <phoneticPr fontId="35"/>
  </si>
  <si>
    <t>451667-19203035</t>
    <phoneticPr fontId="35"/>
  </si>
  <si>
    <t>2019/5/30</t>
    <phoneticPr fontId="35"/>
  </si>
  <si>
    <t>foma</t>
    <phoneticPr fontId="35"/>
  </si>
  <si>
    <t>○</t>
    <phoneticPr fontId="35"/>
  </si>
  <si>
    <t>×</t>
    <phoneticPr fontId="35"/>
  </si>
  <si>
    <t>メールのみ</t>
    <phoneticPr fontId="35"/>
  </si>
  <si>
    <t>SW00005900032@nihonsoft.net</t>
  </si>
  <si>
    <t>SW00008500022@nihonsoft.net</t>
  </si>
  <si>
    <t>yamaguchi_c</t>
    <phoneticPr fontId="35"/>
  </si>
  <si>
    <t>43414A→4342F1→4342D1→ 43428Bこの交換前の4342F1の前後の機器の故障は雨漏り？の腐食による通信異常</t>
    <rPh sb="30" eb="32">
      <t>コウカン</t>
    </rPh>
    <rPh sb="32" eb="33">
      <t>マエ</t>
    </rPh>
    <rPh sb="41" eb="43">
      <t>ゼンゴ</t>
    </rPh>
    <rPh sb="44" eb="46">
      <t>キキ</t>
    </rPh>
    <rPh sb="47" eb="49">
      <t>コショウ</t>
    </rPh>
    <phoneticPr fontId="53"/>
  </si>
  <si>
    <t>431A3E→ 4342BD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</si>
  <si>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N0504403003640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</si>
  <si>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20-1770-4626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</si>
  <si>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019/6/20</t>
    </r>
    <phoneticPr fontId="35"/>
  </si>
  <si>
    <t>DN0504403003650</t>
    <phoneticPr fontId="35"/>
  </si>
  <si>
    <t>foma</t>
    <phoneticPr fontId="35"/>
  </si>
  <si>
    <t>中島川排水ポンプ場</t>
    <phoneticPr fontId="35"/>
  </si>
  <si>
    <t>SW00016200004@nihonsoft.net</t>
  </si>
  <si>
    <t>SW00011200022@nihonsoft.net</t>
  </si>
  <si>
    <t>SW00011200023@nihonsoft.net</t>
  </si>
  <si>
    <t>SW00011200024@nihonsoft.net</t>
  </si>
  <si>
    <t>SW00011200025@nihonsoft.net</t>
  </si>
  <si>
    <t>SW00011200026@nihonsoft.net</t>
  </si>
  <si>
    <t>SW00011200027@nihonsoft.net</t>
  </si>
  <si>
    <t>10.47.237.193</t>
    <phoneticPr fontId="35"/>
  </si>
  <si>
    <t>10.47.237.194</t>
  </si>
  <si>
    <t>10.47.237.195</t>
  </si>
  <si>
    <t>10.47.237.196</t>
  </si>
  <si>
    <t>10.47.237.197</t>
  </si>
  <si>
    <t>10.47.237.198</t>
  </si>
  <si>
    <t>50172</t>
    <phoneticPr fontId="35"/>
  </si>
  <si>
    <t>shiwa_cho</t>
    <phoneticPr fontId="35"/>
  </si>
  <si>
    <t>7287</t>
    <phoneticPr fontId="35"/>
  </si>
  <si>
    <t>50163</t>
    <phoneticPr fontId="35"/>
  </si>
  <si>
    <t>7278</t>
    <phoneticPr fontId="35"/>
  </si>
  <si>
    <t>dakudoiot_wa</t>
    <phoneticPr fontId="35"/>
  </si>
  <si>
    <t>10.47.233.187</t>
    <phoneticPr fontId="35"/>
  </si>
  <si>
    <t>AX0504403003820</t>
    <phoneticPr fontId="35"/>
  </si>
  <si>
    <t>AX0504403003830</t>
    <phoneticPr fontId="35"/>
  </si>
  <si>
    <t>AX0504403003840</t>
    <phoneticPr fontId="35"/>
  </si>
  <si>
    <t>AX0504403003850</t>
    <phoneticPr fontId="35"/>
  </si>
  <si>
    <t>AX0504403003860</t>
    <phoneticPr fontId="35"/>
  </si>
  <si>
    <t>AX0504403003870</t>
    <phoneticPr fontId="35"/>
  </si>
  <si>
    <t>020-2122-9751</t>
    <phoneticPr fontId="35"/>
  </si>
  <si>
    <t>020-2127-3499</t>
    <phoneticPr fontId="35"/>
  </si>
  <si>
    <t>020-2127-3270</t>
    <phoneticPr fontId="35"/>
  </si>
  <si>
    <t>020-1770-4160</t>
    <phoneticPr fontId="35"/>
  </si>
  <si>
    <t>020-2127-3635</t>
    <phoneticPr fontId="35"/>
  </si>
  <si>
    <t>020-1770-4035</t>
    <phoneticPr fontId="35"/>
  </si>
  <si>
    <t>2019/6/22</t>
    <phoneticPr fontId="35"/>
  </si>
  <si>
    <t>AX0504403003810</t>
    <phoneticPr fontId="35"/>
  </si>
  <si>
    <t>020-2127-3005</t>
    <phoneticPr fontId="35"/>
  </si>
  <si>
    <t>10.47.237.192</t>
    <phoneticPr fontId="35"/>
  </si>
  <si>
    <t>2019/6/21</t>
    <phoneticPr fontId="35"/>
  </si>
  <si>
    <t>新潟特殊企業株式会社</t>
    <rPh sb="0" eb="2">
      <t>ニイガタ</t>
    </rPh>
    <rPh sb="2" eb="4">
      <t>トクシュ</t>
    </rPh>
    <rPh sb="4" eb="6">
      <t>キギョウ</t>
    </rPh>
    <rPh sb="6" eb="10">
      <t>カブシキガイシャ</t>
    </rPh>
    <phoneticPr fontId="35"/>
  </si>
  <si>
    <t>SW00000600013@nihonsoft.net</t>
  </si>
  <si>
    <t>10.47.237.199</t>
    <phoneticPr fontId="35"/>
  </si>
  <si>
    <t>SW00005900033@nihonsoft.net</t>
  </si>
  <si>
    <t>SW00005900034@nihonsoft.net</t>
  </si>
  <si>
    <t>10.47.237.201</t>
    <phoneticPr fontId="35"/>
  </si>
  <si>
    <t>45166B-19203039</t>
    <phoneticPr fontId="35"/>
  </si>
  <si>
    <t>AX0504403016090</t>
    <phoneticPr fontId="35"/>
  </si>
  <si>
    <t>AX0504403016100</t>
    <phoneticPr fontId="35"/>
  </si>
  <si>
    <t>020-2122-9993</t>
    <phoneticPr fontId="35"/>
  </si>
  <si>
    <t>020-1770-5102</t>
    <phoneticPr fontId="35"/>
  </si>
  <si>
    <t>2019/6/26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</si>
  <si>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X0504403016110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</si>
  <si>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20-2122-9268</t>
    </r>
    <phoneticPr fontId="35"/>
  </si>
  <si>
    <t>45166A-19203038</t>
  </si>
  <si>
    <t>伊左座マンホールポンプ場</t>
    <phoneticPr fontId="35"/>
  </si>
  <si>
    <t>富久山No.16マンホールポンプ場</t>
    <rPh sb="0" eb="3">
      <t>フクヤマ</t>
    </rPh>
    <rPh sb="16" eb="17">
      <t>ジョウ</t>
    </rPh>
    <phoneticPr fontId="35"/>
  </si>
  <si>
    <t>451669-19203037</t>
  </si>
  <si>
    <t>451668-19203036</t>
  </si>
  <si>
    <t>30Mプラス 3G</t>
    <phoneticPr fontId="35"/>
  </si>
  <si>
    <t>020-2026-1997</t>
    <phoneticPr fontId="35"/>
  </si>
  <si>
    <t>DN0504406900720</t>
  </si>
  <si>
    <t>2018/11/20</t>
  </si>
  <si>
    <t>demo24@nihonsoft.net</t>
    <phoneticPr fontId="35"/>
  </si>
  <si>
    <t>020-2067-1162</t>
    <phoneticPr fontId="35"/>
  </si>
  <si>
    <t>45166D-19203041</t>
    <phoneticPr fontId="35"/>
  </si>
  <si>
    <t>45166E-19203042</t>
    <phoneticPr fontId="35"/>
  </si>
  <si>
    <t>福岡県芦屋町</t>
    <rPh sb="0" eb="3">
      <t>フクオカケン</t>
    </rPh>
    <rPh sb="3" eb="5">
      <t>アシヤ</t>
    </rPh>
    <rPh sb="5" eb="6">
      <t>チョウ</t>
    </rPh>
    <phoneticPr fontId="35"/>
  </si>
  <si>
    <t>SW</t>
    <phoneticPr fontId="35"/>
  </si>
  <si>
    <t>000182</t>
    <phoneticPr fontId="35"/>
  </si>
  <si>
    <t>00001</t>
    <phoneticPr fontId="35"/>
  </si>
  <si>
    <t>大水溜排水機場</t>
    <rPh sb="0" eb="1">
      <t>ダイ</t>
    </rPh>
    <rPh sb="1" eb="3">
      <t>ミズタメ</t>
    </rPh>
    <rPh sb="3" eb="6">
      <t>ハイスイキ</t>
    </rPh>
    <rPh sb="6" eb="7">
      <t>ジョウ</t>
    </rPh>
    <phoneticPr fontId="35"/>
  </si>
  <si>
    <t>10.47.237.202</t>
    <phoneticPr fontId="35"/>
  </si>
  <si>
    <t>SW00018200001@nihonsoft.net</t>
    <phoneticPr fontId="35"/>
  </si>
  <si>
    <t>SW00015100002@nihonsoft.net</t>
  </si>
  <si>
    <t>SW00015100003@nihonsoft.net</t>
  </si>
  <si>
    <t>10.47.237.204</t>
    <phoneticPr fontId="35"/>
  </si>
  <si>
    <t>10.47.237.203</t>
  </si>
  <si>
    <t>社内保管（保守品2号）、電波調査キット1号</t>
    <rPh sb="0" eb="2">
      <t>シャナイ</t>
    </rPh>
    <rPh sb="2" eb="4">
      <t>ホカン</t>
    </rPh>
    <rPh sb="12" eb="14">
      <t>デンパ</t>
    </rPh>
    <rPh sb="14" eb="16">
      <t>チョウサ</t>
    </rPh>
    <rPh sb="20" eb="21">
      <t>ゴウ</t>
    </rPh>
    <phoneticPr fontId="35"/>
  </si>
  <si>
    <t>小井戸</t>
    <phoneticPr fontId="35"/>
  </si>
  <si>
    <t>SW00008800053@nihonsoft.net</t>
    <phoneticPr fontId="35"/>
  </si>
  <si>
    <t>30Mプラス LTE</t>
    <phoneticPr fontId="35"/>
  </si>
  <si>
    <t>10.47.237.205</t>
    <phoneticPr fontId="35"/>
  </si>
  <si>
    <t>岩倉低区配水池</t>
    <phoneticPr fontId="35"/>
  </si>
  <si>
    <t>45165B-19203023→450036-16600055</t>
    <phoneticPr fontId="35"/>
  </si>
  <si>
    <t>45165A-19203022→4504FC-17400676</t>
    <phoneticPr fontId="35"/>
  </si>
  <si>
    <t>10.47.237.149</t>
    <phoneticPr fontId="35"/>
  </si>
  <si>
    <t>岩倉高区配水池</t>
    <phoneticPr fontId="35"/>
  </si>
  <si>
    <t>玄望園ポンプ場</t>
    <phoneticPr fontId="35"/>
  </si>
  <si>
    <t>10.47.237.191</t>
    <phoneticPr fontId="35"/>
  </si>
  <si>
    <t>10.47.237.188</t>
    <phoneticPr fontId="35"/>
  </si>
  <si>
    <t>45166F-19203043</t>
    <phoneticPr fontId="35"/>
  </si>
  <si>
    <t>フソウデモ盤2018年製作分</t>
    <rPh sb="5" eb="6">
      <t>バン</t>
    </rPh>
    <rPh sb="10" eb="11">
      <t>ネン</t>
    </rPh>
    <rPh sb="11" eb="13">
      <t>セイサク</t>
    </rPh>
    <rPh sb="13" eb="14">
      <t>ブン</t>
    </rPh>
    <phoneticPr fontId="35"/>
  </si>
  <si>
    <t>高町処理区No.3中継ポンプ場</t>
  </si>
  <si>
    <t>高町処理区No.4中継ポンプ場</t>
  </si>
  <si>
    <t>高町処理区No.6中継ポンプ場</t>
  </si>
  <si>
    <t>高町処理区No.7中継ポンプ場</t>
  </si>
  <si>
    <t>高町処理区No.9中継ポンプ場</t>
  </si>
  <si>
    <t>高町処理区No.11中継ポンプ場</t>
  </si>
  <si>
    <t>浜松町A3棟 第四変電所9階（No.1）</t>
  </si>
  <si>
    <t>浜松町A3棟 第四変電所9階（No.2）</t>
  </si>
  <si>
    <t>南出3号マンホールポンプ</t>
  </si>
  <si>
    <t>辻井川雨水貯留施設</t>
  </si>
  <si>
    <t>SW00016200005@nihonsoft.net</t>
  </si>
  <si>
    <t>10.47.237.206</t>
    <phoneticPr fontId="35"/>
  </si>
  <si>
    <t>敦賀市水道</t>
    <rPh sb="0" eb="3">
      <t>ツルガシ</t>
    </rPh>
    <rPh sb="3" eb="5">
      <t>スイドウ</t>
    </rPh>
    <phoneticPr fontId="35"/>
  </si>
  <si>
    <t>000183</t>
    <phoneticPr fontId="35"/>
  </si>
  <si>
    <t>00001</t>
    <phoneticPr fontId="35"/>
  </si>
  <si>
    <t>SW00018300001@nihonsoft.net</t>
    <phoneticPr fontId="35"/>
  </si>
  <si>
    <t>SW00018300002@nihonsoft.net</t>
  </si>
  <si>
    <t>10.47.237.208</t>
    <phoneticPr fontId="35"/>
  </si>
  <si>
    <t>刀根ポンプ場</t>
    <phoneticPr fontId="35"/>
  </si>
  <si>
    <t>小河ポンプ場</t>
    <phoneticPr fontId="35"/>
  </si>
  <si>
    <t>AX0504403029730</t>
    <phoneticPr fontId="35"/>
  </si>
  <si>
    <t>AX0504403029740</t>
    <phoneticPr fontId="35"/>
  </si>
  <si>
    <t>020-1606-4782</t>
    <phoneticPr fontId="35"/>
  </si>
  <si>
    <t>020-1578-4900</t>
    <phoneticPr fontId="35"/>
  </si>
  <si>
    <t>AX0504403029220</t>
    <phoneticPr fontId="35"/>
  </si>
  <si>
    <t>020-2004-2196</t>
    <phoneticPr fontId="35"/>
  </si>
  <si>
    <t>2019/7/5</t>
    <phoneticPr fontId="35"/>
  </si>
  <si>
    <t>2019/7/5</t>
    <phoneticPr fontId="35"/>
  </si>
  <si>
    <t>AX0504403030080</t>
    <phoneticPr fontId="35"/>
  </si>
  <si>
    <t>020-1667-2657</t>
    <phoneticPr fontId="35"/>
  </si>
  <si>
    <t>2019/7/6</t>
    <phoneticPr fontId="35"/>
  </si>
  <si>
    <t>16H00260</t>
  </si>
  <si>
    <t>6/6から本社管理 2019/7/5 瑞浪市長慶寺と入れ替え（ID書き換え）</t>
    <rPh sb="5" eb="7">
      <t>ホンシャ</t>
    </rPh>
    <rPh sb="7" eb="9">
      <t>カンリ</t>
    </rPh>
    <rPh sb="19" eb="22">
      <t>ミズナミシ</t>
    </rPh>
    <rPh sb="22" eb="25">
      <t>チョウケイジ</t>
    </rPh>
    <rPh sb="26" eb="27">
      <t>イ</t>
    </rPh>
    <rPh sb="28" eb="29">
      <t>カ</t>
    </rPh>
    <rPh sb="33" eb="34">
      <t>カ</t>
    </rPh>
    <rPh sb="35" eb="36">
      <t>カ</t>
    </rPh>
    <phoneticPr fontId="35"/>
  </si>
  <si>
    <t>DN0503125033460</t>
  </si>
  <si>
    <t>08077927165</t>
    <phoneticPr fontId="35"/>
  </si>
  <si>
    <t>SW00008800014@nihonsoft.co.jp</t>
    <phoneticPr fontId="35"/>
  </si>
  <si>
    <t>s0finetcl0ud</t>
    <phoneticPr fontId="35"/>
  </si>
  <si>
    <t>10.39.33.248</t>
    <phoneticPr fontId="35"/>
  </si>
  <si>
    <t>N160061864</t>
    <phoneticPr fontId="35"/>
  </si>
  <si>
    <t>https://www1.isp-voip.ntt.com/Mobile_Web/Form/User/UserMenu.aspx</t>
    <phoneticPr fontId="35"/>
  </si>
  <si>
    <t>2019/07/06</t>
    <phoneticPr fontId="35"/>
  </si>
  <si>
    <t>2019/6/3</t>
    <phoneticPr fontId="35"/>
  </si>
  <si>
    <t>AX0504402981060</t>
    <phoneticPr fontId="35"/>
  </si>
  <si>
    <t>AX0504402981070</t>
    <phoneticPr fontId="35"/>
  </si>
  <si>
    <t>DN0605600081280</t>
    <phoneticPr fontId="35"/>
  </si>
  <si>
    <t>DN0605600081290</t>
    <phoneticPr fontId="35"/>
  </si>
  <si>
    <t>DN0605600081300</t>
    <phoneticPr fontId="35"/>
  </si>
  <si>
    <t>DN0605600081310</t>
    <phoneticPr fontId="35"/>
  </si>
  <si>
    <t>DN0605600081320</t>
    <phoneticPr fontId="35"/>
  </si>
  <si>
    <t>DN0605600081330</t>
    <phoneticPr fontId="35"/>
  </si>
  <si>
    <t>DN0605600081340</t>
    <phoneticPr fontId="35"/>
  </si>
  <si>
    <t>DN0605600081350</t>
    <phoneticPr fontId="35"/>
  </si>
  <si>
    <t>DN0605600081360</t>
    <phoneticPr fontId="35"/>
  </si>
  <si>
    <t>DN0605600081370</t>
    <phoneticPr fontId="35"/>
  </si>
  <si>
    <t>DN0605600081380</t>
    <phoneticPr fontId="35"/>
  </si>
  <si>
    <t>DN0605600081390</t>
    <phoneticPr fontId="35"/>
  </si>
  <si>
    <t>DN0605600081400</t>
    <phoneticPr fontId="35"/>
  </si>
  <si>
    <t>DN0605600081410</t>
    <phoneticPr fontId="35"/>
  </si>
  <si>
    <t>DN0605600081420</t>
    <phoneticPr fontId="35"/>
  </si>
  <si>
    <t>DN0605600081430</t>
    <phoneticPr fontId="35"/>
  </si>
  <si>
    <t>DN0605600081440</t>
    <phoneticPr fontId="35"/>
  </si>
  <si>
    <t>DN0605600081450</t>
    <phoneticPr fontId="35"/>
  </si>
  <si>
    <t>DN0605600081460</t>
    <phoneticPr fontId="35"/>
  </si>
  <si>
    <t>DN0605600081470</t>
    <phoneticPr fontId="35"/>
  </si>
  <si>
    <t>DN0605600081480</t>
    <phoneticPr fontId="35"/>
  </si>
  <si>
    <t>DN0605600081490</t>
    <phoneticPr fontId="35"/>
  </si>
  <si>
    <t>DN0605600081500</t>
    <phoneticPr fontId="35"/>
  </si>
  <si>
    <t>DN0605600081510</t>
    <phoneticPr fontId="35"/>
  </si>
  <si>
    <t>DN0605600081520</t>
    <phoneticPr fontId="35"/>
  </si>
  <si>
    <t>DN0605600081530</t>
    <phoneticPr fontId="35"/>
  </si>
  <si>
    <t>DN0605600081540</t>
    <phoneticPr fontId="35"/>
  </si>
  <si>
    <t>DN0605600081550</t>
    <phoneticPr fontId="35"/>
  </si>
  <si>
    <t>DN0605600081560</t>
    <phoneticPr fontId="35"/>
  </si>
  <si>
    <t>DN0605600081570</t>
    <phoneticPr fontId="35"/>
  </si>
  <si>
    <t>DN0605600081580</t>
    <phoneticPr fontId="35"/>
  </si>
  <si>
    <t>DN0605600081590</t>
    <phoneticPr fontId="35"/>
  </si>
  <si>
    <t>DN0605600081600</t>
    <phoneticPr fontId="35"/>
  </si>
  <si>
    <t>18H0021X</t>
    <phoneticPr fontId="35"/>
  </si>
  <si>
    <t>02019885709</t>
    <phoneticPr fontId="35"/>
  </si>
  <si>
    <t>30Mプラス LTE</t>
    <phoneticPr fontId="35"/>
  </si>
  <si>
    <t>2019/8/1プラン変更(200kbps→30M)</t>
    <rPh sb="11" eb="13">
      <t>ヘンコウ</t>
    </rPh>
    <phoneticPr fontId="35"/>
  </si>
  <si>
    <t>ネットワークブザー(元郷ポンプ場)</t>
    <rPh sb="10" eb="12">
      <t>モトゴウ</t>
    </rPh>
    <rPh sb="15" eb="16">
      <t>ジョウ</t>
    </rPh>
    <phoneticPr fontId="35"/>
  </si>
  <si>
    <t>ネットワークブザー(竪前ポンプ場)</t>
    <phoneticPr fontId="35"/>
  </si>
  <si>
    <t>武永橋吐口ゲート</t>
  </si>
  <si>
    <t>丁張橋下吐口ゲート</t>
  </si>
  <si>
    <t>竪川橋吐口ゲート</t>
  </si>
  <si>
    <t>新橋吐口ゲート</t>
  </si>
  <si>
    <t xml:space="preserve">丁張橋吐口ゲート(丁張橋中継ﾎﾟﾝﾌﾟ場含む) </t>
  </si>
  <si>
    <t>朝日町吐口ゲート</t>
  </si>
  <si>
    <t>ｵｰﾄﾚｰｽ場中央吐口ゲート</t>
  </si>
  <si>
    <t>五右衛門橋吐口ゲート</t>
  </si>
  <si>
    <t>梛木橋吐口ゲート</t>
  </si>
  <si>
    <t>焼却場前吐口ゲート</t>
  </si>
  <si>
    <t>領家小学校前吐口ゲート</t>
  </si>
  <si>
    <t>正覚寺落吐口ゲート</t>
  </si>
  <si>
    <t xml:space="preserve">八間通り吐口ゲート </t>
  </si>
  <si>
    <t>六間通り吐口ゲート</t>
  </si>
  <si>
    <t xml:space="preserve">本町通り吐口ゲート </t>
  </si>
  <si>
    <t>青木橋雨水吐口ゲート(朝日地下ポンプ室含む）</t>
  </si>
  <si>
    <t>SW00014800008@nihonsoft.net</t>
    <phoneticPr fontId="35"/>
  </si>
  <si>
    <t>SW00014800009@nihonsoft.net</t>
  </si>
  <si>
    <t>SW00014800010@nihonsoft.net</t>
  </si>
  <si>
    <t>SW00014800011@nihonsoft.net</t>
  </si>
  <si>
    <t>SW00014800012@nihonsoft.net</t>
  </si>
  <si>
    <t>SW00014800013@nihonsoft.net</t>
  </si>
  <si>
    <t>SW00014800014@nihonsoft.net</t>
  </si>
  <si>
    <t>SW00014800015@nihonsoft.net</t>
  </si>
  <si>
    <t>SW00014800016@nihonsoft.net</t>
  </si>
  <si>
    <t>SW00014800017@nihonsoft.net</t>
  </si>
  <si>
    <t>SW00014800018@nihonsoft.net</t>
  </si>
  <si>
    <t>SW00014800019@nihonsoft.net</t>
  </si>
  <si>
    <t>SW00014800020@nihonsoft.net</t>
  </si>
  <si>
    <t>SW00014800021@nihonsoft.net</t>
  </si>
  <si>
    <t>SW00014800022@nihonsoft.net</t>
  </si>
  <si>
    <t>SW00014800023@nihonsoft.net</t>
  </si>
  <si>
    <t>SW00014800024@nihonsoft.net</t>
  </si>
  <si>
    <t>10.47.237.211</t>
  </si>
  <si>
    <t>10.47.237.212</t>
  </si>
  <si>
    <t>10.47.237.213</t>
  </si>
  <si>
    <t>10.47.237.214</t>
  </si>
  <si>
    <t>10.47.237.215</t>
  </si>
  <si>
    <t>10.47.237.216</t>
  </si>
  <si>
    <t>10.47.237.217</t>
  </si>
  <si>
    <t>10.47.237.218</t>
  </si>
  <si>
    <t>10.47.237.219</t>
  </si>
  <si>
    <t>10.47.237.220</t>
  </si>
  <si>
    <t>10.47.237.221</t>
  </si>
  <si>
    <t>10.47.237.222</t>
  </si>
  <si>
    <t>10.47.237.223</t>
  </si>
  <si>
    <t>10.47.237.224</t>
  </si>
  <si>
    <t>10.47.237.225</t>
  </si>
  <si>
    <t>AX0504403030290</t>
    <phoneticPr fontId="35"/>
  </si>
  <si>
    <t>020-1638-9249</t>
    <phoneticPr fontId="35"/>
  </si>
  <si>
    <t>2019/7/11</t>
    <phoneticPr fontId="35"/>
  </si>
  <si>
    <t>AX0504403030300</t>
    <phoneticPr fontId="35"/>
  </si>
  <si>
    <t>AX0504403030310</t>
    <phoneticPr fontId="35"/>
  </si>
  <si>
    <t>2019/7/11</t>
    <phoneticPr fontId="35"/>
  </si>
  <si>
    <t>AX0504403030340</t>
    <phoneticPr fontId="35"/>
  </si>
  <si>
    <t>AX0504403030350</t>
    <phoneticPr fontId="35"/>
  </si>
  <si>
    <t>AX0504403030360</t>
    <phoneticPr fontId="35"/>
  </si>
  <si>
    <t>AX0504403030370</t>
    <phoneticPr fontId="35"/>
  </si>
  <si>
    <t>AX0504403030380</t>
    <phoneticPr fontId="35"/>
  </si>
  <si>
    <t>AX0504403030390</t>
    <phoneticPr fontId="35"/>
  </si>
  <si>
    <t>AX0504403030400</t>
    <phoneticPr fontId="35"/>
  </si>
  <si>
    <t>AX0504403030410</t>
    <phoneticPr fontId="35"/>
  </si>
  <si>
    <t>AX0504403030420</t>
    <phoneticPr fontId="35"/>
  </si>
  <si>
    <t>AX0504403030430</t>
    <phoneticPr fontId="35"/>
  </si>
  <si>
    <t>AX0504403030440</t>
    <phoneticPr fontId="35"/>
  </si>
  <si>
    <t>AX0504403030450</t>
    <phoneticPr fontId="35"/>
  </si>
  <si>
    <t>AX0504403030460</t>
    <phoneticPr fontId="35"/>
  </si>
  <si>
    <t>AX0504403030470</t>
    <phoneticPr fontId="35"/>
  </si>
  <si>
    <t>AX0504403030480</t>
    <phoneticPr fontId="35"/>
  </si>
  <si>
    <t>AX0504403030490</t>
    <phoneticPr fontId="35"/>
  </si>
  <si>
    <t>AX0504403030500</t>
    <phoneticPr fontId="35"/>
  </si>
  <si>
    <t>020-1591-7066</t>
    <phoneticPr fontId="35"/>
  </si>
  <si>
    <t>020-1572-7139</t>
    <phoneticPr fontId="35"/>
  </si>
  <si>
    <t>020-2088-8881</t>
    <phoneticPr fontId="35"/>
  </si>
  <si>
    <t>020-1657-5398</t>
    <phoneticPr fontId="35"/>
  </si>
  <si>
    <t>020-1647-8216</t>
    <phoneticPr fontId="35"/>
  </si>
  <si>
    <t>020-2004-2987</t>
    <phoneticPr fontId="35"/>
  </si>
  <si>
    <t>020-2004-2788</t>
    <phoneticPr fontId="35"/>
  </si>
  <si>
    <t>020-2098-7815</t>
    <phoneticPr fontId="35"/>
  </si>
  <si>
    <t>020-1657-5573</t>
    <phoneticPr fontId="35"/>
  </si>
  <si>
    <t>020-2128-5759</t>
    <phoneticPr fontId="35"/>
  </si>
  <si>
    <t>020-2004-2133</t>
    <phoneticPr fontId="35"/>
  </si>
  <si>
    <t>020-1639-0819</t>
    <phoneticPr fontId="35"/>
  </si>
  <si>
    <t>020-1647-8333</t>
    <phoneticPr fontId="35"/>
  </si>
  <si>
    <t>020-2128-5805</t>
    <phoneticPr fontId="35"/>
  </si>
  <si>
    <t>020-1775-2820</t>
    <phoneticPr fontId="35"/>
  </si>
  <si>
    <t>020-2009-2111</t>
    <phoneticPr fontId="35"/>
  </si>
  <si>
    <t>020-1591-8179</t>
    <phoneticPr fontId="35"/>
  </si>
  <si>
    <t>2019/7/15</t>
    <phoneticPr fontId="35"/>
  </si>
  <si>
    <t>10.47.234.107</t>
    <phoneticPr fontId="35"/>
  </si>
  <si>
    <t>2019/7/10 MA-Eに交換出荷　10250034590</t>
    <phoneticPr fontId="35"/>
  </si>
  <si>
    <t>tsuruga_suido</t>
    <phoneticPr fontId="35"/>
  </si>
  <si>
    <t>7291</t>
    <phoneticPr fontId="35"/>
  </si>
  <si>
    <t>50176</t>
    <phoneticPr fontId="35"/>
  </si>
  <si>
    <t>451672-19203046</t>
  </si>
  <si>
    <t>451672-19203045</t>
  </si>
  <si>
    <t>古川ポンプ場</t>
    <rPh sb="0" eb="2">
      <t>フルカワ</t>
    </rPh>
    <rPh sb="5" eb="6">
      <t>ジョウ</t>
    </rPh>
    <phoneticPr fontId="35"/>
  </si>
  <si>
    <t>中川排水機場</t>
    <phoneticPr fontId="35"/>
  </si>
  <si>
    <t>foma</t>
    <phoneticPr fontId="35"/>
  </si>
  <si>
    <t>451738-19203244</t>
    <phoneticPr fontId="35"/>
  </si>
  <si>
    <t>AX0504403000910</t>
    <phoneticPr fontId="35"/>
  </si>
  <si>
    <t>020-2122-1691</t>
    <phoneticPr fontId="35"/>
  </si>
  <si>
    <t>2019/7/20</t>
    <phoneticPr fontId="35"/>
  </si>
  <si>
    <t>川西1号MP</t>
    <rPh sb="3" eb="4">
      <t>ゴウ</t>
    </rPh>
    <phoneticPr fontId="35"/>
  </si>
  <si>
    <t>文殊団地1号MP</t>
    <rPh sb="5" eb="6">
      <t>ゴウ</t>
    </rPh>
    <phoneticPr fontId="35"/>
  </si>
  <si>
    <t>SW00003000021@nihonsoft.net</t>
  </si>
  <si>
    <t>SW00003000022@nihonsoft.net</t>
  </si>
  <si>
    <t>10.47.237.228</t>
    <phoneticPr fontId="35"/>
  </si>
  <si>
    <t>10.47.237.227</t>
  </si>
  <si>
    <t>431894(84AT330T000ZJB)→4342B0</t>
    <phoneticPr fontId="35"/>
  </si>
  <si>
    <t>21902</t>
  </si>
  <si>
    <t>21903</t>
  </si>
  <si>
    <t>21904</t>
  </si>
  <si>
    <t>21905</t>
  </si>
  <si>
    <t>11903</t>
  </si>
  <si>
    <t>11901</t>
  </si>
  <si>
    <t>11902</t>
  </si>
  <si>
    <t>11904</t>
  </si>
  <si>
    <t>11906</t>
  </si>
  <si>
    <t>11905</t>
  </si>
  <si>
    <t>11907</t>
  </si>
  <si>
    <t>11908</t>
  </si>
  <si>
    <t>11909</t>
  </si>
  <si>
    <t>11910</t>
  </si>
  <si>
    <t>11911</t>
  </si>
  <si>
    <t>AX0504403027120</t>
    <phoneticPr fontId="35"/>
  </si>
  <si>
    <t>AX0504403027130</t>
    <phoneticPr fontId="35"/>
  </si>
  <si>
    <t>2019/7/26</t>
    <phoneticPr fontId="35"/>
  </si>
  <si>
    <t>北部第一排水区調整池</t>
    <phoneticPr fontId="35"/>
  </si>
  <si>
    <t>SW00005900035@nihonsoft.net</t>
  </si>
  <si>
    <t>AX0504403027420</t>
    <phoneticPr fontId="35"/>
  </si>
  <si>
    <t>020-1692-4953</t>
    <phoneticPr fontId="35"/>
  </si>
  <si>
    <t>45173B-19203247</t>
    <phoneticPr fontId="35"/>
  </si>
  <si>
    <t>SW</t>
    <phoneticPr fontId="35"/>
  </si>
  <si>
    <t>000184</t>
    <phoneticPr fontId="35"/>
  </si>
  <si>
    <t>SW00018400001@nihonsoft.net</t>
    <phoneticPr fontId="35"/>
  </si>
  <si>
    <t>SW00018400002@nihonsoft.net</t>
    <phoneticPr fontId="35"/>
  </si>
  <si>
    <t>SW00018400003@nihonsoft.net</t>
  </si>
  <si>
    <t>SW00018400004@nihonsoft.net</t>
  </si>
  <si>
    <t>SW00018400005@nihonsoft.net</t>
  </si>
  <si>
    <t>SW00018400006@nihonsoft.net</t>
  </si>
  <si>
    <t>SW00018400007@nihonsoft.net</t>
  </si>
  <si>
    <t>SW00018400008@nihonsoft.net</t>
  </si>
  <si>
    <t>中妻マンホールポンプ場</t>
  </si>
  <si>
    <t>過足マンホールポンプ場</t>
  </si>
  <si>
    <t>一本松マンホールポンプ場</t>
  </si>
  <si>
    <t>渋池マンホールポンプ場</t>
  </si>
  <si>
    <t>中妻地区処理場</t>
  </si>
  <si>
    <t>過足地区処理場</t>
  </si>
  <si>
    <t>下舞木地区処理場</t>
  </si>
  <si>
    <t>水環境センター</t>
  </si>
  <si>
    <t>10.47.237.237</t>
    <phoneticPr fontId="35"/>
  </si>
  <si>
    <t>10.47.237.232</t>
  </si>
  <si>
    <t>10.47.237.233</t>
  </si>
  <si>
    <t>10.47.237.234</t>
  </si>
  <si>
    <t>10.47.237.235</t>
  </si>
  <si>
    <t>200kbps LTE</t>
  </si>
  <si>
    <t>←2019年8月2日プラン変更（30Mから200kbps）2019年9月からalwaysに変更</t>
    <rPh sb="5" eb="6">
      <t>ネン</t>
    </rPh>
    <rPh sb="7" eb="8">
      <t>ガツ</t>
    </rPh>
    <rPh sb="9" eb="10">
      <t>ニチ</t>
    </rPh>
    <rPh sb="13" eb="15">
      <t>ヘンコウ</t>
    </rPh>
    <rPh sb="33" eb="34">
      <t>ネン</t>
    </rPh>
    <rPh sb="35" eb="36">
      <t>ガツ</t>
    </rPh>
    <rPh sb="45" eb="47">
      <t>ヘンコウ</t>
    </rPh>
    <phoneticPr fontId="35"/>
  </si>
  <si>
    <t>2019/8/8</t>
    <phoneticPr fontId="35"/>
  </si>
  <si>
    <t>02016925889</t>
    <phoneticPr fontId="35"/>
  </si>
  <si>
    <t>02017756594</t>
    <phoneticPr fontId="35"/>
  </si>
  <si>
    <t>02021288480</t>
    <phoneticPr fontId="35"/>
  </si>
  <si>
    <t>02017756246</t>
    <phoneticPr fontId="35"/>
  </si>
  <si>
    <t>02017800270</t>
    <phoneticPr fontId="35"/>
  </si>
  <si>
    <t>02016925971</t>
    <phoneticPr fontId="35"/>
  </si>
  <si>
    <t>02016925362</t>
    <phoneticPr fontId="35"/>
  </si>
  <si>
    <t>02017800022</t>
    <phoneticPr fontId="35"/>
  </si>
  <si>
    <t>AX0504403417120</t>
    <phoneticPr fontId="35"/>
  </si>
  <si>
    <t>AX0504403417130</t>
    <phoneticPr fontId="35"/>
  </si>
  <si>
    <t>AX0504403417140</t>
    <phoneticPr fontId="35"/>
  </si>
  <si>
    <t>AX0504403417150</t>
    <phoneticPr fontId="35"/>
  </si>
  <si>
    <t>AX0504403417170</t>
    <phoneticPr fontId="35"/>
  </si>
  <si>
    <t>AX0504403417180</t>
    <phoneticPr fontId="35"/>
  </si>
  <si>
    <t>AX0504403417160</t>
    <phoneticPr fontId="35"/>
  </si>
  <si>
    <t>AX0504403417190</t>
    <phoneticPr fontId="35"/>
  </si>
  <si>
    <t>七塚中継ポンプ場(KV)</t>
    <rPh sb="0" eb="2">
      <t>ナナツカ</t>
    </rPh>
    <rPh sb="2" eb="4">
      <t>チュウケイ</t>
    </rPh>
    <rPh sb="7" eb="8">
      <t>ジョウ</t>
    </rPh>
    <phoneticPr fontId="21"/>
  </si>
  <si>
    <t>10250034585(MA350)</t>
    <phoneticPr fontId="35"/>
  </si>
  <si>
    <t>コルソスシリアル(通報)</t>
    <rPh sb="9" eb="11">
      <t>ツウホウ</t>
    </rPh>
    <phoneticPr fontId="35"/>
  </si>
  <si>
    <t>コルソスシリアル(電源)</t>
    <rPh sb="9" eb="11">
      <t>デンゲン</t>
    </rPh>
    <phoneticPr fontId="35"/>
  </si>
  <si>
    <t>CSDJD00009200026</t>
  </si>
  <si>
    <t>CSDJPS0009200251</t>
  </si>
  <si>
    <t>CSDJD00009200003</t>
  </si>
  <si>
    <t>CSDJPS0009200228</t>
  </si>
  <si>
    <t>2019年8月9日demo06から移行</t>
    <rPh sb="4" eb="5">
      <t>ネン</t>
    </rPh>
    <rPh sb="6" eb="7">
      <t>ガツ</t>
    </rPh>
    <rPh sb="8" eb="9">
      <t>ニチ</t>
    </rPh>
    <rPh sb="17" eb="19">
      <t>イコウ</t>
    </rPh>
    <phoneticPr fontId="35"/>
  </si>
  <si>
    <t>10.39.35.201</t>
    <phoneticPr fontId="35"/>
  </si>
  <si>
    <t>宮内川排水ポンプ場</t>
    <phoneticPr fontId="35"/>
  </si>
  <si>
    <t>SW00016200006@nihonsoft.net</t>
  </si>
  <si>
    <t>10.47.237.238</t>
    <phoneticPr fontId="35"/>
  </si>
  <si>
    <t>土々ヶ根第2マンホールポンプ場</t>
  </si>
  <si>
    <t>乗越第1マンホールポンプ場</t>
  </si>
  <si>
    <t>野畑第1マンホールポンプ場</t>
  </si>
  <si>
    <t>前田第1マンホールポンプ場</t>
  </si>
  <si>
    <t>的ヶ屋敷第1マンホールポンプ場</t>
  </si>
  <si>
    <t>丸池市営住宅マンホールポンプ場</t>
  </si>
  <si>
    <t>恵那峡第2マンホールポンプ場</t>
  </si>
  <si>
    <t>岡瀬沢第2マンホールポンプ場</t>
  </si>
  <si>
    <t>岡瀬沢第5マンホールポンプ場</t>
  </si>
  <si>
    <t>奥戸第1マンホールポンプ場</t>
  </si>
  <si>
    <t>奥戸第6マンホールポンプ場</t>
  </si>
  <si>
    <t>広久手第1マンホールポンプ場</t>
  </si>
  <si>
    <t>SW00003900033@nihonsoft.net</t>
  </si>
  <si>
    <t>SW00003900034@nihonsoft.net</t>
  </si>
  <si>
    <t>SW00003900035@nihonsoft.net</t>
  </si>
  <si>
    <t>SW00003900036@nihonsoft.net</t>
  </si>
  <si>
    <t>SW00003900037@nihonsoft.net</t>
  </si>
  <si>
    <t>SW00003900038@nihonsoft.net</t>
  </si>
  <si>
    <t>SW00003900039@nihonsoft.net</t>
  </si>
  <si>
    <t>SW00003900040@nihonsoft.net</t>
  </si>
  <si>
    <t>SW00003900041@nihonsoft.net</t>
  </si>
  <si>
    <t>SW00003900042@nihonsoft.net</t>
  </si>
  <si>
    <t>SW00003900043@nihonsoft.net</t>
  </si>
  <si>
    <t>SW00003900044@nihonsoft.net</t>
  </si>
  <si>
    <t>SW00003900045@nihonsoft.net</t>
  </si>
  <si>
    <t>SW00003900046@nihonsoft.net</t>
  </si>
  <si>
    <t>SW00003900047@nihonsoft.net</t>
  </si>
  <si>
    <t>SW00003900048@nihonsoft.net</t>
  </si>
  <si>
    <t>10.47.237.239</t>
    <phoneticPr fontId="35"/>
  </si>
  <si>
    <t>10.47.237.240</t>
  </si>
  <si>
    <t>10.47.237.241</t>
  </si>
  <si>
    <t>10.47.237.242</t>
  </si>
  <si>
    <t>10.47.237.243</t>
  </si>
  <si>
    <t>10.47.237.244</t>
  </si>
  <si>
    <t>10.47.237.245</t>
  </si>
  <si>
    <t>10.47.237.246</t>
  </si>
  <si>
    <t>10.47.237.247</t>
  </si>
  <si>
    <t>10.47.237.248</t>
  </si>
  <si>
    <t>10.47.237.249</t>
  </si>
  <si>
    <t>10.47.237.250</t>
  </si>
  <si>
    <t>10.47.237.251</t>
  </si>
  <si>
    <t>10.47.237.252</t>
  </si>
  <si>
    <t>10.47.237.253</t>
  </si>
  <si>
    <t>10.47.237.254</t>
  </si>
  <si>
    <t>名1-011</t>
    <rPh sb="0" eb="1">
      <t>メイ</t>
    </rPh>
    <phoneticPr fontId="35"/>
  </si>
  <si>
    <t>名1-021</t>
    <rPh sb="0" eb="1">
      <t>メイ</t>
    </rPh>
    <phoneticPr fontId="35"/>
  </si>
  <si>
    <t>名1-031</t>
    <rPh sb="0" eb="1">
      <t>メイ</t>
    </rPh>
    <phoneticPr fontId="35"/>
  </si>
  <si>
    <t>名1-041</t>
    <rPh sb="0" eb="1">
      <t>メイ</t>
    </rPh>
    <phoneticPr fontId="35"/>
  </si>
  <si>
    <t>名1-051</t>
    <rPh sb="0" eb="1">
      <t>メイ</t>
    </rPh>
    <phoneticPr fontId="35"/>
  </si>
  <si>
    <t>名1-071</t>
    <rPh sb="0" eb="1">
      <t>メイ</t>
    </rPh>
    <phoneticPr fontId="35"/>
  </si>
  <si>
    <t>名1-121</t>
    <rPh sb="0" eb="1">
      <t>メイ</t>
    </rPh>
    <phoneticPr fontId="35"/>
  </si>
  <si>
    <t>名4-011</t>
    <rPh sb="0" eb="1">
      <t>メイ</t>
    </rPh>
    <phoneticPr fontId="35"/>
  </si>
  <si>
    <t>名4-021</t>
    <rPh sb="0" eb="1">
      <t>メイ</t>
    </rPh>
    <phoneticPr fontId="35"/>
  </si>
  <si>
    <t>桔1-011</t>
    <rPh sb="0" eb="1">
      <t>キツ</t>
    </rPh>
    <phoneticPr fontId="35"/>
  </si>
  <si>
    <t>富1-011</t>
    <phoneticPr fontId="35"/>
  </si>
  <si>
    <t>富1-021</t>
    <rPh sb="0" eb="1">
      <t>トミ</t>
    </rPh>
    <phoneticPr fontId="35"/>
  </si>
  <si>
    <t>富3-100</t>
    <rPh sb="0" eb="1">
      <t>トミ</t>
    </rPh>
    <phoneticPr fontId="35"/>
  </si>
  <si>
    <t>富3-200</t>
    <rPh sb="0" eb="1">
      <t>トミ</t>
    </rPh>
    <phoneticPr fontId="35"/>
  </si>
  <si>
    <t>富3-300</t>
    <rPh sb="0" eb="1">
      <t>トミ</t>
    </rPh>
    <phoneticPr fontId="35"/>
  </si>
  <si>
    <t>鴻1-111</t>
    <phoneticPr fontId="35"/>
  </si>
  <si>
    <t>名1-211</t>
    <rPh sb="0" eb="1">
      <t>メイ</t>
    </rPh>
    <phoneticPr fontId="35"/>
  </si>
  <si>
    <t>富1-022</t>
    <rPh sb="0" eb="1">
      <t>トミ</t>
    </rPh>
    <phoneticPr fontId="35"/>
  </si>
  <si>
    <t>富3-211</t>
    <rPh sb="0" eb="1">
      <t>トミ</t>
    </rPh>
    <phoneticPr fontId="35"/>
  </si>
  <si>
    <t>名1-111</t>
    <rPh sb="0" eb="1">
      <t>メイ</t>
    </rPh>
    <phoneticPr fontId="35"/>
  </si>
  <si>
    <t>桔1-021</t>
    <rPh sb="0" eb="1">
      <t>キツ</t>
    </rPh>
    <phoneticPr fontId="35"/>
  </si>
  <si>
    <t>桔1-022</t>
    <rPh sb="0" eb="1">
      <t>キツ</t>
    </rPh>
    <phoneticPr fontId="35"/>
  </si>
  <si>
    <t>富3-311</t>
    <rPh sb="0" eb="1">
      <t>トミ</t>
    </rPh>
    <phoneticPr fontId="35"/>
  </si>
  <si>
    <t>名1-141</t>
    <rPh sb="0" eb="1">
      <t>メイ</t>
    </rPh>
    <phoneticPr fontId="35"/>
  </si>
  <si>
    <t>名1-151</t>
    <rPh sb="0" eb="1">
      <t>メイ</t>
    </rPh>
    <phoneticPr fontId="35"/>
  </si>
  <si>
    <t>名1-131</t>
    <rPh sb="0" eb="1">
      <t>メイ</t>
    </rPh>
    <phoneticPr fontId="35"/>
  </si>
  <si>
    <t>SW00011100010@nihonsoft.net</t>
  </si>
  <si>
    <t>SW00011100011@nihonsoft.net</t>
  </si>
  <si>
    <t>SW00011100012@nihonsoft.net</t>
  </si>
  <si>
    <t>SW00011100013@nihonsoft.net</t>
  </si>
  <si>
    <t>SW00011100014@nihonsoft.net</t>
  </si>
  <si>
    <t>SW00011100015@nihonsoft.net</t>
  </si>
  <si>
    <t>SW00011100016@nihonsoft.net</t>
  </si>
  <si>
    <t>SW00011100017@nihonsoft.net</t>
  </si>
  <si>
    <t>SW00011100018@nihonsoft.net</t>
  </si>
  <si>
    <t>SW00011100019@nihonsoft.net</t>
  </si>
  <si>
    <t>SW00011100020@nihonsoft.net</t>
  </si>
  <si>
    <t>SW00011100021@nihonsoft.net</t>
  </si>
  <si>
    <t>SW00011100022@nihonsoft.net</t>
  </si>
  <si>
    <t>SW00011100023@nihonsoft.net</t>
  </si>
  <si>
    <t>SW00011100024@nihonsoft.net</t>
  </si>
  <si>
    <t>SW00011100025@nihonsoft.net</t>
  </si>
  <si>
    <t>SW00011100026@nihonsoft.net</t>
  </si>
  <si>
    <t>SW00011100027@nihonsoft.net</t>
  </si>
  <si>
    <t>SW00011100028@nihonsoft.net</t>
  </si>
  <si>
    <t>SW00011100029@nihonsoft.net</t>
  </si>
  <si>
    <t>SW00011100030@nihonsoft.net</t>
  </si>
  <si>
    <t>SW00011100031@nihonsoft.net</t>
  </si>
  <si>
    <t>SW00011100032@nihonsoft.net</t>
  </si>
  <si>
    <t>SW00011100033@nihonsoft.net</t>
  </si>
  <si>
    <t>SW00011100034@nihonsoft.net</t>
  </si>
  <si>
    <t>SW00011100035@nihonsoft.net</t>
  </si>
  <si>
    <t>10.47.238.26</t>
    <phoneticPr fontId="35"/>
  </si>
  <si>
    <t>10.47.238.2</t>
  </si>
  <si>
    <t>10.47.238.3</t>
  </si>
  <si>
    <t>10.47.238.4</t>
  </si>
  <si>
    <t>10.47.238.5</t>
  </si>
  <si>
    <t>10.47.238.6</t>
  </si>
  <si>
    <t>10.47.238.7</t>
  </si>
  <si>
    <t>10.47.238.8</t>
  </si>
  <si>
    <t>10.47.238.9</t>
  </si>
  <si>
    <t>10.47.238.10</t>
  </si>
  <si>
    <t>10.47.238.11</t>
  </si>
  <si>
    <t>10.47.238.12</t>
  </si>
  <si>
    <t>10.47.238.13</t>
  </si>
  <si>
    <t>10.47.238.14</t>
  </si>
  <si>
    <t>10.47.238.15</t>
  </si>
  <si>
    <t>10.47.238.16</t>
  </si>
  <si>
    <t>10.47.238.17</t>
  </si>
  <si>
    <t>10.47.238.18</t>
  </si>
  <si>
    <t>10.47.238.19</t>
  </si>
  <si>
    <t>10.47.238.20</t>
  </si>
  <si>
    <t>10.47.238.21</t>
  </si>
  <si>
    <t>10.47.238.22</t>
  </si>
  <si>
    <t>10.47.238.23</t>
  </si>
  <si>
    <t>10.47.238.24</t>
  </si>
  <si>
    <t>10.47.238.25</t>
  </si>
  <si>
    <t>020-2114-0992</t>
    <phoneticPr fontId="35"/>
  </si>
  <si>
    <t>AX0504403432990</t>
    <phoneticPr fontId="35"/>
  </si>
  <si>
    <t>2019/8/23</t>
    <phoneticPr fontId="35"/>
  </si>
  <si>
    <t>02019910803</t>
    <phoneticPr fontId="35"/>
  </si>
  <si>
    <t>02019453988</t>
    <phoneticPr fontId="35"/>
  </si>
  <si>
    <t>02019557273</t>
    <phoneticPr fontId="35"/>
  </si>
  <si>
    <t>02020150119</t>
    <phoneticPr fontId="35"/>
  </si>
  <si>
    <t>02020406280</t>
    <phoneticPr fontId="35"/>
  </si>
  <si>
    <t>02019564252</t>
    <phoneticPr fontId="35"/>
  </si>
  <si>
    <t>02019564084</t>
    <phoneticPr fontId="35"/>
  </si>
  <si>
    <t>02017830125</t>
    <phoneticPr fontId="35"/>
  </si>
  <si>
    <t>02017830327</t>
    <phoneticPr fontId="35"/>
  </si>
  <si>
    <t>02020152180</t>
    <phoneticPr fontId="35"/>
  </si>
  <si>
    <t>02019564734</t>
    <phoneticPr fontId="35"/>
  </si>
  <si>
    <t>02017830764</t>
    <phoneticPr fontId="35"/>
  </si>
  <si>
    <t>02016360821</t>
    <phoneticPr fontId="35"/>
  </si>
  <si>
    <t>02020971949</t>
    <phoneticPr fontId="35"/>
  </si>
  <si>
    <t>02016360098</t>
    <phoneticPr fontId="35"/>
  </si>
  <si>
    <t>02020976433</t>
    <phoneticPr fontId="35"/>
  </si>
  <si>
    <t>AX0504403433000</t>
    <phoneticPr fontId="35"/>
  </si>
  <si>
    <t>AX0504403433010</t>
    <phoneticPr fontId="35"/>
  </si>
  <si>
    <t>AX0504403433020</t>
    <phoneticPr fontId="35"/>
  </si>
  <si>
    <t>AX0504403433030</t>
    <phoneticPr fontId="35"/>
  </si>
  <si>
    <t>AX0504403433040</t>
    <phoneticPr fontId="35"/>
  </si>
  <si>
    <t>AX0504403433050</t>
    <phoneticPr fontId="35"/>
  </si>
  <si>
    <t>AX0504403433060</t>
  </si>
  <si>
    <t>AX0504403433070</t>
    <phoneticPr fontId="35"/>
  </si>
  <si>
    <t>AX0504403433080</t>
    <phoneticPr fontId="35"/>
  </si>
  <si>
    <t>AX0504403433090</t>
    <phoneticPr fontId="35"/>
  </si>
  <si>
    <t>AX0504403433100</t>
    <phoneticPr fontId="35"/>
  </si>
  <si>
    <t>AX0504403433110</t>
    <phoneticPr fontId="35"/>
  </si>
  <si>
    <t>AX0504403433120</t>
    <phoneticPr fontId="35"/>
  </si>
  <si>
    <t>AX0504403433130</t>
    <phoneticPr fontId="35"/>
  </si>
  <si>
    <t>AX0504403433140</t>
    <phoneticPr fontId="35"/>
  </si>
  <si>
    <t>AX0504403433150</t>
    <phoneticPr fontId="35"/>
  </si>
  <si>
    <t>02019456093</t>
    <phoneticPr fontId="35"/>
  </si>
  <si>
    <t>02017738338</t>
    <phoneticPr fontId="35"/>
  </si>
  <si>
    <t>02017830128</t>
    <phoneticPr fontId="35"/>
  </si>
  <si>
    <t>02019458297</t>
    <phoneticPr fontId="35"/>
  </si>
  <si>
    <t>02021132095</t>
    <phoneticPr fontId="35"/>
  </si>
  <si>
    <t>02019706052</t>
    <phoneticPr fontId="35"/>
  </si>
  <si>
    <t>02016938099</t>
    <phoneticPr fontId="35"/>
  </si>
  <si>
    <t>02019460997</t>
    <phoneticPr fontId="35"/>
  </si>
  <si>
    <t>02020152104</t>
    <phoneticPr fontId="35"/>
  </si>
  <si>
    <t>02020422595</t>
    <phoneticPr fontId="35"/>
  </si>
  <si>
    <t>02019565412</t>
    <phoneticPr fontId="35"/>
  </si>
  <si>
    <t>02016363288</t>
    <phoneticPr fontId="35"/>
  </si>
  <si>
    <t>02021132740</t>
    <phoneticPr fontId="35"/>
  </si>
  <si>
    <t>02021132663</t>
    <phoneticPr fontId="35"/>
  </si>
  <si>
    <t>02021132940</t>
    <phoneticPr fontId="35"/>
  </si>
  <si>
    <t>02019430999</t>
    <phoneticPr fontId="35"/>
  </si>
  <si>
    <t>02019566516</t>
    <phoneticPr fontId="35"/>
  </si>
  <si>
    <t>02019461412</t>
    <phoneticPr fontId="35"/>
  </si>
  <si>
    <t>02020979806</t>
    <phoneticPr fontId="35"/>
  </si>
  <si>
    <t>02019926830</t>
    <phoneticPr fontId="35"/>
  </si>
  <si>
    <t>02019430199</t>
  </si>
  <si>
    <t>02020982677</t>
    <phoneticPr fontId="35"/>
  </si>
  <si>
    <t>02021136978</t>
    <phoneticPr fontId="35"/>
  </si>
  <si>
    <t>02021132252</t>
    <phoneticPr fontId="35"/>
  </si>
  <si>
    <t>02017738606</t>
    <phoneticPr fontId="35"/>
  </si>
  <si>
    <t>02017738675</t>
    <phoneticPr fontId="35"/>
  </si>
  <si>
    <t>AX0504403433160</t>
    <phoneticPr fontId="35"/>
  </si>
  <si>
    <t>AX0504403433170</t>
    <phoneticPr fontId="35"/>
  </si>
  <si>
    <t>AX0504403433180</t>
    <phoneticPr fontId="35"/>
  </si>
  <si>
    <t>AX0504403433190</t>
    <phoneticPr fontId="35"/>
  </si>
  <si>
    <t>AX0504403433200</t>
    <phoneticPr fontId="35"/>
  </si>
  <si>
    <t>AX0504403433210</t>
    <phoneticPr fontId="35"/>
  </si>
  <si>
    <t>AX0504403433220</t>
    <phoneticPr fontId="35"/>
  </si>
  <si>
    <t>AX0504403433230</t>
    <phoneticPr fontId="35"/>
  </si>
  <si>
    <t>AX0504403433240</t>
    <phoneticPr fontId="35"/>
  </si>
  <si>
    <t>AX0504403433250</t>
    <phoneticPr fontId="35"/>
  </si>
  <si>
    <t>AX0504403433260</t>
    <phoneticPr fontId="35"/>
  </si>
  <si>
    <t>AX0504403433270</t>
    <phoneticPr fontId="35"/>
  </si>
  <si>
    <t>AX0504403433280</t>
    <phoneticPr fontId="35"/>
  </si>
  <si>
    <t>AX0504403433290</t>
    <phoneticPr fontId="35"/>
  </si>
  <si>
    <t>AX0504403433300</t>
    <phoneticPr fontId="35"/>
  </si>
  <si>
    <t>AX0504403433310</t>
    <phoneticPr fontId="35"/>
  </si>
  <si>
    <t>AX0504403433320</t>
    <phoneticPr fontId="35"/>
  </si>
  <si>
    <t>AX0504403433330</t>
    <phoneticPr fontId="35"/>
  </si>
  <si>
    <t>AX0504403433340</t>
    <phoneticPr fontId="35"/>
  </si>
  <si>
    <t>AX0504403433350</t>
    <phoneticPr fontId="35"/>
  </si>
  <si>
    <t>AX0504403433360</t>
    <phoneticPr fontId="35"/>
  </si>
  <si>
    <t>AX0504403433370</t>
    <phoneticPr fontId="35"/>
  </si>
  <si>
    <t>AX0504403433380</t>
    <phoneticPr fontId="35"/>
  </si>
  <si>
    <t>AX0504403433390</t>
    <phoneticPr fontId="35"/>
  </si>
  <si>
    <t>AX0504403433400</t>
    <phoneticPr fontId="35"/>
  </si>
  <si>
    <t>AX0504403433410</t>
    <phoneticPr fontId="35"/>
  </si>
  <si>
    <t>434291→43429F→432B78</t>
    <phoneticPr fontId="35"/>
  </si>
  <si>
    <t>もうこの施設のためにHL-330は出せない。保守品がなくなる</t>
    <rPh sb="4" eb="6">
      <t>シセツ</t>
    </rPh>
    <rPh sb="17" eb="18">
      <t>ダ</t>
    </rPh>
    <rPh sb="22" eb="24">
      <t>ホシュ</t>
    </rPh>
    <rPh sb="24" eb="25">
      <t>ヒン</t>
    </rPh>
    <phoneticPr fontId="35"/>
  </si>
  <si>
    <t>宮の原マンホールポンプ場</t>
  </si>
  <si>
    <t>矢越マンホールポンプ場</t>
  </si>
  <si>
    <t>中ノ瀬マンホールポンプ場</t>
  </si>
  <si>
    <t>中継マンホールポンプ場</t>
  </si>
  <si>
    <t>上半堀マンホールポンプ場</t>
  </si>
  <si>
    <t>御所平マンホールポンプ場</t>
  </si>
  <si>
    <t>下町マンホールポンプ場</t>
  </si>
  <si>
    <t>向住宅マンホールポンプ場</t>
  </si>
  <si>
    <t>SW00011600009@nihonsoft.net</t>
  </si>
  <si>
    <t>SW00011600010@nihonsoft.net</t>
  </si>
  <si>
    <t>SW00011600011@nihonsoft.net</t>
  </si>
  <si>
    <t>SW00011600012@nihonsoft.net</t>
  </si>
  <si>
    <t>SW00011600013@nihonsoft.net</t>
  </si>
  <si>
    <t>SW00011600014@nihonsoft.net</t>
  </si>
  <si>
    <t>SW00011600015@nihonsoft.net</t>
  </si>
  <si>
    <t>SW00011600016@nihonsoft.net</t>
  </si>
  <si>
    <t>10.47.238.34</t>
    <phoneticPr fontId="35"/>
  </si>
  <si>
    <t>10.47.238.28</t>
  </si>
  <si>
    <t>10.47.238.29</t>
  </si>
  <si>
    <t>10.47.238.30</t>
  </si>
  <si>
    <t>10.47.238.31</t>
  </si>
  <si>
    <t>10.47.238.32</t>
  </si>
  <si>
    <t>10.47.238.33</t>
  </si>
  <si>
    <t>広川浄水場</t>
    <phoneticPr fontId="35"/>
  </si>
  <si>
    <t>SW00009300006@nihonsoft.net</t>
  </si>
  <si>
    <t>200kbps LTE</t>
    <phoneticPr fontId="35"/>
  </si>
  <si>
    <t>10.47.238.35</t>
    <phoneticPr fontId="35"/>
  </si>
  <si>
    <t>2019/8/27</t>
    <phoneticPr fontId="35"/>
  </si>
  <si>
    <t>AX0504403436580</t>
    <phoneticPr fontId="35"/>
  </si>
  <si>
    <t>AX0504403436590</t>
    <phoneticPr fontId="35"/>
  </si>
  <si>
    <t>AX0504403436600</t>
    <phoneticPr fontId="35"/>
  </si>
  <si>
    <t>AX0504403436610</t>
    <phoneticPr fontId="35"/>
  </si>
  <si>
    <t>AX0504403436620</t>
    <phoneticPr fontId="35"/>
  </si>
  <si>
    <t>AX0504403436630</t>
    <phoneticPr fontId="35"/>
  </si>
  <si>
    <t>AX0504403436640</t>
    <phoneticPr fontId="35"/>
  </si>
  <si>
    <t>AX0504403436650</t>
    <phoneticPr fontId="35"/>
  </si>
  <si>
    <t>AX0504403436660</t>
    <phoneticPr fontId="35"/>
  </si>
  <si>
    <t>2019年8月22日demo06へ移行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</si>
  <si>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demo06@nihonsoft.co.jp</t>
    <phoneticPr fontId="35"/>
  </si>
  <si>
    <t>SW00013900002@nihonsoft.net</t>
  </si>
  <si>
    <t>10.47.238.36</t>
    <phoneticPr fontId="35"/>
  </si>
  <si>
    <t>生野西1丁目地内マンホールポンプ（FOMA）</t>
    <rPh sb="0" eb="2">
      <t>イクノ</t>
    </rPh>
    <rPh sb="2" eb="3">
      <t>ニシ</t>
    </rPh>
    <rPh sb="4" eb="6">
      <t>チョウメ</t>
    </rPh>
    <rPh sb="6" eb="8">
      <t>チナイ</t>
    </rPh>
    <phoneticPr fontId="31"/>
  </si>
  <si>
    <t>生野西1丁目地内マンホールポンプ（LTE）</t>
    <rPh sb="0" eb="2">
      <t>イクノ</t>
    </rPh>
    <rPh sb="2" eb="3">
      <t>ニシ</t>
    </rPh>
    <rPh sb="4" eb="6">
      <t>チョウメ</t>
    </rPh>
    <rPh sb="6" eb="8">
      <t>チナイ</t>
    </rPh>
    <phoneticPr fontId="31"/>
  </si>
  <si>
    <t>SW00001800023@nihonsoft.net</t>
    <phoneticPr fontId="35"/>
  </si>
  <si>
    <t>LM100へ機種変更(2019年8月22日)</t>
    <rPh sb="6" eb="8">
      <t>キシュ</t>
    </rPh>
    <rPh sb="8" eb="10">
      <t>ヘンコウ</t>
    </rPh>
    <rPh sb="15" eb="16">
      <t>ネン</t>
    </rPh>
    <rPh sb="17" eb="18">
      <t>ガツ</t>
    </rPh>
    <rPh sb="20" eb="21">
      <t>ニチ</t>
    </rPh>
    <phoneticPr fontId="35"/>
  </si>
  <si>
    <t>観音寺第1マンホールポンプ場</t>
    <phoneticPr fontId="35"/>
  </si>
  <si>
    <t>10.47.238.38</t>
    <phoneticPr fontId="35"/>
  </si>
  <si>
    <t>SW00003900049@nihonsoft.net</t>
  </si>
  <si>
    <t>横手排水機場</t>
    <phoneticPr fontId="35"/>
  </si>
  <si>
    <t>10.34.77.26</t>
    <phoneticPr fontId="35"/>
  </si>
  <si>
    <t>AX0504403537200</t>
    <phoneticPr fontId="35"/>
  </si>
  <si>
    <t>AX0504403437210</t>
    <phoneticPr fontId="35"/>
  </si>
  <si>
    <t>2019/8/29</t>
    <phoneticPr fontId="35"/>
  </si>
  <si>
    <t>2019/8/29</t>
    <phoneticPr fontId="35"/>
  </si>
  <si>
    <t>AX0504403437220</t>
    <phoneticPr fontId="35"/>
  </si>
  <si>
    <t>020-2005-3971</t>
    <phoneticPr fontId="35"/>
  </si>
  <si>
    <t>2019/8/29</t>
    <phoneticPr fontId="35"/>
  </si>
  <si>
    <t>10.47.238.40</t>
    <phoneticPr fontId="35"/>
  </si>
  <si>
    <t>10.47.238.39</t>
  </si>
  <si>
    <t>美沢9号マンホールポンプ場</t>
  </si>
  <si>
    <t>鳥居原10号マンホールポンプ場</t>
  </si>
  <si>
    <t>SW00008700012@nihonsoft.net</t>
  </si>
  <si>
    <t>SW00008700013@nihonsoft.net</t>
  </si>
  <si>
    <t>451758-19203276</t>
    <phoneticPr fontId="35"/>
  </si>
  <si>
    <r>
      <t>10.47.238.4</t>
    </r>
    <r>
      <rPr>
        <sz val="11"/>
        <color rgb="FF000000"/>
        <rFont val="ＭＳ Ｐゴシック"/>
        <family val="2"/>
        <charset val="128"/>
      </rPr>
      <t>1</t>
    </r>
    <phoneticPr fontId="35"/>
  </si>
  <si>
    <t>AX0504403440450</t>
    <phoneticPr fontId="35"/>
  </si>
  <si>
    <t>AX0504403440460</t>
    <phoneticPr fontId="35"/>
  </si>
  <si>
    <t>020-1776-7743</t>
    <phoneticPr fontId="35"/>
  </si>
  <si>
    <t>020-2079-0251</t>
    <phoneticPr fontId="35"/>
  </si>
  <si>
    <t>2019/9/3</t>
    <phoneticPr fontId="35"/>
  </si>
  <si>
    <t>020-1996-6277</t>
    <phoneticPr fontId="35"/>
  </si>
  <si>
    <t>020-1961-4431</t>
    <phoneticPr fontId="35"/>
  </si>
  <si>
    <t>020-2082-2783</t>
    <phoneticPr fontId="35"/>
  </si>
  <si>
    <t>020-1982-9793</t>
    <phoneticPr fontId="35"/>
  </si>
  <si>
    <t>020-2082-2503</t>
    <phoneticPr fontId="35"/>
  </si>
  <si>
    <t>020-2005-8139</t>
    <phoneticPr fontId="35"/>
  </si>
  <si>
    <t>020-2078-8766</t>
    <phoneticPr fontId="35"/>
  </si>
  <si>
    <t>020-2005-5541</t>
    <phoneticPr fontId="35"/>
  </si>
  <si>
    <t>020-2078-8045</t>
    <phoneticPr fontId="35"/>
  </si>
  <si>
    <t>45175D-19203281</t>
    <phoneticPr fontId="35"/>
  </si>
  <si>
    <t>7277</t>
    <phoneticPr fontId="35"/>
  </si>
  <si>
    <t>himeji_haisui</t>
    <phoneticPr fontId="35"/>
  </si>
  <si>
    <t>7156</t>
    <phoneticPr fontId="35"/>
  </si>
  <si>
    <t>020-2016-6895</t>
    <phoneticPr fontId="35"/>
  </si>
  <si>
    <t>020-1578-2122</t>
    <phoneticPr fontId="35"/>
  </si>
  <si>
    <t>埼玉県三芳町（エバラ）</t>
    <rPh sb="0" eb="3">
      <t>サイタマケン</t>
    </rPh>
    <rPh sb="3" eb="5">
      <t>ミヨシ</t>
    </rPh>
    <rPh sb="5" eb="6">
      <t>チョウ</t>
    </rPh>
    <phoneticPr fontId="35"/>
  </si>
  <si>
    <t>SW</t>
    <phoneticPr fontId="35"/>
  </si>
  <si>
    <t>000185</t>
    <phoneticPr fontId="35"/>
  </si>
  <si>
    <t>00001</t>
    <phoneticPr fontId="35"/>
  </si>
  <si>
    <t>SW00018500001@nihonsoft.net</t>
    <phoneticPr fontId="35"/>
  </si>
  <si>
    <t>10.47.238.42</t>
    <phoneticPr fontId="35"/>
  </si>
  <si>
    <t>西白方西の江マンホールポンプ場</t>
  </si>
  <si>
    <t>庄羽根坪マンホールポンプ場</t>
  </si>
  <si>
    <t>庄土井畑マンホールポンプ場</t>
  </si>
  <si>
    <t>葛原六地蔵マンホールポンプ場</t>
  </si>
  <si>
    <t>SW00013500008@nihonsoft.net</t>
  </si>
  <si>
    <t>SW00013500009@nihonsoft.net</t>
  </si>
  <si>
    <t>SW00013500010@nihonsoft.net</t>
  </si>
  <si>
    <t>SW00013500011@nihonsoft.net</t>
  </si>
  <si>
    <t>10.47.238.46</t>
    <phoneticPr fontId="35"/>
  </si>
  <si>
    <t>10.47.238.43</t>
  </si>
  <si>
    <t>10.47.238.44</t>
  </si>
  <si>
    <t>10.47.238.45</t>
  </si>
  <si>
    <t>浮島配水池</t>
    <phoneticPr fontId="35"/>
  </si>
  <si>
    <t>200kbps LTE</t>
    <phoneticPr fontId="35"/>
  </si>
  <si>
    <t>10.47.238.47</t>
    <phoneticPr fontId="35"/>
  </si>
  <si>
    <t>SW00002500014@nihonsoft.net</t>
  </si>
  <si>
    <t>SW00002500015@nihonsoft.net</t>
  </si>
  <si>
    <t>SW00002800002@nihonsoft.net</t>
    <phoneticPr fontId="35"/>
  </si>
  <si>
    <t>10.47.238.49</t>
    <phoneticPr fontId="35"/>
  </si>
  <si>
    <t>45178B-19203327</t>
    <phoneticPr fontId="35"/>
  </si>
  <si>
    <t>45178C-19203328</t>
    <phoneticPr fontId="35"/>
  </si>
  <si>
    <t>45178D-19203329</t>
    <phoneticPr fontId="35"/>
  </si>
  <si>
    <t>45178E-19203330</t>
    <phoneticPr fontId="35"/>
  </si>
  <si>
    <t>45178F-19203331</t>
    <phoneticPr fontId="35"/>
  </si>
  <si>
    <t>451790-19203332</t>
    <phoneticPr fontId="35"/>
  </si>
  <si>
    <t>451791-19203333</t>
    <phoneticPr fontId="35"/>
  </si>
  <si>
    <t>雀子ヶ根第1マンホールポンプ場</t>
    <phoneticPr fontId="35"/>
  </si>
  <si>
    <t>451792-19203334</t>
    <phoneticPr fontId="35"/>
  </si>
  <si>
    <t>451793-19203335</t>
  </si>
  <si>
    <t>451794-19203336</t>
  </si>
  <si>
    <t>451795-19203337</t>
  </si>
  <si>
    <t>451796-19203338</t>
  </si>
  <si>
    <t>451797-19203339</t>
  </si>
  <si>
    <t>451798-19203340</t>
  </si>
  <si>
    <t>451799-19203341</t>
  </si>
  <si>
    <t>45179A-19203342</t>
  </si>
  <si>
    <t>奥戸第2マンホールポンプ場</t>
    <phoneticPr fontId="35"/>
  </si>
  <si>
    <r>
      <t>AX</t>
    </r>
    <r>
      <rPr>
        <sz val="11"/>
        <color rgb="FF000000"/>
        <rFont val="ＭＳ Ｐゴシック"/>
        <family val="2"/>
        <charset val="128"/>
      </rPr>
      <t>0504403441190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</si>
  <si>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20-1592-7487</t>
    </r>
    <phoneticPr fontId="35"/>
  </si>
  <si>
    <t>10.47.238.37</t>
    <phoneticPr fontId="35"/>
  </si>
  <si>
    <t>SW00001100094@nihonsoft.net</t>
  </si>
  <si>
    <t>eco 10Mプラス</t>
    <phoneticPr fontId="35"/>
  </si>
  <si>
    <t>10.47.238.50</t>
    <phoneticPr fontId="35"/>
  </si>
  <si>
    <t>AX0504403441780</t>
    <phoneticPr fontId="35"/>
  </si>
  <si>
    <t>AX0504403441790</t>
    <phoneticPr fontId="35"/>
  </si>
  <si>
    <t>AX0504403441800</t>
    <phoneticPr fontId="35"/>
  </si>
  <si>
    <t>AX0504403441810</t>
    <phoneticPr fontId="35"/>
  </si>
  <si>
    <t>020-1977-3178</t>
    <phoneticPr fontId="35"/>
  </si>
  <si>
    <t>020-2033-8389</t>
    <phoneticPr fontId="35"/>
  </si>
  <si>
    <t>020-1776-7761</t>
    <phoneticPr fontId="35"/>
  </si>
  <si>
    <t>020-2033-9564</t>
    <phoneticPr fontId="35"/>
  </si>
  <si>
    <t>2019/9/11</t>
    <phoneticPr fontId="35"/>
  </si>
  <si>
    <t>AX0504403441820</t>
    <phoneticPr fontId="35"/>
  </si>
  <si>
    <t>2019/9/11</t>
    <phoneticPr fontId="35"/>
  </si>
  <si>
    <t>AX0504403441830</t>
    <phoneticPr fontId="35"/>
  </si>
  <si>
    <t>02019671068</t>
    <phoneticPr fontId="35"/>
  </si>
  <si>
    <t>2019/9/10</t>
    <phoneticPr fontId="35"/>
  </si>
  <si>
    <t>AX0504403441840</t>
    <phoneticPr fontId="35"/>
  </si>
  <si>
    <t>AX0504403441850</t>
    <phoneticPr fontId="35"/>
  </si>
  <si>
    <t>020-2079-0331</t>
    <phoneticPr fontId="35"/>
  </si>
  <si>
    <t>020-2022-4540</t>
    <phoneticPr fontId="35"/>
  </si>
  <si>
    <t>451761-19203285</t>
  </si>
  <si>
    <t>451762-19203286</t>
    <phoneticPr fontId="35"/>
  </si>
  <si>
    <t>2019年2月5日WA濁度計より移行→2019年9月4日かほく市狩鹿野浄化センターに仮設置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32" eb="35">
      <t>カルガノ</t>
    </rPh>
    <rPh sb="35" eb="37">
      <t>ジョウカ</t>
    </rPh>
    <phoneticPr fontId="35"/>
  </si>
  <si>
    <t>demo26@nihonsoft.net</t>
  </si>
  <si>
    <t>demo25@nihonsoft.net</t>
    <phoneticPr fontId="35"/>
  </si>
  <si>
    <t>demo27@nihonsoft.net</t>
  </si>
  <si>
    <t>demo28@nihonsoft.net</t>
  </si>
  <si>
    <t>demo29@nihonsoft.net</t>
  </si>
  <si>
    <t>demo30@nihonsoft.net</t>
  </si>
  <si>
    <t>demo31@nihonsoft.net</t>
  </si>
  <si>
    <t>demo32@nihonsoft.net</t>
  </si>
  <si>
    <t>demo33@nihonsoft.net</t>
  </si>
  <si>
    <t>demo34@nihonsoft.net</t>
  </si>
  <si>
    <t>10.47.238.60</t>
    <phoneticPr fontId="35"/>
  </si>
  <si>
    <t>10.47.238.52</t>
  </si>
  <si>
    <t>10.47.238.55</t>
  </si>
  <si>
    <t>10.47.238.56</t>
  </si>
  <si>
    <t>10.47.238.57</t>
  </si>
  <si>
    <t>10.47.238.59</t>
  </si>
  <si>
    <t>10.47.238.51</t>
    <phoneticPr fontId="35"/>
  </si>
  <si>
    <t>LTE 30Mプラス</t>
    <phoneticPr fontId="35"/>
  </si>
  <si>
    <t>demo35@nihonsoft.net</t>
  </si>
  <si>
    <t>demo36@nihonsoft.net</t>
  </si>
  <si>
    <t>demo37@nihonsoft.net</t>
  </si>
  <si>
    <t>demo38@nihonsoft.net</t>
  </si>
  <si>
    <t>demo39@nihonsoft.net</t>
  </si>
  <si>
    <t>demo40@nihonsoft.net</t>
  </si>
  <si>
    <t>10.47.238.61</t>
  </si>
  <si>
    <t>10.47.238.62</t>
  </si>
  <si>
    <t>10.47.238.63</t>
  </si>
  <si>
    <t>10.47.238.64</t>
  </si>
  <si>
    <t>10.47.238.65</t>
  </si>
  <si>
    <t>10.47.238.66</t>
  </si>
  <si>
    <t>eco 10Mプラス LTE</t>
    <phoneticPr fontId="35"/>
  </si>
  <si>
    <t>eco 500M LTE</t>
    <phoneticPr fontId="35"/>
  </si>
  <si>
    <t>10.47.237.57</t>
    <phoneticPr fontId="35"/>
  </si>
  <si>
    <t>demo41@nihonsoft.net</t>
    <phoneticPr fontId="35"/>
  </si>
  <si>
    <t>020-1997-9865</t>
    <phoneticPr fontId="35"/>
  </si>
  <si>
    <t>s0finetcl0ud</t>
    <phoneticPr fontId="35"/>
  </si>
  <si>
    <t>AX0504403441990</t>
    <phoneticPr fontId="35"/>
  </si>
  <si>
    <t>020-2115-6563</t>
    <phoneticPr fontId="35"/>
  </si>
  <si>
    <t>miyosi_suido</t>
    <phoneticPr fontId="35"/>
  </si>
  <si>
    <t>451764-19203288</t>
    <phoneticPr fontId="35"/>
  </si>
  <si>
    <t>451765-19203289</t>
    <phoneticPr fontId="35"/>
  </si>
  <si>
    <t>451766-19203290</t>
    <phoneticPr fontId="35"/>
  </si>
  <si>
    <t>451767-19203291</t>
    <phoneticPr fontId="35"/>
  </si>
  <si>
    <t>SW00000500030@nihonsoft.net</t>
    <phoneticPr fontId="35"/>
  </si>
  <si>
    <t>451768-19203292</t>
    <phoneticPr fontId="35"/>
  </si>
  <si>
    <t>SW00008500023@nihonsoft.net</t>
    <phoneticPr fontId="35"/>
  </si>
  <si>
    <t>451769-19203293</t>
    <phoneticPr fontId="35"/>
  </si>
  <si>
    <t>AX0504403442370</t>
    <phoneticPr fontId="35"/>
  </si>
  <si>
    <t>020-1967-4759</t>
    <phoneticPr fontId="35"/>
  </si>
  <si>
    <t>AX0504403442380</t>
    <phoneticPr fontId="35"/>
  </si>
  <si>
    <t>AX0504403442390</t>
    <phoneticPr fontId="35"/>
  </si>
  <si>
    <t>AX0504403442400</t>
    <phoneticPr fontId="35"/>
  </si>
  <si>
    <t>AX0504403442410</t>
    <phoneticPr fontId="35"/>
  </si>
  <si>
    <t>AX0504403442420</t>
    <phoneticPr fontId="35"/>
  </si>
  <si>
    <t>AX0504403442430</t>
    <phoneticPr fontId="35"/>
  </si>
  <si>
    <t>AX0504403442440</t>
    <phoneticPr fontId="35"/>
  </si>
  <si>
    <t>AX0504403442450</t>
    <phoneticPr fontId="35"/>
  </si>
  <si>
    <t>AX0504403442460</t>
    <phoneticPr fontId="35"/>
  </si>
  <si>
    <t>020-1985-8526</t>
    <phoneticPr fontId="35"/>
  </si>
  <si>
    <t>020-1997-5026</t>
    <phoneticPr fontId="35"/>
  </si>
  <si>
    <t>020-2085-7825</t>
    <phoneticPr fontId="35"/>
  </si>
  <si>
    <t>020-1951-1633</t>
    <phoneticPr fontId="35"/>
  </si>
  <si>
    <t>020-1986-1796</t>
    <phoneticPr fontId="35"/>
  </si>
  <si>
    <t>020-1776-7024</t>
    <phoneticPr fontId="35"/>
  </si>
  <si>
    <t>020-1785-7590</t>
    <phoneticPr fontId="35"/>
  </si>
  <si>
    <t>020-2087-0865</t>
    <phoneticPr fontId="35"/>
  </si>
  <si>
    <t>AX0504403442470</t>
    <phoneticPr fontId="35"/>
  </si>
  <si>
    <t>AX0504403442480</t>
    <phoneticPr fontId="35"/>
  </si>
  <si>
    <t>AX0504403442490</t>
    <phoneticPr fontId="35"/>
  </si>
  <si>
    <t>AX0504403442500</t>
    <phoneticPr fontId="35"/>
  </si>
  <si>
    <t>AX0504403442510</t>
    <phoneticPr fontId="35"/>
  </si>
  <si>
    <t>AX0504403442520</t>
    <phoneticPr fontId="35"/>
  </si>
  <si>
    <t>020-1783-0443</t>
    <phoneticPr fontId="35"/>
  </si>
  <si>
    <t>020-2116-8133</t>
    <phoneticPr fontId="35"/>
  </si>
  <si>
    <t>020-2037-0818</t>
    <phoneticPr fontId="35"/>
  </si>
  <si>
    <t>020-1657-3778</t>
    <phoneticPr fontId="35"/>
  </si>
  <si>
    <t>020-1694-1786</t>
    <phoneticPr fontId="35"/>
  </si>
  <si>
    <t>020-1694-1820</t>
    <phoneticPr fontId="35"/>
  </si>
  <si>
    <t>大今里4丁目地内マンホールポンプ（西）(FOMA)</t>
    <rPh sb="0" eb="3">
      <t>オオイマザト</t>
    </rPh>
    <rPh sb="4" eb="6">
      <t>チョウメ</t>
    </rPh>
    <rPh sb="6" eb="8">
      <t>チナイ</t>
    </rPh>
    <rPh sb="17" eb="18">
      <t>ニシ</t>
    </rPh>
    <phoneticPr fontId="31"/>
  </si>
  <si>
    <t>大今里4丁目地内マンホールポンプ（西）(LTE)</t>
    <rPh sb="0" eb="3">
      <t>オオイマザト</t>
    </rPh>
    <rPh sb="4" eb="6">
      <t>チョウメ</t>
    </rPh>
    <rPh sb="6" eb="8">
      <t>チナイ</t>
    </rPh>
    <rPh sb="17" eb="18">
      <t>ニシ</t>
    </rPh>
    <phoneticPr fontId="31"/>
  </si>
  <si>
    <t>3GからLTEに移行（demo21を移行2019年9月12日）</t>
    <rPh sb="8" eb="10">
      <t>イコウ</t>
    </rPh>
    <rPh sb="18" eb="20">
      <t>イコウ</t>
    </rPh>
    <rPh sb="24" eb="25">
      <t>ネン</t>
    </rPh>
    <rPh sb="26" eb="27">
      <t>ガツ</t>
    </rPh>
    <rPh sb="29" eb="30">
      <t>ニチ</t>
    </rPh>
    <phoneticPr fontId="35"/>
  </si>
  <si>
    <t>432B8C→434305（2019年9月12日廃止）</t>
    <rPh sb="18" eb="19">
      <t>ネン</t>
    </rPh>
    <rPh sb="20" eb="21">
      <t>ガツ</t>
    </rPh>
    <rPh sb="23" eb="24">
      <t>ニチ</t>
    </rPh>
    <rPh sb="24" eb="26">
      <t>ハイシ</t>
    </rPh>
    <phoneticPr fontId="35"/>
  </si>
  <si>
    <t>2019年4月11日下呂市から移行→2019年9月12日大阪市大今里4丁目西に移行</t>
    <rPh sb="4" eb="5">
      <t>ネン</t>
    </rPh>
    <rPh sb="6" eb="7">
      <t>ガツ</t>
    </rPh>
    <rPh sb="9" eb="10">
      <t>ニチ</t>
    </rPh>
    <rPh sb="10" eb="13">
      <t>ゲロシ</t>
    </rPh>
    <rPh sb="15" eb="17">
      <t>イコウ</t>
    </rPh>
    <rPh sb="22" eb="23">
      <t>ネン</t>
    </rPh>
    <rPh sb="24" eb="25">
      <t>ガツ</t>
    </rPh>
    <rPh sb="27" eb="28">
      <t>ニチ</t>
    </rPh>
    <rPh sb="28" eb="31">
      <t>オオサカシ</t>
    </rPh>
    <rPh sb="31" eb="34">
      <t>オオイマザト</t>
    </rPh>
    <rPh sb="35" eb="37">
      <t>チョウメ</t>
    </rPh>
    <rPh sb="37" eb="38">
      <t>ニシ</t>
    </rPh>
    <rPh sb="39" eb="41">
      <t>イコウ</t>
    </rPh>
    <phoneticPr fontId="35"/>
  </si>
  <si>
    <t>2018/12/10</t>
    <phoneticPr fontId="35"/>
  </si>
  <si>
    <t>10.47.236.93</t>
    <phoneticPr fontId="35"/>
  </si>
  <si>
    <t>45176C-19203296</t>
    <phoneticPr fontId="35"/>
  </si>
  <si>
    <t>SW00001800018@nihonsoft.co.jp</t>
    <phoneticPr fontId="35"/>
  </si>
  <si>
    <t>s0finetcl0ud</t>
    <phoneticPr fontId="35"/>
  </si>
  <si>
    <t>林崎排水施設</t>
  </si>
  <si>
    <t>漆野クリーンハウス</t>
  </si>
  <si>
    <t>SW00016700026@nihonsoft.net</t>
  </si>
  <si>
    <t>SW00016700027@nihonsoft.net</t>
  </si>
  <si>
    <t>10.47.238.68</t>
    <phoneticPr fontId="35"/>
  </si>
  <si>
    <t>10.47.238.67</t>
  </si>
  <si>
    <t>10.47.238.69</t>
    <phoneticPr fontId="35"/>
  </si>
  <si>
    <t>SW00003300049@nihonsoft.net</t>
  </si>
  <si>
    <t>10.47.238.70</t>
    <phoneticPr fontId="35"/>
  </si>
  <si>
    <t>鹿島中部No.32</t>
    <rPh sb="0" eb="2">
      <t>カシマ</t>
    </rPh>
    <rPh sb="2" eb="4">
      <t>チュウブ</t>
    </rPh>
    <phoneticPr fontId="35"/>
  </si>
  <si>
    <t>AX0504403443100</t>
    <phoneticPr fontId="35"/>
  </si>
  <si>
    <t>AX0504403443110</t>
    <phoneticPr fontId="35"/>
  </si>
  <si>
    <t>020-1997-5842</t>
    <phoneticPr fontId="35"/>
  </si>
  <si>
    <t>020-1773-9975</t>
    <phoneticPr fontId="35"/>
  </si>
  <si>
    <t>2019/9/19</t>
    <phoneticPr fontId="35"/>
  </si>
  <si>
    <t>AX0504403443120</t>
    <phoneticPr fontId="35"/>
  </si>
  <si>
    <t>020-2083-9995</t>
    <phoneticPr fontId="35"/>
  </si>
  <si>
    <t>AX0504403443130</t>
    <phoneticPr fontId="35"/>
  </si>
  <si>
    <t>020-1997-5723</t>
    <phoneticPr fontId="35"/>
  </si>
  <si>
    <t>三殿地区農業集落排水処理施設（FOMA）</t>
    <rPh sb="0" eb="1">
      <t>サン</t>
    </rPh>
    <rPh sb="1" eb="2">
      <t>トノ</t>
    </rPh>
    <rPh sb="2" eb="4">
      <t>チク</t>
    </rPh>
    <rPh sb="4" eb="6">
      <t>ノウギョウ</t>
    </rPh>
    <rPh sb="6" eb="14">
      <t>シュウラクハイスイショリシセツ</t>
    </rPh>
    <phoneticPr fontId="35"/>
  </si>
  <si>
    <t>三殿地区農業集落排水処理施設（LTE)</t>
    <rPh sb="0" eb="1">
      <t>サン</t>
    </rPh>
    <rPh sb="1" eb="2">
      <t>トノ</t>
    </rPh>
    <rPh sb="2" eb="4">
      <t>チク</t>
    </rPh>
    <rPh sb="4" eb="6">
      <t>ノウギョウ</t>
    </rPh>
    <rPh sb="6" eb="14">
      <t>シュウラクハイスイショリシセツ</t>
    </rPh>
    <phoneticPr fontId="35"/>
  </si>
  <si>
    <t>SW00006300020@nihonsoft.net</t>
    <phoneticPr fontId="35"/>
  </si>
  <si>
    <t>10.47.238.71</t>
    <phoneticPr fontId="35"/>
  </si>
  <si>
    <t>京都府舞鶴市</t>
    <rPh sb="0" eb="3">
      <t>キョウトフ</t>
    </rPh>
    <rPh sb="3" eb="6">
      <t>マイヅルシ</t>
    </rPh>
    <phoneticPr fontId="35"/>
  </si>
  <si>
    <t>SW</t>
    <phoneticPr fontId="35"/>
  </si>
  <si>
    <t>000186</t>
    <phoneticPr fontId="35"/>
  </si>
  <si>
    <t>00001</t>
    <phoneticPr fontId="35"/>
  </si>
  <si>
    <t>神崎浄化センター</t>
    <rPh sb="0" eb="2">
      <t>カンザキ</t>
    </rPh>
    <rPh sb="2" eb="4">
      <t>ジョウカ</t>
    </rPh>
    <phoneticPr fontId="35"/>
  </si>
  <si>
    <t>SW00018600001@nihonsoft.net</t>
    <phoneticPr fontId="35"/>
  </si>
  <si>
    <t>2019年9月18日舞鶴市神崎浄化センターへ移行</t>
    <rPh sb="4" eb="5">
      <t>ネン</t>
    </rPh>
    <rPh sb="6" eb="7">
      <t>ガツ</t>
    </rPh>
    <rPh sb="9" eb="10">
      <t>ニチ</t>
    </rPh>
    <rPh sb="10" eb="13">
      <t>マイヅルシ</t>
    </rPh>
    <rPh sb="13" eb="15">
      <t>カンザキ</t>
    </rPh>
    <rPh sb="15" eb="17">
      <t>ジョウカ</t>
    </rPh>
    <rPh sb="22" eb="24">
      <t>イコウ</t>
    </rPh>
    <phoneticPr fontId="35"/>
  </si>
  <si>
    <t>7293</t>
    <phoneticPr fontId="35"/>
  </si>
  <si>
    <t>50178</t>
    <phoneticPr fontId="35"/>
  </si>
  <si>
    <t>maizuru_c</t>
    <phoneticPr fontId="35"/>
  </si>
  <si>
    <t>45176D-19203297</t>
  </si>
  <si>
    <t>SW00014100093@nihonsoft.net</t>
    <phoneticPr fontId="35"/>
  </si>
  <si>
    <t>2019/9/19 瑞浪（木ノ暮）へ</t>
    <rPh sb="10" eb="12">
      <t>ミズナミ</t>
    </rPh>
    <rPh sb="13" eb="14">
      <t>キ</t>
    </rPh>
    <rPh sb="15" eb="16">
      <t>ボ</t>
    </rPh>
    <phoneticPr fontId="35"/>
  </si>
  <si>
    <t>07010409337</t>
  </si>
  <si>
    <t>demo10@nihonsoft.co.jp</t>
  </si>
  <si>
    <t>10.39.33.195</t>
  </si>
  <si>
    <t>AX0504403463020</t>
    <phoneticPr fontId="35"/>
  </si>
  <si>
    <t>02019976062</t>
    <phoneticPr fontId="35"/>
  </si>
  <si>
    <t>2019/9/25</t>
    <phoneticPr fontId="35"/>
  </si>
  <si>
    <t>西谷GP-4中継ポンプ場</t>
    <phoneticPr fontId="35"/>
  </si>
  <si>
    <t>451770-19203300()</t>
    <phoneticPr fontId="35"/>
  </si>
  <si>
    <t>451CAB-19703539</t>
    <phoneticPr fontId="35"/>
  </si>
  <si>
    <t>451CAC-19703540</t>
    <phoneticPr fontId="35"/>
  </si>
  <si>
    <t>山泉MP</t>
  </si>
  <si>
    <t>衣掛MP</t>
  </si>
  <si>
    <t>衣掛MP2</t>
  </si>
  <si>
    <t>SW00014900002@nihonsoft.net</t>
  </si>
  <si>
    <t>SW00014900003@nihonsoft.net</t>
  </si>
  <si>
    <t>SW00014900004@nihonsoft.net</t>
  </si>
  <si>
    <t>10.47.238.74</t>
    <phoneticPr fontId="35"/>
  </si>
  <si>
    <t>10.47.238.72</t>
  </si>
  <si>
    <t>10.47.238.73</t>
  </si>
  <si>
    <t>451CAD-19703541</t>
  </si>
  <si>
    <t>洪設定</t>
    <rPh sb="0" eb="1">
      <t>コウ</t>
    </rPh>
    <rPh sb="1" eb="3">
      <t>セッテイ</t>
    </rPh>
    <phoneticPr fontId="35"/>
  </si>
  <si>
    <t>451753-19203271</t>
  </si>
  <si>
    <t>451751-19203269</t>
  </si>
  <si>
    <t>49</t>
    <phoneticPr fontId="35"/>
  </si>
  <si>
    <t>豊安マンホールポンプ場</t>
  </si>
  <si>
    <t>DN0605600217130</t>
  </si>
  <si>
    <t>020-2064-5839</t>
  </si>
  <si>
    <t>10.47.237.144</t>
  </si>
  <si>
    <t>2019/4/27</t>
  </si>
  <si>
    <t>45165C-19203024</t>
  </si>
  <si>
    <t>SW00003400013@nihonsoft.net</t>
  </si>
  <si>
    <t>10.47.238.75</t>
    <phoneticPr fontId="35"/>
  </si>
  <si>
    <t>三林ポンプ場</t>
  </si>
  <si>
    <t>阪本ポンプ場</t>
  </si>
  <si>
    <t>箕形Ａポンプ場</t>
  </si>
  <si>
    <t>箕形Ｂポンプ場</t>
  </si>
  <si>
    <t>唐国ポンプ場</t>
  </si>
  <si>
    <t>内田ポンプ場</t>
  </si>
  <si>
    <t>春木ポンプ場</t>
  </si>
  <si>
    <t>SW00017200002@nihonsoft.net</t>
  </si>
  <si>
    <t>SW00017200003@nihonsoft.net</t>
  </si>
  <si>
    <t>SW00017200004@nihonsoft.net</t>
  </si>
  <si>
    <t>SW00017200005@nihonsoft.net</t>
  </si>
  <si>
    <t>SW00017200006@nihonsoft.net</t>
  </si>
  <si>
    <t>SW00017200007@nihonsoft.net</t>
  </si>
  <si>
    <t>SW00017200008@nihonsoft.net</t>
  </si>
  <si>
    <t>10.47.238.82</t>
    <phoneticPr fontId="35"/>
  </si>
  <si>
    <t>10.47.238.76</t>
  </si>
  <si>
    <t>10.47.238.77</t>
  </si>
  <si>
    <t>10.47.238.78</t>
  </si>
  <si>
    <t>10.47.238.79</t>
  </si>
  <si>
    <t>10.47.238.80</t>
  </si>
  <si>
    <t>10.47.238.81</t>
  </si>
  <si>
    <t>AX0504403464190</t>
    <phoneticPr fontId="35"/>
  </si>
  <si>
    <t>AX0504403464200</t>
    <phoneticPr fontId="35"/>
  </si>
  <si>
    <t>AX0504403464210</t>
    <phoneticPr fontId="35"/>
  </si>
  <si>
    <t>020-1779-3942</t>
    <phoneticPr fontId="35"/>
  </si>
  <si>
    <t>020-1590-1759</t>
    <phoneticPr fontId="35"/>
  </si>
  <si>
    <t>020-1982-0967</t>
    <phoneticPr fontId="35"/>
  </si>
  <si>
    <t>2019/10/4</t>
    <phoneticPr fontId="35"/>
  </si>
  <si>
    <t>AX0504403464250</t>
    <phoneticPr fontId="35"/>
  </si>
  <si>
    <t>2019/10/5</t>
    <phoneticPr fontId="35"/>
  </si>
  <si>
    <t>AX0504403464260</t>
    <phoneticPr fontId="35"/>
  </si>
  <si>
    <t>AX0504403464270</t>
    <phoneticPr fontId="35"/>
  </si>
  <si>
    <t>AX0504403464280</t>
    <phoneticPr fontId="35"/>
  </si>
  <si>
    <t>AX0504403464290</t>
    <phoneticPr fontId="35"/>
  </si>
  <si>
    <t>AX0504403464300</t>
    <phoneticPr fontId="35"/>
  </si>
  <si>
    <t>AX0504403464310</t>
    <phoneticPr fontId="35"/>
  </si>
  <si>
    <t>AX0504403464320</t>
    <phoneticPr fontId="35"/>
  </si>
  <si>
    <t>020-1642-8936</t>
  </si>
  <si>
    <t>020-1962-2936</t>
  </si>
  <si>
    <t>020-1787-0972</t>
  </si>
  <si>
    <t>020-1781-7917</t>
  </si>
  <si>
    <t>020-1666-1413</t>
  </si>
  <si>
    <t>020-1779-3921</t>
    <phoneticPr fontId="35"/>
  </si>
  <si>
    <t>020-1577-1225</t>
    <phoneticPr fontId="35"/>
  </si>
  <si>
    <t>2019/10/5</t>
    <phoneticPr fontId="35"/>
  </si>
  <si>
    <t>三芳町第1中継ポンプ場</t>
    <rPh sb="0" eb="2">
      <t>ミヨシ</t>
    </rPh>
    <rPh sb="2" eb="3">
      <t>チョウ</t>
    </rPh>
    <rPh sb="3" eb="4">
      <t>ダイ</t>
    </rPh>
    <rPh sb="5" eb="7">
      <t>チュウケイ</t>
    </rPh>
    <rPh sb="10" eb="11">
      <t>ジョウ</t>
    </rPh>
    <phoneticPr fontId="35"/>
  </si>
  <si>
    <t>欠上りマンホールポンプ場</t>
  </si>
  <si>
    <t>西七久保マンホールポンプ場</t>
  </si>
  <si>
    <t>山子マンホールポンプ場</t>
  </si>
  <si>
    <t>SW00017700008@nihonsoft.net</t>
  </si>
  <si>
    <t>SW00017700009@nihonsoft.net</t>
  </si>
  <si>
    <t>SW00017700010@nihonsoft.net</t>
  </si>
  <si>
    <t>SW00017700011@nihonsoft.net</t>
  </si>
  <si>
    <t>SW00017700012@nihonsoft.net</t>
  </si>
  <si>
    <t>SW00017700013@nihonsoft.net</t>
  </si>
  <si>
    <t>SW00017700014@nihonsoft.net</t>
  </si>
  <si>
    <t>SW00017700015@nihonsoft.net</t>
  </si>
  <si>
    <t>SW00017700016@nihonsoft.net</t>
  </si>
  <si>
    <t>SW00017700017@nihonsoft.net</t>
  </si>
  <si>
    <t>SW00017700018@nihonsoft.net</t>
  </si>
  <si>
    <t>SW00017700019@nihonsoft.net</t>
  </si>
  <si>
    <t>SW00017700020@nihonsoft.net</t>
  </si>
  <si>
    <t>SW00017700021@nihonsoft.net</t>
  </si>
  <si>
    <t>SW00017700022@nihonsoft.net</t>
  </si>
  <si>
    <t>SW00017700023@nihonsoft.net</t>
  </si>
  <si>
    <t>SW00017700024@nihonsoft.net</t>
  </si>
  <si>
    <t>SW00017700025@nihonsoft.net</t>
  </si>
  <si>
    <t>SW00017700026@nihonsoft.net</t>
  </si>
  <si>
    <t>SW00017700027@nihonsoft.net</t>
  </si>
  <si>
    <t>10.47.238.83</t>
    <phoneticPr fontId="35"/>
  </si>
  <si>
    <t>10.47.238.84</t>
  </si>
  <si>
    <t>10.47.238.85</t>
  </si>
  <si>
    <t>10.47.238.86</t>
  </si>
  <si>
    <t>10.47.238.87</t>
  </si>
  <si>
    <t>10.47.238.88</t>
  </si>
  <si>
    <t>10.47.238.89</t>
  </si>
  <si>
    <t>10.47.238.90</t>
  </si>
  <si>
    <t>10.47.238.91</t>
  </si>
  <si>
    <t>10.47.238.92</t>
  </si>
  <si>
    <t>10.47.238.93</t>
  </si>
  <si>
    <t>10.47.238.94</t>
  </si>
  <si>
    <t>10.47.238.95</t>
  </si>
  <si>
    <t>10.47.238.96</t>
  </si>
  <si>
    <t>10.47.238.97</t>
  </si>
  <si>
    <t>10.47.238.98</t>
  </si>
  <si>
    <t>10.47.238.99</t>
  </si>
  <si>
    <t>10.47.238.100</t>
  </si>
  <si>
    <t>10.47.238.101</t>
  </si>
  <si>
    <t>10.47.238.102</t>
  </si>
  <si>
    <t>SW00015300011@nihonsoft.net</t>
  </si>
  <si>
    <t>SW00015300012@nihonsoft.net</t>
  </si>
  <si>
    <t>SW00015300013@nihonsoft.net</t>
  </si>
  <si>
    <t>SW00015300014@nihonsoft.net</t>
  </si>
  <si>
    <t>SW00015300015@nihonsoft.net</t>
  </si>
  <si>
    <t>10.47.238.103</t>
    <phoneticPr fontId="35"/>
  </si>
  <si>
    <t>10.47.238.104</t>
  </si>
  <si>
    <t>10.47.238.105</t>
  </si>
  <si>
    <t>10.47.238.106</t>
  </si>
  <si>
    <t>10.47.238.107</t>
  </si>
  <si>
    <t>中島排水機場</t>
    <phoneticPr fontId="35"/>
  </si>
  <si>
    <t>SW00005200013@nihonsoft.net</t>
  </si>
  <si>
    <t>10.47.238.108</t>
    <phoneticPr fontId="35"/>
  </si>
  <si>
    <t>関浄水場（FOMA）</t>
    <phoneticPr fontId="35"/>
  </si>
  <si>
    <t>KV</t>
  </si>
  <si>
    <t>関浄水場（LTE）</t>
    <phoneticPr fontId="35"/>
  </si>
  <si>
    <t>SW00007900007@nihonsoft.net</t>
    <phoneticPr fontId="35"/>
  </si>
  <si>
    <t>200kbps LTE</t>
    <phoneticPr fontId="35"/>
  </si>
  <si>
    <t>10.47.238.109</t>
    <phoneticPr fontId="35"/>
  </si>
  <si>
    <t>富中央地区処理場</t>
  </si>
  <si>
    <t>井坂橋マンホールポンプ</t>
  </si>
  <si>
    <t>鳥居橋マンホールポンプ</t>
  </si>
  <si>
    <t>新茶屋橋マンホールポンプ</t>
  </si>
  <si>
    <t>ナオヒサ960マンホールポンプ</t>
  </si>
  <si>
    <t>横路橋マンホールポンプ</t>
  </si>
  <si>
    <t>天王坂マンホールポンプ</t>
  </si>
  <si>
    <t>18号線No.6マンホールポンプ</t>
  </si>
  <si>
    <t>18号線No.13マンホールポンプ</t>
  </si>
  <si>
    <t>21号線No.11マンホールポンプ</t>
  </si>
  <si>
    <t>21号線No.13マンホールポンプ</t>
  </si>
  <si>
    <t>25号線No.3マンホールポンプ</t>
  </si>
  <si>
    <t>30号線No.0マンホールポンプ</t>
  </si>
  <si>
    <t>35号線No.16マンホールポンプ</t>
  </si>
  <si>
    <t>39号線No.13マンホールポンプ</t>
  </si>
  <si>
    <t>39号線No.18マンホールポンプ</t>
  </si>
  <si>
    <t>41号線No.9マンホールポンプ</t>
  </si>
  <si>
    <t>42号線No.7マンホールポンプ</t>
  </si>
  <si>
    <t>101号線No.0マンホールポンプ</t>
  </si>
  <si>
    <t>101号線No.17マンホールポンプ</t>
  </si>
  <si>
    <t>SW00005700058@nihonsoft.net</t>
  </si>
  <si>
    <t>SW00005700059@nihonsoft.net</t>
  </si>
  <si>
    <t>SW00005700060@nihonsoft.net</t>
  </si>
  <si>
    <t>SW00005700061@nihonsoft.net</t>
  </si>
  <si>
    <t>SW00005700062@nihonsoft.net</t>
  </si>
  <si>
    <t>SW00005700063@nihonsoft.net</t>
  </si>
  <si>
    <t>SW00005700064@nihonsoft.net</t>
  </si>
  <si>
    <t>SW00005700065@nihonsoft.net</t>
  </si>
  <si>
    <t>SW00005700066@nihonsoft.net</t>
  </si>
  <si>
    <t>SW00005700067@nihonsoft.net</t>
  </si>
  <si>
    <t>SW00005700068@nihonsoft.net</t>
  </si>
  <si>
    <t>SW00005700069@nihonsoft.net</t>
  </si>
  <si>
    <t>SW00005700070@nihonsoft.net</t>
  </si>
  <si>
    <t>SW00005700071@nihonsoft.net</t>
  </si>
  <si>
    <t>SW00005700072@nihonsoft.net</t>
  </si>
  <si>
    <t>SW00005700073@nihonsoft.net</t>
  </si>
  <si>
    <t>SW00005700074@nihonsoft.net</t>
  </si>
  <si>
    <t>SW00005700075@nihonsoft.net</t>
  </si>
  <si>
    <t>SW00005700076@nihonsoft.net</t>
  </si>
  <si>
    <t>SW00005700077@nihonsoft.net</t>
  </si>
  <si>
    <t>10.47.238.112</t>
  </si>
  <si>
    <t>10.47.238.113</t>
  </si>
  <si>
    <t>10.47.238.114</t>
  </si>
  <si>
    <t>10.47.238.115</t>
  </si>
  <si>
    <t>10.47.238.116</t>
  </si>
  <si>
    <t>10.47.238.117</t>
  </si>
  <si>
    <t>10.47.238.118</t>
  </si>
  <si>
    <t>10.47.238.119</t>
  </si>
  <si>
    <t>10.47.238.120</t>
  </si>
  <si>
    <t>10.47.238.121</t>
  </si>
  <si>
    <t>10.47.238.122</t>
  </si>
  <si>
    <t>10.47.238.123</t>
  </si>
  <si>
    <t>10.47.238.124</t>
  </si>
  <si>
    <t>10.47.238.125</t>
  </si>
  <si>
    <t>10.47.238.126</t>
  </si>
  <si>
    <t>10.47.238.127</t>
  </si>
  <si>
    <t>10.47.238.128</t>
  </si>
  <si>
    <t>10.47.238.129</t>
  </si>
  <si>
    <t>10.47.238.110</t>
    <phoneticPr fontId="35"/>
  </si>
  <si>
    <t>10.47.238.111</t>
  </si>
  <si>
    <t>鳥取県日南町</t>
    <rPh sb="0" eb="3">
      <t>トットリケン</t>
    </rPh>
    <rPh sb="3" eb="6">
      <t>ニチナンチョウ</t>
    </rPh>
    <phoneticPr fontId="35"/>
  </si>
  <si>
    <t>SW</t>
    <phoneticPr fontId="35"/>
  </si>
  <si>
    <t>000187</t>
    <phoneticPr fontId="35"/>
  </si>
  <si>
    <t>00001</t>
    <phoneticPr fontId="35"/>
  </si>
  <si>
    <t>00013</t>
    <phoneticPr fontId="35"/>
  </si>
  <si>
    <t>SW00018700001@nihonsoft.net</t>
    <phoneticPr fontId="35"/>
  </si>
  <si>
    <t>SW00018700002@nihonsoft.net</t>
  </si>
  <si>
    <t>SW00018700003@nihonsoft.net</t>
  </si>
  <si>
    <t>SW00018700004@nihonsoft.net</t>
  </si>
  <si>
    <t>SW00018700005@nihonsoft.net</t>
  </si>
  <si>
    <t>SW00018700006@nihonsoft.net</t>
  </si>
  <si>
    <t>SW00018700007@nihonsoft.net</t>
  </si>
  <si>
    <t>SW00018700008@nihonsoft.net</t>
  </si>
  <si>
    <t>SW00018700009@nihonsoft.net</t>
  </si>
  <si>
    <t>SW00018700010@nihonsoft.net</t>
  </si>
  <si>
    <t>SW00018700011@nihonsoft.net</t>
  </si>
  <si>
    <t>SW00018700012@nihonsoft.net</t>
  </si>
  <si>
    <t>SW00018700013@nihonsoft.net</t>
  </si>
  <si>
    <t>丸山加圧ポンプ場</t>
  </si>
  <si>
    <t>茶屋加圧ポンプ場</t>
  </si>
  <si>
    <t>10.47.238.132</t>
  </si>
  <si>
    <t>10.47.238.133</t>
  </si>
  <si>
    <t>10.47.238.134</t>
  </si>
  <si>
    <t>10.47.238.135</t>
  </si>
  <si>
    <t>10.47.238.136</t>
  </si>
  <si>
    <t>10.47.238.137</t>
  </si>
  <si>
    <t>10.47.238.138</t>
  </si>
  <si>
    <t>10.47.238.139</t>
  </si>
  <si>
    <t>10.47.238.140</t>
  </si>
  <si>
    <t>10.47.238.141</t>
  </si>
  <si>
    <t>10.47.238.142</t>
  </si>
  <si>
    <t>10.47.233.221</t>
    <phoneticPr fontId="35"/>
  </si>
  <si>
    <t>岩ノ下浄水場</t>
    <phoneticPr fontId="35"/>
  </si>
  <si>
    <t>SW00008300011@nihonsoft.net</t>
  </si>
  <si>
    <t>10.47.238.144</t>
    <phoneticPr fontId="35"/>
  </si>
  <si>
    <t>451CAF-19703543</t>
    <phoneticPr fontId="35"/>
  </si>
  <si>
    <t>451CB0-19703544</t>
    <phoneticPr fontId="35"/>
  </si>
  <si>
    <t>451CB1-19703545</t>
    <phoneticPr fontId="35"/>
  </si>
  <si>
    <t>AX0504403464890</t>
    <phoneticPr fontId="35"/>
  </si>
  <si>
    <t>020-1596-1646</t>
    <phoneticPr fontId="35"/>
  </si>
  <si>
    <t>2019/10/9</t>
    <phoneticPr fontId="35"/>
  </si>
  <si>
    <t>AX0504403464900</t>
    <phoneticPr fontId="35"/>
  </si>
  <si>
    <t>020-1586-0347</t>
    <phoneticPr fontId="35"/>
  </si>
  <si>
    <t>AX0504403465120</t>
    <phoneticPr fontId="35"/>
  </si>
  <si>
    <t>AX0504403465130</t>
    <phoneticPr fontId="35"/>
  </si>
  <si>
    <t>AX0504403465140</t>
    <phoneticPr fontId="35"/>
  </si>
  <si>
    <t>AX0504403465150</t>
    <phoneticPr fontId="35"/>
  </si>
  <si>
    <t>AX0504403465160</t>
    <phoneticPr fontId="35"/>
  </si>
  <si>
    <t>AX0504403465170</t>
    <phoneticPr fontId="35"/>
  </si>
  <si>
    <t>AX0504403465180</t>
    <phoneticPr fontId="35"/>
  </si>
  <si>
    <t>AX0504403465190</t>
    <phoneticPr fontId="35"/>
  </si>
  <si>
    <t>AX0504403465200</t>
    <phoneticPr fontId="35"/>
  </si>
  <si>
    <t>AX0504403465210</t>
    <phoneticPr fontId="35"/>
  </si>
  <si>
    <t>AX0504403465220</t>
    <phoneticPr fontId="35"/>
  </si>
  <si>
    <t>AX0504403465230</t>
    <phoneticPr fontId="35"/>
  </si>
  <si>
    <t>AX0504403465240</t>
    <phoneticPr fontId="35"/>
  </si>
  <si>
    <t>020-1590-1074</t>
    <phoneticPr fontId="35"/>
  </si>
  <si>
    <t>020-1962-2323</t>
    <phoneticPr fontId="35"/>
  </si>
  <si>
    <t>020-1791-4580</t>
    <phoneticPr fontId="35"/>
  </si>
  <si>
    <t>020-1779-3474</t>
    <phoneticPr fontId="35"/>
  </si>
  <si>
    <t>020-1642-8709</t>
    <phoneticPr fontId="35"/>
  </si>
  <si>
    <t>020-1577-0108</t>
    <phoneticPr fontId="35"/>
  </si>
  <si>
    <t>020-1936-6402</t>
    <phoneticPr fontId="35"/>
  </si>
  <si>
    <t>020-1795-1377</t>
    <phoneticPr fontId="35"/>
  </si>
  <si>
    <t>020-1642-8436</t>
    <phoneticPr fontId="35"/>
  </si>
  <si>
    <t>020-1787-0701</t>
    <phoneticPr fontId="35"/>
  </si>
  <si>
    <t>020-1977-2176</t>
    <phoneticPr fontId="35"/>
  </si>
  <si>
    <t>020-1787-0833</t>
    <phoneticPr fontId="35"/>
  </si>
  <si>
    <t>020-1962-3518</t>
    <phoneticPr fontId="35"/>
  </si>
  <si>
    <t>2019/10/9</t>
    <phoneticPr fontId="35"/>
  </si>
  <si>
    <t>451771-19203301</t>
  </si>
  <si>
    <t>451772-19203302</t>
  </si>
  <si>
    <t>451773-19203303</t>
  </si>
  <si>
    <t>451774-19203304</t>
  </si>
  <si>
    <t>451775-19203305</t>
  </si>
  <si>
    <t>451776-19203306</t>
  </si>
  <si>
    <t>451777-19203307</t>
  </si>
  <si>
    <t>451778-19203308</t>
  </si>
  <si>
    <t>451779-19203309</t>
  </si>
  <si>
    <t>45177A-19203310</t>
  </si>
  <si>
    <t>45177B-19203311</t>
  </si>
  <si>
    <t>45177C-19203312</t>
  </si>
  <si>
    <t>45177D-19203313</t>
  </si>
  <si>
    <t>45177E-19203314</t>
  </si>
  <si>
    <t>45177F-19203315</t>
  </si>
  <si>
    <t>451780-19203316</t>
  </si>
  <si>
    <t>451781-19203317</t>
  </si>
  <si>
    <t>451782-19203318</t>
  </si>
  <si>
    <t>451783-19203319</t>
  </si>
  <si>
    <t>451784-19203320</t>
  </si>
  <si>
    <t>451785-19203321</t>
  </si>
  <si>
    <t>451786-19203322</t>
  </si>
  <si>
    <t>451787-19203323</t>
  </si>
  <si>
    <t>451788-19203324</t>
  </si>
  <si>
    <t>451789-19203325</t>
  </si>
  <si>
    <t>45178A-19203326</t>
  </si>
  <si>
    <t>AX0504403465450</t>
    <phoneticPr fontId="35"/>
  </si>
  <si>
    <t>020-1606-7723</t>
    <phoneticPr fontId="35"/>
  </si>
  <si>
    <t>2019/10/10</t>
    <phoneticPr fontId="35"/>
  </si>
  <si>
    <t>AX0504403464640</t>
    <phoneticPr fontId="35"/>
  </si>
  <si>
    <t>AX0504403464650</t>
    <phoneticPr fontId="35"/>
  </si>
  <si>
    <t>AX0504403464660</t>
    <phoneticPr fontId="35"/>
  </si>
  <si>
    <t>AX0504403464670</t>
    <phoneticPr fontId="35"/>
  </si>
  <si>
    <t>AX0504403464680</t>
    <phoneticPr fontId="35"/>
  </si>
  <si>
    <t>AX0504403464690</t>
    <phoneticPr fontId="35"/>
  </si>
  <si>
    <t>AX0504403464700</t>
    <phoneticPr fontId="35"/>
  </si>
  <si>
    <t>AX0504403464710</t>
    <phoneticPr fontId="35"/>
  </si>
  <si>
    <t>AX0504403464720</t>
    <phoneticPr fontId="35"/>
  </si>
  <si>
    <t>AX0504403464730</t>
    <phoneticPr fontId="35"/>
  </si>
  <si>
    <t>AX0504403464740</t>
    <phoneticPr fontId="35"/>
  </si>
  <si>
    <t>AX0504403464750</t>
    <phoneticPr fontId="35"/>
  </si>
  <si>
    <t>AX0504403464760</t>
    <phoneticPr fontId="35"/>
  </si>
  <si>
    <t>AX0504403464770</t>
    <phoneticPr fontId="35"/>
  </si>
  <si>
    <t>AX0504403464780</t>
    <phoneticPr fontId="35"/>
  </si>
  <si>
    <t>AX0504403464790</t>
    <phoneticPr fontId="35"/>
  </si>
  <si>
    <t>AX0504403464800</t>
    <phoneticPr fontId="35"/>
  </si>
  <si>
    <t>AX0504403464810</t>
    <phoneticPr fontId="35"/>
  </si>
  <si>
    <t>AX0504403464820</t>
    <phoneticPr fontId="35"/>
  </si>
  <si>
    <t>AX0504403464830</t>
    <phoneticPr fontId="35"/>
  </si>
  <si>
    <t>02015911434</t>
    <phoneticPr fontId="35"/>
  </si>
  <si>
    <t>02017817800</t>
    <phoneticPr fontId="35"/>
  </si>
  <si>
    <t>02017951699</t>
    <phoneticPr fontId="35"/>
  </si>
  <si>
    <t>02017951879</t>
    <phoneticPr fontId="35"/>
  </si>
  <si>
    <t>02017951940</t>
    <phoneticPr fontId="35"/>
  </si>
  <si>
    <t>02017951674</t>
    <phoneticPr fontId="35"/>
  </si>
  <si>
    <t>02017951522</t>
  </si>
  <si>
    <t>02016352722</t>
    <phoneticPr fontId="35"/>
  </si>
  <si>
    <t>02016602472</t>
    <phoneticPr fontId="35"/>
  </si>
  <si>
    <t>02016505500</t>
    <phoneticPr fontId="35"/>
  </si>
  <si>
    <t>02016461828</t>
    <phoneticPr fontId="35"/>
  </si>
  <si>
    <t>02016556756</t>
    <phoneticPr fontId="35"/>
  </si>
  <si>
    <t>02017817685</t>
    <phoneticPr fontId="35"/>
  </si>
  <si>
    <t>02017870779</t>
    <phoneticPr fontId="35"/>
  </si>
  <si>
    <t>02016510791</t>
    <phoneticPr fontId="35"/>
  </si>
  <si>
    <t>02017817756</t>
    <phoneticPr fontId="35"/>
  </si>
  <si>
    <t>02019360640</t>
    <phoneticPr fontId="35"/>
  </si>
  <si>
    <t>02016556823</t>
  </si>
  <si>
    <t>02016510463</t>
    <phoneticPr fontId="35"/>
  </si>
  <si>
    <t>02016461812</t>
    <phoneticPr fontId="35"/>
  </si>
  <si>
    <t>2019/10/11</t>
    <phoneticPr fontId="35"/>
  </si>
  <si>
    <t>AX0504403464840</t>
    <phoneticPr fontId="35"/>
  </si>
  <si>
    <t>AX0504403464850</t>
    <phoneticPr fontId="35"/>
  </si>
  <si>
    <t>AX0504403464860</t>
    <phoneticPr fontId="35"/>
  </si>
  <si>
    <t>AX0504403464870</t>
    <phoneticPr fontId="35"/>
  </si>
  <si>
    <t>AX0504403464880</t>
    <phoneticPr fontId="35"/>
  </si>
  <si>
    <t>02016352902</t>
    <phoneticPr fontId="35"/>
  </si>
  <si>
    <t>02015860378</t>
    <phoneticPr fontId="35"/>
  </si>
  <si>
    <t>02017817859</t>
    <phoneticPr fontId="35"/>
  </si>
  <si>
    <t>02016606958</t>
  </si>
  <si>
    <t>02019361762</t>
    <phoneticPr fontId="35"/>
  </si>
  <si>
    <t>2019/10/11</t>
    <phoneticPr fontId="35"/>
  </si>
  <si>
    <t>AX0504403464910</t>
    <phoneticPr fontId="35"/>
  </si>
  <si>
    <t>AX0504403464920</t>
    <phoneticPr fontId="35"/>
  </si>
  <si>
    <t>AX0504403464930</t>
    <phoneticPr fontId="35"/>
  </si>
  <si>
    <t>AX0504403464940</t>
    <phoneticPr fontId="35"/>
  </si>
  <si>
    <t>AX0504403464950</t>
    <phoneticPr fontId="35"/>
  </si>
  <si>
    <t>AX0504403464960</t>
    <phoneticPr fontId="35"/>
  </si>
  <si>
    <t>AX0504403464970</t>
    <phoneticPr fontId="35"/>
  </si>
  <si>
    <t>AX0504403464980</t>
    <phoneticPr fontId="35"/>
  </si>
  <si>
    <t>AX0504403464990</t>
    <phoneticPr fontId="35"/>
  </si>
  <si>
    <t>AX0504403465000</t>
    <phoneticPr fontId="35"/>
  </si>
  <si>
    <t>AX0504403465010</t>
    <phoneticPr fontId="35"/>
  </si>
  <si>
    <t>AX0504403465020</t>
    <phoneticPr fontId="35"/>
  </si>
  <si>
    <t>AX0504403465030</t>
    <phoneticPr fontId="35"/>
  </si>
  <si>
    <t>AX0504403465040</t>
    <phoneticPr fontId="35"/>
  </si>
  <si>
    <t>AX0504403465050</t>
    <phoneticPr fontId="35"/>
  </si>
  <si>
    <t>AX0504403465060</t>
    <phoneticPr fontId="35"/>
  </si>
  <si>
    <t>AX0504403465070</t>
    <phoneticPr fontId="35"/>
  </si>
  <si>
    <t>AX0504403465080</t>
    <phoneticPr fontId="35"/>
  </si>
  <si>
    <t>AX0504403465090</t>
    <phoneticPr fontId="35"/>
  </si>
  <si>
    <t>AX0504403465100</t>
    <phoneticPr fontId="35"/>
  </si>
  <si>
    <t>020-1621-1773</t>
    <phoneticPr fontId="35"/>
  </si>
  <si>
    <t>020-1655-6209</t>
    <phoneticPr fontId="35"/>
  </si>
  <si>
    <t>020-1571-1652</t>
    <phoneticPr fontId="35"/>
  </si>
  <si>
    <t>020-1779-3928</t>
    <phoneticPr fontId="35"/>
  </si>
  <si>
    <t>020-1651-1793</t>
    <phoneticPr fontId="35"/>
  </si>
  <si>
    <t>020-1625-0452</t>
    <phoneticPr fontId="35"/>
  </si>
  <si>
    <t>020-1791-4906</t>
    <phoneticPr fontId="35"/>
  </si>
  <si>
    <t>020-1583-0673</t>
    <phoneticPr fontId="35"/>
  </si>
  <si>
    <t>020-1665-2609</t>
    <phoneticPr fontId="35"/>
  </si>
  <si>
    <t>020-1962-2828</t>
    <phoneticPr fontId="35"/>
  </si>
  <si>
    <t>020-1779-3768</t>
    <phoneticPr fontId="35"/>
  </si>
  <si>
    <t>020-1665-2551</t>
    <phoneticPr fontId="35"/>
  </si>
  <si>
    <t>020-1940-8858</t>
    <phoneticPr fontId="35"/>
  </si>
  <si>
    <t>020-1936-2067</t>
    <phoneticPr fontId="35"/>
  </si>
  <si>
    <t>020-1936-5017</t>
    <phoneticPr fontId="35"/>
  </si>
  <si>
    <t>020-1642-8478</t>
    <phoneticPr fontId="35"/>
  </si>
  <si>
    <t>本社管理←2019/9/3 福崎町鍛冶屋6号MP</t>
    <rPh sb="0" eb="2">
      <t>ホンシャ</t>
    </rPh>
    <rPh sb="2" eb="4">
      <t>カンリ</t>
    </rPh>
    <rPh sb="14" eb="17">
      <t>フクサキチョウ</t>
    </rPh>
    <rPh sb="17" eb="20">
      <t>カジヤ</t>
    </rPh>
    <rPh sb="21" eb="22">
      <t>ゴウ</t>
    </rPh>
    <phoneticPr fontId="35"/>
  </si>
  <si>
    <t>foma</t>
    <phoneticPr fontId="35"/>
  </si>
  <si>
    <t>AX0504403465110</t>
    <phoneticPr fontId="35"/>
  </si>
  <si>
    <t>0201936-0003</t>
    <phoneticPr fontId="35"/>
  </si>
  <si>
    <t>SW00001400011@nihonsoft.co.jp</t>
    <phoneticPr fontId="35"/>
  </si>
  <si>
    <t>451CB3-19703547</t>
  </si>
  <si>
    <t>451CB4-19703548</t>
  </si>
  <si>
    <t>451CB5-19703549</t>
  </si>
  <si>
    <t>451CB6-19703550</t>
  </si>
  <si>
    <t>451CB7-19703551</t>
  </si>
  <si>
    <t>451CB8-19703552</t>
  </si>
  <si>
    <t>451CB9-19703553</t>
  </si>
  <si>
    <t>西野ポンプ場</t>
    <rPh sb="0" eb="2">
      <t>ニシノ</t>
    </rPh>
    <rPh sb="5" eb="6">
      <t>ジョウ</t>
    </rPh>
    <phoneticPr fontId="35"/>
  </si>
  <si>
    <t>10.47.237.142</t>
    <phoneticPr fontId="35"/>
  </si>
  <si>
    <t>kagaminocho</t>
    <phoneticPr fontId="35"/>
  </si>
  <si>
    <t>邑久保育園前マンホールポンプ場</t>
    <phoneticPr fontId="35"/>
  </si>
  <si>
    <t>2019年10月9日瑞浪市釜戸駅前へ移行</t>
    <rPh sb="4" eb="5">
      <t>ネン</t>
    </rPh>
    <rPh sb="7" eb="8">
      <t>ガツ</t>
    </rPh>
    <rPh sb="9" eb="10">
      <t>ニチ</t>
    </rPh>
    <rPh sb="10" eb="13">
      <t>ミズナミシ</t>
    </rPh>
    <rPh sb="13" eb="14">
      <t>カマ</t>
    </rPh>
    <rPh sb="14" eb="15">
      <t>ト</t>
    </rPh>
    <rPh sb="15" eb="17">
      <t>エキマエ</t>
    </rPh>
    <rPh sb="18" eb="20">
      <t>イコウ</t>
    </rPh>
    <phoneticPr fontId="35"/>
  </si>
  <si>
    <t>釜戸駅前（FOMA）</t>
    <phoneticPr fontId="35"/>
  </si>
  <si>
    <t>釜戸駅前（LTE）</t>
    <phoneticPr fontId="35"/>
  </si>
  <si>
    <t>AX0504403442380</t>
  </si>
  <si>
    <t>020-1985-8526</t>
  </si>
  <si>
    <t>2017/10/14</t>
  </si>
  <si>
    <t>ハネロンFOMA←2019年10月9日廃止</t>
    <rPh sb="13" eb="14">
      <t>ネン</t>
    </rPh>
    <rPh sb="16" eb="17">
      <t>ガツ</t>
    </rPh>
    <rPh sb="18" eb="19">
      <t>ニチ</t>
    </rPh>
    <rPh sb="19" eb="21">
      <t>ハイシ</t>
    </rPh>
    <phoneticPr fontId="35"/>
  </si>
  <si>
    <t>SW00008800037@nihonsoft.co.jp</t>
    <phoneticPr fontId="35"/>
  </si>
  <si>
    <t>SW00008800037@nihonsoft.net</t>
    <phoneticPr fontId="35"/>
  </si>
  <si>
    <t>45175A-19203278</t>
    <phoneticPr fontId="35"/>
  </si>
  <si>
    <t>451756-19203274</t>
    <phoneticPr fontId="35"/>
  </si>
  <si>
    <t>451756-19203274</t>
    <phoneticPr fontId="35"/>
  </si>
  <si>
    <t>45174D-19203265</t>
    <phoneticPr fontId="35"/>
  </si>
  <si>
    <t>45174F-19203267</t>
    <phoneticPr fontId="35"/>
  </si>
  <si>
    <t>451750-19203268</t>
    <phoneticPr fontId="35"/>
  </si>
  <si>
    <t>451754-19203272</t>
    <phoneticPr fontId="35"/>
  </si>
  <si>
    <t>451755-19203273</t>
    <phoneticPr fontId="35"/>
  </si>
  <si>
    <t>飯羽間9号マンホールポンプ場</t>
    <phoneticPr fontId="35"/>
  </si>
  <si>
    <t>大井長島マンホールポンプ場</t>
  </si>
  <si>
    <t>原西マンホールポンプ場</t>
  </si>
  <si>
    <t>SW00003900050@nihonsoft.net</t>
  </si>
  <si>
    <t>SW00003900051@nihonsoft.net</t>
  </si>
  <si>
    <t>SW00003900052@nihonsoft.net</t>
  </si>
  <si>
    <t>SW00003900053@nihonsoft.net</t>
  </si>
  <si>
    <t>SW00003900054@nihonsoft.net</t>
  </si>
  <si>
    <t>SW00003900055@nihonsoft.net</t>
  </si>
  <si>
    <t>SW00003900057@nihonsoft.net</t>
  </si>
  <si>
    <t>SW00003900058@nihonsoft.net</t>
  </si>
  <si>
    <t>10.47.238.154</t>
  </si>
  <si>
    <t>10.47.238.147</t>
  </si>
  <si>
    <t>10.47.238.148</t>
  </si>
  <si>
    <t>10.47.238.149</t>
  </si>
  <si>
    <t>10.47.238.151</t>
  </si>
  <si>
    <t>10.47.238.153</t>
  </si>
  <si>
    <t>10.47.238.145</t>
    <phoneticPr fontId="35"/>
  </si>
  <si>
    <t>2019/10/12</t>
    <phoneticPr fontId="35"/>
  </si>
  <si>
    <t>451CBA-19703554</t>
    <phoneticPr fontId="35"/>
  </si>
  <si>
    <t>18H0002X</t>
    <phoneticPr fontId="35"/>
  </si>
  <si>
    <t>020-1791-4407</t>
    <phoneticPr fontId="35"/>
  </si>
  <si>
    <t>020-1660-6942</t>
    <phoneticPr fontId="35"/>
  </si>
  <si>
    <t>451760-19203284</t>
    <phoneticPr fontId="35"/>
  </si>
  <si>
    <t>AX0504402981050</t>
  </si>
  <si>
    <t>020-1972-2624</t>
  </si>
  <si>
    <t>SW00004500123@nihonsoft.net</t>
  </si>
  <si>
    <t>10.47.237.178</t>
  </si>
  <si>
    <t>2019/5/31</t>
  </si>
  <si>
    <t>451666-19203034</t>
  </si>
  <si>
    <t>SW00004500124@nihonsoft.net</t>
  </si>
  <si>
    <t>SW00004500125@nihonsoft.net</t>
  </si>
  <si>
    <t>SW00004500126@nihonsoft.net</t>
  </si>
  <si>
    <t>SW00004500127@nihonsoft.net</t>
  </si>
  <si>
    <t>SW00004500128@nihonsoft.net</t>
  </si>
  <si>
    <t>SW00004500129@nihonsoft.net</t>
  </si>
  <si>
    <t>SW00004500130@nihonsoft.net</t>
  </si>
  <si>
    <t>SW00004500131@nihonsoft.net</t>
  </si>
  <si>
    <t>SW00004500132@nihonsoft.net</t>
  </si>
  <si>
    <t>SW00004500133@nihonsoft.net</t>
  </si>
  <si>
    <t>SW00004500134@nihonsoft.net</t>
  </si>
  <si>
    <t>SW00004500135@nihonsoft.net</t>
  </si>
  <si>
    <t>SW00004500136@nihonsoft.net</t>
  </si>
  <si>
    <t>SW00004500137@nihonsoft.net</t>
  </si>
  <si>
    <t>SW00004500138@nihonsoft.net</t>
  </si>
  <si>
    <t>SW00004500139@nihonsoft.net</t>
  </si>
  <si>
    <t>SW00004500140@nihonsoft.net</t>
  </si>
  <si>
    <t>SW00004500141@nihonsoft.net</t>
  </si>
  <si>
    <t>SW00004500142@nihonsoft.net</t>
  </si>
  <si>
    <t>SW00004500143@nihonsoft.net</t>
  </si>
  <si>
    <t>SW00004500144@nihonsoft.net</t>
  </si>
  <si>
    <t>SW00004500145@nihonsoft.net</t>
  </si>
  <si>
    <t>SW00004500146@nihonsoft.net</t>
  </si>
  <si>
    <t>SW00004500147@nihonsoft.net</t>
  </si>
  <si>
    <t>10.47.238.155</t>
    <phoneticPr fontId="35"/>
  </si>
  <si>
    <t>10.47.238.156</t>
  </si>
  <si>
    <t>10.47.238.157</t>
  </si>
  <si>
    <t>10.47.238.158</t>
  </si>
  <si>
    <t>10.47.238.159</t>
  </si>
  <si>
    <t>10.47.238.160</t>
  </si>
  <si>
    <t>10.47.238.161</t>
  </si>
  <si>
    <t>10.47.238.162</t>
  </si>
  <si>
    <t>10.47.238.163</t>
  </si>
  <si>
    <t>10.47.238.164</t>
  </si>
  <si>
    <t>10.47.238.165</t>
  </si>
  <si>
    <t>10.47.238.166</t>
  </si>
  <si>
    <t>10.47.238.167</t>
  </si>
  <si>
    <t>10.47.238.168</t>
  </si>
  <si>
    <t>10.47.238.169</t>
  </si>
  <si>
    <t>10.47.238.170</t>
  </si>
  <si>
    <t>10.47.238.171</t>
  </si>
  <si>
    <t>10.47.238.172</t>
  </si>
  <si>
    <t>10.47.238.173</t>
  </si>
  <si>
    <t>10.47.238.174</t>
  </si>
  <si>
    <t>10.47.238.175</t>
  </si>
  <si>
    <t>10.47.238.176</t>
  </si>
  <si>
    <t>10.47.238.177</t>
  </si>
  <si>
    <t>10.47.238.178</t>
  </si>
  <si>
    <t>2019/10/17</t>
    <phoneticPr fontId="35"/>
  </si>
  <si>
    <t>AX0504403465930</t>
    <phoneticPr fontId="35"/>
  </si>
  <si>
    <t>AX0504403465940</t>
    <phoneticPr fontId="35"/>
  </si>
  <si>
    <t>AX0504403465950</t>
    <phoneticPr fontId="35"/>
  </si>
  <si>
    <t>AX0504403465960</t>
    <phoneticPr fontId="35"/>
  </si>
  <si>
    <t>AX0504403465970</t>
    <phoneticPr fontId="35"/>
  </si>
  <si>
    <t>AX0504403465980</t>
    <phoneticPr fontId="35"/>
  </si>
  <si>
    <t>AX0504403465990</t>
    <phoneticPr fontId="35"/>
  </si>
  <si>
    <t>020-1596-1124</t>
    <phoneticPr fontId="35"/>
  </si>
  <si>
    <t>020-1936-1693</t>
    <phoneticPr fontId="35"/>
  </si>
  <si>
    <t>020-1635-3552</t>
    <phoneticPr fontId="35"/>
  </si>
  <si>
    <t>020-1655-6654</t>
    <phoneticPr fontId="35"/>
  </si>
  <si>
    <t>020-1635-3507</t>
    <phoneticPr fontId="35"/>
  </si>
  <si>
    <t>020-1779-3135</t>
    <phoneticPr fontId="35"/>
  </si>
  <si>
    <t>020-1625-0075</t>
    <phoneticPr fontId="35"/>
  </si>
  <si>
    <t>020-1642-5361</t>
    <phoneticPr fontId="35"/>
  </si>
  <si>
    <t>020-1962-2033</t>
    <phoneticPr fontId="35"/>
  </si>
  <si>
    <t>2019/10/17</t>
    <phoneticPr fontId="35"/>
  </si>
  <si>
    <t>AX0504403466130</t>
    <phoneticPr fontId="35"/>
  </si>
  <si>
    <t>AX0504403466140</t>
    <phoneticPr fontId="35"/>
  </si>
  <si>
    <t>AX0504403466150</t>
    <phoneticPr fontId="35"/>
  </si>
  <si>
    <t>AX0504403466160</t>
    <phoneticPr fontId="35"/>
  </si>
  <si>
    <t>AX0504403466170</t>
    <phoneticPr fontId="35"/>
  </si>
  <si>
    <t>AX0504403466180</t>
    <phoneticPr fontId="35"/>
  </si>
  <si>
    <t>AX0504403466190</t>
    <phoneticPr fontId="35"/>
  </si>
  <si>
    <t>AX0504403466200</t>
    <phoneticPr fontId="35"/>
  </si>
  <si>
    <t>AX0504403466210</t>
    <phoneticPr fontId="35"/>
  </si>
  <si>
    <t>AX0504403466220</t>
    <phoneticPr fontId="35"/>
  </si>
  <si>
    <t>AX0504403466230</t>
    <phoneticPr fontId="35"/>
  </si>
  <si>
    <t>AX0504403466240</t>
    <phoneticPr fontId="35"/>
  </si>
  <si>
    <t>AX0504403466250</t>
    <phoneticPr fontId="35"/>
  </si>
  <si>
    <t>AX0504403466260</t>
    <phoneticPr fontId="35"/>
  </si>
  <si>
    <t>AX0504403466270</t>
    <phoneticPr fontId="35"/>
  </si>
  <si>
    <t>AX0504403466280</t>
    <phoneticPr fontId="35"/>
  </si>
  <si>
    <t>AX0504403466290</t>
    <phoneticPr fontId="35"/>
  </si>
  <si>
    <t>AX0504403466300</t>
    <phoneticPr fontId="35"/>
  </si>
  <si>
    <t>AX0504403466310</t>
    <phoneticPr fontId="35"/>
  </si>
  <si>
    <t>AX0504403466320</t>
    <phoneticPr fontId="35"/>
  </si>
  <si>
    <t>AX0504403466330</t>
    <phoneticPr fontId="35"/>
  </si>
  <si>
    <t>AX0504403466340</t>
    <phoneticPr fontId="35"/>
  </si>
  <si>
    <t>AX0504403466350</t>
    <phoneticPr fontId="35"/>
  </si>
  <si>
    <t>AX0504403466360</t>
    <phoneticPr fontId="35"/>
  </si>
  <si>
    <t>020-1982-4988</t>
    <phoneticPr fontId="35"/>
  </si>
  <si>
    <t>020-1666-1004</t>
    <phoneticPr fontId="35"/>
  </si>
  <si>
    <t>020-1977-2099</t>
    <phoneticPr fontId="35"/>
  </si>
  <si>
    <t>020-1781-7888</t>
    <phoneticPr fontId="35"/>
  </si>
  <si>
    <t>020-1666-1243</t>
    <phoneticPr fontId="35"/>
  </si>
  <si>
    <t>020-1937-1578</t>
    <phoneticPr fontId="35"/>
  </si>
  <si>
    <t>020-1982-4051</t>
    <phoneticPr fontId="35"/>
  </si>
  <si>
    <t>020-1962-3298</t>
    <phoneticPr fontId="35"/>
  </si>
  <si>
    <t>020-1940-9404</t>
    <phoneticPr fontId="35"/>
  </si>
  <si>
    <t>020-1590-7803</t>
    <phoneticPr fontId="35"/>
  </si>
  <si>
    <t>020-1977-6932</t>
    <phoneticPr fontId="35"/>
  </si>
  <si>
    <t>020-1795-1231</t>
    <phoneticPr fontId="35"/>
  </si>
  <si>
    <t>020-1590-7802</t>
    <phoneticPr fontId="35"/>
  </si>
  <si>
    <t>020-1666-2492</t>
    <phoneticPr fontId="35"/>
  </si>
  <si>
    <t>020-1935-5320</t>
    <phoneticPr fontId="35"/>
  </si>
  <si>
    <t>020-1585-0657</t>
    <phoneticPr fontId="35"/>
  </si>
  <si>
    <t>020-1606-7855</t>
    <phoneticPr fontId="35"/>
  </si>
  <si>
    <t>020-1791-4719</t>
    <phoneticPr fontId="35"/>
  </si>
  <si>
    <t>020-1935-5597</t>
    <phoneticPr fontId="35"/>
  </si>
  <si>
    <t>020-1779-3235</t>
    <phoneticPr fontId="35"/>
  </si>
  <si>
    <t>020-1779-3608</t>
    <phoneticPr fontId="35"/>
  </si>
  <si>
    <t>020-1795-1719</t>
    <phoneticPr fontId="35"/>
  </si>
  <si>
    <t>020-1650-0460</t>
    <phoneticPr fontId="35"/>
  </si>
  <si>
    <t>020-1779-3960</t>
    <phoneticPr fontId="35"/>
  </si>
  <si>
    <t>7街区マンホールポンプ</t>
    <phoneticPr fontId="35"/>
  </si>
  <si>
    <t>451CBB-19703555</t>
  </si>
  <si>
    <t>020-1605-9262</t>
    <phoneticPr fontId="35"/>
  </si>
  <si>
    <t>020-1781-7955</t>
    <phoneticPr fontId="35"/>
  </si>
  <si>
    <t>451CD5-19703581</t>
  </si>
  <si>
    <t>451CD6-19703582</t>
  </si>
  <si>
    <t>451CD7-19703583</t>
  </si>
  <si>
    <t>451CD8-19703584</t>
  </si>
  <si>
    <t>451CD9-19703585</t>
  </si>
  <si>
    <t>451CDA-19703586</t>
  </si>
  <si>
    <t>451CDB-19703587</t>
  </si>
  <si>
    <t>451CDC-19703588</t>
  </si>
  <si>
    <t>451CDD-19703589</t>
  </si>
  <si>
    <t>451CDE-19703590</t>
  </si>
  <si>
    <t>451CDF-19703591</t>
  </si>
  <si>
    <t>451CE0-19703592</t>
  </si>
  <si>
    <t>451CE1-19703593</t>
  </si>
  <si>
    <t>451CE2-19703594</t>
  </si>
  <si>
    <t>451CE3-19703595</t>
  </si>
  <si>
    <t>451CE4-19703596</t>
  </si>
  <si>
    <t>451CE5-19703597</t>
  </si>
  <si>
    <t>451CE6-19703598</t>
  </si>
  <si>
    <t>451CE7-19703599</t>
  </si>
  <si>
    <t>451CE8-19703600</t>
  </si>
  <si>
    <t>塩江橋マンホールポンプ</t>
    <phoneticPr fontId="35"/>
  </si>
  <si>
    <t>DN0504406107260</t>
  </si>
  <si>
    <t>090-5320-5507</t>
  </si>
  <si>
    <t>2019年10月10日demo11から移行</t>
    <rPh sb="4" eb="5">
      <t>ネン</t>
    </rPh>
    <rPh sb="7" eb="8">
      <t>ガツ</t>
    </rPh>
    <rPh sb="10" eb="11">
      <t>ニチ</t>
    </rPh>
    <rPh sb="19" eb="21">
      <t>イコウ</t>
    </rPh>
    <phoneticPr fontId="35"/>
  </si>
  <si>
    <t>神奈川県秦野市水道</t>
    <rPh sb="0" eb="4">
      <t>カナガワケン</t>
    </rPh>
    <rPh sb="4" eb="7">
      <t>ハダノシ</t>
    </rPh>
    <rPh sb="7" eb="9">
      <t>スイドウ</t>
    </rPh>
    <phoneticPr fontId="35"/>
  </si>
  <si>
    <t>SW</t>
    <phoneticPr fontId="35"/>
  </si>
  <si>
    <t>000188</t>
    <phoneticPr fontId="35"/>
  </si>
  <si>
    <t>00001</t>
    <phoneticPr fontId="35"/>
  </si>
  <si>
    <t>00031</t>
    <phoneticPr fontId="35"/>
  </si>
  <si>
    <t>LTE 200kbps</t>
    <phoneticPr fontId="35"/>
  </si>
  <si>
    <t>SW00018800001@nihonsoft.net</t>
    <phoneticPr fontId="35"/>
  </si>
  <si>
    <t>10.47.238.179</t>
    <phoneticPr fontId="35"/>
  </si>
  <si>
    <t>SW00018800003@nihonsoft.net</t>
  </si>
  <si>
    <t>SW00018800004@nihonsoft.net</t>
  </si>
  <si>
    <t>SW00018800005@nihonsoft.net</t>
  </si>
  <si>
    <t>SW00018800006@nihonsoft.net</t>
  </si>
  <si>
    <t>SW00018800007@nihonsoft.net</t>
  </si>
  <si>
    <t>SW00018800008@nihonsoft.net</t>
  </si>
  <si>
    <t>SW00018800009@nihonsoft.net</t>
  </si>
  <si>
    <t>SW00018800010@nihonsoft.net</t>
  </si>
  <si>
    <t>SW00018800011@nihonsoft.net</t>
  </si>
  <si>
    <t>SW00018800012@nihonsoft.net</t>
  </si>
  <si>
    <t>SW00018800013@nihonsoft.net</t>
  </si>
  <si>
    <t>SW00018800014@nihonsoft.net</t>
  </si>
  <si>
    <t>SW00018800015@nihonsoft.net</t>
  </si>
  <si>
    <t>SW00018800016@nihonsoft.net</t>
  </si>
  <si>
    <t>SW00018800017@nihonsoft.net</t>
  </si>
  <si>
    <t>SW00018800018@nihonsoft.net</t>
  </si>
  <si>
    <t>SW00018800019@nihonsoft.net</t>
  </si>
  <si>
    <t>SW00018800020@nihonsoft.net</t>
  </si>
  <si>
    <t>SW00018800021@nihonsoft.net</t>
  </si>
  <si>
    <t>SW00018800022@nihonsoft.net</t>
  </si>
  <si>
    <t>SW00018800023@nihonsoft.net</t>
  </si>
  <si>
    <t>SW00018800024@nihonsoft.net</t>
  </si>
  <si>
    <t>SW00018800025@nihonsoft.net</t>
  </si>
  <si>
    <t>SW00018800026@nihonsoft.net</t>
  </si>
  <si>
    <t>SW00018800027@nihonsoft.net</t>
  </si>
  <si>
    <t>SW00018800028@nihonsoft.net</t>
  </si>
  <si>
    <t>SW00018800029@nihonsoft.net</t>
  </si>
  <si>
    <t>SW00018800030@nihonsoft.net</t>
  </si>
  <si>
    <t>SW00018800031@nihonsoft.net</t>
  </si>
  <si>
    <t>10.47.238.180</t>
  </si>
  <si>
    <t>10.47.238.181</t>
  </si>
  <si>
    <t>10.47.238.182</t>
  </si>
  <si>
    <t>10.47.238.183</t>
  </si>
  <si>
    <t>10.47.238.184</t>
  </si>
  <si>
    <t>10.47.238.185</t>
  </si>
  <si>
    <t>10.47.238.186</t>
  </si>
  <si>
    <t>10.47.238.187</t>
  </si>
  <si>
    <t>10.47.238.188</t>
  </si>
  <si>
    <t>10.47.238.189</t>
  </si>
  <si>
    <t>10.47.238.190</t>
  </si>
  <si>
    <t>10.47.238.191</t>
  </si>
  <si>
    <t>10.47.238.192</t>
  </si>
  <si>
    <t>10.47.238.193</t>
  </si>
  <si>
    <t>10.47.238.194</t>
  </si>
  <si>
    <t>10.47.238.195</t>
  </si>
  <si>
    <t>10.47.238.196</t>
  </si>
  <si>
    <t>10.47.238.197</t>
  </si>
  <si>
    <t>10.47.238.198</t>
  </si>
  <si>
    <t>10.47.238.199</t>
  </si>
  <si>
    <t>10.47.238.200</t>
  </si>
  <si>
    <t>10.47.238.201</t>
  </si>
  <si>
    <t>10.47.238.202</t>
  </si>
  <si>
    <t>10.47.238.203</t>
  </si>
  <si>
    <t>10.47.238.204</t>
  </si>
  <si>
    <t>10.47.238.205</t>
  </si>
  <si>
    <t>10.47.238.206</t>
  </si>
  <si>
    <t>10.47.238.207</t>
  </si>
  <si>
    <t>10.47.238.208</t>
  </si>
  <si>
    <t>434139→434279</t>
    <phoneticPr fontId="53"/>
  </si>
  <si>
    <t>AX0504403466000</t>
    <phoneticPr fontId="35"/>
  </si>
  <si>
    <t>AX0504403466010</t>
    <phoneticPr fontId="35"/>
  </si>
  <si>
    <t>10.47.233.137</t>
    <phoneticPr fontId="35"/>
  </si>
  <si>
    <t>SW00018800002@nihonsoft.net</t>
  </si>
  <si>
    <t>020-1783-0519</t>
    <phoneticPr fontId="35"/>
  </si>
  <si>
    <t>020-1942-7708</t>
    <phoneticPr fontId="35"/>
  </si>
  <si>
    <t>020-2042-2795</t>
    <phoneticPr fontId="35"/>
  </si>
  <si>
    <t>020-1773-8866</t>
    <phoneticPr fontId="35"/>
  </si>
  <si>
    <t>020-1693-8284</t>
    <phoneticPr fontId="35"/>
  </si>
  <si>
    <t>020-1773-8542</t>
    <phoneticPr fontId="35"/>
  </si>
  <si>
    <t>020-2113-2745</t>
    <phoneticPr fontId="35"/>
  </si>
  <si>
    <t>020-1693-8242</t>
    <phoneticPr fontId="35"/>
  </si>
  <si>
    <t>020-1776-7614</t>
    <phoneticPr fontId="35"/>
  </si>
  <si>
    <t>020-1785-6655</t>
    <phoneticPr fontId="35"/>
  </si>
  <si>
    <t>020-2015-3004</t>
    <phoneticPr fontId="35"/>
  </si>
  <si>
    <t>020-2042-5384</t>
    <phoneticPr fontId="35"/>
  </si>
  <si>
    <t>020-1783-0048</t>
    <phoneticPr fontId="35"/>
  </si>
  <si>
    <t>020-2042-7139</t>
    <phoneticPr fontId="35"/>
  </si>
  <si>
    <t>020-1943-0753</t>
    <phoneticPr fontId="35"/>
  </si>
  <si>
    <t>020-2098-5503</t>
    <phoneticPr fontId="35"/>
  </si>
  <si>
    <t>020-1943-0806</t>
    <phoneticPr fontId="35"/>
  </si>
  <si>
    <t>020-1773-8557</t>
    <phoneticPr fontId="35"/>
  </si>
  <si>
    <t>020-1785-6291</t>
    <phoneticPr fontId="35"/>
  </si>
  <si>
    <t>020-1956-8914</t>
    <phoneticPr fontId="35"/>
  </si>
  <si>
    <t>020-1946-2367</t>
    <phoneticPr fontId="35"/>
  </si>
  <si>
    <t>020-1992-6779</t>
    <phoneticPr fontId="35"/>
  </si>
  <si>
    <t>020-1943-8777</t>
    <phoneticPr fontId="35"/>
  </si>
  <si>
    <t>020-2113-7680</t>
    <phoneticPr fontId="35"/>
  </si>
  <si>
    <t>020-2043-3458</t>
    <phoneticPr fontId="35"/>
  </si>
  <si>
    <t>020-2043-7375</t>
    <phoneticPr fontId="35"/>
  </si>
  <si>
    <t>020-1946-8018</t>
    <phoneticPr fontId="35"/>
  </si>
  <si>
    <t>020-1776-7474</t>
    <phoneticPr fontId="35"/>
  </si>
  <si>
    <t>020-1946-8433</t>
    <phoneticPr fontId="35"/>
  </si>
  <si>
    <t>020-1946-8315</t>
    <phoneticPr fontId="35"/>
  </si>
  <si>
    <t>020-1783-0257</t>
    <phoneticPr fontId="35"/>
  </si>
  <si>
    <t>高町浄化センター</t>
  </si>
  <si>
    <t>中央浄化センター</t>
  </si>
  <si>
    <t>SW00011200028@nihonsoft.net</t>
  </si>
  <si>
    <t>SW00011200029@nihonsoft.net</t>
  </si>
  <si>
    <t>SW00011200030@nihonsoft.net</t>
  </si>
  <si>
    <t>SW00011200031@nihonsoft.net</t>
  </si>
  <si>
    <t>10.47.238.213</t>
    <phoneticPr fontId="35"/>
  </si>
  <si>
    <t>10.47.238.210</t>
  </si>
  <si>
    <t>10.47.238.211</t>
  </si>
  <si>
    <t>10.47.238.212</t>
  </si>
  <si>
    <t>ネットワークブザー1</t>
    <phoneticPr fontId="35"/>
  </si>
  <si>
    <t>SW00018800032@nihonsoft.net</t>
    <phoneticPr fontId="35"/>
  </si>
  <si>
    <t>30Mプラス LTE</t>
    <phoneticPr fontId="35"/>
  </si>
  <si>
    <t>10.47.238.214</t>
    <phoneticPr fontId="35"/>
  </si>
  <si>
    <t>福島県三春町(WA)</t>
    <rPh sb="0" eb="3">
      <t>フクシマケン</t>
    </rPh>
    <rPh sb="3" eb="6">
      <t>ミハルマチ</t>
    </rPh>
    <phoneticPr fontId="35"/>
  </si>
  <si>
    <t>miharu</t>
    <phoneticPr fontId="35"/>
  </si>
  <si>
    <t>7292</t>
    <phoneticPr fontId="35"/>
  </si>
  <si>
    <t>50177</t>
    <phoneticPr fontId="35"/>
  </si>
  <si>
    <t>7290</t>
    <phoneticPr fontId="35"/>
  </si>
  <si>
    <t>50175</t>
    <phoneticPr fontId="35"/>
  </si>
  <si>
    <t>fukushima_c</t>
    <phoneticPr fontId="35"/>
  </si>
  <si>
    <t>7294</t>
    <phoneticPr fontId="35"/>
  </si>
  <si>
    <t>50179</t>
    <phoneticPr fontId="35"/>
  </si>
  <si>
    <t>miyoshi_machi</t>
    <phoneticPr fontId="35"/>
  </si>
  <si>
    <t>199</t>
    <phoneticPr fontId="35"/>
  </si>
  <si>
    <t>AX0504403434750</t>
    <phoneticPr fontId="35"/>
  </si>
  <si>
    <t>020-2016-3760</t>
    <phoneticPr fontId="35"/>
  </si>
  <si>
    <t>2019/10/22</t>
    <phoneticPr fontId="35"/>
  </si>
  <si>
    <t>AX0504403434570</t>
    <phoneticPr fontId="35"/>
  </si>
  <si>
    <t>AX0504403434580</t>
    <phoneticPr fontId="35"/>
  </si>
  <si>
    <t>AX0504403434590</t>
    <phoneticPr fontId="35"/>
  </si>
  <si>
    <t>AX0504403434600</t>
    <phoneticPr fontId="35"/>
  </si>
  <si>
    <t>020-2016-5309</t>
    <phoneticPr fontId="35"/>
  </si>
  <si>
    <t>020-1785-8099</t>
    <phoneticPr fontId="35"/>
  </si>
  <si>
    <t>020-1693-8183</t>
    <phoneticPr fontId="35"/>
  </si>
  <si>
    <t>020-2098-9478</t>
    <phoneticPr fontId="35"/>
  </si>
  <si>
    <t>2019/10/25</t>
    <phoneticPr fontId="35"/>
  </si>
  <si>
    <r>
      <t>SW00010700009@nihonsoft.net</t>
    </r>
    <r>
      <rPr>
        <u/>
        <sz val="11"/>
        <color rgb="FF0000FF"/>
        <rFont val="ＭＳ Ｐゴシック"/>
        <family val="3"/>
        <charset val="128"/>
      </rPr>
      <t/>
    </r>
  </si>
  <si>
    <t>69堀MP</t>
    <phoneticPr fontId="35"/>
  </si>
  <si>
    <t>78吉2号MP</t>
    <phoneticPr fontId="35"/>
  </si>
  <si>
    <t>nabari_c</t>
    <phoneticPr fontId="35"/>
  </si>
  <si>
    <t>本社管理　（保守品7号）、電波調査キット7号→2019年9月6日摂津市沖支線水路ゲートに仮設置→2019/1023に戻ってくる。</t>
    <rPh sb="27" eb="28">
      <t>ネン</t>
    </rPh>
    <rPh sb="29" eb="30">
      <t>ガツ</t>
    </rPh>
    <rPh sb="31" eb="32">
      <t>ニチ</t>
    </rPh>
    <rPh sb="32" eb="35">
      <t>セッツシ</t>
    </rPh>
    <rPh sb="35" eb="36">
      <t>オキ</t>
    </rPh>
    <rPh sb="36" eb="38">
      <t>シセン</t>
    </rPh>
    <rPh sb="38" eb="40">
      <t>スイロ</t>
    </rPh>
    <rPh sb="44" eb="45">
      <t>カリ</t>
    </rPh>
    <rPh sb="45" eb="47">
      <t>セッチ</t>
    </rPh>
    <rPh sb="58" eb="59">
      <t>モド</t>
    </rPh>
    <phoneticPr fontId="35"/>
  </si>
  <si>
    <t>4508F417X01192→45176B-19203295</t>
    <phoneticPr fontId="35"/>
  </si>
  <si>
    <t>2019/10/24廃止</t>
    <rPh sb="10" eb="12">
      <t>ハイシ</t>
    </rPh>
    <phoneticPr fontId="35"/>
  </si>
  <si>
    <t>LTEに変更のため</t>
    <rPh sb="4" eb="6">
      <t>ヘンコウ</t>
    </rPh>
    <phoneticPr fontId="35"/>
  </si>
  <si>
    <t>07040707132</t>
    <phoneticPr fontId="53"/>
  </si>
  <si>
    <t>SW00018800033@nihonsoft.net</t>
  </si>
  <si>
    <t>10.47.238.216</t>
    <phoneticPr fontId="35"/>
  </si>
  <si>
    <t>2019/10/26</t>
    <phoneticPr fontId="35"/>
  </si>
  <si>
    <t>AX0504403434970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</si>
  <si>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20-2114-0337</t>
    </r>
    <phoneticPr fontId="35"/>
  </si>
  <si>
    <t>2019/9/12</t>
    <phoneticPr fontId="35"/>
  </si>
  <si>
    <t>2019/10/24</t>
    <phoneticPr fontId="35"/>
  </si>
  <si>
    <t>SW00001400011@nihonsoft.net</t>
    <phoneticPr fontId="35"/>
  </si>
  <si>
    <t>demo11@nihonsoft.net</t>
    <phoneticPr fontId="35"/>
  </si>
  <si>
    <t>AX0504403465780A</t>
    <phoneticPr fontId="35"/>
  </si>
  <si>
    <t>10.47.238.145</t>
  </si>
  <si>
    <t>020-1570-0121</t>
    <phoneticPr fontId="35"/>
  </si>
  <si>
    <t>s0finetcl0ud</t>
    <phoneticPr fontId="35"/>
  </si>
  <si>
    <t>451CCA-19703570</t>
  </si>
  <si>
    <t>451CCC-19703572</t>
  </si>
  <si>
    <t>451CCE-19703574</t>
  </si>
  <si>
    <t>451CCD-19703573</t>
  </si>
  <si>
    <t>451CCF-19703575</t>
  </si>
  <si>
    <t>451CD0-19703576</t>
  </si>
  <si>
    <t>451CD1-19703577</t>
  </si>
  <si>
    <t>451CD2-19703578</t>
  </si>
  <si>
    <t>兵庫県豊岡市下水</t>
    <rPh sb="6" eb="8">
      <t>ゲスイ</t>
    </rPh>
    <phoneticPr fontId="35"/>
  </si>
  <si>
    <t>福居マンホールポンプ場</t>
  </si>
  <si>
    <t>妙見橋地区マンホールポンプ場</t>
  </si>
  <si>
    <t>上佐野マンホールポンプ場</t>
  </si>
  <si>
    <t>SW00001100095@nihonsoft.net</t>
  </si>
  <si>
    <t>SW00001100096@nihonsoft.net</t>
  </si>
  <si>
    <t>SW00001100097@nihonsoft.net</t>
  </si>
  <si>
    <t>SW00001100098@nihonsoft.net</t>
  </si>
  <si>
    <t>SW00001100099@nihonsoft.net</t>
  </si>
  <si>
    <t>SW00001100100@nihonsoft.net</t>
  </si>
  <si>
    <t>SW00001100101@nihonsoft.net</t>
  </si>
  <si>
    <t>若狭野西No.1中継ポンプ</t>
  </si>
  <si>
    <t>若狭野西No.3中継ポンプ</t>
  </si>
  <si>
    <t>若狭野西No.4中継ポンプ</t>
  </si>
  <si>
    <t>若狭野西No.5中継ポンプ</t>
  </si>
  <si>
    <t>若狭野西No.6中継ポンプ</t>
  </si>
  <si>
    <t>若狭野西No.7中継ポンプ</t>
  </si>
  <si>
    <t>若狭野西No.8中継ポンプ</t>
  </si>
  <si>
    <t>若狭野西No.9中継ポンプ</t>
  </si>
  <si>
    <t>若狭野西No.10中継ポンプ</t>
  </si>
  <si>
    <t>矢野中央No.5中継ポンプ</t>
  </si>
  <si>
    <t>矢野中央No.6中継ポンプ</t>
  </si>
  <si>
    <t>矢野中央No.7中継ポンプ</t>
  </si>
  <si>
    <t>矢野中央No.8中継ポンプ</t>
  </si>
  <si>
    <t>矢野中央No.9中継ポンプ</t>
  </si>
  <si>
    <t>若狭野西地区農業集落排水処理施設</t>
  </si>
  <si>
    <t>若狭野東地区農業集落排水処理施設</t>
  </si>
  <si>
    <t>矢野中央地区農業集落排水処理施設</t>
  </si>
  <si>
    <t>SW00015900010@nihonsoft.net</t>
  </si>
  <si>
    <t>SW00015900011@nihonsoft.net</t>
  </si>
  <si>
    <t>SW00015900012@nihonsoft.net</t>
  </si>
  <si>
    <t>SW00015900013@nihonsoft.net</t>
  </si>
  <si>
    <t>SW00015900014@nihonsoft.net</t>
  </si>
  <si>
    <t>SW00015900015@nihonsoft.net</t>
  </si>
  <si>
    <t>SW00015900016@nihonsoft.net</t>
  </si>
  <si>
    <t>SW00015900017@nihonsoft.net</t>
  </si>
  <si>
    <t>SW00015900018@nihonsoft.net</t>
  </si>
  <si>
    <t>SW00015900019@nihonsoft.net</t>
  </si>
  <si>
    <t>SW00015900020@nihonsoft.net</t>
  </si>
  <si>
    <t>SW00015900021@nihonsoft.net</t>
  </si>
  <si>
    <t>SW00015900022@nihonsoft.net</t>
  </si>
  <si>
    <t>SW00015900023@nihonsoft.net</t>
  </si>
  <si>
    <t>SW00015900024@nihonsoft.net</t>
  </si>
  <si>
    <t>SW00015900025@nihonsoft.net</t>
  </si>
  <si>
    <t>SW00015900026@nihonsoft.net</t>
  </si>
  <si>
    <t>SW00015900027@nihonsoft.net</t>
  </si>
  <si>
    <t>SW00015900028@nihonsoft.net</t>
  </si>
  <si>
    <t>SW00015900029@nihonsoft.net</t>
  </si>
  <si>
    <t>SW00015900030@nihonsoft.net</t>
  </si>
  <si>
    <t>SW00015900031@nihonsoft.net</t>
  </si>
  <si>
    <t>SW00015900032@nihonsoft.net</t>
  </si>
  <si>
    <t>SW00015900033@nihonsoft.net</t>
  </si>
  <si>
    <t>SW00015900034@nihonsoft.net</t>
  </si>
  <si>
    <t>SW00015900035@nihonsoft.net</t>
  </si>
  <si>
    <t>SW00015900036@nihonsoft.net</t>
  </si>
  <si>
    <t>SW00015900037@nihonsoft.net</t>
  </si>
  <si>
    <t>200kbps LTE</t>
    <phoneticPr fontId="35"/>
  </si>
  <si>
    <t>eco 10Mプラス</t>
    <phoneticPr fontId="35"/>
  </si>
  <si>
    <t>10.47.238.217</t>
    <phoneticPr fontId="35"/>
  </si>
  <si>
    <t>10.47.238.218</t>
  </si>
  <si>
    <t>10.47.238.219</t>
  </si>
  <si>
    <t>10.47.238.220</t>
  </si>
  <si>
    <t>10.47.238.221</t>
  </si>
  <si>
    <t>10.47.238.222</t>
  </si>
  <si>
    <t>10.47.238.223</t>
  </si>
  <si>
    <t>10.47.238.224</t>
  </si>
  <si>
    <t>10.47.238.225</t>
  </si>
  <si>
    <t>10.47.238.226</t>
  </si>
  <si>
    <t>10.47.238.227</t>
  </si>
  <si>
    <t>10.47.238.228</t>
  </si>
  <si>
    <t>10.47.238.229</t>
  </si>
  <si>
    <t>10.47.238.230</t>
  </si>
  <si>
    <t>10.47.238.231</t>
  </si>
  <si>
    <t>10.47.238.232</t>
  </si>
  <si>
    <t>10.47.238.233</t>
  </si>
  <si>
    <t>10.47.238.234</t>
  </si>
  <si>
    <t>10.47.238.235</t>
  </si>
  <si>
    <t>10.47.238.236</t>
  </si>
  <si>
    <t>10.47.238.237</t>
  </si>
  <si>
    <t>10.47.238.238</t>
  </si>
  <si>
    <t>10.47.238.239</t>
  </si>
  <si>
    <t>10.47.238.240</t>
  </si>
  <si>
    <t>10.47.238.241</t>
  </si>
  <si>
    <t>10.47.238.242</t>
  </si>
  <si>
    <t>10.47.238.243</t>
  </si>
  <si>
    <t>10.47.238.244</t>
    <phoneticPr fontId="35"/>
  </si>
  <si>
    <t>10.47.238.245</t>
    <phoneticPr fontId="35"/>
  </si>
  <si>
    <t>10.47.238.246</t>
  </si>
  <si>
    <t>10.47.238.247</t>
  </si>
  <si>
    <t>10.47.238.248</t>
  </si>
  <si>
    <t>10.47.238.249</t>
  </si>
  <si>
    <t>10.47.238.250</t>
  </si>
  <si>
    <t>10.47.238.251</t>
  </si>
  <si>
    <t>AX0504403435410</t>
    <phoneticPr fontId="35"/>
  </si>
  <si>
    <t>020-1970-8161</t>
    <phoneticPr fontId="35"/>
  </si>
  <si>
    <t>2019/10/31</t>
    <phoneticPr fontId="35"/>
  </si>
  <si>
    <t>早明浦クリーンセンター</t>
    <rPh sb="0" eb="3">
      <t>サメウラ</t>
    </rPh>
    <phoneticPr fontId="35"/>
  </si>
  <si>
    <t>SW00007400018@nihonsoft.net</t>
  </si>
  <si>
    <r>
      <t>A</t>
    </r>
    <r>
      <rPr>
        <sz val="11"/>
        <color rgb="FF000000"/>
        <rFont val="ＭＳ Ｐゴシック"/>
        <family val="2"/>
        <charset val="128"/>
      </rPr>
      <t>X0504403474110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</si>
  <si>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20-1948-1720</t>
    </r>
    <phoneticPr fontId="35"/>
  </si>
  <si>
    <t>AX0504403473740</t>
    <phoneticPr fontId="35"/>
  </si>
  <si>
    <t>AX0504403473750</t>
    <phoneticPr fontId="35"/>
  </si>
  <si>
    <t>AX0504403473760</t>
    <phoneticPr fontId="35"/>
  </si>
  <si>
    <t>AX0504403473770</t>
    <phoneticPr fontId="35"/>
  </si>
  <si>
    <t>AX0504403473780</t>
    <phoneticPr fontId="35"/>
  </si>
  <si>
    <t>AX0504403473790</t>
    <phoneticPr fontId="35"/>
  </si>
  <si>
    <t>AX0504403473800</t>
    <phoneticPr fontId="35"/>
  </si>
  <si>
    <t>AX0504403473810</t>
    <phoneticPr fontId="35"/>
  </si>
  <si>
    <t>AX0504403473820</t>
    <phoneticPr fontId="35"/>
  </si>
  <si>
    <t>AX0504403473830</t>
    <phoneticPr fontId="35"/>
  </si>
  <si>
    <t>AX0504403473840</t>
    <phoneticPr fontId="35"/>
  </si>
  <si>
    <t>AX0504403473850</t>
    <phoneticPr fontId="35"/>
  </si>
  <si>
    <t>AX0504403473860</t>
    <phoneticPr fontId="35"/>
  </si>
  <si>
    <t>AX0504403473870</t>
    <phoneticPr fontId="35"/>
  </si>
  <si>
    <t>AX0504403473880</t>
    <phoneticPr fontId="35"/>
  </si>
  <si>
    <t>AX0504403473890</t>
    <phoneticPr fontId="35"/>
  </si>
  <si>
    <t>AX0504403473900</t>
    <phoneticPr fontId="35"/>
  </si>
  <si>
    <t>AX0504403473910</t>
    <phoneticPr fontId="35"/>
  </si>
  <si>
    <t>AX0504403473920</t>
    <phoneticPr fontId="35"/>
  </si>
  <si>
    <t>AX0504403473930</t>
    <phoneticPr fontId="35"/>
  </si>
  <si>
    <t>AX0504403473940</t>
    <phoneticPr fontId="35"/>
  </si>
  <si>
    <t>AX0504403473950</t>
    <phoneticPr fontId="35"/>
  </si>
  <si>
    <t>AX0504403473960</t>
    <phoneticPr fontId="35"/>
  </si>
  <si>
    <t>AX0504403473970</t>
    <phoneticPr fontId="35"/>
  </si>
  <si>
    <t>AX0504403473980</t>
    <phoneticPr fontId="35"/>
  </si>
  <si>
    <t>AX0504403473990</t>
    <phoneticPr fontId="35"/>
  </si>
  <si>
    <t>AX0504403474000</t>
    <phoneticPr fontId="35"/>
  </si>
  <si>
    <t>AX0504403474010</t>
    <phoneticPr fontId="35"/>
  </si>
  <si>
    <t>2019/11/6</t>
    <phoneticPr fontId="35"/>
  </si>
  <si>
    <t>020-2055-5885</t>
    <phoneticPr fontId="35"/>
  </si>
  <si>
    <t>020-1791-3580</t>
    <phoneticPr fontId="35"/>
  </si>
  <si>
    <t>020-2095-3329</t>
    <phoneticPr fontId="35"/>
  </si>
  <si>
    <t>020-1787-5167</t>
    <phoneticPr fontId="35"/>
  </si>
  <si>
    <t>020-2085-9367</t>
    <phoneticPr fontId="35"/>
  </si>
  <si>
    <t>020-1942-8523</t>
    <phoneticPr fontId="35"/>
  </si>
  <si>
    <t>020-1791-3514</t>
    <phoneticPr fontId="35"/>
  </si>
  <si>
    <t>020-1981-4169</t>
    <phoneticPr fontId="35"/>
  </si>
  <si>
    <t>020-1637-3164</t>
    <phoneticPr fontId="35"/>
  </si>
  <si>
    <t>020-2100-1409</t>
    <phoneticPr fontId="35"/>
  </si>
  <si>
    <t>020-1781-8256</t>
    <phoneticPr fontId="35"/>
  </si>
  <si>
    <t>020-1942-5039</t>
    <phoneticPr fontId="35"/>
  </si>
  <si>
    <t>020-1781-8786</t>
    <phoneticPr fontId="35"/>
  </si>
  <si>
    <t>020-2055-5506</t>
    <phoneticPr fontId="35"/>
  </si>
  <si>
    <t>020-2085-9648</t>
    <phoneticPr fontId="35"/>
  </si>
  <si>
    <t>020-1781-8628</t>
    <phoneticPr fontId="35"/>
  </si>
  <si>
    <t>020-1998-1668</t>
    <phoneticPr fontId="35"/>
  </si>
  <si>
    <t>020-2041-7596</t>
    <phoneticPr fontId="35"/>
  </si>
  <si>
    <t>020-1779-4396</t>
    <phoneticPr fontId="35"/>
  </si>
  <si>
    <t>020-1637-4090</t>
    <phoneticPr fontId="35"/>
  </si>
  <si>
    <t>020-1958-2698</t>
    <phoneticPr fontId="35"/>
  </si>
  <si>
    <t>020-2085-9087</t>
    <phoneticPr fontId="35"/>
  </si>
  <si>
    <t>020-1795-9035</t>
    <phoneticPr fontId="35"/>
  </si>
  <si>
    <t>020-1942-8422</t>
    <phoneticPr fontId="35"/>
  </si>
  <si>
    <t>020-1779-4010</t>
    <phoneticPr fontId="35"/>
  </si>
  <si>
    <t>020-1637-4187</t>
    <phoneticPr fontId="35"/>
  </si>
  <si>
    <t>020-1992-3511</t>
    <phoneticPr fontId="35"/>
  </si>
  <si>
    <t>020-1787-5760</t>
    <phoneticPr fontId="35"/>
  </si>
  <si>
    <t>AX0504403474020</t>
    <phoneticPr fontId="35"/>
  </si>
  <si>
    <t>AX0504403474030</t>
    <phoneticPr fontId="35"/>
  </si>
  <si>
    <t>AX0504403474040</t>
    <phoneticPr fontId="35"/>
  </si>
  <si>
    <t>AX0504403474050</t>
    <phoneticPr fontId="35"/>
  </si>
  <si>
    <t>AX0504403474060</t>
    <phoneticPr fontId="35"/>
  </si>
  <si>
    <t>AX0504403474070</t>
    <phoneticPr fontId="35"/>
  </si>
  <si>
    <t>AX0504403474080</t>
    <phoneticPr fontId="35"/>
  </si>
  <si>
    <t>020-1779-4643</t>
    <phoneticPr fontId="35"/>
  </si>
  <si>
    <t>020-1987-8331</t>
    <phoneticPr fontId="35"/>
  </si>
  <si>
    <t>020-1791-3264</t>
    <phoneticPr fontId="35"/>
  </si>
  <si>
    <t>020-1948-1973</t>
    <phoneticPr fontId="35"/>
  </si>
  <si>
    <t>020-1987-8952</t>
    <phoneticPr fontId="35"/>
  </si>
  <si>
    <t>020-1942-0299</t>
    <phoneticPr fontId="35"/>
  </si>
  <si>
    <t>020-1795-9355</t>
    <phoneticPr fontId="35"/>
  </si>
  <si>
    <t>10.47.238.252</t>
    <phoneticPr fontId="35"/>
  </si>
  <si>
    <t>栄町No.1</t>
  </si>
  <si>
    <t>栄町No.2</t>
  </si>
  <si>
    <t>栄町No.3</t>
  </si>
  <si>
    <t>城西1号MP</t>
  </si>
  <si>
    <t>城西2号MP</t>
  </si>
  <si>
    <t>城西4号MP</t>
  </si>
  <si>
    <t>水窪1号MP</t>
  </si>
  <si>
    <t>水窪6号MP</t>
  </si>
  <si>
    <t>水窪7号MP</t>
  </si>
  <si>
    <t>SW00017900021@nihonsoft.net</t>
  </si>
  <si>
    <t>SW00017900022@nihonsoft.net</t>
  </si>
  <si>
    <t>SW00017900023@nihonsoft.net</t>
  </si>
  <si>
    <t>SW00017900024@nihonsoft.net</t>
  </si>
  <si>
    <t>SW00017900025@nihonsoft.net</t>
  </si>
  <si>
    <t>SW00017900026@nihonsoft.net</t>
  </si>
  <si>
    <t>SW00017900027@nihonsoft.net</t>
  </si>
  <si>
    <t>SW00017900028@nihonsoft.net</t>
  </si>
  <si>
    <t>SW00017900029@nihonsoft.net</t>
  </si>
  <si>
    <t>SW00017900030@nihonsoft.net</t>
  </si>
  <si>
    <t>SW00017900031@nihonsoft.net</t>
  </si>
  <si>
    <t>SW00017900032@nihonsoft.net</t>
  </si>
  <si>
    <t>SW00017900033@nihonsoft.net</t>
  </si>
  <si>
    <t>SW00017900034@nihonsoft.net</t>
  </si>
  <si>
    <t>SW00017900035@nihonsoft.net</t>
  </si>
  <si>
    <t>SW00017900036@nihonsoft.net</t>
  </si>
  <si>
    <t>SW00017900037@nihonsoft.net</t>
  </si>
  <si>
    <t>SW00017900038@nihonsoft.net</t>
  </si>
  <si>
    <t>SW00017900039@nihonsoft.net</t>
  </si>
  <si>
    <t>SW00017900040@nihonsoft.net</t>
  </si>
  <si>
    <t>SW00017900041@nihonsoft.net</t>
  </si>
  <si>
    <t>SW00017900042@nihonsoft.net</t>
  </si>
  <si>
    <t>SW00017900043@nihonsoft.net</t>
  </si>
  <si>
    <t>SW00017900044@nihonsoft.net</t>
  </si>
  <si>
    <t>SW00017900045@nihonsoft.net</t>
  </si>
  <si>
    <t>SW00017900046@nihonsoft.net</t>
  </si>
  <si>
    <t>SW00017900047@nihonsoft.net</t>
  </si>
  <si>
    <t>SW00017900048@nihonsoft.net</t>
  </si>
  <si>
    <t>10.47.238.254</t>
  </si>
  <si>
    <t>10.47.239.2</t>
  </si>
  <si>
    <t>10.47.239.3</t>
  </si>
  <si>
    <t>10.47.239.4</t>
  </si>
  <si>
    <t>10.47.239.5</t>
  </si>
  <si>
    <t>10.47.239.6</t>
  </si>
  <si>
    <t>10.47.239.7</t>
  </si>
  <si>
    <t>10.47.239.8</t>
  </si>
  <si>
    <t>10.47.239.9</t>
  </si>
  <si>
    <t>10.47.239.10</t>
  </si>
  <si>
    <t>10.47.239.11</t>
  </si>
  <si>
    <t>10.47.239.12</t>
  </si>
  <si>
    <t>10.47.239.13</t>
  </si>
  <si>
    <t>10.47.239.14</t>
  </si>
  <si>
    <t>10.47.239.15</t>
  </si>
  <si>
    <t>10.47.239.16</t>
  </si>
  <si>
    <t>10.47.239.17</t>
  </si>
  <si>
    <t>10.47.239.18</t>
  </si>
  <si>
    <t>10.47.239.19</t>
  </si>
  <si>
    <t>10.47.239.20</t>
  </si>
  <si>
    <t>10.47.239.21</t>
  </si>
  <si>
    <t>10.47.239.22</t>
  </si>
  <si>
    <t>10.47.239.23</t>
  </si>
  <si>
    <t>10.47.239.24</t>
  </si>
  <si>
    <t>10.47.239.25</t>
  </si>
  <si>
    <t>30Mプラス LTE</t>
    <phoneticPr fontId="35"/>
  </si>
  <si>
    <t>10.47.239.1</t>
  </si>
  <si>
    <t>10.47.239.26</t>
  </si>
  <si>
    <t>10.47.239.27</t>
  </si>
  <si>
    <t>10.47.239.28</t>
  </si>
  <si>
    <t>神海GP</t>
    <rPh sb="0" eb="1">
      <t>カミ</t>
    </rPh>
    <rPh sb="1" eb="2">
      <t>ウミ</t>
    </rPh>
    <phoneticPr fontId="35"/>
  </si>
  <si>
    <t>SW00003000023@nihonsoft.net</t>
  </si>
  <si>
    <t>SW00003000024@nihonsoft.net</t>
  </si>
  <si>
    <t>10.47.238.253</t>
    <phoneticPr fontId="35"/>
  </si>
  <si>
    <t>2019/11/8</t>
    <phoneticPr fontId="35"/>
  </si>
  <si>
    <t>AX0504403474460</t>
    <phoneticPr fontId="35"/>
  </si>
  <si>
    <t>AX0504403474470</t>
    <phoneticPr fontId="35"/>
  </si>
  <si>
    <t>10.47.238.130</t>
    <phoneticPr fontId="35"/>
  </si>
  <si>
    <t>2019/11/13</t>
    <phoneticPr fontId="35"/>
  </si>
  <si>
    <t>AX0504403474480</t>
    <phoneticPr fontId="35"/>
  </si>
  <si>
    <t>AX0504403474490</t>
    <phoneticPr fontId="35"/>
  </si>
  <si>
    <t>AX0504403474500</t>
    <phoneticPr fontId="35"/>
  </si>
  <si>
    <t>AX0504403474520</t>
    <phoneticPr fontId="35"/>
  </si>
  <si>
    <t>AX0504403474530</t>
    <phoneticPr fontId="35"/>
  </si>
  <si>
    <t>AX0504403474540</t>
    <phoneticPr fontId="35"/>
  </si>
  <si>
    <t>AX0504403474550</t>
    <phoneticPr fontId="35"/>
  </si>
  <si>
    <t>AX0504403474560</t>
    <phoneticPr fontId="35"/>
  </si>
  <si>
    <t>AX0504403474570</t>
    <phoneticPr fontId="35"/>
  </si>
  <si>
    <t>AX0504403474580</t>
    <phoneticPr fontId="35"/>
  </si>
  <si>
    <t>AX0504403474590</t>
    <phoneticPr fontId="35"/>
  </si>
  <si>
    <t>AX0504403474600</t>
    <phoneticPr fontId="35"/>
  </si>
  <si>
    <t>AX0504403474610</t>
    <phoneticPr fontId="35"/>
  </si>
  <si>
    <t>AX0504403474620</t>
    <phoneticPr fontId="35"/>
  </si>
  <si>
    <t>AX0504403474630</t>
    <phoneticPr fontId="35"/>
  </si>
  <si>
    <t>AX0504403474640</t>
    <phoneticPr fontId="35"/>
  </si>
  <si>
    <t>AX0504403474650</t>
    <phoneticPr fontId="35"/>
  </si>
  <si>
    <t>AX0504403474660</t>
    <phoneticPr fontId="35"/>
  </si>
  <si>
    <t>AX0504403474670</t>
    <phoneticPr fontId="35"/>
  </si>
  <si>
    <t>AX0504403474680</t>
    <phoneticPr fontId="35"/>
  </si>
  <si>
    <t>AX0504403474690</t>
    <phoneticPr fontId="35"/>
  </si>
  <si>
    <t>AX0504403474700</t>
    <phoneticPr fontId="35"/>
  </si>
  <si>
    <t>AX0504403474710</t>
    <phoneticPr fontId="35"/>
  </si>
  <si>
    <t>AX0504403474720</t>
    <phoneticPr fontId="35"/>
  </si>
  <si>
    <t>AX0504403474730</t>
    <phoneticPr fontId="35"/>
  </si>
  <si>
    <t>AX0504403474740</t>
    <phoneticPr fontId="35"/>
  </si>
  <si>
    <t>AX0504403474750</t>
    <phoneticPr fontId="35"/>
  </si>
  <si>
    <t>020-1981-4468</t>
    <phoneticPr fontId="35"/>
  </si>
  <si>
    <t>020-1795-9419</t>
    <phoneticPr fontId="35"/>
  </si>
  <si>
    <t>020-1781-8566</t>
    <phoneticPr fontId="35"/>
  </si>
  <si>
    <t>020-1992-7743</t>
    <phoneticPr fontId="35"/>
  </si>
  <si>
    <t>020-1791-3879</t>
    <phoneticPr fontId="35"/>
  </si>
  <si>
    <t>020-1781-8499</t>
    <phoneticPr fontId="35"/>
  </si>
  <si>
    <t>020-1998-0789</t>
    <phoneticPr fontId="35"/>
  </si>
  <si>
    <t>020-1977-8306</t>
    <phoneticPr fontId="35"/>
  </si>
  <si>
    <t>020-1787-5881</t>
    <phoneticPr fontId="35"/>
  </si>
  <si>
    <t>020-1953-0446</t>
    <phoneticPr fontId="35"/>
  </si>
  <si>
    <t>020-1967-6963</t>
    <phoneticPr fontId="35"/>
  </si>
  <si>
    <t>020-1787-5920</t>
    <phoneticPr fontId="35"/>
  </si>
  <si>
    <t>020-1779-4831</t>
    <phoneticPr fontId="35"/>
  </si>
  <si>
    <t>020-1987-9413</t>
    <phoneticPr fontId="35"/>
  </si>
  <si>
    <t>020-1781-8453</t>
    <phoneticPr fontId="35"/>
  </si>
  <si>
    <t>020-1998-0424</t>
    <phoneticPr fontId="35"/>
  </si>
  <si>
    <t>020-1791-3986</t>
    <phoneticPr fontId="35"/>
  </si>
  <si>
    <t>020-1781-8261</t>
    <phoneticPr fontId="35"/>
  </si>
  <si>
    <t>020-1953-2155</t>
    <phoneticPr fontId="35"/>
  </si>
  <si>
    <t>020-1992-7294</t>
    <phoneticPr fontId="35"/>
  </si>
  <si>
    <t>020-1795-9081</t>
    <phoneticPr fontId="35"/>
  </si>
  <si>
    <t>020-1987-9590</t>
    <phoneticPr fontId="35"/>
  </si>
  <si>
    <t>020-1977-8166</t>
    <phoneticPr fontId="35"/>
  </si>
  <si>
    <t>020-1795-9551</t>
    <phoneticPr fontId="35"/>
  </si>
  <si>
    <t>020-1958-1199</t>
    <phoneticPr fontId="35"/>
  </si>
  <si>
    <t>020-1953-2911</t>
    <phoneticPr fontId="35"/>
  </si>
  <si>
    <t>020-1977-8215</t>
    <phoneticPr fontId="35"/>
  </si>
  <si>
    <t>安積No.8マンホールポンプ場</t>
  </si>
  <si>
    <t>富久山No.11マンホールポンプ場</t>
  </si>
  <si>
    <t>阿久津地区No.7マンホールポンプ場</t>
  </si>
  <si>
    <t>阿久津地区No.8マンホールポンプ場</t>
  </si>
  <si>
    <t>中山地区No.2マンホールポンプ場</t>
  </si>
  <si>
    <t>No.31-1マンホールポンプ場</t>
  </si>
  <si>
    <t>No.21マンホールポンプ場</t>
  </si>
  <si>
    <t>No.124マンホールポンプ場</t>
  </si>
  <si>
    <t>No.153マンホールポンプ場</t>
  </si>
  <si>
    <t>No.282マンホールポンプ場</t>
  </si>
  <si>
    <t>No.30マンホールポンプ場</t>
  </si>
  <si>
    <t>No.214マンホールポンプ場</t>
  </si>
  <si>
    <t>No.349マンホールポンプ場</t>
  </si>
  <si>
    <t>No.121Aマンホールポンプ場</t>
  </si>
  <si>
    <t>No.194マンホールポンプ場</t>
  </si>
  <si>
    <t>No.213マンホールポンプ場</t>
  </si>
  <si>
    <t>No.388-1マンホールポンプ場</t>
  </si>
  <si>
    <t>No.402マンホールポンプ場</t>
  </si>
  <si>
    <t>No.372マンホールポンプ場</t>
  </si>
  <si>
    <t>No.278-1マンホールポンプ場</t>
  </si>
  <si>
    <t>No.264マンホールポンプ場</t>
  </si>
  <si>
    <t>No.358マンホールポンプ場</t>
  </si>
  <si>
    <t>朝町第1マンホールポンプ場</t>
  </si>
  <si>
    <t>宇ノ気第1地区中継ポンプ</t>
  </si>
  <si>
    <t>烏帽子岩1マンホールポンプ場</t>
  </si>
  <si>
    <t>入道坂1マンホールポンプ場</t>
  </si>
  <si>
    <t>青木1マンホールポンプ場</t>
  </si>
  <si>
    <t>広明町第1MP</t>
  </si>
  <si>
    <t>東城処理区No.1真空ステーション</t>
  </si>
  <si>
    <t>AX0504403474510</t>
  </si>
  <si>
    <t>020-1998-0966</t>
  </si>
  <si>
    <t>2019年8月9日東大阪市上六万寺2MPに代品</t>
    <rPh sb="4" eb="5">
      <t>ネン</t>
    </rPh>
    <rPh sb="6" eb="7">
      <t>ガツ</t>
    </rPh>
    <rPh sb="8" eb="9">
      <t>ニチ</t>
    </rPh>
    <rPh sb="9" eb="13">
      <t>ヒガシオオサカシ</t>
    </rPh>
    <rPh sb="13" eb="14">
      <t>カミ</t>
    </rPh>
    <rPh sb="14" eb="17">
      <t>ロクマンジ</t>
    </rPh>
    <rPh sb="21" eb="22">
      <t>ダイ</t>
    </rPh>
    <rPh sb="22" eb="23">
      <t>ヒン</t>
    </rPh>
    <phoneticPr fontId="35"/>
  </si>
  <si>
    <t>←2019年9月6日フソウ畜舎改善試験終了により移行←2019年9月9日福岡県古賀市　玄望園第2ポンプ場に移動</t>
    <rPh sb="5" eb="6">
      <t>ネン</t>
    </rPh>
    <rPh sb="7" eb="8">
      <t>ガツ</t>
    </rPh>
    <rPh sb="9" eb="10">
      <t>ニチ</t>
    </rPh>
    <rPh sb="13" eb="15">
      <t>チクシャ</t>
    </rPh>
    <rPh sb="15" eb="17">
      <t>カイゼン</t>
    </rPh>
    <rPh sb="17" eb="19">
      <t>シケン</t>
    </rPh>
    <rPh sb="19" eb="21">
      <t>シュウリョウ</t>
    </rPh>
    <rPh sb="24" eb="26">
      <t>イコウ</t>
    </rPh>
    <rPh sb="53" eb="55">
      <t>イドウ</t>
    </rPh>
    <phoneticPr fontId="35"/>
  </si>
  <si>
    <t>新田2マンホールポンプ場</t>
  </si>
  <si>
    <t>中島2マンホールポンプ場</t>
  </si>
  <si>
    <t>中村2マンホールポンプ場</t>
  </si>
  <si>
    <t>東城処理区No.2真空ステーション</t>
  </si>
  <si>
    <t>茶屋2号マンホールポンプ場</t>
  </si>
  <si>
    <t>野畑3マンホールポンプ場</t>
  </si>
  <si>
    <t>垂水第5MP</t>
  </si>
  <si>
    <t>2019年11月5日ＭＡ－300用デモ機に使用</t>
    <rPh sb="4" eb="5">
      <t>ネン</t>
    </rPh>
    <rPh sb="7" eb="8">
      <t>ガツ</t>
    </rPh>
    <rPh sb="9" eb="10">
      <t>ニチ</t>
    </rPh>
    <rPh sb="16" eb="17">
      <t>ヨウ</t>
    </rPh>
    <rPh sb="19" eb="20">
      <t>キ</t>
    </rPh>
    <rPh sb="21" eb="23">
      <t>シヨウ</t>
    </rPh>
    <phoneticPr fontId="35"/>
  </si>
  <si>
    <t>AX0504403434170</t>
  </si>
  <si>
    <t>AX0504403434180</t>
  </si>
  <si>
    <t>AX0504403434190</t>
  </si>
  <si>
    <t>AX0504403434200</t>
  </si>
  <si>
    <t>AX0504403434210</t>
  </si>
  <si>
    <t>AX0504403434220</t>
  </si>
  <si>
    <t>AX0504403434230</t>
  </si>
  <si>
    <t>AX0504403434240</t>
  </si>
  <si>
    <t>AX0504403434250</t>
  </si>
  <si>
    <t>AX0504403434260</t>
  </si>
  <si>
    <t>AX0504403434270</t>
  </si>
  <si>
    <t>AX0504403434280</t>
  </si>
  <si>
    <t>AX0504403434290</t>
  </si>
  <si>
    <t>AX0504403434300</t>
  </si>
  <si>
    <t>AX0504403434310</t>
  </si>
  <si>
    <t>AX0504403434320</t>
  </si>
  <si>
    <t>AX0504403434330</t>
  </si>
  <si>
    <t>AX0504403434340</t>
  </si>
  <si>
    <t>AX0504403434350</t>
  </si>
  <si>
    <t>AX0504403434360</t>
  </si>
  <si>
    <t>AX0504403434370</t>
  </si>
  <si>
    <t>AX0504403434380</t>
  </si>
  <si>
    <t>AX0504403434390</t>
  </si>
  <si>
    <t>AX0504403434400</t>
  </si>
  <si>
    <t>AX0504403434410</t>
  </si>
  <si>
    <t>AX0504403434420</t>
  </si>
  <si>
    <t>AX0504403434430</t>
  </si>
  <si>
    <t>AX0504403434440</t>
  </si>
  <si>
    <t>AX0504403434450</t>
  </si>
  <si>
    <t>AX0504403434460</t>
  </si>
  <si>
    <t>AX0504403434470</t>
  </si>
  <si>
    <t>11本町第12取水場</t>
  </si>
  <si>
    <t>21落合配水場</t>
  </si>
  <si>
    <t>22中河内配水場</t>
  </si>
  <si>
    <t>12本町第13取水場</t>
  </si>
  <si>
    <t>13東田原取水場</t>
  </si>
  <si>
    <t>23羽根配水場</t>
  </si>
  <si>
    <t>31井の木田加圧ポンプ場</t>
  </si>
  <si>
    <t>14舟道取水場</t>
  </si>
  <si>
    <t>24菩提高区配水場</t>
  </si>
  <si>
    <t>01城山配水場</t>
  </si>
  <si>
    <t>02内久根配水場</t>
  </si>
  <si>
    <t>03広畑配水場</t>
  </si>
  <si>
    <t>04八幡山配水場</t>
  </si>
  <si>
    <t>10本町第11取水場</t>
  </si>
  <si>
    <t>20桐ケ窪取水場</t>
  </si>
  <si>
    <t>30湯の沢配水場</t>
  </si>
  <si>
    <t>05金井場配水場</t>
  </si>
  <si>
    <t>15堀山下浄水場</t>
  </si>
  <si>
    <t>25菩提低区配水場</t>
  </si>
  <si>
    <t>06向山配水場</t>
  </si>
  <si>
    <t>16堀山下低区配水場</t>
  </si>
  <si>
    <t>26横野配水場</t>
  </si>
  <si>
    <t>07千村配水場</t>
  </si>
  <si>
    <t xml:space="preserve">17戸川取水場 </t>
  </si>
  <si>
    <t>27古堂配水場</t>
  </si>
  <si>
    <t>08峠配水場</t>
  </si>
  <si>
    <t>18六間配水場</t>
  </si>
  <si>
    <t>28神明開戸配水場</t>
  </si>
  <si>
    <t>09本町第8取水場</t>
  </si>
  <si>
    <t>19蓑毛配水場</t>
  </si>
  <si>
    <t>29八沢大久保配水場</t>
  </si>
  <si>
    <t>井田川・能褒野Ｐ7</t>
    <phoneticPr fontId="35"/>
  </si>
  <si>
    <t>451CD3-19703579</t>
    <phoneticPr fontId="35"/>
  </si>
  <si>
    <t>CSDJD00009X00044</t>
    <phoneticPr fontId="35"/>
  </si>
  <si>
    <t>CSDJPS0009X00044</t>
    <phoneticPr fontId="35"/>
  </si>
  <si>
    <t>SW00017600003@nihonsoft.net</t>
    <phoneticPr fontId="35"/>
  </si>
  <si>
    <t>大町一マンホールポンプ</t>
  </si>
  <si>
    <t>塩森マンホールポンプ</t>
  </si>
  <si>
    <t>入生田南マンホールポンプ</t>
  </si>
  <si>
    <t>入生田西マンホールポンプ</t>
  </si>
  <si>
    <t>入生田北マンホールポンプ</t>
  </si>
  <si>
    <t>元山崎マンホールポンプ</t>
  </si>
  <si>
    <t>共栄マンホールポンプ</t>
  </si>
  <si>
    <t>川原マンホールポンプ</t>
  </si>
  <si>
    <t>SW00017400014@nihonsoft.net</t>
  </si>
  <si>
    <t>SW00017400015@nihonsoft.net</t>
  </si>
  <si>
    <t>SW00017400016@nihonsoft.net</t>
  </si>
  <si>
    <t>SW00017400017@nihonsoft.net</t>
  </si>
  <si>
    <t>SW00017400018@nihonsoft.net</t>
  </si>
  <si>
    <t>SW00017400019@nihonsoft.net</t>
  </si>
  <si>
    <t>SW00017400020@nihonsoft.net</t>
  </si>
  <si>
    <t>SW00017400021@nihonsoft.net</t>
  </si>
  <si>
    <t>10.47.239.36</t>
    <phoneticPr fontId="35"/>
  </si>
  <si>
    <t>10.47.239.30</t>
  </si>
  <si>
    <t>10.47.239.31</t>
  </si>
  <si>
    <t>10.47.239.32</t>
  </si>
  <si>
    <t>10.47.239.33</t>
  </si>
  <si>
    <t>10.47.239.34</t>
  </si>
  <si>
    <t>10.47.239.35</t>
  </si>
  <si>
    <t>神海2号MP</t>
    <phoneticPr fontId="35"/>
  </si>
  <si>
    <t>青森県八戸市</t>
    <rPh sb="0" eb="3">
      <t>アオモリケン</t>
    </rPh>
    <rPh sb="3" eb="5">
      <t>ハチノヘ</t>
    </rPh>
    <rPh sb="5" eb="6">
      <t>シ</t>
    </rPh>
    <phoneticPr fontId="35"/>
  </si>
  <si>
    <t>SW</t>
    <phoneticPr fontId="35"/>
  </si>
  <si>
    <t>000189</t>
    <phoneticPr fontId="35"/>
  </si>
  <si>
    <t>00001</t>
    <phoneticPr fontId="35"/>
  </si>
  <si>
    <t>00002</t>
    <phoneticPr fontId="35"/>
  </si>
  <si>
    <t>一番町マンホールポンプ</t>
    <phoneticPr fontId="35"/>
  </si>
  <si>
    <t>外久保マンホールポンプ</t>
    <phoneticPr fontId="35"/>
  </si>
  <si>
    <t>SW00018900002@nihonsoft.net</t>
  </si>
  <si>
    <t>10.47.239.38</t>
    <phoneticPr fontId="35"/>
  </si>
  <si>
    <t>10.47.239.37</t>
  </si>
  <si>
    <t>2019/11/11</t>
    <phoneticPr fontId="35"/>
  </si>
  <si>
    <t>2019年11月11日統合のため廃止</t>
    <rPh sb="4" eb="5">
      <t>ネン</t>
    </rPh>
    <rPh sb="7" eb="8">
      <t>ガツ</t>
    </rPh>
    <rPh sb="10" eb="11">
      <t>ニチ</t>
    </rPh>
    <rPh sb="11" eb="13">
      <t>トウゴウ</t>
    </rPh>
    <rPh sb="16" eb="18">
      <t>ハイシ</t>
    </rPh>
    <phoneticPr fontId="35"/>
  </si>
  <si>
    <t>2019/10/9</t>
  </si>
  <si>
    <t>s0finetcl0ud</t>
    <phoneticPr fontId="35"/>
  </si>
  <si>
    <t>AX0504403465160</t>
  </si>
  <si>
    <t>demo25@nihonsoft.net</t>
    <phoneticPr fontId="35"/>
  </si>
  <si>
    <t>020-1642-8709</t>
    <phoneticPr fontId="35"/>
  </si>
  <si>
    <t>SW00000500032@nihonsoft.net</t>
  </si>
  <si>
    <t>10.47.239.40</t>
    <phoneticPr fontId="35"/>
  </si>
  <si>
    <t>10.47.239.39</t>
  </si>
  <si>
    <t>7295</t>
    <phoneticPr fontId="35"/>
  </si>
  <si>
    <t>50180</t>
    <phoneticPr fontId="35"/>
  </si>
  <si>
    <t>451D2C-19703668</t>
    <phoneticPr fontId="35"/>
  </si>
  <si>
    <t>451D2D-19703669</t>
    <phoneticPr fontId="35"/>
  </si>
  <si>
    <t>451D2E-19703670</t>
    <phoneticPr fontId="35"/>
  </si>
  <si>
    <t>451D2F-19703671</t>
    <phoneticPr fontId="35"/>
  </si>
  <si>
    <t>451D30-19703672</t>
    <phoneticPr fontId="35"/>
  </si>
  <si>
    <t>451D31-19703673</t>
    <phoneticPr fontId="35"/>
  </si>
  <si>
    <t>多目的集会所マンホールポンプ場</t>
    <phoneticPr fontId="35"/>
  </si>
  <si>
    <t>2019/11/15</t>
    <phoneticPr fontId="35"/>
  </si>
  <si>
    <t>AX0504403503260</t>
    <phoneticPr fontId="35"/>
  </si>
  <si>
    <t>AX0504403503270</t>
    <phoneticPr fontId="35"/>
  </si>
  <si>
    <t>AX0504403503280</t>
    <phoneticPr fontId="35"/>
  </si>
  <si>
    <t>AX0504403503290</t>
    <phoneticPr fontId="35"/>
  </si>
  <si>
    <t>AX0504403503300</t>
    <phoneticPr fontId="35"/>
  </si>
  <si>
    <t>AX0504403503310</t>
    <phoneticPr fontId="35"/>
  </si>
  <si>
    <t>AX0504403503320</t>
    <phoneticPr fontId="35"/>
  </si>
  <si>
    <t>AX0504403503330</t>
    <phoneticPr fontId="35"/>
  </si>
  <si>
    <t xml:space="preserve">02018055213 </t>
    <phoneticPr fontId="35"/>
  </si>
  <si>
    <t xml:space="preserve">02018055374 </t>
    <phoneticPr fontId="35"/>
  </si>
  <si>
    <t xml:space="preserve">02017986569 </t>
    <phoneticPr fontId="35"/>
  </si>
  <si>
    <t xml:space="preserve">02017986708 </t>
    <phoneticPr fontId="35"/>
  </si>
  <si>
    <t xml:space="preserve">02017947312 </t>
    <phoneticPr fontId="35"/>
  </si>
  <si>
    <t xml:space="preserve">02018027491 </t>
    <phoneticPr fontId="35"/>
  </si>
  <si>
    <t xml:space="preserve">02017947536 </t>
    <phoneticPr fontId="35"/>
  </si>
  <si>
    <t xml:space="preserve">02017947280 </t>
    <phoneticPr fontId="35"/>
  </si>
  <si>
    <t>AX0504403503450</t>
    <phoneticPr fontId="35"/>
  </si>
  <si>
    <t>AX0504403503460</t>
    <phoneticPr fontId="35"/>
  </si>
  <si>
    <t>020-1794-7715</t>
    <phoneticPr fontId="35"/>
  </si>
  <si>
    <t>020-1794-7546</t>
    <phoneticPr fontId="35"/>
  </si>
  <si>
    <t xml:space="preserve">AX0504403503570 </t>
    <phoneticPr fontId="35"/>
  </si>
  <si>
    <t xml:space="preserve">AX0504403503580 </t>
    <phoneticPr fontId="35"/>
  </si>
  <si>
    <t>020-1798-6375</t>
    <phoneticPr fontId="35"/>
  </si>
  <si>
    <t>020-1798-6048</t>
    <phoneticPr fontId="35"/>
  </si>
  <si>
    <t>長野県千曲市水道</t>
    <rPh sb="0" eb="3">
      <t>ナガノケン</t>
    </rPh>
    <rPh sb="3" eb="6">
      <t>チクマシ</t>
    </rPh>
    <rPh sb="6" eb="8">
      <t>スイドウ</t>
    </rPh>
    <phoneticPr fontId="35"/>
  </si>
  <si>
    <t>SW</t>
    <phoneticPr fontId="35"/>
  </si>
  <si>
    <t>000190</t>
    <phoneticPr fontId="35"/>
  </si>
  <si>
    <t>00001</t>
    <phoneticPr fontId="35"/>
  </si>
  <si>
    <t>姥捨配水池</t>
    <rPh sb="0" eb="2">
      <t>ウバス</t>
    </rPh>
    <rPh sb="2" eb="4">
      <t>ハイスイ</t>
    </rPh>
    <rPh sb="4" eb="5">
      <t>イケ</t>
    </rPh>
    <phoneticPr fontId="35"/>
  </si>
  <si>
    <t>10.47.239.41</t>
    <phoneticPr fontId="35"/>
  </si>
  <si>
    <t>可美公園5号雨水調整池</t>
    <phoneticPr fontId="35"/>
  </si>
  <si>
    <t>高塚駅北通り雨水貯留施設</t>
    <phoneticPr fontId="35"/>
  </si>
  <si>
    <t>450DD1-17Y01937→451D06-19703630</t>
    <phoneticPr fontId="35"/>
  </si>
  <si>
    <t>2019/11/11に故障</t>
    <rPh sb="11" eb="13">
      <t>コショウ</t>
    </rPh>
    <phoneticPr fontId="35"/>
  </si>
  <si>
    <t>nichinancho_kansui</t>
    <phoneticPr fontId="35"/>
  </si>
  <si>
    <t>50181</t>
    <phoneticPr fontId="35"/>
  </si>
  <si>
    <t>7296</t>
    <phoneticPr fontId="35"/>
  </si>
  <si>
    <t>10.47.238.131</t>
    <phoneticPr fontId="35"/>
  </si>
  <si>
    <t>451D02-19703626</t>
  </si>
  <si>
    <t>451D04-19703627</t>
  </si>
  <si>
    <t>451D05-19703629</t>
  </si>
  <si>
    <t>451D07-19703631</t>
  </si>
  <si>
    <t>451D08-19703632</t>
  </si>
  <si>
    <t>451D09-19703633</t>
  </si>
  <si>
    <t>451D0A-19703634</t>
  </si>
  <si>
    <t>451D0B-19703635</t>
  </si>
  <si>
    <t>451D0C-19703636</t>
  </si>
  <si>
    <t>451D0D-19703637</t>
  </si>
  <si>
    <t>451D0E-19703638</t>
  </si>
  <si>
    <t>SW00000400035@nihonsoft.net</t>
  </si>
  <si>
    <t>SW00000400036@nihonsoft.net</t>
  </si>
  <si>
    <t>SW00000400037@nihonsoft.net</t>
  </si>
  <si>
    <t>SW00000400038@nihonsoft.net</t>
  </si>
  <si>
    <t>SW00000400039@nihonsoft.net</t>
  </si>
  <si>
    <t>SW00000400040@nihonsoft.net</t>
  </si>
  <si>
    <t>10.47.239.47</t>
    <phoneticPr fontId="35"/>
  </si>
  <si>
    <t>10.47.239.43</t>
  </si>
  <si>
    <t>10.47.239.44</t>
  </si>
  <si>
    <t>10.47.239.45</t>
  </si>
  <si>
    <t>10.47.239.46</t>
  </si>
  <si>
    <t>SW00000500033@nihonsoft.net</t>
  </si>
  <si>
    <t>10.47.239.48</t>
    <phoneticPr fontId="35"/>
  </si>
  <si>
    <t>上徳丸No.1マンホールポンプ場</t>
  </si>
  <si>
    <t>上徳丸No.2マンホールポンプ場</t>
  </si>
  <si>
    <t>八東保健センターマンホールポンプ場</t>
  </si>
  <si>
    <t>富枝No.1マンホールポンプ場</t>
  </si>
  <si>
    <t>皆原マンホールポンプ場</t>
  </si>
  <si>
    <t>SW00013400011@nihonsoft.net</t>
  </si>
  <si>
    <t>SW00013400012@nihonsoft.net</t>
  </si>
  <si>
    <t>SW00013400013@nihonsoft.net</t>
  </si>
  <si>
    <t>SW00013400014@nihonsoft.net</t>
  </si>
  <si>
    <t>SW00013400015@nihonsoft.net</t>
  </si>
  <si>
    <t>SW00013400016@nihonsoft.net</t>
  </si>
  <si>
    <t>10.47.239.54</t>
    <phoneticPr fontId="35"/>
  </si>
  <si>
    <t>10.47.239.49</t>
  </si>
  <si>
    <t>10.47.239.50</t>
  </si>
  <si>
    <t>10.47.239.51</t>
  </si>
  <si>
    <t>10.47.239.52</t>
  </si>
  <si>
    <t>10.47.239.53</t>
  </si>
  <si>
    <t>SW00000500031@nihonsoft.net</t>
    <phoneticPr fontId="35"/>
  </si>
  <si>
    <t>2019/11/20</t>
    <phoneticPr fontId="35"/>
  </si>
  <si>
    <t>AX0504403504370</t>
    <phoneticPr fontId="35"/>
  </si>
  <si>
    <t>020-1802-7208</t>
    <phoneticPr fontId="35"/>
  </si>
  <si>
    <t>通番</t>
    <phoneticPr fontId="35"/>
  </si>
  <si>
    <t>AX0504403509450</t>
  </si>
  <si>
    <t>AX0504403509460</t>
    <phoneticPr fontId="35"/>
  </si>
  <si>
    <t>AX0504403509470</t>
    <phoneticPr fontId="35"/>
  </si>
  <si>
    <t>AX0504403509480</t>
    <phoneticPr fontId="35"/>
  </si>
  <si>
    <t>AX0504403509490</t>
    <phoneticPr fontId="35"/>
  </si>
  <si>
    <t>AX0504403509500</t>
    <phoneticPr fontId="35"/>
  </si>
  <si>
    <t>020-1794-6944</t>
    <phoneticPr fontId="35"/>
  </si>
  <si>
    <t>020-1806-4313</t>
    <phoneticPr fontId="35"/>
  </si>
  <si>
    <t>020-1798-4125</t>
    <phoneticPr fontId="35"/>
  </si>
  <si>
    <t>020-1802-4571</t>
    <phoneticPr fontId="35"/>
  </si>
  <si>
    <t>020-1802-4420</t>
    <phoneticPr fontId="35"/>
  </si>
  <si>
    <t>020-1806-4083</t>
    <phoneticPr fontId="35"/>
  </si>
  <si>
    <t>2019/11/22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</si>
  <si>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09/11/22</t>
    </r>
    <phoneticPr fontId="35"/>
  </si>
  <si>
    <t>AX0504403505050</t>
    <phoneticPr fontId="35"/>
  </si>
  <si>
    <t>AX0504403505060</t>
    <phoneticPr fontId="35"/>
  </si>
  <si>
    <t>AX0504403505070</t>
    <phoneticPr fontId="35"/>
  </si>
  <si>
    <t>AX0504403505080</t>
    <phoneticPr fontId="35"/>
  </si>
  <si>
    <t>AX0504403505090</t>
    <phoneticPr fontId="35"/>
  </si>
  <si>
    <t>AX0504403505100</t>
    <phoneticPr fontId="35"/>
  </si>
  <si>
    <t>020-1798-3551</t>
    <phoneticPr fontId="35"/>
  </si>
  <si>
    <t>020-1798-3903</t>
    <phoneticPr fontId="35"/>
  </si>
  <si>
    <t>020-1794-7973</t>
    <phoneticPr fontId="35"/>
  </si>
  <si>
    <t>020-1805-5955</t>
    <phoneticPr fontId="35"/>
  </si>
  <si>
    <t>020-1798-3717</t>
    <phoneticPr fontId="35"/>
  </si>
  <si>
    <t>020-1805-5113</t>
    <phoneticPr fontId="35"/>
  </si>
  <si>
    <t>AX0504403505220</t>
    <phoneticPr fontId="35"/>
  </si>
  <si>
    <t>020-1794-7406</t>
    <phoneticPr fontId="35"/>
  </si>
  <si>
    <t>相生下水管理センター設置パトライト</t>
    <phoneticPr fontId="35"/>
  </si>
  <si>
    <t>7297</t>
    <phoneticPr fontId="35"/>
  </si>
  <si>
    <t>50182</t>
    <phoneticPr fontId="35"/>
  </si>
  <si>
    <t>chikuma_c</t>
    <phoneticPr fontId="35"/>
  </si>
  <si>
    <t>451D03-19703628</t>
    <phoneticPr fontId="35"/>
  </si>
  <si>
    <t>451CF8-19703615</t>
    <phoneticPr fontId="43"/>
  </si>
  <si>
    <t>451CF9-19703616</t>
    <phoneticPr fontId="43"/>
  </si>
  <si>
    <t>SW00018900001@nihonsoft.net</t>
    <phoneticPr fontId="35"/>
  </si>
  <si>
    <t>中島ポンプ場</t>
  </si>
  <si>
    <t>SW00016700028@nihonsoft.net</t>
  </si>
  <si>
    <t>SW00016700029@nihonsoft.net</t>
  </si>
  <si>
    <t>SW00016700030@nihonsoft.net</t>
  </si>
  <si>
    <t>SW00016700031@nihonsoft.net</t>
  </si>
  <si>
    <t>SW00016700032@nihonsoft.net</t>
  </si>
  <si>
    <t>SW00016700033@nihonsoft.net</t>
  </si>
  <si>
    <t>SW00016700034@nihonsoft.net</t>
  </si>
  <si>
    <t>SW00016700035@nihonsoft.net</t>
  </si>
  <si>
    <t>SW00016700036@nihonsoft.net</t>
  </si>
  <si>
    <t>SW00016700037@nihonsoft.net</t>
  </si>
  <si>
    <t>10.47.239.55</t>
  </si>
  <si>
    <t>10.47.239.56</t>
  </si>
  <si>
    <t>10.47.239.57</t>
  </si>
  <si>
    <t>10.47.239.58</t>
  </si>
  <si>
    <t>10.47.239.59</t>
  </si>
  <si>
    <t>10.47.239.60</t>
  </si>
  <si>
    <t>10.47.239.61</t>
  </si>
  <si>
    <t>10.47.239.62</t>
  </si>
  <si>
    <t>10.47.239.63</t>
  </si>
  <si>
    <t>河東第1マンホールポンプ場</t>
    <phoneticPr fontId="35"/>
  </si>
  <si>
    <t>河東第2マンホールポンプ場</t>
    <phoneticPr fontId="35"/>
  </si>
  <si>
    <t>空港南雨水幹線</t>
    <phoneticPr fontId="35"/>
  </si>
  <si>
    <t>SW00014300004@nihonsoft.net</t>
  </si>
  <si>
    <t>P2-3マンホールポンプ場</t>
  </si>
  <si>
    <t>P2-6マンホールポンプ場</t>
  </si>
  <si>
    <t>SW00008500024@nihonsoft.net</t>
  </si>
  <si>
    <t>SW00008500025@nihonsoft.net</t>
  </si>
  <si>
    <t>神田ポンプ所</t>
    <phoneticPr fontId="35"/>
  </si>
  <si>
    <t>SW00004700005@nihonsoft.net</t>
    <phoneticPr fontId="35"/>
  </si>
  <si>
    <t>30Mプラス LTE</t>
    <phoneticPr fontId="35"/>
  </si>
  <si>
    <t>10.47.239.68</t>
    <phoneticPr fontId="35"/>
  </si>
  <si>
    <t>10.47.239.67</t>
    <phoneticPr fontId="35"/>
  </si>
  <si>
    <t>10.47.239.66</t>
  </si>
  <si>
    <t>10.47.239.65</t>
    <phoneticPr fontId="35"/>
  </si>
  <si>
    <t>30Mプラス LTE</t>
    <phoneticPr fontId="35"/>
  </si>
  <si>
    <t>2019/11/27</t>
    <phoneticPr fontId="35"/>
  </si>
  <si>
    <t>AX0504403509980</t>
    <phoneticPr fontId="35"/>
  </si>
  <si>
    <t>AX0504403509990</t>
    <phoneticPr fontId="35"/>
  </si>
  <si>
    <t>AX0504403510000</t>
    <phoneticPr fontId="35"/>
  </si>
  <si>
    <t>AX0504403510010</t>
    <phoneticPr fontId="35"/>
  </si>
  <si>
    <t>AX0504403510020</t>
    <phoneticPr fontId="35"/>
  </si>
  <si>
    <t>AX0504403510030</t>
    <phoneticPr fontId="35"/>
  </si>
  <si>
    <t>AX0504403510040</t>
    <phoneticPr fontId="35"/>
  </si>
  <si>
    <t>AX0504403510050</t>
    <phoneticPr fontId="35"/>
  </si>
  <si>
    <t>AX0504403510060</t>
    <phoneticPr fontId="35"/>
  </si>
  <si>
    <t>AX0504403510070</t>
    <phoneticPr fontId="35"/>
  </si>
  <si>
    <t>020-1798-4987</t>
    <phoneticPr fontId="35"/>
  </si>
  <si>
    <t>020-1806-4970</t>
    <phoneticPr fontId="35"/>
  </si>
  <si>
    <t>020-1798-4988</t>
    <phoneticPr fontId="35"/>
  </si>
  <si>
    <t>020-1802-4496</t>
    <phoneticPr fontId="35"/>
  </si>
  <si>
    <t>020-1794-6738</t>
    <phoneticPr fontId="35"/>
  </si>
  <si>
    <t>020-1802-4847</t>
    <phoneticPr fontId="35"/>
  </si>
  <si>
    <t>020-1798-4036</t>
    <phoneticPr fontId="35"/>
  </si>
  <si>
    <t>020-1802-5442</t>
    <phoneticPr fontId="35"/>
  </si>
  <si>
    <t>020-1794-6929</t>
    <phoneticPr fontId="35"/>
  </si>
  <si>
    <t>020-1794-6550</t>
    <phoneticPr fontId="35"/>
  </si>
  <si>
    <t>SW00005900036@nihonsoft.net</t>
  </si>
  <si>
    <t>SW00005900037@nihonsoft.net</t>
  </si>
  <si>
    <t>10.47.239.70</t>
    <phoneticPr fontId="35"/>
  </si>
  <si>
    <t>10.47.239.69</t>
  </si>
  <si>
    <t>No.3赤杜ポンプ場</t>
  </si>
  <si>
    <t>No.4田此ポンプ場</t>
  </si>
  <si>
    <t>No.5田此ポンプ場</t>
  </si>
  <si>
    <t>45176E-19203298</t>
    <phoneticPr fontId="35"/>
  </si>
  <si>
    <t>45176F-19203299</t>
    <phoneticPr fontId="35"/>
  </si>
  <si>
    <t>10.47.239.64</t>
    <phoneticPr fontId="35"/>
  </si>
  <si>
    <t>020-1802-5688</t>
    <phoneticPr fontId="35"/>
  </si>
  <si>
    <t>AX0504403510110</t>
    <phoneticPr fontId="35"/>
  </si>
  <si>
    <t>020-1806-4631</t>
    <phoneticPr fontId="35"/>
  </si>
  <si>
    <t>020-1794-6077</t>
    <phoneticPr fontId="35"/>
  </si>
  <si>
    <t>AX0504403510120</t>
    <phoneticPr fontId="35"/>
  </si>
  <si>
    <t>AX0504403510130</t>
    <phoneticPr fontId="35"/>
  </si>
  <si>
    <t>2019/11/29</t>
    <phoneticPr fontId="35"/>
  </si>
  <si>
    <t>2019/11/29</t>
    <phoneticPr fontId="35"/>
  </si>
  <si>
    <t>020-1802-5632</t>
    <phoneticPr fontId="35"/>
  </si>
  <si>
    <t>AX0504403510140</t>
    <phoneticPr fontId="35"/>
  </si>
  <si>
    <t>020-1794-6045</t>
    <phoneticPr fontId="35"/>
  </si>
  <si>
    <t>020-1806-4888</t>
    <phoneticPr fontId="35"/>
  </si>
  <si>
    <t>AX0504403510200</t>
    <phoneticPr fontId="35"/>
  </si>
  <si>
    <t>AX0504403510210</t>
    <phoneticPr fontId="35"/>
  </si>
  <si>
    <t>2019/12/3</t>
    <phoneticPr fontId="35"/>
  </si>
  <si>
    <t>450D0F-19703639</t>
  </si>
  <si>
    <t>450D10-19703640</t>
  </si>
  <si>
    <t>450D11-19703641</t>
  </si>
  <si>
    <t>450D12-19703642</t>
  </si>
  <si>
    <t>450D13-19703643</t>
  </si>
  <si>
    <t>450D14-19703644</t>
  </si>
  <si>
    <t>450D15-19703645</t>
  </si>
  <si>
    <t>450D16-19703646</t>
  </si>
  <si>
    <t>450D17-19703647</t>
  </si>
  <si>
    <t>450D18-19703648</t>
  </si>
  <si>
    <t>450D19-19703649</t>
  </si>
  <si>
    <t>450D1A-19703650</t>
  </si>
  <si>
    <t>450D1B-19703651</t>
  </si>
  <si>
    <t>450D1C-19703652</t>
  </si>
  <si>
    <t>450D1D-19703653</t>
  </si>
  <si>
    <t>450D1E-19703654</t>
  </si>
  <si>
    <t>450D1F-19703655</t>
  </si>
  <si>
    <t>450D20-19703656</t>
  </si>
  <si>
    <t>450D21-19703657</t>
  </si>
  <si>
    <t>450D22-19703658</t>
  </si>
  <si>
    <t>450D23-19703659</t>
  </si>
  <si>
    <t>450D24-19703660</t>
  </si>
  <si>
    <t>450D25-19703661</t>
  </si>
  <si>
    <t>450D26-19703662</t>
  </si>
  <si>
    <t>450D27-19703663</t>
  </si>
  <si>
    <t>451745-19203257</t>
    <phoneticPr fontId="35"/>
  </si>
  <si>
    <t>451D7F-19703751</t>
    <phoneticPr fontId="35"/>
  </si>
  <si>
    <t>451D80-19703752</t>
    <phoneticPr fontId="35"/>
  </si>
  <si>
    <t>451D81-19703753</t>
    <phoneticPr fontId="35"/>
  </si>
  <si>
    <t>451D82-19703754</t>
    <phoneticPr fontId="35"/>
  </si>
  <si>
    <t>451D83-19703755</t>
    <phoneticPr fontId="35"/>
  </si>
  <si>
    <t>451D84-19703756</t>
    <phoneticPr fontId="35"/>
  </si>
  <si>
    <t>451D85-19703757</t>
    <phoneticPr fontId="35"/>
  </si>
  <si>
    <t>451D86-19703758</t>
    <phoneticPr fontId="35"/>
  </si>
  <si>
    <t>451D87-19703759</t>
    <phoneticPr fontId="35"/>
  </si>
  <si>
    <t>長野県大鹿村</t>
    <rPh sb="0" eb="3">
      <t>ナガノケン</t>
    </rPh>
    <rPh sb="3" eb="4">
      <t>オオ</t>
    </rPh>
    <rPh sb="4" eb="6">
      <t>シカムラ</t>
    </rPh>
    <phoneticPr fontId="35"/>
  </si>
  <si>
    <t>上蔵浄水場</t>
  </si>
  <si>
    <t>釜沢浄水場</t>
  </si>
  <si>
    <t>黒川浄水場</t>
  </si>
  <si>
    <t>沢井配水池</t>
  </si>
  <si>
    <t>梨原配水池</t>
  </si>
  <si>
    <t>中峰配水池</t>
  </si>
  <si>
    <t>北入配水池</t>
  </si>
  <si>
    <t>落合水源・配水池</t>
  </si>
  <si>
    <t>沢戸水源・配水池</t>
  </si>
  <si>
    <t>上市場配水池</t>
  </si>
  <si>
    <t>大河原第2水源</t>
  </si>
  <si>
    <t>大河原ポンプ室</t>
  </si>
  <si>
    <t>下市場ポンプ室</t>
  </si>
  <si>
    <t>清水・南山配水池</t>
  </si>
  <si>
    <t>中洞配水池</t>
  </si>
  <si>
    <t>北の原配水池</t>
  </si>
  <si>
    <t>LTE 200kbps</t>
    <phoneticPr fontId="35"/>
  </si>
  <si>
    <t>000191</t>
  </si>
  <si>
    <t>SW</t>
    <phoneticPr fontId="35"/>
  </si>
  <si>
    <t>SW00019100001@nihonsoft.net</t>
    <phoneticPr fontId="35"/>
  </si>
  <si>
    <t>10.47.239.86</t>
  </si>
  <si>
    <t>10.47.239.71</t>
    <phoneticPr fontId="35"/>
  </si>
  <si>
    <t>10.47.239.72</t>
  </si>
  <si>
    <t>10.47.239.73</t>
  </si>
  <si>
    <t>10.47.239.74</t>
  </si>
  <si>
    <t>10.47.239.75</t>
  </si>
  <si>
    <t>10.47.239.76</t>
  </si>
  <si>
    <t>10.47.239.77</t>
  </si>
  <si>
    <t>10.47.239.78</t>
  </si>
  <si>
    <t>10.47.239.79</t>
  </si>
  <si>
    <t>10.47.239.80</t>
  </si>
  <si>
    <t>10.47.239.81</t>
  </si>
  <si>
    <t>10.47.239.82</t>
  </si>
  <si>
    <t>10.47.239.83</t>
  </si>
  <si>
    <t>10.47.239.84</t>
  </si>
  <si>
    <t>10.47.239.85</t>
  </si>
  <si>
    <t>SW00019100002@nihonsoft.net</t>
  </si>
  <si>
    <t>SW00019100003@nihonsoft.net</t>
  </si>
  <si>
    <t>SW00019100004@nihonsoft.net</t>
  </si>
  <si>
    <t>SW00019100005@nihonsoft.net</t>
  </si>
  <si>
    <t>SW00019100006@nihonsoft.net</t>
  </si>
  <si>
    <t>SW00019100007@nihonsoft.net</t>
  </si>
  <si>
    <t>SW00019100008@nihonsoft.net</t>
  </si>
  <si>
    <t>SW00019100009@nihonsoft.net</t>
  </si>
  <si>
    <t>SW00019100010@nihonsoft.net</t>
  </si>
  <si>
    <t>SW00019100011@nihonsoft.net</t>
  </si>
  <si>
    <t>SW00019100012@nihonsoft.net</t>
  </si>
  <si>
    <t>SW00019100013@nihonsoft.net</t>
  </si>
  <si>
    <t>SW00019100014@nihonsoft.net</t>
  </si>
  <si>
    <t>SW00019100015@nihonsoft.net</t>
  </si>
  <si>
    <t>SW00019100016@nihonsoft.net</t>
  </si>
  <si>
    <t>10250034584</t>
    <phoneticPr fontId="35"/>
  </si>
  <si>
    <t>2019/11/29</t>
    <phoneticPr fontId="35"/>
  </si>
  <si>
    <t>070-4027-1694</t>
    <phoneticPr fontId="35"/>
  </si>
  <si>
    <t>020-2070-9877</t>
    <phoneticPr fontId="35"/>
  </si>
  <si>
    <t>020-2077-1630</t>
    <phoneticPr fontId="35"/>
  </si>
  <si>
    <t>No.1出屋敷ポンプ場</t>
    <rPh sb="4" eb="7">
      <t>デヤシキ</t>
    </rPh>
    <phoneticPr fontId="10"/>
  </si>
  <si>
    <t>No.2市ノ上ポンプ場</t>
    <rPh sb="4" eb="5">
      <t>イチ</t>
    </rPh>
    <rPh sb="6" eb="7">
      <t>ウエ</t>
    </rPh>
    <phoneticPr fontId="10"/>
  </si>
  <si>
    <t>No.6茶屋ポンプ場</t>
    <rPh sb="4" eb="6">
      <t>チャヤ</t>
    </rPh>
    <phoneticPr fontId="10"/>
  </si>
  <si>
    <t>No.7下小原ポンプ場</t>
    <rPh sb="4" eb="5">
      <t>シタ</t>
    </rPh>
    <rPh sb="5" eb="7">
      <t>コハラ</t>
    </rPh>
    <phoneticPr fontId="10"/>
  </si>
  <si>
    <t>門脇ポンプ場</t>
    <rPh sb="0" eb="1">
      <t>モン</t>
    </rPh>
    <rPh sb="1" eb="2">
      <t>ワキ</t>
    </rPh>
    <rPh sb="5" eb="6">
      <t>ジョウ</t>
    </rPh>
    <phoneticPr fontId="10"/>
  </si>
  <si>
    <t>如来田ポンプ場</t>
  </si>
  <si>
    <t>10.47.238.215</t>
    <phoneticPr fontId="35"/>
  </si>
  <si>
    <t>三原村中央地区クリーンセンター</t>
    <rPh sb="0" eb="2">
      <t>ミハラ</t>
    </rPh>
    <rPh sb="2" eb="3">
      <t>ムラ</t>
    </rPh>
    <rPh sb="3" eb="5">
      <t>チュウオウ</t>
    </rPh>
    <rPh sb="5" eb="7">
      <t>チク</t>
    </rPh>
    <phoneticPr fontId="35"/>
  </si>
  <si>
    <t>9号中継ポンプ</t>
    <rPh sb="1" eb="2">
      <t>ゴウ</t>
    </rPh>
    <rPh sb="2" eb="4">
      <t>チュウケイ</t>
    </rPh>
    <phoneticPr fontId="35"/>
  </si>
  <si>
    <t>12号中継ポンプ</t>
    <rPh sb="2" eb="3">
      <t>ゴウ</t>
    </rPh>
    <rPh sb="3" eb="5">
      <t>チュウケイ</t>
    </rPh>
    <phoneticPr fontId="35"/>
  </si>
  <si>
    <t>14号中継ポンプ</t>
    <rPh sb="2" eb="3">
      <t>ゴウ</t>
    </rPh>
    <rPh sb="3" eb="5">
      <t>チュウケイ</t>
    </rPh>
    <phoneticPr fontId="35"/>
  </si>
  <si>
    <t>23号中継ポンプ</t>
    <rPh sb="2" eb="3">
      <t>ゴウ</t>
    </rPh>
    <rPh sb="3" eb="5">
      <t>チュウケイ</t>
    </rPh>
    <phoneticPr fontId="35"/>
  </si>
  <si>
    <t>SW00016500005@nihonsoft.net</t>
  </si>
  <si>
    <t>SW00016500006@nihonsoft.net</t>
  </si>
  <si>
    <t>SW00016500007@nihonsoft.net</t>
  </si>
  <si>
    <t>SW00016500004@nihonsoft.net</t>
    <phoneticPr fontId="35"/>
  </si>
  <si>
    <t>SW00016500008@nihonsoft.net</t>
  </si>
  <si>
    <t>30Mプラス　LTE</t>
    <phoneticPr fontId="35"/>
  </si>
  <si>
    <t>10.47.239.91</t>
    <phoneticPr fontId="35"/>
  </si>
  <si>
    <t>10.47.239.87</t>
  </si>
  <si>
    <t>10.47.239.88</t>
  </si>
  <si>
    <t>10.47.239.89</t>
  </si>
  <si>
    <t>10.47.239.90</t>
  </si>
  <si>
    <t>SW00004500148@nihonsoft.net</t>
  </si>
  <si>
    <t>SW00004500149@nihonsoft.net</t>
  </si>
  <si>
    <t>SW00004500150@nihonsoft.net</t>
  </si>
  <si>
    <t>SW00004500151@nihonsoft.net</t>
  </si>
  <si>
    <t>SW00004500152@nihonsoft.net</t>
  </si>
  <si>
    <t>SW00004500153@nihonsoft.net</t>
  </si>
  <si>
    <t>SW00004500154@nihonsoft.net</t>
  </si>
  <si>
    <t>SW00004500155@nihonsoft.net</t>
  </si>
  <si>
    <t>SW00004500156@nihonsoft.net</t>
  </si>
  <si>
    <t>SW00004500157@nihonsoft.net</t>
  </si>
  <si>
    <t>SW00004500158@nihonsoft.net</t>
  </si>
  <si>
    <t>SW00004500159@nihonsoft.net</t>
  </si>
  <si>
    <t>SW00004500160@nihonsoft.net</t>
  </si>
  <si>
    <t>SW00004500161@nihonsoft.net</t>
  </si>
  <si>
    <t>SW00004500162@nihonsoft.net</t>
  </si>
  <si>
    <t>10.47.239.92</t>
    <phoneticPr fontId="35"/>
  </si>
  <si>
    <t>10.47.239.93</t>
  </si>
  <si>
    <t>10.47.239.94</t>
  </si>
  <si>
    <t>10.47.239.95</t>
  </si>
  <si>
    <t>10.47.239.96</t>
  </si>
  <si>
    <t>10.47.239.97</t>
  </si>
  <si>
    <t>10.47.239.98</t>
  </si>
  <si>
    <t>10.47.239.99</t>
  </si>
  <si>
    <t>10.47.239.100</t>
  </si>
  <si>
    <t>10.47.239.101</t>
  </si>
  <si>
    <t>10.47.239.102</t>
  </si>
  <si>
    <t>10.47.239.103</t>
  </si>
  <si>
    <t>10.47.239.104</t>
  </si>
  <si>
    <t>10.47.239.105</t>
  </si>
  <si>
    <t>10.47.239.106</t>
  </si>
  <si>
    <t>451D2A-19703666</t>
    <phoneticPr fontId="35"/>
  </si>
  <si>
    <t>山形県上山市</t>
    <rPh sb="0" eb="3">
      <t>ヤマガタケン</t>
    </rPh>
    <rPh sb="3" eb="5">
      <t>カミノヤマ</t>
    </rPh>
    <rPh sb="5" eb="6">
      <t>シ</t>
    </rPh>
    <phoneticPr fontId="35"/>
  </si>
  <si>
    <t>京都府京都市洛北</t>
    <rPh sb="0" eb="3">
      <t>キョウトフ</t>
    </rPh>
    <rPh sb="3" eb="6">
      <t>キョウトシ</t>
    </rPh>
    <rPh sb="6" eb="8">
      <t>ラクホク</t>
    </rPh>
    <phoneticPr fontId="35"/>
  </si>
  <si>
    <t>兵庫県神戸市排水</t>
    <rPh sb="0" eb="3">
      <t>ヒョウゴケン</t>
    </rPh>
    <rPh sb="3" eb="6">
      <t>コウベシ</t>
    </rPh>
    <rPh sb="6" eb="8">
      <t>ハイスイ</t>
    </rPh>
    <phoneticPr fontId="35"/>
  </si>
  <si>
    <t>SW</t>
    <phoneticPr fontId="35"/>
  </si>
  <si>
    <t>000192</t>
  </si>
  <si>
    <t>000193</t>
  </si>
  <si>
    <t>s0finetcl0ud</t>
    <phoneticPr fontId="35"/>
  </si>
  <si>
    <t>000194</t>
    <phoneticPr fontId="35"/>
  </si>
  <si>
    <t>神山取水樋門</t>
    <rPh sb="0" eb="2">
      <t>カミヤマ</t>
    </rPh>
    <rPh sb="2" eb="4">
      <t>シュスイ</t>
    </rPh>
    <rPh sb="4" eb="6">
      <t>ヒモン</t>
    </rPh>
    <phoneticPr fontId="35"/>
  </si>
  <si>
    <t>SW00019200001@nihonsoft.net</t>
    <phoneticPr fontId="35"/>
  </si>
  <si>
    <t>SW00019300001@nihonsoft.net</t>
    <phoneticPr fontId="35"/>
  </si>
  <si>
    <t>北部浄水場</t>
  </si>
  <si>
    <t>塩谷浄水場</t>
  </si>
  <si>
    <t>引谷浄水場</t>
  </si>
  <si>
    <t>中央浄水場</t>
  </si>
  <si>
    <t>SW00010500002@nihonsoft.net</t>
  </si>
  <si>
    <t>SW00010500003@nihonsoft.net</t>
  </si>
  <si>
    <t>SW00010500004@nihonsoft.net</t>
  </si>
  <si>
    <t>SW00010500005@nihonsoft.net</t>
  </si>
  <si>
    <t>10.47.239.111</t>
  </si>
  <si>
    <t>10.47.239.112</t>
  </si>
  <si>
    <t>10.47.239.113</t>
  </si>
  <si>
    <t>10.47.239.114</t>
  </si>
  <si>
    <t>SW00019300002@nihonsoft.net</t>
    <phoneticPr fontId="35"/>
  </si>
  <si>
    <t>SW00019400001@nihonsoft.net</t>
    <phoneticPr fontId="35"/>
  </si>
  <si>
    <t>10.47.239.110</t>
    <phoneticPr fontId="35"/>
  </si>
  <si>
    <t>10.47.239.109</t>
    <phoneticPr fontId="35"/>
  </si>
  <si>
    <t>10.47.239.108</t>
    <phoneticPr fontId="35"/>
  </si>
  <si>
    <t>10.47.239.107</t>
    <phoneticPr fontId="35"/>
  </si>
  <si>
    <t>帝石パイプライン</t>
    <phoneticPr fontId="35"/>
  </si>
  <si>
    <t>AX0504403511370</t>
    <phoneticPr fontId="35"/>
  </si>
  <si>
    <t>AX0504403511380</t>
    <phoneticPr fontId="35"/>
  </si>
  <si>
    <t>AX0504403511390</t>
    <phoneticPr fontId="35"/>
  </si>
  <si>
    <t>AX0504403511400</t>
    <phoneticPr fontId="35"/>
  </si>
  <si>
    <t>AX0504403511410</t>
    <phoneticPr fontId="35"/>
  </si>
  <si>
    <t>AX0504403511420</t>
    <phoneticPr fontId="35"/>
  </si>
  <si>
    <t>AX0504403511430</t>
    <phoneticPr fontId="35"/>
  </si>
  <si>
    <t>AX0504403511440</t>
    <phoneticPr fontId="35"/>
  </si>
  <si>
    <t>AX0504403511450</t>
    <phoneticPr fontId="35"/>
  </si>
  <si>
    <t>AX0504403511460</t>
    <phoneticPr fontId="35"/>
  </si>
  <si>
    <t>AX0504403511470</t>
    <phoneticPr fontId="35"/>
  </si>
  <si>
    <t>AX0504403511480</t>
    <phoneticPr fontId="35"/>
  </si>
  <si>
    <t>AX0504403511490</t>
    <phoneticPr fontId="35"/>
  </si>
  <si>
    <t>AX0504403511500</t>
    <phoneticPr fontId="35"/>
  </si>
  <si>
    <t>AX0504403511520</t>
    <phoneticPr fontId="35"/>
  </si>
  <si>
    <t>AX0504403511510</t>
    <phoneticPr fontId="35"/>
  </si>
  <si>
    <t>020-1794-6536</t>
    <phoneticPr fontId="35"/>
  </si>
  <si>
    <t>020-1798-4254</t>
    <phoneticPr fontId="35"/>
  </si>
  <si>
    <t>020-1794-6356</t>
    <phoneticPr fontId="35"/>
  </si>
  <si>
    <t>020-1794-6869</t>
    <phoneticPr fontId="35"/>
  </si>
  <si>
    <t>020-1806-4717</t>
    <phoneticPr fontId="35"/>
  </si>
  <si>
    <t>020-1794-6862</t>
    <phoneticPr fontId="35"/>
  </si>
  <si>
    <t>020-1794-6341</t>
    <phoneticPr fontId="35"/>
  </si>
  <si>
    <t>020-1798-4486</t>
    <phoneticPr fontId="35"/>
  </si>
  <si>
    <t>020-1802-5611</t>
    <phoneticPr fontId="35"/>
  </si>
  <si>
    <t>020-1802-5562</t>
    <phoneticPr fontId="35"/>
  </si>
  <si>
    <t>020-1802-5045</t>
    <phoneticPr fontId="35"/>
  </si>
  <si>
    <t>020-1806-4138</t>
    <phoneticPr fontId="35"/>
  </si>
  <si>
    <t>020-1794-6462</t>
    <phoneticPr fontId="35"/>
  </si>
  <si>
    <t>020-1798-4584</t>
    <phoneticPr fontId="35"/>
  </si>
  <si>
    <t>020-1802-5287</t>
    <phoneticPr fontId="35"/>
  </si>
  <si>
    <t>020-1798-4990</t>
    <phoneticPr fontId="35"/>
  </si>
  <si>
    <t>2019/12/06</t>
    <phoneticPr fontId="35"/>
  </si>
  <si>
    <t>AX0504403511580</t>
    <phoneticPr fontId="35"/>
  </si>
  <si>
    <t>AX0504403511590</t>
    <phoneticPr fontId="35"/>
  </si>
  <si>
    <t>AX0504403511600</t>
    <phoneticPr fontId="35"/>
  </si>
  <si>
    <t>AX0504403511610</t>
    <phoneticPr fontId="35"/>
  </si>
  <si>
    <t>AX0504403511620</t>
    <phoneticPr fontId="35"/>
  </si>
  <si>
    <t>AX0504403511630</t>
    <phoneticPr fontId="35"/>
  </si>
  <si>
    <t>AX0504403511640</t>
    <phoneticPr fontId="35"/>
  </si>
  <si>
    <t>AX0504403511650</t>
    <phoneticPr fontId="35"/>
  </si>
  <si>
    <t>AX0504403511660</t>
    <phoneticPr fontId="35"/>
  </si>
  <si>
    <t>AX0504403511670</t>
    <phoneticPr fontId="35"/>
  </si>
  <si>
    <t>AX0504403511680</t>
    <phoneticPr fontId="35"/>
  </si>
  <si>
    <t>AX0504403511690</t>
    <phoneticPr fontId="35"/>
  </si>
  <si>
    <t>AX0504403511700</t>
    <phoneticPr fontId="35"/>
  </si>
  <si>
    <t>AX0504403511710</t>
    <phoneticPr fontId="35"/>
  </si>
  <si>
    <t>AX0504403511720</t>
    <phoneticPr fontId="35"/>
  </si>
  <si>
    <t>2019/12/09</t>
    <phoneticPr fontId="35"/>
  </si>
  <si>
    <t>020-1802-5025</t>
    <phoneticPr fontId="35"/>
  </si>
  <si>
    <t>020-1794-6912</t>
    <phoneticPr fontId="35"/>
  </si>
  <si>
    <t>020-1798-4135</t>
    <phoneticPr fontId="35"/>
  </si>
  <si>
    <t>020-1802-5567</t>
    <phoneticPr fontId="35"/>
  </si>
  <si>
    <t>020-1802-5647</t>
    <phoneticPr fontId="35"/>
  </si>
  <si>
    <t>020-1798-4662</t>
    <phoneticPr fontId="35"/>
  </si>
  <si>
    <t>020-1802-5193</t>
    <phoneticPr fontId="35"/>
  </si>
  <si>
    <t>020-1798-4286</t>
    <phoneticPr fontId="35"/>
  </si>
  <si>
    <t>020-1798-4439</t>
    <phoneticPr fontId="35"/>
  </si>
  <si>
    <t>020-1894-6224</t>
    <phoneticPr fontId="35"/>
  </si>
  <si>
    <t>020-1794-6587</t>
    <phoneticPr fontId="35"/>
  </si>
  <si>
    <t>020-1798-4265</t>
    <phoneticPr fontId="35"/>
  </si>
  <si>
    <t>020-1798-4346</t>
    <phoneticPr fontId="35"/>
  </si>
  <si>
    <t>020-1798-4822</t>
    <phoneticPr fontId="35"/>
  </si>
  <si>
    <t>020-1794-6506</t>
    <phoneticPr fontId="35"/>
  </si>
  <si>
    <t>AX0504403511530</t>
    <phoneticPr fontId="35"/>
  </si>
  <si>
    <t>AX0504403511540</t>
    <phoneticPr fontId="35"/>
  </si>
  <si>
    <t>AX0504403511550</t>
    <phoneticPr fontId="35"/>
  </si>
  <si>
    <t>AX0504403511560</t>
    <phoneticPr fontId="35"/>
  </si>
  <si>
    <t>AX0504403511570</t>
    <phoneticPr fontId="35"/>
  </si>
  <si>
    <t>2019/12/07</t>
    <phoneticPr fontId="35"/>
  </si>
  <si>
    <t>020-1806-4370</t>
    <phoneticPr fontId="35"/>
  </si>
  <si>
    <t>020-1794-6735</t>
    <phoneticPr fontId="35"/>
  </si>
  <si>
    <t>020-1794-6034</t>
    <phoneticPr fontId="35"/>
  </si>
  <si>
    <t>020-1806-4124</t>
    <phoneticPr fontId="35"/>
  </si>
  <si>
    <t>020-1806-4599</t>
    <phoneticPr fontId="35"/>
  </si>
  <si>
    <t>451D74-19703740</t>
  </si>
  <si>
    <t>451D75-19703741</t>
  </si>
  <si>
    <t>451D76-19703742</t>
  </si>
  <si>
    <t>451D77-19703743</t>
  </si>
  <si>
    <t>451D78-19703744</t>
  </si>
  <si>
    <t>451D79-19703745</t>
  </si>
  <si>
    <t>福島県会津若松市(WA)</t>
    <rPh sb="0" eb="3">
      <t>フクシマケン</t>
    </rPh>
    <rPh sb="3" eb="8">
      <t>アイヅワカマツシ</t>
    </rPh>
    <phoneticPr fontId="35"/>
  </si>
  <si>
    <t>SW</t>
    <phoneticPr fontId="35"/>
  </si>
  <si>
    <t>000195</t>
    <phoneticPr fontId="35"/>
  </si>
  <si>
    <t>s0finetcl0ud</t>
    <phoneticPr fontId="35"/>
  </si>
  <si>
    <t>北会津北部浄化センター</t>
    <rPh sb="0" eb="1">
      <t>キタ</t>
    </rPh>
    <rPh sb="1" eb="3">
      <t>アイヅ</t>
    </rPh>
    <rPh sb="3" eb="5">
      <t>ホクブ</t>
    </rPh>
    <rPh sb="5" eb="7">
      <t>ジョウカ</t>
    </rPh>
    <phoneticPr fontId="35"/>
  </si>
  <si>
    <t>SW00019500001@nihonsoft.net</t>
    <phoneticPr fontId="35"/>
  </si>
  <si>
    <t>eco500M LTE</t>
    <phoneticPr fontId="35"/>
  </si>
  <si>
    <t>10.47.239.115</t>
    <phoneticPr fontId="35"/>
  </si>
  <si>
    <t>竜灯橋排水ポンプ場(FOMA)</t>
    <phoneticPr fontId="35"/>
  </si>
  <si>
    <t>竜灯橋排水ポンプ場(LTE)</t>
    <phoneticPr fontId="35"/>
  </si>
  <si>
    <t>SW00006600004@nihonsoft.net</t>
    <phoneticPr fontId="35"/>
  </si>
  <si>
    <t>10.47.239.116</t>
    <phoneticPr fontId="35"/>
  </si>
  <si>
    <t>阪急伊丹駅周辺地区雨水調整池</t>
    <phoneticPr fontId="35"/>
  </si>
  <si>
    <t>SW00016000066@nihonsoft.net</t>
  </si>
  <si>
    <t>200kbps LTE</t>
    <phoneticPr fontId="35"/>
  </si>
  <si>
    <t>10.47.239.117</t>
    <phoneticPr fontId="35"/>
  </si>
  <si>
    <t>08025971439</t>
    <phoneticPr fontId="35"/>
  </si>
  <si>
    <t>10.39.32.151</t>
    <phoneticPr fontId="35"/>
  </si>
  <si>
    <t>10.47.238.143</t>
    <phoneticPr fontId="35"/>
  </si>
  <si>
    <t>下石見地区</t>
    <rPh sb="0" eb="3">
      <t>シモイワミ</t>
    </rPh>
    <rPh sb="3" eb="5">
      <t>チク</t>
    </rPh>
    <phoneticPr fontId="9"/>
  </si>
  <si>
    <t>上石見地区</t>
    <rPh sb="0" eb="3">
      <t>カミイワミ</t>
    </rPh>
    <rPh sb="3" eb="5">
      <t>チク</t>
    </rPh>
    <phoneticPr fontId="9"/>
  </si>
  <si>
    <t>霞地区</t>
    <rPh sb="0" eb="1">
      <t>カスミ</t>
    </rPh>
    <rPh sb="1" eb="3">
      <t>チク</t>
    </rPh>
    <phoneticPr fontId="9"/>
  </si>
  <si>
    <t>神戸上地区</t>
    <rPh sb="0" eb="3">
      <t>カドノカミ</t>
    </rPh>
    <rPh sb="3" eb="5">
      <t>チク</t>
    </rPh>
    <phoneticPr fontId="9"/>
  </si>
  <si>
    <t>白谷地区</t>
    <rPh sb="0" eb="2">
      <t>シロタニ</t>
    </rPh>
    <rPh sb="2" eb="4">
      <t>チク</t>
    </rPh>
    <phoneticPr fontId="9"/>
  </si>
  <si>
    <t>笠木地区</t>
    <rPh sb="0" eb="2">
      <t>カサギ</t>
    </rPh>
    <rPh sb="2" eb="4">
      <t>チク</t>
    </rPh>
    <phoneticPr fontId="9"/>
  </si>
  <si>
    <t>福栄地区</t>
    <rPh sb="0" eb="1">
      <t>フク</t>
    </rPh>
    <rPh sb="1" eb="2">
      <t>サカエ</t>
    </rPh>
    <rPh sb="2" eb="4">
      <t>チク</t>
    </rPh>
    <phoneticPr fontId="9"/>
  </si>
  <si>
    <t>花口地区</t>
    <rPh sb="0" eb="1">
      <t>ハナ</t>
    </rPh>
    <rPh sb="1" eb="2">
      <t>グチ</t>
    </rPh>
    <rPh sb="2" eb="4">
      <t>チク</t>
    </rPh>
    <phoneticPr fontId="9"/>
  </si>
  <si>
    <t>茶屋地区</t>
    <rPh sb="0" eb="2">
      <t>チャヤ</t>
    </rPh>
    <rPh sb="2" eb="4">
      <t>チク</t>
    </rPh>
    <phoneticPr fontId="9"/>
  </si>
  <si>
    <t>多里地区</t>
    <rPh sb="0" eb="2">
      <t>タリ</t>
    </rPh>
    <rPh sb="2" eb="4">
      <t>チク</t>
    </rPh>
    <phoneticPr fontId="9"/>
  </si>
  <si>
    <t>日野上地区</t>
    <rPh sb="0" eb="2">
      <t>ヒノ</t>
    </rPh>
    <rPh sb="2" eb="3">
      <t>カミ</t>
    </rPh>
    <rPh sb="3" eb="5">
      <t>チク</t>
    </rPh>
    <phoneticPr fontId="9"/>
  </si>
  <si>
    <t>役場の移行で全施設○○地区に名称変更</t>
    <rPh sb="0" eb="2">
      <t>ヤクバ</t>
    </rPh>
    <rPh sb="3" eb="5">
      <t>イコウ</t>
    </rPh>
    <rPh sb="6" eb="7">
      <t>ゼン</t>
    </rPh>
    <rPh sb="7" eb="9">
      <t>シセツ</t>
    </rPh>
    <rPh sb="11" eb="13">
      <t>チク</t>
    </rPh>
    <rPh sb="14" eb="16">
      <t>メイショウ</t>
    </rPh>
    <rPh sb="16" eb="18">
      <t>ヘンコウ</t>
    </rPh>
    <phoneticPr fontId="35"/>
  </si>
  <si>
    <t>モジュール不良品の対象範囲内</t>
    <rPh sb="9" eb="11">
      <t>タイショウ</t>
    </rPh>
    <rPh sb="11" eb="13">
      <t>ハンイ</t>
    </rPh>
    <rPh sb="13" eb="14">
      <t>ナイ</t>
    </rPh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</si>
  <si>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</si>
  <si>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</si>
  <si>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</si>
  <si>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</si>
  <si>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</si>
  <si>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</si>
  <si>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</si>
  <si>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</si>
  <si>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r>
      <t>10.47.237.13</t>
    </r>
    <r>
      <rPr>
        <sz val="11"/>
        <color rgb="FF000000"/>
        <rFont val="ＭＳ Ｐゴシック"/>
        <family val="2"/>
        <charset val="128"/>
      </rPr>
      <t>5</t>
    </r>
    <phoneticPr fontId="35"/>
  </si>
  <si>
    <t>モジュール不良品の対象範囲内</t>
    <phoneticPr fontId="35"/>
  </si>
  <si>
    <t>湯田下水-8マンホールポンプ場</t>
    <phoneticPr fontId="35"/>
  </si>
  <si>
    <t>湯田下水-14マンホールポンプ場</t>
    <phoneticPr fontId="35"/>
  </si>
  <si>
    <t>湯田下水-4マンホールポンプ場</t>
    <phoneticPr fontId="35"/>
  </si>
  <si>
    <t>沢公-20マンホールポンプ場</t>
    <phoneticPr fontId="35"/>
  </si>
  <si>
    <t>沢公-4マンホールポンプ</t>
    <phoneticPr fontId="35"/>
  </si>
  <si>
    <t>湯田下水-13マンホールポンプ</t>
    <phoneticPr fontId="35"/>
  </si>
  <si>
    <t>モジュール不良品の対象範囲内</t>
    <phoneticPr fontId="35"/>
  </si>
  <si>
    <t>←2019/1/3130Mから200kbpsへプラン変更　モジュール不良品の対象範囲内</t>
    <rPh sb="26" eb="28">
      <t>ヘンコウ</t>
    </rPh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</si>
  <si>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</si>
  <si>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</si>
  <si>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</si>
  <si>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</si>
  <si>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</si>
  <si>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</si>
  <si>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</si>
  <si>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</si>
  <si>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</si>
  <si>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2017/07/13 demo04をＩＤ変更して使用　モジュール不良品の対象範囲内</t>
    <rPh sb="20" eb="22">
      <t>ヘンコウ</t>
    </rPh>
    <rPh sb="24" eb="26">
      <t>シヨウ</t>
    </rPh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</si>
  <si>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</si>
  <si>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</si>
  <si>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</si>
  <si>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</si>
  <si>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</si>
  <si>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</si>
  <si>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</si>
  <si>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</si>
  <si>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</si>
  <si>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</si>
  <si>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10.39.32.144</t>
    <phoneticPr fontId="35"/>
  </si>
  <si>
    <t>434294</t>
    <phoneticPr fontId="35"/>
  </si>
  <si>
    <t>5分ごとにログ</t>
    <rPh sb="1" eb="2">
      <t>フン</t>
    </rPh>
    <phoneticPr fontId="35"/>
  </si>
  <si>
    <t>モジュール不良品の対象範囲内</t>
    <phoneticPr fontId="35"/>
  </si>
  <si>
    <t>モジュール不良品の対象範囲内</t>
    <phoneticPr fontId="35"/>
  </si>
  <si>
    <t>10.47.237.155</t>
    <phoneticPr fontId="35"/>
  </si>
  <si>
    <t>451663-19203031</t>
  </si>
  <si>
    <t>451664-19203032</t>
    <phoneticPr fontId="35"/>
  </si>
  <si>
    <t>451662-19203030</t>
    <phoneticPr fontId="35"/>
  </si>
  <si>
    <t>4503A4-16900332</t>
  </si>
  <si>
    <t>450946-17X01274</t>
  </si>
  <si>
    <t>45094E-17X01282</t>
  </si>
  <si>
    <t>45094B-17X01279</t>
  </si>
  <si>
    <t>モジュール不良品の対象範囲内</t>
    <phoneticPr fontId="35"/>
  </si>
  <si>
    <t>451739-19203245</t>
  </si>
  <si>
    <t>10.47.237.200</t>
    <phoneticPr fontId="35"/>
  </si>
  <si>
    <t>10.47.237.229</t>
    <phoneticPr fontId="35"/>
  </si>
  <si>
    <t>451673-19203047</t>
  </si>
  <si>
    <t>451752-19203270</t>
  </si>
  <si>
    <t>CALSOS　　433EAC</t>
    <phoneticPr fontId="35"/>
  </si>
  <si>
    <t>10.39.34.114</t>
    <phoneticPr fontId="35"/>
  </si>
  <si>
    <t>10.39.34.136</t>
    <phoneticPr fontId="35"/>
  </si>
  <si>
    <t>10.39.34.232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</si>
  <si>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</si>
  <si>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</si>
  <si>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</si>
  <si>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</si>
  <si>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</si>
  <si>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KV　モジュール不良品の対象範囲内</t>
    <phoneticPr fontId="35"/>
  </si>
  <si>
    <t>otsu_usui</t>
    <phoneticPr fontId="35"/>
  </si>
  <si>
    <t>2017/2/13プラン変更（30M→200kbps）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</si>
  <si>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</si>
  <si>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</si>
  <si>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</si>
  <si>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</si>
  <si>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</si>
  <si>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</si>
  <si>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</si>
  <si>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45165F-19203027</t>
    <phoneticPr fontId="35"/>
  </si>
  <si>
    <t>10.47.238.48</t>
    <phoneticPr fontId="35"/>
  </si>
  <si>
    <t>45175B-19203279</t>
  </si>
  <si>
    <t>45175C-19203280</t>
  </si>
  <si>
    <t>49</t>
    <phoneticPr fontId="35"/>
  </si>
  <si>
    <t>49</t>
    <phoneticPr fontId="35"/>
  </si>
  <si>
    <t>SW00007200003@nihonsoft.net</t>
  </si>
  <si>
    <t>10.47.239.118</t>
    <phoneticPr fontId="35"/>
  </si>
  <si>
    <t>陵厳寺マンホールポンプ場</t>
    <phoneticPr fontId="35"/>
  </si>
  <si>
    <t>SW00000500034@nihonsoft.net</t>
  </si>
  <si>
    <t>10.47.239.119</t>
    <phoneticPr fontId="35"/>
  </si>
  <si>
    <t>AX0504403512340</t>
    <phoneticPr fontId="35"/>
  </si>
  <si>
    <t>020-1794-6709</t>
    <phoneticPr fontId="35"/>
  </si>
  <si>
    <t>AX0504403512110</t>
    <phoneticPr fontId="35"/>
  </si>
  <si>
    <t>020-1794-6316</t>
    <phoneticPr fontId="35"/>
  </si>
  <si>
    <t>2019/12/12</t>
    <phoneticPr fontId="35"/>
  </si>
  <si>
    <t>AX0504403512090</t>
    <phoneticPr fontId="35"/>
  </si>
  <si>
    <t>AX0504403512100</t>
    <phoneticPr fontId="35"/>
  </si>
  <si>
    <t>020-1798-4198</t>
    <phoneticPr fontId="35"/>
  </si>
  <si>
    <t>020-1806-4088</t>
    <phoneticPr fontId="35"/>
  </si>
  <si>
    <t>AX0504403512080</t>
    <phoneticPr fontId="35"/>
  </si>
  <si>
    <t>020-1806-4998</t>
    <phoneticPr fontId="35"/>
  </si>
  <si>
    <t>AX0504403512120</t>
    <phoneticPr fontId="35"/>
  </si>
  <si>
    <t>AX0504403512130</t>
    <phoneticPr fontId="35"/>
  </si>
  <si>
    <t>AX0504403512140</t>
    <phoneticPr fontId="35"/>
  </si>
  <si>
    <t>AX0504403512150</t>
    <phoneticPr fontId="35"/>
  </si>
  <si>
    <t>020-1802-5223</t>
    <phoneticPr fontId="35"/>
  </si>
  <si>
    <t>020-1794-6632</t>
    <phoneticPr fontId="35"/>
  </si>
  <si>
    <t>020-1794-6583</t>
    <phoneticPr fontId="35"/>
  </si>
  <si>
    <t>020-1806-4457</t>
    <phoneticPr fontId="35"/>
  </si>
  <si>
    <t>2019/12/12</t>
    <phoneticPr fontId="35"/>
  </si>
  <si>
    <t>20191210確認</t>
    <rPh sb="8" eb="10">
      <t>カクニン</t>
    </rPh>
    <phoneticPr fontId="35"/>
  </si>
  <si>
    <t>20191210確認</t>
    <phoneticPr fontId="35"/>
  </si>
  <si>
    <t>2019/12/13</t>
    <phoneticPr fontId="35"/>
  </si>
  <si>
    <t>AX0504403512350</t>
    <phoneticPr fontId="35"/>
  </si>
  <si>
    <t>020-1798-4282</t>
    <phoneticPr fontId="35"/>
  </si>
  <si>
    <t>AX0504403512370</t>
    <phoneticPr fontId="35"/>
  </si>
  <si>
    <t>020-1798-4526</t>
    <phoneticPr fontId="35"/>
  </si>
  <si>
    <t>2019/12/13</t>
    <phoneticPr fontId="35"/>
  </si>
  <si>
    <t>役所保管</t>
    <rPh sb="0" eb="2">
      <t>ヤクショ</t>
    </rPh>
    <rPh sb="2" eb="4">
      <t>ホカン</t>
    </rPh>
    <phoneticPr fontId="35"/>
  </si>
  <si>
    <t>役所保管（旧南部浄水場）</t>
    <rPh sb="0" eb="2">
      <t>ヤクショ</t>
    </rPh>
    <rPh sb="2" eb="4">
      <t>ホカン</t>
    </rPh>
    <rPh sb="5" eb="6">
      <t>キュウ</t>
    </rPh>
    <rPh sb="6" eb="8">
      <t>ナンブ</t>
    </rPh>
    <rPh sb="8" eb="11">
      <t>ジョウスイジョウ</t>
    </rPh>
    <phoneticPr fontId="36"/>
  </si>
  <si>
    <t>SW00015300016@nihonsoft.net</t>
  </si>
  <si>
    <t>10.47.239.120</t>
    <phoneticPr fontId="35"/>
  </si>
  <si>
    <t>SW</t>
    <phoneticPr fontId="35"/>
  </si>
  <si>
    <t>000196</t>
    <phoneticPr fontId="35"/>
  </si>
  <si>
    <t>本村地区マンホールポンプ場</t>
    <rPh sb="0" eb="2">
      <t>モトムラ</t>
    </rPh>
    <rPh sb="2" eb="4">
      <t>チク</t>
    </rPh>
    <rPh sb="12" eb="13">
      <t>ジョウ</t>
    </rPh>
    <phoneticPr fontId="35"/>
  </si>
  <si>
    <t>SW00019600001@nihonsoft.net</t>
    <phoneticPr fontId="35"/>
  </si>
  <si>
    <t>30Mプラス LTE</t>
    <phoneticPr fontId="35"/>
  </si>
  <si>
    <t>香川県宇多津町下水（FICS)</t>
    <rPh sb="0" eb="3">
      <t>カガワケン</t>
    </rPh>
    <rPh sb="3" eb="7">
      <t>ウタヅチョウ</t>
    </rPh>
    <rPh sb="7" eb="9">
      <t>ゲスイ</t>
    </rPh>
    <phoneticPr fontId="35"/>
  </si>
  <si>
    <t>香川県広域企業団宇多津事務所（FICS)</t>
    <rPh sb="0" eb="3">
      <t>カガワケン</t>
    </rPh>
    <rPh sb="3" eb="5">
      <t>コウイキ</t>
    </rPh>
    <rPh sb="5" eb="7">
      <t>キギョウ</t>
    </rPh>
    <rPh sb="7" eb="8">
      <t>ダン</t>
    </rPh>
    <rPh sb="8" eb="11">
      <t>ウタヅ</t>
    </rPh>
    <rPh sb="11" eb="13">
      <t>ジム</t>
    </rPh>
    <rPh sb="13" eb="14">
      <t>ショ</t>
    </rPh>
    <phoneticPr fontId="35"/>
  </si>
  <si>
    <t>新蟹川2-1号雨水幹線水位計局</t>
    <rPh sb="0" eb="1">
      <t>シン</t>
    </rPh>
    <rPh sb="1" eb="2">
      <t>カニ</t>
    </rPh>
    <rPh sb="2" eb="3">
      <t>ガワ</t>
    </rPh>
    <rPh sb="6" eb="7">
      <t>ゴウ</t>
    </rPh>
    <rPh sb="7" eb="9">
      <t>アマミズ</t>
    </rPh>
    <rPh sb="9" eb="11">
      <t>カンセン</t>
    </rPh>
    <rPh sb="11" eb="14">
      <t>スイイケイ</t>
    </rPh>
    <rPh sb="14" eb="15">
      <t>キョク</t>
    </rPh>
    <phoneticPr fontId="35"/>
  </si>
  <si>
    <r>
      <t>2</t>
    </r>
    <r>
      <rPr>
        <sz val="11"/>
        <color rgb="FF000000"/>
        <rFont val="ＭＳ Ｐゴシック"/>
        <family val="2"/>
        <charset val="128"/>
      </rPr>
      <t>09/11/22</t>
    </r>
    <phoneticPr fontId="35"/>
  </si>
  <si>
    <t>10.47.239.42</t>
    <phoneticPr fontId="35"/>
  </si>
  <si>
    <t>451CFC-19703619</t>
    <phoneticPr fontId="35"/>
  </si>
  <si>
    <t>451CF1-19703620</t>
  </si>
  <si>
    <t>451CFA-19703617</t>
  </si>
  <si>
    <t>451CFB-19703618</t>
  </si>
  <si>
    <t>451CFE-19703622</t>
  </si>
  <si>
    <t>451CFD-19703621</t>
  </si>
  <si>
    <t>451D32-19703674</t>
  </si>
  <si>
    <t>451D33-19703675</t>
    <phoneticPr fontId="35"/>
  </si>
  <si>
    <t>451D34-19703676</t>
    <phoneticPr fontId="35"/>
  </si>
  <si>
    <t>451CD4-19703580</t>
    <phoneticPr fontId="35"/>
  </si>
  <si>
    <t>451CAE-19703542</t>
    <phoneticPr fontId="35"/>
  </si>
  <si>
    <t>49</t>
    <phoneticPr fontId="35"/>
  </si>
  <si>
    <t>10.47.237.182</t>
    <phoneticPr fontId="35"/>
  </si>
  <si>
    <t>45173C-19203248</t>
  </si>
  <si>
    <t>45173D-19203249</t>
  </si>
  <si>
    <t>45173E-19203250</t>
  </si>
  <si>
    <t>45173F-19203251</t>
  </si>
  <si>
    <t>451740-19203252</t>
  </si>
  <si>
    <t>451741-19203253</t>
  </si>
  <si>
    <t>10.47.238.27</t>
    <phoneticPr fontId="35"/>
  </si>
  <si>
    <t>10.47.238.1</t>
    <phoneticPr fontId="35"/>
  </si>
  <si>
    <t>451CCB-19703571</t>
    <phoneticPr fontId="35"/>
  </si>
  <si>
    <t>451c9519703517</t>
    <phoneticPr fontId="35"/>
  </si>
  <si>
    <t>451c9719703519</t>
    <phoneticPr fontId="35"/>
  </si>
  <si>
    <t>451c9c19703524</t>
    <phoneticPr fontId="35"/>
  </si>
  <si>
    <t>451c9d19703525</t>
    <phoneticPr fontId="35"/>
  </si>
  <si>
    <t>451ca519703533</t>
    <phoneticPr fontId="35"/>
  </si>
  <si>
    <t>451ca419703532</t>
    <phoneticPr fontId="35"/>
  </si>
  <si>
    <t>451ca119703529</t>
    <phoneticPr fontId="35"/>
  </si>
  <si>
    <t>451ca219703530</t>
    <phoneticPr fontId="35"/>
  </si>
  <si>
    <t>451ca319703531</t>
  </si>
  <si>
    <t>451c9819703520</t>
    <phoneticPr fontId="35"/>
  </si>
  <si>
    <t>451c9e19703526</t>
    <phoneticPr fontId="35"/>
  </si>
  <si>
    <t>451c9f19703527</t>
    <phoneticPr fontId="35"/>
  </si>
  <si>
    <t>451ca019703528</t>
    <phoneticPr fontId="35"/>
  </si>
  <si>
    <t>451c9919703521</t>
    <phoneticPr fontId="35"/>
  </si>
  <si>
    <t>451c8d19703509</t>
    <phoneticPr fontId="35"/>
  </si>
  <si>
    <t>451c8c19703508</t>
    <phoneticPr fontId="35"/>
  </si>
  <si>
    <t>451c9219703514</t>
    <phoneticPr fontId="35"/>
  </si>
  <si>
    <t>451c8e19703510</t>
    <phoneticPr fontId="35"/>
  </si>
  <si>
    <t>451c9419703516</t>
    <phoneticPr fontId="35"/>
  </si>
  <si>
    <t>451c9019703512</t>
    <phoneticPr fontId="35"/>
  </si>
  <si>
    <t>451c8819703504</t>
    <phoneticPr fontId="35"/>
  </si>
  <si>
    <t>451c8919703505</t>
    <phoneticPr fontId="35"/>
  </si>
  <si>
    <t>451c9319703515</t>
    <phoneticPr fontId="35"/>
  </si>
  <si>
    <t>451c9619703518</t>
    <phoneticPr fontId="35"/>
  </si>
  <si>
    <t>451c9119703513</t>
    <phoneticPr fontId="35"/>
  </si>
  <si>
    <t>451c8f19703511</t>
    <phoneticPr fontId="35"/>
  </si>
  <si>
    <t>451c9a19703522</t>
    <phoneticPr fontId="35"/>
  </si>
  <si>
    <t>451c8719703503</t>
    <phoneticPr fontId="35"/>
  </si>
  <si>
    <t>451c8a19703506</t>
    <phoneticPr fontId="35"/>
  </si>
  <si>
    <t>451c9819703523</t>
    <phoneticPr fontId="35"/>
  </si>
  <si>
    <t>451c8b19703507</t>
    <phoneticPr fontId="35"/>
  </si>
  <si>
    <t>451c8619703502</t>
    <phoneticPr fontId="35"/>
  </si>
  <si>
    <t>451d3919703681</t>
    <phoneticPr fontId="35"/>
  </si>
  <si>
    <t>451d3c19703684</t>
    <phoneticPr fontId="35"/>
  </si>
  <si>
    <t>451d3619703678</t>
    <phoneticPr fontId="35"/>
  </si>
  <si>
    <t>451d3b19703683</t>
    <phoneticPr fontId="35"/>
  </si>
  <si>
    <t>451d3719703679</t>
    <phoneticPr fontId="35"/>
  </si>
  <si>
    <t>451d3a19703682</t>
    <phoneticPr fontId="35"/>
  </si>
  <si>
    <t>451d3519703677</t>
    <phoneticPr fontId="35"/>
  </si>
  <si>
    <t>451d3819703680</t>
    <phoneticPr fontId="35"/>
  </si>
  <si>
    <t>451d3d1973685</t>
    <phoneticPr fontId="35"/>
  </si>
  <si>
    <t>451d3f19703687</t>
    <phoneticPr fontId="35"/>
  </si>
  <si>
    <t>451d3e19703686</t>
    <phoneticPr fontId="35"/>
  </si>
  <si>
    <t>451d4219703690</t>
    <phoneticPr fontId="35"/>
  </si>
  <si>
    <t>451d4119703689</t>
    <phoneticPr fontId="35"/>
  </si>
  <si>
    <t>451d4d19703688</t>
    <phoneticPr fontId="35"/>
  </si>
  <si>
    <t>451d4419703692</t>
    <phoneticPr fontId="35"/>
  </si>
  <si>
    <t>451d4319703691</t>
    <phoneticPr fontId="35"/>
  </si>
  <si>
    <t>451d4619703694</t>
    <phoneticPr fontId="35"/>
  </si>
  <si>
    <t>451d4519703693</t>
    <phoneticPr fontId="35"/>
  </si>
  <si>
    <t>451d4719703695</t>
    <phoneticPr fontId="35"/>
  </si>
  <si>
    <t>451d4819703696</t>
    <phoneticPr fontId="35"/>
  </si>
  <si>
    <t>451d4919703697</t>
    <phoneticPr fontId="35"/>
  </si>
  <si>
    <t>451d4A19703698</t>
    <phoneticPr fontId="35"/>
  </si>
  <si>
    <t>451d4b19703699</t>
    <phoneticPr fontId="35"/>
  </si>
  <si>
    <t>451d4c19703700</t>
    <phoneticPr fontId="35"/>
  </si>
  <si>
    <t>451CA6-19703534</t>
    <phoneticPr fontId="35"/>
  </si>
  <si>
    <t>451CA7-19703535</t>
    <phoneticPr fontId="35"/>
  </si>
  <si>
    <t>451CA8-19703536</t>
    <phoneticPr fontId="35"/>
  </si>
  <si>
    <t>451CA9-19703537</t>
    <phoneticPr fontId="35"/>
  </si>
  <si>
    <t>451CAA-19703538</t>
    <phoneticPr fontId="35"/>
  </si>
  <si>
    <t>10.47.237.230</t>
    <phoneticPr fontId="35"/>
  </si>
  <si>
    <t>10.47.237.231</t>
    <phoneticPr fontId="35"/>
  </si>
  <si>
    <t>10.47.237.236</t>
    <phoneticPr fontId="35"/>
  </si>
  <si>
    <t xml:space="preserve"> 45173F</t>
    <phoneticPr fontId="35"/>
  </si>
  <si>
    <t xml:space="preserve"> 451740</t>
    <phoneticPr fontId="35"/>
  </si>
  <si>
    <t xml:space="preserve"> 451741</t>
    <phoneticPr fontId="35"/>
  </si>
  <si>
    <t>不明</t>
    <rPh sb="0" eb="2">
      <t>フメイ</t>
    </rPh>
    <phoneticPr fontId="35"/>
  </si>
  <si>
    <t>451742-19203254</t>
  </si>
  <si>
    <t>451746-19203258</t>
  </si>
  <si>
    <t>451744-19203256</t>
  </si>
  <si>
    <t>10.47.239.29</t>
    <phoneticPr fontId="35"/>
  </si>
  <si>
    <t>10.47.237.209</t>
    <phoneticPr fontId="35"/>
  </si>
  <si>
    <t>10.47.237.210</t>
    <phoneticPr fontId="35"/>
  </si>
  <si>
    <t>451682-19203062</t>
  </si>
  <si>
    <t>451681-19203061</t>
  </si>
  <si>
    <t>45167D-19203057</t>
  </si>
  <si>
    <t>45167E-19203058</t>
  </si>
  <si>
    <t>45167F-19203059</t>
  </si>
  <si>
    <t>451680-19203060</t>
  </si>
  <si>
    <t>451683-19203063</t>
  </si>
  <si>
    <t>45167C-19203056</t>
  </si>
  <si>
    <t>451677-19203051</t>
  </si>
  <si>
    <t>451678-19203052</t>
  </si>
  <si>
    <t>45167B-19203055</t>
  </si>
  <si>
    <t>451676-19203050</t>
  </si>
  <si>
    <t>451675-19203049</t>
  </si>
  <si>
    <t>451674-19203048</t>
  </si>
  <si>
    <t>451685-19203065</t>
  </si>
  <si>
    <t>451737-19203243</t>
  </si>
  <si>
    <t>451684-19203064</t>
  </si>
  <si>
    <t>10.47.239.121</t>
    <phoneticPr fontId="35"/>
  </si>
  <si>
    <t>451C85-19703501</t>
    <phoneticPr fontId="35"/>
  </si>
  <si>
    <t>451CEB-19703603</t>
    <phoneticPr fontId="35"/>
  </si>
  <si>
    <t>451CEC-19703604</t>
    <phoneticPr fontId="35"/>
  </si>
  <si>
    <t>451CED-19703605</t>
    <phoneticPr fontId="35"/>
  </si>
  <si>
    <t>451CEE-19703606</t>
    <phoneticPr fontId="35"/>
  </si>
  <si>
    <t>451CEF-19703607</t>
    <phoneticPr fontId="35"/>
  </si>
  <si>
    <t>451CF0-19703608</t>
    <phoneticPr fontId="35"/>
  </si>
  <si>
    <t>451CF2-19703609</t>
    <phoneticPr fontId="35"/>
  </si>
  <si>
    <t>451CF3-19703610</t>
    <phoneticPr fontId="35"/>
  </si>
  <si>
    <t>toueicho</t>
    <phoneticPr fontId="35"/>
  </si>
  <si>
    <t>utazucho</t>
    <phoneticPr fontId="35"/>
  </si>
  <si>
    <t>utazucho_gesui</t>
    <phoneticPr fontId="35"/>
  </si>
  <si>
    <t>50184</t>
    <phoneticPr fontId="35"/>
  </si>
  <si>
    <t>AX0504403512460</t>
    <phoneticPr fontId="35"/>
  </si>
  <si>
    <t>020-1798-4699</t>
    <phoneticPr fontId="35"/>
  </si>
  <si>
    <t>2019/12/17</t>
    <phoneticPr fontId="35"/>
  </si>
  <si>
    <t>AX0504403512470</t>
    <phoneticPr fontId="35"/>
  </si>
  <si>
    <t>020-1798-4223</t>
    <phoneticPr fontId="35"/>
  </si>
  <si>
    <t>SW00018000002@nihonsoft.net</t>
  </si>
  <si>
    <t>10.47.239.122</t>
    <phoneticPr fontId="35"/>
  </si>
  <si>
    <t>SW00011800013@nihonsoft.net</t>
  </si>
  <si>
    <t>SW00011800014@nihonsoft.net</t>
  </si>
  <si>
    <t>SW00011800015@nihonsoft.net</t>
  </si>
  <si>
    <t>10.47.239.125</t>
    <phoneticPr fontId="35"/>
  </si>
  <si>
    <t>10.47.239.123</t>
  </si>
  <si>
    <t>10.47.239.124</t>
  </si>
  <si>
    <t>北海道新ひだか町</t>
    <rPh sb="0" eb="3">
      <t>ホッカイドウ</t>
    </rPh>
    <rPh sb="3" eb="4">
      <t>シン</t>
    </rPh>
    <rPh sb="7" eb="8">
      <t>チョウ</t>
    </rPh>
    <phoneticPr fontId="35"/>
  </si>
  <si>
    <t>SW</t>
    <phoneticPr fontId="35"/>
  </si>
  <si>
    <t>SW00019700001@nihonsoft.net</t>
    <phoneticPr fontId="35"/>
  </si>
  <si>
    <t>10.47.239.126</t>
    <phoneticPr fontId="35"/>
  </si>
  <si>
    <t>SW00001500012@nihonsoft.net</t>
    <phoneticPr fontId="35"/>
  </si>
  <si>
    <t>30Mプラス　LTE</t>
    <phoneticPr fontId="35"/>
  </si>
  <si>
    <t>10.47.239.127</t>
    <phoneticPr fontId="35"/>
  </si>
  <si>
    <t>SW00003500005@nihonsoft.net</t>
  </si>
  <si>
    <t>SW00003500006@nihonsoft.net</t>
  </si>
  <si>
    <t>10.47.239.128</t>
    <phoneticPr fontId="35"/>
  </si>
  <si>
    <t>10.47.239.129</t>
    <phoneticPr fontId="35"/>
  </si>
  <si>
    <t>451D29-19703665</t>
    <phoneticPr fontId="35"/>
  </si>
  <si>
    <t>451D28-19703664</t>
    <phoneticPr fontId="35"/>
  </si>
  <si>
    <t>AX0504403518580</t>
    <phoneticPr fontId="35"/>
  </si>
  <si>
    <t>020-1803-6529</t>
    <phoneticPr fontId="35"/>
  </si>
  <si>
    <t>2019/12/20</t>
    <phoneticPr fontId="35"/>
  </si>
  <si>
    <t>AX0504403518640</t>
    <phoneticPr fontId="35"/>
  </si>
  <si>
    <t>AX0504403518650</t>
    <phoneticPr fontId="35"/>
  </si>
  <si>
    <t>020-1799-4257</t>
    <phoneticPr fontId="35"/>
  </si>
  <si>
    <t>020-1949-0826</t>
    <phoneticPr fontId="35"/>
  </si>
  <si>
    <t>AX0504403518590</t>
    <phoneticPr fontId="35"/>
  </si>
  <si>
    <t>AX0504403518600</t>
    <phoneticPr fontId="35"/>
  </si>
  <si>
    <t>AX0504403518610</t>
    <phoneticPr fontId="35"/>
  </si>
  <si>
    <t>020-1993-4950</t>
    <phoneticPr fontId="35"/>
  </si>
  <si>
    <t>020-1807-0810</t>
    <phoneticPr fontId="35"/>
  </si>
  <si>
    <t>020-1835-9663</t>
    <phoneticPr fontId="35"/>
  </si>
  <si>
    <t xml:space="preserve">AX0504403518620 </t>
    <phoneticPr fontId="35"/>
  </si>
  <si>
    <t>020-1803-6709</t>
    <phoneticPr fontId="35"/>
  </si>
  <si>
    <t>2019/12/20</t>
    <phoneticPr fontId="35"/>
  </si>
  <si>
    <t xml:space="preserve">AX0504403518630 </t>
    <phoneticPr fontId="35"/>
  </si>
  <si>
    <t>7299</t>
    <phoneticPr fontId="35"/>
  </si>
  <si>
    <t>日高市中鹿山地区マンホールポンプ場</t>
    <phoneticPr fontId="35"/>
  </si>
  <si>
    <t>SW00006900002@nihonsoft.net</t>
    <phoneticPr fontId="35"/>
  </si>
  <si>
    <t>30Mプラス　LTE</t>
    <phoneticPr fontId="35"/>
  </si>
  <si>
    <t>10.47.239.130</t>
    <phoneticPr fontId="35"/>
  </si>
  <si>
    <t>AX0504403525290</t>
    <phoneticPr fontId="35"/>
  </si>
  <si>
    <t>020-1799-4328</t>
    <phoneticPr fontId="35"/>
  </si>
  <si>
    <t>2019/12/25</t>
    <phoneticPr fontId="35"/>
  </si>
  <si>
    <t>AX0504403525300</t>
    <phoneticPr fontId="35"/>
  </si>
  <si>
    <t>020-1807-0423</t>
    <phoneticPr fontId="35"/>
  </si>
  <si>
    <t>SW00001600023@nihonsoft.net</t>
  </si>
  <si>
    <t>SW00008400003@nihonsoft.net</t>
  </si>
  <si>
    <t>30Mプラス LTE</t>
    <phoneticPr fontId="35"/>
  </si>
  <si>
    <t>SW00016600026@nihonsoft.net</t>
  </si>
  <si>
    <t>10.47.239.132</t>
    <phoneticPr fontId="35"/>
  </si>
  <si>
    <t>10.47.239.131</t>
    <phoneticPr fontId="35"/>
  </si>
  <si>
    <t>10.47.239.133</t>
    <phoneticPr fontId="35"/>
  </si>
  <si>
    <t>451665-19203033</t>
    <phoneticPr fontId="35"/>
  </si>
  <si>
    <t>10.47.238.150</t>
    <phoneticPr fontId="35"/>
  </si>
  <si>
    <t>10.47.238.146</t>
    <phoneticPr fontId="35"/>
  </si>
  <si>
    <t>AX0504403525380</t>
    <phoneticPr fontId="35"/>
  </si>
  <si>
    <t>02018036869</t>
    <phoneticPr fontId="35"/>
  </si>
  <si>
    <t>AX0504403525660</t>
    <phoneticPr fontId="35"/>
  </si>
  <si>
    <t>2019/12/27</t>
    <phoneticPr fontId="35"/>
  </si>
  <si>
    <t>2019/12/26</t>
    <phoneticPr fontId="35"/>
  </si>
  <si>
    <t>AX0504403525670</t>
    <phoneticPr fontId="35"/>
  </si>
  <si>
    <t>020-1803-6499</t>
    <phoneticPr fontId="35"/>
  </si>
  <si>
    <t>2019/12/27</t>
    <phoneticPr fontId="35"/>
  </si>
  <si>
    <t>AX0504403525680</t>
    <phoneticPr fontId="35"/>
  </si>
  <si>
    <t>020-1799-4713</t>
    <phoneticPr fontId="35"/>
  </si>
  <si>
    <t>2019/12/27</t>
    <phoneticPr fontId="35"/>
  </si>
  <si>
    <t>中島北排水ポンプ</t>
  </si>
  <si>
    <t>旧大谷川排水ポンプ</t>
  </si>
  <si>
    <t>北脇新田排水ポンプ</t>
  </si>
  <si>
    <t>渋川排水ポンプ</t>
  </si>
  <si>
    <t>駒越北町1号排水ポンプ</t>
  </si>
  <si>
    <t>駒越北町2号排水ポンプ</t>
  </si>
  <si>
    <t>三保白浜排水ポンプ</t>
  </si>
  <si>
    <t>三保羽衣参道排水ポンプ</t>
  </si>
  <si>
    <t>押切北雨水貯留施設排水ポンプ</t>
  </si>
  <si>
    <t>押切南雨水貯留施設排水ポンプ</t>
  </si>
  <si>
    <t>SW00017100007@nihonsoft.net</t>
  </si>
  <si>
    <t>SW00017100008@nihonsoft.net</t>
  </si>
  <si>
    <t>SW00017100009@nihonsoft.net</t>
  </si>
  <si>
    <t>SW00017100010@nihonsoft.net</t>
  </si>
  <si>
    <t>SW00017100011@nihonsoft.net</t>
  </si>
  <si>
    <t>SW00017100012@nihonsoft.net</t>
  </si>
  <si>
    <t>SW00017100013@nihonsoft.net</t>
  </si>
  <si>
    <t>SW00017100014@nihonsoft.net</t>
  </si>
  <si>
    <t>SW00017100015@nihonsoft.net</t>
  </si>
  <si>
    <t>SW00017100016@nihonsoft.net</t>
  </si>
  <si>
    <t>10.47.239.143</t>
    <phoneticPr fontId="35"/>
  </si>
  <si>
    <t>10.47.239.134</t>
  </si>
  <si>
    <t>10.47.239.135</t>
  </si>
  <si>
    <t>10.47.239.136</t>
  </si>
  <si>
    <t>10.47.239.137</t>
  </si>
  <si>
    <t>10.47.239.138</t>
  </si>
  <si>
    <t>10.47.239.139</t>
  </si>
  <si>
    <t>10.47.239.140</t>
  </si>
  <si>
    <t>10.47.239.141</t>
  </si>
  <si>
    <t>10.47.239.142</t>
  </si>
  <si>
    <t>那賀川農地防災事業所</t>
    <phoneticPr fontId="35"/>
  </si>
  <si>
    <t>000198</t>
  </si>
  <si>
    <t>SW00019800001@nihonsoft.net</t>
    <phoneticPr fontId="35"/>
  </si>
  <si>
    <t>200kbps LTE</t>
    <phoneticPr fontId="35"/>
  </si>
  <si>
    <t>北岸幹線接続工</t>
  </si>
  <si>
    <t>SW00019800003@nihonsoft.net</t>
  </si>
  <si>
    <t>SW00019800002@nihonsoft.net</t>
    <phoneticPr fontId="35"/>
  </si>
  <si>
    <t>10.47.239.146</t>
    <phoneticPr fontId="35"/>
  </si>
  <si>
    <t>10.47.239.144</t>
  </si>
  <si>
    <t>10.47.239.145</t>
  </si>
  <si>
    <t>SW00000400041@nihonsoft.net</t>
  </si>
  <si>
    <t>SW00000400042@nihonsoft.net</t>
  </si>
  <si>
    <t>10.47.239.148</t>
    <phoneticPr fontId="35"/>
  </si>
  <si>
    <t>10.47.239.147</t>
  </si>
  <si>
    <t>30Mプラス　LTE</t>
    <phoneticPr fontId="35"/>
  </si>
  <si>
    <t>SW00019400002@nihonsoft.net</t>
  </si>
  <si>
    <t>皆沢マンホールポンプ場</t>
    <rPh sb="0" eb="1">
      <t>ミナ</t>
    </rPh>
    <rPh sb="1" eb="2">
      <t>サワ</t>
    </rPh>
    <rPh sb="10" eb="11">
      <t>ジョウ</t>
    </rPh>
    <phoneticPr fontId="35"/>
  </si>
  <si>
    <t>10.47.239.149</t>
    <phoneticPr fontId="35"/>
  </si>
  <si>
    <t>SW00015300017@nihonsoft.net</t>
  </si>
  <si>
    <t>10.47.239.150</t>
    <phoneticPr fontId="35"/>
  </si>
  <si>
    <t>SW00004700006@nihonsoft.net</t>
  </si>
  <si>
    <t>SW00004700007@nihonsoft.net</t>
  </si>
  <si>
    <t>10.47.239.152</t>
    <phoneticPr fontId="35"/>
  </si>
  <si>
    <t>10.47.239.151</t>
  </si>
  <si>
    <t>AX0504403526360</t>
    <phoneticPr fontId="35"/>
  </si>
  <si>
    <t>AX0504403526370</t>
    <phoneticPr fontId="35"/>
  </si>
  <si>
    <t>020-1984-6347</t>
    <phoneticPr fontId="35"/>
  </si>
  <si>
    <t>AX0504403526390</t>
    <phoneticPr fontId="35"/>
  </si>
  <si>
    <t>AX0504403526400</t>
    <phoneticPr fontId="35"/>
  </si>
  <si>
    <t>020-1807-4268</t>
    <phoneticPr fontId="35"/>
  </si>
  <si>
    <t>020-1803-9539</t>
    <phoneticPr fontId="35"/>
  </si>
  <si>
    <t>2020/01/08</t>
  </si>
  <si>
    <t>2020/01/08</t>
    <phoneticPr fontId="35"/>
  </si>
  <si>
    <t>AX0504403526380</t>
    <phoneticPr fontId="35"/>
  </si>
  <si>
    <t>AX0504403526290</t>
    <phoneticPr fontId="35"/>
  </si>
  <si>
    <t>AX0504403526260</t>
    <phoneticPr fontId="35"/>
  </si>
  <si>
    <t>AX0504403526270</t>
    <phoneticPr fontId="35"/>
  </si>
  <si>
    <t>AX0504403526280</t>
    <phoneticPr fontId="35"/>
  </si>
  <si>
    <t>AX0504403526300</t>
    <phoneticPr fontId="35"/>
  </si>
  <si>
    <t>AX0504403526310</t>
    <phoneticPr fontId="35"/>
  </si>
  <si>
    <t>AX0504403526320</t>
    <phoneticPr fontId="35"/>
  </si>
  <si>
    <t>AX0504403526330</t>
    <phoneticPr fontId="35"/>
  </si>
  <si>
    <t>AX0504403526340</t>
    <phoneticPr fontId="35"/>
  </si>
  <si>
    <t>AX0504403526350</t>
    <phoneticPr fontId="35"/>
  </si>
  <si>
    <t>020-1968-3839</t>
    <phoneticPr fontId="35"/>
  </si>
  <si>
    <t>020-2071-5082</t>
    <phoneticPr fontId="35"/>
  </si>
  <si>
    <t>020-1799-7351</t>
    <phoneticPr fontId="35"/>
  </si>
  <si>
    <t>020-1968-4809</t>
    <phoneticPr fontId="35"/>
  </si>
  <si>
    <t>020-2109-6636</t>
    <phoneticPr fontId="35"/>
  </si>
  <si>
    <t>020-1968-6072</t>
    <phoneticPr fontId="35"/>
  </si>
  <si>
    <t>020-2035-9615</t>
    <phoneticPr fontId="35"/>
  </si>
  <si>
    <t>020-1950-3176</t>
    <phoneticPr fontId="35"/>
  </si>
  <si>
    <t>020-2061-6897</t>
    <phoneticPr fontId="35"/>
  </si>
  <si>
    <t>020-2071-5161</t>
    <phoneticPr fontId="35"/>
  </si>
  <si>
    <t>2020/1/8</t>
  </si>
  <si>
    <t>2020/1/8</t>
    <phoneticPr fontId="35"/>
  </si>
  <si>
    <t>2020/1/8</t>
    <phoneticPr fontId="35"/>
  </si>
  <si>
    <t>AX0504403526430</t>
    <phoneticPr fontId="35"/>
  </si>
  <si>
    <t>020-2061-8269</t>
    <phoneticPr fontId="35"/>
  </si>
  <si>
    <t>foma</t>
    <phoneticPr fontId="35"/>
  </si>
  <si>
    <t>AX0504403526440</t>
    <phoneticPr fontId="35"/>
  </si>
  <si>
    <t>020-2071-6957</t>
    <phoneticPr fontId="35"/>
  </si>
  <si>
    <t>2020/1/8</t>
    <phoneticPr fontId="35"/>
  </si>
  <si>
    <t>AX0504403527020</t>
    <phoneticPr fontId="35"/>
  </si>
  <si>
    <t>AX0504403527030</t>
    <phoneticPr fontId="35"/>
  </si>
  <si>
    <t>020-2006-8643</t>
    <phoneticPr fontId="35"/>
  </si>
  <si>
    <t>020-2070-5502</t>
    <phoneticPr fontId="35"/>
  </si>
  <si>
    <t>2020/01/10</t>
    <phoneticPr fontId="35"/>
  </si>
  <si>
    <t>SW00000500035@nihonsoft.net</t>
  </si>
  <si>
    <t>門野浄化センター</t>
  </si>
  <si>
    <t>上矢作町本郷1号</t>
  </si>
  <si>
    <t>SW00003900059@nihonsoft.net</t>
  </si>
  <si>
    <t>SW00003900060@nihonsoft.net</t>
  </si>
  <si>
    <t>10.47.239.154</t>
  </si>
  <si>
    <t>10.47.239.155</t>
  </si>
  <si>
    <t>屋島西中継ポンプ場</t>
  </si>
  <si>
    <t>屋島東中継ポンプ場</t>
  </si>
  <si>
    <t>壇ノ浦中継ポンプ場</t>
  </si>
  <si>
    <t>屋島中町マンホールポンプ場</t>
  </si>
  <si>
    <t>SW00004000032@nihonsoft.net</t>
    <phoneticPr fontId="35"/>
  </si>
  <si>
    <t>SW00004000033@nihonsoft.net</t>
    <phoneticPr fontId="35"/>
  </si>
  <si>
    <t>SW00004000034@nihonsoft.net</t>
    <phoneticPr fontId="35"/>
  </si>
  <si>
    <t>SW00004000035@nihonsoft.net</t>
    <phoneticPr fontId="35"/>
  </si>
  <si>
    <t>30Mプラス LTE</t>
    <phoneticPr fontId="35"/>
  </si>
  <si>
    <t>10.47.239.156</t>
  </si>
  <si>
    <t>10.47.239.158</t>
  </si>
  <si>
    <t>10.47.239.159</t>
  </si>
  <si>
    <t>宮城県伊達市</t>
    <rPh sb="0" eb="3">
      <t>ミヤギケン</t>
    </rPh>
    <rPh sb="3" eb="6">
      <t>ダテシ</t>
    </rPh>
    <phoneticPr fontId="35"/>
  </si>
  <si>
    <t>SW</t>
    <phoneticPr fontId="35"/>
  </si>
  <si>
    <t>000199</t>
    <phoneticPr fontId="35"/>
  </si>
  <si>
    <t>SW00019900001@nihonsoft.net</t>
    <phoneticPr fontId="35"/>
  </si>
  <si>
    <t>30Mプラス LTE</t>
    <phoneticPr fontId="35"/>
  </si>
  <si>
    <t>流域下水道 流量計</t>
    <phoneticPr fontId="35"/>
  </si>
  <si>
    <t>吉野水源地</t>
    <phoneticPr fontId="35"/>
  </si>
  <si>
    <t>浅川中継ポンプ場</t>
    <phoneticPr fontId="35"/>
  </si>
  <si>
    <t>大砂中継ポンプ場</t>
    <phoneticPr fontId="35"/>
  </si>
  <si>
    <t>東栄浄化センター</t>
    <phoneticPr fontId="35"/>
  </si>
  <si>
    <t>高茶屋小森町第8</t>
    <phoneticPr fontId="35"/>
  </si>
  <si>
    <t>清水第4</t>
    <phoneticPr fontId="35"/>
  </si>
  <si>
    <t>潮岬中継ポンプ場</t>
    <phoneticPr fontId="35"/>
  </si>
  <si>
    <t>京都府京都市アンダーパス</t>
    <rPh sb="0" eb="3">
      <t>キョウトフ</t>
    </rPh>
    <rPh sb="3" eb="6">
      <t>キョウトシ</t>
    </rPh>
    <phoneticPr fontId="35"/>
  </si>
  <si>
    <t>SW</t>
    <phoneticPr fontId="35"/>
  </si>
  <si>
    <t>000200</t>
    <phoneticPr fontId="35"/>
  </si>
  <si>
    <t>00001</t>
    <phoneticPr fontId="35"/>
  </si>
  <si>
    <t>SW00020000001@nihonsoft.net</t>
    <phoneticPr fontId="35"/>
  </si>
  <si>
    <t>岩倉アンダー</t>
  </si>
  <si>
    <t>JRアンダー</t>
  </si>
  <si>
    <t>阪急京都線アンダー</t>
  </si>
  <si>
    <t>葛野西通アンダー</t>
  </si>
  <si>
    <t>西京極アンダー：北</t>
  </si>
  <si>
    <t>西京極アンダー：南</t>
  </si>
  <si>
    <t>JRアンダー東海道線・奈良線：北</t>
  </si>
  <si>
    <t>JRアンダー東海道線・奈良線：南</t>
  </si>
  <si>
    <t>葛野大路アンダー：北</t>
  </si>
  <si>
    <t>葛野大路アンダー：南</t>
  </si>
  <si>
    <t>西大路アンダー：北</t>
  </si>
  <si>
    <t>西大路アンダー：南</t>
  </si>
  <si>
    <t>桂川アンダー</t>
  </si>
  <si>
    <t>桂川PAアンダー</t>
  </si>
  <si>
    <t>竹田アンダー</t>
  </si>
  <si>
    <t>中書島アンダー</t>
  </si>
  <si>
    <t>SW00020000002@nihonsoft.net</t>
  </si>
  <si>
    <t>SW00020000003@nihonsoft.net</t>
  </si>
  <si>
    <t>SW00020000004@nihonsoft.net</t>
  </si>
  <si>
    <t>SW00020000005@nihonsoft.net</t>
  </si>
  <si>
    <t>SW00020000006@nihonsoft.net</t>
  </si>
  <si>
    <t>SW00020000007@nihonsoft.net</t>
  </si>
  <si>
    <t>SW00020000008@nihonsoft.net</t>
  </si>
  <si>
    <t>SW00020000009@nihonsoft.net</t>
  </si>
  <si>
    <t>SW00020000010@nihonsoft.net</t>
  </si>
  <si>
    <t>SW00020000011@nihonsoft.net</t>
  </si>
  <si>
    <t>SW00020000012@nihonsoft.net</t>
  </si>
  <si>
    <t>SW00020000013@nihonsoft.net</t>
  </si>
  <si>
    <t>SW00020000014@nihonsoft.net</t>
  </si>
  <si>
    <t>SW00020000015@nihonsoft.net</t>
  </si>
  <si>
    <t>SW00020000016@nihonsoft.net</t>
  </si>
  <si>
    <t>10.47.239.176</t>
    <phoneticPr fontId="35"/>
  </si>
  <si>
    <t>10.47.239.161</t>
  </si>
  <si>
    <t>10.47.239.162</t>
  </si>
  <si>
    <t>10.47.239.163</t>
  </si>
  <si>
    <t>10.47.239.164</t>
  </si>
  <si>
    <t>10.47.239.165</t>
  </si>
  <si>
    <t>10.47.239.166</t>
  </si>
  <si>
    <t>10.47.239.167</t>
  </si>
  <si>
    <t>10.47.239.168</t>
  </si>
  <si>
    <t>10.47.239.169</t>
  </si>
  <si>
    <t>10.47.239.170</t>
  </si>
  <si>
    <t>10.47.239.171</t>
  </si>
  <si>
    <t>10.47.239.172</t>
  </si>
  <si>
    <t>10.47.239.173</t>
  </si>
  <si>
    <t>10.47.239.174</t>
  </si>
  <si>
    <t>10.47.239.175</t>
  </si>
  <si>
    <t>MHPS</t>
    <phoneticPr fontId="35"/>
  </si>
  <si>
    <t>000201</t>
    <phoneticPr fontId="35"/>
  </si>
  <si>
    <t>高度浄水処理設備</t>
  </si>
  <si>
    <t>浄水供給設備</t>
  </si>
  <si>
    <t>排水処理設備</t>
  </si>
  <si>
    <t>工水給水設備</t>
  </si>
  <si>
    <t>SW00020100001@nihonsoft.net</t>
    <phoneticPr fontId="35"/>
  </si>
  <si>
    <t>SW00020100002@nihonsoft.net</t>
  </si>
  <si>
    <t>SW00020100003@nihonsoft.net</t>
  </si>
  <si>
    <t>SW00020100004@nihonsoft.net</t>
  </si>
  <si>
    <t>10.47.239.180</t>
    <phoneticPr fontId="35"/>
  </si>
  <si>
    <t>10.47.239.177</t>
  </si>
  <si>
    <t>10.47.239.178</t>
  </si>
  <si>
    <t>10.47.239.179</t>
  </si>
  <si>
    <t>SW00016700038@nihonsoft.net</t>
  </si>
  <si>
    <t>10.47.239.181</t>
    <phoneticPr fontId="35"/>
  </si>
  <si>
    <t>埼玉県幸手市</t>
    <rPh sb="0" eb="3">
      <t>サイタマケン</t>
    </rPh>
    <rPh sb="3" eb="6">
      <t>サッテシ</t>
    </rPh>
    <phoneticPr fontId="35"/>
  </si>
  <si>
    <t>000202</t>
    <phoneticPr fontId="35"/>
  </si>
  <si>
    <t>幸手汚水中継ポンプ場</t>
    <phoneticPr fontId="35"/>
  </si>
  <si>
    <t>SW00020200001@nihonsoft.net</t>
    <phoneticPr fontId="35"/>
  </si>
  <si>
    <t>固定IP</t>
    <phoneticPr fontId="35"/>
  </si>
  <si>
    <t>10.47.239.182</t>
    <phoneticPr fontId="35"/>
  </si>
  <si>
    <t>eco500M LTE</t>
    <phoneticPr fontId="35"/>
  </si>
  <si>
    <t>鳥取県倉吉市</t>
    <rPh sb="0" eb="3">
      <t>トットリケン</t>
    </rPh>
    <rPh sb="3" eb="6">
      <t>クラヨシシ</t>
    </rPh>
    <phoneticPr fontId="35"/>
  </si>
  <si>
    <t>000203</t>
    <phoneticPr fontId="35"/>
  </si>
  <si>
    <t>松河原地区No.1</t>
  </si>
  <si>
    <t>松河原地区No.2</t>
  </si>
  <si>
    <t>松河原地区No.3</t>
  </si>
  <si>
    <t>松河原地区No.4</t>
  </si>
  <si>
    <t>山守地区陽線No.1</t>
  </si>
  <si>
    <t>山守地区陽線No.2</t>
  </si>
  <si>
    <t>山守地区陽線No.3</t>
  </si>
  <si>
    <t>山守地区陽線No.4</t>
  </si>
  <si>
    <t>山守地区陽線No.5</t>
  </si>
  <si>
    <t>山守地区陽線No.6</t>
  </si>
  <si>
    <t>山守地区陽線No.6-1</t>
  </si>
  <si>
    <t>山守地区陽線No.7</t>
  </si>
  <si>
    <t>山守地区陽線No.8</t>
  </si>
  <si>
    <t>山守地区県道線No.1</t>
  </si>
  <si>
    <t>山守地区県道線No.2</t>
  </si>
  <si>
    <t>山守地区県道線No.3</t>
  </si>
  <si>
    <t>山守地区県道線No.4</t>
  </si>
  <si>
    <t>山守地区県道線No.5</t>
  </si>
  <si>
    <t>山守地区県道線No.6</t>
  </si>
  <si>
    <t>山守地区県道線No.7</t>
  </si>
  <si>
    <t>山守地区県道線No.8</t>
  </si>
  <si>
    <t>山守地区清水線No.1</t>
  </si>
  <si>
    <t>山守地区清水線No.2</t>
  </si>
  <si>
    <t>山守地区清水線No.3</t>
  </si>
  <si>
    <t>山守地区清水線No.4</t>
  </si>
  <si>
    <t>山守地区清水線No.5</t>
  </si>
  <si>
    <t>明高地区No.1</t>
  </si>
  <si>
    <t>明高地区No.2</t>
  </si>
  <si>
    <t>明高地区No.3</t>
  </si>
  <si>
    <t>明高地区No.4</t>
  </si>
  <si>
    <t>SW00020300001@nihonsoft.net</t>
    <phoneticPr fontId="35"/>
  </si>
  <si>
    <t>SW00020300002@nihonsoft.net</t>
  </si>
  <si>
    <t>SW00020300003@nihonsoft.net</t>
  </si>
  <si>
    <t>SW00020300004@nihonsoft.net</t>
  </si>
  <si>
    <t>SW00020300005@nihonsoft.net</t>
  </si>
  <si>
    <t>SW00020300006@nihonsoft.net</t>
  </si>
  <si>
    <t>SW00020300007@nihonsoft.net</t>
  </si>
  <si>
    <t>SW00020300008@nihonsoft.net</t>
  </si>
  <si>
    <t>SW00020300009@nihonsoft.net</t>
  </si>
  <si>
    <t>SW00020300010@nihonsoft.net</t>
  </si>
  <si>
    <t>SW00020300011@nihonsoft.net</t>
  </si>
  <si>
    <t>SW00020300012@nihonsoft.net</t>
  </si>
  <si>
    <t>SW00020300013@nihonsoft.net</t>
  </si>
  <si>
    <t>SW00020300014@nihonsoft.net</t>
  </si>
  <si>
    <t>SW00020300015@nihonsoft.net</t>
  </si>
  <si>
    <t>SW00020300016@nihonsoft.net</t>
  </si>
  <si>
    <t>SW00020300017@nihonsoft.net</t>
  </si>
  <si>
    <t>SW00020300018@nihonsoft.net</t>
  </si>
  <si>
    <t>SW00020300019@nihonsoft.net</t>
  </si>
  <si>
    <t>SW00020300020@nihonsoft.net</t>
  </si>
  <si>
    <t>SW00020300021@nihonsoft.net</t>
  </si>
  <si>
    <t>SW00020300022@nihonsoft.net</t>
  </si>
  <si>
    <t>SW00020300023@nihonsoft.net</t>
  </si>
  <si>
    <t>SW00020300024@nihonsoft.net</t>
  </si>
  <si>
    <t>SW00020300025@nihonsoft.net</t>
  </si>
  <si>
    <t>SW00020300026@nihonsoft.net</t>
  </si>
  <si>
    <t>SW00020300027@nihonsoft.net</t>
  </si>
  <si>
    <t>SW00020300028@nihonsoft.net</t>
  </si>
  <si>
    <t>SW00020300029@nihonsoft.net</t>
  </si>
  <si>
    <t>SW00020300030@nihonsoft.net</t>
  </si>
  <si>
    <t>30Mプラス LTE</t>
    <phoneticPr fontId="35"/>
  </si>
  <si>
    <t>10.47.239.183</t>
    <phoneticPr fontId="35"/>
  </si>
  <si>
    <t>10.47.239.184</t>
  </si>
  <si>
    <t>10.47.239.185</t>
  </si>
  <si>
    <t>10.47.239.186</t>
  </si>
  <si>
    <t>10.47.239.187</t>
  </si>
  <si>
    <t>10.47.239.188</t>
  </si>
  <si>
    <t>10.47.239.189</t>
  </si>
  <si>
    <t>10.47.239.190</t>
  </si>
  <si>
    <t>10.47.239.191</t>
  </si>
  <si>
    <t>10.47.239.192</t>
  </si>
  <si>
    <t>10.47.239.193</t>
  </si>
  <si>
    <t>10.47.239.194</t>
  </si>
  <si>
    <t>10.47.239.195</t>
  </si>
  <si>
    <t>10.47.239.196</t>
  </si>
  <si>
    <t>10.47.239.197</t>
  </si>
  <si>
    <t>10.47.239.198</t>
  </si>
  <si>
    <t>10.47.239.199</t>
  </si>
  <si>
    <t>10.47.239.200</t>
  </si>
  <si>
    <t>10.47.239.201</t>
  </si>
  <si>
    <t>10.47.239.202</t>
  </si>
  <si>
    <t>10.47.239.203</t>
  </si>
  <si>
    <t>10.47.239.204</t>
  </si>
  <si>
    <t>10.47.239.205</t>
  </si>
  <si>
    <t>10.47.239.206</t>
  </si>
  <si>
    <t>10.47.239.207</t>
  </si>
  <si>
    <t>10.47.239.208</t>
  </si>
  <si>
    <t>10.47.239.209</t>
  </si>
  <si>
    <t>10.47.239.210</t>
  </si>
  <si>
    <t>10.47.239.211</t>
  </si>
  <si>
    <t>10.47.239.212</t>
  </si>
  <si>
    <t>2019/12/12</t>
    <phoneticPr fontId="35"/>
  </si>
  <si>
    <t>2019/11/15</t>
    <phoneticPr fontId="35"/>
  </si>
  <si>
    <t>2019/9/13</t>
    <phoneticPr fontId="35"/>
  </si>
  <si>
    <t>020-1989-7516</t>
    <phoneticPr fontId="35"/>
  </si>
  <si>
    <t>2019/6/7</t>
    <phoneticPr fontId="35"/>
  </si>
  <si>
    <t>2019/8/23</t>
    <phoneticPr fontId="35"/>
  </si>
  <si>
    <t>020-1770-4895</t>
    <phoneticPr fontId="35"/>
  </si>
  <si>
    <t>2019/06/20</t>
    <phoneticPr fontId="35"/>
  </si>
  <si>
    <t>2019/07/30</t>
    <phoneticPr fontId="35"/>
  </si>
  <si>
    <t>2019/08/23</t>
    <phoneticPr fontId="35"/>
  </si>
  <si>
    <t>451763-19203287</t>
    <phoneticPr fontId="35"/>
  </si>
  <si>
    <t>本社に持ち帰り</t>
    <rPh sb="0" eb="2">
      <t>ホンシャ</t>
    </rPh>
    <rPh sb="3" eb="4">
      <t>モ</t>
    </rPh>
    <rPh sb="5" eb="6">
      <t>カエ</t>
    </rPh>
    <phoneticPr fontId="35"/>
  </si>
  <si>
    <t>香川県高松市（フソウ）</t>
    <rPh sb="0" eb="3">
      <t>カガワケン</t>
    </rPh>
    <rPh sb="3" eb="6">
      <t>タカマツシ</t>
    </rPh>
    <phoneticPr fontId="35"/>
  </si>
  <si>
    <t>000204</t>
    <phoneticPr fontId="35"/>
  </si>
  <si>
    <t>東部下水処理場</t>
    <phoneticPr fontId="35"/>
  </si>
  <si>
    <t>SW00020400001@nihonsoft.net</t>
    <phoneticPr fontId="35"/>
  </si>
  <si>
    <t>10.47.239.213</t>
    <phoneticPr fontId="35"/>
  </si>
  <si>
    <t>SW00017600004@nihonsoft.net</t>
  </si>
  <si>
    <t>SW00017600005@nihonsoft.net</t>
  </si>
  <si>
    <t>10.47.239.215</t>
    <phoneticPr fontId="35"/>
  </si>
  <si>
    <t>10.47.239.214</t>
  </si>
  <si>
    <t xml:space="preserve">AX0504403530280 </t>
  </si>
  <si>
    <t>020-1990-9485</t>
    <phoneticPr fontId="35"/>
  </si>
  <si>
    <t xml:space="preserve">AX0504403530290 </t>
    <phoneticPr fontId="35"/>
  </si>
  <si>
    <t>AX0504403530300</t>
    <phoneticPr fontId="35"/>
  </si>
  <si>
    <t>020-2100-1628</t>
    <phoneticPr fontId="35"/>
  </si>
  <si>
    <t>020-2042-2422</t>
    <phoneticPr fontId="35"/>
  </si>
  <si>
    <t>2020/01/15</t>
    <phoneticPr fontId="35"/>
  </si>
  <si>
    <t>AX0504403530310</t>
    <phoneticPr fontId="35"/>
  </si>
  <si>
    <t>AX0504403530320</t>
    <phoneticPr fontId="35"/>
  </si>
  <si>
    <t>AX0504403530330</t>
    <phoneticPr fontId="35"/>
  </si>
  <si>
    <t>AX0504403530340</t>
    <phoneticPr fontId="35"/>
  </si>
  <si>
    <t>020-2064-2164</t>
    <phoneticPr fontId="35"/>
  </si>
  <si>
    <t>020-1836-0178</t>
    <phoneticPr fontId="35"/>
  </si>
  <si>
    <t>020-1954-4860</t>
    <phoneticPr fontId="35"/>
  </si>
  <si>
    <t>020-1799-7541</t>
    <phoneticPr fontId="35"/>
  </si>
  <si>
    <t xml:space="preserve">AX0504403530350 </t>
    <phoneticPr fontId="35"/>
  </si>
  <si>
    <t>020-2100-1307</t>
    <phoneticPr fontId="35"/>
  </si>
  <si>
    <t xml:space="preserve">AX0504403530660 </t>
    <phoneticPr fontId="35"/>
  </si>
  <si>
    <t>020-1799-7834</t>
    <phoneticPr fontId="35"/>
  </si>
  <si>
    <t>2020/01/16</t>
    <phoneticPr fontId="35"/>
  </si>
  <si>
    <t xml:space="preserve">AX0504403530610 </t>
    <phoneticPr fontId="35"/>
  </si>
  <si>
    <t xml:space="preserve">AX0504403530620 </t>
    <phoneticPr fontId="35"/>
  </si>
  <si>
    <t>AX0504403530630</t>
    <phoneticPr fontId="35"/>
  </si>
  <si>
    <t>AX0504403530640</t>
    <phoneticPr fontId="35"/>
  </si>
  <si>
    <t>020-2002-9314</t>
    <phoneticPr fontId="35"/>
  </si>
  <si>
    <t>020-1954-4693</t>
    <phoneticPr fontId="35"/>
  </si>
  <si>
    <t>020-2064-2924</t>
    <phoneticPr fontId="35"/>
  </si>
  <si>
    <t>020-2003-0736</t>
    <phoneticPr fontId="35"/>
  </si>
  <si>
    <t xml:space="preserve">AX0504403530650 </t>
    <phoneticPr fontId="35"/>
  </si>
  <si>
    <t>020-1803-9555</t>
    <phoneticPr fontId="35"/>
  </si>
  <si>
    <t>2020/01/16</t>
    <phoneticPr fontId="35"/>
  </si>
  <si>
    <t>SW00002700101@nihonsoft.net</t>
  </si>
  <si>
    <t>10.47.239.216</t>
    <phoneticPr fontId="35"/>
  </si>
  <si>
    <t>地蔵寺クリーンセンター(FOMA)</t>
    <phoneticPr fontId="35"/>
  </si>
  <si>
    <t>地蔵寺クリーンセンター(LTE)</t>
    <phoneticPr fontId="35"/>
  </si>
  <si>
    <t>SW00007400001@nihonsoft.net</t>
    <phoneticPr fontId="35"/>
  </si>
  <si>
    <t>10.47.239.217</t>
    <phoneticPr fontId="35"/>
  </si>
  <si>
    <t>西石原地区①②号マンホールポンプ</t>
  </si>
  <si>
    <t>西石原地区③④号マンホールポンプ</t>
  </si>
  <si>
    <t>SW00007400019@nihonsoft.net</t>
    <phoneticPr fontId="35"/>
  </si>
  <si>
    <t>SW00007400020@nihonsoft.net</t>
  </si>
  <si>
    <t>SW00007400021@nihonsoft.net</t>
  </si>
  <si>
    <t>SW00007400022@nihonsoft.net</t>
  </si>
  <si>
    <t>10.47.239.218</t>
  </si>
  <si>
    <t>10.47.239.219</t>
  </si>
  <si>
    <t>10.47.239.220</t>
  </si>
  <si>
    <t>10.47.239.221</t>
  </si>
  <si>
    <t>愛媛県愛南町（フソウ)</t>
    <rPh sb="0" eb="3">
      <t>エヒメケン</t>
    </rPh>
    <rPh sb="3" eb="6">
      <t>アイナンチョウ</t>
    </rPh>
    <phoneticPr fontId="35"/>
  </si>
  <si>
    <t>000205</t>
    <phoneticPr fontId="35"/>
  </si>
  <si>
    <t>柏浄水場</t>
  </si>
  <si>
    <t>御荘浄水場</t>
  </si>
  <si>
    <t>SW00020500001@nihonsoft.net</t>
    <phoneticPr fontId="35"/>
  </si>
  <si>
    <t>SW00020500002@nihonsoft.net</t>
  </si>
  <si>
    <t>SW00020500003@nihonsoft.net</t>
  </si>
  <si>
    <t>10.47.239.223</t>
  </si>
  <si>
    <t>10.47.239.224</t>
  </si>
  <si>
    <t>ooshika_vil</t>
    <phoneticPr fontId="35"/>
  </si>
  <si>
    <t>妙音寺原マンホ－ルポンプ場</t>
  </si>
  <si>
    <t>花原下マンホ－ルポンプ場</t>
  </si>
  <si>
    <t>SW00001200015@nihonsoft.net</t>
  </si>
  <si>
    <t>SW00001200016@nihonsoft.net</t>
  </si>
  <si>
    <t>10.47.239.225</t>
  </si>
  <si>
    <t>10.47.239.226</t>
  </si>
  <si>
    <t xml:space="preserve">AX0504403531360 </t>
    <phoneticPr fontId="35"/>
  </si>
  <si>
    <t>020-2001-3148</t>
    <phoneticPr fontId="35"/>
  </si>
  <si>
    <t>2020/1/17</t>
    <phoneticPr fontId="35"/>
  </si>
  <si>
    <t xml:space="preserve">AX0504403531370 </t>
    <phoneticPr fontId="35"/>
  </si>
  <si>
    <t>AX0504403531380</t>
    <phoneticPr fontId="35"/>
  </si>
  <si>
    <t>020-1949-4855</t>
    <phoneticPr fontId="35"/>
  </si>
  <si>
    <t>020-1954-4888</t>
    <phoneticPr fontId="35"/>
  </si>
  <si>
    <t>2020/01/17</t>
    <phoneticPr fontId="35"/>
  </si>
  <si>
    <t>AX0504403530450</t>
    <phoneticPr fontId="35"/>
  </si>
  <si>
    <t>AX0504403530460</t>
    <phoneticPr fontId="35"/>
  </si>
  <si>
    <t>AX0504403530470</t>
    <phoneticPr fontId="35"/>
  </si>
  <si>
    <t>AX0504403530480</t>
    <phoneticPr fontId="35"/>
  </si>
  <si>
    <t>AX0504403530490</t>
    <phoneticPr fontId="35"/>
  </si>
  <si>
    <t>AX0504403530500</t>
    <phoneticPr fontId="35"/>
  </si>
  <si>
    <t>AX0504403530510</t>
    <phoneticPr fontId="35"/>
  </si>
  <si>
    <t>AX0504403530520</t>
    <phoneticPr fontId="35"/>
  </si>
  <si>
    <t>AX0504403530530</t>
    <phoneticPr fontId="35"/>
  </si>
  <si>
    <t>AX0504403530540</t>
    <phoneticPr fontId="35"/>
  </si>
  <si>
    <t>AX0504403530550</t>
    <phoneticPr fontId="35"/>
  </si>
  <si>
    <t>AX0504403530560</t>
    <phoneticPr fontId="35"/>
  </si>
  <si>
    <t>AX0504403530570</t>
    <phoneticPr fontId="35"/>
  </si>
  <si>
    <t>AX0504403530580</t>
    <phoneticPr fontId="35"/>
  </si>
  <si>
    <t>AX0504403530590</t>
    <phoneticPr fontId="35"/>
  </si>
  <si>
    <t>AX0504403530600</t>
    <phoneticPr fontId="35"/>
  </si>
  <si>
    <t>2020/01/20</t>
    <phoneticPr fontId="35"/>
  </si>
  <si>
    <t>020-2064-2404</t>
    <phoneticPr fontId="35"/>
  </si>
  <si>
    <t>020-1803-9674</t>
    <phoneticPr fontId="35"/>
  </si>
  <si>
    <t>020-2001-9079</t>
    <phoneticPr fontId="35"/>
  </si>
  <si>
    <t>020-1949-4380</t>
    <phoneticPr fontId="35"/>
  </si>
  <si>
    <t>020-2064-2879</t>
    <phoneticPr fontId="35"/>
  </si>
  <si>
    <t>020-2001-9644</t>
    <phoneticPr fontId="35"/>
  </si>
  <si>
    <t>020-2100-8521</t>
    <phoneticPr fontId="35"/>
  </si>
  <si>
    <t>020-1984-6340</t>
    <phoneticPr fontId="35"/>
  </si>
  <si>
    <t>020-1954-4429</t>
    <phoneticPr fontId="35"/>
  </si>
  <si>
    <t>020-1836-0145</t>
    <phoneticPr fontId="35"/>
  </si>
  <si>
    <t>020-1807-4812</t>
    <phoneticPr fontId="35"/>
  </si>
  <si>
    <t>020-1974-9433</t>
    <phoneticPr fontId="35"/>
  </si>
  <si>
    <t>020-1988-7737</t>
    <phoneticPr fontId="35"/>
  </si>
  <si>
    <t>020-1954-4088</t>
    <phoneticPr fontId="35"/>
  </si>
  <si>
    <t>020-2002-3830</t>
    <phoneticPr fontId="35"/>
  </si>
  <si>
    <t>020-1836-0841</t>
    <phoneticPr fontId="35"/>
  </si>
  <si>
    <t>AX0504403530710</t>
    <phoneticPr fontId="35"/>
  </si>
  <si>
    <t>AX0504403530720</t>
    <phoneticPr fontId="35"/>
  </si>
  <si>
    <t>AX0504403530730</t>
    <phoneticPr fontId="35"/>
  </si>
  <si>
    <t>AX0504403530740</t>
    <phoneticPr fontId="35"/>
  </si>
  <si>
    <t>AX0504403530750</t>
    <phoneticPr fontId="35"/>
  </si>
  <si>
    <t>AX0504403530760</t>
    <phoneticPr fontId="35"/>
  </si>
  <si>
    <t>AX0504403530770</t>
    <phoneticPr fontId="35"/>
  </si>
  <si>
    <t>AX0504403530780</t>
    <phoneticPr fontId="35"/>
  </si>
  <si>
    <t>AX0504403530790</t>
    <phoneticPr fontId="35"/>
  </si>
  <si>
    <t>AX0504403530800</t>
    <phoneticPr fontId="35"/>
  </si>
  <si>
    <t>AX0504403530810</t>
    <phoneticPr fontId="35"/>
  </si>
  <si>
    <t>AX0504403530820</t>
    <phoneticPr fontId="35"/>
  </si>
  <si>
    <t>AX0504403530830</t>
    <phoneticPr fontId="35"/>
  </si>
  <si>
    <t>AX0504403530840</t>
    <phoneticPr fontId="35"/>
  </si>
  <si>
    <t>AX0504403530850</t>
    <phoneticPr fontId="35"/>
  </si>
  <si>
    <t>AX0504403530860</t>
    <phoneticPr fontId="35"/>
  </si>
  <si>
    <t>AX0504403530870</t>
    <phoneticPr fontId="35"/>
  </si>
  <si>
    <t>AX0504403530880</t>
    <phoneticPr fontId="35"/>
  </si>
  <si>
    <t>AX0504403530890</t>
    <phoneticPr fontId="35"/>
  </si>
  <si>
    <t>AX0504403530900</t>
    <phoneticPr fontId="35"/>
  </si>
  <si>
    <t>AX0504403530910</t>
    <phoneticPr fontId="35"/>
  </si>
  <si>
    <t>AX0504403530920</t>
    <phoneticPr fontId="35"/>
  </si>
  <si>
    <t>AX0504403530930</t>
    <phoneticPr fontId="35"/>
  </si>
  <si>
    <t>AX0504403530940</t>
    <phoneticPr fontId="35"/>
  </si>
  <si>
    <t>AX0504403530950</t>
    <phoneticPr fontId="35"/>
  </si>
  <si>
    <t>AX0504403530960</t>
    <phoneticPr fontId="35"/>
  </si>
  <si>
    <t>AX0504403530970</t>
    <phoneticPr fontId="35"/>
  </si>
  <si>
    <t>AX0504403530980</t>
    <phoneticPr fontId="35"/>
  </si>
  <si>
    <t>AX0504403530990</t>
    <phoneticPr fontId="35"/>
  </si>
  <si>
    <t>AX0504403531000</t>
    <phoneticPr fontId="35"/>
  </si>
  <si>
    <t>020-2095-5461</t>
    <phoneticPr fontId="35"/>
  </si>
  <si>
    <t>020-2095-5601</t>
    <phoneticPr fontId="35"/>
  </si>
  <si>
    <t>020-1984-6781</t>
    <phoneticPr fontId="35"/>
  </si>
  <si>
    <t>020-1992-4207</t>
    <phoneticPr fontId="35"/>
  </si>
  <si>
    <t>020-2064-2021</t>
    <phoneticPr fontId="35"/>
  </si>
  <si>
    <t>020-1799-7591</t>
    <phoneticPr fontId="35"/>
  </si>
  <si>
    <t>020-1989-0463</t>
    <phoneticPr fontId="35"/>
  </si>
  <si>
    <t>020-2095-8038</t>
    <phoneticPr fontId="35"/>
  </si>
  <si>
    <t>020-1949-4426</t>
    <phoneticPr fontId="35"/>
  </si>
  <si>
    <t>020-2019-1156</t>
    <phoneticPr fontId="35"/>
  </si>
  <si>
    <t>020-2071-8338</t>
    <phoneticPr fontId="35"/>
  </si>
  <si>
    <t>020-2064-2481</t>
    <phoneticPr fontId="35"/>
  </si>
  <si>
    <t>020-2019-1311</t>
    <phoneticPr fontId="35"/>
  </si>
  <si>
    <t>020-2036-6781</t>
    <phoneticPr fontId="35"/>
  </si>
  <si>
    <t>020-1954-3898</t>
    <phoneticPr fontId="35"/>
  </si>
  <si>
    <t>020-1803-9205</t>
    <phoneticPr fontId="35"/>
  </si>
  <si>
    <t>020-2064-2032</t>
    <phoneticPr fontId="35"/>
  </si>
  <si>
    <t>020-2064-2092</t>
    <phoneticPr fontId="35"/>
  </si>
  <si>
    <t>020-2019-1128</t>
    <phoneticPr fontId="35"/>
  </si>
  <si>
    <t>020-1807-4983</t>
    <phoneticPr fontId="35"/>
  </si>
  <si>
    <t>020-2009-0682</t>
    <phoneticPr fontId="35"/>
  </si>
  <si>
    <t>020-1836-0370</t>
    <phoneticPr fontId="35"/>
  </si>
  <si>
    <t>020-2036-6067</t>
    <phoneticPr fontId="35"/>
  </si>
  <si>
    <t>020-2036-6815</t>
    <phoneticPr fontId="35"/>
  </si>
  <si>
    <t>020-1836-0023</t>
    <phoneticPr fontId="35"/>
  </si>
  <si>
    <t>020-2064-2782</t>
    <phoneticPr fontId="35"/>
  </si>
  <si>
    <t>020-2041-7128</t>
    <phoneticPr fontId="35"/>
  </si>
  <si>
    <t>020-2064-2612</t>
    <phoneticPr fontId="35"/>
  </si>
  <si>
    <t>020-1954-3224</t>
    <phoneticPr fontId="35"/>
  </si>
  <si>
    <t>020-1803-9628</t>
    <phoneticPr fontId="35"/>
  </si>
  <si>
    <t>西部第2浄水場（FOMA)</t>
    <phoneticPr fontId="35"/>
  </si>
  <si>
    <t>西部第2浄水場（LTE)</t>
    <phoneticPr fontId="35"/>
  </si>
  <si>
    <t>SW00008300008@nihonsoft.net</t>
    <phoneticPr fontId="35"/>
  </si>
  <si>
    <t>10.47.239.227</t>
    <phoneticPr fontId="35"/>
  </si>
  <si>
    <t>10.47.239.228</t>
    <phoneticPr fontId="35"/>
  </si>
  <si>
    <t>SW00001200017@nihonsoft.net</t>
  </si>
  <si>
    <t>駄荷神田マンホールポンプ場</t>
    <phoneticPr fontId="35"/>
  </si>
  <si>
    <t>吉田東二丁目マンホールポンプ場</t>
    <phoneticPr fontId="35"/>
  </si>
  <si>
    <t>SW00002900014@nihonsoft.net</t>
    <phoneticPr fontId="35"/>
  </si>
  <si>
    <t>30Mプラス LTE</t>
    <phoneticPr fontId="35"/>
  </si>
  <si>
    <t>10.47.239.229</t>
    <phoneticPr fontId="35"/>
  </si>
  <si>
    <t>7302</t>
    <phoneticPr fontId="35"/>
  </si>
  <si>
    <t>50187</t>
    <phoneticPr fontId="35"/>
  </si>
  <si>
    <t>mhps</t>
    <phoneticPr fontId="35"/>
  </si>
  <si>
    <t>2020/01/20</t>
    <phoneticPr fontId="35"/>
  </si>
  <si>
    <t>AX0504403531850</t>
    <phoneticPr fontId="35"/>
  </si>
  <si>
    <t>AX0504403531860</t>
    <phoneticPr fontId="35"/>
  </si>
  <si>
    <t>020-2009-0433</t>
    <phoneticPr fontId="35"/>
  </si>
  <si>
    <t>020-1984-6057</t>
    <phoneticPr fontId="35"/>
  </si>
  <si>
    <t>AX0504403531640</t>
    <phoneticPr fontId="35"/>
  </si>
  <si>
    <t>020-1974-9230</t>
    <phoneticPr fontId="35"/>
  </si>
  <si>
    <t>AX0504403531650</t>
    <phoneticPr fontId="35"/>
  </si>
  <si>
    <t>AX0504403531660</t>
    <phoneticPr fontId="35"/>
  </si>
  <si>
    <t>AX0504403531670</t>
    <phoneticPr fontId="35"/>
  </si>
  <si>
    <t>AX0504403531680</t>
    <phoneticPr fontId="35"/>
  </si>
  <si>
    <t>AX0504403531690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</si>
  <si>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20-1954-4325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</si>
  <si>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20-2056-3841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</si>
  <si>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20-1992-1364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</si>
  <si>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20-1954-4548</t>
    </r>
    <phoneticPr fontId="35"/>
  </si>
  <si>
    <t>AX0504403531700</t>
    <phoneticPr fontId="35"/>
  </si>
  <si>
    <t>AX0504403531710</t>
    <phoneticPr fontId="35"/>
  </si>
  <si>
    <t>AX0504403531720</t>
    <phoneticPr fontId="35"/>
  </si>
  <si>
    <t>020-1799-7764</t>
    <phoneticPr fontId="35"/>
  </si>
  <si>
    <t>020-2003-0182</t>
    <phoneticPr fontId="35"/>
  </si>
  <si>
    <t>020-2003-0227</t>
    <phoneticPr fontId="35"/>
  </si>
  <si>
    <t>2020/01/20</t>
    <phoneticPr fontId="35"/>
  </si>
  <si>
    <t>kurayoshi_c</t>
    <phoneticPr fontId="35"/>
  </si>
  <si>
    <t>7303</t>
    <phoneticPr fontId="35"/>
  </si>
  <si>
    <t>50188</t>
    <phoneticPr fontId="35"/>
  </si>
  <si>
    <t>政成処理場</t>
    <phoneticPr fontId="35"/>
  </si>
  <si>
    <t>SW00008900005@nihonsoft.net</t>
  </si>
  <si>
    <t>10.47.239.230</t>
    <phoneticPr fontId="35"/>
  </si>
  <si>
    <t>AX0504403532140</t>
    <phoneticPr fontId="35"/>
  </si>
  <si>
    <t>020-2064-2459</t>
    <phoneticPr fontId="35"/>
  </si>
  <si>
    <t>2020/01/21</t>
    <phoneticPr fontId="35"/>
  </si>
  <si>
    <t>AX0504403532150</t>
    <phoneticPr fontId="35"/>
  </si>
  <si>
    <t>020-1803-9405</t>
    <phoneticPr fontId="35"/>
  </si>
  <si>
    <t>2020/01/21</t>
    <phoneticPr fontId="35"/>
  </si>
  <si>
    <t>AX0504403532160</t>
    <phoneticPr fontId="35"/>
  </si>
  <si>
    <t>020-1836-0942</t>
    <phoneticPr fontId="35"/>
  </si>
  <si>
    <t>SW00017700028@nihonsoft.net</t>
  </si>
  <si>
    <t>SW00017700029@nihonsoft.net</t>
  </si>
  <si>
    <t>SW00017700030@nihonsoft.net</t>
  </si>
  <si>
    <t>SW00017700031@nihonsoft.net</t>
  </si>
  <si>
    <t>SW00017700032@nihonsoft.net</t>
  </si>
  <si>
    <t>10.47.239.235</t>
    <phoneticPr fontId="35"/>
  </si>
  <si>
    <t>10.47.239.231</t>
  </si>
  <si>
    <t>10.47.239.232</t>
  </si>
  <si>
    <t>10.47.239.233</t>
  </si>
  <si>
    <t>10.47.239.234</t>
  </si>
  <si>
    <t>AX0504403532550</t>
    <phoneticPr fontId="35"/>
  </si>
  <si>
    <t>2020/01/22</t>
    <phoneticPr fontId="35"/>
  </si>
  <si>
    <t>10250034601(MA350)</t>
    <phoneticPr fontId="35"/>
  </si>
  <si>
    <t>10250037913(MA350)</t>
    <phoneticPr fontId="35"/>
  </si>
  <si>
    <t>10250037912(MA350)</t>
    <phoneticPr fontId="35"/>
  </si>
  <si>
    <t>10250037918(MA350)</t>
    <phoneticPr fontId="35"/>
  </si>
  <si>
    <t>AX0504403532930</t>
    <phoneticPr fontId="35"/>
  </si>
  <si>
    <t>AX0504403532940</t>
    <phoneticPr fontId="35"/>
  </si>
  <si>
    <t>AX0504403532950</t>
    <phoneticPr fontId="35"/>
  </si>
  <si>
    <t>AX0504403532960</t>
    <phoneticPr fontId="35"/>
  </si>
  <si>
    <t>AX0504403532970</t>
    <phoneticPr fontId="35"/>
  </si>
  <si>
    <t>020-1984-6629</t>
    <phoneticPr fontId="35"/>
  </si>
  <si>
    <t>020-1799-7984</t>
    <phoneticPr fontId="35"/>
  </si>
  <si>
    <t>020-1803-9565</t>
    <phoneticPr fontId="35"/>
  </si>
  <si>
    <t>020-1969-2035</t>
    <phoneticPr fontId="35"/>
  </si>
  <si>
    <t>020-2064-2389</t>
    <phoneticPr fontId="35"/>
  </si>
  <si>
    <t>2020/01/23</t>
    <phoneticPr fontId="35"/>
  </si>
  <si>
    <t>SW00015300018@nihonsoft.net</t>
  </si>
  <si>
    <t>SW00015300019@nihonsoft.net</t>
  </si>
  <si>
    <t>10.47.239.237</t>
    <phoneticPr fontId="35"/>
  </si>
  <si>
    <t>10.47.239.236</t>
  </si>
  <si>
    <t>井坂東マンホールポンプ</t>
  </si>
  <si>
    <t>上杉マンホールポンプ</t>
  </si>
  <si>
    <t>東養野マンホールポンプ</t>
  </si>
  <si>
    <t>泉広済園マンホールポンプ</t>
  </si>
  <si>
    <t>SW00005700078@nihonsoft.net</t>
  </si>
  <si>
    <t>SW00005700079@nihonsoft.net</t>
  </si>
  <si>
    <t>SW00005700080@nihonsoft.net</t>
  </si>
  <si>
    <t>SW00005700081@nihonsoft.net</t>
  </si>
  <si>
    <t>10.47.239.238</t>
  </si>
  <si>
    <t>10.47.239.239</t>
  </si>
  <si>
    <t>10.47.239.240</t>
  </si>
  <si>
    <t>SW00017900049@nihonsoft.net</t>
  </si>
  <si>
    <t>SW00017900050@nihonsoft.net</t>
  </si>
  <si>
    <t>SW00017900051@nihonsoft.net</t>
  </si>
  <si>
    <t>SW00017900052@nihonsoft.net</t>
  </si>
  <si>
    <t>SW00017900053@nihonsoft.net</t>
  </si>
  <si>
    <t>s0finetcl0ud</t>
    <phoneticPr fontId="35"/>
  </si>
  <si>
    <t>10.47.239.246</t>
    <phoneticPr fontId="35"/>
  </si>
  <si>
    <t>10.47.239.242</t>
  </si>
  <si>
    <t>10.47.239.243</t>
  </si>
  <si>
    <t>10.47.239.244</t>
  </si>
  <si>
    <t>10.47.239.245</t>
  </si>
  <si>
    <t>SW00004700008@nihonsoft.net</t>
  </si>
  <si>
    <t>10.47.239.247</t>
    <phoneticPr fontId="35"/>
  </si>
  <si>
    <t>451DD4-19703836</t>
  </si>
  <si>
    <t>451DD2-19703834</t>
  </si>
  <si>
    <t>451DD3-19703835</t>
  </si>
  <si>
    <t>AX0504403535690</t>
    <phoneticPr fontId="35"/>
  </si>
  <si>
    <t>AX0504403535700</t>
    <phoneticPr fontId="35"/>
  </si>
  <si>
    <t>020-1803-9008</t>
    <phoneticPr fontId="35"/>
  </si>
  <si>
    <t>020-1799-7244</t>
    <phoneticPr fontId="35"/>
  </si>
  <si>
    <t>2020/1/28</t>
    <phoneticPr fontId="35"/>
  </si>
  <si>
    <t>AX0504403535980</t>
    <phoneticPr fontId="35"/>
  </si>
  <si>
    <t>AX0504403535990</t>
    <phoneticPr fontId="35"/>
  </si>
  <si>
    <t>AX0504403536000</t>
    <phoneticPr fontId="35"/>
  </si>
  <si>
    <t>AX0504403536010</t>
    <phoneticPr fontId="35"/>
  </si>
  <si>
    <t>020-1803-9100</t>
    <phoneticPr fontId="35"/>
  </si>
  <si>
    <t>020-1992-4597</t>
    <phoneticPr fontId="35"/>
  </si>
  <si>
    <t>020-1970-9721</t>
    <phoneticPr fontId="35"/>
  </si>
  <si>
    <t>020-1807-4045</t>
    <phoneticPr fontId="35"/>
  </si>
  <si>
    <t>SW00017600006@nihonsoft.net</t>
  </si>
  <si>
    <t>10.47.239.248</t>
    <phoneticPr fontId="35"/>
  </si>
  <si>
    <t>7304</t>
    <phoneticPr fontId="35"/>
  </si>
  <si>
    <t>50189</t>
    <phoneticPr fontId="35"/>
  </si>
  <si>
    <t>kobe_haisui</t>
    <phoneticPr fontId="35"/>
  </si>
  <si>
    <t>SW00003200004@nihonsoft.net</t>
  </si>
  <si>
    <t>10.47.239.249</t>
    <phoneticPr fontId="35"/>
  </si>
  <si>
    <t>大阪府柏原市</t>
    <rPh sb="0" eb="3">
      <t>オオサカフ</t>
    </rPh>
    <rPh sb="3" eb="6">
      <t>カシワラシ</t>
    </rPh>
    <phoneticPr fontId="35"/>
  </si>
  <si>
    <t>SW</t>
    <phoneticPr fontId="35"/>
  </si>
  <si>
    <t>000206</t>
    <phoneticPr fontId="35"/>
  </si>
  <si>
    <t>00001</t>
    <phoneticPr fontId="35"/>
  </si>
  <si>
    <t>SW00020600001@nihonsoft.net</t>
    <phoneticPr fontId="35"/>
  </si>
  <si>
    <t>SW00020600002@nihonsoft.net</t>
  </si>
  <si>
    <t>10.47.239.251</t>
  </si>
  <si>
    <t>10.47.239.250</t>
  </si>
  <si>
    <t>AX0504403536900</t>
    <phoneticPr fontId="35"/>
  </si>
  <si>
    <t>AX0504403536910</t>
    <phoneticPr fontId="35"/>
  </si>
  <si>
    <t>AX0504403536920</t>
    <phoneticPr fontId="35"/>
  </si>
  <si>
    <t>AX0504403536930</t>
    <phoneticPr fontId="35"/>
  </si>
  <si>
    <t>AX0504403536940</t>
    <phoneticPr fontId="35"/>
  </si>
  <si>
    <t>02020036184</t>
    <phoneticPr fontId="35"/>
  </si>
  <si>
    <t>02020962443</t>
    <phoneticPr fontId="35"/>
  </si>
  <si>
    <t>02018074312</t>
    <phoneticPr fontId="35"/>
  </si>
  <si>
    <t>02018074465</t>
    <phoneticPr fontId="35"/>
  </si>
  <si>
    <t>02019968549</t>
    <phoneticPr fontId="35"/>
  </si>
  <si>
    <t>2020/01/29</t>
    <phoneticPr fontId="35"/>
  </si>
  <si>
    <t>AX0504403537350</t>
    <phoneticPr fontId="35"/>
  </si>
  <si>
    <t>02018074672</t>
    <phoneticPr fontId="35"/>
  </si>
  <si>
    <t>2020/01/29</t>
    <phoneticPr fontId="35"/>
  </si>
  <si>
    <t>11綱島1号MP</t>
  </si>
  <si>
    <t>12綱島2号MP</t>
  </si>
  <si>
    <t>13大塚1号MP</t>
  </si>
  <si>
    <t>20田牧1号MP</t>
  </si>
  <si>
    <t>22御厨団地MP</t>
  </si>
  <si>
    <t>44牛島MP</t>
  </si>
  <si>
    <t>80大室団地MP</t>
  </si>
  <si>
    <t>1更北1号MP</t>
  </si>
  <si>
    <t>2更北2号MP</t>
  </si>
  <si>
    <t>3更北3号MP</t>
  </si>
  <si>
    <t>4更北4号MP</t>
  </si>
  <si>
    <t>5更北5号MP</t>
  </si>
  <si>
    <t>6更北6号MP</t>
  </si>
  <si>
    <t>7更北7号MP</t>
  </si>
  <si>
    <t>8更北8号MP</t>
  </si>
  <si>
    <t>9更北9号MP</t>
  </si>
  <si>
    <t>10更北10号MP</t>
  </si>
  <si>
    <t>14青木島1号MP</t>
  </si>
  <si>
    <t>15青木島2号MP</t>
  </si>
  <si>
    <t>16丹波島1号MP</t>
  </si>
  <si>
    <t>17上氷鉋1号MP</t>
  </si>
  <si>
    <t>18下氷鉋1号MP</t>
  </si>
  <si>
    <t>19下氷鉋2号MP</t>
  </si>
  <si>
    <t>21下氷鉋3号MP</t>
  </si>
  <si>
    <t>7300</t>
    <phoneticPr fontId="35"/>
  </si>
  <si>
    <t>50185</t>
    <phoneticPr fontId="35"/>
  </si>
  <si>
    <t>茨城県北茨木市</t>
    <rPh sb="0" eb="3">
      <t>イバラギケン</t>
    </rPh>
    <rPh sb="3" eb="4">
      <t>キタ</t>
    </rPh>
    <rPh sb="4" eb="7">
      <t>イバラギシ</t>
    </rPh>
    <phoneticPr fontId="35"/>
  </si>
  <si>
    <t>SW</t>
    <phoneticPr fontId="35"/>
  </si>
  <si>
    <t>000207</t>
    <phoneticPr fontId="35"/>
  </si>
  <si>
    <t>00001</t>
    <phoneticPr fontId="35"/>
  </si>
  <si>
    <t>eco 500M LTE</t>
    <phoneticPr fontId="35"/>
  </si>
  <si>
    <t>10.47.239.252</t>
    <phoneticPr fontId="35"/>
  </si>
  <si>
    <t>SW00020700001@nihonsoft.net</t>
    <phoneticPr fontId="35"/>
  </si>
  <si>
    <t>大貫処理施設（LTE）</t>
  </si>
  <si>
    <t>SW00001400018@nihonsoft.net</t>
  </si>
  <si>
    <t>10.47.239.253</t>
  </si>
  <si>
    <t>10250037813（MA350）</t>
    <phoneticPr fontId="35"/>
  </si>
  <si>
    <t>10250037827（MA350）</t>
    <phoneticPr fontId="35"/>
  </si>
  <si>
    <t>10250037828（MA350）</t>
    <phoneticPr fontId="35"/>
  </si>
  <si>
    <t>7305</t>
  </si>
  <si>
    <t>50190</t>
    <phoneticPr fontId="35"/>
  </si>
  <si>
    <t>naka_river_gov</t>
    <phoneticPr fontId="35"/>
  </si>
  <si>
    <t>SW00005900038@nihonsoft.net</t>
  </si>
  <si>
    <t>451DCC-19703828</t>
  </si>
  <si>
    <t>451DCD-19703829</t>
  </si>
  <si>
    <t>451DCE-19703830</t>
  </si>
  <si>
    <t>451DCF-19703831</t>
  </si>
  <si>
    <t>451DD0-19703832</t>
  </si>
  <si>
    <t>10.47.239.241</t>
    <phoneticPr fontId="35"/>
  </si>
  <si>
    <t>和合No.21MP</t>
  </si>
  <si>
    <t>和合No.22MP</t>
  </si>
  <si>
    <t>恒武No.1MP</t>
  </si>
  <si>
    <t>中郡No.2MP</t>
  </si>
  <si>
    <t>中郡No.3MP</t>
  </si>
  <si>
    <t>西ヶ崎No.1MP</t>
  </si>
  <si>
    <t>西ヶ崎No.3MP</t>
  </si>
  <si>
    <t>遠州浜No.1MP</t>
  </si>
  <si>
    <t>中田島No.1MP</t>
  </si>
  <si>
    <t>東若林No.1MP</t>
  </si>
  <si>
    <t>福島No.1MP</t>
  </si>
  <si>
    <t>松島No.2MP</t>
  </si>
  <si>
    <t>松島No.3MP</t>
  </si>
  <si>
    <t>松島No.4MP</t>
  </si>
  <si>
    <t>若林No.1MP</t>
  </si>
  <si>
    <t>三和No.1MP</t>
  </si>
  <si>
    <t>高塚No.1MP</t>
  </si>
  <si>
    <t>高塚No.3MP</t>
  </si>
  <si>
    <t>田尻No.1MP</t>
  </si>
  <si>
    <t>成子No.1MP</t>
  </si>
  <si>
    <t>特環No.4MP</t>
  </si>
  <si>
    <t>特環No.5MP</t>
  </si>
  <si>
    <t>451E49-19703953</t>
  </si>
  <si>
    <t>AX0504403538040</t>
    <phoneticPr fontId="35"/>
  </si>
  <si>
    <t>02018360547</t>
    <phoneticPr fontId="35"/>
  </si>
  <si>
    <t>2020/01/31</t>
    <phoneticPr fontId="35"/>
  </si>
  <si>
    <t>AX0504403537930</t>
    <phoneticPr fontId="35"/>
  </si>
  <si>
    <t>2020/01/30</t>
    <phoneticPr fontId="35"/>
  </si>
  <si>
    <t>AX0504403537840</t>
    <phoneticPr fontId="35"/>
  </si>
  <si>
    <t>AX0504403537850</t>
    <phoneticPr fontId="35"/>
  </si>
  <si>
    <t>020-1836-0141</t>
    <phoneticPr fontId="35"/>
  </si>
  <si>
    <t>020-1803-9416</t>
    <phoneticPr fontId="35"/>
  </si>
  <si>
    <t>2020/01/30</t>
    <phoneticPr fontId="35"/>
  </si>
  <si>
    <t>AX0504403537820</t>
    <phoneticPr fontId="35"/>
  </si>
  <si>
    <t>020-1799-7432</t>
    <phoneticPr fontId="35"/>
  </si>
  <si>
    <t>AX0504403538050</t>
    <phoneticPr fontId="35"/>
  </si>
  <si>
    <t>10.47.239.254</t>
    <phoneticPr fontId="35"/>
  </si>
  <si>
    <t>新堀山下高区ポンプ場</t>
    <phoneticPr fontId="35"/>
  </si>
  <si>
    <t>SW00018800034@nihonsoft.net</t>
  </si>
  <si>
    <t>大塩東澪排水ポンプ場</t>
    <phoneticPr fontId="35"/>
  </si>
  <si>
    <t>SW00016200007@nihonsoft.net</t>
  </si>
  <si>
    <t>警察署脇ポンプ場</t>
    <phoneticPr fontId="35"/>
  </si>
  <si>
    <t>SW00006600011@nihonsoft.net</t>
    <phoneticPr fontId="35"/>
  </si>
  <si>
    <t>10.60.127.1</t>
    <phoneticPr fontId="35"/>
  </si>
  <si>
    <t>10.60.127.2</t>
    <phoneticPr fontId="35"/>
  </si>
  <si>
    <t>10.60.127.3</t>
    <phoneticPr fontId="35"/>
  </si>
  <si>
    <t>10.60.127.4</t>
    <phoneticPr fontId="35"/>
  </si>
  <si>
    <t>（株）セイヒョー　排水処理設備増設</t>
    <phoneticPr fontId="35"/>
  </si>
  <si>
    <t>SW00000600014@nihonsoft.net</t>
    <phoneticPr fontId="35"/>
  </si>
  <si>
    <t>10.60.127.5</t>
    <phoneticPr fontId="35"/>
  </si>
  <si>
    <t>平志垣農集排処理施設</t>
    <phoneticPr fontId="35"/>
  </si>
  <si>
    <t>裾花農集排処理施設</t>
    <phoneticPr fontId="35"/>
  </si>
  <si>
    <t>SW00004500163@nihonsoft.net</t>
  </si>
  <si>
    <t>SW00004500164@nihonsoft.net</t>
  </si>
  <si>
    <t>10.60.127.6</t>
    <phoneticPr fontId="35"/>
  </si>
  <si>
    <t>10.60.127.7</t>
  </si>
  <si>
    <t>白鷺マンホールポンプ場</t>
    <phoneticPr fontId="35"/>
  </si>
  <si>
    <t>弁天マンホールポンプ場</t>
    <phoneticPr fontId="35"/>
  </si>
  <si>
    <t>SW00019400003@nihonsoft.net</t>
  </si>
  <si>
    <t>SW00019400004@nihonsoft.net</t>
  </si>
  <si>
    <t>000197</t>
  </si>
  <si>
    <t>10.60.127.9</t>
    <phoneticPr fontId="35"/>
  </si>
  <si>
    <t>10.60.127.8</t>
  </si>
  <si>
    <t>451E50-19703960</t>
  </si>
  <si>
    <t>大須1号マンホールポンプ場</t>
    <phoneticPr fontId="35"/>
  </si>
  <si>
    <t>大須2号マンホールポンプ場</t>
    <phoneticPr fontId="35"/>
  </si>
  <si>
    <t>SW00014200004@nihonsoft.net</t>
  </si>
  <si>
    <t>SW00014200005@nihonsoft.net</t>
  </si>
  <si>
    <t>SW00014200006@nihonsoft.net</t>
  </si>
  <si>
    <t>10.60.127.12</t>
    <phoneticPr fontId="35"/>
  </si>
  <si>
    <t>10.60.127.10</t>
  </si>
  <si>
    <t>10.60.127.11</t>
  </si>
  <si>
    <t>kyoto_under</t>
    <phoneticPr fontId="35"/>
  </si>
  <si>
    <t>7309</t>
    <phoneticPr fontId="35"/>
  </si>
  <si>
    <t>50194</t>
    <phoneticPr fontId="35"/>
  </si>
  <si>
    <t>回収・本社保管 2020/01/31 東京支店保管→小諸市西小諸に保守品として貸し出し　奥村</t>
    <rPh sb="0" eb="2">
      <t>カイシュウ</t>
    </rPh>
    <rPh sb="3" eb="5">
      <t>ホンシャ</t>
    </rPh>
    <rPh sb="5" eb="7">
      <t>ホカン</t>
    </rPh>
    <rPh sb="19" eb="21">
      <t>トウキョウ</t>
    </rPh>
    <rPh sb="21" eb="23">
      <t>シテン</t>
    </rPh>
    <rPh sb="23" eb="25">
      <t>ホカン</t>
    </rPh>
    <rPh sb="26" eb="29">
      <t>コモロシ</t>
    </rPh>
    <rPh sb="29" eb="30">
      <t>ニシ</t>
    </rPh>
    <rPh sb="30" eb="32">
      <t>コモロ</t>
    </rPh>
    <rPh sb="33" eb="35">
      <t>ホシュ</t>
    </rPh>
    <rPh sb="35" eb="36">
      <t>ヒン</t>
    </rPh>
    <rPh sb="39" eb="40">
      <t>カ</t>
    </rPh>
    <rPh sb="41" eb="42">
      <t>ダ</t>
    </rPh>
    <rPh sb="44" eb="46">
      <t>オクムラ</t>
    </rPh>
    <phoneticPr fontId="35"/>
  </si>
  <si>
    <t>7310</t>
    <phoneticPr fontId="35"/>
  </si>
  <si>
    <t>50195</t>
    <phoneticPr fontId="35"/>
  </si>
  <si>
    <t>kashiwara_c</t>
    <phoneticPr fontId="35"/>
  </si>
  <si>
    <t>30Mプラス LTE</t>
    <phoneticPr fontId="35"/>
  </si>
  <si>
    <t>10.60.127.16</t>
    <phoneticPr fontId="35"/>
  </si>
  <si>
    <t>10.60.127.13</t>
  </si>
  <si>
    <t>10.60.127.14</t>
  </si>
  <si>
    <t>10.60.127.15</t>
  </si>
  <si>
    <t>M3201</t>
  </si>
  <si>
    <t>M1501</t>
  </si>
  <si>
    <t>M4601</t>
  </si>
  <si>
    <t>M5301</t>
  </si>
  <si>
    <t>M601</t>
  </si>
  <si>
    <t>M801</t>
  </si>
  <si>
    <t>M3301</t>
  </si>
  <si>
    <t>M4101</t>
  </si>
  <si>
    <t>M419</t>
  </si>
  <si>
    <t>M12723</t>
  </si>
  <si>
    <t>M11601</t>
  </si>
  <si>
    <t>M31304</t>
  </si>
  <si>
    <t>M11501</t>
  </si>
  <si>
    <t>M31401</t>
  </si>
  <si>
    <t>SW00017500015@nihonsoft.net</t>
    <phoneticPr fontId="35"/>
  </si>
  <si>
    <t>SW00017500016@nihonsoft.net</t>
  </si>
  <si>
    <t>SW00017500017@nihonsoft.net</t>
  </si>
  <si>
    <t>SW00017500018@nihonsoft.net</t>
  </si>
  <si>
    <t>SW00017500019@nihonsoft.net</t>
  </si>
  <si>
    <t>SW00017500020@nihonsoft.net</t>
  </si>
  <si>
    <t>SW00017500021@nihonsoft.net</t>
  </si>
  <si>
    <t>SW00017500022@nihonsoft.net</t>
  </si>
  <si>
    <t>SW00017500023@nihonsoft.net</t>
  </si>
  <si>
    <t>SW00017500024@nihonsoft.net</t>
  </si>
  <si>
    <t>SW00017500025@nihonsoft.net</t>
  </si>
  <si>
    <t>SW00017500026@nihonsoft.net</t>
  </si>
  <si>
    <t>SW00017500027@nihonsoft.net</t>
  </si>
  <si>
    <t>SW00017500028@nihonsoft.net</t>
  </si>
  <si>
    <t>SW00017500029@nihonsoft.net</t>
  </si>
  <si>
    <t>SW00017500030@nihonsoft.net</t>
  </si>
  <si>
    <t>10.60.127.17</t>
    <phoneticPr fontId="35"/>
  </si>
  <si>
    <t>10.60.127.18</t>
  </si>
  <si>
    <t>10.60.127.19</t>
  </si>
  <si>
    <t>10.60.127.20</t>
  </si>
  <si>
    <t>10.60.127.21</t>
  </si>
  <si>
    <t>10.60.127.22</t>
  </si>
  <si>
    <t>10.60.127.23</t>
  </si>
  <si>
    <t>10.60.127.24</t>
  </si>
  <si>
    <t>10.60.127.25</t>
  </si>
  <si>
    <t>10.60.127.26</t>
  </si>
  <si>
    <t>10.60.127.27</t>
  </si>
  <si>
    <t>10.60.127.28</t>
  </si>
  <si>
    <t>10.60.127.29</t>
  </si>
  <si>
    <t>10.60.127.30</t>
  </si>
  <si>
    <t>10.60.127.31</t>
  </si>
  <si>
    <t>10.60.127.32</t>
    <phoneticPr fontId="35"/>
  </si>
  <si>
    <t>451E1C-19703908</t>
  </si>
  <si>
    <t>451E1B-19703907</t>
  </si>
  <si>
    <t>国分市場第1雨水ポンプ場</t>
    <phoneticPr fontId="35"/>
  </si>
  <si>
    <t>国分市場第1雨水ポンプ場西側ゲート</t>
    <phoneticPr fontId="35"/>
  </si>
  <si>
    <t>東京都品川区(エバラ)</t>
    <rPh sb="0" eb="3">
      <t>トウキョウト</t>
    </rPh>
    <rPh sb="3" eb="6">
      <t>シナガワク</t>
    </rPh>
    <phoneticPr fontId="35"/>
  </si>
  <si>
    <t>SW</t>
    <phoneticPr fontId="35"/>
  </si>
  <si>
    <t>000208</t>
    <phoneticPr fontId="35"/>
  </si>
  <si>
    <t>しながわ区民公園</t>
    <rPh sb="4" eb="6">
      <t>クミン</t>
    </rPh>
    <rPh sb="6" eb="8">
      <t>コウエン</t>
    </rPh>
    <phoneticPr fontId="35"/>
  </si>
  <si>
    <t>SW00020800001@nihonsoft.net</t>
    <phoneticPr fontId="35"/>
  </si>
  <si>
    <t>10.60.127.33</t>
    <phoneticPr fontId="35"/>
  </si>
  <si>
    <t>二見町江マンホールポンプ場</t>
  </si>
  <si>
    <t>SW00017600007@nihonsoft.net</t>
  </si>
  <si>
    <t>SW00017600008@nihonsoft.net</t>
  </si>
  <si>
    <t>10.60.127.35</t>
    <phoneticPr fontId="35"/>
  </si>
  <si>
    <t>10.60.127.34</t>
  </si>
  <si>
    <t>eco30Mプラス LTE</t>
    <phoneticPr fontId="35"/>
  </si>
  <si>
    <t>SW00017900054@nihonsoft.net</t>
    <phoneticPr fontId="35"/>
  </si>
  <si>
    <t>AX0504403539880</t>
    <phoneticPr fontId="35"/>
  </si>
  <si>
    <t>02020600207</t>
    <phoneticPr fontId="35"/>
  </si>
  <si>
    <t>451DFC-19703876</t>
  </si>
  <si>
    <t>451DFD-19703877</t>
  </si>
  <si>
    <t>451DFE-19703878</t>
  </si>
  <si>
    <t>451DFF-19703879</t>
  </si>
  <si>
    <t>451E00-19703880</t>
  </si>
  <si>
    <t>451E01-19703881</t>
  </si>
  <si>
    <t>451E02-19703882</t>
  </si>
  <si>
    <t>451E03-19703883</t>
  </si>
  <si>
    <t>451E04-19703884</t>
  </si>
  <si>
    <t>451E05-19703885</t>
  </si>
  <si>
    <t>451E06-19703886</t>
  </si>
  <si>
    <t>451E07-19703887</t>
  </si>
  <si>
    <t>451E08-19703888</t>
  </si>
  <si>
    <t>451E09-19703889</t>
  </si>
  <si>
    <t>451E0A-19703890</t>
  </si>
  <si>
    <t>451E0B-19703891</t>
  </si>
  <si>
    <t>451E0C-19703892</t>
  </si>
  <si>
    <t>451E0D-19703893</t>
  </si>
  <si>
    <t>451E0E-19703894</t>
  </si>
  <si>
    <t>451E0F-19703895</t>
  </si>
  <si>
    <t>451E10-19703896</t>
  </si>
  <si>
    <t>451E11-19703897</t>
  </si>
  <si>
    <t>451E12-19703898</t>
  </si>
  <si>
    <t>451E13-19703899</t>
  </si>
  <si>
    <t>451E14-19703900</t>
  </si>
  <si>
    <t>451E15-19703901</t>
  </si>
  <si>
    <t>451E16-19703902</t>
  </si>
  <si>
    <t>451E17-19703903</t>
  </si>
  <si>
    <t>451E18-19703904</t>
  </si>
  <si>
    <t>451E19-19703905</t>
  </si>
  <si>
    <t>AX0504403539870</t>
    <phoneticPr fontId="35"/>
  </si>
  <si>
    <t>020-1799-6324</t>
    <phoneticPr fontId="35"/>
  </si>
  <si>
    <t>2020/2/5</t>
    <phoneticPr fontId="35"/>
  </si>
  <si>
    <t>2020/02/05</t>
    <phoneticPr fontId="35"/>
  </si>
  <si>
    <t>AX0504403539860</t>
    <phoneticPr fontId="35"/>
  </si>
  <si>
    <t>10.47.237.49</t>
    <phoneticPr fontId="35"/>
  </si>
  <si>
    <t>2020/02/06</t>
    <phoneticPr fontId="35"/>
  </si>
  <si>
    <t>AX0504403539890</t>
    <phoneticPr fontId="35"/>
  </si>
  <si>
    <t>020-1962-0559</t>
    <phoneticPr fontId="35"/>
  </si>
  <si>
    <t>AX0504403539940</t>
    <phoneticPr fontId="35"/>
  </si>
  <si>
    <t>AX0504403539950</t>
    <phoneticPr fontId="35"/>
  </si>
  <si>
    <t>020-1605-4195</t>
    <phoneticPr fontId="35"/>
  </si>
  <si>
    <t>020-1996-4191</t>
    <phoneticPr fontId="35"/>
  </si>
  <si>
    <t>2020/01/06</t>
    <phoneticPr fontId="35"/>
  </si>
  <si>
    <t>AX0504403539900</t>
    <phoneticPr fontId="35"/>
  </si>
  <si>
    <t>020-2100-2053</t>
    <phoneticPr fontId="35"/>
  </si>
  <si>
    <t>AX0504403539910</t>
    <phoneticPr fontId="35"/>
  </si>
  <si>
    <t>020-1995-1522</t>
    <phoneticPr fontId="35"/>
  </si>
  <si>
    <t>2020/02/06</t>
    <phoneticPr fontId="35"/>
  </si>
  <si>
    <t>020-1962-3079</t>
    <phoneticPr fontId="35"/>
  </si>
  <si>
    <t>AX0504403539920</t>
    <phoneticPr fontId="35"/>
  </si>
  <si>
    <t>AX0504403539930</t>
    <phoneticPr fontId="35"/>
  </si>
  <si>
    <t>020-2055-3479</t>
    <phoneticPr fontId="35"/>
  </si>
  <si>
    <t>2020/02/07</t>
    <phoneticPr fontId="35"/>
  </si>
  <si>
    <t>AX0504403539960</t>
    <phoneticPr fontId="35"/>
  </si>
  <si>
    <t>AX0504403539970</t>
    <phoneticPr fontId="35"/>
  </si>
  <si>
    <t>AX0504403539980</t>
    <phoneticPr fontId="35"/>
  </si>
  <si>
    <t>020-1605-6500</t>
    <phoneticPr fontId="35"/>
  </si>
  <si>
    <t>020-1964-2438</t>
    <phoneticPr fontId="35"/>
  </si>
  <si>
    <t>020-1996-9130</t>
    <phoneticPr fontId="35"/>
  </si>
  <si>
    <t>AX0504403540830</t>
    <phoneticPr fontId="35"/>
  </si>
  <si>
    <t>AX0504403540840</t>
    <phoneticPr fontId="35"/>
  </si>
  <si>
    <t>AX0504403540850</t>
    <phoneticPr fontId="35"/>
  </si>
  <si>
    <t>020-1944-6278</t>
    <phoneticPr fontId="35"/>
  </si>
  <si>
    <t>020-1799-6712</t>
    <phoneticPr fontId="35"/>
  </si>
  <si>
    <t>020-1835-3661</t>
    <phoneticPr fontId="35"/>
  </si>
  <si>
    <t>AX0504403540860</t>
    <phoneticPr fontId="35"/>
  </si>
  <si>
    <t>020-2055-9241</t>
    <phoneticPr fontId="35"/>
  </si>
  <si>
    <t>2020/02/08</t>
    <phoneticPr fontId="35"/>
  </si>
  <si>
    <t>AX0504403540870</t>
    <phoneticPr fontId="35"/>
  </si>
  <si>
    <t>AX0504403540880</t>
    <phoneticPr fontId="35"/>
  </si>
  <si>
    <t>AX0504403540890</t>
    <phoneticPr fontId="35"/>
  </si>
  <si>
    <t>AX0504403540900</t>
    <phoneticPr fontId="35"/>
  </si>
  <si>
    <t>AX0504403540910</t>
    <phoneticPr fontId="35"/>
  </si>
  <si>
    <t>AX0504403540920</t>
    <phoneticPr fontId="35"/>
  </si>
  <si>
    <t>AX0504403540930</t>
    <phoneticPr fontId="35"/>
  </si>
  <si>
    <t>AX0504403540940</t>
    <phoneticPr fontId="35"/>
  </si>
  <si>
    <t>AX0504403540950</t>
    <phoneticPr fontId="35"/>
  </si>
  <si>
    <t>AX0504403540960</t>
    <phoneticPr fontId="35"/>
  </si>
  <si>
    <t>AX0504403540970</t>
    <phoneticPr fontId="35"/>
  </si>
  <si>
    <t>AX0504403540980</t>
    <phoneticPr fontId="35"/>
  </si>
  <si>
    <t>AX0504403540990</t>
    <phoneticPr fontId="35"/>
  </si>
  <si>
    <t>AX0504403541000</t>
    <phoneticPr fontId="35"/>
  </si>
  <si>
    <t>AX0504403541010</t>
    <phoneticPr fontId="35"/>
  </si>
  <si>
    <t>AX0504403541020</t>
    <phoneticPr fontId="35"/>
  </si>
  <si>
    <t>2020/02/08</t>
    <phoneticPr fontId="35"/>
  </si>
  <si>
    <t>020-1840-0820</t>
    <phoneticPr fontId="35"/>
  </si>
  <si>
    <t>020-2055-9571</t>
    <phoneticPr fontId="35"/>
  </si>
  <si>
    <t>020-1804-0873</t>
    <phoneticPr fontId="35"/>
  </si>
  <si>
    <t>020-1964-4454</t>
    <phoneticPr fontId="35"/>
  </si>
  <si>
    <t>020-1835-3607</t>
    <phoneticPr fontId="35"/>
  </si>
  <si>
    <t>020-1804-0383</t>
    <phoneticPr fontId="35"/>
  </si>
  <si>
    <t>020-1804-0932</t>
    <phoneticPr fontId="35"/>
  </si>
  <si>
    <t>020-2059-2846</t>
    <phoneticPr fontId="35"/>
  </si>
  <si>
    <t>020-1807-2305</t>
    <phoneticPr fontId="35"/>
  </si>
  <si>
    <t>020-2059-2954</t>
    <phoneticPr fontId="35"/>
  </si>
  <si>
    <t>020-1941-3146</t>
    <phoneticPr fontId="35"/>
  </si>
  <si>
    <t>020-1999-0839</t>
    <phoneticPr fontId="35"/>
  </si>
  <si>
    <t>020-2100-5586</t>
    <phoneticPr fontId="35"/>
  </si>
  <si>
    <t>020-1964-6892</t>
    <phoneticPr fontId="35"/>
  </si>
  <si>
    <t>020-1840-0220</t>
    <phoneticPr fontId="35"/>
  </si>
  <si>
    <t>020-1807-2684</t>
    <phoneticPr fontId="35"/>
  </si>
  <si>
    <t>七久保第1マンホールポンプ場</t>
  </si>
  <si>
    <t>七久保第2マンホールポンプ場</t>
  </si>
  <si>
    <t>髙木第2マンホールポンプ場</t>
  </si>
  <si>
    <t>桜町第2マンホールポンプ場</t>
  </si>
  <si>
    <t>浦田マンホールポンプ場</t>
  </si>
  <si>
    <t>451DF0-19703864</t>
    <phoneticPr fontId="35"/>
  </si>
  <si>
    <t>10.47.233.220</t>
    <phoneticPr fontId="35"/>
  </si>
  <si>
    <t>10.47.233.121</t>
    <phoneticPr fontId="35"/>
  </si>
  <si>
    <t>岩手県花巻市</t>
    <rPh sb="0" eb="2">
      <t>イワテ</t>
    </rPh>
    <rPh sb="2" eb="3">
      <t>ケン</t>
    </rPh>
    <rPh sb="3" eb="6">
      <t>ハナマキシ</t>
    </rPh>
    <phoneticPr fontId="35"/>
  </si>
  <si>
    <t>SW</t>
    <phoneticPr fontId="35"/>
  </si>
  <si>
    <t>000209</t>
    <phoneticPr fontId="35"/>
  </si>
  <si>
    <t>00001</t>
    <phoneticPr fontId="35"/>
  </si>
  <si>
    <t>大北地区処理場</t>
    <rPh sb="0" eb="1">
      <t>オオ</t>
    </rPh>
    <rPh sb="1" eb="2">
      <t>キタ</t>
    </rPh>
    <rPh sb="2" eb="4">
      <t>チク</t>
    </rPh>
    <rPh sb="4" eb="7">
      <t>ショリジョウ</t>
    </rPh>
    <phoneticPr fontId="35"/>
  </si>
  <si>
    <t>SW00020900001@nihonsoft.net</t>
    <phoneticPr fontId="35"/>
  </si>
  <si>
    <t>30Mプラス LTE</t>
    <phoneticPr fontId="35"/>
  </si>
  <si>
    <t>10.60.127.36</t>
    <phoneticPr fontId="35"/>
  </si>
  <si>
    <t>2020/02/13</t>
    <phoneticPr fontId="35"/>
  </si>
  <si>
    <t>AX0504403541180</t>
    <phoneticPr fontId="35"/>
  </si>
  <si>
    <t>02017996813</t>
    <phoneticPr fontId="35"/>
  </si>
  <si>
    <t>AX0504403541190</t>
    <phoneticPr fontId="35"/>
  </si>
  <si>
    <t>020-1804-0384</t>
    <phoneticPr fontId="35"/>
  </si>
  <si>
    <t>AX0504403541200</t>
    <phoneticPr fontId="35"/>
  </si>
  <si>
    <t>020-1941-4759</t>
    <phoneticPr fontId="35"/>
  </si>
  <si>
    <t>10.47.239.222</t>
    <phoneticPr fontId="35"/>
  </si>
  <si>
    <t>AX0504403541800</t>
    <phoneticPr fontId="35"/>
  </si>
  <si>
    <t>020-1995-9524</t>
    <phoneticPr fontId="35"/>
  </si>
  <si>
    <t>2020/02/14</t>
    <phoneticPr fontId="35"/>
  </si>
  <si>
    <t>ainancho</t>
    <phoneticPr fontId="35"/>
  </si>
  <si>
    <t>50196</t>
    <phoneticPr fontId="35"/>
  </si>
  <si>
    <t>7311</t>
    <phoneticPr fontId="35"/>
  </si>
  <si>
    <t>7312</t>
  </si>
  <si>
    <t>50197</t>
    <phoneticPr fontId="35"/>
  </si>
  <si>
    <t>kyoto_rakuhoku</t>
  </si>
  <si>
    <t>MA-E350/NL:10250037919</t>
    <phoneticPr fontId="35"/>
  </si>
  <si>
    <t>452092-19Y04038</t>
    <phoneticPr fontId="35"/>
  </si>
  <si>
    <t>452093-19Y04039</t>
    <phoneticPr fontId="35"/>
  </si>
  <si>
    <t>452094-19Y04040</t>
    <phoneticPr fontId="35"/>
  </si>
  <si>
    <t>中町浄水場</t>
    <rPh sb="0" eb="2">
      <t>ナカマチ</t>
    </rPh>
    <phoneticPr fontId="35"/>
  </si>
  <si>
    <t>foma</t>
    <phoneticPr fontId="35"/>
  </si>
  <si>
    <t>foma</t>
    <phoneticPr fontId="35"/>
  </si>
  <si>
    <t>○</t>
    <phoneticPr fontId="35"/>
  </si>
  <si>
    <t>✕</t>
    <phoneticPr fontId="35"/>
  </si>
  <si>
    <t>上里3号</t>
  </si>
  <si>
    <t>上高瀬第一処理区No.3中継ポンプ場</t>
  </si>
  <si>
    <t>西3号マンホールポンプ場</t>
  </si>
  <si>
    <t>北岸3号分水工</t>
  </si>
  <si>
    <t>上里5号</t>
  </si>
  <si>
    <t>神領1号調整池</t>
  </si>
  <si>
    <t>西京1号</t>
  </si>
  <si>
    <t>上里1号</t>
  </si>
  <si>
    <t>上里11号</t>
  </si>
  <si>
    <t>上高瀬第一処理区No.13中継ポンプ場</t>
  </si>
  <si>
    <t>三津1号マンホールポンプ場</t>
  </si>
  <si>
    <t>南岸1号分水工</t>
  </si>
  <si>
    <t>堀ノ内2号調整池</t>
  </si>
  <si>
    <t>東京2号</t>
  </si>
  <si>
    <t>西京2号</t>
  </si>
  <si>
    <t>上里2号</t>
  </si>
  <si>
    <t>上里12号</t>
  </si>
  <si>
    <t>平野第2ポンプ所</t>
    <rPh sb="0" eb="2">
      <t>ヒラノ</t>
    </rPh>
    <rPh sb="2" eb="3">
      <t>ダイ</t>
    </rPh>
    <rPh sb="7" eb="8">
      <t>ショ</t>
    </rPh>
    <phoneticPr fontId="35"/>
  </si>
  <si>
    <t>皆沢第2マンホールポンプ場</t>
  </si>
  <si>
    <t>上里4号</t>
  </si>
  <si>
    <t>上里8号</t>
  </si>
  <si>
    <t>上里9号</t>
  </si>
  <si>
    <t>喜久田No6マンホールポンプ場</t>
  </si>
  <si>
    <t>451CF7-19703614</t>
  </si>
  <si>
    <t>上里6号・7号</t>
  </si>
  <si>
    <t>SW00006300051@nihonsoft.net</t>
    <phoneticPr fontId="35"/>
  </si>
  <si>
    <t>SW00006400005@nihonsoft.net</t>
    <phoneticPr fontId="35"/>
  </si>
  <si>
    <t>SW00006400006@nihonsoft.net</t>
    <phoneticPr fontId="35"/>
  </si>
  <si>
    <t>SW00006400007@nihonsoft.net</t>
    <phoneticPr fontId="35"/>
  </si>
  <si>
    <t>SW00006400008@nihonsoft.net</t>
    <phoneticPr fontId="35"/>
  </si>
  <si>
    <t>池田中央地区処理場</t>
    <phoneticPr fontId="35"/>
  </si>
  <si>
    <t>451DFA-19703874</t>
  </si>
  <si>
    <t>45209A-19704046</t>
  </si>
  <si>
    <t>45209B-19704047</t>
  </si>
  <si>
    <t>45209C-19704048</t>
  </si>
  <si>
    <t>45209D-19704049</t>
  </si>
  <si>
    <t>45209E-19704050</t>
  </si>
  <si>
    <t>45209F-19704051</t>
  </si>
  <si>
    <t>4520A0-19704052</t>
  </si>
  <si>
    <t>4520A1-19704053</t>
  </si>
  <si>
    <t>4520A2-19704054</t>
  </si>
  <si>
    <t>4520A3-19704055</t>
  </si>
  <si>
    <t>4520A4-19704056</t>
  </si>
  <si>
    <t>4520A5-19704057</t>
  </si>
  <si>
    <t>4520A6-19704058</t>
  </si>
  <si>
    <t>4520A7-19704059</t>
  </si>
  <si>
    <t>4520A8-19704060</t>
  </si>
  <si>
    <t>451DEF-19703866</t>
    <phoneticPr fontId="35"/>
  </si>
  <si>
    <t>451DF6-19703870</t>
  </si>
  <si>
    <t>451DF7-19703871</t>
  </si>
  <si>
    <t>451DF8-19703872</t>
  </si>
  <si>
    <t>451DD5-19703837</t>
    <phoneticPr fontId="35"/>
  </si>
  <si>
    <t>49</t>
    <phoneticPr fontId="35"/>
  </si>
  <si>
    <t>44</t>
    <phoneticPr fontId="35"/>
  </si>
  <si>
    <t>45135C-18X02856()</t>
    <phoneticPr fontId="35"/>
  </si>
  <si>
    <t>451D2B-19703667</t>
    <phoneticPr fontId="35"/>
  </si>
  <si>
    <t>451E4B-19703955</t>
  </si>
  <si>
    <t>451DF9-19703873</t>
  </si>
  <si>
    <t>45175F-19203283</t>
  </si>
  <si>
    <t>451DB0-19703800</t>
  </si>
  <si>
    <t>451DB1-19703801</t>
  </si>
  <si>
    <t>451DC7-19703823</t>
  </si>
  <si>
    <t>451DC8-19703824</t>
  </si>
  <si>
    <t>451DC9-19703825</t>
  </si>
  <si>
    <t>451DCA-19703826</t>
  </si>
  <si>
    <t>451DC5-19703821</t>
  </si>
  <si>
    <t>451DC6-19703822</t>
  </si>
  <si>
    <t>451CC9-19703569</t>
    <phoneticPr fontId="35"/>
  </si>
  <si>
    <t>451D9E-19703782</t>
  </si>
  <si>
    <t>451D9F-19703783</t>
  </si>
  <si>
    <t>451DA1-19703785</t>
  </si>
  <si>
    <t>451DA2-19703786</t>
  </si>
  <si>
    <t>451DA3-19703787</t>
  </si>
  <si>
    <t>451DA4-19703788</t>
  </si>
  <si>
    <t>451DA5-19703789</t>
  </si>
  <si>
    <t>451DA6-19703790</t>
  </si>
  <si>
    <t>451DA7-19703791</t>
  </si>
  <si>
    <t>451DA8-19703792</t>
  </si>
  <si>
    <t>451DA9-19703793</t>
  </si>
  <si>
    <t>451DAA-19703794</t>
  </si>
  <si>
    <t>451DAB-19703795</t>
  </si>
  <si>
    <t>451DAC-19703796</t>
  </si>
  <si>
    <t>451DAD-19703797</t>
  </si>
  <si>
    <t>451DC2-19703818</t>
  </si>
  <si>
    <t>451DC3-19703819</t>
  </si>
  <si>
    <t>機器不明</t>
    <rPh sb="0" eb="2">
      <t>キキ</t>
    </rPh>
    <rPh sb="2" eb="4">
      <t>フメイ</t>
    </rPh>
    <phoneticPr fontId="35"/>
  </si>
  <si>
    <t>451E1F-19703911</t>
  </si>
  <si>
    <t>451DB3-19703803</t>
  </si>
  <si>
    <t>451DB4-19703804</t>
  </si>
  <si>
    <t>451E71-19703993</t>
  </si>
  <si>
    <t>451E72-19703994</t>
  </si>
  <si>
    <t>451E73-19703995</t>
  </si>
  <si>
    <t>451E74-19703996</t>
  </si>
  <si>
    <t>451DB2-19703802</t>
  </si>
  <si>
    <t>荏原実業デモ機</t>
    <phoneticPr fontId="35"/>
  </si>
  <si>
    <t>SW00021000001@nihonsoft.net</t>
    <phoneticPr fontId="35"/>
  </si>
  <si>
    <t>10.60.127.37</t>
    <phoneticPr fontId="35"/>
  </si>
  <si>
    <t>45131F-18X02795→451E51-19703961(2020年2月17日交換)</t>
    <rPh sb="36" eb="37">
      <t>ネン</t>
    </rPh>
    <rPh sb="38" eb="39">
      <t>ガツ</t>
    </rPh>
    <rPh sb="41" eb="42">
      <t>ニチ</t>
    </rPh>
    <rPh sb="42" eb="44">
      <t>コウカン</t>
    </rPh>
    <phoneticPr fontId="35"/>
  </si>
  <si>
    <t>吉川地区処理場</t>
    <rPh sb="0" eb="2">
      <t>ヨシカワ</t>
    </rPh>
    <rPh sb="2" eb="4">
      <t>チク</t>
    </rPh>
    <rPh sb="4" eb="7">
      <t>ショリジョウ</t>
    </rPh>
    <phoneticPr fontId="35"/>
  </si>
  <si>
    <t>SW00017500031@nihonsoft.net</t>
  </si>
  <si>
    <t>10.60.127.38</t>
    <phoneticPr fontId="35"/>
  </si>
  <si>
    <t>AX0504402323000</t>
    <phoneticPr fontId="35"/>
  </si>
  <si>
    <t>020-1575-9856</t>
    <phoneticPr fontId="35"/>
  </si>
  <si>
    <t>2020/02/19</t>
    <phoneticPr fontId="35"/>
  </si>
  <si>
    <t>10.60.127.43</t>
    <phoneticPr fontId="35"/>
  </si>
  <si>
    <t>10.60.127.40</t>
  </si>
  <si>
    <t>10.60.127.41</t>
  </si>
  <si>
    <t>10.60.127.42</t>
  </si>
  <si>
    <t>SW00002100006@nihonsoft.net</t>
    <phoneticPr fontId="35"/>
  </si>
  <si>
    <t>eco30Mプラス LTE</t>
    <phoneticPr fontId="35"/>
  </si>
  <si>
    <t>10.60.127.45</t>
    <phoneticPr fontId="35"/>
  </si>
  <si>
    <r>
      <t>e</t>
    </r>
    <r>
      <rPr>
        <sz val="11"/>
        <color rgb="FF000000"/>
        <rFont val="ＭＳ Ｐゴシック"/>
        <family val="2"/>
        <charset val="128"/>
      </rPr>
      <t>co30Ｍプラス LTE</t>
    </r>
    <phoneticPr fontId="35"/>
  </si>
  <si>
    <t>SW00005900039@nihonsoft.net</t>
  </si>
  <si>
    <t>10250037917(ma350)</t>
    <phoneticPr fontId="35"/>
  </si>
  <si>
    <t>2020/02/20</t>
    <phoneticPr fontId="35"/>
  </si>
  <si>
    <t>AX0504402323210</t>
    <phoneticPr fontId="35"/>
  </si>
  <si>
    <t>020-1582-6248</t>
    <phoneticPr fontId="35"/>
  </si>
  <si>
    <t>大阪府柏原市下水（エバラ）</t>
    <rPh sb="0" eb="3">
      <t>オオサカフ</t>
    </rPh>
    <rPh sb="3" eb="6">
      <t>カシワラシ</t>
    </rPh>
    <rPh sb="6" eb="8">
      <t>ゲスイ</t>
    </rPh>
    <phoneticPr fontId="35"/>
  </si>
  <si>
    <t>SW</t>
    <phoneticPr fontId="35"/>
  </si>
  <si>
    <t>000211</t>
    <phoneticPr fontId="35"/>
  </si>
  <si>
    <t>高井田2号マンホールポンプ場</t>
    <phoneticPr fontId="35"/>
  </si>
  <si>
    <t>SW00021100001@nihonsoft.net</t>
    <phoneticPr fontId="35"/>
  </si>
  <si>
    <t>高平下P-16</t>
    <phoneticPr fontId="35"/>
  </si>
  <si>
    <t>SW00006700075@nihonsoft.net</t>
  </si>
  <si>
    <t>兵庫県三田市下水</t>
    <rPh sb="0" eb="3">
      <t>ヒョウゴケン</t>
    </rPh>
    <rPh sb="3" eb="6">
      <t>サンダシ</t>
    </rPh>
    <rPh sb="6" eb="8">
      <t>ゲスイ</t>
    </rPh>
    <phoneticPr fontId="35"/>
  </si>
  <si>
    <t>10.60.127.47</t>
    <phoneticPr fontId="35"/>
  </si>
  <si>
    <t>451E55-19703965</t>
    <phoneticPr fontId="35"/>
  </si>
  <si>
    <t>2020年2月18日LTEに移行</t>
    <rPh sb="4" eb="5">
      <t>ネン</t>
    </rPh>
    <rPh sb="6" eb="7">
      <t>ガツ</t>
    </rPh>
    <rPh sb="9" eb="10">
      <t>ニチ</t>
    </rPh>
    <rPh sb="14" eb="16">
      <t>イコウ</t>
    </rPh>
    <phoneticPr fontId="35"/>
  </si>
  <si>
    <t>MA-E350/NL</t>
    <phoneticPr fontId="35"/>
  </si>
  <si>
    <t>10250039581</t>
    <phoneticPr fontId="35"/>
  </si>
  <si>
    <t>49期（平31、令和元年）＝</t>
    <rPh sb="2" eb="3">
      <t>キ</t>
    </rPh>
    <rPh sb="4" eb="5">
      <t>ヒラ</t>
    </rPh>
    <rPh sb="8" eb="9">
      <t>レイ</t>
    </rPh>
    <rPh sb="9" eb="10">
      <t>ワ</t>
    </rPh>
    <rPh sb="10" eb="12">
      <t>ガンネン</t>
    </rPh>
    <phoneticPr fontId="57"/>
  </si>
  <si>
    <t>52期（令4）＝</t>
    <rPh sb="2" eb="3">
      <t>キ</t>
    </rPh>
    <rPh sb="4" eb="5">
      <t>レイ</t>
    </rPh>
    <phoneticPr fontId="57"/>
  </si>
  <si>
    <t>51期（令3）＝</t>
    <rPh sb="2" eb="3">
      <t>キ</t>
    </rPh>
    <rPh sb="4" eb="5">
      <t>レイ</t>
    </rPh>
    <phoneticPr fontId="57"/>
  </si>
  <si>
    <t>50期（令2）＝</t>
    <rPh sb="2" eb="3">
      <t>キ</t>
    </rPh>
    <rPh sb="4" eb="5">
      <t>レイ</t>
    </rPh>
    <phoneticPr fontId="57"/>
  </si>
  <si>
    <t>ハネロンLTE</t>
    <phoneticPr fontId="35"/>
  </si>
  <si>
    <t>AX0504402323750</t>
    <phoneticPr fontId="35"/>
  </si>
  <si>
    <t>02017092230</t>
    <phoneticPr fontId="35"/>
  </si>
  <si>
    <t>020-1709-2356</t>
    <phoneticPr fontId="35"/>
  </si>
  <si>
    <t>AX0504402323700</t>
    <phoneticPr fontId="35"/>
  </si>
  <si>
    <t>020-1709-2481</t>
    <phoneticPr fontId="35"/>
  </si>
  <si>
    <t>AX0504402323710</t>
    <phoneticPr fontId="35"/>
  </si>
  <si>
    <t>AX0504402323720</t>
    <phoneticPr fontId="35"/>
  </si>
  <si>
    <t>AX0504402323730</t>
    <phoneticPr fontId="35"/>
  </si>
  <si>
    <t>AX0504402323740</t>
    <phoneticPr fontId="35"/>
  </si>
  <si>
    <t>020-1709-2642</t>
    <phoneticPr fontId="35"/>
  </si>
  <si>
    <t>020-1844-9725</t>
    <phoneticPr fontId="35"/>
  </si>
  <si>
    <t>020-1844-9558</t>
    <phoneticPr fontId="35"/>
  </si>
  <si>
    <t>SW00015400028@nihonsoft.net</t>
    <phoneticPr fontId="35"/>
  </si>
  <si>
    <t>451E5B-19703971</t>
    <phoneticPr fontId="35"/>
  </si>
  <si>
    <t>SW00013400017@nihonsoft.net</t>
  </si>
  <si>
    <t>10.60.127.48</t>
    <phoneticPr fontId="35"/>
  </si>
  <si>
    <t>香川県綾川町(フソウ)</t>
    <rPh sb="0" eb="3">
      <t>カガワケン</t>
    </rPh>
    <rPh sb="3" eb="5">
      <t>アヤカワ</t>
    </rPh>
    <rPh sb="5" eb="6">
      <t>チョウ</t>
    </rPh>
    <phoneticPr fontId="35"/>
  </si>
  <si>
    <t>SW</t>
    <phoneticPr fontId="35"/>
  </si>
  <si>
    <t>000212</t>
    <phoneticPr fontId="35"/>
  </si>
  <si>
    <t>萱原北マンホールポンプ</t>
    <phoneticPr fontId="35"/>
  </si>
  <si>
    <t>SW00021200001@nihonsoft.net</t>
    <phoneticPr fontId="35"/>
  </si>
  <si>
    <t>10.60.127.49</t>
    <phoneticPr fontId="35"/>
  </si>
  <si>
    <t>kashiwara_gesui</t>
    <phoneticPr fontId="35"/>
  </si>
  <si>
    <t>7314</t>
    <phoneticPr fontId="35"/>
  </si>
  <si>
    <t>50199</t>
    <phoneticPr fontId="35"/>
  </si>
  <si>
    <t>10.60.127.46</t>
    <phoneticPr fontId="35"/>
  </si>
  <si>
    <t>AX0504402323870</t>
    <phoneticPr fontId="35"/>
  </si>
  <si>
    <t>020-1861-8729</t>
    <phoneticPr fontId="35"/>
  </si>
  <si>
    <t>2020/02/22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</si>
  <si>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X0504402324050</t>
    </r>
    <phoneticPr fontId="35"/>
  </si>
  <si>
    <t>020-1861-8737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</si>
  <si>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020/2/22</t>
    </r>
    <phoneticPr fontId="35"/>
  </si>
  <si>
    <t>AX0504402323760</t>
    <phoneticPr fontId="35"/>
  </si>
  <si>
    <t>020-1964-6252</t>
    <phoneticPr fontId="35"/>
  </si>
  <si>
    <t>2020/02/21</t>
    <phoneticPr fontId="35"/>
  </si>
  <si>
    <t>451E63-19703979</t>
    <phoneticPr fontId="35"/>
  </si>
  <si>
    <t>CSDJD00009Z00059</t>
    <phoneticPr fontId="35"/>
  </si>
  <si>
    <t>CSDJPS0009Z00054</t>
    <phoneticPr fontId="35"/>
  </si>
  <si>
    <t>AX0504402323000</t>
    <phoneticPr fontId="35"/>
  </si>
  <si>
    <t>s0finetcl0ud</t>
    <phoneticPr fontId="35"/>
  </si>
  <si>
    <t>30Mプラス LTE</t>
    <phoneticPr fontId="35"/>
  </si>
  <si>
    <t>SW00015400029@nihonsoft.net</t>
  </si>
  <si>
    <t>SW00015400030@nihonsoft.net</t>
  </si>
  <si>
    <t>SW00015400031@nihonsoft.net</t>
  </si>
  <si>
    <t>SW00015400032@nihonsoft.net</t>
  </si>
  <si>
    <t>第1工区／水位計</t>
    <phoneticPr fontId="35"/>
  </si>
  <si>
    <t>第1工区／冠水表示板1</t>
    <rPh sb="5" eb="7">
      <t>カンスイ</t>
    </rPh>
    <rPh sb="7" eb="10">
      <t>ヒョウジバン</t>
    </rPh>
    <phoneticPr fontId="35"/>
  </si>
  <si>
    <t>第1工区／冠水表示板2</t>
    <rPh sb="5" eb="7">
      <t>カンスイ</t>
    </rPh>
    <rPh sb="7" eb="10">
      <t>ヒョウジバン</t>
    </rPh>
    <phoneticPr fontId="35"/>
  </si>
  <si>
    <t>第2工区／</t>
    <phoneticPr fontId="35"/>
  </si>
  <si>
    <t>第3工区／</t>
    <phoneticPr fontId="35"/>
  </si>
  <si>
    <t>SW00015300020@nihonsoft.net</t>
  </si>
  <si>
    <t>10.60.127.50</t>
    <phoneticPr fontId="35"/>
  </si>
  <si>
    <t>AX0504402324470</t>
    <phoneticPr fontId="35"/>
  </si>
  <si>
    <t>2020/03/03</t>
    <phoneticPr fontId="35"/>
  </si>
  <si>
    <t>2020/03/03</t>
    <phoneticPr fontId="35"/>
  </si>
  <si>
    <t>AX0504402324480</t>
    <phoneticPr fontId="35"/>
  </si>
  <si>
    <t>SW00017900055@nihonsoft.net</t>
  </si>
  <si>
    <t>SW00017900056@nihonsoft.net</t>
  </si>
  <si>
    <t>SW00017900057@nihonsoft.net</t>
  </si>
  <si>
    <t>SW00017900058@nihonsoft.net</t>
  </si>
  <si>
    <t>SW00017900059@nihonsoft.net</t>
  </si>
  <si>
    <t>SW00017900060@nihonsoft.net</t>
  </si>
  <si>
    <t>SW00017900061@nihonsoft.net</t>
  </si>
  <si>
    <t>SW00017900062@nihonsoft.net</t>
  </si>
  <si>
    <t>SW00017900063@nihonsoft.net</t>
  </si>
  <si>
    <t>SW00017900064@nihonsoft.net</t>
  </si>
  <si>
    <t>SW00017900065@nihonsoft.net</t>
  </si>
  <si>
    <t>SW00017900066@nihonsoft.net</t>
  </si>
  <si>
    <t>SW00017900068@nihonsoft.net</t>
  </si>
  <si>
    <t>SW00017900069@nihonsoft.net</t>
  </si>
  <si>
    <t>SW00017900070@nihonsoft.net</t>
  </si>
  <si>
    <t>SW00017900071@nihonsoft.net</t>
  </si>
  <si>
    <t>SW00017900072@nihonsoft.net</t>
  </si>
  <si>
    <t>SW00017900073@nihonsoft.net</t>
  </si>
  <si>
    <t>SW00017900074@nihonsoft.net</t>
  </si>
  <si>
    <t>有玉南No.1MP</t>
    <rPh sb="0" eb="3">
      <t>アリタマミナミ</t>
    </rPh>
    <phoneticPr fontId="11"/>
  </si>
  <si>
    <t>有玉南No.2MP</t>
    <rPh sb="0" eb="3">
      <t>アリタマミナミ</t>
    </rPh>
    <phoneticPr fontId="11"/>
  </si>
  <si>
    <t>安間No.1MP</t>
    <rPh sb="0" eb="2">
      <t>ヤスマ</t>
    </rPh>
    <phoneticPr fontId="11"/>
  </si>
  <si>
    <t>安間No.2MP</t>
    <rPh sb="0" eb="2">
      <t>ヤスマ</t>
    </rPh>
    <phoneticPr fontId="11"/>
  </si>
  <si>
    <t>市野No.1MP</t>
    <rPh sb="0" eb="2">
      <t>イチノ</t>
    </rPh>
    <phoneticPr fontId="11"/>
  </si>
  <si>
    <t>市野No.3MP</t>
    <rPh sb="0" eb="2">
      <t>イチノ</t>
    </rPh>
    <phoneticPr fontId="11"/>
  </si>
  <si>
    <t>笠井新田No.2MP</t>
    <rPh sb="0" eb="4">
      <t>カサイシンデン</t>
    </rPh>
    <phoneticPr fontId="11"/>
  </si>
  <si>
    <t>上石田No.1MP</t>
    <rPh sb="0" eb="3">
      <t>カミイシダ</t>
    </rPh>
    <phoneticPr fontId="11"/>
  </si>
  <si>
    <t>上石田No.2MP</t>
    <rPh sb="0" eb="3">
      <t>カミイシダ</t>
    </rPh>
    <phoneticPr fontId="11"/>
  </si>
  <si>
    <t>小池No.1MP</t>
    <rPh sb="0" eb="2">
      <t>コイケ</t>
    </rPh>
    <phoneticPr fontId="11"/>
  </si>
  <si>
    <t>中田No.1MP</t>
    <rPh sb="0" eb="2">
      <t>ナカタ</t>
    </rPh>
    <phoneticPr fontId="11"/>
  </si>
  <si>
    <t>中野町No.1MP</t>
    <rPh sb="0" eb="3">
      <t>ナカノチョウ</t>
    </rPh>
    <phoneticPr fontId="11"/>
  </si>
  <si>
    <t>中野町No.2MP</t>
    <rPh sb="0" eb="3">
      <t>ナカノチョウ</t>
    </rPh>
    <phoneticPr fontId="11"/>
  </si>
  <si>
    <t>西ヶ崎No.2MP</t>
    <rPh sb="0" eb="3">
      <t>ニシガサキ</t>
    </rPh>
    <phoneticPr fontId="11"/>
  </si>
  <si>
    <t>田尻No.2MP</t>
    <rPh sb="0" eb="2">
      <t>タジリ</t>
    </rPh>
    <phoneticPr fontId="11"/>
  </si>
  <si>
    <t>特環No.1MP</t>
    <rPh sb="0" eb="2">
      <t>トッカン</t>
    </rPh>
    <phoneticPr fontId="11"/>
  </si>
  <si>
    <t>特環No.3MP</t>
    <rPh sb="0" eb="2">
      <t>トッカン</t>
    </rPh>
    <phoneticPr fontId="11"/>
  </si>
  <si>
    <t>中田島No.2MP</t>
    <rPh sb="0" eb="3">
      <t>ナカタジマ</t>
    </rPh>
    <phoneticPr fontId="11"/>
  </si>
  <si>
    <t>佐浜No.2MP</t>
    <rPh sb="0" eb="2">
      <t>サハマ</t>
    </rPh>
    <phoneticPr fontId="11"/>
  </si>
  <si>
    <t>西山No.10MP</t>
    <rPh sb="0" eb="2">
      <t>ニシヤマ</t>
    </rPh>
    <phoneticPr fontId="11"/>
  </si>
  <si>
    <t>2020/03/06</t>
    <phoneticPr fontId="35"/>
  </si>
  <si>
    <t>AX0504402325800</t>
    <phoneticPr fontId="35"/>
  </si>
  <si>
    <t>020-1845-8174</t>
    <phoneticPr fontId="35"/>
  </si>
  <si>
    <t>10.60.127.51</t>
    <phoneticPr fontId="35"/>
  </si>
  <si>
    <t>10.60.127.52</t>
  </si>
  <si>
    <t>10.60.127.53</t>
  </si>
  <si>
    <t>10.60.127.54</t>
  </si>
  <si>
    <t>10.60.127.55</t>
  </si>
  <si>
    <t>10.60.127.56</t>
  </si>
  <si>
    <t>10.60.127.57</t>
  </si>
  <si>
    <t>10.60.127.58</t>
  </si>
  <si>
    <t>10.60.127.59</t>
  </si>
  <si>
    <t>10.60.127.60</t>
  </si>
  <si>
    <t>10.60.127.61</t>
  </si>
  <si>
    <t>10.60.127.62</t>
  </si>
  <si>
    <t>10.60.127.63</t>
  </si>
  <si>
    <t>10.60.127.64</t>
  </si>
  <si>
    <t>10.60.127.65</t>
  </si>
  <si>
    <t>10.60.127.66</t>
  </si>
  <si>
    <t>10.60.127.67</t>
  </si>
  <si>
    <t>10.60.127.68</t>
  </si>
  <si>
    <t>10.60.127.69</t>
  </si>
  <si>
    <t>10.60.127.70</t>
  </si>
  <si>
    <t>AX0504402326100</t>
    <phoneticPr fontId="35"/>
  </si>
  <si>
    <t>AX0504402326110</t>
    <phoneticPr fontId="35"/>
  </si>
  <si>
    <t>AX0504402326120</t>
    <phoneticPr fontId="35"/>
  </si>
  <si>
    <t>AX0504402326130</t>
    <phoneticPr fontId="35"/>
  </si>
  <si>
    <t>AX0504402326140</t>
    <phoneticPr fontId="35"/>
  </si>
  <si>
    <t>AX0504402326150</t>
    <phoneticPr fontId="35"/>
  </si>
  <si>
    <t>AX0504402326160</t>
    <phoneticPr fontId="35"/>
  </si>
  <si>
    <t>AX0504402326170</t>
    <phoneticPr fontId="35"/>
  </si>
  <si>
    <t>AX0504402326180</t>
    <phoneticPr fontId="35"/>
  </si>
  <si>
    <t>AX0504402326190</t>
    <phoneticPr fontId="35"/>
  </si>
  <si>
    <t>AX0504402326200</t>
    <phoneticPr fontId="35"/>
  </si>
  <si>
    <t>AX0504402326210</t>
    <phoneticPr fontId="35"/>
  </si>
  <si>
    <t>AX0504402326220</t>
    <phoneticPr fontId="35"/>
  </si>
  <si>
    <t>AX0504402326230</t>
    <phoneticPr fontId="35"/>
  </si>
  <si>
    <t>AX0504402326240</t>
    <phoneticPr fontId="35"/>
  </si>
  <si>
    <t>AX0504402326250</t>
    <phoneticPr fontId="35"/>
  </si>
  <si>
    <t>AX0504402326260</t>
    <phoneticPr fontId="35"/>
  </si>
  <si>
    <t>AX0504402326270</t>
    <phoneticPr fontId="35"/>
  </si>
  <si>
    <t>AX0504402326280</t>
    <phoneticPr fontId="35"/>
  </si>
  <si>
    <t>AX0504402326290</t>
    <phoneticPr fontId="35"/>
  </si>
  <si>
    <t>020-1709-2010</t>
    <phoneticPr fontId="35"/>
  </si>
  <si>
    <t>020-1866-3541</t>
    <phoneticPr fontId="35"/>
  </si>
  <si>
    <t>020-1709-2191</t>
    <phoneticPr fontId="35"/>
  </si>
  <si>
    <t>020-1845-8231</t>
    <phoneticPr fontId="35"/>
  </si>
  <si>
    <t>020-1845-8269</t>
    <phoneticPr fontId="35"/>
  </si>
  <si>
    <t>020-1861-8586</t>
    <phoneticPr fontId="35"/>
  </si>
  <si>
    <t>020-1709-2938</t>
    <phoneticPr fontId="35"/>
  </si>
  <si>
    <t>020-1861-8835</t>
    <phoneticPr fontId="35"/>
  </si>
  <si>
    <t>020-1845-8380</t>
    <phoneticPr fontId="35"/>
  </si>
  <si>
    <t>020-1845-8073</t>
    <phoneticPr fontId="35"/>
  </si>
  <si>
    <t>020-1845-8178</t>
    <phoneticPr fontId="35"/>
  </si>
  <si>
    <t>020-1844-9443</t>
    <phoneticPr fontId="35"/>
  </si>
  <si>
    <t>SW00017900067@nihonsoft.net</t>
    <phoneticPr fontId="35"/>
  </si>
  <si>
    <t>020-1709-2075</t>
    <phoneticPr fontId="35"/>
  </si>
  <si>
    <t>020-1709-2076</t>
    <phoneticPr fontId="35"/>
  </si>
  <si>
    <t>020-1866-3672</t>
    <phoneticPr fontId="35"/>
  </si>
  <si>
    <t>020-1844-9093</t>
    <phoneticPr fontId="35"/>
  </si>
  <si>
    <t>020-1861-8255</t>
    <phoneticPr fontId="35"/>
  </si>
  <si>
    <t>020-1861-8440</t>
    <phoneticPr fontId="35"/>
  </si>
  <si>
    <t>020-1709-2249</t>
    <phoneticPr fontId="35"/>
  </si>
  <si>
    <t>020-1866-3216</t>
    <phoneticPr fontId="35"/>
  </si>
  <si>
    <t>木場配水池</t>
    <phoneticPr fontId="35"/>
  </si>
  <si>
    <t>大茂配水池</t>
    <phoneticPr fontId="35"/>
  </si>
  <si>
    <t>020-1709-2872</t>
    <phoneticPr fontId="35"/>
  </si>
  <si>
    <t>451E66-19703982</t>
    <phoneticPr fontId="35"/>
  </si>
  <si>
    <t>7315</t>
    <phoneticPr fontId="35"/>
  </si>
  <si>
    <t>50200</t>
    <phoneticPr fontId="35"/>
  </si>
  <si>
    <t>ayagawacho</t>
    <phoneticPr fontId="35"/>
  </si>
  <si>
    <t>那賀川農地防災事業所</t>
  </si>
  <si>
    <t>MHPS</t>
  </si>
  <si>
    <t>エバラデモ</t>
  </si>
  <si>
    <t>51期（令3）</t>
    <rPh sb="2" eb="3">
      <t>キ</t>
    </rPh>
    <rPh sb="4" eb="5">
      <t>レイ</t>
    </rPh>
    <phoneticPr fontId="57"/>
  </si>
  <si>
    <t>50期（令2）</t>
    <rPh sb="2" eb="3">
      <t>キ</t>
    </rPh>
    <rPh sb="4" eb="5">
      <t>レイ</t>
    </rPh>
    <phoneticPr fontId="57"/>
  </si>
  <si>
    <t>MA単体</t>
    <rPh sb="2" eb="4">
      <t>タンタイ</t>
    </rPh>
    <phoneticPr fontId="35"/>
  </si>
  <si>
    <t>コルソス(KVとハネロンとMA単体以外全て)</t>
    <rPh sb="15" eb="17">
      <t>タンタイ</t>
    </rPh>
    <rPh sb="17" eb="19">
      <t>イガイ</t>
    </rPh>
    <rPh sb="19" eb="20">
      <t>スベ</t>
    </rPh>
    <phoneticPr fontId="35"/>
  </si>
  <si>
    <t>KVの付属MA</t>
    <rPh sb="3" eb="5">
      <t>フゾク</t>
    </rPh>
    <phoneticPr fontId="35"/>
  </si>
  <si>
    <t>52期（令4）</t>
    <rPh sb="2" eb="3">
      <t>キ</t>
    </rPh>
    <rPh sb="4" eb="5">
      <t>レイ</t>
    </rPh>
    <phoneticPr fontId="57"/>
  </si>
  <si>
    <t>1</t>
    <phoneticPr fontId="35"/>
  </si>
  <si>
    <t>2</t>
  </si>
  <si>
    <t>3</t>
  </si>
  <si>
    <t>施設番号</t>
    <phoneticPr fontId="35"/>
  </si>
  <si>
    <t>451E57-19703967</t>
  </si>
  <si>
    <t>南部配水池</t>
    <rPh sb="0" eb="2">
      <t>ナンブ</t>
    </rPh>
    <rPh sb="2" eb="5">
      <t>ハイスイチ</t>
    </rPh>
    <phoneticPr fontId="35"/>
  </si>
  <si>
    <t>10.60.127.71</t>
    <phoneticPr fontId="35"/>
  </si>
  <si>
    <t>SW00007500017@nihonsoft.net</t>
  </si>
  <si>
    <t>10.60.127.72</t>
    <phoneticPr fontId="35"/>
  </si>
  <si>
    <t>SW00013400018@nihonsoft.net</t>
  </si>
  <si>
    <t>10.60.127.73</t>
    <phoneticPr fontId="35"/>
  </si>
  <si>
    <t>加野マンホールポンプ場</t>
    <phoneticPr fontId="35"/>
  </si>
  <si>
    <t>2020/03/20</t>
    <phoneticPr fontId="35"/>
  </si>
  <si>
    <t>AX0504402327860</t>
    <phoneticPr fontId="35"/>
  </si>
  <si>
    <t>020-1999-8820</t>
    <phoneticPr fontId="35"/>
  </si>
  <si>
    <t>AX0504402327810</t>
    <phoneticPr fontId="35"/>
  </si>
  <si>
    <t>020-1664-6754</t>
    <phoneticPr fontId="35"/>
  </si>
  <si>
    <t>AX0504402327820</t>
    <phoneticPr fontId="35"/>
  </si>
  <si>
    <t>020-1771-8020</t>
    <phoneticPr fontId="35"/>
  </si>
  <si>
    <t>SW00008300012@nihonsoft.net</t>
    <phoneticPr fontId="35"/>
  </si>
  <si>
    <t>451E68-19703984</t>
    <phoneticPr fontId="35"/>
  </si>
  <si>
    <t>10250037920（MA-E350/NL）</t>
    <phoneticPr fontId="35"/>
  </si>
  <si>
    <t>fics_plant</t>
    <phoneticPr fontId="35"/>
  </si>
  <si>
    <t>7316</t>
    <phoneticPr fontId="35"/>
  </si>
  <si>
    <t>50201</t>
    <phoneticPr fontId="35"/>
  </si>
  <si>
    <t>DN0605602443350</t>
    <phoneticPr fontId="35"/>
  </si>
  <si>
    <t>020-2060-5240</t>
    <phoneticPr fontId="35"/>
  </si>
  <si>
    <t>2020/03/26</t>
    <phoneticPr fontId="35"/>
  </si>
  <si>
    <t>SW00002700102@nihonsoft.net</t>
    <phoneticPr fontId="35"/>
  </si>
  <si>
    <t>451E6B-19703987</t>
    <phoneticPr fontId="35"/>
  </si>
  <si>
    <t>10.60.127.76</t>
  </si>
  <si>
    <t>10.60.127.77</t>
  </si>
  <si>
    <t>10.60.127.78</t>
  </si>
  <si>
    <t>10.60.127.79</t>
  </si>
  <si>
    <t>10.60.127.80</t>
  </si>
  <si>
    <t>10.60.127.81</t>
  </si>
  <si>
    <t>10.60.127.82</t>
  </si>
  <si>
    <t>SW00017900076@nihonsoft.net</t>
  </si>
  <si>
    <t>SW00017900077@nihonsoft.net</t>
  </si>
  <si>
    <t>SW00017900078@nihonsoft.net</t>
  </si>
  <si>
    <t>SW00017900079@nihonsoft.net</t>
  </si>
  <si>
    <t>SW00017900080@nihonsoft.net</t>
  </si>
  <si>
    <t>SW00017900081@nihonsoft.net</t>
  </si>
  <si>
    <t>SW00017900082@nihonsoft.net</t>
  </si>
  <si>
    <t>SW00017900083@nihonsoft.net</t>
  </si>
  <si>
    <t>SW00017900084@nihonsoft.net</t>
  </si>
  <si>
    <t>SW00017900085@nihonsoft.net</t>
  </si>
  <si>
    <t>SW00017900086@nihonsoft.net</t>
  </si>
  <si>
    <t>SW00017900087@nihonsoft.net</t>
  </si>
  <si>
    <t>SW00017900088@nihonsoft.net</t>
  </si>
  <si>
    <t>SW00017900089@nihonsoft.net</t>
  </si>
  <si>
    <t>SW00017900090@nihonsoft.net</t>
  </si>
  <si>
    <t>SW00017900091@nihonsoft.net</t>
  </si>
  <si>
    <t>SW00017900092@nihonsoft.net</t>
  </si>
  <si>
    <t>SW00017900093@nihonsoft.net</t>
  </si>
  <si>
    <t>SW00017900094@nihonsoft.net</t>
  </si>
  <si>
    <t>10.60.127.83</t>
  </si>
  <si>
    <t>10.60.127.84</t>
  </si>
  <si>
    <t>10.60.127.85</t>
  </si>
  <si>
    <t>10.60.127.86</t>
  </si>
  <si>
    <t>10.60.127.87</t>
  </si>
  <si>
    <t>10.60.127.88</t>
  </si>
  <si>
    <t>10.60.127.89</t>
  </si>
  <si>
    <t>10.60.127.90</t>
  </si>
  <si>
    <t>SW00017900095@nihonsoft.net</t>
  </si>
  <si>
    <t>10.60.127.91</t>
  </si>
  <si>
    <t>SW00017900096@nihonsoft.net</t>
  </si>
  <si>
    <t>10.60.127.92</t>
  </si>
  <si>
    <t>SW00017900097@nihonsoft.net</t>
  </si>
  <si>
    <t>10.60.127.93</t>
  </si>
  <si>
    <t>SW00017900098@nihonsoft.net</t>
  </si>
  <si>
    <t>10.60.127.94</t>
  </si>
  <si>
    <t>10.60.127.95</t>
  </si>
  <si>
    <t>10.60.127.96</t>
  </si>
  <si>
    <t>10.60.127.97</t>
  </si>
  <si>
    <t>10.60.127.98</t>
  </si>
  <si>
    <t>10.60.127.99</t>
  </si>
  <si>
    <t>10.60.127.100</t>
  </si>
  <si>
    <t>10.60.127.101</t>
  </si>
  <si>
    <t>10.60.127.102</t>
  </si>
  <si>
    <t>10.60.127.103</t>
  </si>
  <si>
    <t>10.60.127.104</t>
  </si>
  <si>
    <t>10.60.127.105</t>
  </si>
  <si>
    <t>10.60.127.106</t>
  </si>
  <si>
    <t>10.60.127.107</t>
  </si>
  <si>
    <t>10.60.127.108</t>
  </si>
  <si>
    <t>10.60.127.109</t>
  </si>
  <si>
    <t>10.60.127.110</t>
  </si>
  <si>
    <t>10.60.127.111</t>
  </si>
  <si>
    <t>10.60.127.112</t>
  </si>
  <si>
    <t>10.60.127.113</t>
  </si>
  <si>
    <t>SW00017900099@nihonsoft.net</t>
  </si>
  <si>
    <t>SW00017900100@nihonsoft.net</t>
  </si>
  <si>
    <t>SW00017900101@nihonsoft.net</t>
  </si>
  <si>
    <t>SW00017900102@nihonsoft.net</t>
  </si>
  <si>
    <t>SW00017900103@nihonsoft.net</t>
  </si>
  <si>
    <t>SW00017900104@nihonsoft.net</t>
  </si>
  <si>
    <t>SW00017900105@nihonsoft.net</t>
  </si>
  <si>
    <t>SW00017900106@nihonsoft.net</t>
  </si>
  <si>
    <t>SW00017900107@nihonsoft.net</t>
  </si>
  <si>
    <t>SW00017900108@nihonsoft.net</t>
  </si>
  <si>
    <t>SW00017900109@nihonsoft.net</t>
  </si>
  <si>
    <t>SW00017900110@nihonsoft.net</t>
  </si>
  <si>
    <t>SW00017900111@nihonsoft.net</t>
  </si>
  <si>
    <t>SW00017900112@nihonsoft.net</t>
  </si>
  <si>
    <t>SW00017900113@nihonsoft.net</t>
  </si>
  <si>
    <t>SW00017900114@nihonsoft.net</t>
  </si>
  <si>
    <t>10.60.127.114</t>
    <phoneticPr fontId="35"/>
  </si>
  <si>
    <t>SW00017900075@nihonsoft.net</t>
    <phoneticPr fontId="35"/>
  </si>
  <si>
    <t>s0finetcl0ud</t>
    <phoneticPr fontId="35"/>
  </si>
  <si>
    <t>10.60.127.75</t>
    <phoneticPr fontId="35"/>
  </si>
  <si>
    <t>出島バイパス排水機場</t>
    <phoneticPr fontId="35"/>
  </si>
  <si>
    <t>新蟹川幹線水位計局</t>
    <phoneticPr fontId="35"/>
  </si>
  <si>
    <t>新丸子東地下通路ポンプ場（FOMA)</t>
    <phoneticPr fontId="35"/>
  </si>
  <si>
    <t>新丸子東地下通路ポンプ場（LTE)</t>
    <phoneticPr fontId="35"/>
  </si>
  <si>
    <t>SW00015400012@nihonsoft.net</t>
    <phoneticPr fontId="35"/>
  </si>
  <si>
    <t>020-2030-4643</t>
    <phoneticPr fontId="35"/>
  </si>
  <si>
    <t>10.60.127.115</t>
    <phoneticPr fontId="35"/>
  </si>
  <si>
    <t>eco500M LTE</t>
    <phoneticPr fontId="35"/>
  </si>
  <si>
    <t>2020/04/01</t>
    <phoneticPr fontId="35"/>
  </si>
  <si>
    <t>070-4447-4247</t>
    <phoneticPr fontId="35"/>
  </si>
  <si>
    <t>大貫処理施設（FOMA)</t>
    <phoneticPr fontId="35"/>
  </si>
  <si>
    <t>養老橋ポンプ場（FOMA)</t>
    <rPh sb="0" eb="2">
      <t>ヨウロウ</t>
    </rPh>
    <rPh sb="2" eb="3">
      <t>ハシ</t>
    </rPh>
    <rPh sb="6" eb="7">
      <t>ジョウ</t>
    </rPh>
    <phoneticPr fontId="35"/>
  </si>
  <si>
    <t>養老橋ポンプ場（LTE)</t>
    <rPh sb="0" eb="2">
      <t>ヨウロウ</t>
    </rPh>
    <rPh sb="2" eb="3">
      <t>ハシ</t>
    </rPh>
    <rPh sb="6" eb="7">
      <t>ジョウ</t>
    </rPh>
    <phoneticPr fontId="35"/>
  </si>
  <si>
    <t>SW00001500008@nihonsoft.net</t>
    <phoneticPr fontId="35"/>
  </si>
  <si>
    <t>eco30Mプラス LTE</t>
    <phoneticPr fontId="35"/>
  </si>
  <si>
    <t>10.60.127.116</t>
    <phoneticPr fontId="35"/>
  </si>
  <si>
    <t>ヴェオリア・ジェネッツ</t>
    <phoneticPr fontId="35"/>
  </si>
  <si>
    <t>000213</t>
  </si>
  <si>
    <t>日本色材工業研究所つくば工場</t>
    <phoneticPr fontId="35"/>
  </si>
  <si>
    <t>SW00021300001@nihonsoft.net</t>
    <phoneticPr fontId="35"/>
  </si>
  <si>
    <t>10.60.127.117</t>
    <phoneticPr fontId="35"/>
  </si>
  <si>
    <t>三重県明和町（コルソスのみ）</t>
    <rPh sb="0" eb="3">
      <t>ミエケン</t>
    </rPh>
    <rPh sb="3" eb="6">
      <t>メイワチョウ</t>
    </rPh>
    <phoneticPr fontId="35"/>
  </si>
  <si>
    <t>SW</t>
    <phoneticPr fontId="35"/>
  </si>
  <si>
    <t>000214</t>
    <phoneticPr fontId="35"/>
  </si>
  <si>
    <t>00001</t>
    <phoneticPr fontId="35"/>
  </si>
  <si>
    <t>SW00021400001@nihonsoft.net</t>
    <phoneticPr fontId="35"/>
  </si>
  <si>
    <t>SW00021400002@nihonsoft.net</t>
  </si>
  <si>
    <t>eco 10Mプラス LTE</t>
    <phoneticPr fontId="35"/>
  </si>
  <si>
    <t>コルソスメールのみ</t>
    <phoneticPr fontId="35"/>
  </si>
  <si>
    <t>10.60.127.118</t>
    <phoneticPr fontId="35"/>
  </si>
  <si>
    <t>10.60.127.119</t>
    <phoneticPr fontId="35"/>
  </si>
  <si>
    <t>M22-1-2</t>
    <phoneticPr fontId="35"/>
  </si>
  <si>
    <t>M35-4</t>
    <phoneticPr fontId="35"/>
  </si>
  <si>
    <t>DN0605602444860</t>
    <phoneticPr fontId="35"/>
  </si>
  <si>
    <t>2020/04/08</t>
    <phoneticPr fontId="35"/>
  </si>
  <si>
    <t>DN0605602444780</t>
    <phoneticPr fontId="35"/>
  </si>
  <si>
    <t>02017099916</t>
    <phoneticPr fontId="35"/>
  </si>
  <si>
    <t>2020/04/08</t>
    <phoneticPr fontId="35"/>
  </si>
  <si>
    <t>020-1870-0701</t>
    <phoneticPr fontId="35"/>
  </si>
  <si>
    <t>020-2127-5606</t>
    <phoneticPr fontId="35"/>
  </si>
  <si>
    <t>020-1668-8119</t>
    <phoneticPr fontId="35"/>
  </si>
  <si>
    <t>020-1847-1505</t>
    <phoneticPr fontId="35"/>
  </si>
  <si>
    <t>020-1772-3288</t>
    <phoneticPr fontId="35"/>
  </si>
  <si>
    <t>020-1776-7128</t>
    <phoneticPr fontId="35"/>
  </si>
  <si>
    <t>020-1693-6546</t>
    <phoneticPr fontId="35"/>
  </si>
  <si>
    <t>020-1709-9045</t>
    <phoneticPr fontId="35"/>
  </si>
  <si>
    <t>DN0605602444250</t>
    <phoneticPr fontId="35"/>
  </si>
  <si>
    <t>DN0605602444260</t>
    <phoneticPr fontId="35"/>
  </si>
  <si>
    <t>DN0605602444270</t>
    <phoneticPr fontId="35"/>
  </si>
  <si>
    <t>DN0605602444280</t>
    <phoneticPr fontId="35"/>
  </si>
  <si>
    <t>DN0605602444290</t>
    <phoneticPr fontId="35"/>
  </si>
  <si>
    <t>DN0605602444300</t>
    <phoneticPr fontId="35"/>
  </si>
  <si>
    <t>DN0605602444310</t>
    <phoneticPr fontId="35"/>
  </si>
  <si>
    <t>DN0605602444320</t>
    <phoneticPr fontId="35"/>
  </si>
  <si>
    <t>DN0605602444330</t>
    <phoneticPr fontId="35"/>
  </si>
  <si>
    <t>DN0605602444340</t>
    <phoneticPr fontId="35"/>
  </si>
  <si>
    <t>DN0605602444350</t>
    <phoneticPr fontId="35"/>
  </si>
  <si>
    <t>DN0605602444360</t>
    <phoneticPr fontId="35"/>
  </si>
  <si>
    <t>DN0605602444370</t>
    <phoneticPr fontId="35"/>
  </si>
  <si>
    <t>DN0605602444380</t>
    <phoneticPr fontId="35"/>
  </si>
  <si>
    <t>DN0605602444390</t>
    <phoneticPr fontId="35"/>
  </si>
  <si>
    <t>DN0605602444400</t>
    <phoneticPr fontId="35"/>
  </si>
  <si>
    <t>DN0605602444410</t>
    <phoneticPr fontId="35"/>
  </si>
  <si>
    <t>DN0605602444420</t>
    <phoneticPr fontId="35"/>
  </si>
  <si>
    <t>DN0605602444430</t>
    <phoneticPr fontId="35"/>
  </si>
  <si>
    <t>DN0605602444440</t>
    <phoneticPr fontId="35"/>
  </si>
  <si>
    <t>DN0605602444450</t>
    <phoneticPr fontId="35"/>
  </si>
  <si>
    <t>DN0605602444460</t>
    <phoneticPr fontId="35"/>
  </si>
  <si>
    <t>DN0605602444470</t>
    <phoneticPr fontId="35"/>
  </si>
  <si>
    <t>DN0605602444480</t>
    <phoneticPr fontId="35"/>
  </si>
  <si>
    <t>DN0605602444490</t>
    <phoneticPr fontId="35"/>
  </si>
  <si>
    <t>DN0605602444500</t>
    <phoneticPr fontId="35"/>
  </si>
  <si>
    <t>DN0605602444510</t>
    <phoneticPr fontId="35"/>
  </si>
  <si>
    <t>DN0605602444520</t>
    <phoneticPr fontId="35"/>
  </si>
  <si>
    <t>DN0605602444530</t>
    <phoneticPr fontId="35"/>
  </si>
  <si>
    <t>DN0605602444540</t>
    <phoneticPr fontId="35"/>
  </si>
  <si>
    <t>DN0605602444550</t>
    <phoneticPr fontId="35"/>
  </si>
  <si>
    <t>DN0605602444560</t>
    <phoneticPr fontId="35"/>
  </si>
  <si>
    <t>DN0605602444570</t>
    <phoneticPr fontId="35"/>
  </si>
  <si>
    <t>DN0605602444580</t>
    <phoneticPr fontId="35"/>
  </si>
  <si>
    <t>DN0605602444590</t>
    <phoneticPr fontId="35"/>
  </si>
  <si>
    <t>DN0605602444600</t>
    <phoneticPr fontId="35"/>
  </si>
  <si>
    <t>DN0605602444610</t>
    <phoneticPr fontId="35"/>
  </si>
  <si>
    <t>DN0605602444620</t>
    <phoneticPr fontId="35"/>
  </si>
  <si>
    <t>DN0605602444630</t>
    <phoneticPr fontId="35"/>
  </si>
  <si>
    <t>DN0605602444640</t>
    <phoneticPr fontId="35"/>
  </si>
  <si>
    <t>020-1777-0823</t>
    <phoneticPr fontId="35"/>
  </si>
  <si>
    <t>020-2062-3451</t>
    <phoneticPr fontId="35"/>
  </si>
  <si>
    <t>020-1875-0376</t>
    <phoneticPr fontId="35"/>
  </si>
  <si>
    <t>020-2101-9773</t>
    <phoneticPr fontId="35"/>
  </si>
  <si>
    <t>020-2128-4429</t>
    <phoneticPr fontId="35"/>
  </si>
  <si>
    <t>020-1847-1568</t>
    <phoneticPr fontId="35"/>
  </si>
  <si>
    <t>020-2102-1631</t>
    <phoneticPr fontId="35"/>
  </si>
  <si>
    <t>020-2128-4606</t>
    <phoneticPr fontId="35"/>
  </si>
  <si>
    <t>020-2042-9262</t>
    <phoneticPr fontId="35"/>
  </si>
  <si>
    <t>020-1870-0554</t>
    <phoneticPr fontId="35"/>
  </si>
  <si>
    <t>020-1693-6560</t>
    <phoneticPr fontId="35"/>
  </si>
  <si>
    <t>020-1847-1340</t>
    <phoneticPr fontId="35"/>
  </si>
  <si>
    <t>020-2102-9335</t>
    <phoneticPr fontId="35"/>
  </si>
  <si>
    <t>020-1772-9702</t>
    <phoneticPr fontId="35"/>
  </si>
  <si>
    <t>020-2125-7693</t>
    <phoneticPr fontId="35"/>
  </si>
  <si>
    <t>020-1709-9399</t>
    <phoneticPr fontId="35"/>
  </si>
  <si>
    <t>020-1870-0030</t>
    <phoneticPr fontId="35"/>
  </si>
  <si>
    <t>020-1866-9326</t>
    <phoneticPr fontId="35"/>
  </si>
  <si>
    <t>020-1862-3109</t>
    <phoneticPr fontId="35"/>
  </si>
  <si>
    <t>020-2058-0265</t>
    <phoneticPr fontId="35"/>
  </si>
  <si>
    <t>020-1847-1051</t>
    <phoneticPr fontId="35"/>
  </si>
  <si>
    <t>020-1577-3114</t>
    <phoneticPr fontId="35"/>
  </si>
  <si>
    <t>020-2125-7364</t>
    <phoneticPr fontId="35"/>
  </si>
  <si>
    <t>020-2043-4344</t>
    <phoneticPr fontId="35"/>
  </si>
  <si>
    <t>020-1862-3981</t>
    <phoneticPr fontId="35"/>
  </si>
  <si>
    <t>020-1866-9165</t>
    <phoneticPr fontId="35"/>
  </si>
  <si>
    <t>020-1870-0066</t>
    <phoneticPr fontId="35"/>
  </si>
  <si>
    <t>020-2103-0222</t>
    <phoneticPr fontId="35"/>
  </si>
  <si>
    <t>020-1773-1608</t>
    <phoneticPr fontId="35"/>
  </si>
  <si>
    <t>020-2063-3533</t>
    <phoneticPr fontId="35"/>
  </si>
  <si>
    <t>020-1866-9578</t>
    <phoneticPr fontId="35"/>
  </si>
  <si>
    <t>020-2124-2465</t>
    <phoneticPr fontId="35"/>
  </si>
  <si>
    <t>SW00001300109@nihonsoft.net</t>
    <phoneticPr fontId="35"/>
  </si>
  <si>
    <t>eco30Mプラス LTE</t>
    <phoneticPr fontId="35"/>
  </si>
  <si>
    <t>2020/04/06</t>
    <phoneticPr fontId="35"/>
  </si>
  <si>
    <t>DN0605602444920</t>
    <phoneticPr fontId="35"/>
  </si>
  <si>
    <t>02020131672</t>
    <phoneticPr fontId="35"/>
  </si>
  <si>
    <t>2020/4/9</t>
    <phoneticPr fontId="35"/>
  </si>
  <si>
    <t>DN0605602445470</t>
    <phoneticPr fontId="35"/>
  </si>
  <si>
    <t>020-1847-1226</t>
    <phoneticPr fontId="35"/>
  </si>
  <si>
    <t>2020/04/09</t>
    <phoneticPr fontId="35"/>
  </si>
  <si>
    <t>DN0605602445450</t>
    <phoneticPr fontId="35"/>
  </si>
  <si>
    <t>DN0605602445460</t>
    <phoneticPr fontId="35"/>
  </si>
  <si>
    <t>020-1693-6359</t>
    <phoneticPr fontId="35"/>
  </si>
  <si>
    <t>020-2055-8283</t>
    <phoneticPr fontId="35"/>
  </si>
  <si>
    <t>10.47.233.6</t>
    <phoneticPr fontId="35"/>
  </si>
  <si>
    <t>10.47.234.15</t>
    <phoneticPr fontId="35"/>
  </si>
  <si>
    <t>10.47.234.24</t>
    <phoneticPr fontId="35"/>
  </si>
  <si>
    <t>10.47.237.117</t>
    <phoneticPr fontId="35"/>
  </si>
  <si>
    <t>フィルタ電波ログ接続監視修正（20200410）</t>
    <rPh sb="4" eb="6">
      <t>デンパ</t>
    </rPh>
    <rPh sb="8" eb="10">
      <t>セツゾク</t>
    </rPh>
    <rPh sb="10" eb="12">
      <t>カンシ</t>
    </rPh>
    <rPh sb="12" eb="14">
      <t>シュウセイ</t>
    </rPh>
    <phoneticPr fontId="35"/>
  </si>
  <si>
    <t>451E6F-19703991</t>
    <phoneticPr fontId="35"/>
  </si>
  <si>
    <t>黒瀬第2マンホールポンプ場</t>
    <phoneticPr fontId="35"/>
  </si>
  <si>
    <t>黒瀬第3マンホールポンプ場</t>
    <phoneticPr fontId="35"/>
  </si>
  <si>
    <t>田後加圧ポンプ場（FOMA）</t>
    <rPh sb="0" eb="1">
      <t>タ</t>
    </rPh>
    <rPh sb="1" eb="2">
      <t>ノチ</t>
    </rPh>
    <rPh sb="2" eb="4">
      <t>カアツ</t>
    </rPh>
    <rPh sb="7" eb="8">
      <t>ジョウ</t>
    </rPh>
    <phoneticPr fontId="35"/>
  </si>
  <si>
    <t>田後加圧ポンプ場(LTE)</t>
    <rPh sb="0" eb="1">
      <t>タ</t>
    </rPh>
    <rPh sb="1" eb="2">
      <t>ノチ</t>
    </rPh>
    <rPh sb="2" eb="4">
      <t>カアツ</t>
    </rPh>
    <rPh sb="7" eb="8">
      <t>ジョウ</t>
    </rPh>
    <phoneticPr fontId="35"/>
  </si>
  <si>
    <t>SW00006800014@nihonsoft.net</t>
    <phoneticPr fontId="35"/>
  </si>
  <si>
    <t>eco30Mプラス LTE</t>
    <phoneticPr fontId="35"/>
  </si>
  <si>
    <t>10.60.127.121</t>
    <phoneticPr fontId="35"/>
  </si>
  <si>
    <t>SW00004000036@nihonsoft.net</t>
  </si>
  <si>
    <t>eco30Mプラス　LTE</t>
    <phoneticPr fontId="35"/>
  </si>
  <si>
    <t>10.60.127.122</t>
    <phoneticPr fontId="35"/>
  </si>
  <si>
    <t>サンポート汚水中継施設</t>
    <phoneticPr fontId="35"/>
  </si>
  <si>
    <t>のつはる天空広場第2ポンプ所</t>
    <phoneticPr fontId="35"/>
  </si>
  <si>
    <t>451E6C-19703988</t>
    <phoneticPr fontId="35"/>
  </si>
  <si>
    <t>10.60.127.74</t>
    <phoneticPr fontId="35"/>
  </si>
  <si>
    <t>10.47.237.13</t>
    <phoneticPr fontId="35"/>
  </si>
  <si>
    <t>2019年11月11日日南町から移行→20200415御浜町Ｎｏ24の機器交換で使用</t>
    <rPh sb="4" eb="5">
      <t>ネン</t>
    </rPh>
    <rPh sb="7" eb="8">
      <t>ガツ</t>
    </rPh>
    <rPh sb="10" eb="11">
      <t>ニチ</t>
    </rPh>
    <rPh sb="11" eb="14">
      <t>ニチナンチョウ</t>
    </rPh>
    <rPh sb="16" eb="18">
      <t>イコウ</t>
    </rPh>
    <rPh sb="27" eb="30">
      <t>ミハマチョウ</t>
    </rPh>
    <rPh sb="35" eb="37">
      <t>キキ</t>
    </rPh>
    <rPh sb="37" eb="39">
      <t>コウカン</t>
    </rPh>
    <rPh sb="40" eb="42">
      <t>シヨウ</t>
    </rPh>
    <phoneticPr fontId="35"/>
  </si>
  <si>
    <t>10.47.233.72</t>
    <phoneticPr fontId="35"/>
  </si>
  <si>
    <t>10.47.238.135</t>
    <phoneticPr fontId="35"/>
  </si>
  <si>
    <t>SW00017900115@nihonsoft.net</t>
  </si>
  <si>
    <t>10.60.127.120</t>
    <phoneticPr fontId="35"/>
  </si>
  <si>
    <t>20200415御浜町Ｎｏ24の機器交換で使用</t>
    <phoneticPr fontId="35"/>
  </si>
  <si>
    <t>DN0605602447020</t>
    <phoneticPr fontId="35"/>
  </si>
  <si>
    <t>020-1663-9168</t>
    <phoneticPr fontId="35"/>
  </si>
  <si>
    <t>2020/04/18</t>
    <phoneticPr fontId="35"/>
  </si>
  <si>
    <t>DN0605602447010</t>
    <phoneticPr fontId="35"/>
  </si>
  <si>
    <t>020-1709-9006</t>
    <phoneticPr fontId="35"/>
  </si>
  <si>
    <t>2018/4/18</t>
    <phoneticPr fontId="35"/>
  </si>
  <si>
    <t>10.47.238.53</t>
    <phoneticPr fontId="35"/>
  </si>
  <si>
    <t>清流苑下水ﾎﾟﾝﾌﾟ場(foma)</t>
    <phoneticPr fontId="35"/>
  </si>
  <si>
    <t>清流苑下水ﾎﾟﾝﾌﾟ場(LTE)</t>
    <phoneticPr fontId="35"/>
  </si>
  <si>
    <t>20200416所沢市清流苑ポンプ場へ移行</t>
    <rPh sb="8" eb="11">
      <t>トコロザワシ</t>
    </rPh>
    <rPh sb="11" eb="13">
      <t>セイリュウ</t>
    </rPh>
    <rPh sb="13" eb="14">
      <t>エン</t>
    </rPh>
    <rPh sb="17" eb="18">
      <t>ジョウ</t>
    </rPh>
    <rPh sb="19" eb="21">
      <t>イコウ</t>
    </rPh>
    <phoneticPr fontId="35"/>
  </si>
  <si>
    <t>AX0504403442400</t>
  </si>
  <si>
    <t>020-2085-7825</t>
  </si>
  <si>
    <t>SW00000100001@nihonsoft.net</t>
    <phoneticPr fontId="35"/>
  </si>
  <si>
    <t>30Mプラス LTE</t>
    <phoneticPr fontId="35"/>
  </si>
  <si>
    <t>10.47.238.54</t>
    <phoneticPr fontId="35"/>
  </si>
  <si>
    <t>10.47.238.54</t>
    <phoneticPr fontId="35"/>
  </si>
  <si>
    <t>のつはる天空広場第1ポンプ所</t>
    <phoneticPr fontId="35"/>
  </si>
  <si>
    <t>450948-17X01276→4505B6-17400861</t>
    <phoneticPr fontId="35"/>
  </si>
  <si>
    <t>10.34.77.95</t>
    <phoneticPr fontId="35"/>
  </si>
  <si>
    <t>2018/3/27廃止</t>
    <rPh sb="9" eb="11">
      <t>ハイシ</t>
    </rPh>
    <phoneticPr fontId="35"/>
  </si>
  <si>
    <t>10.60.127.123</t>
    <phoneticPr fontId="35"/>
  </si>
  <si>
    <t>DN0605602447650</t>
    <phoneticPr fontId="35"/>
  </si>
  <si>
    <t>020-1579-5049</t>
    <phoneticPr fontId="35"/>
  </si>
  <si>
    <t>山口マンホールポンプ</t>
    <rPh sb="0" eb="2">
      <t>ヤマグチ</t>
    </rPh>
    <phoneticPr fontId="35"/>
  </si>
  <si>
    <t>10.60.127.124</t>
    <phoneticPr fontId="35"/>
  </si>
  <si>
    <t>SW00017900116@nihonsoft.net</t>
  </si>
  <si>
    <t>SW00017900117@nihonsoft.net</t>
  </si>
  <si>
    <t>SW00017900118@nihonsoft.net</t>
  </si>
  <si>
    <t>10.60.127.126</t>
  </si>
  <si>
    <t>SW00017900119@nihonsoft.net</t>
  </si>
  <si>
    <t>10.60.127.127</t>
  </si>
  <si>
    <t>SW00017900120@nihonsoft.net</t>
  </si>
  <si>
    <t>10.60.127.128</t>
  </si>
  <si>
    <t>SW00017900121@nihonsoft.net</t>
  </si>
  <si>
    <t>10.60.127.129</t>
  </si>
  <si>
    <t>SW00017900122@nihonsoft.net</t>
  </si>
  <si>
    <t>10.60.127.130</t>
  </si>
  <si>
    <t>SW00017900123@nihonsoft.net</t>
  </si>
  <si>
    <t>10.60.127.131</t>
  </si>
  <si>
    <t>SW00017900124@nihonsoft.net</t>
  </si>
  <si>
    <t>10.60.127.132</t>
  </si>
  <si>
    <t>SW00017900125@nihonsoft.net</t>
  </si>
  <si>
    <t>10.60.127.133</t>
  </si>
  <si>
    <t>SW00017900126@nihonsoft.net</t>
  </si>
  <si>
    <t>10.60.127.134</t>
  </si>
  <si>
    <t>SW00017900127@nihonsoft.net</t>
  </si>
  <si>
    <t>10.60.127.135</t>
  </si>
  <si>
    <t>SW00017900128@nihonsoft.net</t>
  </si>
  <si>
    <t>10.60.127.136</t>
  </si>
  <si>
    <t>SW00017900129@nihonsoft.net</t>
  </si>
  <si>
    <t>10.60.127.137</t>
  </si>
  <si>
    <t>SW00017900130@nihonsoft.net</t>
  </si>
  <si>
    <t>10.60.127.138</t>
  </si>
  <si>
    <t>SW00017900131@nihonsoft.net</t>
  </si>
  <si>
    <t>10.60.127.139</t>
  </si>
  <si>
    <t>SW00017900132@nihonsoft.net</t>
  </si>
  <si>
    <t>10.60.127.140</t>
  </si>
  <si>
    <t>SW00017900133@nihonsoft.net</t>
  </si>
  <si>
    <t>10.60.127.141</t>
  </si>
  <si>
    <t>SW00017900134@nihonsoft.net</t>
  </si>
  <si>
    <t>10.60.127.142</t>
  </si>
  <si>
    <t>SW00017900135@nihonsoft.net</t>
  </si>
  <si>
    <t>10.60.127.143</t>
  </si>
  <si>
    <t>SW00017900136@nihonsoft.net</t>
  </si>
  <si>
    <t>10.60.127.144</t>
  </si>
  <si>
    <t>SW00017900137@nihonsoft.net</t>
  </si>
  <si>
    <t>10.60.127.145</t>
  </si>
  <si>
    <t>SW00017900138@nihonsoft.net</t>
  </si>
  <si>
    <t>10.60.127.146</t>
  </si>
  <si>
    <t>SW00017900139@nihonsoft.net</t>
  </si>
  <si>
    <t>10.60.127.147</t>
  </si>
  <si>
    <t>SW00017900140@nihonsoft.net</t>
  </si>
  <si>
    <t>10.60.127.148</t>
  </si>
  <si>
    <t>SW00017900141@nihonsoft.net</t>
  </si>
  <si>
    <t>10.60.127.149</t>
  </si>
  <si>
    <t>SW00017900142@nihonsoft.net</t>
  </si>
  <si>
    <t>10.60.127.150</t>
  </si>
  <si>
    <t>SW00017900143@nihonsoft.net</t>
  </si>
  <si>
    <t>10.60.127.151</t>
  </si>
  <si>
    <t>SW00017900144@nihonsoft.net</t>
  </si>
  <si>
    <t>10.60.127.152</t>
  </si>
  <si>
    <t>SW00017900145@nihonsoft.net</t>
  </si>
  <si>
    <t>10.60.127.153</t>
  </si>
  <si>
    <t>SW00017900146@nihonsoft.net</t>
  </si>
  <si>
    <t>10.60.127.154</t>
  </si>
  <si>
    <t>SW00017900147@nihonsoft.net</t>
  </si>
  <si>
    <t>10.60.127.155</t>
  </si>
  <si>
    <t>SW00017900148@nihonsoft.net</t>
  </si>
  <si>
    <t>10.60.127.156</t>
  </si>
  <si>
    <t>SW00017900149@nihonsoft.net</t>
  </si>
  <si>
    <t>10.60.127.157</t>
  </si>
  <si>
    <t>SW00017900150@nihonsoft.net</t>
  </si>
  <si>
    <t>10.60.127.158</t>
  </si>
  <si>
    <t>SW00017900151@nihonsoft.net</t>
  </si>
  <si>
    <t>10.60.127.159</t>
  </si>
  <si>
    <t>SW00017900152@nihonsoft.net</t>
  </si>
  <si>
    <t>10.60.127.160</t>
  </si>
  <si>
    <t>SW00017900153@nihonsoft.net</t>
  </si>
  <si>
    <t>10.60.127.161</t>
  </si>
  <si>
    <t>SW00017900154@nihonsoft.net</t>
  </si>
  <si>
    <t>10.60.127.162</t>
  </si>
  <si>
    <t>SW00017900155@nihonsoft.net</t>
  </si>
  <si>
    <t>10.60.127.163</t>
  </si>
  <si>
    <t>SW00017900156@nihonsoft.net</t>
  </si>
  <si>
    <t>10.60.127.164</t>
  </si>
  <si>
    <t>SW00017900157@nihonsoft.net</t>
  </si>
  <si>
    <t>10.60.127.165</t>
  </si>
  <si>
    <t>SW00017900158@nihonsoft.net</t>
  </si>
  <si>
    <t>10.60.127.166</t>
  </si>
  <si>
    <t>SW00017900159@nihonsoft.net</t>
  </si>
  <si>
    <t>10.60.127.167</t>
  </si>
  <si>
    <t>SW00017900160@nihonsoft.net</t>
  </si>
  <si>
    <t>10.60.127.168</t>
  </si>
  <si>
    <t>SW00017900161@nihonsoft.net</t>
  </si>
  <si>
    <t>10.60.127.169</t>
  </si>
  <si>
    <t>SW00017900162@nihonsoft.net</t>
  </si>
  <si>
    <t>10.60.127.170</t>
  </si>
  <si>
    <t>SW00017900163@nihonsoft.net</t>
  </si>
  <si>
    <t>10.60.127.171</t>
  </si>
  <si>
    <t>SW00017900164@nihonsoft.net</t>
  </si>
  <si>
    <t>10.60.127.172</t>
  </si>
  <si>
    <t>SW00017900165@nihonsoft.net</t>
  </si>
  <si>
    <t>10.60.127.173</t>
  </si>
  <si>
    <t>10.60.127.125</t>
    <phoneticPr fontId="35"/>
  </si>
  <si>
    <t>10.60.127.174</t>
    <phoneticPr fontId="35"/>
  </si>
  <si>
    <t>和合No.4</t>
  </si>
  <si>
    <t>和合No.5</t>
  </si>
  <si>
    <t>和合No.6</t>
  </si>
  <si>
    <t>和合No.7</t>
  </si>
  <si>
    <t>和合No.8</t>
  </si>
  <si>
    <t>和合No.9</t>
  </si>
  <si>
    <t>和合No.10</t>
  </si>
  <si>
    <t>和合No.11</t>
  </si>
  <si>
    <t>和合No.13</t>
  </si>
  <si>
    <t>和合No.14</t>
  </si>
  <si>
    <t>和合No.15</t>
  </si>
  <si>
    <t>和合No.16</t>
  </si>
  <si>
    <t>安新No.1</t>
  </si>
  <si>
    <t>安新No.2</t>
  </si>
  <si>
    <t>北島No.1</t>
  </si>
  <si>
    <t>材木No.1</t>
  </si>
  <si>
    <t>積志No.1</t>
  </si>
  <si>
    <t>中郡No.1</t>
  </si>
  <si>
    <t>中野町No.4</t>
  </si>
  <si>
    <t>豊町No.1</t>
  </si>
  <si>
    <t>西伊場No.1</t>
  </si>
  <si>
    <t>文丘No.1</t>
    <rPh sb="0" eb="1">
      <t>フミ</t>
    </rPh>
    <rPh sb="1" eb="2">
      <t>オカ</t>
    </rPh>
    <phoneticPr fontId="8"/>
  </si>
  <si>
    <t>和合No.12</t>
    <rPh sb="0" eb="2">
      <t>ワゴウ</t>
    </rPh>
    <phoneticPr fontId="8"/>
  </si>
  <si>
    <t>和合No.18</t>
    <rPh sb="0" eb="2">
      <t>ワゴウ</t>
    </rPh>
    <phoneticPr fontId="8"/>
  </si>
  <si>
    <t>和合No.19</t>
    <rPh sb="0" eb="2">
      <t>ワゴウ</t>
    </rPh>
    <phoneticPr fontId="8"/>
  </si>
  <si>
    <t>伊左地No.1</t>
  </si>
  <si>
    <t>協和No.1</t>
  </si>
  <si>
    <t>協和No.2</t>
  </si>
  <si>
    <t>協和No.3</t>
  </si>
  <si>
    <t>協和No.4</t>
  </si>
  <si>
    <t>呉松No.2</t>
  </si>
  <si>
    <t>湖東No.1</t>
  </si>
  <si>
    <t>庄和No.1</t>
  </si>
  <si>
    <t>白州No.1</t>
  </si>
  <si>
    <t>白州No.2</t>
  </si>
  <si>
    <t>平松No.1</t>
  </si>
  <si>
    <t>平松No.2</t>
  </si>
  <si>
    <t>和地No.1</t>
  </si>
  <si>
    <t>和地No.2</t>
  </si>
  <si>
    <t>和地No.3</t>
  </si>
  <si>
    <t>和地No.4</t>
  </si>
  <si>
    <t>DN0605602448200</t>
    <phoneticPr fontId="35"/>
  </si>
  <si>
    <t>07040184521</t>
    <phoneticPr fontId="35"/>
  </si>
  <si>
    <t>2020/4/22廃止</t>
    <rPh sb="9" eb="11">
      <t>ハイシ</t>
    </rPh>
    <phoneticPr fontId="35"/>
  </si>
  <si>
    <t>AX0504403442410</t>
  </si>
  <si>
    <t>20200421広島市屋代1丁目MPへ移行</t>
    <rPh sb="8" eb="11">
      <t>ヒロシマシ</t>
    </rPh>
    <rPh sb="11" eb="13">
      <t>ヤシロ</t>
    </rPh>
    <rPh sb="14" eb="16">
      <t>チョウメ</t>
    </rPh>
    <rPh sb="19" eb="21">
      <t>イコウ</t>
    </rPh>
    <phoneticPr fontId="35"/>
  </si>
  <si>
    <t>451E2C-19703924</t>
    <phoneticPr fontId="35"/>
  </si>
  <si>
    <t>SW00002700092@nihonsoft.net</t>
    <phoneticPr fontId="35"/>
  </si>
  <si>
    <t>20200421demo29から移行</t>
    <rPh sb="16" eb="18">
      <t>イコウ</t>
    </rPh>
    <phoneticPr fontId="35"/>
  </si>
  <si>
    <t>020-1951-1633</t>
    <phoneticPr fontId="35"/>
  </si>
  <si>
    <t>SW00004500165@nihonsoft.net</t>
  </si>
  <si>
    <t>SW00004500166@nihonsoft.net</t>
  </si>
  <si>
    <t>SW00004500167@nihonsoft.net</t>
  </si>
  <si>
    <t>SW00004500168@nihonsoft.net</t>
  </si>
  <si>
    <t>SW00004500169@nihonsoft.net</t>
  </si>
  <si>
    <t>SW00004500170@nihonsoft.net</t>
  </si>
  <si>
    <t>eco30Mプラス LTE</t>
    <phoneticPr fontId="35"/>
  </si>
  <si>
    <t>10.60.127.180</t>
    <phoneticPr fontId="35"/>
  </si>
  <si>
    <t>10.60.127.175</t>
  </si>
  <si>
    <t>10.60.127.176</t>
  </si>
  <si>
    <t>10.60.127.177</t>
  </si>
  <si>
    <t>10.60.127.178</t>
  </si>
  <si>
    <t>10.60.127.179</t>
  </si>
  <si>
    <t>保守品①利用料対象外</t>
    <rPh sb="0" eb="2">
      <t>ホシュ</t>
    </rPh>
    <rPh sb="2" eb="3">
      <t>ヒン</t>
    </rPh>
    <rPh sb="4" eb="7">
      <t>リヨウリョウ</t>
    </rPh>
    <rPh sb="7" eb="9">
      <t>タイショウ</t>
    </rPh>
    <rPh sb="9" eb="10">
      <t>ガイ</t>
    </rPh>
    <phoneticPr fontId="35"/>
  </si>
  <si>
    <t>保守品②利用料対象外</t>
    <rPh sb="0" eb="2">
      <t>ホシュ</t>
    </rPh>
    <rPh sb="2" eb="3">
      <t>ヒン</t>
    </rPh>
    <rPh sb="4" eb="7">
      <t>リヨウリョウ</t>
    </rPh>
    <rPh sb="7" eb="10">
      <t>タイショウガイ</t>
    </rPh>
    <phoneticPr fontId="35"/>
  </si>
  <si>
    <t>020-2037-0503</t>
  </si>
  <si>
    <t>020-2037-0503</t>
    <phoneticPr fontId="35"/>
  </si>
  <si>
    <t>2020年4月22日中能登町（柿本商会）保守品へ移行</t>
    <rPh sb="4" eb="5">
      <t>ネン</t>
    </rPh>
    <rPh sb="6" eb="7">
      <t>ガツ</t>
    </rPh>
    <rPh sb="9" eb="10">
      <t>ニチ</t>
    </rPh>
    <rPh sb="10" eb="14">
      <t>ナカノトマチ</t>
    </rPh>
    <rPh sb="15" eb="17">
      <t>カキモト</t>
    </rPh>
    <rPh sb="17" eb="19">
      <t>ショウカイ</t>
    </rPh>
    <rPh sb="20" eb="22">
      <t>ホシュ</t>
    </rPh>
    <rPh sb="22" eb="23">
      <t>ヒン</t>
    </rPh>
    <rPh sb="24" eb="26">
      <t>イコウ</t>
    </rPh>
    <phoneticPr fontId="35"/>
  </si>
  <si>
    <t>AX0504403442420</t>
  </si>
  <si>
    <t>AX0504403442430</t>
  </si>
  <si>
    <t>020-2087-0865</t>
  </si>
  <si>
    <t>demo@nihonsoft.net</t>
    <phoneticPr fontId="35"/>
  </si>
  <si>
    <t>451E28-19703920</t>
    <phoneticPr fontId="35"/>
  </si>
  <si>
    <t>451E27-19703919</t>
    <phoneticPr fontId="35"/>
  </si>
  <si>
    <t>京都府南丹広域振興局</t>
    <rPh sb="0" eb="3">
      <t>キョウトフ</t>
    </rPh>
    <rPh sb="3" eb="5">
      <t>ナンタン</t>
    </rPh>
    <rPh sb="5" eb="7">
      <t>コウイキ</t>
    </rPh>
    <rPh sb="7" eb="9">
      <t>シンコウ</t>
    </rPh>
    <rPh sb="9" eb="10">
      <t>キョク</t>
    </rPh>
    <phoneticPr fontId="35"/>
  </si>
  <si>
    <t>SW</t>
    <phoneticPr fontId="35"/>
  </si>
  <si>
    <t>000215</t>
    <phoneticPr fontId="35"/>
  </si>
  <si>
    <t>00001</t>
    <phoneticPr fontId="35"/>
  </si>
  <si>
    <t>s0finetcl0ud</t>
    <phoneticPr fontId="35"/>
  </si>
  <si>
    <t>nihonsoft.net</t>
    <phoneticPr fontId="35"/>
  </si>
  <si>
    <t>上桂川総合堰</t>
    <phoneticPr fontId="35"/>
  </si>
  <si>
    <t>SW00021500001@nihonsoft.net</t>
    <phoneticPr fontId="35"/>
  </si>
  <si>
    <t>eco 30Mプラス LTE</t>
    <phoneticPr fontId="35"/>
  </si>
  <si>
    <t>451E29-19703921</t>
    <phoneticPr fontId="35"/>
  </si>
  <si>
    <t>10.60.127.181</t>
    <phoneticPr fontId="35"/>
  </si>
  <si>
    <t>2020年4月22日demoSIMから移行(斉田)</t>
    <rPh sb="4" eb="5">
      <t>ネン</t>
    </rPh>
    <rPh sb="6" eb="7">
      <t>ガツ</t>
    </rPh>
    <rPh sb="9" eb="10">
      <t>ニチ</t>
    </rPh>
    <rPh sb="19" eb="21">
      <t>イコウ</t>
    </rPh>
    <rPh sb="22" eb="24">
      <t>サイダ</t>
    </rPh>
    <phoneticPr fontId="35"/>
  </si>
  <si>
    <t>2020年4月23日廃止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</si>
  <si>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020-1657-2995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</si>
  <si>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51E31-19703929</t>
    </r>
    <phoneticPr fontId="35"/>
  </si>
  <si>
    <t>2020年4月24日周防大島源明ポンプ所へ移行</t>
    <rPh sb="4" eb="5">
      <t>ネン</t>
    </rPh>
    <rPh sb="6" eb="7">
      <t>ガツ</t>
    </rPh>
    <rPh sb="9" eb="10">
      <t>ヒ</t>
    </rPh>
    <rPh sb="10" eb="12">
      <t>スオウ</t>
    </rPh>
    <rPh sb="12" eb="14">
      <t>オオシマ</t>
    </rPh>
    <rPh sb="14" eb="15">
      <t>ゲン</t>
    </rPh>
    <rPh sb="15" eb="16">
      <t>メイ</t>
    </rPh>
    <rPh sb="19" eb="20">
      <t>ジョ</t>
    </rPh>
    <rPh sb="21" eb="23">
      <t>イコウ</t>
    </rPh>
    <phoneticPr fontId="35"/>
  </si>
  <si>
    <t>SW00002800001@nihonsoft.net</t>
    <phoneticPr fontId="35"/>
  </si>
  <si>
    <t>s0finetcl0ud</t>
    <phoneticPr fontId="35"/>
  </si>
  <si>
    <t>AX050440344246</t>
  </si>
  <si>
    <t>451E31-19703929</t>
    <phoneticPr fontId="35"/>
  </si>
  <si>
    <t>2020/04/29</t>
    <phoneticPr fontId="35"/>
  </si>
  <si>
    <t>AX0605600241770</t>
    <phoneticPr fontId="35"/>
  </si>
  <si>
    <t>AX0605600241780</t>
    <phoneticPr fontId="35"/>
  </si>
  <si>
    <t>AX0605600241790</t>
    <phoneticPr fontId="35"/>
  </si>
  <si>
    <t>AX0605600241800</t>
    <phoneticPr fontId="35"/>
  </si>
  <si>
    <t>AX0605600241810</t>
    <phoneticPr fontId="35"/>
  </si>
  <si>
    <t>AX0605600241820</t>
    <phoneticPr fontId="35"/>
  </si>
  <si>
    <t>02017816147</t>
    <phoneticPr fontId="35"/>
  </si>
  <si>
    <t>02018723795</t>
    <phoneticPr fontId="35"/>
  </si>
  <si>
    <t>02019489391</t>
    <phoneticPr fontId="35"/>
  </si>
  <si>
    <t>02020893565</t>
    <phoneticPr fontId="35"/>
  </si>
  <si>
    <t>02019645760</t>
    <phoneticPr fontId="35"/>
  </si>
  <si>
    <t>02019491085</t>
    <phoneticPr fontId="35"/>
  </si>
  <si>
    <t>AX0605600242030</t>
    <phoneticPr fontId="35"/>
  </si>
  <si>
    <t>020-1778-9234</t>
    <phoneticPr fontId="35"/>
  </si>
  <si>
    <t>2020/04/29</t>
    <phoneticPr fontId="35"/>
  </si>
  <si>
    <t>20200428 demo42へ移行</t>
    <rPh sb="16" eb="18">
      <t>イコウ</t>
    </rPh>
    <phoneticPr fontId="35"/>
  </si>
  <si>
    <t>DN0504406809250</t>
  </si>
  <si>
    <t>10.47.236.148</t>
  </si>
  <si>
    <t>demo42@nihonsoft.net</t>
    <phoneticPr fontId="35"/>
  </si>
  <si>
    <t>020-2083-3827</t>
    <phoneticPr fontId="35"/>
  </si>
  <si>
    <t>451Ｅ75-19703997</t>
    <phoneticPr fontId="35"/>
  </si>
  <si>
    <t>451Ｅ76-19703998</t>
    <phoneticPr fontId="35"/>
  </si>
  <si>
    <t>CSDJD00009Z00124</t>
  </si>
  <si>
    <t>CSDJD00009Z00134</t>
    <phoneticPr fontId="35"/>
  </si>
  <si>
    <t>CSDJPS0009Z00119</t>
    <phoneticPr fontId="35"/>
  </si>
  <si>
    <t>CSDJPS0009Z00129</t>
    <phoneticPr fontId="35"/>
  </si>
  <si>
    <t>kyoto_nantan</t>
    <phoneticPr fontId="35"/>
  </si>
  <si>
    <t>7318</t>
    <phoneticPr fontId="35"/>
  </si>
  <si>
    <t>50203</t>
    <phoneticPr fontId="35"/>
  </si>
  <si>
    <t>AX0605600241280</t>
    <phoneticPr fontId="35"/>
  </si>
  <si>
    <t>AX0605600241290</t>
    <phoneticPr fontId="35"/>
  </si>
  <si>
    <t>AX0605600241300</t>
    <phoneticPr fontId="35"/>
  </si>
  <si>
    <t>AX0605600241310</t>
    <phoneticPr fontId="35"/>
  </si>
  <si>
    <t>AX0605600241320</t>
    <phoneticPr fontId="35"/>
  </si>
  <si>
    <t>AX0605600241330</t>
    <phoneticPr fontId="35"/>
  </si>
  <si>
    <t>AX0605600241340</t>
    <phoneticPr fontId="35"/>
  </si>
  <si>
    <t>AX0605600241350</t>
    <phoneticPr fontId="35"/>
  </si>
  <si>
    <t>AX0605600241360</t>
    <phoneticPr fontId="35"/>
  </si>
  <si>
    <t>AX0605600241370</t>
    <phoneticPr fontId="35"/>
  </si>
  <si>
    <t>AX0605600241380</t>
    <phoneticPr fontId="35"/>
  </si>
  <si>
    <t>AX0605600241390</t>
    <phoneticPr fontId="35"/>
  </si>
  <si>
    <t>AX0605600241400</t>
    <phoneticPr fontId="35"/>
  </si>
  <si>
    <t>AX0605600241410</t>
    <phoneticPr fontId="35"/>
  </si>
  <si>
    <t>AX0605600241420</t>
    <phoneticPr fontId="35"/>
  </si>
  <si>
    <t>AX0605600241430</t>
    <phoneticPr fontId="35"/>
  </si>
  <si>
    <t>AX0605600241440</t>
    <phoneticPr fontId="35"/>
  </si>
  <si>
    <t>AX0605600241450</t>
    <phoneticPr fontId="35"/>
  </si>
  <si>
    <t>AX0605600241460</t>
    <phoneticPr fontId="35"/>
  </si>
  <si>
    <t>AX0605600241470</t>
    <phoneticPr fontId="35"/>
  </si>
  <si>
    <t>AX0605600241480</t>
    <phoneticPr fontId="35"/>
  </si>
  <si>
    <t>AX0605600241490</t>
    <phoneticPr fontId="35"/>
  </si>
  <si>
    <t>AX0605600241500</t>
    <phoneticPr fontId="35"/>
  </si>
  <si>
    <t>AX0605600241510</t>
    <phoneticPr fontId="35"/>
  </si>
  <si>
    <t>AX0605600241520</t>
    <phoneticPr fontId="35"/>
  </si>
  <si>
    <t>AX0605600241530</t>
    <phoneticPr fontId="35"/>
  </si>
  <si>
    <t>AX0605600241540</t>
    <phoneticPr fontId="35"/>
  </si>
  <si>
    <t>AX0605600241550</t>
    <phoneticPr fontId="35"/>
  </si>
  <si>
    <t>AX0605600241560</t>
    <phoneticPr fontId="35"/>
  </si>
  <si>
    <t>AX0605600241570</t>
    <phoneticPr fontId="35"/>
  </si>
  <si>
    <t>AX0605600241580</t>
    <phoneticPr fontId="35"/>
  </si>
  <si>
    <t>AX0605600241590</t>
    <phoneticPr fontId="35"/>
  </si>
  <si>
    <t>AX0605600241600</t>
    <phoneticPr fontId="35"/>
  </si>
  <si>
    <t>AX0605600241610</t>
    <phoneticPr fontId="35"/>
  </si>
  <si>
    <t>AX0605600241620</t>
    <phoneticPr fontId="35"/>
  </si>
  <si>
    <t>AX0605600241630</t>
    <phoneticPr fontId="35"/>
  </si>
  <si>
    <t>AX0605600241640</t>
    <phoneticPr fontId="35"/>
  </si>
  <si>
    <t>AX0605600241650</t>
    <phoneticPr fontId="35"/>
  </si>
  <si>
    <t>AX0605600241660</t>
    <phoneticPr fontId="35"/>
  </si>
  <si>
    <t>AX0605600241670</t>
    <phoneticPr fontId="35"/>
  </si>
  <si>
    <t>AX0605600241680</t>
    <phoneticPr fontId="35"/>
  </si>
  <si>
    <t>AX0605600241690</t>
    <phoneticPr fontId="35"/>
  </si>
  <si>
    <t>AX0605600241700</t>
    <phoneticPr fontId="35"/>
  </si>
  <si>
    <t>AX0605600241710</t>
    <phoneticPr fontId="35"/>
  </si>
  <si>
    <t>AX0605600241720</t>
    <phoneticPr fontId="35"/>
  </si>
  <si>
    <t>AX0605600241730</t>
    <phoneticPr fontId="35"/>
  </si>
  <si>
    <t>AX0605600241740</t>
    <phoneticPr fontId="35"/>
  </si>
  <si>
    <t>AX0605600241750</t>
    <phoneticPr fontId="35"/>
  </si>
  <si>
    <t>AX0605600241760</t>
    <phoneticPr fontId="35"/>
  </si>
  <si>
    <t>020-1849-3526</t>
    <phoneticPr fontId="35"/>
  </si>
  <si>
    <t>020-1778-9420</t>
    <phoneticPr fontId="35"/>
  </si>
  <si>
    <t>020-1989-0641</t>
    <phoneticPr fontId="35"/>
  </si>
  <si>
    <t>020-1778-9374</t>
    <phoneticPr fontId="35"/>
  </si>
  <si>
    <t>020-1657-4234</t>
    <phoneticPr fontId="35"/>
  </si>
  <si>
    <t>020-1657-7645</t>
    <phoneticPr fontId="35"/>
  </si>
  <si>
    <t>020-1849-3171</t>
    <phoneticPr fontId="35"/>
  </si>
  <si>
    <t>020-1781-6276</t>
    <phoneticPr fontId="35"/>
  </si>
  <si>
    <t>020-1963-4190</t>
    <phoneticPr fontId="35"/>
  </si>
  <si>
    <t>020-1886-2906</t>
    <phoneticPr fontId="35"/>
  </si>
  <si>
    <t>020-1638-8899</t>
    <phoneticPr fontId="35"/>
  </si>
  <si>
    <t>020-1875-2192</t>
    <phoneticPr fontId="35"/>
  </si>
  <si>
    <t>020-1972-2010</t>
    <phoneticPr fontId="35"/>
  </si>
  <si>
    <t>020-1659-1508</t>
    <phoneticPr fontId="35"/>
  </si>
  <si>
    <t>020-2103-7214</t>
    <phoneticPr fontId="35"/>
  </si>
  <si>
    <t>020-1964-4256</t>
    <phoneticPr fontId="35"/>
  </si>
  <si>
    <t>020-2008-7841</t>
    <phoneticPr fontId="35"/>
  </si>
  <si>
    <t>020-1959-3753</t>
    <phoneticPr fontId="35"/>
  </si>
  <si>
    <t>020-1875-2395</t>
    <phoneticPr fontId="35"/>
  </si>
  <si>
    <t>020-1969-0235</t>
    <phoneticPr fontId="35"/>
  </si>
  <si>
    <t>020-1638-8473</t>
    <phoneticPr fontId="35"/>
  </si>
  <si>
    <t>020-1849-3150</t>
    <phoneticPr fontId="35"/>
  </si>
  <si>
    <t>020-1692-9080</t>
    <phoneticPr fontId="35"/>
  </si>
  <si>
    <t>020-1664-0206</t>
    <phoneticPr fontId="35"/>
  </si>
  <si>
    <t>020-1969-3114</t>
    <phoneticPr fontId="35"/>
  </si>
  <si>
    <t>020-2104-0229</t>
    <phoneticPr fontId="35"/>
  </si>
  <si>
    <t>020-1964-5156</t>
    <phoneticPr fontId="35"/>
  </si>
  <si>
    <t>020-1964-5191</t>
    <phoneticPr fontId="35"/>
  </si>
  <si>
    <t>020-1886-2839</t>
    <phoneticPr fontId="35"/>
  </si>
  <si>
    <t>020-1608-4512</t>
    <phoneticPr fontId="35"/>
  </si>
  <si>
    <t>020-1964-5511</t>
    <phoneticPr fontId="35"/>
  </si>
  <si>
    <t>020-2009-3546</t>
    <phoneticPr fontId="35"/>
  </si>
  <si>
    <t>020-1875-2733</t>
    <phoneticPr fontId="35"/>
  </si>
  <si>
    <t>020-1872-3860</t>
    <phoneticPr fontId="35"/>
  </si>
  <si>
    <t>020-1964-5175</t>
    <phoneticPr fontId="35"/>
  </si>
  <si>
    <t>020-1875-2348</t>
    <phoneticPr fontId="35"/>
  </si>
  <si>
    <t>020-1639-1401</t>
    <phoneticPr fontId="35"/>
  </si>
  <si>
    <t>020-1659-3648</t>
    <phoneticPr fontId="35"/>
  </si>
  <si>
    <t>020-1849-3901</t>
    <phoneticPr fontId="35"/>
  </si>
  <si>
    <t>020-2089-3422</t>
    <phoneticPr fontId="35"/>
  </si>
  <si>
    <t>020-1849-3676</t>
    <phoneticPr fontId="35"/>
  </si>
  <si>
    <t>020-1609-0857</t>
    <phoneticPr fontId="35"/>
  </si>
  <si>
    <t>020-1664-8887</t>
    <phoneticPr fontId="35"/>
  </si>
  <si>
    <t>020-1664-8710</t>
    <phoneticPr fontId="35"/>
  </si>
  <si>
    <t>020-1875-2109</t>
    <phoneticPr fontId="35"/>
  </si>
  <si>
    <t>020-1983-7547</t>
    <phoneticPr fontId="35"/>
  </si>
  <si>
    <t>020-2089-3482</t>
    <phoneticPr fontId="35"/>
  </si>
  <si>
    <t>020-1657-4028</t>
    <phoneticPr fontId="35"/>
  </si>
  <si>
    <t>020-1959-3492</t>
    <phoneticPr fontId="35"/>
  </si>
  <si>
    <t>竹貫第1中継マンホールポンプ場（八代汚水調整池マンホールポンプ）</t>
    <phoneticPr fontId="35"/>
  </si>
  <si>
    <t>SW00005700082@nihonsoft.net</t>
  </si>
  <si>
    <t>2020/05/07</t>
    <phoneticPr fontId="35"/>
  </si>
  <si>
    <t>SW00015300021@nihonsoft.net</t>
    <phoneticPr fontId="35"/>
  </si>
  <si>
    <t>10.60.127.183</t>
    <phoneticPr fontId="35"/>
  </si>
  <si>
    <t>SW00004500171@nihonsoft.net</t>
  </si>
  <si>
    <t>10.60.127.184</t>
    <phoneticPr fontId="35"/>
  </si>
  <si>
    <t>2020/05/15</t>
    <phoneticPr fontId="35"/>
  </si>
  <si>
    <t>二ツ石マンホールポンプ場</t>
    <phoneticPr fontId="35"/>
  </si>
  <si>
    <t>02018723764</t>
    <phoneticPr fontId="35"/>
  </si>
  <si>
    <t>02017816248</t>
    <phoneticPr fontId="35"/>
  </si>
  <si>
    <t>2020/05/15</t>
    <phoneticPr fontId="35"/>
  </si>
  <si>
    <t>451E37-19703935</t>
    <phoneticPr fontId="35"/>
  </si>
  <si>
    <r>
      <t>AX</t>
    </r>
    <r>
      <rPr>
        <sz val="11"/>
        <color rgb="FF000000"/>
        <rFont val="ＭＳ Ｐゴシック"/>
        <family val="2"/>
        <charset val="128"/>
      </rPr>
      <t>0605600243110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</si>
  <si>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20-2004-4588</t>
    </r>
    <phoneticPr fontId="35"/>
  </si>
  <si>
    <t>台方汚水中継マンホールポンプ場</t>
    <phoneticPr fontId="35"/>
  </si>
  <si>
    <t>SW00000800020@nihonsoft.net</t>
  </si>
  <si>
    <t>10.60.127.185</t>
    <phoneticPr fontId="35"/>
  </si>
  <si>
    <t>020-1872-3772</t>
    <phoneticPr fontId="35"/>
  </si>
  <si>
    <t>SW00004500012@nihonsoft.co.jp</t>
    <phoneticPr fontId="35"/>
  </si>
  <si>
    <t>岩村浄化センター（パトライト）</t>
    <rPh sb="0" eb="2">
      <t>イワムラ</t>
    </rPh>
    <rPh sb="2" eb="4">
      <t>ジョウカ</t>
    </rPh>
    <phoneticPr fontId="35"/>
  </si>
  <si>
    <t>SW00003900061@nihonsoft.net</t>
  </si>
  <si>
    <t>eco10Mプラス　LTE</t>
    <phoneticPr fontId="35"/>
  </si>
  <si>
    <t>10.60.127.186</t>
    <phoneticPr fontId="35"/>
  </si>
  <si>
    <t>柏尾新田マンホールポンプ場</t>
    <phoneticPr fontId="35"/>
  </si>
  <si>
    <t>10.60.127.187</t>
    <phoneticPr fontId="35"/>
  </si>
  <si>
    <t>eco10Mプラス LTE</t>
    <phoneticPr fontId="35"/>
  </si>
  <si>
    <t>AX0605600243530</t>
    <phoneticPr fontId="35"/>
  </si>
  <si>
    <t>AX0605600243590</t>
    <phoneticPr fontId="35"/>
  </si>
  <si>
    <t>020-1849-3809</t>
    <phoneticPr fontId="35"/>
  </si>
  <si>
    <t>2020/05/20</t>
    <phoneticPr fontId="35"/>
  </si>
  <si>
    <t>丹比中央浄化センター</t>
    <phoneticPr fontId="35"/>
  </si>
  <si>
    <t>2020/05/21</t>
    <phoneticPr fontId="35"/>
  </si>
  <si>
    <t>020-1849-3964</t>
    <phoneticPr fontId="35"/>
  </si>
  <si>
    <t>AX0605600243630</t>
    <phoneticPr fontId="35"/>
  </si>
  <si>
    <t>020-2083-3827</t>
  </si>
  <si>
    <t>demo42@nihonsoft.net</t>
  </si>
  <si>
    <t>相生市（場内マンホール導電率計）</t>
  </si>
  <si>
    <t>相生市（沈砂池電気室ＣＯＤ・ＴＮ・ＴＰ）</t>
  </si>
  <si>
    <t>相生市（ＡＴ入口導電率・ＯＲＰ・濁度）</t>
  </si>
  <si>
    <t>020-1657-3778</t>
    <phoneticPr fontId="35"/>
  </si>
  <si>
    <t>020-1694-1786</t>
    <phoneticPr fontId="35"/>
  </si>
  <si>
    <t>020-1694-1820</t>
    <phoneticPr fontId="35"/>
  </si>
  <si>
    <t>AX0504403442500</t>
  </si>
  <si>
    <t>AX0504403442510</t>
  </si>
  <si>
    <t>AX0504403442520</t>
  </si>
  <si>
    <t>eco 500M LTE</t>
  </si>
  <si>
    <t>SW00017000009@nihonsoft.net</t>
  </si>
  <si>
    <t>SW00017000010@nihonsoft.net</t>
  </si>
  <si>
    <t>SW00017000008@nihonsoft.net</t>
    <phoneticPr fontId="35"/>
  </si>
  <si>
    <t>10.60.127.182</t>
    <phoneticPr fontId="35"/>
  </si>
  <si>
    <t>赤和瀬5号中継ポンプ場</t>
    <phoneticPr fontId="35"/>
  </si>
  <si>
    <t>SW00014800025@nihonsoft.net</t>
  </si>
  <si>
    <t>SW00014800026@nihonsoft.net</t>
  </si>
  <si>
    <t>SW00014800027@nihonsoft.net</t>
  </si>
  <si>
    <t>SW00014800028@nihonsoft.net</t>
  </si>
  <si>
    <t>SW00014800029@nihonsoft.net</t>
  </si>
  <si>
    <t>SW00014800030@nihonsoft.net</t>
  </si>
  <si>
    <t>SW00014800031@nihonsoft.net</t>
  </si>
  <si>
    <t>SW00014800032@nihonsoft.net</t>
  </si>
  <si>
    <t>SW00014800033@nihonsoft.net</t>
  </si>
  <si>
    <t>SW00014800034@nihonsoft.net</t>
  </si>
  <si>
    <t>SW00019000001@nihonsoft.net</t>
    <phoneticPr fontId="35"/>
  </si>
  <si>
    <t>認証ID</t>
    <phoneticPr fontId="35"/>
  </si>
  <si>
    <t>昭和村下昭和地区真空ステーション</t>
    <phoneticPr fontId="35"/>
  </si>
  <si>
    <t>SW00014400006@nihonsoft.net</t>
  </si>
  <si>
    <t>2020年5月21申請　排水機場向け</t>
    <rPh sb="4" eb="5">
      <t>ネン</t>
    </rPh>
    <rPh sb="6" eb="7">
      <t>ツキ</t>
    </rPh>
    <rPh sb="9" eb="11">
      <t>シンセイ</t>
    </rPh>
    <phoneticPr fontId="35"/>
  </si>
  <si>
    <t>SW00013900003@nihonsoft.net</t>
    <phoneticPr fontId="35"/>
  </si>
  <si>
    <t>SW00002700103@nihonsoft.net</t>
  </si>
  <si>
    <t>SW00002700104@nihonsoft.net</t>
  </si>
  <si>
    <t>SW00002700105@nihonsoft.net</t>
  </si>
  <si>
    <t>SW00002700106@nihonsoft.net</t>
  </si>
  <si>
    <t>SW00002700107@nihonsoft.net</t>
  </si>
  <si>
    <t>SW00002700108@nihonsoft.net</t>
  </si>
  <si>
    <t>SW00002700109@nihonsoft.net</t>
  </si>
  <si>
    <t>SW00002700110@nihonsoft.net</t>
  </si>
  <si>
    <t>SW00002700111@nihonsoft.net</t>
  </si>
  <si>
    <t>2020/5/21　申請</t>
    <rPh sb="10" eb="12">
      <t>シンセイ</t>
    </rPh>
    <phoneticPr fontId="35"/>
  </si>
  <si>
    <t>SW00017000011@nihonsoft.net</t>
  </si>
  <si>
    <t>SW00017000012@nihonsoft.net</t>
  </si>
  <si>
    <t>2020/5/21 掛川市大東浄化センター向け濁度IoT</t>
    <phoneticPr fontId="35"/>
  </si>
  <si>
    <t>2020/5/21 掛川市大須賀浄化センター向け濁度IoT</t>
    <phoneticPr fontId="35"/>
  </si>
  <si>
    <t>451E39-19703937</t>
    <phoneticPr fontId="35"/>
  </si>
  <si>
    <t>2020/05/23</t>
    <phoneticPr fontId="35"/>
  </si>
  <si>
    <t>10.60.127.188</t>
  </si>
  <si>
    <t>10.60.127.189</t>
  </si>
  <si>
    <t>10.60.127.190</t>
  </si>
  <si>
    <t>10.60.127.191</t>
  </si>
  <si>
    <t>10.60.127.192</t>
  </si>
  <si>
    <t>10.60.127.193</t>
  </si>
  <si>
    <t>10.60.127.194</t>
  </si>
  <si>
    <t>10.60.127.195</t>
  </si>
  <si>
    <t>10.60.127.196</t>
  </si>
  <si>
    <t>10.60.127.197</t>
  </si>
  <si>
    <t>10.60.127.198</t>
  </si>
  <si>
    <t>10.60.127.199</t>
  </si>
  <si>
    <t>eco 500M LTE</t>
    <phoneticPr fontId="35"/>
  </si>
  <si>
    <t>シンテクノ様向けクラウド型監視システム</t>
    <rPh sb="5" eb="6">
      <t>サマ</t>
    </rPh>
    <rPh sb="6" eb="7">
      <t>ム</t>
    </rPh>
    <rPh sb="12" eb="13">
      <t>ガタ</t>
    </rPh>
    <rPh sb="13" eb="15">
      <t>カンシ</t>
    </rPh>
    <phoneticPr fontId="35"/>
  </si>
  <si>
    <t>eco 500Mプラス LTE</t>
    <phoneticPr fontId="35"/>
  </si>
  <si>
    <t>試験用（機器のみ）</t>
    <phoneticPr fontId="35"/>
  </si>
  <si>
    <t>000216</t>
    <phoneticPr fontId="35"/>
  </si>
  <si>
    <t>s0finetcl0ud</t>
    <phoneticPr fontId="35"/>
  </si>
  <si>
    <t>000217</t>
    <phoneticPr fontId="35"/>
  </si>
  <si>
    <t>10.60.127.203</t>
    <phoneticPr fontId="35"/>
  </si>
  <si>
    <t>10.60.127.201</t>
  </si>
  <si>
    <t>SW00005200014@nihonsoft.net</t>
  </si>
  <si>
    <t>eco 500M LTE</t>
    <phoneticPr fontId="35"/>
  </si>
  <si>
    <t>大池配水池　認証ID間違えました。</t>
    <rPh sb="6" eb="8">
      <t>ニンショウ</t>
    </rPh>
    <rPh sb="10" eb="12">
      <t>マチガ</t>
    </rPh>
    <phoneticPr fontId="35"/>
  </si>
  <si>
    <t>10.60.127.202</t>
    <phoneticPr fontId="35"/>
  </si>
  <si>
    <t>eco 30M LTE</t>
  </si>
  <si>
    <t>eco 30M LTE</t>
    <phoneticPr fontId="35"/>
  </si>
  <si>
    <t>10.60.127.204</t>
  </si>
  <si>
    <t>10.60.127.205</t>
  </si>
  <si>
    <t>通番</t>
    <phoneticPr fontId="35"/>
  </si>
  <si>
    <t>10.60.127.206</t>
  </si>
  <si>
    <t>10.60.127.207</t>
  </si>
  <si>
    <t>10.60.127.208</t>
  </si>
  <si>
    <t>10.60.127.209</t>
  </si>
  <si>
    <t>10.60.127.210</t>
  </si>
  <si>
    <t>10.60.127.211</t>
  </si>
  <si>
    <t>10.60.127.212</t>
  </si>
  <si>
    <t>10.60.127.213</t>
  </si>
  <si>
    <t>10.60.127.214</t>
  </si>
  <si>
    <t>10.60.127.215</t>
  </si>
  <si>
    <t>eco 30M LTE</t>
    <phoneticPr fontId="35"/>
  </si>
  <si>
    <t>eco 30M LTE</t>
    <phoneticPr fontId="35"/>
  </si>
  <si>
    <t>demo101@nihonsoft.net</t>
    <phoneticPr fontId="35"/>
  </si>
  <si>
    <t>demo102@nihonsoft.net</t>
  </si>
  <si>
    <t>demo103@nihonsoft.net</t>
  </si>
  <si>
    <t>demo104@nihonsoft.net</t>
  </si>
  <si>
    <t>demo105@nihonsoft.net</t>
  </si>
  <si>
    <t>demo106@nihonsoft.net</t>
  </si>
  <si>
    <t>demo107@nihonsoft.net</t>
  </si>
  <si>
    <t>demo108@nihonsoft.net</t>
  </si>
  <si>
    <t>demo109@nihonsoft.net</t>
  </si>
  <si>
    <t>demo110@nihonsoft.net</t>
  </si>
  <si>
    <t>demo111@nihonsoft.net</t>
  </si>
  <si>
    <t>demo112@nihonsoft.net</t>
  </si>
  <si>
    <t>demo113@nihonsoft.net</t>
  </si>
  <si>
    <t>demo114@nihonsoft.net</t>
  </si>
  <si>
    <t>demo115@nihonsoft.net</t>
  </si>
  <si>
    <t>demo116@nihonsoft.net</t>
  </si>
  <si>
    <t>demo117@nihonsoft.net</t>
  </si>
  <si>
    <t>demo118@nihonsoft.net</t>
  </si>
  <si>
    <t>demo119@nihonsoft.net</t>
  </si>
  <si>
    <t>demo120@nihonsoft.net</t>
  </si>
  <si>
    <t>demo121@nihonsoft.net</t>
  </si>
  <si>
    <t>demo122@nihonsoft.net</t>
  </si>
  <si>
    <t>demo123@nihonsoft.net</t>
  </si>
  <si>
    <t>demo124@nihonsoft.net</t>
  </si>
  <si>
    <t>demo125@nihonsoft.net</t>
  </si>
  <si>
    <t>demo126@nihonsoft.net</t>
  </si>
  <si>
    <t>demo127@nihonsoft.net</t>
  </si>
  <si>
    <t>demo128@nihonsoft.net</t>
  </si>
  <si>
    <t>demo129@nihonsoft.net</t>
  </si>
  <si>
    <t>demo130@nihonsoft.net</t>
  </si>
  <si>
    <t>demo131@nihonsoft.net</t>
  </si>
  <si>
    <t>demo132@nihonsoft.net</t>
  </si>
  <si>
    <t>demo133@nihonsoft.net</t>
  </si>
  <si>
    <t>demo134@nihonsoft.net</t>
  </si>
  <si>
    <t>demo135@nihonsoft.net</t>
  </si>
  <si>
    <t>demo136@nihonsoft.net</t>
  </si>
  <si>
    <t>demo137@nihonsoft.net</t>
  </si>
  <si>
    <t>demo138@nihonsoft.net</t>
  </si>
  <si>
    <t>demo139@nihonsoft.net</t>
  </si>
  <si>
    <t>demo140@nihonsoft.net</t>
  </si>
  <si>
    <t>demo141@nihonsoft.net</t>
  </si>
  <si>
    <t>demo142@nihonsoft.net</t>
  </si>
  <si>
    <t>demo143@nihonsoft.net</t>
  </si>
  <si>
    <t>demo144@nihonsoft.net</t>
  </si>
  <si>
    <t>demo145@nihonsoft.net</t>
  </si>
  <si>
    <t>demo146@nihonsoft.net</t>
  </si>
  <si>
    <t>demo147@nihonsoft.net</t>
  </si>
  <si>
    <t>demo148@nihonsoft.net</t>
  </si>
  <si>
    <t>demo150@nihonsoft.net</t>
  </si>
  <si>
    <t>demo151@nihonsoft.net</t>
  </si>
  <si>
    <t>demo301@nihonsoft.net</t>
  </si>
  <si>
    <t>demo302@nihonsoft.net</t>
  </si>
  <si>
    <t>demo303@nihonsoft.net</t>
  </si>
  <si>
    <t>demo304@nihonsoft.net</t>
  </si>
  <si>
    <t>demo305@nihonsoft.net</t>
  </si>
  <si>
    <t>demo306@nihonsoft.net</t>
  </si>
  <si>
    <t>demo307@nihonsoft.net</t>
  </si>
  <si>
    <t>demo308@nihonsoft.net</t>
  </si>
  <si>
    <t>demo309@nihonsoft.net</t>
  </si>
  <si>
    <t>demo310@nihonsoft.net</t>
  </si>
  <si>
    <t>demo311@nihonsoft.net</t>
  </si>
  <si>
    <t>demo312@nihonsoft.net</t>
  </si>
  <si>
    <t>demo313@nihonsoft.net</t>
  </si>
  <si>
    <t>demo314@nihonsoft.net</t>
  </si>
  <si>
    <t>demo315@nihonsoft.net</t>
  </si>
  <si>
    <t>demo316@nihonsoft.net</t>
  </si>
  <si>
    <t>demo317@nihonsoft.net</t>
  </si>
  <si>
    <t>demo318@nihonsoft.net</t>
  </si>
  <si>
    <t>demo319@nihonsoft.net</t>
  </si>
  <si>
    <t>demo320@nihonsoft.net</t>
  </si>
  <si>
    <t>demo321@nihonsoft.net</t>
  </si>
  <si>
    <t>demo322@nihonsoft.net</t>
  </si>
  <si>
    <t>demo323@nihonsoft.net</t>
  </si>
  <si>
    <t>demo324@nihonsoft.net</t>
  </si>
  <si>
    <t>demo325@nihonsoft.net</t>
  </si>
  <si>
    <t>demo326@nihonsoft.net</t>
  </si>
  <si>
    <t>demo327@nihonsoft.net</t>
  </si>
  <si>
    <t>demo328@nihonsoft.net</t>
  </si>
  <si>
    <t>demo329@nihonsoft.net</t>
  </si>
  <si>
    <t>demo330@nihonsoft.net</t>
  </si>
  <si>
    <t>demo331@nihonsoft.net</t>
  </si>
  <si>
    <t>demo332@nihonsoft.net</t>
  </si>
  <si>
    <t>demo333@nihonsoft.net</t>
  </si>
  <si>
    <t>demo334@nihonsoft.net</t>
  </si>
  <si>
    <t>demo335@nihonsoft.net</t>
  </si>
  <si>
    <t>demo336@nihonsoft.net</t>
  </si>
  <si>
    <t>demo337@nihonsoft.net</t>
  </si>
  <si>
    <t>demo338@nihonsoft.net</t>
  </si>
  <si>
    <t>demo339@nihonsoft.net</t>
  </si>
  <si>
    <t>demo340@nihonsoft.net</t>
  </si>
  <si>
    <t>10.60.96.170</t>
  </si>
  <si>
    <t>10.60.96.171</t>
  </si>
  <si>
    <t>10.60.96.172</t>
  </si>
  <si>
    <t>10.60.96.173</t>
  </si>
  <si>
    <t>10.60.96.174</t>
  </si>
  <si>
    <t>10.60.96.175</t>
  </si>
  <si>
    <t>10.60.96.176</t>
  </si>
  <si>
    <t>10.60.96.177</t>
  </si>
  <si>
    <t>10.60.96.178</t>
  </si>
  <si>
    <t>10.60.96.179</t>
  </si>
  <si>
    <t>10.60.96.180</t>
  </si>
  <si>
    <t>10.60.96.181</t>
  </si>
  <si>
    <t>10.60.96.182</t>
  </si>
  <si>
    <t>10.60.96.183</t>
  </si>
  <si>
    <t>10.60.96.184</t>
  </si>
  <si>
    <t>10.60.96.185</t>
  </si>
  <si>
    <t>10.60.96.186</t>
  </si>
  <si>
    <t>10.60.96.187</t>
  </si>
  <si>
    <t>10.60.96.188</t>
  </si>
  <si>
    <t>10.60.96.189</t>
  </si>
  <si>
    <t>10.60.96.190</t>
  </si>
  <si>
    <t>10.60.96.191</t>
  </si>
  <si>
    <t>10.60.96.192</t>
  </si>
  <si>
    <t>10.60.96.193</t>
  </si>
  <si>
    <t>10.60.96.194</t>
  </si>
  <si>
    <t>10.60.96.195</t>
  </si>
  <si>
    <t>10.60.96.196</t>
  </si>
  <si>
    <t>10.60.96.197</t>
  </si>
  <si>
    <t>10.60.96.198</t>
  </si>
  <si>
    <t>10.60.96.199</t>
  </si>
  <si>
    <t>10.60.96.200</t>
  </si>
  <si>
    <t>10.60.96.201</t>
  </si>
  <si>
    <t>10.60.96.202</t>
  </si>
  <si>
    <t>10.60.127.217</t>
  </si>
  <si>
    <t>10.60.127.218</t>
  </si>
  <si>
    <t>10.60.127.219</t>
  </si>
  <si>
    <t>10.60.127.220</t>
  </si>
  <si>
    <t>10.60.127.221</t>
  </si>
  <si>
    <t>10.60.127.222</t>
  </si>
  <si>
    <t>10.60.127.223</t>
  </si>
  <si>
    <t>10.60.127.224</t>
  </si>
  <si>
    <t>10.60.127.225</t>
  </si>
  <si>
    <t>10.60.127.226</t>
  </si>
  <si>
    <t>10.60.127.227</t>
  </si>
  <si>
    <t>10.60.127.228</t>
  </si>
  <si>
    <t>10.60.127.229</t>
  </si>
  <si>
    <t>10.60.127.230</t>
  </si>
  <si>
    <t>10.60.127.231</t>
  </si>
  <si>
    <t>10.60.127.232</t>
  </si>
  <si>
    <t>10.60.127.233</t>
  </si>
  <si>
    <t>10.60.127.234</t>
  </si>
  <si>
    <t>10.60.127.235</t>
  </si>
  <si>
    <t>10.60.127.236</t>
  </si>
  <si>
    <t>10.60.127.237</t>
  </si>
  <si>
    <t>10.60.127.238</t>
  </si>
  <si>
    <t>10.60.127.239</t>
  </si>
  <si>
    <t>10.60.127.240</t>
  </si>
  <si>
    <t>10.60.127.241</t>
  </si>
  <si>
    <t>10.60.127.242</t>
  </si>
  <si>
    <t>10.60.127.243</t>
  </si>
  <si>
    <t>10.60.127.244</t>
  </si>
  <si>
    <t>10.60.127.245</t>
  </si>
  <si>
    <t>10.60.127.246</t>
  </si>
  <si>
    <t>10.60.127.247</t>
  </si>
  <si>
    <t>10.60.127.248</t>
  </si>
  <si>
    <t>10.60.127.249</t>
  </si>
  <si>
    <t>10.60.127.250</t>
  </si>
  <si>
    <t>10.60.127.251</t>
  </si>
  <si>
    <t>10.60.127.254</t>
  </si>
  <si>
    <t>10.60.96.1</t>
  </si>
  <si>
    <t>10.60.96.2</t>
  </si>
  <si>
    <t>10.60.96.3</t>
  </si>
  <si>
    <t>10.60.96.4</t>
  </si>
  <si>
    <t>10.60.96.5</t>
  </si>
  <si>
    <t>10.60.96.6</t>
  </si>
  <si>
    <t>10.60.96.7</t>
  </si>
  <si>
    <t>10.60.96.8</t>
  </si>
  <si>
    <t>10.60.96.9</t>
  </si>
  <si>
    <t>10.60.96.10</t>
  </si>
  <si>
    <t>10.60.96.11</t>
  </si>
  <si>
    <t>10.60.96.12</t>
  </si>
  <si>
    <t>10.60.96.163</t>
  </si>
  <si>
    <t>10.60.96.164</t>
  </si>
  <si>
    <t>10.60.96.165</t>
  </si>
  <si>
    <t>10.60.96.166</t>
  </si>
  <si>
    <t>10.60.96.167</t>
  </si>
  <si>
    <t>10.60.96.168</t>
  </si>
  <si>
    <t>10.60.96.169</t>
  </si>
  <si>
    <t>eco 30M LTE</t>
    <phoneticPr fontId="35"/>
  </si>
  <si>
    <t>eco 500M LTE</t>
    <phoneticPr fontId="35"/>
  </si>
  <si>
    <t>10250319312</t>
    <phoneticPr fontId="35"/>
  </si>
  <si>
    <t>BOX2(MAE350/GLAD)</t>
    <phoneticPr fontId="35"/>
  </si>
  <si>
    <t>BOX3(MAE350/GLAD)</t>
    <phoneticPr fontId="35"/>
  </si>
  <si>
    <t>10250319329</t>
    <phoneticPr fontId="35"/>
  </si>
  <si>
    <t>BOX1(MAE350/GLAD)</t>
    <phoneticPr fontId="35"/>
  </si>
  <si>
    <t>10250319315</t>
    <phoneticPr fontId="35"/>
  </si>
  <si>
    <t>demo32@nihonsoft.net</t>
    <phoneticPr fontId="35"/>
  </si>
  <si>
    <t>10.47.238.58</t>
    <phoneticPr fontId="35"/>
  </si>
  <si>
    <t>451E40-19703944</t>
    <phoneticPr fontId="35"/>
  </si>
  <si>
    <t>AX0504403442440</t>
    <phoneticPr fontId="35"/>
  </si>
  <si>
    <t>020-1986-1796</t>
    <phoneticPr fontId="35"/>
  </si>
  <si>
    <t>2020年5月27日　LM-100を新品交換した（SIMも入れ替えた）</t>
    <rPh sb="4" eb="5">
      <t>ネン</t>
    </rPh>
    <rPh sb="6" eb="7">
      <t>ガツ</t>
    </rPh>
    <rPh sb="9" eb="10">
      <t>ヒ</t>
    </rPh>
    <rPh sb="18" eb="20">
      <t>シンピン</t>
    </rPh>
    <rPh sb="20" eb="22">
      <t>コウカン</t>
    </rPh>
    <rPh sb="29" eb="30">
      <t>イ</t>
    </rPh>
    <rPh sb="31" eb="32">
      <t>カ</t>
    </rPh>
    <phoneticPr fontId="35"/>
  </si>
  <si>
    <t>泉No.2MP</t>
    <rPh sb="0" eb="1">
      <t>イズミ</t>
    </rPh>
    <phoneticPr fontId="7"/>
  </si>
  <si>
    <t>上島No.1MP</t>
    <rPh sb="0" eb="2">
      <t>ウエジマ</t>
    </rPh>
    <phoneticPr fontId="7"/>
  </si>
  <si>
    <t>城北No.1MP</t>
    <rPh sb="0" eb="1">
      <t>シロ</t>
    </rPh>
    <phoneticPr fontId="7"/>
  </si>
  <si>
    <t>高丘北No.1MP</t>
  </si>
  <si>
    <t>高丘西No.1MP</t>
    <rPh sb="2" eb="3">
      <t>ニシ</t>
    </rPh>
    <phoneticPr fontId="7"/>
  </si>
  <si>
    <t>富塚No.5MP</t>
    <rPh sb="0" eb="2">
      <t>トミヅカ</t>
    </rPh>
    <phoneticPr fontId="7"/>
  </si>
  <si>
    <t>富塚No.6MP</t>
    <rPh sb="0" eb="2">
      <t>トミヅカ</t>
    </rPh>
    <phoneticPr fontId="7"/>
  </si>
  <si>
    <t>富塚No.7MP</t>
    <rPh sb="0" eb="2">
      <t>トミヅカ</t>
    </rPh>
    <phoneticPr fontId="7"/>
  </si>
  <si>
    <t>富塚No.8MP</t>
    <rPh sb="0" eb="2">
      <t>トミヅカ</t>
    </rPh>
    <phoneticPr fontId="7"/>
  </si>
  <si>
    <t>富塚No.9MP</t>
    <rPh sb="0" eb="2">
      <t>トミヅカ</t>
    </rPh>
    <phoneticPr fontId="7"/>
  </si>
  <si>
    <t>富塚No.10MP</t>
    <rPh sb="0" eb="2">
      <t>トミヅカ</t>
    </rPh>
    <phoneticPr fontId="7"/>
  </si>
  <si>
    <t>花川No.7MP</t>
    <rPh sb="0" eb="2">
      <t>ハナカワ</t>
    </rPh>
    <phoneticPr fontId="7"/>
  </si>
  <si>
    <t>和合No.17MP</t>
  </si>
  <si>
    <t>和合No.20MP</t>
  </si>
  <si>
    <t>和合No.23MP</t>
  </si>
  <si>
    <t>和合No.24MP</t>
  </si>
  <si>
    <t>和合No.25MP</t>
  </si>
  <si>
    <t>和合No.26MP</t>
  </si>
  <si>
    <t>和合No.27MP</t>
  </si>
  <si>
    <t>和合No.28MP</t>
  </si>
  <si>
    <t>呉松No.1MP</t>
  </si>
  <si>
    <t>庄和No.3MP</t>
  </si>
  <si>
    <t>451E24-19703916</t>
    <phoneticPr fontId="35"/>
  </si>
  <si>
    <t>toyooka_suido</t>
    <phoneticPr fontId="35"/>
  </si>
  <si>
    <t>AX0605600114560</t>
  </si>
  <si>
    <t>020-1778-3501</t>
  </si>
  <si>
    <t>AX0605600114570</t>
  </si>
  <si>
    <t>020-1781-6731</t>
  </si>
  <si>
    <t>AX0605600114580</t>
  </si>
  <si>
    <t>020-1781-6186</t>
  </si>
  <si>
    <t>AX0605600114590</t>
  </si>
  <si>
    <t>020-1983-8320</t>
  </si>
  <si>
    <t>AX0605600114600</t>
  </si>
  <si>
    <t>020-1801-5360</t>
  </si>
  <si>
    <t>AX0605600114610</t>
  </si>
  <si>
    <t>020-1896-1864</t>
  </si>
  <si>
    <t>AX0605600114620</t>
  </si>
  <si>
    <t>020-1968-5262</t>
  </si>
  <si>
    <t>AX0605600114630</t>
  </si>
  <si>
    <t>020-1778-5622</t>
  </si>
  <si>
    <t>AX0605600114640</t>
  </si>
  <si>
    <t>020-1896-1565</t>
  </si>
  <si>
    <t>AX0605600114650</t>
  </si>
  <si>
    <t>020-1889-5641</t>
  </si>
  <si>
    <t>AX0605600114660</t>
  </si>
  <si>
    <t>020-1782-6081</t>
  </si>
  <si>
    <t>AX0605600114670</t>
  </si>
  <si>
    <t>020-1889-5987</t>
  </si>
  <si>
    <t>AX0605600114680</t>
  </si>
  <si>
    <t>020-1801-7298</t>
  </si>
  <si>
    <t>AX0605600114690</t>
  </si>
  <si>
    <t>020-2016-8727</t>
  </si>
  <si>
    <t>AX0605600114700</t>
  </si>
  <si>
    <t>020-2016-9821</t>
  </si>
  <si>
    <t>AX0605600114710</t>
  </si>
  <si>
    <t>020-1896-1877</t>
  </si>
  <si>
    <t>AX0605600114720</t>
  </si>
  <si>
    <t>020-1896-1778</t>
  </si>
  <si>
    <t>AX0605600114730</t>
  </si>
  <si>
    <t>020-1806-5641</t>
  </si>
  <si>
    <t>AX0605600114740</t>
  </si>
  <si>
    <t>020-1903-0906</t>
  </si>
  <si>
    <t>AX0605600114750</t>
  </si>
  <si>
    <t>020-1986-9183</t>
  </si>
  <si>
    <t>AX0605600114760</t>
  </si>
  <si>
    <t>020-1986-9354</t>
  </si>
  <si>
    <t>AX0605600114770</t>
  </si>
  <si>
    <t>AX0605600114780</t>
  </si>
  <si>
    <t>020-1903-0981</t>
  </si>
  <si>
    <t>AX0605600114790</t>
  </si>
  <si>
    <t>020-1903-0871</t>
  </si>
  <si>
    <t>AX0605600114800</t>
  </si>
  <si>
    <t>020-1889-5532</t>
  </si>
  <si>
    <t>AX0605600114810</t>
  </si>
  <si>
    <t>020-2007-4001</t>
  </si>
  <si>
    <t>AX0605600114820</t>
  </si>
  <si>
    <t>020-1892-9172</t>
  </si>
  <si>
    <t>AX0605600114830</t>
  </si>
  <si>
    <t>020-1782-7502</t>
  </si>
  <si>
    <t>AX0605600114840</t>
  </si>
  <si>
    <t>020-1801-8009</t>
  </si>
  <si>
    <t>AX0605600114850</t>
  </si>
  <si>
    <t>020-2095-4080</t>
  </si>
  <si>
    <t>AX0605600114860</t>
  </si>
  <si>
    <t>020-1792-2263</t>
  </si>
  <si>
    <t>AX0605600114870</t>
  </si>
  <si>
    <t>020-1792-2767</t>
  </si>
  <si>
    <t>AX0605600114880</t>
  </si>
  <si>
    <t>020-1889-5453</t>
  </si>
  <si>
    <t>AX0605600114890</t>
  </si>
  <si>
    <t>020-1889-5392</t>
  </si>
  <si>
    <t>AX0605600114900</t>
  </si>
  <si>
    <t>020-1806-5321</t>
  </si>
  <si>
    <t>AX0605600114910</t>
  </si>
  <si>
    <t>020-1802-0653</t>
  </si>
  <si>
    <t>AX0605600114920</t>
  </si>
  <si>
    <t>020-1987-8100</t>
  </si>
  <si>
    <t>AX0605600114930</t>
  </si>
  <si>
    <t>020-2095-5015</t>
  </si>
  <si>
    <t>AX0605600114940</t>
  </si>
  <si>
    <t>020-1782-7148</t>
  </si>
  <si>
    <t>AX0605600114950</t>
  </si>
  <si>
    <t>020-1903-0931</t>
    <phoneticPr fontId="35"/>
  </si>
  <si>
    <t>AX0605600113900</t>
  </si>
  <si>
    <t>020-1794-0407</t>
  </si>
  <si>
    <t>AX0605600114050</t>
  </si>
  <si>
    <t>AX0605600114060</t>
  </si>
  <si>
    <t>AX0605600114070</t>
  </si>
  <si>
    <t>AX0605600114080</t>
  </si>
  <si>
    <t>AX0605600114090</t>
  </si>
  <si>
    <t>AX0605600114100</t>
  </si>
  <si>
    <t>AX0605600114110</t>
  </si>
  <si>
    <t>AX0605600114120</t>
  </si>
  <si>
    <t>AX0605600114130</t>
  </si>
  <si>
    <t>AX0605600114140</t>
  </si>
  <si>
    <t>AX0605600114150</t>
  </si>
  <si>
    <t>AX0605600114160</t>
  </si>
  <si>
    <t>AX0605600114170</t>
  </si>
  <si>
    <t>AX0605600114180</t>
  </si>
  <si>
    <t>020-1790-3057</t>
  </si>
  <si>
    <t>AX0605600114190</t>
  </si>
  <si>
    <t>020-1991-7727</t>
  </si>
  <si>
    <t>AX0605600114200</t>
  </si>
  <si>
    <t>020-1902-2753</t>
  </si>
  <si>
    <t>AX0605600114210</t>
  </si>
  <si>
    <t>020-1962-1703</t>
  </si>
  <si>
    <t>AX0605600114220</t>
  </si>
  <si>
    <t>020-1902-3640</t>
  </si>
  <si>
    <t>AX0605600114230</t>
  </si>
  <si>
    <t>020-1982-1237</t>
  </si>
  <si>
    <t>AX0605600114240</t>
  </si>
  <si>
    <t>020-1805-9481</t>
  </si>
  <si>
    <t>AX0605600114250</t>
  </si>
  <si>
    <t>020-1889-5098</t>
  </si>
  <si>
    <t>AX0605600114260</t>
  </si>
  <si>
    <t>020-1786-4524</t>
  </si>
  <si>
    <t>AX0605600114270</t>
  </si>
  <si>
    <t>020-1790-8760</t>
  </si>
  <si>
    <t>AX0605600114280</t>
  </si>
  <si>
    <t>AX0605600114290</t>
  </si>
  <si>
    <t>AX0605600114300</t>
  </si>
  <si>
    <t>AX0605600114310</t>
  </si>
  <si>
    <t>AX0605600114320</t>
  </si>
  <si>
    <t>AX0605600114330</t>
  </si>
  <si>
    <t>AX0605600114340</t>
  </si>
  <si>
    <t>AX0605600114350</t>
  </si>
  <si>
    <t>AX0605600114360</t>
  </si>
  <si>
    <t>AX0605600114370</t>
  </si>
  <si>
    <t>AX0605600114380</t>
  </si>
  <si>
    <t>AX0605600114390</t>
  </si>
  <si>
    <t>AX0605600114400</t>
  </si>
  <si>
    <t>AX0605600114410</t>
  </si>
  <si>
    <t>AX0605600114420</t>
  </si>
  <si>
    <t>AX0605600114430</t>
  </si>
  <si>
    <t>AX0605600114440</t>
  </si>
  <si>
    <t>AX0605600114450</t>
  </si>
  <si>
    <t>AX0605600114460</t>
  </si>
  <si>
    <t>AX0605600114470</t>
  </si>
  <si>
    <t>AX0605600114480</t>
  </si>
  <si>
    <t>AX0605600114490</t>
  </si>
  <si>
    <t>AX0605600114500</t>
  </si>
  <si>
    <t>AX0605600114510</t>
  </si>
  <si>
    <t>020-1994-1849</t>
  </si>
  <si>
    <t>AX0605600114520</t>
  </si>
  <si>
    <t>020-1787-6200</t>
  </si>
  <si>
    <t>AX0605600114530</t>
  </si>
  <si>
    <t>020-1780-9023</t>
  </si>
  <si>
    <t>AX0605600114540</t>
  </si>
  <si>
    <t>020-1791-6293</t>
  </si>
  <si>
    <t>AX0605600114550</t>
  </si>
  <si>
    <t>020-1896-1764</t>
  </si>
  <si>
    <t>020-1790-1062</t>
  </si>
  <si>
    <t>020-1790-1076</t>
  </si>
  <si>
    <t>020-1902-2807</t>
  </si>
  <si>
    <t>020-1783-2911</t>
  </si>
  <si>
    <t>020-1966-9106</t>
  </si>
  <si>
    <t>020-1980-7634</t>
  </si>
  <si>
    <t>020-1775-6245</t>
  </si>
  <si>
    <t>020-1889-5135</t>
  </si>
  <si>
    <t>020-1790-1198</t>
  </si>
  <si>
    <t>020-1990-6285</t>
  </si>
  <si>
    <t>020-1790-2186</t>
  </si>
  <si>
    <t>020-1902-2854</t>
  </si>
  <si>
    <t>020-1892-7763</t>
  </si>
  <si>
    <t>020-1967-1841</t>
  </si>
  <si>
    <t>020-1992-9248</t>
  </si>
  <si>
    <t>020-1962-7270</t>
  </si>
  <si>
    <t>020-1889-5069</t>
  </si>
  <si>
    <t>020-1902-3970</t>
  </si>
  <si>
    <t>020-1962-7799</t>
  </si>
  <si>
    <t>020-1796-5749</t>
  </si>
  <si>
    <t>020-1889-5842</t>
  </si>
  <si>
    <t>020-1784-5126</t>
  </si>
  <si>
    <t>020-1778-0169</t>
  </si>
  <si>
    <t>020-1983-7398</t>
  </si>
  <si>
    <t>020-1784-5802</t>
  </si>
  <si>
    <t>020-1903-0773</t>
  </si>
  <si>
    <t>020-1896-1650</t>
  </si>
  <si>
    <t>020-1787-2218</t>
  </si>
  <si>
    <t>020-1963-3220</t>
  </si>
  <si>
    <t>020-1892-9528</t>
  </si>
  <si>
    <t>020-1889-5928</t>
  </si>
  <si>
    <t>020-1903-0791</t>
  </si>
  <si>
    <t>020-1796-6724</t>
  </si>
  <si>
    <t>020-1892-9650</t>
  </si>
  <si>
    <t>AX0605600113760</t>
  </si>
  <si>
    <t>020-1988-4011</t>
  </si>
  <si>
    <t>AX0605600113770</t>
  </si>
  <si>
    <t>020-1988-4588</t>
  </si>
  <si>
    <t>AX0605600113780</t>
  </si>
  <si>
    <t>020-1947-4283</t>
  </si>
  <si>
    <t>AX0605600113790</t>
  </si>
  <si>
    <t>020-1583-5385</t>
  </si>
  <si>
    <t>AX0605600113800</t>
  </si>
  <si>
    <t>020-1947-4441</t>
  </si>
  <si>
    <t>AX0605600113810</t>
  </si>
  <si>
    <t>020-1798-0119</t>
  </si>
  <si>
    <t>AX0605600113820</t>
  </si>
  <si>
    <t>020-1892-4760</t>
  </si>
  <si>
    <t>AX0605600113830</t>
  </si>
  <si>
    <t>020-1902-9455</t>
  </si>
  <si>
    <t>AX0605600113840</t>
  </si>
  <si>
    <t>020-1593-1837</t>
  </si>
  <si>
    <t>AX0605600113850</t>
  </si>
  <si>
    <t>020-1794-0095</t>
  </si>
  <si>
    <t>2020/6/5</t>
  </si>
  <si>
    <t>2020/6/5</t>
    <phoneticPr fontId="35"/>
  </si>
  <si>
    <t>AX0605600113860</t>
  </si>
  <si>
    <t>020-1943-8153</t>
  </si>
  <si>
    <t>AX0605600113870</t>
  </si>
  <si>
    <t>020-1905-2586</t>
  </si>
  <si>
    <t>2020/6/5</t>
    <phoneticPr fontId="35"/>
  </si>
  <si>
    <t>AX0605600113880</t>
  </si>
  <si>
    <t>020-1608-4733</t>
  </si>
  <si>
    <t>AX0605600113910</t>
  </si>
  <si>
    <t>020-1896-8305</t>
  </si>
  <si>
    <t>2020/6/5</t>
    <phoneticPr fontId="35"/>
  </si>
  <si>
    <t>SW00021600001@nihonsoft.net</t>
    <phoneticPr fontId="35"/>
  </si>
  <si>
    <t>10.60.127.200</t>
    <phoneticPr fontId="35"/>
  </si>
  <si>
    <t>2020/6/5</t>
    <phoneticPr fontId="35"/>
  </si>
  <si>
    <t>SW00019000002@nihonsoft.net</t>
    <phoneticPr fontId="35"/>
  </si>
  <si>
    <t>2020/6/5</t>
    <phoneticPr fontId="35"/>
  </si>
  <si>
    <t>AX0605600113890</t>
  </si>
  <si>
    <t>020-1971-3397</t>
  </si>
  <si>
    <t>AX0605600113920</t>
  </si>
  <si>
    <t>020-1971-3082</t>
  </si>
  <si>
    <t>AX0605600113930</t>
  </si>
  <si>
    <t>020-1892-4738</t>
  </si>
  <si>
    <t>2020/6/5</t>
    <phoneticPr fontId="35"/>
  </si>
  <si>
    <t>AX0605600113940</t>
  </si>
  <si>
    <t>020-1593-1266</t>
  </si>
  <si>
    <t>AX0605600113950</t>
  </si>
  <si>
    <t>020-1943-8839</t>
  </si>
  <si>
    <t>AX0605600113960</t>
  </si>
  <si>
    <t>020-1988-4577</t>
  </si>
  <si>
    <t>AX0605600113970</t>
  </si>
  <si>
    <t>020-1798-0786</t>
  </si>
  <si>
    <t>AX0605600113980</t>
  </si>
  <si>
    <t>020-1889-3551</t>
  </si>
  <si>
    <t>AX0605600113990</t>
  </si>
  <si>
    <t>020-1889-3598</t>
  </si>
  <si>
    <t>AX0605600114000</t>
  </si>
  <si>
    <t>020-1965-4051</t>
  </si>
  <si>
    <t>AX0605600114010</t>
  </si>
  <si>
    <t>020-1800-1236</t>
  </si>
  <si>
    <t>AX0605600114020</t>
  </si>
  <si>
    <t>020-1892-7086</t>
  </si>
  <si>
    <t>AX0605600114030</t>
  </si>
  <si>
    <t>AX0605600114040</t>
  </si>
  <si>
    <t>020-1785-3192</t>
  </si>
  <si>
    <t>2020/6/5</t>
    <phoneticPr fontId="35"/>
  </si>
  <si>
    <t>450852-17X01030→451E21-19703913</t>
    <phoneticPr fontId="35"/>
  </si>
  <si>
    <t>foma</t>
    <phoneticPr fontId="35"/>
  </si>
  <si>
    <t>神湊汚水中継ポンプ場(FOMA)</t>
    <phoneticPr fontId="35"/>
  </si>
  <si>
    <t>SW00000500014@nihonsoft.co.jp</t>
    <phoneticPr fontId="35"/>
  </si>
  <si>
    <t>020-1642-8709</t>
  </si>
  <si>
    <t>AX0504403442390</t>
  </si>
  <si>
    <t>020-1997-5026</t>
  </si>
  <si>
    <t>20200415御浜町Ｎｏ24の機器交換で使用</t>
  </si>
  <si>
    <t>No.24マンホールポンプ</t>
  </si>
  <si>
    <t>demo25@nihonsoft.net</t>
    <phoneticPr fontId="35"/>
  </si>
  <si>
    <t>demo27@nihonsoft.net</t>
    <phoneticPr fontId="35"/>
  </si>
  <si>
    <t>10.47.238.135</t>
    <phoneticPr fontId="35"/>
  </si>
  <si>
    <t>10.47.238.53</t>
    <phoneticPr fontId="35"/>
  </si>
  <si>
    <t>4505B6-17400861</t>
    <phoneticPr fontId="35"/>
  </si>
  <si>
    <t>SW00000500014@nihonsoft.net</t>
    <phoneticPr fontId="35"/>
  </si>
  <si>
    <t>10.39.35.160</t>
    <phoneticPr fontId="35"/>
  </si>
  <si>
    <t>10.47.239.153</t>
    <phoneticPr fontId="35"/>
  </si>
  <si>
    <t>10.60.127.217</t>
    <phoneticPr fontId="35"/>
  </si>
  <si>
    <t>鐘崎処理場(コルソス間連動あり)</t>
    <rPh sb="10" eb="11">
      <t>カン</t>
    </rPh>
    <rPh sb="11" eb="13">
      <t>レンドウ</t>
    </rPh>
    <phoneticPr fontId="35"/>
  </si>
  <si>
    <t>神湊汚水中継ポンプ場(LTE)(コルソス間連動あり)</t>
    <phoneticPr fontId="35"/>
  </si>
  <si>
    <t>020-1790-1062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</si>
  <si>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020年6月5日宗像市神湊ポンプ場へ移行</t>
    </r>
    <rPh sb="4" eb="5">
      <t>ネン</t>
    </rPh>
    <rPh sb="6" eb="7">
      <t>ガツ</t>
    </rPh>
    <rPh sb="8" eb="9">
      <t>ニチ</t>
    </rPh>
    <rPh sb="9" eb="12">
      <t>ムナカタシ</t>
    </rPh>
    <rPh sb="12" eb="13">
      <t>カミ</t>
    </rPh>
    <rPh sb="13" eb="14">
      <t>ミナト</t>
    </rPh>
    <rPh sb="17" eb="18">
      <t>ジョウ</t>
    </rPh>
    <rPh sb="19" eb="21">
      <t>イコウ</t>
    </rPh>
    <phoneticPr fontId="35"/>
  </si>
  <si>
    <t>創和エンジニアリング</t>
    <rPh sb="0" eb="2">
      <t>ソウワ</t>
    </rPh>
    <phoneticPr fontId="35"/>
  </si>
  <si>
    <t>SW</t>
    <phoneticPr fontId="35"/>
  </si>
  <si>
    <t>000218</t>
    <phoneticPr fontId="35"/>
  </si>
  <si>
    <t>00001</t>
    <phoneticPr fontId="35"/>
  </si>
  <si>
    <t>福岡空港再生水製造施設</t>
    <phoneticPr fontId="35"/>
  </si>
  <si>
    <t>2020年6月5日NSKデモから移行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</si>
  <si>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SW00021700001@nihonsoft.net</t>
    <phoneticPr fontId="35"/>
  </si>
  <si>
    <t>SW00021800001@nihonsoft.net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</si>
  <si>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020年6月8日　創和エンジニアリングへ移行</t>
    </r>
    <rPh sb="4" eb="5">
      <t>ネン</t>
    </rPh>
    <rPh sb="6" eb="7">
      <t>ガツ</t>
    </rPh>
    <rPh sb="8" eb="9">
      <t>ニチ</t>
    </rPh>
    <rPh sb="10" eb="12">
      <t>ソウワ</t>
    </rPh>
    <rPh sb="21" eb="23">
      <t>イコウ</t>
    </rPh>
    <phoneticPr fontId="35"/>
  </si>
  <si>
    <t>2020年6月8日廃止</t>
    <rPh sb="4" eb="5">
      <t>ネン</t>
    </rPh>
    <rPh sb="6" eb="7">
      <t>ガツ</t>
    </rPh>
    <rPh sb="8" eb="9">
      <t>ニチ</t>
    </rPh>
    <rPh sb="9" eb="11">
      <t>ハイシ</t>
    </rPh>
    <phoneticPr fontId="35"/>
  </si>
  <si>
    <t>2020/06/05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</si>
  <si>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020年6月9日香取市へ移行</t>
    </r>
    <rPh sb="4" eb="5">
      <t>ネン</t>
    </rPh>
    <rPh sb="6" eb="7">
      <t>ガツ</t>
    </rPh>
    <rPh sb="8" eb="9">
      <t>ニチ</t>
    </rPh>
    <rPh sb="9" eb="11">
      <t>カトリ</t>
    </rPh>
    <rPh sb="11" eb="12">
      <t>シ</t>
    </rPh>
    <rPh sb="13" eb="15">
      <t>イコウ</t>
    </rPh>
    <phoneticPr fontId="35"/>
  </si>
  <si>
    <t>2020年6月9日ＮＳＫデモから移行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</si>
  <si>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SW00009700002@nihonsoft.net</t>
    <phoneticPr fontId="35"/>
  </si>
  <si>
    <t>SW00009700003@nihonsoft.net</t>
    <phoneticPr fontId="35"/>
  </si>
  <si>
    <t>020-1902-2759</t>
    <phoneticPr fontId="35"/>
  </si>
  <si>
    <t>020-1902-2759</t>
    <phoneticPr fontId="35"/>
  </si>
  <si>
    <t>通番</t>
    <phoneticPr fontId="35"/>
  </si>
  <si>
    <t>SW00003800002@nihonsoft.net</t>
    <phoneticPr fontId="35"/>
  </si>
  <si>
    <t>ライト→スタンダート　プラン変更する必要あり</t>
    <rPh sb="14" eb="16">
      <t>ヘンコウ</t>
    </rPh>
    <rPh sb="18" eb="20">
      <t>ヒツヨウ</t>
    </rPh>
    <phoneticPr fontId="35"/>
  </si>
  <si>
    <t>通番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</si>
  <si>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020年6月10日福島市へ移行</t>
    </r>
    <rPh sb="4" eb="5">
      <t>ネン</t>
    </rPh>
    <rPh sb="6" eb="7">
      <t>ガツ</t>
    </rPh>
    <rPh sb="9" eb="10">
      <t>ニチ</t>
    </rPh>
    <rPh sb="10" eb="13">
      <t>フクシマシ</t>
    </rPh>
    <rPh sb="14" eb="16">
      <t>イコウ</t>
    </rPh>
    <phoneticPr fontId="35"/>
  </si>
  <si>
    <t>矢剣町マンホールポンプ場</t>
    <phoneticPr fontId="35"/>
  </si>
  <si>
    <t>2020年6月10日NSKデモより移行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</si>
  <si>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SW00018100002@nihonsoft.net</t>
    <phoneticPr fontId="35"/>
  </si>
  <si>
    <t>10.47.233.71</t>
    <phoneticPr fontId="35"/>
  </si>
  <si>
    <t>hirogawa_cho</t>
    <phoneticPr fontId="35"/>
  </si>
  <si>
    <t>要プラン変更</t>
    <rPh sb="0" eb="1">
      <t>ヨウ</t>
    </rPh>
    <rPh sb="4" eb="6">
      <t>ヘンコウ</t>
    </rPh>
    <phoneticPr fontId="35"/>
  </si>
  <si>
    <t>西小諸配水池(FOMA)</t>
    <rPh sb="0" eb="1">
      <t>ニシ</t>
    </rPh>
    <rPh sb="1" eb="3">
      <t>コモロ</t>
    </rPh>
    <rPh sb="3" eb="6">
      <t>ハイスイチ</t>
    </rPh>
    <phoneticPr fontId="32"/>
  </si>
  <si>
    <t>西小諸配水池(LTE)</t>
    <rPh sb="0" eb="1">
      <t>ニシ</t>
    </rPh>
    <rPh sb="1" eb="3">
      <t>コモロ</t>
    </rPh>
    <rPh sb="3" eb="6">
      <t>ハイスイチ</t>
    </rPh>
    <phoneticPr fontId="32"/>
  </si>
  <si>
    <t>2020/6/5</t>
    <phoneticPr fontId="35"/>
  </si>
  <si>
    <t>2020/6/15 NSKデモから移行</t>
    <rPh sb="17" eb="19">
      <t>イコウ</t>
    </rPh>
    <phoneticPr fontId="35"/>
  </si>
  <si>
    <r>
      <t>2020年6月</t>
    </r>
    <r>
      <rPr>
        <sz val="11"/>
        <color rgb="FF000000"/>
        <rFont val="ＭＳ Ｐゴシック"/>
        <family val="2"/>
        <charset val="128"/>
      </rPr>
      <t>15</t>
    </r>
    <r>
      <rPr>
        <sz val="11"/>
        <color rgb="FF000000"/>
        <rFont val="ＭＳ Ｐゴシック"/>
        <family val="2"/>
        <charset val="128"/>
      </rPr>
      <t>日　小諸市へ移行</t>
    </r>
    <rPh sb="4" eb="5">
      <t>ネン</t>
    </rPh>
    <rPh sb="6" eb="7">
      <t>ガツ</t>
    </rPh>
    <rPh sb="9" eb="10">
      <t>ニチ</t>
    </rPh>
    <rPh sb="11" eb="14">
      <t>コモロシ</t>
    </rPh>
    <rPh sb="15" eb="17">
      <t>イコウ</t>
    </rPh>
    <phoneticPr fontId="35"/>
  </si>
  <si>
    <t>SW00002200001@nihonsoft.co.jp</t>
    <phoneticPr fontId="35"/>
  </si>
  <si>
    <t>SW00002200001@nihonsoft.net</t>
    <phoneticPr fontId="35"/>
  </si>
  <si>
    <t>nishinomiya_c</t>
    <phoneticPr fontId="35"/>
  </si>
  <si>
    <t>芸濃町椋本P5</t>
    <phoneticPr fontId="35"/>
  </si>
  <si>
    <t>新家町第1</t>
    <phoneticPr fontId="35"/>
  </si>
  <si>
    <t>10.47.234.50</t>
    <phoneticPr fontId="35"/>
  </si>
  <si>
    <t>10.47.234.52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</si>
  <si>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020年6月23日所沢市に移行</t>
    </r>
    <rPh sb="4" eb="5">
      <t>ネン</t>
    </rPh>
    <rPh sb="6" eb="7">
      <t>ガツ</t>
    </rPh>
    <rPh sb="9" eb="10">
      <t>ニチ</t>
    </rPh>
    <rPh sb="10" eb="13">
      <t>トコロザワシ</t>
    </rPh>
    <rPh sb="14" eb="16">
      <t>イコウ</t>
    </rPh>
    <phoneticPr fontId="35"/>
  </si>
  <si>
    <t>下富第2下水ﾎﾟﾝﾌﾟ場（ＦＯＭＡ）</t>
    <phoneticPr fontId="35"/>
  </si>
  <si>
    <t>下富第2下水ﾎﾟﾝﾌﾟ場(LTE)</t>
    <phoneticPr fontId="35"/>
  </si>
  <si>
    <t>SW00000100013@nihonsoft.net</t>
    <phoneticPr fontId="35"/>
  </si>
  <si>
    <t>新堀中継ポンプ場</t>
  </si>
  <si>
    <t>並木元町雨水貯留</t>
  </si>
  <si>
    <t>元郷排水ポンプ場</t>
  </si>
  <si>
    <t>弥平四丁目排水ﾎﾟﾝﾌﾟ室</t>
  </si>
  <si>
    <t>南前川雨水貯留分</t>
  </si>
  <si>
    <t>SKIPｼﾃｨ雨水貯留分</t>
  </si>
  <si>
    <t>芝樋ノ爪雨水貯留</t>
  </si>
  <si>
    <t>梛木橋中継ポンプ場分</t>
  </si>
  <si>
    <t>東領家中継ポンプ場分</t>
  </si>
  <si>
    <t>羽出西谷上浄化センター</t>
    <phoneticPr fontId="35"/>
  </si>
  <si>
    <t>日章水源地</t>
    <phoneticPr fontId="35"/>
  </si>
  <si>
    <t>10.47.232.6</t>
    <phoneticPr fontId="35"/>
  </si>
  <si>
    <t>10250319314</t>
  </si>
  <si>
    <t>10250382246</t>
  </si>
  <si>
    <t>MAE350/GLAD</t>
    <phoneticPr fontId="35"/>
  </si>
  <si>
    <t>SW</t>
    <phoneticPr fontId="35"/>
  </si>
  <si>
    <t>000219</t>
    <phoneticPr fontId="35"/>
  </si>
  <si>
    <t>00001</t>
    <phoneticPr fontId="35"/>
  </si>
  <si>
    <t>00001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</si>
  <si>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020年6月27日京都市河川へ移行</t>
    </r>
    <rPh sb="4" eb="5">
      <t>ネン</t>
    </rPh>
    <rPh sb="6" eb="7">
      <t>ガツ</t>
    </rPh>
    <rPh sb="9" eb="10">
      <t>ニチ</t>
    </rPh>
    <rPh sb="10" eb="13">
      <t>キョウトシ</t>
    </rPh>
    <rPh sb="13" eb="15">
      <t>カセン</t>
    </rPh>
    <rPh sb="16" eb="18">
      <t>イコウ</t>
    </rPh>
    <phoneticPr fontId="35"/>
  </si>
  <si>
    <r>
      <t xml:space="preserve">新栄Ｐマンホールポンプ場
</t>
    </r>
    <r>
      <rPr>
        <sz val="11"/>
        <color rgb="FFFF0000"/>
        <rFont val="ＭＳ Ｐゴシック"/>
        <family val="3"/>
        <charset val="128"/>
      </rPr>
      <t>→新栄町中継ポンプ場(2020.6名称変更)</t>
    </r>
    <rPh sb="14" eb="19">
      <t>シンサカエマチチュウケイ</t>
    </rPh>
    <rPh sb="22" eb="23">
      <t>ジョウ</t>
    </rPh>
    <rPh sb="30" eb="32">
      <t>メイショウ</t>
    </rPh>
    <rPh sb="32" eb="34">
      <t>ヘンコウ</t>
    </rPh>
    <phoneticPr fontId="35"/>
  </si>
  <si>
    <t>7320</t>
    <phoneticPr fontId="35"/>
  </si>
  <si>
    <t>50205</t>
    <phoneticPr fontId="35"/>
  </si>
  <si>
    <t>kyoto_kasen</t>
    <phoneticPr fontId="35"/>
  </si>
  <si>
    <t>45206E-19Y04002</t>
    <phoneticPr fontId="35"/>
  </si>
  <si>
    <t>○</t>
    <phoneticPr fontId="35"/>
  </si>
  <si>
    <t>✕</t>
    <phoneticPr fontId="35"/>
  </si>
  <si>
    <t>7319</t>
    <phoneticPr fontId="35"/>
  </si>
  <si>
    <t>50204</t>
    <phoneticPr fontId="35"/>
  </si>
  <si>
    <t>shinagawa_ku_ej</t>
    <phoneticPr fontId="35"/>
  </si>
  <si>
    <t>7317</t>
    <phoneticPr fontId="35"/>
  </si>
  <si>
    <t>50202</t>
    <phoneticPr fontId="35"/>
  </si>
  <si>
    <t>veolia</t>
    <phoneticPr fontId="35"/>
  </si>
  <si>
    <t>7298</t>
    <phoneticPr fontId="35"/>
  </si>
  <si>
    <t>50183</t>
    <phoneticPr fontId="35"/>
  </si>
  <si>
    <t>hadano</t>
    <phoneticPr fontId="35"/>
  </si>
  <si>
    <t>kaminoyama_c</t>
    <phoneticPr fontId="35"/>
  </si>
  <si>
    <t>50193</t>
    <phoneticPr fontId="35"/>
  </si>
  <si>
    <t>7308</t>
    <phoneticPr fontId="35"/>
  </si>
  <si>
    <t>7301</t>
    <phoneticPr fontId="35"/>
  </si>
  <si>
    <t>50186</t>
    <phoneticPr fontId="35"/>
  </si>
  <si>
    <t>7307</t>
    <phoneticPr fontId="35"/>
  </si>
  <si>
    <t>50192</t>
    <phoneticPr fontId="35"/>
  </si>
  <si>
    <t>date_c</t>
    <phoneticPr fontId="35"/>
  </si>
  <si>
    <t>satte_c</t>
    <phoneticPr fontId="35"/>
  </si>
  <si>
    <t>7313</t>
    <phoneticPr fontId="35"/>
  </si>
  <si>
    <t>50198</t>
    <phoneticPr fontId="35"/>
  </si>
  <si>
    <t>茨城県北茨城市</t>
    <rPh sb="0" eb="3">
      <t>イバラギケン</t>
    </rPh>
    <rPh sb="3" eb="4">
      <t>キタ</t>
    </rPh>
    <rPh sb="6" eb="7">
      <t>シ</t>
    </rPh>
    <phoneticPr fontId="35"/>
  </si>
  <si>
    <t>鹿野原浄水場</t>
    <rPh sb="0" eb="2">
      <t>シカノ</t>
    </rPh>
    <rPh sb="2" eb="3">
      <t>ハラ</t>
    </rPh>
    <rPh sb="3" eb="6">
      <t>ジョウスイジョウ</t>
    </rPh>
    <phoneticPr fontId="35"/>
  </si>
  <si>
    <t>－</t>
    <phoneticPr fontId="35"/>
  </si>
  <si>
    <t>ユーザーキーの登録は無し</t>
    <rPh sb="7" eb="9">
      <t>トウロク</t>
    </rPh>
    <rPh sb="10" eb="11">
      <t>ナ</t>
    </rPh>
    <phoneticPr fontId="35"/>
  </si>
  <si>
    <t>田島汚水中継ポンプ場（FOMA）</t>
    <phoneticPr fontId="35"/>
  </si>
  <si>
    <t>田島汚水中継ポンプ場（LTE）</t>
    <phoneticPr fontId="35"/>
  </si>
  <si>
    <t>SW00000500013@nihonsoft.co.jp</t>
    <phoneticPr fontId="35"/>
  </si>
  <si>
    <t>SW00000500013@nihonsoft.net</t>
    <phoneticPr fontId="35"/>
  </si>
  <si>
    <t>三河浄化センター</t>
    <phoneticPr fontId="35"/>
  </si>
  <si>
    <t>2020年7月1日NSKデモから移行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</si>
  <si>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2020/6/5</t>
    <phoneticPr fontId="35"/>
  </si>
  <si>
    <t>2020年7月1日宗像市へ移行</t>
    <rPh sb="4" eb="5">
      <t>ネン</t>
    </rPh>
    <rPh sb="6" eb="7">
      <t>ガツ</t>
    </rPh>
    <rPh sb="8" eb="9">
      <t>ニチ</t>
    </rPh>
    <rPh sb="9" eb="12">
      <t>ムナカタシ</t>
    </rPh>
    <rPh sb="13" eb="15">
      <t>イコウ</t>
    </rPh>
    <phoneticPr fontId="35"/>
  </si>
  <si>
    <t>2020年7月1日佐用町へ移行</t>
    <rPh sb="4" eb="5">
      <t>ネン</t>
    </rPh>
    <rPh sb="6" eb="7">
      <t>ガツ</t>
    </rPh>
    <rPh sb="8" eb="9">
      <t>ニチ</t>
    </rPh>
    <rPh sb="9" eb="12">
      <t>サヨウチョウ</t>
    </rPh>
    <rPh sb="13" eb="15">
      <t>イコウ</t>
    </rPh>
    <phoneticPr fontId="35"/>
  </si>
  <si>
    <t>SW00016700039@nihonsoft.net</t>
  </si>
  <si>
    <t>10.47.232.1</t>
    <phoneticPr fontId="35"/>
  </si>
  <si>
    <t>demo14に移行</t>
    <rPh sb="7" eb="9">
      <t>イコウ</t>
    </rPh>
    <phoneticPr fontId="35"/>
  </si>
  <si>
    <t>SW00001800018@nihonsoft.net</t>
    <phoneticPr fontId="35"/>
  </si>
  <si>
    <t>07043314940</t>
    <phoneticPr fontId="35"/>
  </si>
  <si>
    <t>172.17.5.10</t>
    <phoneticPr fontId="35"/>
  </si>
  <si>
    <t>千代原排水機場</t>
    <phoneticPr fontId="35"/>
  </si>
  <si>
    <t>10.60.127.225</t>
    <phoneticPr fontId="35"/>
  </si>
  <si>
    <t>10.60.127.224</t>
    <phoneticPr fontId="35"/>
  </si>
  <si>
    <t>10.60.127.222</t>
    <phoneticPr fontId="35"/>
  </si>
  <si>
    <t>45206F-19Y04003</t>
    <phoneticPr fontId="35"/>
  </si>
  <si>
    <t>452071-19Ｙ04005</t>
  </si>
  <si>
    <t>451E3C-19703940</t>
    <phoneticPr fontId="35"/>
  </si>
  <si>
    <t>452096-19704042</t>
  </si>
  <si>
    <t>452097-19704043</t>
  </si>
  <si>
    <t>452098-19704044</t>
  </si>
  <si>
    <t>452099-19704045</t>
  </si>
  <si>
    <t>SW00005700083@nihonsoft.net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</si>
  <si>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020/7/6 NSKdemoから移行</t>
    </r>
    <rPh sb="18" eb="20">
      <t>イコウ</t>
    </rPh>
    <phoneticPr fontId="35"/>
  </si>
  <si>
    <t>2020年7月6日鏡野町に移行</t>
    <rPh sb="4" eb="5">
      <t>ネン</t>
    </rPh>
    <rPh sb="6" eb="7">
      <t>ガツ</t>
    </rPh>
    <rPh sb="8" eb="9">
      <t>ニチ</t>
    </rPh>
    <rPh sb="9" eb="12">
      <t>カガミノチョウ</t>
    </rPh>
    <rPh sb="13" eb="15">
      <t>イコウ</t>
    </rPh>
    <phoneticPr fontId="35"/>
  </si>
  <si>
    <t>451E26-19703918</t>
  </si>
  <si>
    <t>451E22-19703914</t>
  </si>
  <si>
    <t>451670-19203044</t>
  </si>
  <si>
    <t>451E3D-19703941</t>
  </si>
  <si>
    <t>451E6F-19703991</t>
  </si>
  <si>
    <t>451E77-19703999</t>
  </si>
  <si>
    <t>舘山寺No.1MP</t>
  </si>
  <si>
    <t>舘山寺No.2MP</t>
  </si>
  <si>
    <t>舘山寺No.3MP</t>
  </si>
  <si>
    <t>舘山寺No.4MP</t>
  </si>
  <si>
    <t>呉松No.3MP</t>
  </si>
  <si>
    <t>呉松No.4MP</t>
  </si>
  <si>
    <t>桜台No.1MP</t>
  </si>
  <si>
    <t>桜台No.2MP</t>
  </si>
  <si>
    <t>白州No.5MP</t>
  </si>
  <si>
    <t>白州No.6MP</t>
  </si>
  <si>
    <t>渚園No.1MP</t>
  </si>
  <si>
    <t>平松No.3MP</t>
  </si>
  <si>
    <t>平松No.4MP</t>
  </si>
  <si>
    <t>平松No.5MP</t>
  </si>
  <si>
    <t>深萩No.1MP</t>
  </si>
  <si>
    <t>深萩No.2MP</t>
  </si>
  <si>
    <t>深萩No.3MP</t>
  </si>
  <si>
    <t>村櫛No.1MP</t>
  </si>
  <si>
    <t>村櫛No.2MP</t>
  </si>
  <si>
    <t>和地No.6MP</t>
  </si>
  <si>
    <t>和地No.7MP</t>
  </si>
  <si>
    <t>SW00017900166@nihonsoft.net</t>
  </si>
  <si>
    <t>SW00017900167@nihonsoft.net</t>
  </si>
  <si>
    <t>SW00017900168@nihonsoft.net</t>
  </si>
  <si>
    <t>SW00017900169@nihonsoft.net</t>
  </si>
  <si>
    <t>SW00017900170@nihonsoft.net</t>
  </si>
  <si>
    <t>SW00017900171@nihonsoft.net</t>
  </si>
  <si>
    <t>SW00017900172@nihonsoft.net</t>
  </si>
  <si>
    <t>SW00017900173@nihonsoft.net</t>
  </si>
  <si>
    <t>SW00017900174@nihonsoft.net</t>
  </si>
  <si>
    <t>SW00017900175@nihonsoft.net</t>
  </si>
  <si>
    <t>SW00017900176@nihonsoft.net</t>
  </si>
  <si>
    <t>SW00017900177@nihonsoft.net</t>
  </si>
  <si>
    <t>SW00017900178@nihonsoft.net</t>
  </si>
  <si>
    <t>2020年7月8日　浜松市へ移行</t>
    <rPh sb="4" eb="5">
      <t>ネン</t>
    </rPh>
    <rPh sb="6" eb="7">
      <t>ツキ</t>
    </rPh>
    <rPh sb="8" eb="9">
      <t>ニチ</t>
    </rPh>
    <rPh sb="10" eb="13">
      <t>ハママツシ</t>
    </rPh>
    <rPh sb="14" eb="16">
      <t>イコウ</t>
    </rPh>
    <phoneticPr fontId="35"/>
  </si>
  <si>
    <t>2020/7/8NSKdemoから移行</t>
    <rPh sb="17" eb="19">
      <t>イコウ</t>
    </rPh>
    <phoneticPr fontId="35"/>
  </si>
  <si>
    <t>麓山調整池水位計</t>
    <phoneticPr fontId="35"/>
  </si>
  <si>
    <t>SW00018900003@nihonsoft.net</t>
  </si>
  <si>
    <t>2020/6/5</t>
    <phoneticPr fontId="35"/>
  </si>
  <si>
    <t>2020/7/9 NSKdemoから移行</t>
    <rPh sb="18" eb="20">
      <t>イコウ</t>
    </rPh>
    <phoneticPr fontId="35"/>
  </si>
  <si>
    <t>2020年7月9日八戸市へ移行</t>
    <rPh sb="4" eb="5">
      <t>ネン</t>
    </rPh>
    <rPh sb="6" eb="7">
      <t>ガツ</t>
    </rPh>
    <rPh sb="8" eb="9">
      <t>ニチ</t>
    </rPh>
    <rPh sb="9" eb="12">
      <t>ハチノヘシ</t>
    </rPh>
    <rPh sb="13" eb="15">
      <t>イコウ</t>
    </rPh>
    <phoneticPr fontId="35"/>
  </si>
  <si>
    <t>2020年7月9日一関市へ移行</t>
    <rPh sb="4" eb="5">
      <t>ネン</t>
    </rPh>
    <rPh sb="6" eb="7">
      <t>ガツ</t>
    </rPh>
    <rPh sb="8" eb="9">
      <t>ニチ</t>
    </rPh>
    <rPh sb="9" eb="11">
      <t>イチノセキ</t>
    </rPh>
    <rPh sb="11" eb="12">
      <t>シ</t>
    </rPh>
    <rPh sb="13" eb="15">
      <t>イコウ</t>
    </rPh>
    <phoneticPr fontId="35"/>
  </si>
  <si>
    <t>西黒沢処理場(FOMA)</t>
    <rPh sb="0" eb="1">
      <t>ニシ</t>
    </rPh>
    <rPh sb="1" eb="3">
      <t>クロサワ</t>
    </rPh>
    <rPh sb="3" eb="6">
      <t>ショリジョウ</t>
    </rPh>
    <phoneticPr fontId="35"/>
  </si>
  <si>
    <t>西黒沢処理場(LTE)</t>
    <rPh sb="0" eb="1">
      <t>ニシ</t>
    </rPh>
    <rPh sb="1" eb="3">
      <t>クロサワ</t>
    </rPh>
    <rPh sb="3" eb="6">
      <t>ショリジョウ</t>
    </rPh>
    <phoneticPr fontId="35"/>
  </si>
  <si>
    <t>2020/7/9 NSKdemoから移行</t>
    <rPh sb="18" eb="20">
      <t>イコウ</t>
    </rPh>
    <phoneticPr fontId="35"/>
  </si>
  <si>
    <t>2020/6/5</t>
    <phoneticPr fontId="35"/>
  </si>
  <si>
    <t>SW00005800012@nihonsoft.net</t>
    <phoneticPr fontId="35"/>
  </si>
  <si>
    <t>(MA-E350/NL)10250042415</t>
    <phoneticPr fontId="35"/>
  </si>
  <si>
    <t>岐阜県坂祝町</t>
    <rPh sb="0" eb="3">
      <t>ギフケン</t>
    </rPh>
    <rPh sb="3" eb="6">
      <t>サカホギチョウ</t>
    </rPh>
    <phoneticPr fontId="35"/>
  </si>
  <si>
    <t>長野県上松町</t>
    <rPh sb="0" eb="3">
      <t>ナガノケン</t>
    </rPh>
    <rPh sb="3" eb="5">
      <t>アゲマツ</t>
    </rPh>
    <rPh sb="5" eb="6">
      <t>チョウ</t>
    </rPh>
    <phoneticPr fontId="35"/>
  </si>
  <si>
    <t>SW</t>
    <phoneticPr fontId="35"/>
  </si>
  <si>
    <t>000220</t>
    <phoneticPr fontId="35"/>
  </si>
  <si>
    <t>000221</t>
    <phoneticPr fontId="35"/>
  </si>
  <si>
    <t>sakahogicho</t>
    <phoneticPr fontId="35"/>
  </si>
  <si>
    <t>50206</t>
    <phoneticPr fontId="35"/>
  </si>
  <si>
    <t>SW00022000001@nihonsoft.net</t>
    <phoneticPr fontId="35"/>
  </si>
  <si>
    <t>2020年7月14日NSKデモから移行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</si>
  <si>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SW00022100001@nihonsoft.net</t>
    <phoneticPr fontId="35"/>
  </si>
  <si>
    <t>2020年7月14日坂祝町に移行</t>
    <rPh sb="4" eb="5">
      <t>ネン</t>
    </rPh>
    <rPh sb="6" eb="7">
      <t>ガツ</t>
    </rPh>
    <rPh sb="9" eb="10">
      <t>ニチ</t>
    </rPh>
    <rPh sb="10" eb="13">
      <t>サカホギチョウ</t>
    </rPh>
    <rPh sb="14" eb="16">
      <t>イコウ</t>
    </rPh>
    <phoneticPr fontId="35"/>
  </si>
  <si>
    <t>020-1903-0931</t>
  </si>
  <si>
    <t>SW00021900001@nihonsoft.net</t>
    <phoneticPr fontId="35"/>
  </si>
  <si>
    <t>SW00022000002@nihonsoft.net</t>
  </si>
  <si>
    <t>SW00022000003@nihonsoft.net</t>
  </si>
  <si>
    <t>SW00022000004@nihonsoft.net</t>
  </si>
  <si>
    <t>SW00022000005@nihonsoft.net</t>
  </si>
  <si>
    <t>SW00022000006@nihonsoft.net</t>
  </si>
  <si>
    <t>SW00022000007@nihonsoft.net</t>
  </si>
  <si>
    <t>SW00022000008@nihonsoft.net</t>
  </si>
  <si>
    <t>SW00022000009@nihonsoft.net</t>
  </si>
  <si>
    <t>SW00022000010@nihonsoft.net</t>
  </si>
  <si>
    <t>SW00022000011@nihonsoft.net</t>
  </si>
  <si>
    <t>SW00022000012@nihonsoft.net</t>
  </si>
  <si>
    <t>SW00022000013@nihonsoft.net</t>
  </si>
  <si>
    <t>SW00022000014@nihonsoft.net</t>
  </si>
  <si>
    <t>SW00022000015@nihonsoft.net</t>
  </si>
  <si>
    <t>SW00022000016@nihonsoft.net</t>
  </si>
  <si>
    <t>SW00022000017@nihonsoft.net</t>
  </si>
  <si>
    <t>SW00022000018@nihonsoft.net</t>
  </si>
  <si>
    <t>SW00022000019@nihonsoft.net</t>
  </si>
  <si>
    <t>SW00022100002@nihonsoft.net</t>
  </si>
  <si>
    <t>SW00022100003@nihonsoft.net</t>
  </si>
  <si>
    <t>SW00022100004@nihonsoft.net</t>
  </si>
  <si>
    <t>SW00022100005@nihonsoft.net</t>
  </si>
  <si>
    <t>SW00022100006@nihonsoft.net</t>
  </si>
  <si>
    <t>SW00022100007@nihonsoft.net</t>
  </si>
  <si>
    <t>SW00022100008@nihonsoft.net</t>
  </si>
  <si>
    <t>SW00022100009@nihonsoft.net</t>
  </si>
  <si>
    <t>SW00022100010@nihonsoft.net</t>
  </si>
  <si>
    <t>SW00022100011@nihonsoft.net</t>
  </si>
  <si>
    <t>SW00022100012@nihonsoft.net</t>
  </si>
  <si>
    <t>SW00022100013@nihonsoft.net</t>
  </si>
  <si>
    <t>SW00022100014@nihonsoft.net</t>
  </si>
  <si>
    <t>黒岩処理場</t>
    <rPh sb="0" eb="2">
      <t>クロイワ</t>
    </rPh>
    <rPh sb="2" eb="5">
      <t>ショリジョウ</t>
    </rPh>
    <phoneticPr fontId="6"/>
  </si>
  <si>
    <t>一色処理場</t>
    <rPh sb="0" eb="1">
      <t>イチ</t>
    </rPh>
    <rPh sb="1" eb="2">
      <t>イロ</t>
    </rPh>
    <rPh sb="2" eb="5">
      <t>ショリジョウ</t>
    </rPh>
    <phoneticPr fontId="6"/>
  </si>
  <si>
    <t>黒岩北マンホールポンプ</t>
    <rPh sb="0" eb="2">
      <t>クロイワ</t>
    </rPh>
    <rPh sb="2" eb="3">
      <t>キタ</t>
    </rPh>
    <phoneticPr fontId="6"/>
  </si>
  <si>
    <t>黒岩南マンホールポンプ</t>
    <rPh sb="0" eb="2">
      <t>クロイワ</t>
    </rPh>
    <rPh sb="2" eb="3">
      <t>ミナミ</t>
    </rPh>
    <phoneticPr fontId="6"/>
  </si>
  <si>
    <t>西部処理場</t>
    <rPh sb="0" eb="2">
      <t>セイブ</t>
    </rPh>
    <rPh sb="2" eb="5">
      <t>ショリジョウ</t>
    </rPh>
    <phoneticPr fontId="6"/>
  </si>
  <si>
    <t>茶屋マンホールポンプ</t>
    <rPh sb="0" eb="2">
      <t>チャヤ</t>
    </rPh>
    <phoneticPr fontId="6"/>
  </si>
  <si>
    <t>北野マンホールポンプ</t>
    <rPh sb="0" eb="2">
      <t>キタノ</t>
    </rPh>
    <phoneticPr fontId="6"/>
  </si>
  <si>
    <t>亀田マンホールポンプ</t>
    <rPh sb="0" eb="2">
      <t>カメダ</t>
    </rPh>
    <phoneticPr fontId="6"/>
  </si>
  <si>
    <t>加茂山マンホールポンプ</t>
    <rPh sb="0" eb="3">
      <t>カモヤマ</t>
    </rPh>
    <phoneticPr fontId="6"/>
  </si>
  <si>
    <t>勝山マンホールポンプ</t>
    <rPh sb="0" eb="2">
      <t>カツヤマ</t>
    </rPh>
    <phoneticPr fontId="6"/>
  </si>
  <si>
    <t>取組マンホールポンプ</t>
    <rPh sb="0" eb="2">
      <t>トリクミ</t>
    </rPh>
    <phoneticPr fontId="6"/>
  </si>
  <si>
    <t>大針マンホールポンプ</t>
    <rPh sb="0" eb="1">
      <t>ダイ</t>
    </rPh>
    <rPh sb="1" eb="2">
      <t>ハリ</t>
    </rPh>
    <phoneticPr fontId="6"/>
  </si>
  <si>
    <t>黒岩立体排水ポンプ</t>
    <rPh sb="0" eb="2">
      <t>クロイワ</t>
    </rPh>
    <rPh sb="2" eb="4">
      <t>リッタイ</t>
    </rPh>
    <rPh sb="4" eb="6">
      <t>ハイスイ</t>
    </rPh>
    <phoneticPr fontId="6"/>
  </si>
  <si>
    <t>水道施設</t>
    <rPh sb="0" eb="2">
      <t>スイドウ</t>
    </rPh>
    <rPh sb="2" eb="4">
      <t>シセツ</t>
    </rPh>
    <phoneticPr fontId="6"/>
  </si>
  <si>
    <t>倉本ポンプ室</t>
  </si>
  <si>
    <t>高山ポンプ室</t>
  </si>
  <si>
    <t>芦島浄水場</t>
  </si>
  <si>
    <t>北上条配水池</t>
  </si>
  <si>
    <t>西中浄水場</t>
  </si>
  <si>
    <t>諸原配水池</t>
  </si>
  <si>
    <t>新田送水ポンプ場</t>
  </si>
  <si>
    <t>野尻徳原浄水場</t>
  </si>
  <si>
    <t>才児浄水場</t>
  </si>
  <si>
    <t>高倉浄水場</t>
  </si>
  <si>
    <t>東京1号</t>
    <phoneticPr fontId="35"/>
  </si>
  <si>
    <t>10.60.127.218</t>
    <phoneticPr fontId="35"/>
  </si>
  <si>
    <t>2020年7月16日東かがわに移行</t>
    <rPh sb="4" eb="5">
      <t>ネン</t>
    </rPh>
    <rPh sb="6" eb="7">
      <t>ガツ</t>
    </rPh>
    <rPh sb="9" eb="10">
      <t>ニチ</t>
    </rPh>
    <rPh sb="10" eb="11">
      <t>ヒガシ</t>
    </rPh>
    <rPh sb="15" eb="17">
      <t>イコウ</t>
    </rPh>
    <phoneticPr fontId="35"/>
  </si>
  <si>
    <t>020-1806-2265</t>
    <phoneticPr fontId="35"/>
  </si>
  <si>
    <t>吉田地区農業集落排水処理施設（FOMA）</t>
    <rPh sb="0" eb="2">
      <t>ヨシダ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</si>
  <si>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吉田地区農業集落排水処理施設（LTE）</t>
    <rPh sb="0" eb="2">
      <t>ヨシダ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</si>
  <si>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SW00006300002@nihonsoft.net</t>
    <phoneticPr fontId="35"/>
  </si>
  <si>
    <t>10.60.127.247</t>
    <phoneticPr fontId="35"/>
  </si>
  <si>
    <t>eco30Mプラス　LTE</t>
    <phoneticPr fontId="35"/>
  </si>
  <si>
    <t>2020/06/05</t>
    <phoneticPr fontId="35"/>
  </si>
  <si>
    <t>2020/07/16 NSKデモから移行</t>
    <rPh sb="18" eb="20">
      <t>イコウ</t>
    </rPh>
    <phoneticPr fontId="35"/>
  </si>
  <si>
    <t>sofinet@sofinet</t>
    <phoneticPr fontId="35"/>
  </si>
  <si>
    <t>sofinet</t>
    <phoneticPr fontId="35"/>
  </si>
  <si>
    <t>10.254.32.1</t>
    <phoneticPr fontId="35"/>
  </si>
  <si>
    <t>020-2082-1379</t>
    <phoneticPr fontId="35"/>
  </si>
  <si>
    <t>452085-19Y04025（2020/07/20より）</t>
    <phoneticPr fontId="35"/>
  </si>
  <si>
    <t>東野クリーンセンター</t>
    <rPh sb="0" eb="2">
      <t>ヒガシノ</t>
    </rPh>
    <phoneticPr fontId="35"/>
  </si>
  <si>
    <t>両家橋マンホールポンプ場</t>
    <rPh sb="0" eb="2">
      <t>リョウケ</t>
    </rPh>
    <rPh sb="2" eb="3">
      <t>ハシ</t>
    </rPh>
    <rPh sb="11" eb="12">
      <t>ジョウ</t>
    </rPh>
    <phoneticPr fontId="35"/>
  </si>
  <si>
    <t>2020年7月20日恵那市に移行</t>
    <rPh sb="4" eb="5">
      <t>ネン</t>
    </rPh>
    <rPh sb="6" eb="7">
      <t>ガツ</t>
    </rPh>
    <rPh sb="9" eb="10">
      <t>ニチ</t>
    </rPh>
    <rPh sb="10" eb="13">
      <t>エナシ</t>
    </rPh>
    <rPh sb="14" eb="16">
      <t>イコウ</t>
    </rPh>
    <phoneticPr fontId="35"/>
  </si>
  <si>
    <t>2020/6/5</t>
    <phoneticPr fontId="35"/>
  </si>
  <si>
    <t>SW00003900062@nihonsoft.net</t>
  </si>
  <si>
    <t>SW00003900063@nihonsoft.net</t>
  </si>
  <si>
    <t>2020年7月20日NSKデモから移行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</si>
  <si>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10.34.77.111</t>
    <phoneticPr fontId="35"/>
  </si>
  <si>
    <t>43186B(84AT330T000Y0Y)→433E95</t>
    <phoneticPr fontId="35"/>
  </si>
  <si>
    <t>009AAA4595</t>
    <phoneticPr fontId="35"/>
  </si>
  <si>
    <t>02023206626</t>
    <phoneticPr fontId="35"/>
  </si>
  <si>
    <t>2020/7/23</t>
    <phoneticPr fontId="35"/>
  </si>
  <si>
    <t>2020/7/27</t>
    <phoneticPr fontId="35"/>
  </si>
  <si>
    <t>2020年7月27日　刈羽村へ移行</t>
    <rPh sb="4" eb="5">
      <t>ネン</t>
    </rPh>
    <rPh sb="6" eb="7">
      <t>ガツ</t>
    </rPh>
    <rPh sb="9" eb="10">
      <t>ニチ</t>
    </rPh>
    <rPh sb="11" eb="14">
      <t>カリワムラ</t>
    </rPh>
    <rPh sb="15" eb="17">
      <t>イコウ</t>
    </rPh>
    <phoneticPr fontId="35"/>
  </si>
  <si>
    <t>2020/6/5</t>
    <phoneticPr fontId="35"/>
  </si>
  <si>
    <t>2020年7月27日NSKデモから移行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</si>
  <si>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SW00011200032@nihonsoft.net</t>
  </si>
  <si>
    <t>SW00011200033@nihonsoft.net</t>
  </si>
  <si>
    <t>SW00011200034@nihonsoft.net</t>
  </si>
  <si>
    <t>SW00011200035@nihonsoft.net</t>
  </si>
  <si>
    <t>SW00011200036@nihonsoft.net</t>
  </si>
  <si>
    <t>2020年7月14日　上松町へ移行</t>
    <rPh sb="4" eb="5">
      <t>ネン</t>
    </rPh>
    <rPh sb="6" eb="7">
      <t>ガツ</t>
    </rPh>
    <rPh sb="9" eb="10">
      <t>ニチ</t>
    </rPh>
    <rPh sb="11" eb="13">
      <t>ウエマツ</t>
    </rPh>
    <rPh sb="13" eb="14">
      <t>マチ</t>
    </rPh>
    <rPh sb="15" eb="17">
      <t>イコウ</t>
    </rPh>
    <phoneticPr fontId="35"/>
  </si>
  <si>
    <t>7322</t>
    <phoneticPr fontId="35"/>
  </si>
  <si>
    <t>50207</t>
    <phoneticPr fontId="35"/>
  </si>
  <si>
    <t>sowa_eg</t>
    <phoneticPr fontId="35"/>
  </si>
  <si>
    <t>木ノ暮(FOMA)</t>
    <phoneticPr fontId="35"/>
  </si>
  <si>
    <t>長慶寺(FOMA)</t>
    <phoneticPr fontId="35"/>
  </si>
  <si>
    <t>木ノ暮(LTE)</t>
    <phoneticPr fontId="35"/>
  </si>
  <si>
    <t>SW00008800001@nihonsoft.net</t>
    <phoneticPr fontId="35"/>
  </si>
  <si>
    <t>eco30Mプラス LTE</t>
    <phoneticPr fontId="35"/>
  </si>
  <si>
    <t>2020/6/5</t>
    <phoneticPr fontId="35"/>
  </si>
  <si>
    <t>長慶寺(LTE)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</si>
  <si>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020年7月28日瑞浪市に移行</t>
    </r>
    <rPh sb="4" eb="5">
      <t>ネン</t>
    </rPh>
    <rPh sb="6" eb="7">
      <t>ガツ</t>
    </rPh>
    <rPh sb="9" eb="10">
      <t>ニチ</t>
    </rPh>
    <rPh sb="10" eb="13">
      <t>ミズナミシ</t>
    </rPh>
    <rPh sb="14" eb="16">
      <t>イコウ</t>
    </rPh>
    <phoneticPr fontId="35"/>
  </si>
  <si>
    <t>AX0605600114380</t>
    <phoneticPr fontId="35"/>
  </si>
  <si>
    <t>10.60.127.250</t>
    <phoneticPr fontId="35"/>
  </si>
  <si>
    <t>10.60.127.251</t>
    <phoneticPr fontId="35"/>
  </si>
  <si>
    <t>SW00008800001@nihonsoft.co.jp</t>
    <phoneticPr fontId="35"/>
  </si>
  <si>
    <t>SW00008800014@nihonsoft.net</t>
    <phoneticPr fontId="35"/>
  </si>
  <si>
    <t>SW</t>
    <phoneticPr fontId="35"/>
  </si>
  <si>
    <t>000222</t>
    <phoneticPr fontId="35"/>
  </si>
  <si>
    <t>三重県南伊勢町（コルソスのみ）</t>
    <rPh sb="0" eb="3">
      <t>ミエケン</t>
    </rPh>
    <rPh sb="3" eb="7">
      <t>ミナミイセチョウ</t>
    </rPh>
    <phoneticPr fontId="35"/>
  </si>
  <si>
    <t>00001</t>
    <phoneticPr fontId="35"/>
  </si>
  <si>
    <t>田曽浦MP-6</t>
    <phoneticPr fontId="35"/>
  </si>
  <si>
    <t>452088-19Y04028</t>
  </si>
  <si>
    <t>SIMをNO2MPへ再利用</t>
    <rPh sb="10" eb="13">
      <t>サイリヨウ</t>
    </rPh>
    <phoneticPr fontId="35"/>
  </si>
  <si>
    <t>2020/7/30廃止</t>
    <rPh sb="9" eb="11">
      <t>ハイシ</t>
    </rPh>
    <phoneticPr fontId="35"/>
  </si>
  <si>
    <t>相川地区　6号中継ポンプ（故障）</t>
    <rPh sb="13" eb="15">
      <t>コショウ</t>
    </rPh>
    <phoneticPr fontId="35"/>
  </si>
  <si>
    <t>AX0605600114400</t>
    <phoneticPr fontId="35"/>
  </si>
  <si>
    <t>020-1983-7398</t>
    <phoneticPr fontId="35"/>
  </si>
  <si>
    <t>2020/6/5</t>
    <phoneticPr fontId="35"/>
  </si>
  <si>
    <t>2020/7/30NSKデモから移行</t>
    <rPh sb="16" eb="18">
      <t>イコウ</t>
    </rPh>
    <phoneticPr fontId="35"/>
  </si>
  <si>
    <t>2020年7月30日土佐町へ移行</t>
    <rPh sb="4" eb="5">
      <t>ネン</t>
    </rPh>
    <rPh sb="6" eb="7">
      <t>ガツ</t>
    </rPh>
    <rPh sb="9" eb="10">
      <t>ニチ</t>
    </rPh>
    <rPh sb="10" eb="13">
      <t>トサチョウ</t>
    </rPh>
    <rPh sb="14" eb="16">
      <t>イコウ</t>
    </rPh>
    <phoneticPr fontId="35"/>
  </si>
  <si>
    <t>10.60.127.252</t>
    <phoneticPr fontId="35"/>
  </si>
  <si>
    <t>SW00007400005@nihonsoft.net</t>
    <phoneticPr fontId="35"/>
  </si>
  <si>
    <t>020-2095-5269</t>
    <phoneticPr fontId="35"/>
  </si>
  <si>
    <t>10.60.96.13</t>
    <phoneticPr fontId="35"/>
  </si>
  <si>
    <t>AX0605600114410</t>
    <phoneticPr fontId="35"/>
  </si>
  <si>
    <t>020-1784-5802</t>
    <phoneticPr fontId="35"/>
  </si>
  <si>
    <t>10.60.127.253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</si>
  <si>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020年7月30日南伊勢町に移行</t>
    </r>
    <rPh sb="4" eb="5">
      <t>ネン</t>
    </rPh>
    <rPh sb="6" eb="7">
      <t>ガツ</t>
    </rPh>
    <rPh sb="9" eb="10">
      <t>ニチ</t>
    </rPh>
    <rPh sb="10" eb="14">
      <t>ミナミイセチョウ</t>
    </rPh>
    <rPh sb="15" eb="17">
      <t>イコウ</t>
    </rPh>
    <phoneticPr fontId="35"/>
  </si>
  <si>
    <t>10.60.127.253</t>
    <phoneticPr fontId="35"/>
  </si>
  <si>
    <t>SW00022200001@nihonsoft.net</t>
    <phoneticPr fontId="35"/>
  </si>
  <si>
    <t>2020年7月30日上山町に移行</t>
    <rPh sb="4" eb="5">
      <t>ネン</t>
    </rPh>
    <rPh sb="6" eb="7">
      <t>ガツ</t>
    </rPh>
    <rPh sb="9" eb="10">
      <t>ニチ</t>
    </rPh>
    <rPh sb="10" eb="12">
      <t>ウエヤマ</t>
    </rPh>
    <rPh sb="12" eb="13">
      <t>マチ</t>
    </rPh>
    <rPh sb="14" eb="16">
      <t>イコウ</t>
    </rPh>
    <phoneticPr fontId="35"/>
  </si>
  <si>
    <t>AX0605600114420</t>
    <phoneticPr fontId="35"/>
  </si>
  <si>
    <t>2020/6/5</t>
    <phoneticPr fontId="35"/>
  </si>
  <si>
    <t>2020年7月30日NSKデモから移行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</si>
  <si>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北町2丁目マンホールポンプ場</t>
    <phoneticPr fontId="35"/>
  </si>
  <si>
    <t>SW00019400005@nihonsoft.net</t>
  </si>
  <si>
    <t>eco 30M LTE</t>
    <phoneticPr fontId="35"/>
  </si>
  <si>
    <t>45208F-19Y04035</t>
  </si>
  <si>
    <t>452089-19Y04029</t>
  </si>
  <si>
    <t>45208A-19Y04030</t>
  </si>
  <si>
    <t>45208B-19Y04031</t>
  </si>
  <si>
    <t>45208C-19Y04032</t>
  </si>
  <si>
    <t>45208D-19Y04033</t>
  </si>
  <si>
    <t>45208E-19Y04034</t>
  </si>
  <si>
    <t>山梨県甲斐市（エバラ）</t>
    <rPh sb="3" eb="6">
      <t>カイシ</t>
    </rPh>
    <phoneticPr fontId="35"/>
  </si>
  <si>
    <t>SW</t>
    <phoneticPr fontId="35"/>
  </si>
  <si>
    <t>000223</t>
    <phoneticPr fontId="35"/>
  </si>
  <si>
    <t>00001</t>
    <phoneticPr fontId="35"/>
  </si>
  <si>
    <t>SW00022300001@nihonsoft.net</t>
    <phoneticPr fontId="35"/>
  </si>
  <si>
    <t>2020/7/31NSKデモから移行</t>
    <rPh sb="16" eb="18">
      <t>イコウ</t>
    </rPh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</si>
  <si>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020年7月31日甲斐市へ移行</t>
    </r>
    <rPh sb="4" eb="5">
      <t>ネン</t>
    </rPh>
    <rPh sb="6" eb="7">
      <t>ガツ</t>
    </rPh>
    <rPh sb="9" eb="10">
      <t>ニチ</t>
    </rPh>
    <rPh sb="10" eb="13">
      <t>カイシ</t>
    </rPh>
    <rPh sb="14" eb="16">
      <t>イコウ</t>
    </rPh>
    <phoneticPr fontId="35"/>
  </si>
  <si>
    <t>10.60.96.1</t>
    <phoneticPr fontId="35"/>
  </si>
  <si>
    <t>桜川排水機場</t>
    <phoneticPr fontId="35"/>
  </si>
  <si>
    <t>2020年8月4日NSKデモから移行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</si>
  <si>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2020年8月4日　多度津町へ移行</t>
    <rPh sb="4" eb="5">
      <t>ネン</t>
    </rPh>
    <rPh sb="6" eb="7">
      <t>ガツ</t>
    </rPh>
    <rPh sb="8" eb="9">
      <t>ニチ</t>
    </rPh>
    <rPh sb="10" eb="14">
      <t>タドツチョウ</t>
    </rPh>
    <rPh sb="15" eb="17">
      <t>イコウ</t>
    </rPh>
    <phoneticPr fontId="35"/>
  </si>
  <si>
    <t>SW00013500012@nihonsoft.net</t>
    <phoneticPr fontId="35"/>
  </si>
  <si>
    <t>020-1806-5321</t>
    <phoneticPr fontId="35"/>
  </si>
  <si>
    <t>数河浄水場</t>
    <rPh sb="0" eb="2">
      <t>スゴウ</t>
    </rPh>
    <rPh sb="2" eb="5">
      <t>ジョウスイジョウ</t>
    </rPh>
    <phoneticPr fontId="35"/>
  </si>
  <si>
    <t>2020/8/4NSKデモから移行</t>
    <rPh sb="15" eb="17">
      <t>イコウ</t>
    </rPh>
    <phoneticPr fontId="35"/>
  </si>
  <si>
    <t>岐阜県飛騨市</t>
    <rPh sb="0" eb="3">
      <t>ギフケン</t>
    </rPh>
    <rPh sb="3" eb="6">
      <t>ヒダシ</t>
    </rPh>
    <phoneticPr fontId="35"/>
  </si>
  <si>
    <t>SW</t>
    <phoneticPr fontId="35"/>
  </si>
  <si>
    <t>000224</t>
    <phoneticPr fontId="35"/>
  </si>
  <si>
    <t>00001</t>
    <phoneticPr fontId="35"/>
  </si>
  <si>
    <t>2020年8月4日　飛騨市へ移行</t>
    <rPh sb="4" eb="5">
      <t>ネン</t>
    </rPh>
    <rPh sb="6" eb="7">
      <t>ガツ</t>
    </rPh>
    <rPh sb="8" eb="9">
      <t>ニチ</t>
    </rPh>
    <rPh sb="10" eb="13">
      <t>ヒダシ</t>
    </rPh>
    <rPh sb="14" eb="16">
      <t>イコウ</t>
    </rPh>
    <phoneticPr fontId="35"/>
  </si>
  <si>
    <t>SW00022400001@nihonsoft.net</t>
    <phoneticPr fontId="35"/>
  </si>
  <si>
    <t>452090-19Y04036</t>
    <phoneticPr fontId="35"/>
  </si>
  <si>
    <t>SW00018900004@nihonsoft.net</t>
  </si>
  <si>
    <t>SW00018900005@nihonsoft.net</t>
  </si>
  <si>
    <t>2020/8/6NSKdemoから移行</t>
    <rPh sb="17" eb="19">
      <t>イコウ</t>
    </rPh>
    <phoneticPr fontId="35"/>
  </si>
  <si>
    <t>2020年8月6日八戸市へ移行</t>
    <rPh sb="4" eb="5">
      <t>ネン</t>
    </rPh>
    <rPh sb="6" eb="7">
      <t>ガツ</t>
    </rPh>
    <rPh sb="8" eb="9">
      <t>ニチ</t>
    </rPh>
    <rPh sb="9" eb="12">
      <t>ハチノヘシ</t>
    </rPh>
    <rPh sb="13" eb="15">
      <t>イコウ</t>
    </rPh>
    <phoneticPr fontId="35"/>
  </si>
  <si>
    <t>45256E-20404582</t>
    <phoneticPr fontId="35"/>
  </si>
  <si>
    <t>45256D-20404581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</si>
  <si>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20-1991-9512</t>
    </r>
    <phoneticPr fontId="35"/>
  </si>
  <si>
    <t>2020/8/7</t>
    <phoneticPr fontId="35"/>
  </si>
  <si>
    <t>452563-20404571</t>
    <phoneticPr fontId="35"/>
  </si>
  <si>
    <t>452564-20404572</t>
  </si>
  <si>
    <t>451E21-19703913</t>
    <phoneticPr fontId="35"/>
  </si>
  <si>
    <t>450852-17X01030</t>
    <phoneticPr fontId="35"/>
  </si>
  <si>
    <t>故障のため社内のデモSIMを一時的に付けたが、復帰済</t>
    <rPh sb="0" eb="2">
      <t>コショウ</t>
    </rPh>
    <rPh sb="5" eb="7">
      <t>シャナイ</t>
    </rPh>
    <rPh sb="14" eb="17">
      <t>イチジテキ</t>
    </rPh>
    <rPh sb="18" eb="19">
      <t>ツ</t>
    </rPh>
    <rPh sb="23" eb="25">
      <t>フッキ</t>
    </rPh>
    <rPh sb="25" eb="26">
      <t>スミ</t>
    </rPh>
    <phoneticPr fontId="35"/>
  </si>
  <si>
    <t>10.47.232.2</t>
    <phoneticPr fontId="35"/>
  </si>
  <si>
    <t>ライトプラン</t>
    <phoneticPr fontId="35"/>
  </si>
  <si>
    <t>岡飯田地区1号マンホールポンプ</t>
    <phoneticPr fontId="35"/>
  </si>
  <si>
    <t>2020年8月17日甲府市へ移行</t>
    <rPh sb="4" eb="5">
      <t>ネン</t>
    </rPh>
    <rPh sb="6" eb="7">
      <t>ガツ</t>
    </rPh>
    <rPh sb="9" eb="10">
      <t>ニチ</t>
    </rPh>
    <rPh sb="10" eb="13">
      <t>コウフシ</t>
    </rPh>
    <rPh sb="14" eb="16">
      <t>イコウ</t>
    </rPh>
    <phoneticPr fontId="35"/>
  </si>
  <si>
    <t>山梨県甲府市（エバラ）</t>
    <rPh sb="0" eb="3">
      <t>ヤマナシケン</t>
    </rPh>
    <rPh sb="3" eb="6">
      <t>コウフシ</t>
    </rPh>
    <phoneticPr fontId="35"/>
  </si>
  <si>
    <t>SW</t>
    <phoneticPr fontId="35"/>
  </si>
  <si>
    <t>000225</t>
    <phoneticPr fontId="35"/>
  </si>
  <si>
    <t>00001</t>
    <phoneticPr fontId="35"/>
  </si>
  <si>
    <t>SW00022500001@nihonsoft.net</t>
    <phoneticPr fontId="35"/>
  </si>
  <si>
    <t>宝2丁目アンダーパス</t>
    <rPh sb="0" eb="1">
      <t>タカラ</t>
    </rPh>
    <rPh sb="2" eb="4">
      <t>チョウメ</t>
    </rPh>
    <phoneticPr fontId="35"/>
  </si>
  <si>
    <t>10.60.96.4</t>
    <phoneticPr fontId="35"/>
  </si>
  <si>
    <t>eco 30M LTE</t>
    <phoneticPr fontId="35"/>
  </si>
  <si>
    <t>2020/8/17NSKデモから移行</t>
    <rPh sb="16" eb="18">
      <t>イコウ</t>
    </rPh>
    <phoneticPr fontId="35"/>
  </si>
  <si>
    <t>CSDJPS0000500079</t>
    <phoneticPr fontId="35"/>
  </si>
  <si>
    <t>CSDJD00000500054</t>
    <phoneticPr fontId="35"/>
  </si>
  <si>
    <t>CSDJD00000500057</t>
    <phoneticPr fontId="35"/>
  </si>
  <si>
    <t>CSDJP00000500082</t>
    <phoneticPr fontId="35"/>
  </si>
  <si>
    <t>452566-20404574</t>
    <phoneticPr fontId="35"/>
  </si>
  <si>
    <t>452565-20404573</t>
    <phoneticPr fontId="35"/>
  </si>
  <si>
    <t>452560-20404568</t>
    <phoneticPr fontId="35"/>
  </si>
  <si>
    <t>452561-20404569</t>
    <phoneticPr fontId="35"/>
  </si>
  <si>
    <t>452562-20404570</t>
    <phoneticPr fontId="35"/>
  </si>
  <si>
    <t>CSDJD00000500055</t>
    <phoneticPr fontId="35"/>
  </si>
  <si>
    <t>CSDJP00000500080</t>
    <phoneticPr fontId="35"/>
  </si>
  <si>
    <t>4525CC-20404676</t>
  </si>
  <si>
    <t>452567-20404575</t>
    <phoneticPr fontId="35"/>
  </si>
  <si>
    <t>CSDJD00000500061</t>
    <phoneticPr fontId="35"/>
  </si>
  <si>
    <t>CSDJP00000500086</t>
    <phoneticPr fontId="35"/>
  </si>
  <si>
    <t>452568-20404576</t>
    <phoneticPr fontId="35"/>
  </si>
  <si>
    <t>CSDJD00000500046</t>
    <phoneticPr fontId="35"/>
  </si>
  <si>
    <t>CSDJP00000500071</t>
    <phoneticPr fontId="35"/>
  </si>
  <si>
    <t>452569-20404577</t>
    <phoneticPr fontId="35"/>
  </si>
  <si>
    <t>CSDJD00000500049</t>
    <phoneticPr fontId="35"/>
  </si>
  <si>
    <t>CSDJP00000500074</t>
    <phoneticPr fontId="35"/>
  </si>
  <si>
    <t>45256A-20404578</t>
    <phoneticPr fontId="35"/>
  </si>
  <si>
    <t>CSDJD00000500053</t>
    <phoneticPr fontId="35"/>
  </si>
  <si>
    <t>CSDJP00000500078</t>
    <phoneticPr fontId="35"/>
  </si>
  <si>
    <t>本社管理（保守品4号）、電波調査キット4号 → 2020/08/18 磐田市雨水中川ポンプ場の撤去品と入れ替え</t>
    <rPh sb="0" eb="2">
      <t>ホンシャ</t>
    </rPh>
    <rPh sb="2" eb="4">
      <t>カンリ</t>
    </rPh>
    <rPh sb="35" eb="38">
      <t>イワタシ</t>
    </rPh>
    <rPh sb="38" eb="40">
      <t>ウスイ</t>
    </rPh>
    <rPh sb="40" eb="42">
      <t>ナカガワ</t>
    </rPh>
    <rPh sb="45" eb="46">
      <t>ジョウ</t>
    </rPh>
    <rPh sb="47" eb="49">
      <t>テッキョ</t>
    </rPh>
    <rPh sb="49" eb="50">
      <t>ヒン</t>
    </rPh>
    <rPh sb="51" eb="52">
      <t>イ</t>
    </rPh>
    <rPh sb="53" eb="54">
      <t>カ</t>
    </rPh>
    <phoneticPr fontId="35"/>
  </si>
  <si>
    <r>
      <t>45051D-17400709</t>
    </r>
    <r>
      <rPr>
        <sz val="11"/>
        <color rgb="FFFF0000"/>
        <rFont val="ＭＳ Ｐゴシック"/>
        <family val="3"/>
        <charset val="128"/>
      </rPr>
      <t>→</t>
    </r>
    <r>
      <rPr>
        <sz val="11"/>
        <color rgb="FFFF0000"/>
        <rFont val="ＭＳ Ｐゴシック"/>
        <family val="2"/>
        <charset val="128"/>
      </rPr>
      <t>10250042422</t>
    </r>
    <phoneticPr fontId="35"/>
  </si>
  <si>
    <t>2020/08/17OBS故障の為→LMとOBSの組合せをMA1台に交換</t>
    <rPh sb="13" eb="15">
      <t>コショウ</t>
    </rPh>
    <rPh sb="16" eb="17">
      <t>タメ</t>
    </rPh>
    <rPh sb="25" eb="27">
      <t>クミアワ</t>
    </rPh>
    <rPh sb="32" eb="33">
      <t>ダイ</t>
    </rPh>
    <rPh sb="34" eb="36">
      <t>コウカン</t>
    </rPh>
    <phoneticPr fontId="35"/>
  </si>
  <si>
    <t>CSDJP00000300019</t>
    <phoneticPr fontId="35"/>
  </si>
  <si>
    <t>CSDJH00000300029(親), CSDJD00000700015(子)</t>
    <rPh sb="17" eb="18">
      <t>オヤ</t>
    </rPh>
    <rPh sb="38" eb="39">
      <t>コ</t>
    </rPh>
    <phoneticPr fontId="35"/>
  </si>
  <si>
    <t>CSDJH00000300028(親), CSDJD00000700014(子)</t>
    <phoneticPr fontId="35"/>
  </si>
  <si>
    <t>CSDJP00000300108</t>
    <phoneticPr fontId="35"/>
  </si>
  <si>
    <t>agematsu_suido</t>
    <phoneticPr fontId="35"/>
  </si>
  <si>
    <t>鳥取県戸倉峠融雪</t>
    <rPh sb="0" eb="3">
      <t>トットリケン</t>
    </rPh>
    <rPh sb="3" eb="5">
      <t>トクラ</t>
    </rPh>
    <rPh sb="5" eb="6">
      <t>トウゲ</t>
    </rPh>
    <rPh sb="6" eb="8">
      <t>ユウセツ</t>
    </rPh>
    <phoneticPr fontId="35"/>
  </si>
  <si>
    <t>SW</t>
    <phoneticPr fontId="35"/>
  </si>
  <si>
    <t>000226</t>
    <phoneticPr fontId="35"/>
  </si>
  <si>
    <t>00001</t>
    <phoneticPr fontId="35"/>
  </si>
  <si>
    <t>tottori_tokura</t>
    <phoneticPr fontId="35"/>
  </si>
  <si>
    <t>7323</t>
    <phoneticPr fontId="35"/>
  </si>
  <si>
    <t>50208</t>
    <phoneticPr fontId="35"/>
  </si>
  <si>
    <t>7324</t>
    <phoneticPr fontId="35"/>
  </si>
  <si>
    <t>50209</t>
    <phoneticPr fontId="35"/>
  </si>
  <si>
    <t>2020/8/18NSKデモから移行</t>
    <rPh sb="16" eb="18">
      <t>イコウ</t>
    </rPh>
    <phoneticPr fontId="35"/>
  </si>
  <si>
    <t>地熱融雪設備（兵庫県側）</t>
    <rPh sb="0" eb="2">
      <t>チネツ</t>
    </rPh>
    <rPh sb="2" eb="4">
      <t>ユウセツ</t>
    </rPh>
    <rPh sb="4" eb="6">
      <t>セツビ</t>
    </rPh>
    <rPh sb="7" eb="10">
      <t>ヒョウゴケン</t>
    </rPh>
    <rPh sb="10" eb="11">
      <t>ガワ</t>
    </rPh>
    <phoneticPr fontId="35"/>
  </si>
  <si>
    <t>地熱融雪設備（鳥取県側）</t>
    <rPh sb="0" eb="2">
      <t>チネツ</t>
    </rPh>
    <rPh sb="2" eb="4">
      <t>ユウセツ</t>
    </rPh>
    <rPh sb="4" eb="6">
      <t>セツビ</t>
    </rPh>
    <rPh sb="7" eb="9">
      <t>トットリ</t>
    </rPh>
    <rPh sb="9" eb="10">
      <t>ケン</t>
    </rPh>
    <rPh sb="10" eb="11">
      <t>ガワ</t>
    </rPh>
    <phoneticPr fontId="35"/>
  </si>
  <si>
    <t>SW00022600002@nihonsoft.net</t>
  </si>
  <si>
    <t>SW00022600003@nihonsoft.net</t>
  </si>
  <si>
    <t>SW00022600004@nihonsoft.net</t>
    <phoneticPr fontId="35"/>
  </si>
  <si>
    <t>SW00022600005@nihonsoft.net</t>
    <phoneticPr fontId="35"/>
  </si>
  <si>
    <t>SW00022600006@nihonsoft.net</t>
    <phoneticPr fontId="35"/>
  </si>
  <si>
    <t>10.60.96.10</t>
    <phoneticPr fontId="35"/>
  </si>
  <si>
    <t>SW00022600001@nihonsoft.net</t>
    <phoneticPr fontId="35"/>
  </si>
  <si>
    <t>eco 30M LTE</t>
    <phoneticPr fontId="35"/>
  </si>
  <si>
    <t>10.60.96.5</t>
    <phoneticPr fontId="35"/>
  </si>
  <si>
    <t>春木No.1中継ポンプ場（故障）</t>
    <rPh sb="13" eb="15">
      <t>コショウ</t>
    </rPh>
    <phoneticPr fontId="35"/>
  </si>
  <si>
    <t>春木No.1中継ポンプ場（予備品対応）</t>
    <rPh sb="13" eb="15">
      <t>ヨビ</t>
    </rPh>
    <rPh sb="15" eb="16">
      <t>ヒン</t>
    </rPh>
    <rPh sb="16" eb="18">
      <t>タイオウ</t>
    </rPh>
    <phoneticPr fontId="35"/>
  </si>
  <si>
    <t>020-1570-0121</t>
    <phoneticPr fontId="35"/>
  </si>
  <si>
    <t>demo11@nihonsoft.net</t>
    <phoneticPr fontId="35"/>
  </si>
  <si>
    <t>s0finetcl0ud</t>
    <phoneticPr fontId="35"/>
  </si>
  <si>
    <t>2019/11 demo11を貸出</t>
    <rPh sb="15" eb="17">
      <t>カシダシ</t>
    </rPh>
    <phoneticPr fontId="35"/>
  </si>
  <si>
    <t>4509F1-17X01445</t>
    <phoneticPr fontId="35"/>
  </si>
  <si>
    <t>本社管理←2019年10月24日福崎町から戻り←2019年11月中能登町春木NO1に貸し出し</t>
    <rPh sb="0" eb="2">
      <t>ホンシャ</t>
    </rPh>
    <rPh sb="2" eb="4">
      <t>カンリ</t>
    </rPh>
    <rPh sb="9" eb="10">
      <t>ネン</t>
    </rPh>
    <rPh sb="12" eb="13">
      <t>ガツ</t>
    </rPh>
    <rPh sb="15" eb="16">
      <t>ニチ</t>
    </rPh>
    <rPh sb="16" eb="19">
      <t>フクサキチョウ</t>
    </rPh>
    <rPh sb="21" eb="22">
      <t>モド</t>
    </rPh>
    <rPh sb="28" eb="29">
      <t>ネン</t>
    </rPh>
    <rPh sb="31" eb="32">
      <t>ガツ</t>
    </rPh>
    <rPh sb="32" eb="33">
      <t>ナカ</t>
    </rPh>
    <rPh sb="33" eb="35">
      <t>ノト</t>
    </rPh>
    <rPh sb="35" eb="36">
      <t>チョウ</t>
    </rPh>
    <rPh sb="36" eb="38">
      <t>ハルキ</t>
    </rPh>
    <rPh sb="42" eb="43">
      <t>カ</t>
    </rPh>
    <rPh sb="44" eb="45">
      <t>ダ</t>
    </rPh>
    <phoneticPr fontId="35"/>
  </si>
  <si>
    <t>AX0504403465780</t>
    <phoneticPr fontId="35"/>
  </si>
  <si>
    <t>AX0504403465780</t>
    <phoneticPr fontId="35"/>
  </si>
  <si>
    <t>50210</t>
  </si>
  <si>
    <t>7325</t>
  </si>
  <si>
    <t>kai_c</t>
  </si>
  <si>
    <t>志田マンホールポンプ</t>
    <rPh sb="0" eb="2">
      <t>シダ</t>
    </rPh>
    <phoneticPr fontId="35"/>
  </si>
  <si>
    <t>2020/06/05</t>
    <phoneticPr fontId="35"/>
  </si>
  <si>
    <t>SW00004700009@nihonsoft.net</t>
  </si>
  <si>
    <t>demo149@nihonsoft.net</t>
    <phoneticPr fontId="35"/>
  </si>
  <si>
    <t>2020年8月20日NSKデモから移行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</si>
  <si>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湯田下水-6マンホールポンプ</t>
  </si>
  <si>
    <t>沢公-13マンホールポンプ</t>
  </si>
  <si>
    <t>SW00002500016@nihonsoft.net</t>
  </si>
  <si>
    <t>SW00002500017@nihonsoft.net</t>
  </si>
  <si>
    <t>2020年8月21日西和賀町へ移行</t>
    <rPh sb="4" eb="5">
      <t>ネン</t>
    </rPh>
    <rPh sb="6" eb="7">
      <t>ガツ</t>
    </rPh>
    <rPh sb="9" eb="10">
      <t>ニチ</t>
    </rPh>
    <rPh sb="10" eb="14">
      <t>ニシワガマチ</t>
    </rPh>
    <rPh sb="15" eb="17">
      <t>イコウ</t>
    </rPh>
    <phoneticPr fontId="35"/>
  </si>
  <si>
    <t>10.60.96.13</t>
  </si>
  <si>
    <t>2020/8/21NSKデモから移行</t>
    <rPh sb="16" eb="18">
      <t>イコウ</t>
    </rPh>
    <phoneticPr fontId="35"/>
  </si>
  <si>
    <t>佐柳島排水ポンプ場</t>
    <phoneticPr fontId="35"/>
  </si>
  <si>
    <t>SW00013500013@nihonsoft.net</t>
  </si>
  <si>
    <t>SW00001100102@nihonsoft.net</t>
  </si>
  <si>
    <t>2020年8月21日　摂津市へ移行</t>
    <rPh sb="4" eb="5">
      <t>ネン</t>
    </rPh>
    <rPh sb="6" eb="7">
      <t>ガツ</t>
    </rPh>
    <rPh sb="9" eb="10">
      <t>ニチ</t>
    </rPh>
    <rPh sb="11" eb="14">
      <t>セッツシ</t>
    </rPh>
    <rPh sb="15" eb="17">
      <t>イコウ</t>
    </rPh>
    <phoneticPr fontId="35"/>
  </si>
  <si>
    <t>三箇牧水路取水口</t>
  </si>
  <si>
    <t>eco500M LTE</t>
    <phoneticPr fontId="35"/>
  </si>
  <si>
    <t>2020/8/21 NSKデモから移行</t>
    <rPh sb="17" eb="19">
      <t>イコウ</t>
    </rPh>
    <phoneticPr fontId="35"/>
  </si>
  <si>
    <t>10.60.96.199</t>
    <phoneticPr fontId="35"/>
  </si>
  <si>
    <t>SW00013300026@nihonsoft.net</t>
  </si>
  <si>
    <t>SW</t>
    <phoneticPr fontId="35"/>
  </si>
  <si>
    <t>000227</t>
    <phoneticPr fontId="35"/>
  </si>
  <si>
    <t>00001</t>
    <phoneticPr fontId="35"/>
  </si>
  <si>
    <t>10.60.96.14</t>
    <phoneticPr fontId="35"/>
  </si>
  <si>
    <t>10.47.237.226</t>
    <phoneticPr fontId="35"/>
  </si>
  <si>
    <t>和歌山県串本町水道</t>
    <rPh sb="0" eb="4">
      <t>ワカヤマケン</t>
    </rPh>
    <rPh sb="4" eb="7">
      <t>クシモトチョウ</t>
    </rPh>
    <rPh sb="7" eb="9">
      <t>スイドウ</t>
    </rPh>
    <phoneticPr fontId="35"/>
  </si>
  <si>
    <t>和歌山県串本町下水</t>
    <rPh sb="7" eb="9">
      <t>ゲスイ</t>
    </rPh>
    <phoneticPr fontId="35"/>
  </si>
  <si>
    <t>000228</t>
    <phoneticPr fontId="35"/>
  </si>
  <si>
    <t>奥迫川加圧ポンプ場</t>
    <rPh sb="0" eb="1">
      <t>オク</t>
    </rPh>
    <rPh sb="1" eb="2">
      <t>ハサマ</t>
    </rPh>
    <rPh sb="2" eb="3">
      <t>ガワ</t>
    </rPh>
    <rPh sb="3" eb="5">
      <t>カアツ</t>
    </rPh>
    <rPh sb="8" eb="9">
      <t>ジョウ</t>
    </rPh>
    <phoneticPr fontId="35"/>
  </si>
  <si>
    <t>SW00004700010@nihonsoft.net</t>
  </si>
  <si>
    <t>10.60.96.16</t>
    <phoneticPr fontId="35"/>
  </si>
  <si>
    <t>自由ヶ丘7丁目マンホールポンプ場</t>
    <phoneticPr fontId="35"/>
  </si>
  <si>
    <t>SW00000500036@nihonsoft.net</t>
    <phoneticPr fontId="35"/>
  </si>
  <si>
    <t>10.60.96.17</t>
    <phoneticPr fontId="35"/>
  </si>
  <si>
    <t>10.60.96.18</t>
    <phoneticPr fontId="35"/>
  </si>
  <si>
    <t>eco30Mプラス LTE</t>
    <phoneticPr fontId="35"/>
  </si>
  <si>
    <t>2020年8月24日廃止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</si>
  <si>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兵庫県西宮市</t>
    <rPh sb="0" eb="3">
      <t>ヒョウゴケン</t>
    </rPh>
    <phoneticPr fontId="35"/>
  </si>
  <si>
    <t>千葉県いすみ市</t>
    <rPh sb="0" eb="3">
      <t>チバケン</t>
    </rPh>
    <rPh sb="6" eb="7">
      <t>シ</t>
    </rPh>
    <phoneticPr fontId="35"/>
  </si>
  <si>
    <t>SW</t>
    <phoneticPr fontId="35"/>
  </si>
  <si>
    <t>000229</t>
    <phoneticPr fontId="35"/>
  </si>
  <si>
    <t>00001</t>
    <phoneticPr fontId="35"/>
  </si>
  <si>
    <t>小池配水場</t>
    <phoneticPr fontId="35"/>
  </si>
  <si>
    <t>SW00022900001@nihonsoft.net</t>
    <phoneticPr fontId="35"/>
  </si>
  <si>
    <t>SW00022900002@nihonsoft.net</t>
  </si>
  <si>
    <t>eco 500M LTE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</si>
  <si>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020年8月25日　いすみ市へ移行</t>
    </r>
    <rPh sb="4" eb="5">
      <t>ネン</t>
    </rPh>
    <rPh sb="6" eb="7">
      <t>ガツ</t>
    </rPh>
    <rPh sb="9" eb="10">
      <t>ニチ</t>
    </rPh>
    <rPh sb="14" eb="15">
      <t>シ</t>
    </rPh>
    <rPh sb="16" eb="18">
      <t>イコウ</t>
    </rPh>
    <phoneticPr fontId="35"/>
  </si>
  <si>
    <t>2020年8月25日NSKデモから移行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</si>
  <si>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円応寺No14マンホールポンプ場</t>
    <phoneticPr fontId="35"/>
  </si>
  <si>
    <t>SW00016700040@nihonsoft.net</t>
  </si>
  <si>
    <t>10.60.96.20</t>
    <phoneticPr fontId="35"/>
  </si>
  <si>
    <t>SW00017900179@nihonsoft.net</t>
  </si>
  <si>
    <t>10.60.96.21</t>
  </si>
  <si>
    <t>SW00017900180@nihonsoft.net</t>
  </si>
  <si>
    <t>SW00017900181@nihonsoft.net</t>
  </si>
  <si>
    <t>10.60.96.22</t>
  </si>
  <si>
    <t>SW00017900182@nihonsoft.net</t>
  </si>
  <si>
    <t>10.60.96.23</t>
  </si>
  <si>
    <t>SW00017900183@nihonsoft.net</t>
  </si>
  <si>
    <t>10.60.96.24</t>
  </si>
  <si>
    <t>SW00017900184@nihonsoft.net</t>
  </si>
  <si>
    <t>10.60.96.25</t>
  </si>
  <si>
    <t>SW00017900185@nihonsoft.net</t>
  </si>
  <si>
    <t>10.60.96.26</t>
  </si>
  <si>
    <t>SW00017900186@nihonsoft.net</t>
  </si>
  <si>
    <t>10.60.96.27</t>
  </si>
  <si>
    <t>SW00017900187@nihonsoft.net</t>
  </si>
  <si>
    <t>10.60.96.28</t>
  </si>
  <si>
    <t>SW00017900188@nihonsoft.net</t>
  </si>
  <si>
    <t>10.60.96.29</t>
  </si>
  <si>
    <t>SW00017900189@nihonsoft.net</t>
  </si>
  <si>
    <t>10.60.96.30</t>
  </si>
  <si>
    <t>SW00017900190@nihonsoft.net</t>
  </si>
  <si>
    <t>10.60.96.31</t>
  </si>
  <si>
    <t>SW00017900191@nihonsoft.net</t>
  </si>
  <si>
    <t>10.60.96.32</t>
  </si>
  <si>
    <t>SW00017900192@nihonsoft.net</t>
  </si>
  <si>
    <t>10.60.96.33</t>
  </si>
  <si>
    <t>SW00017900193@nihonsoft.net</t>
  </si>
  <si>
    <t>10.60.96.34</t>
  </si>
  <si>
    <t>SW00017900194@nihonsoft.net</t>
  </si>
  <si>
    <t>10.60.96.35</t>
  </si>
  <si>
    <t>SW00017900195@nihonsoft.net</t>
  </si>
  <si>
    <t>10.60.96.36</t>
  </si>
  <si>
    <t>SW00017900196@nihonsoft.net</t>
  </si>
  <si>
    <t>10.60.96.37</t>
  </si>
  <si>
    <t>SW00017900197@nihonsoft.net</t>
  </si>
  <si>
    <t>10.60.96.38</t>
  </si>
  <si>
    <t>SW00017900198@nihonsoft.net</t>
  </si>
  <si>
    <t>10.60.96.39</t>
  </si>
  <si>
    <t>SW00017900199@nihonsoft.net</t>
  </si>
  <si>
    <t>10.60.96.40</t>
  </si>
  <si>
    <t>SW00017900200@nihonsoft.net</t>
  </si>
  <si>
    <t>10.60.96.41</t>
  </si>
  <si>
    <t>SW00017900201@nihonsoft.net</t>
  </si>
  <si>
    <t>10.60.96.42</t>
  </si>
  <si>
    <t>SW00017900202@nihonsoft.net</t>
  </si>
  <si>
    <t>10.60.96.43</t>
  </si>
  <si>
    <t>SW00017900203@nihonsoft.net</t>
  </si>
  <si>
    <t>10.60.96.44</t>
  </si>
  <si>
    <t>SW00017900204@nihonsoft.net</t>
  </si>
  <si>
    <t>10.60.96.45</t>
  </si>
  <si>
    <t>SW00017900205@nihonsoft.net</t>
  </si>
  <si>
    <t>10.60.96.46</t>
  </si>
  <si>
    <t>SW00017900206@nihonsoft.net</t>
  </si>
  <si>
    <t>10.60.96.47</t>
  </si>
  <si>
    <t>SW00017900207@nihonsoft.net</t>
  </si>
  <si>
    <t>SW00017900208@nihonsoft.net</t>
  </si>
  <si>
    <t>10.60.96.49</t>
  </si>
  <si>
    <t>SW00017900209@nihonsoft.net</t>
  </si>
  <si>
    <t>10.60.96.50</t>
  </si>
  <si>
    <t>SW00017900210@nihonsoft.net</t>
  </si>
  <si>
    <t>10.60.96.51</t>
  </si>
  <si>
    <t>SW00017900211@nihonsoft.net</t>
  </si>
  <si>
    <t>10.60.96.52</t>
  </si>
  <si>
    <t>SW00017900212@nihonsoft.net</t>
  </si>
  <si>
    <t>10.60.96.53</t>
  </si>
  <si>
    <t>SW00017900213@nihonsoft.net</t>
  </si>
  <si>
    <t>10.60.96.54</t>
  </si>
  <si>
    <t>SW00017900214@nihonsoft.net</t>
  </si>
  <si>
    <t>10.60.96.55</t>
  </si>
  <si>
    <t>SW00017900215@nihonsoft.net</t>
  </si>
  <si>
    <t>10.60.96.56</t>
  </si>
  <si>
    <t>SW00017900216@nihonsoft.net</t>
  </si>
  <si>
    <t>10.60.96.57</t>
  </si>
  <si>
    <t>SW00017900217@nihonsoft.net</t>
  </si>
  <si>
    <t>10.60.96.58</t>
  </si>
  <si>
    <t>SW00017900218@nihonsoft.net</t>
  </si>
  <si>
    <t>10.60.96.59</t>
  </si>
  <si>
    <t>10.60.96.60</t>
  </si>
  <si>
    <r>
      <t>2</t>
    </r>
    <r>
      <rPr>
        <sz val="11"/>
        <color rgb="FF000000"/>
        <rFont val="ＭＳ Ｐゴシック"/>
        <family val="2"/>
        <charset val="128"/>
      </rPr>
      <t>020年8月27日　岡山市へ移行</t>
    </r>
    <rPh sb="4" eb="5">
      <t>ネン</t>
    </rPh>
    <rPh sb="6" eb="7">
      <t>ガツ</t>
    </rPh>
    <rPh sb="9" eb="10">
      <t>ニチ</t>
    </rPh>
    <rPh sb="11" eb="14">
      <t>オカヤマシ</t>
    </rPh>
    <rPh sb="15" eb="17">
      <t>イコウ</t>
    </rPh>
    <phoneticPr fontId="35"/>
  </si>
  <si>
    <t>020-2095-5269</t>
  </si>
  <si>
    <r>
      <t>2</t>
    </r>
    <r>
      <rPr>
        <sz val="11"/>
        <color rgb="FF000000"/>
        <rFont val="ＭＳ Ｐゴシック"/>
        <family val="2"/>
        <charset val="128"/>
      </rPr>
      <t>020年8月27日　NSKデモから移行</t>
    </r>
    <rPh sb="4" eb="5">
      <t>ネン</t>
    </rPh>
    <rPh sb="6" eb="7">
      <t>ガツ</t>
    </rPh>
    <rPh sb="9" eb="10">
      <t>ニチ</t>
    </rPh>
    <rPh sb="18" eb="20">
      <t>イコウ</t>
    </rPh>
    <phoneticPr fontId="35"/>
  </si>
  <si>
    <t>SW00022700001@nihonsoft.net</t>
  </si>
  <si>
    <t>4525C0-20404664</t>
    <phoneticPr fontId="35"/>
  </si>
  <si>
    <t>CSDJD00000700058</t>
    <phoneticPr fontId="35"/>
  </si>
  <si>
    <t>CSDJPS00000700133</t>
    <phoneticPr fontId="35"/>
  </si>
  <si>
    <t>AX0605600310470</t>
  </si>
  <si>
    <t>020-2073-6863</t>
  </si>
  <si>
    <t>10.60.96.19</t>
  </si>
  <si>
    <t>2020/08/28</t>
    <phoneticPr fontId="35"/>
  </si>
  <si>
    <t>44期（平27）＝</t>
    <rPh sb="2" eb="3">
      <t>キ</t>
    </rPh>
    <rPh sb="4" eb="5">
      <t>ヒラ</t>
    </rPh>
    <phoneticPr fontId="57"/>
  </si>
  <si>
    <t>44期（平28）＝</t>
    <rPh sb="2" eb="3">
      <t>キ</t>
    </rPh>
    <rPh sb="4" eb="5">
      <t>ヒラ</t>
    </rPh>
    <phoneticPr fontId="57"/>
  </si>
  <si>
    <t>45期（平29）＝</t>
    <rPh sb="2" eb="3">
      <t>キ</t>
    </rPh>
    <rPh sb="4" eb="5">
      <t>ヒラ</t>
    </rPh>
    <phoneticPr fontId="57"/>
  </si>
  <si>
    <t>44期（平29）＝</t>
    <rPh sb="2" eb="3">
      <t>キ</t>
    </rPh>
    <rPh sb="4" eb="5">
      <t>ヒラ</t>
    </rPh>
    <phoneticPr fontId="57"/>
  </si>
  <si>
    <t>45期（平30）＝</t>
    <rPh sb="2" eb="3">
      <t>キ</t>
    </rPh>
    <rPh sb="4" eb="5">
      <t>ヒラ</t>
    </rPh>
    <phoneticPr fontId="57"/>
  </si>
  <si>
    <t>44期（平30）＝</t>
    <rPh sb="2" eb="3">
      <t>キ</t>
    </rPh>
    <rPh sb="4" eb="5">
      <t>ヒラ</t>
    </rPh>
    <phoneticPr fontId="57"/>
  </si>
  <si>
    <t>SW00010500006@nihonsoft.net</t>
    <phoneticPr fontId="35"/>
  </si>
  <si>
    <t>高町処理区No.10中継ポンプ場</t>
  </si>
  <si>
    <t>泉No.1MP</t>
  </si>
  <si>
    <t>泉No.3MP</t>
  </si>
  <si>
    <t>泉No.4MP</t>
  </si>
  <si>
    <t>泉No.8MP</t>
  </si>
  <si>
    <t>中野町No.3MP</t>
  </si>
  <si>
    <t>大人見No.4MP</t>
  </si>
  <si>
    <t>湖東No.2MP</t>
  </si>
  <si>
    <t>佐浜No.1MP</t>
  </si>
  <si>
    <t>佐浜No.3MP</t>
  </si>
  <si>
    <t>佐浜No.4MP</t>
  </si>
  <si>
    <t>篠原No.1MP</t>
  </si>
  <si>
    <t>篠原No.2MP</t>
  </si>
  <si>
    <t>篠原No.3MP</t>
  </si>
  <si>
    <t>篠原No.4MP</t>
  </si>
  <si>
    <t>篠原No.5MP</t>
  </si>
  <si>
    <t>坪井No.1MP</t>
  </si>
  <si>
    <t>坪井No.2MP</t>
  </si>
  <si>
    <t>馬郡No.1MP</t>
  </si>
  <si>
    <t>馬郡No.2MP</t>
  </si>
  <si>
    <t>馬郡No.3MP</t>
  </si>
  <si>
    <t>2020/05/20相生市濁度計（BOX1）に移行</t>
    <rPh sb="10" eb="13">
      <t>アイオイシ</t>
    </rPh>
    <rPh sb="13" eb="15">
      <t>ダクド</t>
    </rPh>
    <rPh sb="15" eb="16">
      <t>ケイ</t>
    </rPh>
    <rPh sb="23" eb="25">
      <t>イコウ</t>
    </rPh>
    <phoneticPr fontId="35"/>
  </si>
  <si>
    <t>高町処理区No.1中継ポンプ場</t>
  </si>
  <si>
    <t>芝西1丁目排水ﾎﾟﾝﾌﾟ室分</t>
  </si>
  <si>
    <t>451E36-19703934</t>
  </si>
  <si>
    <t>大針1号立体排水ポンプ</t>
    <rPh sb="0" eb="1">
      <t>ダイ</t>
    </rPh>
    <rPh sb="1" eb="2">
      <t>ハリ</t>
    </rPh>
    <rPh sb="3" eb="4">
      <t>ゴウ</t>
    </rPh>
    <rPh sb="4" eb="6">
      <t>リッタイ</t>
    </rPh>
    <rPh sb="6" eb="8">
      <t>ハイスイ</t>
    </rPh>
    <phoneticPr fontId="6"/>
  </si>
  <si>
    <t>2020/05/20相生市濁度計（BOX2）に移行</t>
    <rPh sb="10" eb="13">
      <t>アイオイシ</t>
    </rPh>
    <rPh sb="13" eb="15">
      <t>ダクド</t>
    </rPh>
    <rPh sb="15" eb="16">
      <t>ケイ</t>
    </rPh>
    <rPh sb="23" eb="25">
      <t>イコウ</t>
    </rPh>
    <phoneticPr fontId="35"/>
  </si>
  <si>
    <t>東観音町No.2マンホールポンプ（LTE）</t>
  </si>
  <si>
    <t>第2発電所</t>
  </si>
  <si>
    <t>高町処理区No.2中継ポンプ場</t>
  </si>
  <si>
    <t>中居林2号マンホールポンプ</t>
  </si>
  <si>
    <t>深萱第2処理場</t>
    <rPh sb="0" eb="1">
      <t>フカ</t>
    </rPh>
    <rPh sb="1" eb="2">
      <t>カヤ</t>
    </rPh>
    <rPh sb="2" eb="3">
      <t>ダイ</t>
    </rPh>
    <rPh sb="4" eb="7">
      <t>ショリジョウ</t>
    </rPh>
    <phoneticPr fontId="6"/>
  </si>
  <si>
    <t>深萱第2マンホールポンプ</t>
    <rPh sb="0" eb="1">
      <t>フカ</t>
    </rPh>
    <rPh sb="1" eb="2">
      <t>カヤ</t>
    </rPh>
    <rPh sb="2" eb="3">
      <t>ダイ</t>
    </rPh>
    <phoneticPr fontId="6"/>
  </si>
  <si>
    <t>大針第2マンホールポンプ</t>
    <rPh sb="0" eb="1">
      <t>ダイ</t>
    </rPh>
    <rPh sb="1" eb="2">
      <t>ハリ</t>
    </rPh>
    <rPh sb="2" eb="3">
      <t>ダイ</t>
    </rPh>
    <phoneticPr fontId="6"/>
  </si>
  <si>
    <t>大針2号立体排水ポンプ</t>
    <rPh sb="0" eb="1">
      <t>ダイ</t>
    </rPh>
    <rPh sb="1" eb="2">
      <t>ハリ</t>
    </rPh>
    <rPh sb="3" eb="4">
      <t>ゴウ</t>
    </rPh>
    <rPh sb="4" eb="6">
      <t>リッタイ</t>
    </rPh>
    <rPh sb="6" eb="8">
      <t>ハイスイ</t>
    </rPh>
    <phoneticPr fontId="6"/>
  </si>
  <si>
    <t>2号消雪設備</t>
    <rPh sb="1" eb="2">
      <t>ゴウ</t>
    </rPh>
    <rPh sb="2" eb="4">
      <t>ショウセツ</t>
    </rPh>
    <rPh sb="4" eb="6">
      <t>セツビ</t>
    </rPh>
    <phoneticPr fontId="35"/>
  </si>
  <si>
    <t>2020/0520相生市濁度計（BOX3）に移行</t>
    <rPh sb="9" eb="12">
      <t>アイオイシ</t>
    </rPh>
    <rPh sb="12" eb="14">
      <t>ダクド</t>
    </rPh>
    <rPh sb="14" eb="15">
      <t>ケイ</t>
    </rPh>
    <rPh sb="22" eb="24">
      <t>イコウ</t>
    </rPh>
    <phoneticPr fontId="35"/>
  </si>
  <si>
    <t>中居林3号マンホールポンプ</t>
  </si>
  <si>
    <t>3号消雪設備</t>
    <rPh sb="1" eb="2">
      <t>ゴウ</t>
    </rPh>
    <rPh sb="2" eb="4">
      <t>ショウセツ</t>
    </rPh>
    <rPh sb="4" eb="6">
      <t>セツビ</t>
    </rPh>
    <phoneticPr fontId="35"/>
  </si>
  <si>
    <t>4号消雪設備</t>
    <rPh sb="1" eb="2">
      <t>ゴウ</t>
    </rPh>
    <rPh sb="2" eb="4">
      <t>ショウセツ</t>
    </rPh>
    <rPh sb="4" eb="6">
      <t>セツビ</t>
    </rPh>
    <phoneticPr fontId="35"/>
  </si>
  <si>
    <t>高町処理区No.5中継ポンプ場</t>
  </si>
  <si>
    <t>5号消雪設備</t>
    <rPh sb="1" eb="2">
      <t>ゴウ</t>
    </rPh>
    <rPh sb="2" eb="4">
      <t>ショウセツ</t>
    </rPh>
    <rPh sb="4" eb="6">
      <t>セツビ</t>
    </rPh>
    <phoneticPr fontId="35"/>
  </si>
  <si>
    <t>2020年8月18日戸倉峠へ移行</t>
    <rPh sb="4" eb="5">
      <t>ネン</t>
    </rPh>
    <rPh sb="6" eb="7">
      <t>ガツ</t>
    </rPh>
    <rPh sb="9" eb="10">
      <t>ニチ</t>
    </rPh>
    <rPh sb="10" eb="12">
      <t>トクラ</t>
    </rPh>
    <rPh sb="12" eb="13">
      <t>トウゲ</t>
    </rPh>
    <rPh sb="14" eb="16">
      <t>イコウ</t>
    </rPh>
    <phoneticPr fontId="35"/>
  </si>
  <si>
    <t>2020年8月21日佐々町へ移行</t>
    <rPh sb="4" eb="5">
      <t>ネン</t>
    </rPh>
    <rPh sb="6" eb="7">
      <t>ガツ</t>
    </rPh>
    <rPh sb="9" eb="10">
      <t>ニチ</t>
    </rPh>
    <rPh sb="10" eb="13">
      <t>サザチョウ</t>
    </rPh>
    <rPh sb="14" eb="16">
      <t>イコウ</t>
    </rPh>
    <phoneticPr fontId="35"/>
  </si>
  <si>
    <t>高町処理区No.8中継ポンプ場</t>
  </si>
  <si>
    <t>7・8号消雪設備</t>
    <rPh sb="3" eb="4">
      <t>ゴウ</t>
    </rPh>
    <rPh sb="4" eb="6">
      <t>ショウセツ</t>
    </rPh>
    <rPh sb="6" eb="8">
      <t>セツビ</t>
    </rPh>
    <phoneticPr fontId="35"/>
  </si>
  <si>
    <t>No.8マンホールポンプ場</t>
    <rPh sb="12" eb="13">
      <t>ジョウ</t>
    </rPh>
    <phoneticPr fontId="35"/>
  </si>
  <si>
    <t>上里10号</t>
  </si>
  <si>
    <t>2020年6月27日NSKデモから移行　2020年9月1日30M→500Mへ移行</t>
    <rPh sb="4" eb="5">
      <t>ネン</t>
    </rPh>
    <rPh sb="6" eb="7">
      <t>ガツ</t>
    </rPh>
    <rPh sb="9" eb="10">
      <t>ニチ</t>
    </rPh>
    <rPh sb="17" eb="19">
      <t>イコウ</t>
    </rPh>
    <rPh sb="24" eb="25">
      <t>ネン</t>
    </rPh>
    <rPh sb="26" eb="27">
      <t>ガツ</t>
    </rPh>
    <rPh sb="28" eb="29">
      <t>ニチ</t>
    </rPh>
    <rPh sb="38" eb="40">
      <t>イコウ</t>
    </rPh>
    <phoneticPr fontId="35"/>
  </si>
  <si>
    <t>9・10号消雪設備</t>
    <rPh sb="4" eb="5">
      <t>ゴウ</t>
    </rPh>
    <rPh sb="5" eb="7">
      <t>ショウセツ</t>
    </rPh>
    <rPh sb="7" eb="9">
      <t>セツビ</t>
    </rPh>
    <phoneticPr fontId="35"/>
  </si>
  <si>
    <t>十戸浄水場</t>
  </si>
  <si>
    <t>夏栗受水池</t>
  </si>
  <si>
    <t>八代加圧ポンプ室</t>
  </si>
  <si>
    <t>八代受水池</t>
  </si>
  <si>
    <t>SW00009100014@nihonsoft.net</t>
  </si>
  <si>
    <t>SW00009100015@nihonsoft.net</t>
  </si>
  <si>
    <t>SW00009100016@nihonsoft.net</t>
  </si>
  <si>
    <t>SW00009100017@nihonsoft.net</t>
  </si>
  <si>
    <t>SW00009100018@nihonsoft.net</t>
  </si>
  <si>
    <t>SW00009100019@nihonsoft.net</t>
  </si>
  <si>
    <t>SW00009100020@nihonsoft.net</t>
  </si>
  <si>
    <t>eco500M LTE</t>
    <phoneticPr fontId="35"/>
  </si>
  <si>
    <t>10.60.96.62</t>
  </si>
  <si>
    <t>10.60.96.63</t>
  </si>
  <si>
    <t>10.60.96.64</t>
  </si>
  <si>
    <t>10.60.96.65</t>
  </si>
  <si>
    <t>10.60.96.66</t>
  </si>
  <si>
    <t>10.60.96.67</t>
  </si>
  <si>
    <t>AX0605600310420</t>
    <phoneticPr fontId="35"/>
  </si>
  <si>
    <t>020-1889-7949</t>
    <phoneticPr fontId="35"/>
  </si>
  <si>
    <t>020-2056-9832</t>
    <phoneticPr fontId="35"/>
  </si>
  <si>
    <t>AX0605600310430</t>
    <phoneticPr fontId="35"/>
  </si>
  <si>
    <t>10.60.96.15</t>
    <phoneticPr fontId="35"/>
  </si>
  <si>
    <t>SW00022800001@nihonsoft.net</t>
    <phoneticPr fontId="35"/>
  </si>
  <si>
    <t>4525C4-20404668</t>
    <phoneticPr fontId="35"/>
  </si>
  <si>
    <t>4525Ｃ5-20404669</t>
    <phoneticPr fontId="35"/>
  </si>
  <si>
    <t>SW00003300050@nihonsoft.net</t>
  </si>
  <si>
    <t>SW00003300051@nihonsoft.net</t>
  </si>
  <si>
    <t>10.60.96.68</t>
    <phoneticPr fontId="35"/>
  </si>
  <si>
    <t>戸牧マンホールポンプ</t>
    <rPh sb="0" eb="1">
      <t>ト</t>
    </rPh>
    <rPh sb="1" eb="2">
      <t>マキ</t>
    </rPh>
    <phoneticPr fontId="35"/>
  </si>
  <si>
    <t>戸牧第2マンホールポンプ</t>
    <rPh sb="0" eb="1">
      <t>ト</t>
    </rPh>
    <rPh sb="1" eb="2">
      <t>マキ</t>
    </rPh>
    <rPh sb="2" eb="3">
      <t>ダイ</t>
    </rPh>
    <phoneticPr fontId="35"/>
  </si>
  <si>
    <t>SW00001100103@nihonsoft.net</t>
  </si>
  <si>
    <t>SW00001100104@nihonsoft.net</t>
  </si>
  <si>
    <t>SW00001100105@nihonsoft.net</t>
  </si>
  <si>
    <t>SW00001100106@nihonsoft.net</t>
  </si>
  <si>
    <t>SW00001100107@nihonsoft.net</t>
  </si>
  <si>
    <t>SW00001100108@nihonsoft.net</t>
  </si>
  <si>
    <t>10.60.96.61</t>
    <phoneticPr fontId="35"/>
  </si>
  <si>
    <t>eco 10Mプラス LTE</t>
    <phoneticPr fontId="35"/>
  </si>
  <si>
    <t>九日市マンホールポンプ</t>
    <rPh sb="0" eb="2">
      <t>ココノカ</t>
    </rPh>
    <rPh sb="2" eb="3">
      <t>イチ</t>
    </rPh>
    <phoneticPr fontId="35"/>
  </si>
  <si>
    <t>梶原第1マンホールポンプ</t>
    <rPh sb="0" eb="2">
      <t>カジワラ</t>
    </rPh>
    <rPh sb="2" eb="3">
      <t>ダイ</t>
    </rPh>
    <phoneticPr fontId="35"/>
  </si>
  <si>
    <t>塩津マンホールポンプ</t>
    <rPh sb="0" eb="2">
      <t>シオツ</t>
    </rPh>
    <phoneticPr fontId="35"/>
  </si>
  <si>
    <t>梶原第2マンホールポンプ</t>
    <rPh sb="0" eb="2">
      <t>カジワラ</t>
    </rPh>
    <rPh sb="2" eb="3">
      <t>ダイ</t>
    </rPh>
    <phoneticPr fontId="35"/>
  </si>
  <si>
    <t>10.60.96.76</t>
    <phoneticPr fontId="35"/>
  </si>
  <si>
    <t>10.60.96.70</t>
  </si>
  <si>
    <t>10.60.96.71</t>
  </si>
  <si>
    <t>10.60.96.73</t>
  </si>
  <si>
    <t>10.60.96.74</t>
  </si>
  <si>
    <t>10.60.96.75</t>
  </si>
  <si>
    <t>SW00009100013@nihonsoft.net</t>
    <phoneticPr fontId="35"/>
  </si>
  <si>
    <t>10.60.96.69</t>
    <phoneticPr fontId="35"/>
  </si>
  <si>
    <t>静岡県御前崎市</t>
    <rPh sb="0" eb="3">
      <t>シズオカケン</t>
    </rPh>
    <rPh sb="3" eb="7">
      <t>オマエザキシ</t>
    </rPh>
    <phoneticPr fontId="35"/>
  </si>
  <si>
    <t>SW</t>
    <phoneticPr fontId="35"/>
  </si>
  <si>
    <t>000230</t>
    <phoneticPr fontId="35"/>
  </si>
  <si>
    <t>00001</t>
    <phoneticPr fontId="35"/>
  </si>
  <si>
    <t>SW00023000001@nihonsoft.net</t>
    <phoneticPr fontId="35"/>
  </si>
  <si>
    <t>SW00023000002@nihonsoft.net</t>
  </si>
  <si>
    <t>SW00023000003@nihonsoft.net</t>
  </si>
  <si>
    <t>SW00023000004@nihonsoft.net</t>
  </si>
  <si>
    <t>SW00023000005@nihonsoft.net</t>
  </si>
  <si>
    <t>SW00023000006@nihonsoft.net</t>
  </si>
  <si>
    <t>SW00023000007@nihonsoft.net</t>
  </si>
  <si>
    <t>SW00023000008@nihonsoft.net</t>
  </si>
  <si>
    <t>SW00023000009@nihonsoft.net</t>
  </si>
  <si>
    <t>SW00023000010@nihonsoft.net</t>
  </si>
  <si>
    <t>SW00023000011@nihonsoft.net</t>
  </si>
  <si>
    <t>SW00023000012@nihonsoft.net</t>
  </si>
  <si>
    <t>SW00023000013@nihonsoft.net</t>
  </si>
  <si>
    <t>SW00023000014@nihonsoft.net</t>
  </si>
  <si>
    <t>SW00023000015@nihonsoft.net</t>
  </si>
  <si>
    <t>SW00023000016@nihonsoft.net</t>
  </si>
  <si>
    <t>SW00023000017@nihonsoft.net</t>
  </si>
  <si>
    <t>SW00023000018@nihonsoft.net</t>
  </si>
  <si>
    <t>SW00023000019@nihonsoft.net</t>
  </si>
  <si>
    <t>SW00023000020@nihonsoft.net</t>
  </si>
  <si>
    <t>SW00023000021@nihonsoft.net</t>
  </si>
  <si>
    <t>SW00023000022@nihonsoft.net</t>
  </si>
  <si>
    <t>SW00023000023@nihonsoft.net</t>
  </si>
  <si>
    <t>SW00023000024@nihonsoft.net</t>
  </si>
  <si>
    <t>SW00023000025@nihonsoft.net</t>
  </si>
  <si>
    <t>eco 30M LTE</t>
    <phoneticPr fontId="35"/>
  </si>
  <si>
    <t>10.60.96.78</t>
  </si>
  <si>
    <t>10.60.96.79</t>
  </si>
  <si>
    <t>10.60.96.80</t>
  </si>
  <si>
    <t>10.60.96.81</t>
  </si>
  <si>
    <t>10.60.96.82</t>
  </si>
  <si>
    <t>10.60.96.83</t>
  </si>
  <si>
    <t>10.60.96.84</t>
  </si>
  <si>
    <t>10.60.96.85</t>
  </si>
  <si>
    <t>10.60.96.86</t>
  </si>
  <si>
    <t>10.60.96.87</t>
  </si>
  <si>
    <t>10.60.96.88</t>
  </si>
  <si>
    <t>10.60.96.89</t>
  </si>
  <si>
    <t>10.60.96.90</t>
  </si>
  <si>
    <t>10.60.96.91</t>
  </si>
  <si>
    <t>10.60.96.92</t>
  </si>
  <si>
    <t>10.60.96.93</t>
  </si>
  <si>
    <t>10.60.96.94</t>
  </si>
  <si>
    <t>10.60.96.95</t>
  </si>
  <si>
    <t>10.60.96.96</t>
  </si>
  <si>
    <t>10.60.96.97</t>
  </si>
  <si>
    <t>10.60.96.98</t>
  </si>
  <si>
    <t>10.60.96.99</t>
  </si>
  <si>
    <t>10.60.96.100</t>
  </si>
  <si>
    <t>10.60.96.101</t>
  </si>
  <si>
    <t>10.60.96.77</t>
    <phoneticPr fontId="35"/>
  </si>
  <si>
    <t>AX0605600311900</t>
    <phoneticPr fontId="35"/>
  </si>
  <si>
    <t>AX0605600311910</t>
    <phoneticPr fontId="35"/>
  </si>
  <si>
    <t>AX0605600311920</t>
    <phoneticPr fontId="35"/>
  </si>
  <si>
    <t>AX0605600311930</t>
    <phoneticPr fontId="35"/>
  </si>
  <si>
    <t>AX0605600311940</t>
    <phoneticPr fontId="35"/>
  </si>
  <si>
    <t>AX0605600311950</t>
    <phoneticPr fontId="35"/>
  </si>
  <si>
    <t>020-2063-9229</t>
    <phoneticPr fontId="35"/>
  </si>
  <si>
    <t>020-2073-7460</t>
    <phoneticPr fontId="35"/>
  </si>
  <si>
    <t>020-1903-4770</t>
    <phoneticPr fontId="35"/>
  </si>
  <si>
    <t>020-1643-8813</t>
    <phoneticPr fontId="35"/>
  </si>
  <si>
    <t>020-2073-9811</t>
    <phoneticPr fontId="35"/>
  </si>
  <si>
    <t>020-1892-9791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</si>
  <si>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X0605600311960</t>
    </r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</si>
  <si>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X0605600311970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</si>
  <si>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20-2049-4030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</si>
  <si>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20-1903-4510</t>
    </r>
    <phoneticPr fontId="35"/>
  </si>
  <si>
    <t>大寺配水場</t>
    <rPh sb="0" eb="2">
      <t>オオデラ</t>
    </rPh>
    <phoneticPr fontId="35"/>
  </si>
  <si>
    <t>isumi_c</t>
    <phoneticPr fontId="35"/>
  </si>
  <si>
    <t>7327</t>
    <phoneticPr fontId="35"/>
  </si>
  <si>
    <t>50212</t>
    <phoneticPr fontId="35"/>
  </si>
  <si>
    <t>SW00018900006@nihonsoft.net</t>
  </si>
  <si>
    <t>10.60.96.102</t>
    <phoneticPr fontId="35"/>
  </si>
  <si>
    <t>金ヶ瀬上川原マンホールポンプ</t>
    <phoneticPr fontId="35"/>
  </si>
  <si>
    <t>SW00013800004@nihonsoft.net</t>
  </si>
  <si>
    <t>eco30Mプラス LTE</t>
    <phoneticPr fontId="35"/>
  </si>
  <si>
    <t>10.60.96.103</t>
    <phoneticPr fontId="35"/>
  </si>
  <si>
    <t>7321</t>
    <phoneticPr fontId="35"/>
  </si>
  <si>
    <t>AX0605600396920</t>
    <phoneticPr fontId="35"/>
  </si>
  <si>
    <t>AX0605600396930</t>
    <phoneticPr fontId="35"/>
  </si>
  <si>
    <t>AX0605600396940</t>
    <phoneticPr fontId="35"/>
  </si>
  <si>
    <t>AX0605600396950</t>
    <phoneticPr fontId="35"/>
  </si>
  <si>
    <t>AX0605600396960</t>
    <phoneticPr fontId="35"/>
  </si>
  <si>
    <t>AX0605600396970</t>
    <phoneticPr fontId="35"/>
  </si>
  <si>
    <t>AX0605600396980</t>
    <phoneticPr fontId="35"/>
  </si>
  <si>
    <t>AX0605600396990</t>
    <phoneticPr fontId="35"/>
  </si>
  <si>
    <t>020-1806-1407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</si>
  <si>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20-1840-9500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</si>
  <si>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20-1835-3373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</si>
  <si>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20-1773-9794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</si>
  <si>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20-1802-9804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</si>
  <si>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20-2086-7178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</si>
  <si>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20-1793-1775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</si>
  <si>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20-1835-3596</t>
    </r>
    <phoneticPr fontId="35"/>
  </si>
  <si>
    <t>AX0605600310960</t>
    <phoneticPr fontId="35"/>
  </si>
  <si>
    <t>AX0605600310970</t>
    <phoneticPr fontId="35"/>
  </si>
  <si>
    <t>AX0605600310980</t>
    <phoneticPr fontId="35"/>
  </si>
  <si>
    <t>AX0605600310990</t>
    <phoneticPr fontId="35"/>
  </si>
  <si>
    <t>AX0605600311000</t>
    <phoneticPr fontId="35"/>
  </si>
  <si>
    <t>AX0605600311350</t>
    <phoneticPr fontId="35"/>
  </si>
  <si>
    <t>AX0605600311340</t>
    <phoneticPr fontId="35"/>
  </si>
  <si>
    <t>AX0605600311330</t>
    <phoneticPr fontId="35"/>
  </si>
  <si>
    <t>AX0605600311320</t>
    <phoneticPr fontId="35"/>
  </si>
  <si>
    <t>AX0605600311310</t>
    <phoneticPr fontId="35"/>
  </si>
  <si>
    <t>AX0605600311300</t>
    <phoneticPr fontId="35"/>
  </si>
  <si>
    <t>AX0605600311290</t>
    <phoneticPr fontId="35"/>
  </si>
  <si>
    <t>AX0605600311280</t>
    <phoneticPr fontId="35"/>
  </si>
  <si>
    <t>AX0605600311270</t>
    <phoneticPr fontId="35"/>
  </si>
  <si>
    <t>AX0605600311260</t>
    <phoneticPr fontId="35"/>
  </si>
  <si>
    <t>AX0605600311250</t>
    <phoneticPr fontId="35"/>
  </si>
  <si>
    <t>AX0605600311240</t>
    <phoneticPr fontId="35"/>
  </si>
  <si>
    <t>AX0605600311230</t>
    <phoneticPr fontId="35"/>
  </si>
  <si>
    <t>AX0605600311220</t>
    <phoneticPr fontId="35"/>
  </si>
  <si>
    <t>AX0605600311210</t>
    <phoneticPr fontId="35"/>
  </si>
  <si>
    <t>AX0605600311200</t>
    <phoneticPr fontId="35"/>
  </si>
  <si>
    <t>AX0605600311010</t>
    <phoneticPr fontId="35"/>
  </si>
  <si>
    <t>AX0605600311020</t>
    <phoneticPr fontId="35"/>
  </si>
  <si>
    <t>AX0605600311030</t>
    <phoneticPr fontId="35"/>
  </si>
  <si>
    <t>AX0605600311040</t>
    <phoneticPr fontId="35"/>
  </si>
  <si>
    <t>AX0605600311050</t>
    <phoneticPr fontId="35"/>
  </si>
  <si>
    <t>AX0605600311060</t>
    <phoneticPr fontId="35"/>
  </si>
  <si>
    <t>AX0605600311070</t>
    <phoneticPr fontId="35"/>
  </si>
  <si>
    <t>AX0605600311080</t>
    <phoneticPr fontId="35"/>
  </si>
  <si>
    <t>AX0605600311090</t>
    <phoneticPr fontId="35"/>
  </si>
  <si>
    <t>AX0605600311100</t>
    <phoneticPr fontId="35"/>
  </si>
  <si>
    <t>AX0605600311110</t>
    <phoneticPr fontId="35"/>
  </si>
  <si>
    <t>AX0605600311120</t>
    <phoneticPr fontId="35"/>
  </si>
  <si>
    <t>AX0605600311130</t>
    <phoneticPr fontId="35"/>
  </si>
  <si>
    <t>AX0605600311140</t>
    <phoneticPr fontId="35"/>
  </si>
  <si>
    <t>AX0605600311150</t>
    <phoneticPr fontId="35"/>
  </si>
  <si>
    <t>AX0605600311160</t>
    <phoneticPr fontId="35"/>
  </si>
  <si>
    <t>AX0605600311170</t>
    <phoneticPr fontId="35"/>
  </si>
  <si>
    <t>AX0605600311180</t>
    <phoneticPr fontId="35"/>
  </si>
  <si>
    <t>AX0605600311190</t>
    <phoneticPr fontId="35"/>
  </si>
  <si>
    <t>020-1889-7344</t>
    <phoneticPr fontId="35"/>
  </si>
  <si>
    <t>020-2119-3628</t>
    <phoneticPr fontId="35"/>
  </si>
  <si>
    <t>020-2034-0125</t>
    <phoneticPr fontId="35"/>
  </si>
  <si>
    <t>020-1884-2438</t>
    <phoneticPr fontId="35"/>
  </si>
  <si>
    <t>020-1889-5061</t>
    <phoneticPr fontId="35"/>
  </si>
  <si>
    <t>020-1992-4455</t>
    <phoneticPr fontId="35"/>
  </si>
  <si>
    <t>020-2125-7127</t>
    <phoneticPr fontId="35"/>
  </si>
  <si>
    <t>020-1892-9622</t>
    <phoneticPr fontId="35"/>
  </si>
  <si>
    <t>020-1643-3178</t>
    <phoneticPr fontId="35"/>
  </si>
  <si>
    <t>020-1892-9303</t>
    <phoneticPr fontId="35"/>
  </si>
  <si>
    <t>020-1650-9264</t>
    <phoneticPr fontId="35"/>
  </si>
  <si>
    <t>020-1993-4620</t>
    <phoneticPr fontId="35"/>
  </si>
  <si>
    <t>020-2055-0127</t>
    <phoneticPr fontId="35"/>
  </si>
  <si>
    <t>020-1668-2763</t>
    <phoneticPr fontId="35"/>
  </si>
  <si>
    <t>020-1897-2545</t>
    <phoneticPr fontId="35"/>
  </si>
  <si>
    <t>020-1778-6252</t>
    <phoneticPr fontId="35"/>
  </si>
  <si>
    <t>020-1897-2152</t>
    <phoneticPr fontId="35"/>
  </si>
  <si>
    <t>020-1778-6353</t>
    <phoneticPr fontId="35"/>
  </si>
  <si>
    <t>020-2060-7776</t>
    <phoneticPr fontId="35"/>
  </si>
  <si>
    <t>020-1784-3634</t>
    <phoneticPr fontId="35"/>
  </si>
  <si>
    <t>020-1908-2745</t>
    <phoneticPr fontId="35"/>
  </si>
  <si>
    <t>020-1903-4726</t>
    <phoneticPr fontId="35"/>
  </si>
  <si>
    <t>020-2024-5189</t>
    <phoneticPr fontId="35"/>
  </si>
  <si>
    <t>020-1897-2233</t>
    <phoneticPr fontId="35"/>
  </si>
  <si>
    <t>020-1884-2523</t>
    <phoneticPr fontId="35"/>
  </si>
  <si>
    <t>020-1992-8838</t>
    <phoneticPr fontId="35"/>
  </si>
  <si>
    <t>020-1897-2238</t>
    <phoneticPr fontId="35"/>
  </si>
  <si>
    <t>020-2024-5198</t>
    <phoneticPr fontId="35"/>
  </si>
  <si>
    <t>020-1637-2475</t>
    <phoneticPr fontId="35"/>
  </si>
  <si>
    <t>020-1635-8699</t>
    <phoneticPr fontId="35"/>
  </si>
  <si>
    <t>020-1889-5330</t>
    <phoneticPr fontId="35"/>
  </si>
  <si>
    <t>020-2103-6696</t>
    <phoneticPr fontId="35"/>
  </si>
  <si>
    <t>020-1892-9033</t>
    <phoneticPr fontId="35"/>
  </si>
  <si>
    <t>020-2125-7370</t>
    <phoneticPr fontId="35"/>
  </si>
  <si>
    <t>020-1635-8388</t>
    <phoneticPr fontId="35"/>
  </si>
  <si>
    <t>020-2125-7197</t>
    <phoneticPr fontId="35"/>
  </si>
  <si>
    <t>020-2024-5187</t>
    <phoneticPr fontId="35"/>
  </si>
  <si>
    <t>020-2125-7635</t>
    <phoneticPr fontId="35"/>
  </si>
  <si>
    <t>10.47.238.152</t>
    <phoneticPr fontId="35"/>
  </si>
  <si>
    <t>丸池第2マンホールポンプ場(元)</t>
    <rPh sb="14" eb="15">
      <t>モト</t>
    </rPh>
    <phoneticPr fontId="35"/>
  </si>
  <si>
    <t>大井長島マンホールポンプ場</t>
    <phoneticPr fontId="35"/>
  </si>
  <si>
    <t>阿瀬低区減圧槽</t>
    <phoneticPr fontId="35"/>
  </si>
  <si>
    <t>稲葉浄水場</t>
    <phoneticPr fontId="35"/>
  </si>
  <si>
    <t>栃本配水池</t>
    <phoneticPr fontId="35"/>
  </si>
  <si>
    <t>太田受水池</t>
    <phoneticPr fontId="35"/>
  </si>
  <si>
    <t>KV</t>
    <phoneticPr fontId="35"/>
  </si>
  <si>
    <t>KV</t>
    <phoneticPr fontId="35"/>
  </si>
  <si>
    <t>三ヶ島工業団地調整池東(FOMA)</t>
    <phoneticPr fontId="35"/>
  </si>
  <si>
    <t>ﾈｵﾎﾟﾘｽ調整池(LTE)</t>
    <phoneticPr fontId="35"/>
  </si>
  <si>
    <t>三ヶ島工業団地調整池東(LTE)</t>
    <phoneticPr fontId="35"/>
  </si>
  <si>
    <t>SW00000100025@nihonsoft.net</t>
    <phoneticPr fontId="35"/>
  </si>
  <si>
    <t>10.60.96.105</t>
    <phoneticPr fontId="35"/>
  </si>
  <si>
    <t>10.60.96.104</t>
  </si>
  <si>
    <t>東白方岡マンホールポンプ場</t>
  </si>
  <si>
    <t>道福寺角田マンホールポンプ場</t>
  </si>
  <si>
    <t>西白方中庄地マンホールポンプ場</t>
  </si>
  <si>
    <t>SW00013500014@nihonsoft.net</t>
  </si>
  <si>
    <t>SW00013500015@nihonsoft.net</t>
  </si>
  <si>
    <t>SW00013500016@nihonsoft.net</t>
  </si>
  <si>
    <t>10.60.96.108</t>
    <phoneticPr fontId="35"/>
  </si>
  <si>
    <t>10.60.96.106</t>
  </si>
  <si>
    <t>10.60.96.107</t>
  </si>
  <si>
    <t>第三新宿排水場</t>
    <phoneticPr fontId="35"/>
  </si>
  <si>
    <t>AX0605600310460</t>
    <phoneticPr fontId="35"/>
  </si>
  <si>
    <t>020-1892-9973</t>
    <phoneticPr fontId="35"/>
  </si>
  <si>
    <t>katsushikaku</t>
    <phoneticPr fontId="35"/>
  </si>
  <si>
    <t>10.60.127.216</t>
    <phoneticPr fontId="35"/>
  </si>
  <si>
    <t>SW00007000003@nihonsoft.net</t>
    <phoneticPr fontId="35"/>
  </si>
  <si>
    <t>10.47.235.27</t>
    <phoneticPr fontId="35"/>
  </si>
  <si>
    <t>2020/9/7</t>
    <phoneticPr fontId="35"/>
  </si>
  <si>
    <t>020-1773-9140</t>
    <phoneticPr fontId="35"/>
  </si>
  <si>
    <t>AX0605600397410</t>
  </si>
  <si>
    <t>AX0605600397420</t>
  </si>
  <si>
    <t>020-1840-1391</t>
    <phoneticPr fontId="35"/>
  </si>
  <si>
    <t>10.60.127.248</t>
    <phoneticPr fontId="35"/>
  </si>
  <si>
    <t>小田入浄化センター(FOMA)</t>
    <rPh sb="0" eb="2">
      <t>オダ</t>
    </rPh>
    <rPh sb="2" eb="3">
      <t>ニュウ</t>
    </rPh>
    <rPh sb="3" eb="5">
      <t>ジョウカ</t>
    </rPh>
    <phoneticPr fontId="35"/>
  </si>
  <si>
    <t>小田入浄化センター(LTE)</t>
    <rPh sb="0" eb="2">
      <t>オダ</t>
    </rPh>
    <rPh sb="2" eb="3">
      <t>ニュウ</t>
    </rPh>
    <rPh sb="3" eb="5">
      <t>ジョウカ</t>
    </rPh>
    <phoneticPr fontId="35"/>
  </si>
  <si>
    <t>SW00005700001@nihonsoft.net</t>
    <phoneticPr fontId="35"/>
  </si>
  <si>
    <t>10.60.96.109</t>
    <phoneticPr fontId="35"/>
  </si>
  <si>
    <t>10.254.32.2</t>
  </si>
  <si>
    <t>AX0605600397440</t>
    <phoneticPr fontId="35"/>
  </si>
  <si>
    <t>AX0605600397450</t>
    <phoneticPr fontId="35"/>
  </si>
  <si>
    <t>2020/08/28</t>
    <phoneticPr fontId="35"/>
  </si>
  <si>
    <t>2020/9/11</t>
    <phoneticPr fontId="35"/>
  </si>
  <si>
    <t>AX0605600397460</t>
    <phoneticPr fontId="35"/>
  </si>
  <si>
    <t>AX0605600397470</t>
    <phoneticPr fontId="35"/>
  </si>
  <si>
    <t>AX0605600397480</t>
    <phoneticPr fontId="35"/>
  </si>
  <si>
    <t>020-2086-4280</t>
    <phoneticPr fontId="35"/>
  </si>
  <si>
    <t>020-1840-3162</t>
    <phoneticPr fontId="35"/>
  </si>
  <si>
    <t>020-1840-3323</t>
    <phoneticPr fontId="35"/>
  </si>
  <si>
    <t>020-1578-1978</t>
    <phoneticPr fontId="35"/>
  </si>
  <si>
    <t>AX0605600310450</t>
    <phoneticPr fontId="35"/>
  </si>
  <si>
    <t>AX0605600243170</t>
    <phoneticPr fontId="35"/>
  </si>
  <si>
    <t>2020/08/28</t>
    <phoneticPr fontId="35"/>
  </si>
  <si>
    <t>020-1903-4978</t>
    <phoneticPr fontId="35"/>
  </si>
  <si>
    <t>AX0605600310440</t>
    <phoneticPr fontId="35"/>
  </si>
  <si>
    <t>AX0605600243160</t>
    <phoneticPr fontId="35"/>
  </si>
  <si>
    <t>AX0605600310650</t>
    <phoneticPr fontId="35"/>
  </si>
  <si>
    <t>020-1908-2764</t>
    <phoneticPr fontId="35"/>
  </si>
  <si>
    <t>2020/09/01</t>
    <phoneticPr fontId="35"/>
  </si>
  <si>
    <t>2019/09/13</t>
    <phoneticPr fontId="35"/>
  </si>
  <si>
    <t>2020/2/13</t>
    <phoneticPr fontId="35"/>
  </si>
  <si>
    <t>AX0605600397000</t>
    <phoneticPr fontId="35"/>
  </si>
  <si>
    <t>AX0605600397010</t>
    <phoneticPr fontId="35"/>
  </si>
  <si>
    <t>AX0605600397020</t>
    <phoneticPr fontId="35"/>
  </si>
  <si>
    <t>AX0605600397030</t>
    <phoneticPr fontId="35"/>
  </si>
  <si>
    <t>AX0605600397040</t>
    <phoneticPr fontId="35"/>
  </si>
  <si>
    <t>AX0605600397050</t>
    <phoneticPr fontId="35"/>
  </si>
  <si>
    <t>AX0605600397060</t>
    <phoneticPr fontId="35"/>
  </si>
  <si>
    <t>AX0605600397070</t>
    <phoneticPr fontId="35"/>
  </si>
  <si>
    <t>AX0605600397080</t>
    <phoneticPr fontId="35"/>
  </si>
  <si>
    <t>AX0605600397090</t>
    <phoneticPr fontId="35"/>
  </si>
  <si>
    <t>AX0605600397100</t>
    <phoneticPr fontId="35"/>
  </si>
  <si>
    <t>AX0605600397110</t>
    <phoneticPr fontId="35"/>
  </si>
  <si>
    <t>AX0605600397120</t>
    <phoneticPr fontId="35"/>
  </si>
  <si>
    <t>AX0605600397130</t>
    <phoneticPr fontId="35"/>
  </si>
  <si>
    <t>AX0605600397140</t>
    <phoneticPr fontId="35"/>
  </si>
  <si>
    <t>AX0605600397150</t>
    <phoneticPr fontId="35"/>
  </si>
  <si>
    <t>AX0605600397160</t>
    <phoneticPr fontId="35"/>
  </si>
  <si>
    <t>AX0605600397170</t>
    <phoneticPr fontId="35"/>
  </si>
  <si>
    <t>AX0605600397180</t>
    <phoneticPr fontId="35"/>
  </si>
  <si>
    <t>AX0605600397190</t>
    <phoneticPr fontId="35"/>
  </si>
  <si>
    <t>AX0605600397200</t>
    <phoneticPr fontId="35"/>
  </si>
  <si>
    <t>AX0605600397210</t>
    <phoneticPr fontId="35"/>
  </si>
  <si>
    <t>AX0605600397220</t>
    <phoneticPr fontId="35"/>
  </si>
  <si>
    <t>AX0605600397230</t>
    <phoneticPr fontId="35"/>
  </si>
  <si>
    <t>AX0605600397240</t>
    <phoneticPr fontId="35"/>
  </si>
  <si>
    <t>020-1773-9668</t>
    <phoneticPr fontId="35"/>
  </si>
  <si>
    <t>020-1942-0929</t>
    <phoneticPr fontId="35"/>
  </si>
  <si>
    <t>020-1797-0366</t>
    <phoneticPr fontId="35"/>
  </si>
  <si>
    <t>020-1802-9083</t>
    <phoneticPr fontId="35"/>
  </si>
  <si>
    <t>020-1893-3280</t>
    <phoneticPr fontId="35"/>
  </si>
  <si>
    <t>020-1897-7757</t>
    <phoneticPr fontId="35"/>
  </si>
  <si>
    <t>020-1906-5695</t>
    <phoneticPr fontId="35"/>
  </si>
  <si>
    <t>020-1805-9402</t>
    <phoneticPr fontId="35"/>
  </si>
  <si>
    <t>020-1797-0671</t>
    <phoneticPr fontId="35"/>
  </si>
  <si>
    <t>020-2095-5757</t>
    <phoneticPr fontId="35"/>
  </si>
  <si>
    <t>020-1802-9612</t>
    <phoneticPr fontId="35"/>
  </si>
  <si>
    <t>020-1942-0360</t>
    <phoneticPr fontId="35"/>
  </si>
  <si>
    <t>020-1787-8958</t>
    <phoneticPr fontId="35"/>
  </si>
  <si>
    <t>020-1906-5365</t>
    <phoneticPr fontId="35"/>
  </si>
  <si>
    <t>020-1773-9770</t>
    <phoneticPr fontId="35"/>
  </si>
  <si>
    <t>020-1797-0800</t>
    <phoneticPr fontId="35"/>
  </si>
  <si>
    <t>020-1897-7612</t>
    <phoneticPr fontId="35"/>
  </si>
  <si>
    <t>020-1773-9129</t>
    <phoneticPr fontId="35"/>
  </si>
  <si>
    <t>020-1773-9121</t>
    <phoneticPr fontId="35"/>
  </si>
  <si>
    <t>020-1906-5739</t>
    <phoneticPr fontId="35"/>
  </si>
  <si>
    <t>020-1787-8689</t>
    <phoneticPr fontId="35"/>
  </si>
  <si>
    <t>020-1942-0653</t>
    <phoneticPr fontId="35"/>
  </si>
  <si>
    <t>020-1960-7298</t>
    <phoneticPr fontId="35"/>
  </si>
  <si>
    <t>020-1802-9308</t>
    <phoneticPr fontId="35"/>
  </si>
  <si>
    <t>020-1797-0128</t>
    <phoneticPr fontId="35"/>
  </si>
  <si>
    <t>安下庄第3受水槽（庄北ポンプ所）</t>
  </si>
  <si>
    <t>安下庄第4受水槽（秋ポンプ所）</t>
  </si>
  <si>
    <t>日良居第1配水池</t>
  </si>
  <si>
    <t>SW00002800003@nihonsoft.net</t>
    <phoneticPr fontId="35"/>
  </si>
  <si>
    <t>SW00002800004@nihonsoft.net</t>
  </si>
  <si>
    <t>SW00002800005@nihonsoft.net</t>
  </si>
  <si>
    <t>SW00002800006@nihonsoft.net</t>
  </si>
  <si>
    <t>SW00002800007@nihonsoft.net</t>
  </si>
  <si>
    <t>eco500Mプラス LTE</t>
    <phoneticPr fontId="35"/>
  </si>
  <si>
    <t>10.60.96.114</t>
    <phoneticPr fontId="35"/>
  </si>
  <si>
    <t>10.60.96.111</t>
  </si>
  <si>
    <t>10.60.96.112</t>
  </si>
  <si>
    <t>10.60.96.113</t>
  </si>
  <si>
    <t>450D80-17Y01856→450FBA-18202426</t>
    <phoneticPr fontId="35"/>
  </si>
  <si>
    <t>2019年1月7日LM100交換</t>
    <rPh sb="4" eb="5">
      <t>ネン</t>
    </rPh>
    <rPh sb="6" eb="7">
      <t>ガツ</t>
    </rPh>
    <rPh sb="8" eb="9">
      <t>ニチ</t>
    </rPh>
    <rPh sb="14" eb="16">
      <t>コウカン</t>
    </rPh>
    <phoneticPr fontId="35"/>
  </si>
  <si>
    <t>020-2046-6203</t>
    <phoneticPr fontId="35"/>
  </si>
  <si>
    <t>2020/9/9廃止</t>
    <rPh sb="8" eb="10">
      <t>ハイシ</t>
    </rPh>
    <phoneticPr fontId="35"/>
  </si>
  <si>
    <t>4525A5-20404637</t>
  </si>
  <si>
    <t>2020/06/05</t>
    <phoneticPr fontId="35"/>
  </si>
  <si>
    <t>荒田浄水場(KV)</t>
    <phoneticPr fontId="35"/>
  </si>
  <si>
    <t>萩原浄水場(KV)</t>
    <phoneticPr fontId="35"/>
  </si>
  <si>
    <t>台ポンプ場(KV)</t>
    <phoneticPr fontId="35"/>
  </si>
  <si>
    <t>吉野配水池(KV)</t>
    <phoneticPr fontId="35"/>
  </si>
  <si>
    <t>AX0605600397510</t>
    <phoneticPr fontId="35"/>
  </si>
  <si>
    <t>020-1835-2135</t>
    <phoneticPr fontId="35"/>
  </si>
  <si>
    <t>2020/9/12</t>
    <phoneticPr fontId="35"/>
  </si>
  <si>
    <t>eco500M LTE</t>
    <phoneticPr fontId="35"/>
  </si>
  <si>
    <t>10.60.96.115</t>
    <phoneticPr fontId="35"/>
  </si>
  <si>
    <t>020-1980-7634</t>
    <phoneticPr fontId="35"/>
  </si>
  <si>
    <t>10.60.96.110</t>
    <phoneticPr fontId="35"/>
  </si>
  <si>
    <t>10.60.96.116</t>
    <phoneticPr fontId="35"/>
  </si>
  <si>
    <t>地蔵川排水ポンプ場</t>
    <phoneticPr fontId="35"/>
  </si>
  <si>
    <t>SW00016200008@nihonsoft.net</t>
  </si>
  <si>
    <t>10.60.96.117</t>
    <phoneticPr fontId="35"/>
  </si>
  <si>
    <t>宿第2GP</t>
  </si>
  <si>
    <t>緑ヶ丘MP</t>
  </si>
  <si>
    <t>飯留MP</t>
  </si>
  <si>
    <t>大根洞1号MP</t>
  </si>
  <si>
    <t>富田12号MP</t>
  </si>
  <si>
    <t>飯羽間2号MP</t>
  </si>
  <si>
    <t>本郷2号MP</t>
  </si>
  <si>
    <t>島2号MP</t>
  </si>
  <si>
    <t>霜屋橋2号MP</t>
  </si>
  <si>
    <t>向田4号MP</t>
  </si>
  <si>
    <t>SW00003900064@nihonsoft.net</t>
  </si>
  <si>
    <t>SW00003900065@nihonsoft.net</t>
  </si>
  <si>
    <t>SW00003900066@nihonsoft.net</t>
  </si>
  <si>
    <t>SW00003900067@nihonsoft.net</t>
  </si>
  <si>
    <t>SW00003900068@nihonsoft.net</t>
  </si>
  <si>
    <t>SW00003900069@nihonsoft.net</t>
  </si>
  <si>
    <t>SW00003900070@nihonsoft.net</t>
  </si>
  <si>
    <t>SW00003900071@nihonsoft.net</t>
  </si>
  <si>
    <t>SW00003900073@nihonsoft.net</t>
  </si>
  <si>
    <t>SW00003900074@nihonsoft.net</t>
  </si>
  <si>
    <t>SW00003900075@nihonsoft.net</t>
  </si>
  <si>
    <t>SW00003900076@nihonsoft.net</t>
  </si>
  <si>
    <t>10.60.96.118</t>
    <phoneticPr fontId="35"/>
  </si>
  <si>
    <t>10.60.96.119</t>
  </si>
  <si>
    <t>10.60.96.120</t>
  </si>
  <si>
    <t>10.60.96.121</t>
  </si>
  <si>
    <t>10.60.96.122</t>
  </si>
  <si>
    <t>10.60.96.123</t>
  </si>
  <si>
    <t>10.60.96.124</t>
  </si>
  <si>
    <t>10.60.96.125</t>
  </si>
  <si>
    <t>10.60.96.127</t>
  </si>
  <si>
    <t>10.60.96.128</t>
  </si>
  <si>
    <t>10.60.96.129</t>
  </si>
  <si>
    <t>10.60.96.130</t>
  </si>
  <si>
    <t>五ケ村浄化センター</t>
    <phoneticPr fontId="35"/>
  </si>
  <si>
    <t>SW00022400002@nihonsoft.net</t>
  </si>
  <si>
    <t>10.60.96.131</t>
    <phoneticPr fontId="35"/>
  </si>
  <si>
    <t>hida_c</t>
    <phoneticPr fontId="35"/>
  </si>
  <si>
    <t>7329</t>
    <phoneticPr fontId="35"/>
  </si>
  <si>
    <t>50214</t>
    <phoneticPr fontId="35"/>
  </si>
  <si>
    <t>009AAB2027</t>
    <phoneticPr fontId="35"/>
  </si>
  <si>
    <t>009AAB2028</t>
    <phoneticPr fontId="35"/>
  </si>
  <si>
    <t>02023214058</t>
    <phoneticPr fontId="35"/>
  </si>
  <si>
    <t>02023214059</t>
    <phoneticPr fontId="35"/>
  </si>
  <si>
    <t>AX0605600726650</t>
    <phoneticPr fontId="35"/>
  </si>
  <si>
    <t>船越MP-17</t>
    <phoneticPr fontId="35"/>
  </si>
  <si>
    <t>SW00022200002@nihonsoft.net</t>
  </si>
  <si>
    <t>10.60.96.132</t>
    <phoneticPr fontId="35"/>
  </si>
  <si>
    <t>桔梗野マンホールポンプ</t>
    <phoneticPr fontId="35"/>
  </si>
  <si>
    <t>SW00001300175@nihonsoft.net</t>
    <phoneticPr fontId="35"/>
  </si>
  <si>
    <t>AX0605600726690</t>
    <phoneticPr fontId="35"/>
  </si>
  <si>
    <t>020-1837-5314</t>
    <phoneticPr fontId="35"/>
  </si>
  <si>
    <t>AX0605600726700</t>
    <phoneticPr fontId="35"/>
  </si>
  <si>
    <t>AX0605600726710</t>
    <phoneticPr fontId="35"/>
  </si>
  <si>
    <t>AX0605600726720</t>
    <phoneticPr fontId="35"/>
  </si>
  <si>
    <t>AX0605600726730</t>
    <phoneticPr fontId="35"/>
  </si>
  <si>
    <t>AX0605600726740</t>
    <phoneticPr fontId="35"/>
  </si>
  <si>
    <t>020-1966-5395</t>
    <phoneticPr fontId="35"/>
  </si>
  <si>
    <t>020-1842-1455</t>
    <phoneticPr fontId="35"/>
  </si>
  <si>
    <t>020-1898-3257</t>
    <phoneticPr fontId="35"/>
  </si>
  <si>
    <t>020-1949-4876</t>
    <phoneticPr fontId="35"/>
  </si>
  <si>
    <t>2020/9/17</t>
    <phoneticPr fontId="35"/>
  </si>
  <si>
    <t>452590-20404616</t>
  </si>
  <si>
    <t>CSDJD00000700060</t>
  </si>
  <si>
    <t>CSDJPS0000700135</t>
  </si>
  <si>
    <t>452591-20404617</t>
  </si>
  <si>
    <t>452592-20404618</t>
  </si>
  <si>
    <t>452593-20404619</t>
  </si>
  <si>
    <t>452594-20404620</t>
  </si>
  <si>
    <t>452595-20404621</t>
  </si>
  <si>
    <t>CSDJD00000700109</t>
    <phoneticPr fontId="35"/>
  </si>
  <si>
    <t>CSDJPS0000700184</t>
    <phoneticPr fontId="35"/>
  </si>
  <si>
    <t>CSDJD00000700078</t>
    <phoneticPr fontId="35"/>
  </si>
  <si>
    <t>CSDJPS0000700153</t>
    <phoneticPr fontId="35"/>
  </si>
  <si>
    <t>CSDJD00000700117</t>
    <phoneticPr fontId="35"/>
  </si>
  <si>
    <t>CSDJPS0000700192</t>
    <phoneticPr fontId="35"/>
  </si>
  <si>
    <t>CSDJD00000700135</t>
    <phoneticPr fontId="35"/>
  </si>
  <si>
    <t>CSDJPS0000700210</t>
    <phoneticPr fontId="35"/>
  </si>
  <si>
    <t>CSDJD00000700104</t>
    <phoneticPr fontId="35"/>
  </si>
  <si>
    <t>CSDJPS0000700179</t>
    <phoneticPr fontId="35"/>
  </si>
  <si>
    <t>CSDJD00000700118</t>
    <phoneticPr fontId="35"/>
  </si>
  <si>
    <t>CSDJPS0000700193</t>
    <phoneticPr fontId="35"/>
  </si>
  <si>
    <t>CSDJD00000700068</t>
    <phoneticPr fontId="35"/>
  </si>
  <si>
    <t>CSDJPS0000700143</t>
    <phoneticPr fontId="35"/>
  </si>
  <si>
    <t>452599-20404625</t>
  </si>
  <si>
    <t>452598-20404624</t>
  </si>
  <si>
    <t>452597-20404623</t>
  </si>
  <si>
    <t>45259B-20404627</t>
  </si>
  <si>
    <t>45259A-20404626</t>
  </si>
  <si>
    <t>452596-20404622</t>
    <phoneticPr fontId="35"/>
  </si>
  <si>
    <t>AX0605600726960</t>
    <phoneticPr fontId="35"/>
  </si>
  <si>
    <t>020-1898-3579</t>
    <phoneticPr fontId="35"/>
  </si>
  <si>
    <t>2020/09/18</t>
    <phoneticPr fontId="35"/>
  </si>
  <si>
    <t>AX0605600726810</t>
    <phoneticPr fontId="35"/>
  </si>
  <si>
    <t>AX0605600726820</t>
    <phoneticPr fontId="35"/>
  </si>
  <si>
    <t>AX0605600726830</t>
    <phoneticPr fontId="35"/>
  </si>
  <si>
    <t>AX0605600726840</t>
    <phoneticPr fontId="35"/>
  </si>
  <si>
    <t>AX0605600726850</t>
    <phoneticPr fontId="35"/>
  </si>
  <si>
    <t>AX0605600726860</t>
    <phoneticPr fontId="35"/>
  </si>
  <si>
    <t>AX0605600726870</t>
    <phoneticPr fontId="35"/>
  </si>
  <si>
    <t>AX0605600726880</t>
    <phoneticPr fontId="35"/>
  </si>
  <si>
    <t>AX0605600726890</t>
    <phoneticPr fontId="35"/>
  </si>
  <si>
    <t>AX0605600726900</t>
    <phoneticPr fontId="35"/>
  </si>
  <si>
    <t>AX0605600726910</t>
    <phoneticPr fontId="35"/>
  </si>
  <si>
    <t>AX0605600726920</t>
    <phoneticPr fontId="35"/>
  </si>
  <si>
    <t>AX0605600726930</t>
    <phoneticPr fontId="35"/>
  </si>
  <si>
    <t>020-1842-1759</t>
    <phoneticPr fontId="35"/>
  </si>
  <si>
    <t>020-1837-5076</t>
    <phoneticPr fontId="35"/>
  </si>
  <si>
    <t>020-2074-7448</t>
    <phoneticPr fontId="35"/>
  </si>
  <si>
    <t>020-2113-8583</t>
    <phoneticPr fontId="35"/>
  </si>
  <si>
    <t>020-1894-2683</t>
    <phoneticPr fontId="35"/>
  </si>
  <si>
    <t>020-2130-9777</t>
    <phoneticPr fontId="35"/>
  </si>
  <si>
    <t>020-1808-9431</t>
    <phoneticPr fontId="35"/>
  </si>
  <si>
    <t>020-2074-7133</t>
    <phoneticPr fontId="35"/>
  </si>
  <si>
    <t>020-2078-0016</t>
    <phoneticPr fontId="35"/>
  </si>
  <si>
    <t>020-1792-5620</t>
    <phoneticPr fontId="35"/>
  </si>
  <si>
    <t>020-1894-2685</t>
    <phoneticPr fontId="35"/>
  </si>
  <si>
    <t>2020/9/18</t>
    <phoneticPr fontId="35"/>
  </si>
  <si>
    <t>AX0605600726940</t>
    <phoneticPr fontId="35"/>
  </si>
  <si>
    <t>020-2113-8168</t>
    <phoneticPr fontId="35"/>
  </si>
  <si>
    <t>2020/9/18</t>
    <phoneticPr fontId="35"/>
  </si>
  <si>
    <t>AX0605600726950</t>
    <phoneticPr fontId="35"/>
  </si>
  <si>
    <t>020-1894-2329</t>
    <phoneticPr fontId="35"/>
  </si>
  <si>
    <t>2020/9/18</t>
    <phoneticPr fontId="35"/>
  </si>
  <si>
    <t>kushimoto_gesui</t>
    <phoneticPr fontId="35"/>
  </si>
  <si>
    <t>7326</t>
    <phoneticPr fontId="35"/>
  </si>
  <si>
    <t>okayama_kansui</t>
    <phoneticPr fontId="35"/>
  </si>
  <si>
    <t>50211</t>
    <phoneticPr fontId="35"/>
  </si>
  <si>
    <t>7330</t>
    <phoneticPr fontId="35"/>
  </si>
  <si>
    <t>50215</t>
    <phoneticPr fontId="35"/>
  </si>
  <si>
    <t>SW00003800003@nihonsoft.net</t>
  </si>
  <si>
    <t>eco30Mプラス LTE</t>
    <phoneticPr fontId="35"/>
  </si>
  <si>
    <t>10.60.96.133</t>
    <phoneticPr fontId="35"/>
  </si>
  <si>
    <t>大芋浄化センター(FOMA)</t>
    <phoneticPr fontId="35"/>
  </si>
  <si>
    <t>みたけ浄化センター(FOMA)</t>
    <phoneticPr fontId="35"/>
  </si>
  <si>
    <t>みたけ浄化センター(LTE)</t>
    <phoneticPr fontId="35"/>
  </si>
  <si>
    <t>大芋浄化センター(LTE)</t>
    <phoneticPr fontId="35"/>
  </si>
  <si>
    <r>
      <t>SW00001300017@nihonsoft.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</si>
  <si>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r>
      <t>SW00001300031@nihonsoft.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</si>
  <si>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eco30Mプラス LTE</t>
    <phoneticPr fontId="35"/>
  </si>
  <si>
    <r>
      <t>10.60.96.13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</si>
  <si>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10.60.96.135</t>
    </r>
    <r>
      <rPr>
        <sz val="11"/>
        <color rgb="FF000000"/>
        <rFont val="ＭＳ Ｐゴシック"/>
        <family val="2"/>
        <charset val="128"/>
      </rPr>
      <t/>
    </r>
  </si>
  <si>
    <t>SW00018300003@nihonsoft.net</t>
  </si>
  <si>
    <t>eco30Mプラス LTE</t>
    <phoneticPr fontId="35"/>
  </si>
  <si>
    <t>10.60.96.136</t>
    <phoneticPr fontId="35"/>
  </si>
  <si>
    <t>田結地区増圧ポンプ場</t>
    <phoneticPr fontId="35"/>
  </si>
  <si>
    <t>4525A1-20404633</t>
  </si>
  <si>
    <t>フルMVNOはNTTCOM独自のSIM　ブランド名がtypecom</t>
    <rPh sb="13" eb="15">
      <t>ドクジ</t>
    </rPh>
    <rPh sb="24" eb="25">
      <t>メイ</t>
    </rPh>
    <phoneticPr fontId="35"/>
  </si>
  <si>
    <t>ライトMVNOはNTTドコモ製　で借り受けている　UNOモバイルM2MがライトMVNO</t>
    <rPh sb="14" eb="15">
      <t>セイ</t>
    </rPh>
    <rPh sb="17" eb="18">
      <t>カ</t>
    </rPh>
    <rPh sb="19" eb="20">
      <t>ウ</t>
    </rPh>
    <phoneticPr fontId="35"/>
  </si>
  <si>
    <t>桜ヶ池地区No.2マンホールポンプ場</t>
  </si>
  <si>
    <t>桜ヶ池地区No.3マンホールポンプ場</t>
  </si>
  <si>
    <t>桜ヶ池地区No.4マンホールポンプ場</t>
  </si>
  <si>
    <t>桜ヶ池地区No.5マンホールポンプ場</t>
  </si>
  <si>
    <t>桜ヶ池地区No.6マンホールポンプ場</t>
  </si>
  <si>
    <t>桜ヶ池地区No.7マンホールポンプ場</t>
  </si>
  <si>
    <t>桜ヶ池地区No.8マンホールポンプ場</t>
  </si>
  <si>
    <t>桜ヶ池地区No.9マンホールポンプ場</t>
  </si>
  <si>
    <t>桜ヶ池地区No.10マンホールポンプ場</t>
  </si>
  <si>
    <t>桜ヶ池地区No.11マンホールポンプ場</t>
  </si>
  <si>
    <t>高松地区No.2マンホールポンプ場</t>
  </si>
  <si>
    <t>高松地区No.3マンホールポンプ場</t>
  </si>
  <si>
    <t>高松地区No.4マンホールポンプ場</t>
  </si>
  <si>
    <t>高松地区No.5マンホールポンプ場</t>
  </si>
  <si>
    <t>高松地区No.6マンホールポンプ場</t>
  </si>
  <si>
    <t>高松地区No.7マンホールポンプ場</t>
  </si>
  <si>
    <t>高松地区No.8マンホールポンプ場</t>
  </si>
  <si>
    <t>高松地区No.9マンホールポンプ場</t>
  </si>
  <si>
    <t>高松地区No.10マンホールポンプ場</t>
  </si>
  <si>
    <t>高松地区No.11マンホールポンプ場</t>
  </si>
  <si>
    <t>高松地区No.12マンホールポンプ場</t>
  </si>
  <si>
    <t>高松地区No.13マンホールポンプ場</t>
  </si>
  <si>
    <t>高松地区No.14マンホールポンプ場</t>
  </si>
  <si>
    <t>八野大橋マンホールポンプ場</t>
    <rPh sb="0" eb="1">
      <t>ハチ</t>
    </rPh>
    <rPh sb="1" eb="2">
      <t>ノ</t>
    </rPh>
    <rPh sb="2" eb="4">
      <t>オオハシ</t>
    </rPh>
    <rPh sb="12" eb="13">
      <t>ジョウ</t>
    </rPh>
    <phoneticPr fontId="35"/>
  </si>
  <si>
    <t>八野マンホールポンプ場</t>
    <rPh sb="0" eb="1">
      <t>ハチ</t>
    </rPh>
    <rPh sb="1" eb="2">
      <t>ノ</t>
    </rPh>
    <rPh sb="10" eb="11">
      <t>ジョウ</t>
    </rPh>
    <phoneticPr fontId="35"/>
  </si>
  <si>
    <t>4525E5-20404701</t>
    <phoneticPr fontId="35"/>
  </si>
  <si>
    <t>45256B-20404579</t>
  </si>
  <si>
    <t>45256C-20404580</t>
  </si>
  <si>
    <t>45256F-20404583</t>
  </si>
  <si>
    <t>452571-20404585</t>
  </si>
  <si>
    <t>452572-20404586</t>
  </si>
  <si>
    <t>4525CD-20404677</t>
  </si>
  <si>
    <t>4525CF-20404679</t>
  </si>
  <si>
    <t>CSDJD00000500052</t>
  </si>
  <si>
    <t>CSDJD00000500059</t>
  </si>
  <si>
    <t>CSDJD00000500062</t>
  </si>
  <si>
    <t>CSDJD00000500065</t>
  </si>
  <si>
    <t>CSDJD00000500058</t>
  </si>
  <si>
    <t>CSDJD00000500060</t>
  </si>
  <si>
    <t>CSDJD00000500063</t>
  </si>
  <si>
    <t>CSDJD00000500055</t>
  </si>
  <si>
    <t>CSDJD00000500061</t>
  </si>
  <si>
    <t>CSDJPS0000500077</t>
  </si>
  <si>
    <t>CSDJPS0000500084</t>
  </si>
  <si>
    <t>CSDJPS0000500087</t>
  </si>
  <si>
    <t>CSDJPS0000500090</t>
  </si>
  <si>
    <t>CSDJPS0000500083</t>
  </si>
  <si>
    <t>CSDJPS0000500085</t>
  </si>
  <si>
    <t>CSDJPS0000500088</t>
  </si>
  <si>
    <t>CSDJPS0000500080</t>
  </si>
  <si>
    <t>CSDJPS0000500086</t>
  </si>
  <si>
    <t>4525CE-20404678</t>
    <phoneticPr fontId="35"/>
  </si>
  <si>
    <t>452573-20404588</t>
    <phoneticPr fontId="35"/>
  </si>
  <si>
    <t>4525CB-20404675</t>
    <phoneticPr fontId="35"/>
  </si>
  <si>
    <t>AX0605600728960</t>
    <phoneticPr fontId="35"/>
  </si>
  <si>
    <t>020-2078-0095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</si>
  <si>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X0605600728970</t>
    </r>
    <phoneticPr fontId="35"/>
  </si>
  <si>
    <t>AX0605600728980</t>
    <phoneticPr fontId="35"/>
  </si>
  <si>
    <t>2020/10/1</t>
    <phoneticPr fontId="35"/>
  </si>
  <si>
    <t>AX0605600728990</t>
    <phoneticPr fontId="35"/>
  </si>
  <si>
    <t>020-1837-5882</t>
    <phoneticPr fontId="35"/>
  </si>
  <si>
    <t>2020/10/1</t>
    <phoneticPr fontId="35"/>
  </si>
  <si>
    <t>10.47.237.207</t>
    <phoneticPr fontId="35"/>
  </si>
  <si>
    <t>02015725126</t>
    <phoneticPr fontId="35"/>
  </si>
  <si>
    <t>02016672263</t>
    <phoneticPr fontId="35"/>
  </si>
  <si>
    <t>10250042418(MAE300/NL)</t>
    <phoneticPr fontId="35"/>
  </si>
  <si>
    <t>10250042417(MAE300/NL)</t>
    <phoneticPr fontId="35"/>
  </si>
  <si>
    <t>10250042391(MAE300/NL)</t>
    <phoneticPr fontId="35"/>
  </si>
  <si>
    <t>10250042416(MAE300/NL)</t>
    <phoneticPr fontId="35"/>
  </si>
  <si>
    <t>4525E7-20404703</t>
    <phoneticPr fontId="35"/>
  </si>
  <si>
    <t>伊左地No.2MP</t>
  </si>
  <si>
    <t>伊左地No.6MP</t>
  </si>
  <si>
    <t>伊左地No.7MP</t>
  </si>
  <si>
    <t>神ｹ谷No.1MP</t>
  </si>
  <si>
    <t>神ｹ谷No.2MP</t>
  </si>
  <si>
    <t>古人見No.1MP</t>
  </si>
  <si>
    <t>古人見No.2MP</t>
  </si>
  <si>
    <t>古人見No.3MP</t>
  </si>
  <si>
    <t>古人見No.4MP</t>
  </si>
  <si>
    <t>古人見No.5MP</t>
  </si>
  <si>
    <t>古人見No.6MP</t>
  </si>
  <si>
    <t>西山No.1MP</t>
  </si>
  <si>
    <t>西山No.2MP</t>
  </si>
  <si>
    <t>西山No.3MP</t>
  </si>
  <si>
    <t>西山No.4MP</t>
  </si>
  <si>
    <t>西山No.5MP</t>
  </si>
  <si>
    <t>西山No.6MP</t>
  </si>
  <si>
    <t>西山No.7MP</t>
  </si>
  <si>
    <t>西山No.8MP</t>
  </si>
  <si>
    <t>西山No.9MP</t>
  </si>
  <si>
    <t>10.60.96.137</t>
    <phoneticPr fontId="35"/>
  </si>
  <si>
    <t>SW00017900219@nihonsoft.net</t>
  </si>
  <si>
    <t>SW00017900220@nihonsoft.net</t>
  </si>
  <si>
    <t>SW00017900221@nihonsoft.net</t>
  </si>
  <si>
    <t>SW00017900222@nihonsoft.net</t>
  </si>
  <si>
    <t>SW00017900223@nihonsoft.net</t>
  </si>
  <si>
    <t>SW00017900224@nihonsoft.net</t>
  </si>
  <si>
    <t>SW00017900225@nihonsoft.net</t>
  </si>
  <si>
    <t>SW00017900226@nihonsoft.net</t>
  </si>
  <si>
    <t>SW00017900227@nihonsoft.net</t>
  </si>
  <si>
    <t>SW00017900228@nihonsoft.net</t>
  </si>
  <si>
    <t>SW00017900229@nihonsoft.net</t>
  </si>
  <si>
    <t>SW00017900230@nihonsoft.net</t>
  </si>
  <si>
    <t>SW00017900231@nihonsoft.net</t>
  </si>
  <si>
    <t>SW00017900232@nihonsoft.net</t>
  </si>
  <si>
    <t>SW00017900233@nihonsoft.net</t>
  </si>
  <si>
    <t>SW00017900234@nihonsoft.net</t>
  </si>
  <si>
    <t>SW00017900235@nihonsoft.net</t>
  </si>
  <si>
    <t>SW00017900236@nihonsoft.net</t>
  </si>
  <si>
    <t>SW00017900237@nihonsoft.net</t>
  </si>
  <si>
    <t>SW00017900238@nihonsoft.net</t>
  </si>
  <si>
    <t>10.60.96.138</t>
  </si>
  <si>
    <t>10.60.96.139</t>
  </si>
  <si>
    <t>10.60.96.140</t>
  </si>
  <si>
    <t>10.60.96.141</t>
  </si>
  <si>
    <t>10.60.96.142</t>
  </si>
  <si>
    <t>10.60.96.143</t>
  </si>
  <si>
    <t>10.60.96.144</t>
  </si>
  <si>
    <t>10.60.96.145</t>
  </si>
  <si>
    <t>10.60.96.146</t>
  </si>
  <si>
    <t>10.60.96.147</t>
  </si>
  <si>
    <t>10.60.96.148</t>
  </si>
  <si>
    <t>10.60.96.149</t>
  </si>
  <si>
    <t>10.60.96.150</t>
  </si>
  <si>
    <t>10.60.96.151</t>
  </si>
  <si>
    <t>10.60.96.152</t>
  </si>
  <si>
    <t>10.60.96.153</t>
  </si>
  <si>
    <t>10.60.96.154</t>
  </si>
  <si>
    <t>10.60.96.155</t>
  </si>
  <si>
    <t>10.60.96.156</t>
    <phoneticPr fontId="35"/>
  </si>
  <si>
    <t>SW00001300032@nihonsoft.net</t>
    <phoneticPr fontId="35"/>
  </si>
  <si>
    <t>eco30Mプラス LTE</t>
    <phoneticPr fontId="35"/>
  </si>
  <si>
    <t>10.60.96.158</t>
    <phoneticPr fontId="35"/>
  </si>
  <si>
    <t>古市浄化センター</t>
    <rPh sb="0" eb="2">
      <t>フルイチ</t>
    </rPh>
    <rPh sb="2" eb="4">
      <t>ジョウカ</t>
    </rPh>
    <phoneticPr fontId="35"/>
  </si>
  <si>
    <t>SW00001300220@nihonsoft.net</t>
    <phoneticPr fontId="35"/>
  </si>
  <si>
    <t>10.60.96.159</t>
    <phoneticPr fontId="35"/>
  </si>
  <si>
    <t>栃木県河川</t>
    <rPh sb="0" eb="3">
      <t>トチギケン</t>
    </rPh>
    <rPh sb="3" eb="5">
      <t>カセン</t>
    </rPh>
    <phoneticPr fontId="35"/>
  </si>
  <si>
    <t>SW</t>
    <phoneticPr fontId="35"/>
  </si>
  <si>
    <t>000231</t>
    <phoneticPr fontId="35"/>
  </si>
  <si>
    <t>00001</t>
    <phoneticPr fontId="35"/>
  </si>
  <si>
    <t>SW00023100001@nihonsoft.net</t>
    <phoneticPr fontId="35"/>
  </si>
  <si>
    <t>10.60.96.160</t>
    <phoneticPr fontId="35"/>
  </si>
  <si>
    <t>SW00004500172@nihonsoft.net</t>
  </si>
  <si>
    <t>SW00004500173@nihonsoft.net</t>
  </si>
  <si>
    <t>SW00004500174@nihonsoft.net</t>
  </si>
  <si>
    <t>10.60.96.161</t>
    <phoneticPr fontId="35"/>
  </si>
  <si>
    <t>10.60.96.162</t>
    <phoneticPr fontId="35"/>
  </si>
  <si>
    <t>10.60.96.203</t>
    <phoneticPr fontId="35"/>
  </si>
  <si>
    <t>大阪府岸和田市</t>
    <rPh sb="0" eb="3">
      <t>オオサカフ</t>
    </rPh>
    <rPh sb="3" eb="7">
      <t>キシワダシ</t>
    </rPh>
    <phoneticPr fontId="35"/>
  </si>
  <si>
    <t>000232</t>
    <phoneticPr fontId="35"/>
  </si>
  <si>
    <t>SW00023200001@nihonsoft.net</t>
    <phoneticPr fontId="35"/>
  </si>
  <si>
    <t>eco 30M LTE</t>
    <phoneticPr fontId="35"/>
  </si>
  <si>
    <t>阪南ポンプ場</t>
    <rPh sb="0" eb="2">
      <t>ハンナン</t>
    </rPh>
    <rPh sb="5" eb="6">
      <t>ジョウ</t>
    </rPh>
    <phoneticPr fontId="35"/>
  </si>
  <si>
    <t>000233</t>
    <phoneticPr fontId="35"/>
  </si>
  <si>
    <t>銚子市役所</t>
  </si>
  <si>
    <t>野尻排水樋管</t>
  </si>
  <si>
    <t>西部排水樋管</t>
  </si>
  <si>
    <t>銚子市役所（パトランプ用）</t>
  </si>
  <si>
    <t>SW00023300001@nihonsoft.net</t>
    <phoneticPr fontId="35"/>
  </si>
  <si>
    <t>10.60.96.205</t>
    <phoneticPr fontId="35"/>
  </si>
  <si>
    <t>eco 500M LTE</t>
    <phoneticPr fontId="35"/>
  </si>
  <si>
    <t>10.60.96.206</t>
  </si>
  <si>
    <t>10.60.96.207</t>
  </si>
  <si>
    <t>10.60.96.208</t>
  </si>
  <si>
    <t>SW00023300002@nihonsoft.net</t>
  </si>
  <si>
    <t>SW00023300003@nihonsoft.net</t>
  </si>
  <si>
    <t>SW00023300004@nihonsoft.net</t>
  </si>
  <si>
    <t>AX0605600730130</t>
    <phoneticPr fontId="35"/>
  </si>
  <si>
    <t>020-2109-5457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</si>
  <si>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X0605600730100</t>
    </r>
    <phoneticPr fontId="35"/>
  </si>
  <si>
    <t>AX0605600730110</t>
    <phoneticPr fontId="35"/>
  </si>
  <si>
    <t>AX0605600730120</t>
    <phoneticPr fontId="35"/>
  </si>
  <si>
    <t>2020/10/8</t>
    <phoneticPr fontId="35"/>
  </si>
  <si>
    <t>AX0605600729900</t>
    <phoneticPr fontId="35"/>
  </si>
  <si>
    <t>AX0605600729910</t>
    <phoneticPr fontId="35"/>
  </si>
  <si>
    <t>AX0605600729920</t>
    <phoneticPr fontId="35"/>
  </si>
  <si>
    <t>AX0605600729930</t>
    <phoneticPr fontId="35"/>
  </si>
  <si>
    <t>AX0605600729940</t>
    <phoneticPr fontId="35"/>
  </si>
  <si>
    <t>AX0605600729950</t>
    <phoneticPr fontId="35"/>
  </si>
  <si>
    <t>AX0605600729960</t>
    <phoneticPr fontId="35"/>
  </si>
  <si>
    <t>AX0605600729970</t>
    <phoneticPr fontId="35"/>
  </si>
  <si>
    <t>AX0605600729980</t>
    <phoneticPr fontId="35"/>
  </si>
  <si>
    <t>AX0605600729990</t>
    <phoneticPr fontId="35"/>
  </si>
  <si>
    <t>AX0605600730000</t>
    <phoneticPr fontId="35"/>
  </si>
  <si>
    <t>AX0605600730010</t>
    <phoneticPr fontId="35"/>
  </si>
  <si>
    <t>AX0605600730020</t>
    <phoneticPr fontId="35"/>
  </si>
  <si>
    <t>AX0605600730030</t>
    <phoneticPr fontId="35"/>
  </si>
  <si>
    <t>AX0605600730040</t>
    <phoneticPr fontId="35"/>
  </si>
  <si>
    <t>AX0605600730050</t>
    <phoneticPr fontId="35"/>
  </si>
  <si>
    <t>AX0605600730060</t>
    <phoneticPr fontId="35"/>
  </si>
  <si>
    <t>AX0605600730070</t>
    <phoneticPr fontId="35"/>
  </si>
  <si>
    <t>AX0605600730080</t>
    <phoneticPr fontId="35"/>
  </si>
  <si>
    <t>AX0605600730090</t>
    <phoneticPr fontId="35"/>
  </si>
  <si>
    <t>020-1792-5681</t>
    <phoneticPr fontId="35"/>
  </si>
  <si>
    <t>020-2113-8256</t>
    <phoneticPr fontId="35"/>
  </si>
  <si>
    <t>020-2109-5636</t>
    <phoneticPr fontId="35"/>
  </si>
  <si>
    <t>020-1837-5015</t>
    <phoneticPr fontId="35"/>
  </si>
  <si>
    <t>020-1898-3585</t>
    <phoneticPr fontId="35"/>
  </si>
  <si>
    <t>020-1808-9236</t>
    <phoneticPr fontId="35"/>
  </si>
  <si>
    <t>020-1808-9373</t>
    <phoneticPr fontId="35"/>
  </si>
  <si>
    <t>020-1842-1358</t>
    <phoneticPr fontId="35"/>
  </si>
  <si>
    <t>020-1949-4411</t>
    <phoneticPr fontId="35"/>
  </si>
  <si>
    <t>020-2046-2283</t>
    <phoneticPr fontId="35"/>
  </si>
  <si>
    <t>020-1792-5838</t>
    <phoneticPr fontId="35"/>
  </si>
  <si>
    <t>020-2035-2382</t>
    <phoneticPr fontId="35"/>
  </si>
  <si>
    <t>020-2130-9117</t>
    <phoneticPr fontId="35"/>
  </si>
  <si>
    <t>020-1837-6153</t>
    <phoneticPr fontId="35"/>
  </si>
  <si>
    <t>020-2113-8209</t>
    <phoneticPr fontId="35"/>
  </si>
  <si>
    <t>020-2046-9299</t>
    <phoneticPr fontId="35"/>
  </si>
  <si>
    <t>020-2130-9455</t>
    <phoneticPr fontId="35"/>
  </si>
  <si>
    <t>020-2109-5221</t>
    <phoneticPr fontId="35"/>
  </si>
  <si>
    <t>020-1808-9344</t>
    <phoneticPr fontId="35"/>
  </si>
  <si>
    <t>020-2078-3065</t>
    <phoneticPr fontId="35"/>
  </si>
  <si>
    <t>452602-20404730</t>
    <phoneticPr fontId="35"/>
  </si>
  <si>
    <t>452604-20404732</t>
    <phoneticPr fontId="35"/>
  </si>
  <si>
    <t>452603-20404731</t>
    <phoneticPr fontId="35"/>
  </si>
  <si>
    <t>2020/10/6</t>
    <phoneticPr fontId="35"/>
  </si>
  <si>
    <t>村雲地区草ノ上4中継ポンプ（FOMA)</t>
    <phoneticPr fontId="35"/>
  </si>
  <si>
    <t>村雲地区草ノ上4中継ポンプ（LTE)</t>
    <phoneticPr fontId="35"/>
  </si>
  <si>
    <t>SW00001300012@nihonsoft.net</t>
    <phoneticPr fontId="35"/>
  </si>
  <si>
    <t>eco30Mプラス LTE</t>
    <phoneticPr fontId="35"/>
  </si>
  <si>
    <t>SW00013300027@nihonsoft.net</t>
  </si>
  <si>
    <t>eco500M LTE</t>
  </si>
  <si>
    <t>dakudoiot_wa</t>
    <phoneticPr fontId="35"/>
  </si>
  <si>
    <t>110105</t>
  </si>
  <si>
    <t>110106</t>
  </si>
  <si>
    <t>110107</t>
  </si>
  <si>
    <t>110108</t>
  </si>
  <si>
    <t>110109</t>
  </si>
  <si>
    <t>110110</t>
  </si>
  <si>
    <t>110204</t>
  </si>
  <si>
    <t>110205</t>
  </si>
  <si>
    <t>110206</t>
  </si>
  <si>
    <t>110207</t>
  </si>
  <si>
    <t>110505</t>
  </si>
  <si>
    <t>110506</t>
  </si>
  <si>
    <t>110507</t>
  </si>
  <si>
    <t>110508</t>
  </si>
  <si>
    <t>120408</t>
  </si>
  <si>
    <t>120409</t>
  </si>
  <si>
    <t>120410</t>
  </si>
  <si>
    <t>120502</t>
  </si>
  <si>
    <t>160201</t>
  </si>
  <si>
    <t>160502</t>
  </si>
  <si>
    <t>城西3号MP</t>
  </si>
  <si>
    <t>城西5号MP</t>
  </si>
  <si>
    <t>城西6号MP</t>
  </si>
  <si>
    <t>城西7号MP</t>
  </si>
  <si>
    <t>城西8号MP</t>
  </si>
  <si>
    <t>城西10号MP</t>
  </si>
  <si>
    <t>城西11号MP</t>
  </si>
  <si>
    <t>城西12号MP</t>
  </si>
  <si>
    <t>城西13号MP</t>
  </si>
  <si>
    <t>城西14号MP</t>
  </si>
  <si>
    <t>水窪2号MP</t>
  </si>
  <si>
    <t>水窪8号MP</t>
  </si>
  <si>
    <t>水窪9号MP</t>
  </si>
  <si>
    <t>水窪12号MP</t>
  </si>
  <si>
    <t>452605-20404733</t>
    <phoneticPr fontId="35"/>
  </si>
  <si>
    <t>平井マンホールポンプ場</t>
    <phoneticPr fontId="35"/>
  </si>
  <si>
    <t>SW00000500037@nihonsoft.net</t>
  </si>
  <si>
    <t>高知県佐川町</t>
    <rPh sb="0" eb="3">
      <t>コウチケン</t>
    </rPh>
    <rPh sb="3" eb="6">
      <t>サカワチョウ</t>
    </rPh>
    <phoneticPr fontId="35"/>
  </si>
  <si>
    <t>SW</t>
    <phoneticPr fontId="35"/>
  </si>
  <si>
    <t>000234</t>
    <phoneticPr fontId="35"/>
  </si>
  <si>
    <t>00001</t>
    <phoneticPr fontId="35"/>
  </si>
  <si>
    <t>omaezaki_c</t>
    <phoneticPr fontId="35"/>
  </si>
  <si>
    <t>50216</t>
    <phoneticPr fontId="35"/>
  </si>
  <si>
    <t>50217</t>
    <phoneticPr fontId="35"/>
  </si>
  <si>
    <t>西組処理場</t>
    <rPh sb="0" eb="2">
      <t>ニシクミ</t>
    </rPh>
    <rPh sb="2" eb="5">
      <t>ショリジョウ</t>
    </rPh>
    <phoneticPr fontId="35"/>
  </si>
  <si>
    <t>西組1号中継ポンプ</t>
    <rPh sb="0" eb="2">
      <t>ニシクミ</t>
    </rPh>
    <rPh sb="3" eb="4">
      <t>ゴウ</t>
    </rPh>
    <rPh sb="4" eb="6">
      <t>チュウケイ</t>
    </rPh>
    <phoneticPr fontId="35"/>
  </si>
  <si>
    <t>西組2号中継ポンプ</t>
    <rPh sb="0" eb="2">
      <t>ニシクミ</t>
    </rPh>
    <rPh sb="3" eb="4">
      <t>ゴウ</t>
    </rPh>
    <rPh sb="4" eb="6">
      <t>チュウケイ</t>
    </rPh>
    <phoneticPr fontId="35"/>
  </si>
  <si>
    <t>西組3号中継ポンプ</t>
    <rPh sb="0" eb="2">
      <t>ニシクミ</t>
    </rPh>
    <rPh sb="3" eb="4">
      <t>ゴウ</t>
    </rPh>
    <rPh sb="4" eb="6">
      <t>チュウケイ</t>
    </rPh>
    <phoneticPr fontId="35"/>
  </si>
  <si>
    <t>西組4号中継ポンプ</t>
    <rPh sb="0" eb="2">
      <t>ニシクミ</t>
    </rPh>
    <rPh sb="3" eb="4">
      <t>ゴウ</t>
    </rPh>
    <rPh sb="4" eb="6">
      <t>チュウケイ</t>
    </rPh>
    <phoneticPr fontId="35"/>
  </si>
  <si>
    <t>SW00023400001@nihonsoft.net</t>
    <phoneticPr fontId="35"/>
  </si>
  <si>
    <t>SW00023400002@nihonsoft.net</t>
  </si>
  <si>
    <t>SW00023400003@nihonsoft.net</t>
  </si>
  <si>
    <t>SW00023400004@nihonsoft.net</t>
  </si>
  <si>
    <t>SW00023400005@nihonsoft.net</t>
  </si>
  <si>
    <t>10.60.96.215</t>
    <phoneticPr fontId="35"/>
  </si>
  <si>
    <t>10.60.96.212</t>
  </si>
  <si>
    <t>10.60.96.213</t>
  </si>
  <si>
    <t>10.60.96.214</t>
  </si>
  <si>
    <t>10.60.96.216</t>
    <phoneticPr fontId="35"/>
  </si>
  <si>
    <t>AX0605600731350</t>
    <phoneticPr fontId="35"/>
  </si>
  <si>
    <t>2020/10/13</t>
    <phoneticPr fontId="35"/>
  </si>
  <si>
    <t>AX0605600731360</t>
    <phoneticPr fontId="35"/>
  </si>
  <si>
    <t>020-2130-9006</t>
    <phoneticPr fontId="35"/>
  </si>
  <si>
    <t>demo09@nihonsoft.co.jp</t>
    <phoneticPr fontId="35"/>
  </si>
  <si>
    <t>10.34.77.26</t>
    <phoneticPr fontId="35"/>
  </si>
  <si>
    <t>2019年8月22日SIM故障</t>
    <rPh sb="4" eb="5">
      <t>ネン</t>
    </rPh>
    <rPh sb="6" eb="7">
      <t>ガツ</t>
    </rPh>
    <rPh sb="9" eb="10">
      <t>ニチ</t>
    </rPh>
    <rPh sb="13" eb="15">
      <t>コショウ</t>
    </rPh>
    <phoneticPr fontId="35"/>
  </si>
  <si>
    <t>2020/10/09</t>
    <phoneticPr fontId="35"/>
  </si>
  <si>
    <t>村雲地区草ノ上4中継ポンプ</t>
    <phoneticPr fontId="35"/>
  </si>
  <si>
    <t>通番</t>
    <phoneticPr fontId="35"/>
  </si>
  <si>
    <t>2020/10/9廃止</t>
    <rPh sb="9" eb="11">
      <t>ハイシ</t>
    </rPh>
    <phoneticPr fontId="35"/>
  </si>
  <si>
    <t>2020/10/10</t>
    <phoneticPr fontId="35"/>
  </si>
  <si>
    <t>2020/10/10</t>
    <phoneticPr fontId="35"/>
  </si>
  <si>
    <t>2051102と2051103</t>
    <phoneticPr fontId="35"/>
  </si>
  <si>
    <t>江里第2ポンプ所</t>
    <phoneticPr fontId="35"/>
  </si>
  <si>
    <t>南部中継ポンプ所</t>
    <phoneticPr fontId="35"/>
  </si>
  <si>
    <t>452606-20404734</t>
    <phoneticPr fontId="35"/>
  </si>
  <si>
    <t>452607-20404735</t>
  </si>
  <si>
    <t>452608-20404736</t>
  </si>
  <si>
    <t>AX0605600731400</t>
    <phoneticPr fontId="35"/>
  </si>
  <si>
    <t>AX0605600731410</t>
    <phoneticPr fontId="35"/>
  </si>
  <si>
    <t>AX0605600731420</t>
    <phoneticPr fontId="35"/>
  </si>
  <si>
    <t>AX0605600731430</t>
    <phoneticPr fontId="35"/>
  </si>
  <si>
    <t>AX0605600731440</t>
    <phoneticPr fontId="35"/>
  </si>
  <si>
    <t>020-2079-1551</t>
    <phoneticPr fontId="35"/>
  </si>
  <si>
    <t>020-2113-9393</t>
    <phoneticPr fontId="35"/>
  </si>
  <si>
    <t>020-2037-0256</t>
    <phoneticPr fontId="35"/>
  </si>
  <si>
    <t>020-2109-5781</t>
    <phoneticPr fontId="35"/>
  </si>
  <si>
    <t>7331</t>
    <phoneticPr fontId="35"/>
  </si>
  <si>
    <t>AX0605600730720</t>
    <phoneticPr fontId="35"/>
  </si>
  <si>
    <t>AX0605600730730</t>
    <phoneticPr fontId="35"/>
  </si>
  <si>
    <t>AX0605600730740</t>
    <phoneticPr fontId="35"/>
  </si>
  <si>
    <t>020-1809-0473</t>
    <phoneticPr fontId="35"/>
  </si>
  <si>
    <t>020-1968-2394</t>
    <phoneticPr fontId="35"/>
  </si>
  <si>
    <t>020-2019-2093</t>
    <phoneticPr fontId="35"/>
  </si>
  <si>
    <t>2020/10/10</t>
    <phoneticPr fontId="35"/>
  </si>
  <si>
    <t>AX0605600730750</t>
    <phoneticPr fontId="35"/>
  </si>
  <si>
    <t>020-1968-2454</t>
    <phoneticPr fontId="35"/>
  </si>
  <si>
    <t>020-2109-5404</t>
    <phoneticPr fontId="35"/>
  </si>
  <si>
    <t>020-1808-9477</t>
    <phoneticPr fontId="35"/>
  </si>
  <si>
    <t>AX0605600731450</t>
    <phoneticPr fontId="35"/>
  </si>
  <si>
    <t>020-2048-8840</t>
    <phoneticPr fontId="35"/>
  </si>
  <si>
    <t>福井県越前市道路課</t>
    <rPh sb="0" eb="3">
      <t>フクイケン</t>
    </rPh>
    <rPh sb="3" eb="6">
      <t>エチゼンシ</t>
    </rPh>
    <rPh sb="6" eb="8">
      <t>ドウロ</t>
    </rPh>
    <rPh sb="8" eb="9">
      <t>カ</t>
    </rPh>
    <phoneticPr fontId="35"/>
  </si>
  <si>
    <t>SW</t>
    <phoneticPr fontId="35"/>
  </si>
  <si>
    <t>000235</t>
    <phoneticPr fontId="35"/>
  </si>
  <si>
    <t>00001</t>
    <phoneticPr fontId="35"/>
  </si>
  <si>
    <t>愛知県設楽町</t>
    <rPh sb="0" eb="3">
      <t>アイチケン</t>
    </rPh>
    <rPh sb="3" eb="5">
      <t>シダラ</t>
    </rPh>
    <rPh sb="5" eb="6">
      <t>チョウ</t>
    </rPh>
    <phoneticPr fontId="35"/>
  </si>
  <si>
    <t>000236</t>
    <phoneticPr fontId="35"/>
  </si>
  <si>
    <t>瓜生アンダーパス</t>
    <rPh sb="0" eb="2">
      <t>ウリウ</t>
    </rPh>
    <phoneticPr fontId="35"/>
  </si>
  <si>
    <t>SW00023500001@nihonsoft.net</t>
    <phoneticPr fontId="35"/>
  </si>
  <si>
    <t>SW00023600001@nihonsoft.net</t>
    <phoneticPr fontId="35"/>
  </si>
  <si>
    <t>田口公衆便所</t>
    <phoneticPr fontId="35"/>
  </si>
  <si>
    <t>新城設楽建設事務所設楽支所東</t>
    <phoneticPr fontId="35"/>
  </si>
  <si>
    <t>栄町組合駐車場北</t>
    <phoneticPr fontId="35"/>
  </si>
  <si>
    <t>泉屋南</t>
    <phoneticPr fontId="35"/>
  </si>
  <si>
    <t>ますや旅館</t>
    <phoneticPr fontId="35"/>
  </si>
  <si>
    <t>伊藤禮史宅南</t>
    <phoneticPr fontId="35"/>
  </si>
  <si>
    <t>福田道路株式会社設楽営業所北</t>
    <phoneticPr fontId="35"/>
  </si>
  <si>
    <t>SW00023600002@nihonsoft.net</t>
  </si>
  <si>
    <t>SW00023600003@nihonsoft.net</t>
  </si>
  <si>
    <t>SW00023600004@nihonsoft.net</t>
  </si>
  <si>
    <t>SW00023600005@nihonsoft.net</t>
  </si>
  <si>
    <t>SW00023600006@nihonsoft.net</t>
  </si>
  <si>
    <t>SW00023600007@nihonsoft.net</t>
  </si>
  <si>
    <t>10.60.96.218</t>
    <phoneticPr fontId="35"/>
  </si>
  <si>
    <t>10.60.96.219</t>
  </si>
  <si>
    <t>10.60.96.220</t>
  </si>
  <si>
    <t>10.60.96.221</t>
  </si>
  <si>
    <t>10.60.96.222</t>
  </si>
  <si>
    <t>10.60.96.223</t>
  </si>
  <si>
    <t>10.60.96.224</t>
  </si>
  <si>
    <t>櫛川中継ポンプ場</t>
    <phoneticPr fontId="35"/>
  </si>
  <si>
    <t>SW00014900005@nihonsoft.net</t>
  </si>
  <si>
    <t>両尾安坂山地区処理場</t>
    <phoneticPr fontId="35"/>
  </si>
  <si>
    <r>
      <t>SW00010700010@nihonsoft.net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</si>
  <si>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10.60.96.22</t>
    </r>
    <r>
      <rPr>
        <sz val="11"/>
        <color rgb="FF000000"/>
        <rFont val="ＭＳ Ｐゴシック"/>
        <family val="2"/>
        <charset val="128"/>
      </rPr>
      <t>6</t>
    </r>
    <phoneticPr fontId="35"/>
  </si>
  <si>
    <t>若狭野中央地区農業集落排水処理施設</t>
    <phoneticPr fontId="35"/>
  </si>
  <si>
    <t>若狭野中央No.2中継ポンプ</t>
  </si>
  <si>
    <t>若狭野中央No.3中継ポンプ</t>
  </si>
  <si>
    <t>若狭野中央No.4中継ポンプ</t>
  </si>
  <si>
    <t>若狭野中央No.5中継ポンプ</t>
  </si>
  <si>
    <t>若狭野中央No.6中継ポンプ</t>
  </si>
  <si>
    <t>若狭野中央No.7中継ポンプ</t>
  </si>
  <si>
    <t>若狭野中央No.8中継ポンプ</t>
  </si>
  <si>
    <t>若狭野中央No.9中継ポンプ</t>
  </si>
  <si>
    <t>若狭野中央No.10中継ポンプ</t>
  </si>
  <si>
    <t>若狭野中央No.11中継ポンプ</t>
  </si>
  <si>
    <t>若狭野中央No.12中継ポンプ</t>
  </si>
  <si>
    <t>SW00015900038@nihonsoft.net</t>
  </si>
  <si>
    <t>SW00015900039@nihonsoft.net</t>
  </si>
  <si>
    <t>SW00015900040@nihonsoft.net</t>
  </si>
  <si>
    <t>SW00015900041@nihonsoft.net</t>
  </si>
  <si>
    <t>SW00015900042@nihonsoft.net</t>
  </si>
  <si>
    <t>SW00015900043@nihonsoft.net</t>
  </si>
  <si>
    <t>SW00015900044@nihonsoft.net</t>
  </si>
  <si>
    <t>SW00015900045@nihonsoft.net</t>
  </si>
  <si>
    <t>SW00015900046@nihonsoft.net</t>
  </si>
  <si>
    <t>SW00015900047@nihonsoft.net</t>
  </si>
  <si>
    <t>SW00015900048@nihonsoft.net</t>
  </si>
  <si>
    <t>SW00015900049@nihonsoft.net</t>
  </si>
  <si>
    <t>SW00015900050@nihonsoft.net</t>
  </si>
  <si>
    <t>eco500M LTE</t>
    <phoneticPr fontId="35"/>
  </si>
  <si>
    <t>eco30Mプラス LTE</t>
    <phoneticPr fontId="35"/>
  </si>
  <si>
    <t>10.60.96.227</t>
    <phoneticPr fontId="35"/>
  </si>
  <si>
    <t>10.60.96.228</t>
  </si>
  <si>
    <t>10.60.96.229</t>
  </si>
  <si>
    <t>10.60.96.230</t>
  </si>
  <si>
    <t>10.60.96.231</t>
  </si>
  <si>
    <t>10.60.96.232</t>
  </si>
  <si>
    <t>10.60.96.233</t>
  </si>
  <si>
    <t>10.60.96.234</t>
  </si>
  <si>
    <t>10.60.96.235</t>
  </si>
  <si>
    <t>10.60.96.236</t>
  </si>
  <si>
    <t>10.60.96.237</t>
  </si>
  <si>
    <t>10.60.96.238</t>
  </si>
  <si>
    <t>10.60.96.239</t>
  </si>
  <si>
    <t>3080308(2030503が正しい)</t>
    <rPh sb="16" eb="17">
      <t>タダ</t>
    </rPh>
    <phoneticPr fontId="35"/>
  </si>
  <si>
    <t>駅前No.1・本町No.1MP　設置をするのはどちら</t>
    <rPh sb="16" eb="18">
      <t>セッチ</t>
    </rPh>
    <phoneticPr fontId="35"/>
  </si>
  <si>
    <t>MAE</t>
    <phoneticPr fontId="35"/>
  </si>
  <si>
    <t>上屋後MP</t>
    <rPh sb="1" eb="2">
      <t>ヤ</t>
    </rPh>
    <rPh sb="2" eb="3">
      <t>ゴ</t>
    </rPh>
    <phoneticPr fontId="35"/>
  </si>
  <si>
    <t>宮ノ前1GP</t>
    <phoneticPr fontId="35"/>
  </si>
  <si>
    <t>上朝比奈地区汚水処理施設</t>
  </si>
  <si>
    <t>上朝比奈地区No.1マンホールポンプ場</t>
  </si>
  <si>
    <t>上朝比奈地区No.2マンホールポンプ場</t>
  </si>
  <si>
    <t>上朝比奈地区No.3マンホールポンプ場</t>
  </si>
  <si>
    <t>上朝比奈地区No.4マンホールポンプ場</t>
  </si>
  <si>
    <t>上朝比奈地区No.5マンホールポンプ場</t>
  </si>
  <si>
    <t>上朝比奈地区No.6マンホールポンプ場</t>
  </si>
  <si>
    <t>上朝比奈地区No.7マンホールポンプ場</t>
  </si>
  <si>
    <t>上朝比奈地区No.8マンホールポンプ場</t>
  </si>
  <si>
    <t>上朝比奈地区No.9マンホールポンプ場</t>
  </si>
  <si>
    <t>上朝比奈地区No.10マンホールポンプ場</t>
  </si>
  <si>
    <t>上朝比奈地区No.11マンホールポンプ場</t>
  </si>
  <si>
    <t>上朝比奈地区No.12マンホールポンプ場</t>
  </si>
  <si>
    <t>上朝比奈地区No.13マンホールポンプ場</t>
  </si>
  <si>
    <t>上朝比奈地区No.14マンホールポンプ場</t>
  </si>
  <si>
    <t>上朝比奈地区No.15マンホールポンプ場</t>
  </si>
  <si>
    <t>上朝比奈地区No.16マンホールポンプ場</t>
  </si>
  <si>
    <t>上朝比奈地区No.17マンホールポンプ場</t>
  </si>
  <si>
    <t>佐倉地区汚水処理施設</t>
  </si>
  <si>
    <t>佐倉地区No.1マンホールポンプ場</t>
  </si>
  <si>
    <t>佐倉地区No.2マンホールポンプ場</t>
  </si>
  <si>
    <t>佐倉地区No.3マンホールポンプ場</t>
  </si>
  <si>
    <t>SW00023000026@nihonsoft.net</t>
  </si>
  <si>
    <t>SW00023000027@nihonsoft.net</t>
  </si>
  <si>
    <t>SW00023000028@nihonsoft.net</t>
  </si>
  <si>
    <t>SW00023000029@nihonsoft.net</t>
  </si>
  <si>
    <t>SW00023000030@nihonsoft.net</t>
  </si>
  <si>
    <t>SW00023000031@nihonsoft.net</t>
  </si>
  <si>
    <t>SW00023000032@nihonsoft.net</t>
  </si>
  <si>
    <t>SW00023000033@nihonsoft.net</t>
  </si>
  <si>
    <t>SW00023000034@nihonsoft.net</t>
  </si>
  <si>
    <t>SW00023000035@nihonsoft.net</t>
  </si>
  <si>
    <t>SW00023000036@nihonsoft.net</t>
  </si>
  <si>
    <t>SW00023000037@nihonsoft.net</t>
  </si>
  <si>
    <t>SW00023000038@nihonsoft.net</t>
  </si>
  <si>
    <t>SW00023000039@nihonsoft.net</t>
  </si>
  <si>
    <t>SW00023000040@nihonsoft.net</t>
  </si>
  <si>
    <t>SW00023000041@nihonsoft.net</t>
  </si>
  <si>
    <t>SW00023000042@nihonsoft.net</t>
  </si>
  <si>
    <t>SW00023000043@nihonsoft.net</t>
  </si>
  <si>
    <t>SW00023000044@nihonsoft.net</t>
  </si>
  <si>
    <t>SW00023000045@nihonsoft.net</t>
  </si>
  <si>
    <t>SW00023000046@nihonsoft.net</t>
  </si>
  <si>
    <t>SW00023000047@nihonsoft.net</t>
  </si>
  <si>
    <t>SW00023000048@nihonsoft.net</t>
  </si>
  <si>
    <t>10.60.96.240</t>
    <phoneticPr fontId="35"/>
  </si>
  <si>
    <t>10.60.96.241</t>
  </si>
  <si>
    <t>10.60.96.242</t>
  </si>
  <si>
    <t>10.60.96.243</t>
  </si>
  <si>
    <t>10.60.96.244</t>
  </si>
  <si>
    <t>10.60.96.245</t>
  </si>
  <si>
    <t>10.60.96.246</t>
  </si>
  <si>
    <t>10.60.96.247</t>
  </si>
  <si>
    <t>10.60.96.248</t>
  </si>
  <si>
    <t>10.60.96.249</t>
  </si>
  <si>
    <t>10.60.96.250</t>
  </si>
  <si>
    <t>10.60.96.251</t>
  </si>
  <si>
    <t>10.60.96.252</t>
  </si>
  <si>
    <t>10.60.96.253</t>
  </si>
  <si>
    <t>10.60.96.254</t>
  </si>
  <si>
    <t>10.60.97.1</t>
    <phoneticPr fontId="35"/>
  </si>
  <si>
    <t>10.60.97.2</t>
  </si>
  <si>
    <t>10.60.97.3</t>
  </si>
  <si>
    <t>10.60.97.4</t>
  </si>
  <si>
    <t>10.60.97.5</t>
  </si>
  <si>
    <t>10.60.97.6</t>
  </si>
  <si>
    <t>10.60.97.7</t>
  </si>
  <si>
    <t>2020年10月20日上山市矢来ポンプ場へ移行</t>
    <phoneticPr fontId="35"/>
  </si>
  <si>
    <t>AX0504403442450</t>
  </si>
  <si>
    <t>020-1776-7024</t>
  </si>
  <si>
    <t>2020年10月20日NSKデモから移行</t>
    <rPh sb="4" eb="5">
      <t>ネン</t>
    </rPh>
    <rPh sb="7" eb="8">
      <t>ガツ</t>
    </rPh>
    <rPh sb="10" eb="11">
      <t>ニチ</t>
    </rPh>
    <rPh sb="18" eb="20">
      <t>イコウ</t>
    </rPh>
    <phoneticPr fontId="35"/>
  </si>
  <si>
    <t>矢来雨水排水ポンプ場</t>
    <phoneticPr fontId="35"/>
  </si>
  <si>
    <t>SW00019400006@nihonsoft.net</t>
    <phoneticPr fontId="35"/>
  </si>
  <si>
    <t>中保マンホールポンプ場</t>
    <phoneticPr fontId="35"/>
  </si>
  <si>
    <t>都田中継ポンプ場</t>
    <rPh sb="0" eb="1">
      <t>ミヤコ</t>
    </rPh>
    <rPh sb="1" eb="2">
      <t>タ</t>
    </rPh>
    <rPh sb="2" eb="4">
      <t>チュウケイ</t>
    </rPh>
    <rPh sb="7" eb="8">
      <t>ジョウ</t>
    </rPh>
    <phoneticPr fontId="35"/>
  </si>
  <si>
    <t>瞳が丘中継ポンプ場</t>
    <rPh sb="0" eb="1">
      <t>ヒトミ</t>
    </rPh>
    <rPh sb="2" eb="3">
      <t>オカ</t>
    </rPh>
    <rPh sb="3" eb="5">
      <t>チュウケイ</t>
    </rPh>
    <rPh sb="8" eb="9">
      <t>ジョウ</t>
    </rPh>
    <phoneticPr fontId="35"/>
  </si>
  <si>
    <t>和地中継ポンプ場</t>
    <rPh sb="0" eb="2">
      <t>ワチ</t>
    </rPh>
    <rPh sb="2" eb="4">
      <t>チュウケイ</t>
    </rPh>
    <rPh sb="7" eb="8">
      <t>ジョウ</t>
    </rPh>
    <phoneticPr fontId="35"/>
  </si>
  <si>
    <t>弁天島中継ポンプ場</t>
    <rPh sb="0" eb="3">
      <t>ベンテンジマ</t>
    </rPh>
    <rPh sb="3" eb="5">
      <t>チュウケイ</t>
    </rPh>
    <rPh sb="8" eb="9">
      <t>ジョウ</t>
    </rPh>
    <phoneticPr fontId="35"/>
  </si>
  <si>
    <t>蓬莱園中継ポンプ場</t>
    <rPh sb="0" eb="2">
      <t>ホウライ</t>
    </rPh>
    <rPh sb="2" eb="3">
      <t>エン</t>
    </rPh>
    <rPh sb="3" eb="5">
      <t>チュウケイ</t>
    </rPh>
    <rPh sb="8" eb="9">
      <t>ジョウ</t>
    </rPh>
    <phoneticPr fontId="35"/>
  </si>
  <si>
    <t>西ケ崎中継ポンプ場</t>
    <rPh sb="0" eb="3">
      <t>ニシガサキ</t>
    </rPh>
    <rPh sb="3" eb="5">
      <t>チュウケイ</t>
    </rPh>
    <rPh sb="8" eb="9">
      <t>ジョウ</t>
    </rPh>
    <phoneticPr fontId="35"/>
  </si>
  <si>
    <t>SW00017900239@nihonsoft.net</t>
  </si>
  <si>
    <t>SW00017900240@nihonsoft.net</t>
  </si>
  <si>
    <t>SW00017900241@nihonsoft.net</t>
  </si>
  <si>
    <t>SW00017900242@nihonsoft.net</t>
  </si>
  <si>
    <t>SW00017900243@nihonsoft.net</t>
  </si>
  <si>
    <t>SW00017900244@nihonsoft.net</t>
  </si>
  <si>
    <t>10.60.97.15</t>
    <phoneticPr fontId="35"/>
  </si>
  <si>
    <t>10.60.97.10</t>
  </si>
  <si>
    <t>10.60.97.11</t>
  </si>
  <si>
    <t>10.60.97.12</t>
  </si>
  <si>
    <t>10.60.97.13</t>
  </si>
  <si>
    <t>10.60.97.14</t>
  </si>
  <si>
    <t>45260E-20404742</t>
  </si>
  <si>
    <t>45260F-20404743</t>
  </si>
  <si>
    <t>452610-20404744</t>
  </si>
  <si>
    <t>452611-20404745</t>
  </si>
  <si>
    <t>452612-20404746</t>
  </si>
  <si>
    <t>452613-20404747</t>
  </si>
  <si>
    <t>452614-20404748</t>
  </si>
  <si>
    <t>452615-20404749</t>
  </si>
  <si>
    <t>452616-20404750</t>
  </si>
  <si>
    <t>452617-20404751</t>
  </si>
  <si>
    <t>452618-20404752</t>
  </si>
  <si>
    <t>452619-20404753</t>
  </si>
  <si>
    <t>45261A-20404754</t>
  </si>
  <si>
    <t>竹之郷クリーンセンター</t>
    <phoneticPr fontId="35"/>
  </si>
  <si>
    <t>eco500M LTE</t>
    <phoneticPr fontId="35"/>
  </si>
  <si>
    <t>湊ポンプ場</t>
    <phoneticPr fontId="35"/>
  </si>
  <si>
    <t>SW00006300052@nihonsoft.net</t>
    <phoneticPr fontId="35"/>
  </si>
  <si>
    <t>10.60.97.17</t>
    <phoneticPr fontId="35"/>
  </si>
  <si>
    <t>安部中央処理区マンホールポンプ</t>
    <phoneticPr fontId="35"/>
  </si>
  <si>
    <t>SW00013400019@nihonsoft.net</t>
  </si>
  <si>
    <t>10.60.97.16</t>
    <phoneticPr fontId="35"/>
  </si>
  <si>
    <t>020-1894-3338</t>
    <phoneticPr fontId="35"/>
  </si>
  <si>
    <t>AX0605600738510</t>
  </si>
  <si>
    <t>AX0605600738520</t>
  </si>
  <si>
    <t>AX0605600738530</t>
  </si>
  <si>
    <t>AX0605600738540</t>
  </si>
  <si>
    <t>AX0605600738550</t>
  </si>
  <si>
    <t>AX0605600738560</t>
  </si>
  <si>
    <t>AX0605600738570</t>
  </si>
  <si>
    <t>AX0605600738580</t>
  </si>
  <si>
    <t>AX0605600738590</t>
  </si>
  <si>
    <t>AX0605600738600</t>
  </si>
  <si>
    <t>AX0605600738610</t>
  </si>
  <si>
    <t>AX0605600738620</t>
  </si>
  <si>
    <t>AX0605600738630</t>
  </si>
  <si>
    <t>AX0605600738640</t>
  </si>
  <si>
    <t>AX0605600738650</t>
  </si>
  <si>
    <t>AX0605600738660</t>
  </si>
  <si>
    <t>AX0605600738670</t>
  </si>
  <si>
    <t>AX0605600738680</t>
  </si>
  <si>
    <t>AX0605600738690</t>
  </si>
  <si>
    <t>AX0605600738700</t>
  </si>
  <si>
    <t>AX0605600738710</t>
  </si>
  <si>
    <t>AX0605600738720</t>
  </si>
  <si>
    <t>AX0605600738730</t>
  </si>
  <si>
    <t>020-1809-2752</t>
    <phoneticPr fontId="35"/>
  </si>
  <si>
    <t>020-1898-5794</t>
    <phoneticPr fontId="35"/>
  </si>
  <si>
    <t>020-2025-8421</t>
    <phoneticPr fontId="35"/>
  </si>
  <si>
    <t>020-1801-4907</t>
    <phoneticPr fontId="35"/>
  </si>
  <si>
    <t>020-2132-0038</t>
    <phoneticPr fontId="35"/>
  </si>
  <si>
    <t>020-2132-0291</t>
    <phoneticPr fontId="35"/>
  </si>
  <si>
    <t>020-1801-4784</t>
    <phoneticPr fontId="35"/>
  </si>
  <si>
    <t>020-2125-0626</t>
    <phoneticPr fontId="35"/>
  </si>
  <si>
    <t>020-2125-0523</t>
    <phoneticPr fontId="35"/>
  </si>
  <si>
    <t>020-2114-5438</t>
    <phoneticPr fontId="35"/>
  </si>
  <si>
    <t>020-1838-0190</t>
    <phoneticPr fontId="35"/>
  </si>
  <si>
    <t>020-1894-3261</t>
    <phoneticPr fontId="35"/>
  </si>
  <si>
    <t>020-2049-5289</t>
    <phoneticPr fontId="35"/>
  </si>
  <si>
    <t>020-1842-3266</t>
    <phoneticPr fontId="35"/>
  </si>
  <si>
    <t>020-2049-5740</t>
    <phoneticPr fontId="35"/>
  </si>
  <si>
    <t>020-2114-5442</t>
    <phoneticPr fontId="35"/>
  </si>
  <si>
    <t>020-2132-0593</t>
    <phoneticPr fontId="35"/>
  </si>
  <si>
    <t>020-2019-5041</t>
    <phoneticPr fontId="35"/>
  </si>
  <si>
    <t>020-1841-7927</t>
    <phoneticPr fontId="35"/>
  </si>
  <si>
    <t>020-2049-5136</t>
    <phoneticPr fontId="35"/>
  </si>
  <si>
    <t>020-1949-8304</t>
    <phoneticPr fontId="35"/>
  </si>
  <si>
    <t>020-1838-0866</t>
    <phoneticPr fontId="35"/>
  </si>
  <si>
    <t>020-2019-5156</t>
    <phoneticPr fontId="35"/>
  </si>
  <si>
    <t>2020/10/26</t>
    <phoneticPr fontId="35"/>
  </si>
  <si>
    <t>AX0605600738870</t>
  </si>
  <si>
    <t>AX0605600738880</t>
  </si>
  <si>
    <t>AX0605600738890</t>
  </si>
  <si>
    <t>AX0605600738900</t>
  </si>
  <si>
    <t>AX0605600738910</t>
  </si>
  <si>
    <t>AX0605600738920</t>
  </si>
  <si>
    <t>020-2004-5142</t>
    <phoneticPr fontId="35"/>
  </si>
  <si>
    <t>020-2107-3450</t>
    <phoneticPr fontId="35"/>
  </si>
  <si>
    <t>020-2028-7312</t>
    <phoneticPr fontId="35"/>
  </si>
  <si>
    <t>020-1898-5533</t>
    <phoneticPr fontId="35"/>
  </si>
  <si>
    <t>020-1842-3553</t>
    <phoneticPr fontId="35"/>
  </si>
  <si>
    <t>020-1809-3037</t>
    <phoneticPr fontId="35"/>
  </si>
  <si>
    <t>AX0605600733990</t>
  </si>
  <si>
    <t>020-1808-9381</t>
    <phoneticPr fontId="35"/>
  </si>
  <si>
    <t>020-2004-4441</t>
    <phoneticPr fontId="35"/>
  </si>
  <si>
    <t>AX0605600734000</t>
  </si>
  <si>
    <t>AX0605600734010</t>
  </si>
  <si>
    <t>AX0605600734020</t>
  </si>
  <si>
    <t>AX0605600734030</t>
  </si>
  <si>
    <t>AX0605600734040</t>
  </si>
  <si>
    <t>AX0605600734050</t>
  </si>
  <si>
    <t>AX0605600734060</t>
  </si>
  <si>
    <t>020-1945-4848</t>
    <phoneticPr fontId="35"/>
  </si>
  <si>
    <t>020-2045-9483</t>
    <phoneticPr fontId="35"/>
  </si>
  <si>
    <t>020-1965-2384</t>
    <phoneticPr fontId="35"/>
  </si>
  <si>
    <t>020-1965-2563</t>
    <phoneticPr fontId="35"/>
  </si>
  <si>
    <t>020-2055-2033</t>
    <phoneticPr fontId="35"/>
  </si>
  <si>
    <t>020-1835-4716</t>
    <phoneticPr fontId="35"/>
  </si>
  <si>
    <t>2020/10/23</t>
  </si>
  <si>
    <t>2020/10/23</t>
    <phoneticPr fontId="35"/>
  </si>
  <si>
    <t>AX0605600734070</t>
  </si>
  <si>
    <t>020-1805-8674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</si>
  <si>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1965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2745</t>
    </r>
    <phoneticPr fontId="35"/>
  </si>
  <si>
    <t>AX0605600734080</t>
  </si>
  <si>
    <t>2020/10/23</t>
    <phoneticPr fontId="35"/>
  </si>
  <si>
    <t>2020/10/23</t>
    <phoneticPr fontId="35"/>
  </si>
  <si>
    <t>AX0605600734090</t>
  </si>
  <si>
    <t>AX0605600734100</t>
  </si>
  <si>
    <t>AX0605600734110</t>
  </si>
  <si>
    <t>AX0605600734120</t>
  </si>
  <si>
    <t>AX0605600734130</t>
  </si>
  <si>
    <t>AX0605600734140</t>
  </si>
  <si>
    <t>AX0605600734150</t>
  </si>
  <si>
    <t>AX0605600734160</t>
  </si>
  <si>
    <t>AX0605600734170</t>
  </si>
  <si>
    <t>AX0605600734180</t>
  </si>
  <si>
    <t>AX0605600734190</t>
  </si>
  <si>
    <t>AX0605600734200</t>
  </si>
  <si>
    <t>AX0605600734210</t>
  </si>
  <si>
    <t>020-1715-3058</t>
    <phoneticPr fontId="35"/>
  </si>
  <si>
    <t>020-1790-9691</t>
    <phoneticPr fontId="35"/>
  </si>
  <si>
    <t>020-1715-3516</t>
    <phoneticPr fontId="35"/>
  </si>
  <si>
    <t>020-2132-0582</t>
    <phoneticPr fontId="35"/>
  </si>
  <si>
    <t>020-2017-3029</t>
    <phoneticPr fontId="35"/>
  </si>
  <si>
    <t>020-1840-0728</t>
    <phoneticPr fontId="35"/>
  </si>
  <si>
    <t>020-2056-6761</t>
    <phoneticPr fontId="35"/>
  </si>
  <si>
    <t>020-2048-4688</t>
    <phoneticPr fontId="35"/>
  </si>
  <si>
    <t>020-1715-4754</t>
    <phoneticPr fontId="35"/>
  </si>
  <si>
    <t>020-2049-2155</t>
    <phoneticPr fontId="35"/>
  </si>
  <si>
    <t>020-2003-2750</t>
    <phoneticPr fontId="35"/>
  </si>
  <si>
    <t>020-1894-1624</t>
    <phoneticPr fontId="35"/>
  </si>
  <si>
    <t>020-1967-8380</t>
    <phoneticPr fontId="35"/>
  </si>
  <si>
    <t>452642-20404794</t>
  </si>
  <si>
    <t>452643-20404795</t>
  </si>
  <si>
    <t>452644-20404796</t>
  </si>
  <si>
    <t>452645-20404797</t>
  </si>
  <si>
    <t>452646-20404798</t>
  </si>
  <si>
    <t>452647-20404799</t>
  </si>
  <si>
    <t>452648-20404800</t>
  </si>
  <si>
    <t>452649-20404801</t>
  </si>
  <si>
    <t>45264A-20404802</t>
  </si>
  <si>
    <t>45264B-20404803</t>
  </si>
  <si>
    <t>45264C-20404804</t>
  </si>
  <si>
    <t>45264D-20404805</t>
  </si>
  <si>
    <t>45264E-20404806</t>
  </si>
  <si>
    <t>45264F-20404807</t>
  </si>
  <si>
    <t>452650-20404808</t>
  </si>
  <si>
    <t>452651-20404809</t>
  </si>
  <si>
    <t>452652-20404810</t>
  </si>
  <si>
    <t>452653-20404811</t>
  </si>
  <si>
    <t>452654-20404812</t>
  </si>
  <si>
    <t>452655-20404813</t>
  </si>
  <si>
    <t>452656-20404814</t>
  </si>
  <si>
    <t>領家マンホールポンプ</t>
    <phoneticPr fontId="35"/>
  </si>
  <si>
    <t>SW00003900077@nihonsoft.net</t>
  </si>
  <si>
    <t>10.60.97.19</t>
    <phoneticPr fontId="35"/>
  </si>
  <si>
    <t>鳴尾浜7号排水ゲート</t>
    <phoneticPr fontId="35"/>
  </si>
  <si>
    <t>50219</t>
    <phoneticPr fontId="35"/>
  </si>
  <si>
    <t>7334</t>
    <phoneticPr fontId="35"/>
  </si>
  <si>
    <t>若狭野中央No.13中継ポンプ</t>
  </si>
  <si>
    <t>若狭野中央No.14中継ポンプ</t>
  </si>
  <si>
    <t>P6→P14に変更となったため</t>
    <rPh sb="7" eb="9">
      <t>ヘンコウ</t>
    </rPh>
    <phoneticPr fontId="35"/>
  </si>
  <si>
    <t>49期（平30）＝</t>
    <rPh sb="2" eb="3">
      <t>キ</t>
    </rPh>
    <rPh sb="4" eb="5">
      <t>ヒラ</t>
    </rPh>
    <phoneticPr fontId="57"/>
  </si>
  <si>
    <t>元郷ポンプ場</t>
    <rPh sb="0" eb="2">
      <t>モトゴウ</t>
    </rPh>
    <rPh sb="5" eb="6">
      <t>ジョウ</t>
    </rPh>
    <phoneticPr fontId="35"/>
  </si>
  <si>
    <t>SW00014800035@nihonsoft.net</t>
  </si>
  <si>
    <t>020-1709-2896</t>
    <phoneticPr fontId="35"/>
  </si>
  <si>
    <t>020-1969-5197</t>
    <phoneticPr fontId="35"/>
  </si>
  <si>
    <t>AX0605600739500</t>
  </si>
  <si>
    <t>2020/10/29</t>
    <phoneticPr fontId="35"/>
  </si>
  <si>
    <t>020-2132-0375</t>
    <phoneticPr fontId="35"/>
  </si>
  <si>
    <t>020-1806-2265</t>
    <phoneticPr fontId="35"/>
  </si>
  <si>
    <t>AX0605600739510</t>
  </si>
  <si>
    <t>020-1991-1579</t>
    <phoneticPr fontId="35"/>
  </si>
  <si>
    <t>020-1838-0150</t>
    <phoneticPr fontId="35"/>
  </si>
  <si>
    <t>2020/10/29</t>
    <phoneticPr fontId="35"/>
  </si>
  <si>
    <t>安下庄第1配水池</t>
  </si>
  <si>
    <t>安下庄第1受水槽（長天ポンプ所）</t>
  </si>
  <si>
    <t>栃木県真弓第1工区ポンプゲート</t>
    <rPh sb="0" eb="3">
      <t>トチギケン</t>
    </rPh>
    <rPh sb="3" eb="5">
      <t>マユミ</t>
    </rPh>
    <rPh sb="5" eb="6">
      <t>ダイ</t>
    </rPh>
    <rPh sb="7" eb="9">
      <t>コウク</t>
    </rPh>
    <phoneticPr fontId="35"/>
  </si>
  <si>
    <t>栗柄No.11中継ポンプ場(LTE)</t>
  </si>
  <si>
    <t>SW00014200007@nihonsoft.net</t>
  </si>
  <si>
    <t>SW00014200008@nihonsoft.net</t>
  </si>
  <si>
    <t>SW00014200009@nihonsoft.net</t>
  </si>
  <si>
    <t>SW00014200010@nihonsoft.net</t>
  </si>
  <si>
    <t>SW00014200011@nihonsoft.net</t>
  </si>
  <si>
    <t>通番</t>
    <phoneticPr fontId="35"/>
  </si>
  <si>
    <t>10.60.97.25</t>
    <phoneticPr fontId="35"/>
  </si>
  <si>
    <t>10.60.97.21</t>
  </si>
  <si>
    <t>10.60.97.22</t>
  </si>
  <si>
    <t>10.60.97.23</t>
  </si>
  <si>
    <t>10.60.97.24</t>
  </si>
  <si>
    <t>春木MP近辺住宅内マンホールポンプ</t>
    <phoneticPr fontId="35"/>
  </si>
  <si>
    <t>SW00017200009@nihonsoft.net</t>
  </si>
  <si>
    <t>10.60.97.26</t>
    <phoneticPr fontId="35"/>
  </si>
  <si>
    <t>立野マンホールポンプ場</t>
  </si>
  <si>
    <t>大門マンホールポンプ場</t>
  </si>
  <si>
    <t>SW00001100109@nihonsoft.net</t>
    <phoneticPr fontId="35"/>
  </si>
  <si>
    <t>SW00001100110@nihonsoft.net</t>
  </si>
  <si>
    <t>SW00001100111@nihonsoft.net</t>
  </si>
  <si>
    <t>SW00001100112@nihonsoft.net</t>
  </si>
  <si>
    <t>木内中継ポンプ場</t>
  </si>
  <si>
    <t>土渕中継ポンプ場</t>
  </si>
  <si>
    <t>10.60.97.30</t>
    <phoneticPr fontId="35"/>
  </si>
  <si>
    <t>10.60.97.27</t>
  </si>
  <si>
    <t>10.60.97.28</t>
  </si>
  <si>
    <t>10.60.97.29</t>
  </si>
  <si>
    <t>2020/11/5</t>
    <phoneticPr fontId="35"/>
  </si>
  <si>
    <t>AX0605600860290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</si>
  <si>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2056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6786</t>
    </r>
    <phoneticPr fontId="35"/>
  </si>
  <si>
    <t>AX0605600860450</t>
    <phoneticPr fontId="35"/>
  </si>
  <si>
    <t>020-2119-0536</t>
    <phoneticPr fontId="35"/>
  </si>
  <si>
    <t>452609-20404737</t>
    <phoneticPr fontId="35"/>
  </si>
  <si>
    <t>SW00011900006@nihonsoft.net</t>
    <phoneticPr fontId="35"/>
  </si>
  <si>
    <t>10.60.97.9</t>
    <phoneticPr fontId="35"/>
  </si>
  <si>
    <t>AX0605600738740</t>
    <phoneticPr fontId="35"/>
  </si>
  <si>
    <t>28小森1号MP</t>
    <phoneticPr fontId="35"/>
  </si>
  <si>
    <t>29小森2号MP</t>
    <phoneticPr fontId="35"/>
  </si>
  <si>
    <t>81松代7号MP</t>
    <phoneticPr fontId="35"/>
  </si>
  <si>
    <t>27海津団地MP</t>
    <phoneticPr fontId="35"/>
  </si>
  <si>
    <t>68石2号MP</t>
    <phoneticPr fontId="35"/>
  </si>
  <si>
    <t>65三反割MP</t>
    <phoneticPr fontId="35"/>
  </si>
  <si>
    <t>1500下内中村農集排処理施設</t>
    <phoneticPr fontId="35"/>
  </si>
  <si>
    <t>1600坪山農集排処理施設</t>
    <phoneticPr fontId="35"/>
  </si>
  <si>
    <t>1700上楠川農集排処理施設</t>
    <phoneticPr fontId="35"/>
  </si>
  <si>
    <t>23川中島1号MP</t>
  </si>
  <si>
    <t>25犀南団地2号MP</t>
  </si>
  <si>
    <t>26犀南団地3号MP</t>
  </si>
  <si>
    <t>30御幣川1号MP</t>
  </si>
  <si>
    <t>31御幣川2号MP</t>
  </si>
  <si>
    <t>32篠ノ井会MP</t>
  </si>
  <si>
    <t>33篠ノ井杵淵MP</t>
  </si>
  <si>
    <t>34篠ノ井岡田MP</t>
  </si>
  <si>
    <t>35広徳MP</t>
  </si>
  <si>
    <t>36飯綱1号MP</t>
  </si>
  <si>
    <t>37飯綱2号MP</t>
  </si>
  <si>
    <t>38飯綱3号MP</t>
  </si>
  <si>
    <t>39飯綱4号MP</t>
  </si>
  <si>
    <t>40飯綱5号MP</t>
  </si>
  <si>
    <t>41飯綱6号MP</t>
  </si>
  <si>
    <t>42飯綱7号MP</t>
  </si>
  <si>
    <t>43飯綱8号MP</t>
  </si>
  <si>
    <t>45茂菅1号MP</t>
  </si>
  <si>
    <t>46湯谷北MP</t>
  </si>
  <si>
    <t>79東福寺1号MP</t>
  </si>
  <si>
    <t>108茂菅4号MP</t>
  </si>
  <si>
    <t>109茂菅5号MP</t>
  </si>
  <si>
    <t>5301下新倉MP</t>
  </si>
  <si>
    <t>5302森林組合MP</t>
  </si>
  <si>
    <t>5303越上り上MP</t>
  </si>
  <si>
    <t>5304越上り下MP</t>
  </si>
  <si>
    <t>5305須田町MP</t>
  </si>
  <si>
    <t>5306下沖MP</t>
  </si>
  <si>
    <t>5307南町MP</t>
  </si>
  <si>
    <t>5308坂口団地MP</t>
  </si>
  <si>
    <t>5309和田MP</t>
  </si>
  <si>
    <t>5310ワナデ沢MP</t>
  </si>
  <si>
    <t>5311小橋MP</t>
  </si>
  <si>
    <t>10.60.96.72</t>
    <phoneticPr fontId="35"/>
  </si>
  <si>
    <t>神奈川県二宮町(エバラ)</t>
    <rPh sb="0" eb="4">
      <t>カナガワケン</t>
    </rPh>
    <rPh sb="4" eb="5">
      <t>ニ</t>
    </rPh>
    <rPh sb="6" eb="7">
      <t>マチ</t>
    </rPh>
    <phoneticPr fontId="35"/>
  </si>
  <si>
    <t>SW</t>
    <phoneticPr fontId="35"/>
  </si>
  <si>
    <t>000237</t>
    <phoneticPr fontId="35"/>
  </si>
  <si>
    <t>SW00023700001@nihonsoft.net</t>
    <phoneticPr fontId="35"/>
  </si>
  <si>
    <t>10.60.97.31</t>
    <phoneticPr fontId="35"/>
  </si>
  <si>
    <t>AX0605600861350</t>
    <phoneticPr fontId="35"/>
  </si>
  <si>
    <t>AX0605600861360</t>
    <phoneticPr fontId="35"/>
  </si>
  <si>
    <t>AX0605600861370</t>
    <phoneticPr fontId="35"/>
  </si>
  <si>
    <t>AX0605600861380</t>
    <phoneticPr fontId="35"/>
  </si>
  <si>
    <t>AX0605600861390</t>
    <phoneticPr fontId="35"/>
  </si>
  <si>
    <t>020-2001-4937</t>
    <phoneticPr fontId="35"/>
  </si>
  <si>
    <t>020-1839-5688</t>
    <phoneticPr fontId="35"/>
  </si>
  <si>
    <t>020-1718-2293</t>
    <phoneticPr fontId="35"/>
  </si>
  <si>
    <t>020-2135-4415</t>
    <phoneticPr fontId="35"/>
  </si>
  <si>
    <t>020-1718-2681</t>
    <phoneticPr fontId="35"/>
  </si>
  <si>
    <t>2020/11/7</t>
    <phoneticPr fontId="35"/>
  </si>
  <si>
    <t>AX0605600861400</t>
    <phoneticPr fontId="35"/>
  </si>
  <si>
    <t>020-2135-4991</t>
    <phoneticPr fontId="35"/>
  </si>
  <si>
    <t>AX0605600861420</t>
    <phoneticPr fontId="35"/>
  </si>
  <si>
    <t>AX0605600861430</t>
    <phoneticPr fontId="35"/>
  </si>
  <si>
    <t>AX0605600861440</t>
    <phoneticPr fontId="35"/>
  </si>
  <si>
    <t>AX0605600861410</t>
    <phoneticPr fontId="35"/>
  </si>
  <si>
    <t>020-2057-5671</t>
    <phoneticPr fontId="35"/>
  </si>
  <si>
    <t>020-2001-4247</t>
    <phoneticPr fontId="35"/>
  </si>
  <si>
    <t>020-1718-2490</t>
    <phoneticPr fontId="35"/>
  </si>
  <si>
    <t>020-2087-0561</t>
    <phoneticPr fontId="35"/>
  </si>
  <si>
    <t>10.60.96.225</t>
    <phoneticPr fontId="35"/>
  </si>
  <si>
    <t>echizen_under</t>
    <phoneticPr fontId="35"/>
  </si>
  <si>
    <t>7335</t>
    <phoneticPr fontId="35"/>
  </si>
  <si>
    <t>50220</t>
    <phoneticPr fontId="35"/>
  </si>
  <si>
    <t>10.60.96.217</t>
    <phoneticPr fontId="35"/>
  </si>
  <si>
    <t>452626-20404766</t>
    <phoneticPr fontId="35"/>
  </si>
  <si>
    <t>kishiwada_c</t>
    <phoneticPr fontId="35"/>
  </si>
  <si>
    <t>50221</t>
    <phoneticPr fontId="35"/>
  </si>
  <si>
    <t>7336</t>
    <phoneticPr fontId="35"/>
  </si>
  <si>
    <t>10.60.96.204</t>
    <phoneticPr fontId="35"/>
  </si>
  <si>
    <t>452671-20404841</t>
  </si>
  <si>
    <t>452672-20404842</t>
  </si>
  <si>
    <t>452673-20404843</t>
  </si>
  <si>
    <t>452674-20404844</t>
  </si>
  <si>
    <t>452675-20404845</t>
  </si>
  <si>
    <t>452676-20404846</t>
  </si>
  <si>
    <t>452677-20404847</t>
  </si>
  <si>
    <t>452678-20404848</t>
  </si>
  <si>
    <t>452679-20404849</t>
  </si>
  <si>
    <t>45267A-20404850</t>
  </si>
  <si>
    <t>45267B-20404851</t>
  </si>
  <si>
    <t>45267C-20404852</t>
  </si>
  <si>
    <t>45262C-20404772</t>
    <phoneticPr fontId="35"/>
  </si>
  <si>
    <t>通報：CSDJD00000900038、電源：CSDJPS0000900113</t>
    <rPh sb="0" eb="2">
      <t>ツウホウ</t>
    </rPh>
    <rPh sb="20" eb="22">
      <t>デンゲン</t>
    </rPh>
    <phoneticPr fontId="35"/>
  </si>
  <si>
    <t>月吉ＭＰ</t>
    <phoneticPr fontId="35"/>
  </si>
  <si>
    <t>SW00008800054@nihonsoft.net</t>
    <phoneticPr fontId="35"/>
  </si>
  <si>
    <t>10.60.97.32</t>
    <phoneticPr fontId="35"/>
  </si>
  <si>
    <t>45262D-20404773</t>
    <phoneticPr fontId="35"/>
  </si>
  <si>
    <t>452627-20404767</t>
    <phoneticPr fontId="35"/>
  </si>
  <si>
    <t>452628-20404768</t>
    <phoneticPr fontId="35"/>
  </si>
  <si>
    <t>452629-20404769</t>
    <phoneticPr fontId="35"/>
  </si>
  <si>
    <t>45262A-20404770</t>
    <phoneticPr fontId="35"/>
  </si>
  <si>
    <t>45262B-20404771</t>
    <phoneticPr fontId="35"/>
  </si>
  <si>
    <t>松栄町マンホールポンプ場</t>
    <phoneticPr fontId="35"/>
  </si>
  <si>
    <t>AX0605600861730</t>
    <phoneticPr fontId="35"/>
  </si>
  <si>
    <t>020-21226736</t>
    <phoneticPr fontId="35"/>
  </si>
  <si>
    <t>10.60.96.209</t>
    <phoneticPr fontId="35"/>
  </si>
  <si>
    <t>鐘崎2号マンホールポンプ場</t>
    <phoneticPr fontId="35"/>
  </si>
  <si>
    <t>SW00000500038@nihonsoft.net</t>
  </si>
  <si>
    <t>10.60.97.33</t>
    <phoneticPr fontId="35"/>
  </si>
  <si>
    <t>SW00004700011@nihonsoft.net</t>
  </si>
  <si>
    <t>10.60.97.34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</si>
  <si>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X0605600861840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</si>
  <si>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20-1666-9559</t>
    </r>
    <phoneticPr fontId="35"/>
  </si>
  <si>
    <t>南岸堰取水施設</t>
  </si>
  <si>
    <t>南岸幹線接続工</t>
  </si>
  <si>
    <t>南岸支線接続工</t>
  </si>
  <si>
    <t>南岸3号分水工</t>
  </si>
  <si>
    <t>SW00019800004@nihonsoft.net</t>
  </si>
  <si>
    <t>SW00019800005@nihonsoft.net</t>
  </si>
  <si>
    <t>SW00019800006@nihonsoft.net</t>
  </si>
  <si>
    <t>SW00019800007@nihonsoft.net</t>
  </si>
  <si>
    <t>eco500M LTE</t>
    <phoneticPr fontId="35"/>
  </si>
  <si>
    <t>10.60.97.38</t>
    <phoneticPr fontId="35"/>
  </si>
  <si>
    <t>10.60.97.35</t>
  </si>
  <si>
    <t>10.60.97.36</t>
  </si>
  <si>
    <t>10.60.97.37</t>
  </si>
  <si>
    <t>市原3</t>
  </si>
  <si>
    <t>下沢4</t>
  </si>
  <si>
    <t>中屋敷</t>
  </si>
  <si>
    <t>天猷寺</t>
  </si>
  <si>
    <t>大島1</t>
  </si>
  <si>
    <t>説法川2</t>
  </si>
  <si>
    <t>釜戸中学校西</t>
  </si>
  <si>
    <t>窯戸中学校東</t>
  </si>
  <si>
    <t>SW00008800055@nihonsoft.net</t>
  </si>
  <si>
    <t>SW00008800056@nihonsoft.net</t>
  </si>
  <si>
    <t>SW00008800057@nihonsoft.net</t>
  </si>
  <si>
    <t>SW00008800058@nihonsoft.net</t>
  </si>
  <si>
    <t>SW00008800059@nihonsoft.net</t>
  </si>
  <si>
    <t>SW00008800060@nihonsoft.net</t>
  </si>
  <si>
    <t>SW00008800061@nihonsoft.net</t>
  </si>
  <si>
    <t>SW00008800062@nihonsoft.net</t>
  </si>
  <si>
    <t>10.60.97.39</t>
    <phoneticPr fontId="35"/>
  </si>
  <si>
    <t>10.60.97.40</t>
  </si>
  <si>
    <t>10.60.97.41</t>
  </si>
  <si>
    <t>10.60.97.42</t>
  </si>
  <si>
    <t>10.60.97.43</t>
  </si>
  <si>
    <t>10.60.97.44</t>
  </si>
  <si>
    <t>10.60.97.45</t>
  </si>
  <si>
    <t>10.60.97.46</t>
  </si>
  <si>
    <t>DN0504406905230</t>
    <phoneticPr fontId="35"/>
  </si>
  <si>
    <t>demo21@nihonsoft.net</t>
    <phoneticPr fontId="35"/>
  </si>
  <si>
    <t>10.47.238.58</t>
    <phoneticPr fontId="35"/>
  </si>
  <si>
    <t>2020年5月26日恵那市大井長島で利用</t>
    <rPh sb="4" eb="5">
      <t>ネン</t>
    </rPh>
    <rPh sb="6" eb="7">
      <t>ガツ</t>
    </rPh>
    <rPh sb="9" eb="10">
      <t>ニチ</t>
    </rPh>
    <rPh sb="10" eb="13">
      <t>エナシ</t>
    </rPh>
    <rPh sb="13" eb="15">
      <t>オオイ</t>
    </rPh>
    <rPh sb="15" eb="16">
      <t>ナガ</t>
    </rPh>
    <rPh sb="16" eb="17">
      <t>シマ</t>
    </rPh>
    <rPh sb="18" eb="20">
      <t>リヨウ</t>
    </rPh>
    <phoneticPr fontId="35"/>
  </si>
  <si>
    <t>2020年5月26日demoのまま移動</t>
    <rPh sb="4" eb="5">
      <t>ネン</t>
    </rPh>
    <rPh sb="6" eb="7">
      <t>ガツ</t>
    </rPh>
    <rPh sb="9" eb="10">
      <t>ニチ</t>
    </rPh>
    <rPh sb="17" eb="19">
      <t>イドウ</t>
    </rPh>
    <phoneticPr fontId="35"/>
  </si>
  <si>
    <t>2020年11月12日デモへ移行</t>
    <rPh sb="4" eb="5">
      <t>ネン</t>
    </rPh>
    <rPh sb="7" eb="8">
      <t>ガツ</t>
    </rPh>
    <rPh sb="10" eb="11">
      <t>ニチ</t>
    </rPh>
    <rPh sb="14" eb="16">
      <t>イコウ</t>
    </rPh>
    <phoneticPr fontId="35"/>
  </si>
  <si>
    <t>2020/11/12篠山市みたけ処理場から移行</t>
    <rPh sb="10" eb="13">
      <t>ササヤマシ</t>
    </rPh>
    <rPh sb="16" eb="19">
      <t>ショリジョウ</t>
    </rPh>
    <rPh sb="21" eb="23">
      <t>イコウ</t>
    </rPh>
    <phoneticPr fontId="35"/>
  </si>
  <si>
    <t>2020年11月12日デモへ移行</t>
    <phoneticPr fontId="35"/>
  </si>
  <si>
    <t>2020/11/12篠山市大芋処理場から移行</t>
    <rPh sb="10" eb="13">
      <t>ササヤマシ</t>
    </rPh>
    <rPh sb="13" eb="14">
      <t>オオ</t>
    </rPh>
    <rPh sb="14" eb="15">
      <t>イモ</t>
    </rPh>
    <rPh sb="15" eb="18">
      <t>ショリジョウ</t>
    </rPh>
    <rPh sb="20" eb="22">
      <t>イコウ</t>
    </rPh>
    <phoneticPr fontId="35"/>
  </si>
  <si>
    <t>08077927165</t>
  </si>
  <si>
    <t>10.39.33.248</t>
  </si>
  <si>
    <t>2020/11/12瑞浪市長慶寺から移行</t>
    <rPh sb="10" eb="13">
      <t>ミズナミシ</t>
    </rPh>
    <rPh sb="13" eb="15">
      <t>ナガヨシ</t>
    </rPh>
    <rPh sb="15" eb="16">
      <t>テラ</t>
    </rPh>
    <rPh sb="18" eb="20">
      <t>イコウ</t>
    </rPh>
    <phoneticPr fontId="35"/>
  </si>
  <si>
    <t>2020/11/12瑞浪市木の暮から移行</t>
    <rPh sb="10" eb="13">
      <t>ミズナミシ</t>
    </rPh>
    <rPh sb="13" eb="14">
      <t>キ</t>
    </rPh>
    <rPh sb="15" eb="16">
      <t>クレ</t>
    </rPh>
    <rPh sb="18" eb="20">
      <t>イコウ</t>
    </rPh>
    <phoneticPr fontId="35"/>
  </si>
  <si>
    <t>AX0605600860450</t>
  </si>
  <si>
    <t>020-2119-0536</t>
  </si>
  <si>
    <t>10.60.97.20</t>
  </si>
  <si>
    <t>AX0605600862510</t>
    <phoneticPr fontId="35"/>
  </si>
  <si>
    <t>020-2001-8401</t>
    <phoneticPr fontId="35"/>
  </si>
  <si>
    <t>AX0605600862520</t>
    <phoneticPr fontId="35"/>
  </si>
  <si>
    <t>020-2119-2446</t>
    <phoneticPr fontId="35"/>
  </si>
  <si>
    <t>2020/11/14</t>
    <phoneticPr fontId="35"/>
  </si>
  <si>
    <t>通番</t>
    <phoneticPr fontId="35"/>
  </si>
  <si>
    <t>demo15@nihonsoft.co.jp</t>
    <phoneticPr fontId="35"/>
  </si>
  <si>
    <t>demo16@nihonsoft.co.jp</t>
  </si>
  <si>
    <t>demo17@nihonsoft.co.jp</t>
  </si>
  <si>
    <t>demo18@nihonsoft.co.jp</t>
  </si>
  <si>
    <t>demo19@nihonsoft.co.jp</t>
  </si>
  <si>
    <t>demo43@nihonsoft.net</t>
    <phoneticPr fontId="35"/>
  </si>
  <si>
    <t>新平野ポンプ所</t>
    <phoneticPr fontId="35"/>
  </si>
  <si>
    <t>10250045134</t>
    <phoneticPr fontId="35"/>
  </si>
  <si>
    <t>MA-E350/L</t>
    <phoneticPr fontId="35"/>
  </si>
  <si>
    <t>AX0605600863460</t>
    <phoneticPr fontId="35"/>
  </si>
  <si>
    <t>AX0605600863470</t>
    <phoneticPr fontId="35"/>
  </si>
  <si>
    <t>AX0605600863480</t>
    <phoneticPr fontId="35"/>
  </si>
  <si>
    <t>AX0605600863490</t>
    <phoneticPr fontId="35"/>
  </si>
  <si>
    <t>AX0605600863500</t>
    <phoneticPr fontId="35"/>
  </si>
  <si>
    <t>AX0605600863510</t>
    <phoneticPr fontId="35"/>
  </si>
  <si>
    <t>AX0605600863520</t>
    <phoneticPr fontId="35"/>
  </si>
  <si>
    <t>AX0605600863530</t>
    <phoneticPr fontId="35"/>
  </si>
  <si>
    <t>020-2135-4020</t>
    <phoneticPr fontId="35"/>
  </si>
  <si>
    <t>020-2131-4990</t>
    <phoneticPr fontId="35"/>
  </si>
  <si>
    <t>020-1795-0906</t>
    <phoneticPr fontId="35"/>
  </si>
  <si>
    <t>020-1666-7520</t>
    <phoneticPr fontId="35"/>
  </si>
  <si>
    <t>020-1636-3920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</si>
  <si>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20-1844-1962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</si>
  <si>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20-2123-1288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</si>
  <si>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20-1839-6307</t>
    </r>
    <phoneticPr fontId="35"/>
  </si>
  <si>
    <t>2020/11/18</t>
    <phoneticPr fontId="35"/>
  </si>
  <si>
    <t>AX0605600863410</t>
    <phoneticPr fontId="35"/>
  </si>
  <si>
    <t>AX0605600863420</t>
    <phoneticPr fontId="35"/>
  </si>
  <si>
    <t>AX0605600863430</t>
    <phoneticPr fontId="35"/>
  </si>
  <si>
    <t>AX0605600863440</t>
    <phoneticPr fontId="35"/>
  </si>
  <si>
    <t>020-2071-6015</t>
    <phoneticPr fontId="35"/>
  </si>
  <si>
    <t>020-1899-2326</t>
    <phoneticPr fontId="35"/>
  </si>
  <si>
    <t>020-1770-3472</t>
    <phoneticPr fontId="35"/>
  </si>
  <si>
    <t>020-2135-4032</t>
    <phoneticPr fontId="35"/>
  </si>
  <si>
    <t>452633-20404779</t>
    <phoneticPr fontId="35"/>
  </si>
  <si>
    <t>452634-20404780</t>
    <phoneticPr fontId="35"/>
  </si>
  <si>
    <t>452635-20404781</t>
    <phoneticPr fontId="35"/>
  </si>
  <si>
    <t>452636-20404782</t>
    <phoneticPr fontId="35"/>
  </si>
  <si>
    <t>452637-20404783</t>
    <phoneticPr fontId="35"/>
  </si>
  <si>
    <t>452638-20404784</t>
    <phoneticPr fontId="35"/>
  </si>
  <si>
    <t>452639-20404785</t>
    <phoneticPr fontId="35"/>
  </si>
  <si>
    <t>LM100へ機種変更(2020年11月17日)</t>
    <rPh sb="6" eb="8">
      <t>キシュ</t>
    </rPh>
    <rPh sb="8" eb="10">
      <t>ヘンコウ</t>
    </rPh>
    <rPh sb="15" eb="16">
      <t>ネン</t>
    </rPh>
    <rPh sb="18" eb="19">
      <t>ガツ</t>
    </rPh>
    <rPh sb="21" eb="22">
      <t>ニチ</t>
    </rPh>
    <phoneticPr fontId="35"/>
  </si>
  <si>
    <t>SW00001800097@nihonsoft.net</t>
    <phoneticPr fontId="35"/>
  </si>
  <si>
    <t>10.60.96.157</t>
    <phoneticPr fontId="35"/>
  </si>
  <si>
    <t>福井県越前市下水道課</t>
    <rPh sb="6" eb="9">
      <t>ゲスイドウ</t>
    </rPh>
    <rPh sb="9" eb="10">
      <t>カ</t>
    </rPh>
    <phoneticPr fontId="35"/>
  </si>
  <si>
    <t>SW</t>
    <phoneticPr fontId="35"/>
  </si>
  <si>
    <t>000238</t>
  </si>
  <si>
    <t>000239</t>
  </si>
  <si>
    <t>echizen_gesui</t>
    <phoneticPr fontId="35"/>
  </si>
  <si>
    <t>塚処理場</t>
    <rPh sb="0" eb="1">
      <t>ツカ</t>
    </rPh>
    <rPh sb="1" eb="4">
      <t>ショリジョウ</t>
    </rPh>
    <phoneticPr fontId="35"/>
  </si>
  <si>
    <t>2020年5月19日恵那大井長島へ　2020年4月28日広島市屋代一丁目から移行　2020年11月16日越前市下水へ移行</t>
    <rPh sb="4" eb="5">
      <t>ネン</t>
    </rPh>
    <rPh sb="6" eb="7">
      <t>ガツ</t>
    </rPh>
    <rPh sb="9" eb="10">
      <t>ヒ</t>
    </rPh>
    <rPh sb="10" eb="12">
      <t>エナ</t>
    </rPh>
    <rPh sb="12" eb="16">
      <t>オオイオサシマ</t>
    </rPh>
    <rPh sb="22" eb="23">
      <t>ネン</t>
    </rPh>
    <rPh sb="24" eb="25">
      <t>ガツ</t>
    </rPh>
    <rPh sb="27" eb="28">
      <t>ニチ</t>
    </rPh>
    <rPh sb="28" eb="31">
      <t>ヒロシマシ</t>
    </rPh>
    <rPh sb="31" eb="33">
      <t>ヤシロ</t>
    </rPh>
    <rPh sb="33" eb="36">
      <t>イッチョウメ</t>
    </rPh>
    <rPh sb="38" eb="40">
      <t>イコウ</t>
    </rPh>
    <rPh sb="45" eb="46">
      <t>ネン</t>
    </rPh>
    <rPh sb="48" eb="49">
      <t>ガツ</t>
    </rPh>
    <rPh sb="51" eb="52">
      <t>ニチ</t>
    </rPh>
    <rPh sb="52" eb="55">
      <t>エチゼンシ</t>
    </rPh>
    <rPh sb="55" eb="57">
      <t>ゲスイ</t>
    </rPh>
    <rPh sb="58" eb="60">
      <t>イコウ</t>
    </rPh>
    <phoneticPr fontId="35"/>
  </si>
  <si>
    <t>2020/11/12川口市元郷ポンプ場から移行　2020年11月16日金沢市排水ポンプに移行</t>
    <rPh sb="10" eb="13">
      <t>カワグチシ</t>
    </rPh>
    <rPh sb="28" eb="29">
      <t>ネン</t>
    </rPh>
    <rPh sb="31" eb="32">
      <t>ガツ</t>
    </rPh>
    <rPh sb="34" eb="35">
      <t>ニチ</t>
    </rPh>
    <rPh sb="35" eb="38">
      <t>カナザワシ</t>
    </rPh>
    <rPh sb="38" eb="40">
      <t>ハイスイ</t>
    </rPh>
    <rPh sb="44" eb="46">
      <t>イコウ</t>
    </rPh>
    <phoneticPr fontId="35"/>
  </si>
  <si>
    <t>割出町公園ポンプ場</t>
    <rPh sb="0" eb="2">
      <t>ワリダシ</t>
    </rPh>
    <rPh sb="2" eb="3">
      <t>チョウ</t>
    </rPh>
    <rPh sb="3" eb="5">
      <t>コウエン</t>
    </rPh>
    <rPh sb="8" eb="9">
      <t>ジョウ</t>
    </rPh>
    <phoneticPr fontId="35"/>
  </si>
  <si>
    <t>SW00023800001@nihonsoft.net</t>
    <phoneticPr fontId="35"/>
  </si>
  <si>
    <t>SW00023900001@nihonsoft.net</t>
    <phoneticPr fontId="35"/>
  </si>
  <si>
    <t>020-1840-0115</t>
    <phoneticPr fontId="35"/>
  </si>
  <si>
    <t>7340</t>
    <phoneticPr fontId="35"/>
  </si>
  <si>
    <t>50225</t>
    <phoneticPr fontId="35"/>
  </si>
  <si>
    <t>10.60.97.20</t>
    <phoneticPr fontId="35"/>
  </si>
  <si>
    <t>sakawacho</t>
    <phoneticPr fontId="35"/>
  </si>
  <si>
    <t>10.60.96.211</t>
    <phoneticPr fontId="35"/>
  </si>
  <si>
    <t>7332</t>
    <phoneticPr fontId="35"/>
  </si>
  <si>
    <t>SW00016700041@nihonsoft.net</t>
  </si>
  <si>
    <t>SW00016700042@nihonsoft.net</t>
  </si>
  <si>
    <t>SW00016700043@nihonsoft.net</t>
  </si>
  <si>
    <t>SW00016700044@nihonsoft.net</t>
  </si>
  <si>
    <t>SW00016700045@nihonsoft.net</t>
  </si>
  <si>
    <t>SW00016700046@nihonsoft.net</t>
  </si>
  <si>
    <t>SW00016700047@nihonsoft.net</t>
  </si>
  <si>
    <t>10.60.97.53</t>
    <phoneticPr fontId="35"/>
  </si>
  <si>
    <t>10.60.97.47</t>
  </si>
  <si>
    <t>10.60.97.48</t>
  </si>
  <si>
    <t>10.60.97.49</t>
  </si>
  <si>
    <t>10.60.97.50</t>
  </si>
  <si>
    <t>10.60.97.51</t>
  </si>
  <si>
    <t>10.60.97.52</t>
  </si>
  <si>
    <t>高木第 1 ポンプ場</t>
  </si>
  <si>
    <t>平沢第 1 ポンプ場</t>
  </si>
  <si>
    <t>桜町第 2 ポンプ場</t>
  </si>
  <si>
    <t>SW00017700033@nihonsoft.net</t>
  </si>
  <si>
    <t>SW00017700034@nihonsoft.net</t>
  </si>
  <si>
    <t>SW00017700035@nihonsoft.net</t>
  </si>
  <si>
    <t>10.60.97.56</t>
    <phoneticPr fontId="35"/>
  </si>
  <si>
    <t>10.60.97.54</t>
  </si>
  <si>
    <t>10.60.97.55</t>
  </si>
  <si>
    <t>領家第八公園ポンプ場</t>
    <phoneticPr fontId="35"/>
  </si>
  <si>
    <t>10.60.97.57</t>
    <phoneticPr fontId="35"/>
  </si>
  <si>
    <t>広島県神石高原町</t>
    <phoneticPr fontId="35"/>
  </si>
  <si>
    <t>000240</t>
  </si>
  <si>
    <t>SW00024000001@nihonsoft.net</t>
    <phoneticPr fontId="35"/>
  </si>
  <si>
    <t>eco30Mプラス LTE</t>
    <phoneticPr fontId="35"/>
  </si>
  <si>
    <t>小畠地区処理場</t>
  </si>
  <si>
    <t>小畠1号中継ポンプ場</t>
  </si>
  <si>
    <t>小畠2号中継ポンプ場</t>
  </si>
  <si>
    <t>小畠3号中継ポンプ場</t>
  </si>
  <si>
    <t>小畠4号中継ポンプ場</t>
  </si>
  <si>
    <t>小畠5号中継ポンプ場</t>
  </si>
  <si>
    <t>小畠6号中継ポンプ場</t>
  </si>
  <si>
    <t>小畠7号中継ポンプ場</t>
  </si>
  <si>
    <t>高蓋地区処理場</t>
  </si>
  <si>
    <t>高蓋1号中継ポンプ場</t>
  </si>
  <si>
    <t>高蓋2号中継ポンプ場</t>
  </si>
  <si>
    <t>高蓋3号中継ポンプ場</t>
  </si>
  <si>
    <t>高蓋4号中継ポンプ場</t>
  </si>
  <si>
    <t>高蓋5号中継ポンプ場</t>
  </si>
  <si>
    <t>高蓋6号中継ポンプ場</t>
  </si>
  <si>
    <t>高蓋7号中継ポンプ場</t>
  </si>
  <si>
    <t>高蓋8号中継ポンプ場</t>
  </si>
  <si>
    <t>高蓋9号中継ポンプ場</t>
  </si>
  <si>
    <t>井関処理場</t>
  </si>
  <si>
    <t>市場地区処理場</t>
  </si>
  <si>
    <t>市場スパー中継ポンプ場</t>
  </si>
  <si>
    <t>役場前中継ポンプ場</t>
  </si>
  <si>
    <t>細田中継ポンプ場</t>
  </si>
  <si>
    <t>天神原中継ポンプ場</t>
  </si>
  <si>
    <t>油木中学校下中継ポンプ場</t>
  </si>
  <si>
    <t>油木お宮中継ポンプ場</t>
  </si>
  <si>
    <t>福永地区処理場</t>
  </si>
  <si>
    <t>常盤橋中継ポンプ場</t>
  </si>
  <si>
    <t>DCセンター中継ポンプ場</t>
  </si>
  <si>
    <t>祇園第1中継ポンプ場</t>
  </si>
  <si>
    <t>祇園第2中継ポンプ場</t>
  </si>
  <si>
    <t>大仙橋中継ポンプ場</t>
  </si>
  <si>
    <t>高光郷橋中継ポンプ場</t>
  </si>
  <si>
    <t>肥地屋中継ポンプ場</t>
  </si>
  <si>
    <t>トラスト前中継ポンプ場</t>
  </si>
  <si>
    <t>横山宅中継ポンプ場</t>
  </si>
  <si>
    <t>三町宅中継ポンプ場</t>
  </si>
  <si>
    <t>SW00024000002@nihonsoft.net</t>
  </si>
  <si>
    <t>SW00024000003@nihonsoft.net</t>
  </si>
  <si>
    <t>SW00024000004@nihonsoft.net</t>
  </si>
  <si>
    <t>SW00024000005@nihonsoft.net</t>
  </si>
  <si>
    <t>SW00024000006@nihonsoft.net</t>
  </si>
  <si>
    <t>SW00024000007@nihonsoft.net</t>
  </si>
  <si>
    <t>SW00024000008@nihonsoft.net</t>
  </si>
  <si>
    <t>SW00024000009@nihonsoft.net</t>
  </si>
  <si>
    <t>SW00024000010@nihonsoft.net</t>
  </si>
  <si>
    <t>SW00024000011@nihonsoft.net</t>
  </si>
  <si>
    <t>SW00024000012@nihonsoft.net</t>
  </si>
  <si>
    <t>SW00024000013@nihonsoft.net</t>
  </si>
  <si>
    <t>SW00024000014@nihonsoft.net</t>
  </si>
  <si>
    <t>SW00024000015@nihonsoft.net</t>
  </si>
  <si>
    <t>SW00024000016@nihonsoft.net</t>
  </si>
  <si>
    <t>SW00024000017@nihonsoft.net</t>
  </si>
  <si>
    <t>SW00024000018@nihonsoft.net</t>
  </si>
  <si>
    <t>SW00024000019@nihonsoft.net</t>
  </si>
  <si>
    <t>SW00024000020@nihonsoft.net</t>
  </si>
  <si>
    <t>SW00024000021@nihonsoft.net</t>
  </si>
  <si>
    <t>SW00024000022@nihonsoft.net</t>
  </si>
  <si>
    <t>SW00024000023@nihonsoft.net</t>
  </si>
  <si>
    <t>SW00024000024@nihonsoft.net</t>
  </si>
  <si>
    <t>SW00024000025@nihonsoft.net</t>
  </si>
  <si>
    <t>SW00024000026@nihonsoft.net</t>
  </si>
  <si>
    <t>SW00024000027@nihonsoft.net</t>
  </si>
  <si>
    <t>SW00024000028@nihonsoft.net</t>
  </si>
  <si>
    <t>SW00024000029@nihonsoft.net</t>
  </si>
  <si>
    <t>SW00024000030@nihonsoft.net</t>
  </si>
  <si>
    <t>SW00024000031@nihonsoft.net</t>
  </si>
  <si>
    <t>SW00024000032@nihonsoft.net</t>
  </si>
  <si>
    <t>SW00024000033@nihonsoft.net</t>
  </si>
  <si>
    <t>SW00024000034@nihonsoft.net</t>
  </si>
  <si>
    <t>SW00024000035@nihonsoft.net</t>
  </si>
  <si>
    <t>SW00024000036@nihonsoft.net</t>
  </si>
  <si>
    <t>SW00024000037@nihonsoft.net</t>
  </si>
  <si>
    <t>SW00024000038@nihonsoft.net</t>
  </si>
  <si>
    <t>SW00024000039@nihonsoft.net</t>
  </si>
  <si>
    <t>SW00024000040@nihonsoft.net</t>
  </si>
  <si>
    <t>SW00024000041@nihonsoft.net</t>
  </si>
  <si>
    <t>SW00024000042@nihonsoft.net</t>
  </si>
  <si>
    <t>10.60.97.58</t>
    <phoneticPr fontId="35"/>
  </si>
  <si>
    <t>10.60.97.59</t>
  </si>
  <si>
    <t>10.60.97.60</t>
  </si>
  <si>
    <t>10.60.97.61</t>
  </si>
  <si>
    <t>10.60.97.62</t>
  </si>
  <si>
    <t>10.60.97.63</t>
  </si>
  <si>
    <t>10.60.97.64</t>
  </si>
  <si>
    <t>10.60.97.65</t>
  </si>
  <si>
    <t>10.60.97.66</t>
  </si>
  <si>
    <t>10.60.97.67</t>
  </si>
  <si>
    <t>10.60.97.68</t>
  </si>
  <si>
    <t>10.60.97.69</t>
  </si>
  <si>
    <t>10.60.97.70</t>
  </si>
  <si>
    <t>10.60.97.71</t>
  </si>
  <si>
    <t>10.60.97.72</t>
  </si>
  <si>
    <t>10.60.97.73</t>
  </si>
  <si>
    <t>10.60.97.74</t>
  </si>
  <si>
    <t>10.60.97.75</t>
  </si>
  <si>
    <t>10.60.97.76</t>
  </si>
  <si>
    <t>10.60.97.77</t>
  </si>
  <si>
    <t>10.60.97.78</t>
  </si>
  <si>
    <t>10.60.97.79</t>
  </si>
  <si>
    <t>10.60.97.80</t>
  </si>
  <si>
    <t>10.60.97.81</t>
  </si>
  <si>
    <t>10.60.97.82</t>
  </si>
  <si>
    <t>10.60.97.83</t>
  </si>
  <si>
    <t>10.60.97.84</t>
  </si>
  <si>
    <t>10.60.97.85</t>
  </si>
  <si>
    <t>10.60.97.86</t>
  </si>
  <si>
    <t>10.60.97.87</t>
  </si>
  <si>
    <t>10.60.97.88</t>
  </si>
  <si>
    <t>10.60.97.89</t>
  </si>
  <si>
    <t>10.60.97.90</t>
  </si>
  <si>
    <t>10.60.97.91</t>
  </si>
  <si>
    <t>10.60.97.92</t>
  </si>
  <si>
    <t>10.60.97.93</t>
  </si>
  <si>
    <t>10.60.97.94</t>
  </si>
  <si>
    <t>10.60.97.95</t>
  </si>
  <si>
    <t>10.60.97.96</t>
  </si>
  <si>
    <t>10.60.97.97</t>
  </si>
  <si>
    <t>10.60.97.98</t>
  </si>
  <si>
    <t>10.60.97.99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</si>
  <si>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525C6-20404670</t>
    </r>
    <phoneticPr fontId="35"/>
  </si>
  <si>
    <t>四日市地区処理場</t>
    <phoneticPr fontId="35"/>
  </si>
  <si>
    <t>四日市第1中継ポンプ場</t>
    <phoneticPr fontId="35"/>
  </si>
  <si>
    <t>四日市第2中継ポンプ場</t>
    <phoneticPr fontId="35"/>
  </si>
  <si>
    <t>四日市第3中継ポンプ場</t>
    <phoneticPr fontId="35"/>
  </si>
  <si>
    <t>四日市第4中継ポンプ場</t>
    <phoneticPr fontId="35"/>
  </si>
  <si>
    <t>45263E-20404790</t>
    <phoneticPr fontId="35"/>
  </si>
  <si>
    <t>CSDJD00000X00046</t>
    <phoneticPr fontId="35"/>
  </si>
  <si>
    <t>CSDJPS0000X00131</t>
    <phoneticPr fontId="35"/>
  </si>
  <si>
    <t>通報ユニット</t>
    <rPh sb="0" eb="2">
      <t>ツウホウ</t>
    </rPh>
    <phoneticPr fontId="35"/>
  </si>
  <si>
    <t>電源ユニット</t>
    <rPh sb="0" eb="2">
      <t>デンゲン</t>
    </rPh>
    <phoneticPr fontId="35"/>
  </si>
  <si>
    <t>452666-20404830</t>
    <phoneticPr fontId="35"/>
  </si>
  <si>
    <t>452667-20404831</t>
    <phoneticPr fontId="35"/>
  </si>
  <si>
    <t>452668-20404832</t>
    <phoneticPr fontId="35"/>
  </si>
  <si>
    <t>452669-20404833</t>
    <phoneticPr fontId="35"/>
  </si>
  <si>
    <t>7341</t>
    <phoneticPr fontId="35"/>
  </si>
  <si>
    <t>jinsekikougencho</t>
    <phoneticPr fontId="35"/>
  </si>
  <si>
    <t>神奈川県伊勢原市</t>
    <rPh sb="0" eb="4">
      <t>カナガワケン</t>
    </rPh>
    <rPh sb="4" eb="8">
      <t>イセハラシ</t>
    </rPh>
    <phoneticPr fontId="35"/>
  </si>
  <si>
    <t>SW</t>
    <phoneticPr fontId="35"/>
  </si>
  <si>
    <t>000241</t>
    <phoneticPr fontId="35"/>
  </si>
  <si>
    <t>SW00024100001@nihonsoft.net</t>
    <phoneticPr fontId="35"/>
  </si>
  <si>
    <t>SW00024100002@nihonsoft.net</t>
  </si>
  <si>
    <t>SW00024100003@nihonsoft.net</t>
  </si>
  <si>
    <t>SW00024100004@nihonsoft.net</t>
  </si>
  <si>
    <t>SW00024100005@nihonsoft.net</t>
  </si>
  <si>
    <t>SW00024100006@nihonsoft.net</t>
  </si>
  <si>
    <t>SW00017000013@nihonsoft.net</t>
  </si>
  <si>
    <t>10.60.97.125</t>
    <phoneticPr fontId="35"/>
  </si>
  <si>
    <t>菊川市</t>
    <rPh sb="0" eb="2">
      <t>キクカワ</t>
    </rPh>
    <rPh sb="2" eb="3">
      <t>シ</t>
    </rPh>
    <phoneticPr fontId="35"/>
  </si>
  <si>
    <t>SW00017700036@nihonsoft.net</t>
  </si>
  <si>
    <t>SW00017700037@nihonsoft.net</t>
  </si>
  <si>
    <t>SW00017700038@nihonsoft.net</t>
  </si>
  <si>
    <t>SW00017700039@nihonsoft.net</t>
  </si>
  <si>
    <t>SW00017700040@nihonsoft.net</t>
  </si>
  <si>
    <t>SW00017700041@nihonsoft.net</t>
  </si>
  <si>
    <t>SW00017700042@nihonsoft.net</t>
  </si>
  <si>
    <t>SW00017700043@nihonsoft.net</t>
  </si>
  <si>
    <t>SW00017700044@nihonsoft.net</t>
  </si>
  <si>
    <t>SW00017700045@nihonsoft.net</t>
  </si>
  <si>
    <t>SW00017700046@nihonsoft.net</t>
  </si>
  <si>
    <t>SW00017700047@nihonsoft.net</t>
  </si>
  <si>
    <t>SW00017700048@nihonsoft.net</t>
  </si>
  <si>
    <t>SW00017700049@nihonsoft.net</t>
  </si>
  <si>
    <t>SW00017700050@nihonsoft.net</t>
  </si>
  <si>
    <t>SW00017700051@nihonsoft.net</t>
  </si>
  <si>
    <t>SW00017700052@nihonsoft.net</t>
  </si>
  <si>
    <t>SW00017700053@nihonsoft.net</t>
  </si>
  <si>
    <t>SW00017700054@nihonsoft.net</t>
  </si>
  <si>
    <t>10.60.97.106</t>
    <phoneticPr fontId="35"/>
  </si>
  <si>
    <t>10.60.97.107</t>
  </si>
  <si>
    <t>10.60.97.108</t>
  </si>
  <si>
    <t>10.60.97.109</t>
  </si>
  <si>
    <t>10.60.97.110</t>
  </si>
  <si>
    <t>10.60.97.111</t>
  </si>
  <si>
    <t>10.60.97.112</t>
  </si>
  <si>
    <t>10.60.97.113</t>
  </si>
  <si>
    <t>10.60.97.114</t>
  </si>
  <si>
    <t>10.60.97.115</t>
  </si>
  <si>
    <t>10.60.97.116</t>
  </si>
  <si>
    <t>10.60.97.117</t>
  </si>
  <si>
    <t>10.60.97.118</t>
  </si>
  <si>
    <t>10.60.97.119</t>
  </si>
  <si>
    <t>10.60.97.120</t>
  </si>
  <si>
    <t>10.60.97.121</t>
  </si>
  <si>
    <t>10.60.97.122</t>
  </si>
  <si>
    <t>10.60.97.123</t>
  </si>
  <si>
    <t>10.60.97.124</t>
  </si>
  <si>
    <t>山王海ポンプ場</t>
  </si>
  <si>
    <t>SW00000400043@nihonsoft.net</t>
  </si>
  <si>
    <t>SW00000400044@nihonsoft.net</t>
  </si>
  <si>
    <t>SW00000400045@nihonsoft.net</t>
  </si>
  <si>
    <t>SW00000400046@nihonsoft.net</t>
  </si>
  <si>
    <t>SW00000400047@nihonsoft.net</t>
  </si>
  <si>
    <t>SW00000400048@nihonsoft.net</t>
  </si>
  <si>
    <t>10.60.97.101</t>
  </si>
  <si>
    <t>10.60.97.102</t>
  </si>
  <si>
    <t>10.60.97.103</t>
  </si>
  <si>
    <t>10.60.97.104</t>
  </si>
  <si>
    <t>10.60.97.105</t>
  </si>
  <si>
    <t>10.60.97.131</t>
  </si>
  <si>
    <t>10.60.97.127</t>
  </si>
  <si>
    <t>10.60.97.128</t>
  </si>
  <si>
    <t>10.60.97.129</t>
  </si>
  <si>
    <t>10.60.97.130</t>
  </si>
  <si>
    <t>s0finetcl0ud</t>
    <phoneticPr fontId="35"/>
  </si>
  <si>
    <t>10.60.97.126</t>
    <phoneticPr fontId="35"/>
  </si>
  <si>
    <t>7339</t>
    <phoneticPr fontId="35"/>
  </si>
  <si>
    <t>50224</t>
    <phoneticPr fontId="35"/>
  </si>
  <si>
    <t>shitaracho</t>
    <phoneticPr fontId="35"/>
  </si>
  <si>
    <t>No.10堂田ポンプ場</t>
  </si>
  <si>
    <t>No.11樋ノ内ポンプ場</t>
  </si>
  <si>
    <t>No.12河本ポンプ場</t>
  </si>
  <si>
    <t>No.20出口川原ポンプ場</t>
  </si>
  <si>
    <t>No.35尾木ポンプ場</t>
  </si>
  <si>
    <t>No.67河原ポンプ場</t>
  </si>
  <si>
    <t>No.91山根ポンプ場</t>
  </si>
  <si>
    <t>片寄No.96 ポンプ場</t>
  </si>
  <si>
    <t>片寄No.103 ポンプ場</t>
  </si>
  <si>
    <t>片寄No.118B ポンプ場</t>
  </si>
  <si>
    <t>片寄No.121 ポンプ場</t>
  </si>
  <si>
    <t>片寄No.164 ポンプ場</t>
  </si>
  <si>
    <t>片寄No.290 ポンプ場</t>
  </si>
  <si>
    <t>片寄No.303 ポンプ場</t>
  </si>
  <si>
    <t>片寄No.312 ポンプ場</t>
  </si>
  <si>
    <t>片寄No.362 ポンプ場</t>
  </si>
  <si>
    <t>片寄No.34 ポンプ場</t>
  </si>
  <si>
    <t>片寄No.60 ポンプ場</t>
  </si>
  <si>
    <t>片寄No.183-1 ポンプ場</t>
  </si>
  <si>
    <t>上平沢No.238 ポンプ場</t>
  </si>
  <si>
    <t>上平沢No.986 ポンプ場</t>
  </si>
  <si>
    <t>上平沢No.1141 ポンプ場</t>
  </si>
  <si>
    <t>上平沢No.1083 ポンプ場</t>
  </si>
  <si>
    <t>上平沢No.1134 ポンプ場</t>
  </si>
  <si>
    <t>鐘崎1号マンホールポンプ場</t>
  </si>
  <si>
    <t>AX0605600873040</t>
    <phoneticPr fontId="35"/>
  </si>
  <si>
    <t>AX0605600873050</t>
    <phoneticPr fontId="35"/>
  </si>
  <si>
    <t>AX0605600873060</t>
    <phoneticPr fontId="35"/>
  </si>
  <si>
    <t>AX0605600873070</t>
    <phoneticPr fontId="35"/>
  </si>
  <si>
    <t>AX0605600873080</t>
    <phoneticPr fontId="35"/>
  </si>
  <si>
    <t>AX0605600873090</t>
    <phoneticPr fontId="35"/>
  </si>
  <si>
    <t>AX0605600873100</t>
    <phoneticPr fontId="35"/>
  </si>
  <si>
    <t>020-1640-8741</t>
    <phoneticPr fontId="35"/>
  </si>
  <si>
    <t>020-2040-4120</t>
    <phoneticPr fontId="35"/>
  </si>
  <si>
    <t>020-1795-7945</t>
    <phoneticPr fontId="35"/>
  </si>
  <si>
    <t>020-1692-4538</t>
    <phoneticPr fontId="35"/>
  </si>
  <si>
    <t>020-1692-5037</t>
    <phoneticPr fontId="35"/>
  </si>
  <si>
    <t>020-1692-5217</t>
    <phoneticPr fontId="35"/>
  </si>
  <si>
    <t>020-1771-9463</t>
    <phoneticPr fontId="35"/>
  </si>
  <si>
    <t>2020/11/26</t>
  </si>
  <si>
    <t>2020/11/26</t>
    <phoneticPr fontId="35"/>
  </si>
  <si>
    <t>城の下ﾏﾝﾎｰﾙﾎﾟﾝﾌﾟ場</t>
    <rPh sb="13" eb="14">
      <t>ジョウ</t>
    </rPh>
    <phoneticPr fontId="35"/>
  </si>
  <si>
    <t>美崎第1ﾏﾝﾎｰﾙﾎﾟﾝﾌﾟ場</t>
    <rPh sb="0" eb="2">
      <t>ミサキ</t>
    </rPh>
    <rPh sb="2" eb="3">
      <t>ダイ</t>
    </rPh>
    <phoneticPr fontId="27"/>
  </si>
  <si>
    <t>美崎第2ﾏﾝﾎｰﾙﾎﾟﾝﾌﾟ場</t>
    <phoneticPr fontId="35"/>
  </si>
  <si>
    <t>播磨田ﾏﾝﾎｰﾙﾎﾟﾝﾌﾟ場</t>
    <phoneticPr fontId="35"/>
  </si>
  <si>
    <t>浮気ﾏﾝﾎｰﾙﾎﾟﾝﾌﾟ場</t>
    <rPh sb="0" eb="1">
      <t>ウ</t>
    </rPh>
    <phoneticPr fontId="35"/>
  </si>
  <si>
    <t>休見ﾏﾝﾎｰﾙﾎﾟﾝﾌﾟ場</t>
    <rPh sb="0" eb="1">
      <t>ヤス</t>
    </rPh>
    <rPh sb="1" eb="2">
      <t>ミ</t>
    </rPh>
    <phoneticPr fontId="35"/>
  </si>
  <si>
    <t>石田第2ﾏﾝﾎｰﾙﾎﾟﾝﾌﾟ場</t>
    <rPh sb="0" eb="2">
      <t>イシダ</t>
    </rPh>
    <rPh sb="2" eb="3">
      <t>ダイ</t>
    </rPh>
    <phoneticPr fontId="35"/>
  </si>
  <si>
    <t>久保団地ﾏﾝﾎｰﾙﾎﾟﾝﾌﾟ場</t>
    <rPh sb="0" eb="2">
      <t>クボ</t>
    </rPh>
    <rPh sb="2" eb="4">
      <t>ダンチ</t>
    </rPh>
    <phoneticPr fontId="35"/>
  </si>
  <si>
    <t>小浜ﾏﾝﾎｰﾙﾎﾟﾝﾌﾟ場</t>
    <rPh sb="0" eb="2">
      <t>オバマ</t>
    </rPh>
    <phoneticPr fontId="35"/>
  </si>
  <si>
    <t>中ﾏﾝﾎｰﾙﾎﾟﾝﾌﾟ場</t>
    <rPh sb="0" eb="1">
      <t>ナカ</t>
    </rPh>
    <phoneticPr fontId="27"/>
  </si>
  <si>
    <t>勝部ﾏﾝﾎｰﾙﾎﾟﾝﾌﾟ場</t>
    <rPh sb="0" eb="2">
      <t>カツベ</t>
    </rPh>
    <phoneticPr fontId="27"/>
  </si>
  <si>
    <t>三宅稲葉ﾏﾝﾎｰﾙﾎﾟﾝﾌﾟ場</t>
    <phoneticPr fontId="35"/>
  </si>
  <si>
    <t>小島ﾏﾝﾎｰﾙﾎﾟﾝﾌﾟ場</t>
    <phoneticPr fontId="35"/>
  </si>
  <si>
    <t>荒見川辺ﾏﾝﾎｰﾙﾎﾟﾝﾌﾟ場</t>
    <phoneticPr fontId="35"/>
  </si>
  <si>
    <t>木浜ﾏﾝﾎｰﾙﾎﾟﾝﾌﾟ場</t>
    <phoneticPr fontId="35"/>
  </si>
  <si>
    <t>赤野井第3ﾏﾝﾎｰﾙﾎﾟﾝﾌﾟ場</t>
    <phoneticPr fontId="35"/>
  </si>
  <si>
    <t>元町ﾏﾝﾎｰﾙﾎﾟﾝﾌﾟ場</t>
    <phoneticPr fontId="35"/>
  </si>
  <si>
    <t>石田第3ﾏﾝﾎｰﾙﾎﾟﾝﾌﾟ場</t>
    <phoneticPr fontId="35"/>
  </si>
  <si>
    <t>石田第4ﾏﾝﾎｰﾙﾎﾟﾝﾌﾟ場</t>
    <phoneticPr fontId="35"/>
  </si>
  <si>
    <t>荒見第1中継ﾏﾝﾎｰﾙﾎﾟﾝﾌﾟ場</t>
    <phoneticPr fontId="35"/>
  </si>
  <si>
    <t>赤野井第1中継ﾏﾝﾎｰﾙﾎﾟﾝﾌﾟ場</t>
    <phoneticPr fontId="35"/>
  </si>
  <si>
    <t>森川原中継ﾏﾝﾎｰﾙﾎﾟﾝﾌﾟ場</t>
    <phoneticPr fontId="35"/>
  </si>
  <si>
    <t>荒見第2中継ﾏﾝﾎｰﾙﾎﾟﾝﾌﾟ場</t>
    <phoneticPr fontId="35"/>
  </si>
  <si>
    <t>矢島第2中継ﾏﾝﾎｰﾙﾎﾟﾝﾌﾟ場</t>
    <phoneticPr fontId="35"/>
  </si>
  <si>
    <t>矢島第3中継ﾏﾝﾎｰﾙﾎﾟﾝﾌﾟ場</t>
    <phoneticPr fontId="35"/>
  </si>
  <si>
    <t>立田第4号ﾏﾝﾎｰﾙﾎﾟﾝﾌﾟ場</t>
    <phoneticPr fontId="35"/>
  </si>
  <si>
    <t>立田第5号ﾏﾝﾎｰﾙﾎﾟﾝﾌﾟ場</t>
    <phoneticPr fontId="35"/>
  </si>
  <si>
    <t>2020/11/26</t>
    <phoneticPr fontId="35"/>
  </si>
  <si>
    <t>AX0605600873110</t>
    <phoneticPr fontId="35"/>
  </si>
  <si>
    <t>AX0605600873120</t>
    <phoneticPr fontId="35"/>
  </si>
  <si>
    <t>AX0605600873130</t>
    <phoneticPr fontId="35"/>
  </si>
  <si>
    <t>02017719398</t>
    <phoneticPr fontId="35"/>
  </si>
  <si>
    <t>AX0605600873140</t>
    <phoneticPr fontId="35"/>
  </si>
  <si>
    <t>AX0605600874130</t>
    <phoneticPr fontId="35"/>
  </si>
  <si>
    <t>02018396921</t>
    <phoneticPr fontId="35"/>
  </si>
  <si>
    <t>2020/11/27</t>
    <phoneticPr fontId="35"/>
  </si>
  <si>
    <t>大沢新枝線マンホールポンプ場</t>
    <phoneticPr fontId="35"/>
  </si>
  <si>
    <t>SW00001300221@nihonsoft.net</t>
    <phoneticPr fontId="35"/>
  </si>
  <si>
    <t>10.60.97.132</t>
    <phoneticPr fontId="35"/>
  </si>
  <si>
    <t>SW00000400049@nihonsoft.net</t>
  </si>
  <si>
    <t>10.60.97.133</t>
    <phoneticPr fontId="35"/>
  </si>
  <si>
    <t>AX0605600873780</t>
  </si>
  <si>
    <t>020-1839-6773</t>
  </si>
  <si>
    <t>AX0605600873790</t>
  </si>
  <si>
    <t>020-2063-0374</t>
  </si>
  <si>
    <t>AX0605600873800</t>
  </si>
  <si>
    <t>020-2131-4711</t>
  </si>
  <si>
    <t>AX0605600873810</t>
  </si>
  <si>
    <t>020-2081-3703</t>
  </si>
  <si>
    <t>AX0605600873820</t>
  </si>
  <si>
    <t>020-1661-6029</t>
  </si>
  <si>
    <t>AX0605600873830</t>
  </si>
  <si>
    <t>020-2036-3231</t>
  </si>
  <si>
    <t>AX0605600873840</t>
  </si>
  <si>
    <t>020-1986-3366</t>
  </si>
  <si>
    <t>AX0605600873850</t>
  </si>
  <si>
    <t>020-1577-8907</t>
  </si>
  <si>
    <t>AX0605600873860</t>
  </si>
  <si>
    <t>020-1986-7079</t>
  </si>
  <si>
    <t>AX0605600873870</t>
  </si>
  <si>
    <t>020-2065-6485</t>
  </si>
  <si>
    <t>AX0605600873880</t>
  </si>
  <si>
    <t>020-2105-9258</t>
  </si>
  <si>
    <t>AX0605600873890</t>
  </si>
  <si>
    <t>020-1899-2432</t>
  </si>
  <si>
    <t>AX0605600873900</t>
  </si>
  <si>
    <t>020-1956-1937</t>
  </si>
  <si>
    <t>AX0605600873910</t>
  </si>
  <si>
    <t>020-1839-6190</t>
  </si>
  <si>
    <t>AX0605600873920</t>
  </si>
  <si>
    <t>020-1793-5109</t>
  </si>
  <si>
    <t>AX0605600873930</t>
  </si>
  <si>
    <t>020-1899-2876</t>
  </si>
  <si>
    <t>AX0605600873940</t>
  </si>
  <si>
    <t>020-1839-6099</t>
  </si>
  <si>
    <t>AX0605600873950</t>
  </si>
  <si>
    <t>020-1967-8201</t>
  </si>
  <si>
    <t>AX0605600873960</t>
  </si>
  <si>
    <t>020-2065-6497</t>
  </si>
  <si>
    <t>AX0605600873970</t>
  </si>
  <si>
    <t>020-1785-6224</t>
  </si>
  <si>
    <t>AX0605600873980</t>
  </si>
  <si>
    <t>020-1844-1504</t>
  </si>
  <si>
    <t>AX0605600873990</t>
  </si>
  <si>
    <t>020-1958-8428</t>
  </si>
  <si>
    <t>AX0605600874000</t>
  </si>
  <si>
    <t>020-2065-0279</t>
  </si>
  <si>
    <t>AX0605600874010</t>
  </si>
  <si>
    <t>020-2043-2915</t>
  </si>
  <si>
    <t>AX0605600874020</t>
  </si>
  <si>
    <t>020-1899-2551</t>
  </si>
  <si>
    <t>020-1692-5448</t>
    <phoneticPr fontId="35"/>
  </si>
  <si>
    <t>020-1800-6314</t>
    <phoneticPr fontId="35"/>
  </si>
  <si>
    <t>020-2131-4602</t>
    <phoneticPr fontId="35"/>
  </si>
  <si>
    <t>10.47.234.28</t>
    <phoneticPr fontId="35"/>
  </si>
  <si>
    <t>AX0605600874710</t>
    <phoneticPr fontId="35"/>
  </si>
  <si>
    <t>AX0605600874720</t>
    <phoneticPr fontId="35"/>
  </si>
  <si>
    <t>AX0605600874730</t>
    <phoneticPr fontId="35"/>
  </si>
  <si>
    <t>AX0605600874740</t>
    <phoneticPr fontId="35"/>
  </si>
  <si>
    <t>AX0605600874750</t>
    <phoneticPr fontId="35"/>
  </si>
  <si>
    <t>AX0605600874760</t>
    <phoneticPr fontId="35"/>
  </si>
  <si>
    <t>020-2013-9098</t>
    <phoneticPr fontId="35"/>
  </si>
  <si>
    <t>020-1580-3216</t>
    <phoneticPr fontId="35"/>
  </si>
  <si>
    <t>020-1784-7313</t>
    <phoneticPr fontId="35"/>
  </si>
  <si>
    <t>020-1775-7712</t>
    <phoneticPr fontId="35"/>
  </si>
  <si>
    <t>020-2013-9315</t>
    <phoneticPr fontId="35"/>
  </si>
  <si>
    <t>020-1839-6390</t>
    <phoneticPr fontId="35"/>
  </si>
  <si>
    <t>AX0605600873150</t>
  </si>
  <si>
    <t>AX0605600873160</t>
    <phoneticPr fontId="35"/>
  </si>
  <si>
    <t>AX0605600873170</t>
  </si>
  <si>
    <t>AX0605600873180</t>
  </si>
  <si>
    <t>AX0605600873190</t>
  </si>
  <si>
    <t>AX0605600873200</t>
  </si>
  <si>
    <t>AX0605600873210</t>
    <phoneticPr fontId="35"/>
  </si>
  <si>
    <t>AX0605600873220</t>
    <phoneticPr fontId="35"/>
  </si>
  <si>
    <t>AX0605600873230</t>
    <phoneticPr fontId="35"/>
  </si>
  <si>
    <t>AX0605600873240</t>
    <phoneticPr fontId="35"/>
  </si>
  <si>
    <t>AX0605600873250</t>
    <phoneticPr fontId="35"/>
  </si>
  <si>
    <t>AX0605600873260</t>
    <phoneticPr fontId="35"/>
  </si>
  <si>
    <t>AX0605600873270</t>
    <phoneticPr fontId="35"/>
  </si>
  <si>
    <t>AX0605600873280</t>
    <phoneticPr fontId="35"/>
  </si>
  <si>
    <t>AX0605600873290</t>
    <phoneticPr fontId="35"/>
  </si>
  <si>
    <t>AX0605600873300</t>
    <phoneticPr fontId="35"/>
  </si>
  <si>
    <t>AX0605600873310</t>
    <phoneticPr fontId="35"/>
  </si>
  <si>
    <t>AX0605600873320</t>
    <phoneticPr fontId="35"/>
  </si>
  <si>
    <t>AX0605600873330</t>
    <phoneticPr fontId="35"/>
  </si>
  <si>
    <t>AX0605600873340</t>
    <phoneticPr fontId="35"/>
  </si>
  <si>
    <t>AX0605600873350</t>
    <phoneticPr fontId="35"/>
  </si>
  <si>
    <t>AX0605600873360</t>
    <phoneticPr fontId="35"/>
  </si>
  <si>
    <t>AX0605600873370</t>
    <phoneticPr fontId="35"/>
  </si>
  <si>
    <t>AX0605600873380</t>
    <phoneticPr fontId="35"/>
  </si>
  <si>
    <t>AX0605600873390</t>
    <phoneticPr fontId="35"/>
  </si>
  <si>
    <t>AX0605600873400</t>
    <phoneticPr fontId="35"/>
  </si>
  <si>
    <t>AX0605600873410</t>
    <phoneticPr fontId="35"/>
  </si>
  <si>
    <t>AX0605600873420</t>
    <phoneticPr fontId="35"/>
  </si>
  <si>
    <t>AX0605600873430</t>
    <phoneticPr fontId="35"/>
  </si>
  <si>
    <t>AX0605600873440</t>
    <phoneticPr fontId="35"/>
  </si>
  <si>
    <t>AX0605600873450</t>
    <phoneticPr fontId="35"/>
  </si>
  <si>
    <t>AX0605600873460</t>
    <phoneticPr fontId="35"/>
  </si>
  <si>
    <t>AX0605600873470</t>
    <phoneticPr fontId="35"/>
  </si>
  <si>
    <t>AX0605600873480</t>
    <phoneticPr fontId="35"/>
  </si>
  <si>
    <t>AX0605600873490</t>
    <phoneticPr fontId="35"/>
  </si>
  <si>
    <t>AX0605600873500</t>
    <phoneticPr fontId="35"/>
  </si>
  <si>
    <t>AX0605600873510</t>
    <phoneticPr fontId="35"/>
  </si>
  <si>
    <t>AX0605600873520</t>
    <phoneticPr fontId="35"/>
  </si>
  <si>
    <t>AX0605600873530</t>
    <phoneticPr fontId="35"/>
  </si>
  <si>
    <t>AX0605600873540</t>
    <phoneticPr fontId="35"/>
  </si>
  <si>
    <t>AX0605600873550</t>
    <phoneticPr fontId="35"/>
  </si>
  <si>
    <t>AX0605600873560</t>
    <phoneticPr fontId="35"/>
  </si>
  <si>
    <t>020-1800-6341</t>
    <phoneticPr fontId="35"/>
  </si>
  <si>
    <t>020-1692-7109</t>
    <phoneticPr fontId="35"/>
  </si>
  <si>
    <t>020-1899-2088</t>
    <phoneticPr fontId="35"/>
  </si>
  <si>
    <t>020-1839-6355</t>
    <phoneticPr fontId="35"/>
  </si>
  <si>
    <t>020-2135-4286</t>
    <phoneticPr fontId="35"/>
  </si>
  <si>
    <t>020-2135-4547</t>
    <phoneticPr fontId="35"/>
  </si>
  <si>
    <t>020-1576-2223</t>
    <phoneticPr fontId="35"/>
  </si>
  <si>
    <t>020-1591-7058</t>
    <phoneticPr fontId="35"/>
  </si>
  <si>
    <t>020-1607-2755</t>
    <phoneticPr fontId="35"/>
  </si>
  <si>
    <t>020-2035-0567</t>
    <phoneticPr fontId="35"/>
  </si>
  <si>
    <t>020-1591-8624</t>
    <phoneticPr fontId="35"/>
  </si>
  <si>
    <t>020-2135-4120</t>
    <phoneticPr fontId="35"/>
  </si>
  <si>
    <t>020-2005-7697</t>
    <phoneticPr fontId="35"/>
  </si>
  <si>
    <t>020-2042-7186</t>
    <phoneticPr fontId="35"/>
  </si>
  <si>
    <t>020-2131-4381</t>
    <phoneticPr fontId="35"/>
  </si>
  <si>
    <t>020-2135-4303</t>
    <phoneticPr fontId="35"/>
  </si>
  <si>
    <t>020-1692-7690</t>
    <phoneticPr fontId="35"/>
  </si>
  <si>
    <t>020-1899-2046</t>
    <phoneticPr fontId="35"/>
  </si>
  <si>
    <t>020-2042-9249</t>
    <phoneticPr fontId="35"/>
  </si>
  <si>
    <t>020-1692-7164</t>
    <phoneticPr fontId="35"/>
  </si>
  <si>
    <t>020-1839-6576</t>
    <phoneticPr fontId="35"/>
  </si>
  <si>
    <t>020-1577-3582</t>
    <phoneticPr fontId="35"/>
  </si>
  <si>
    <t>020-1692-7344</t>
    <phoneticPr fontId="35"/>
  </si>
  <si>
    <t>020-1641-8694</t>
    <phoneticPr fontId="35"/>
  </si>
  <si>
    <t>020-2131-4134</t>
    <phoneticPr fontId="35"/>
  </si>
  <si>
    <t>020-1801-1195</t>
    <phoneticPr fontId="35"/>
  </si>
  <si>
    <t>020-1899-2132</t>
    <phoneticPr fontId="35"/>
  </si>
  <si>
    <t>020-2065-0386</t>
    <phoneticPr fontId="35"/>
  </si>
  <si>
    <t>020-2131-4062</t>
    <phoneticPr fontId="35"/>
  </si>
  <si>
    <t>020-2005-8190</t>
    <phoneticPr fontId="35"/>
  </si>
  <si>
    <t>020-2080-3471</t>
    <phoneticPr fontId="35"/>
  </si>
  <si>
    <t>020-1692-7750</t>
    <phoneticPr fontId="35"/>
  </si>
  <si>
    <t>020-2080-4137</t>
    <phoneticPr fontId="35"/>
  </si>
  <si>
    <t>020-1839-6697</t>
    <phoneticPr fontId="35"/>
  </si>
  <si>
    <t>020-2080-4326</t>
    <phoneticPr fontId="35"/>
  </si>
  <si>
    <t>020-2105-1258</t>
    <phoneticPr fontId="35"/>
  </si>
  <si>
    <t>020-1801-9239</t>
    <phoneticPr fontId="35"/>
  </si>
  <si>
    <t>020-2135-4921</t>
    <phoneticPr fontId="35"/>
  </si>
  <si>
    <t>020-1642-0339</t>
    <phoneticPr fontId="35"/>
  </si>
  <si>
    <t>020-2080-5394</t>
    <phoneticPr fontId="35"/>
  </si>
  <si>
    <t>020-1660-3448</t>
    <phoneticPr fontId="35"/>
  </si>
  <si>
    <t>020-1642-0570</t>
    <phoneticPr fontId="35"/>
  </si>
  <si>
    <t>SW00005900040@nihonsoft.net</t>
  </si>
  <si>
    <t>SW00005900041@nihonsoft.net</t>
  </si>
  <si>
    <t>10.60.97.135</t>
    <phoneticPr fontId="35"/>
  </si>
  <si>
    <t>50226</t>
    <phoneticPr fontId="35"/>
  </si>
  <si>
    <t>祥雲寺中継ポンプ場（名称変更　元：祥雲寺マンホールポンプ場）</t>
    <rPh sb="0" eb="3">
      <t>ショウウンジ</t>
    </rPh>
    <rPh sb="10" eb="12">
      <t>メイショウ</t>
    </rPh>
    <rPh sb="12" eb="14">
      <t>ヘンコウ</t>
    </rPh>
    <rPh sb="15" eb="16">
      <t>モト</t>
    </rPh>
    <phoneticPr fontId="35"/>
  </si>
  <si>
    <t>引野中継ポンプ場（名称変更　元：引野マンホールポンプ場）</t>
    <rPh sb="2" eb="4">
      <t>チュウケイ</t>
    </rPh>
    <rPh sb="16" eb="18">
      <t>ヒキノ</t>
    </rPh>
    <phoneticPr fontId="35"/>
  </si>
  <si>
    <t>沖加陽中継ポンプ場（名称変更　元：沖加陽マンホールポンプ場）</t>
    <rPh sb="17" eb="18">
      <t>オキ</t>
    </rPh>
    <rPh sb="18" eb="19">
      <t>カ</t>
    </rPh>
    <rPh sb="19" eb="20">
      <t>ヨウ</t>
    </rPh>
    <phoneticPr fontId="35"/>
  </si>
  <si>
    <t>中郷3号中継ポンプ場（名称変更　元：中郷3号マンホールポンプ場）</t>
    <rPh sb="18" eb="20">
      <t>ナカゴウ</t>
    </rPh>
    <rPh sb="21" eb="22">
      <t>ゴウ</t>
    </rPh>
    <phoneticPr fontId="35"/>
  </si>
  <si>
    <t>日撫マンホールポンプ場（名称変更　元：田鶴野汚水調整池マンホールポンプ）</t>
    <rPh sb="0" eb="1">
      <t>ヒ</t>
    </rPh>
    <rPh sb="1" eb="2">
      <t>ナ</t>
    </rPh>
    <rPh sb="10" eb="11">
      <t>ジョウ</t>
    </rPh>
    <phoneticPr fontId="35"/>
  </si>
  <si>
    <t>畑上中継ポンプ場（名称変更　元：畑上管路マンホールポンプ場）</t>
    <rPh sb="2" eb="4">
      <t>チュウケイ</t>
    </rPh>
    <phoneticPr fontId="35"/>
  </si>
  <si>
    <t>鎌田マンホールポンプ場(処理区を　三江東部→公共後修正依頼)</t>
    <rPh sb="0" eb="2">
      <t>カマタ</t>
    </rPh>
    <rPh sb="10" eb="11">
      <t>ジョウ</t>
    </rPh>
    <rPh sb="12" eb="14">
      <t>ショリ</t>
    </rPh>
    <rPh sb="14" eb="15">
      <t>ク</t>
    </rPh>
    <rPh sb="17" eb="19">
      <t>ミエ</t>
    </rPh>
    <rPh sb="19" eb="21">
      <t>トウブ</t>
    </rPh>
    <rPh sb="22" eb="24">
      <t>コウキョウ</t>
    </rPh>
    <rPh sb="24" eb="25">
      <t>アト</t>
    </rPh>
    <rPh sb="25" eb="27">
      <t>シュウセイ</t>
    </rPh>
    <rPh sb="27" eb="29">
      <t>イライ</t>
    </rPh>
    <phoneticPr fontId="35"/>
  </si>
  <si>
    <t>花川No.2MP</t>
    <rPh sb="0" eb="2">
      <t>ハナカワ</t>
    </rPh>
    <phoneticPr fontId="9"/>
  </si>
  <si>
    <t>花川No.3MP</t>
    <rPh sb="0" eb="2">
      <t>ハナカワ</t>
    </rPh>
    <phoneticPr fontId="9"/>
  </si>
  <si>
    <t>花川No.4MP</t>
    <rPh sb="0" eb="2">
      <t>ハナカワ</t>
    </rPh>
    <phoneticPr fontId="9"/>
  </si>
  <si>
    <t>花川No.5MP</t>
    <rPh sb="0" eb="2">
      <t>ハナカワ</t>
    </rPh>
    <phoneticPr fontId="9"/>
  </si>
  <si>
    <t>第二東名上り線SAMP</t>
    <rPh sb="0" eb="4">
      <t>ダイニトウメイ</t>
    </rPh>
    <rPh sb="4" eb="5">
      <t>ノボ</t>
    </rPh>
    <rPh sb="6" eb="7">
      <t>セン</t>
    </rPh>
    <phoneticPr fontId="9"/>
  </si>
  <si>
    <t>第二東名下り線SAMP</t>
    <rPh sb="0" eb="4">
      <t>ダイニトウメイ</t>
    </rPh>
    <rPh sb="4" eb="5">
      <t>クダ</t>
    </rPh>
    <rPh sb="6" eb="7">
      <t>セン</t>
    </rPh>
    <phoneticPr fontId="9"/>
  </si>
  <si>
    <t>都田No.1MP</t>
    <rPh sb="0" eb="2">
      <t>ミヤコダ</t>
    </rPh>
    <phoneticPr fontId="9"/>
  </si>
  <si>
    <t>都田No.2MP</t>
    <rPh sb="0" eb="2">
      <t>ミヤコダ</t>
    </rPh>
    <phoneticPr fontId="9"/>
  </si>
  <si>
    <t>都田No.3MP</t>
    <rPh sb="0" eb="2">
      <t>ミヤコダ</t>
    </rPh>
    <phoneticPr fontId="9"/>
  </si>
  <si>
    <t>都田No.4MP</t>
    <rPh sb="0" eb="2">
      <t>ミヤコダ</t>
    </rPh>
    <phoneticPr fontId="9"/>
  </si>
  <si>
    <t>入野No.2MP</t>
    <rPh sb="0" eb="2">
      <t>イリノ</t>
    </rPh>
    <phoneticPr fontId="9"/>
  </si>
  <si>
    <t>入野No.3MP</t>
    <rPh sb="0" eb="2">
      <t>イリノ</t>
    </rPh>
    <phoneticPr fontId="9"/>
  </si>
  <si>
    <t>入野No.4MP</t>
    <rPh sb="0" eb="2">
      <t>イリノ</t>
    </rPh>
    <phoneticPr fontId="9"/>
  </si>
  <si>
    <t>大平台No.1MP</t>
    <rPh sb="0" eb="2">
      <t>オオヒラ</t>
    </rPh>
    <rPh sb="2" eb="3">
      <t>ダイ</t>
    </rPh>
    <phoneticPr fontId="9"/>
  </si>
  <si>
    <t>花川No.8</t>
  </si>
  <si>
    <t>新貝No.1</t>
  </si>
  <si>
    <t>阿原No.1</t>
  </si>
  <si>
    <t>川原No.1</t>
  </si>
  <si>
    <t>汽船場No.1</t>
  </si>
  <si>
    <t>曽祢No.1</t>
  </si>
  <si>
    <t>堀出前No.1</t>
  </si>
  <si>
    <t>山崎No.1</t>
  </si>
  <si>
    <t>大久保No.1</t>
  </si>
  <si>
    <t>志都呂No.1</t>
  </si>
  <si>
    <t>志都呂No.2</t>
  </si>
  <si>
    <t>田端No.1</t>
  </si>
  <si>
    <t>10.60.97.137</t>
  </si>
  <si>
    <t>SW00017900245@nihonsoft.net</t>
    <phoneticPr fontId="35"/>
  </si>
  <si>
    <t>10.60.97.136</t>
    <phoneticPr fontId="35"/>
  </si>
  <si>
    <t>吉川地区処理場</t>
    <phoneticPr fontId="35"/>
  </si>
  <si>
    <t>黒部川右岸地区5号マンホールポンプ</t>
    <phoneticPr fontId="35"/>
  </si>
  <si>
    <t>AX0605600874870</t>
  </si>
  <si>
    <t>AX0605600874880</t>
    <phoneticPr fontId="35"/>
  </si>
  <si>
    <t>020-2045-9010</t>
    <phoneticPr fontId="35"/>
  </si>
  <si>
    <t>SW00005900042@nihonsoft.net</t>
  </si>
  <si>
    <t>10.60.97.138</t>
    <phoneticPr fontId="35"/>
  </si>
  <si>
    <t>2020年12月1日デモへ戻り</t>
    <rPh sb="4" eb="5">
      <t>ネン</t>
    </rPh>
    <rPh sb="7" eb="8">
      <t>ガツ</t>
    </rPh>
    <rPh sb="9" eb="10">
      <t>ニチ</t>
    </rPh>
    <rPh sb="13" eb="14">
      <t>モド</t>
    </rPh>
    <phoneticPr fontId="35"/>
  </si>
  <si>
    <t>kanazawa_haisui</t>
    <phoneticPr fontId="35"/>
  </si>
  <si>
    <t>7342</t>
    <phoneticPr fontId="35"/>
  </si>
  <si>
    <t>50227</t>
    <phoneticPr fontId="35"/>
  </si>
  <si>
    <t>ルータから回収・本社保管</t>
    <rPh sb="5" eb="7">
      <t>カイシュウ</t>
    </rPh>
    <rPh sb="8" eb="10">
      <t>ホンシャ</t>
    </rPh>
    <rPh sb="10" eb="12">
      <t>ホカン</t>
    </rPh>
    <phoneticPr fontId="35"/>
  </si>
  <si>
    <t>AX0605600874940</t>
    <phoneticPr fontId="35"/>
  </si>
  <si>
    <t>AX0605600874950</t>
    <phoneticPr fontId="35"/>
  </si>
  <si>
    <t>020-1655-3233</t>
    <phoneticPr fontId="35"/>
  </si>
  <si>
    <t>020-1867-1912</t>
    <phoneticPr fontId="35"/>
  </si>
  <si>
    <t>AX0605600874900</t>
    <phoneticPr fontId="35"/>
  </si>
  <si>
    <t>AX0605600874910</t>
    <phoneticPr fontId="35"/>
  </si>
  <si>
    <t>020-1951-9436</t>
    <phoneticPr fontId="35"/>
  </si>
  <si>
    <t>020-2110-1470</t>
    <phoneticPr fontId="35"/>
  </si>
  <si>
    <t>2020/12/5</t>
    <phoneticPr fontId="35"/>
  </si>
  <si>
    <t>AX0605600874990</t>
    <phoneticPr fontId="35"/>
  </si>
  <si>
    <t>020-1780-8770</t>
    <phoneticPr fontId="35"/>
  </si>
  <si>
    <t>クリアウォータOSAKA預かり</t>
    <rPh sb="12" eb="13">
      <t>アズ</t>
    </rPh>
    <phoneticPr fontId="35"/>
  </si>
  <si>
    <t>大阪府貝塚市</t>
    <rPh sb="0" eb="3">
      <t>オオサカフ</t>
    </rPh>
    <rPh sb="3" eb="6">
      <t>カイヅカシ</t>
    </rPh>
    <phoneticPr fontId="35"/>
  </si>
  <si>
    <t>SW</t>
    <phoneticPr fontId="35"/>
  </si>
  <si>
    <t>石川県金沢市排水（エバラ)</t>
    <rPh sb="0" eb="3">
      <t>イシカワケン</t>
    </rPh>
    <rPh sb="3" eb="6">
      <t>カナザワシ</t>
    </rPh>
    <rPh sb="6" eb="8">
      <t>ハイスイ</t>
    </rPh>
    <phoneticPr fontId="35"/>
  </si>
  <si>
    <t>000242</t>
    <phoneticPr fontId="35"/>
  </si>
  <si>
    <t>00001</t>
    <phoneticPr fontId="35"/>
  </si>
  <si>
    <t>久保マンホールポンプ</t>
    <rPh sb="0" eb="2">
      <t>クボ</t>
    </rPh>
    <phoneticPr fontId="35"/>
  </si>
  <si>
    <t>SW00024200001@nihonsoft.net</t>
    <phoneticPr fontId="35"/>
  </si>
  <si>
    <t>10.60.97.139</t>
    <phoneticPr fontId="35"/>
  </si>
  <si>
    <t>CSDJ</t>
    <phoneticPr fontId="35"/>
  </si>
  <si>
    <t>ハネロン　MIZ114</t>
    <phoneticPr fontId="35"/>
  </si>
  <si>
    <t>ハネロン　MIZ109</t>
    <phoneticPr fontId="35"/>
  </si>
  <si>
    <t>ハネロン　MIZ307</t>
    <phoneticPr fontId="35"/>
  </si>
  <si>
    <t>ハネロン　MIZ216</t>
    <phoneticPr fontId="35"/>
  </si>
  <si>
    <t>ハネロン　MIZ220</t>
    <phoneticPr fontId="35"/>
  </si>
  <si>
    <t>ハネロン　MIZ219</t>
    <phoneticPr fontId="35"/>
  </si>
  <si>
    <t>ハネロン　MIZ226</t>
    <phoneticPr fontId="35"/>
  </si>
  <si>
    <t>ハネロン　MIZ227</t>
    <phoneticPr fontId="35"/>
  </si>
  <si>
    <t>SW</t>
    <phoneticPr fontId="35"/>
  </si>
  <si>
    <t>000243</t>
    <phoneticPr fontId="35"/>
  </si>
  <si>
    <t>鵜殿ポンプ場</t>
    <rPh sb="0" eb="2">
      <t>ウドノ</t>
    </rPh>
    <rPh sb="5" eb="6">
      <t>ジョウ</t>
    </rPh>
    <phoneticPr fontId="35"/>
  </si>
  <si>
    <t>SW00024300001@nihonsoft.net</t>
    <phoneticPr fontId="35"/>
  </si>
  <si>
    <t>10.60.97.140</t>
    <phoneticPr fontId="35"/>
  </si>
  <si>
    <t>三石小学校マンホールポンプ所</t>
    <phoneticPr fontId="35"/>
  </si>
  <si>
    <t>SW00019700002@nihonsoft.net</t>
  </si>
  <si>
    <t>10.60.97.141</t>
    <phoneticPr fontId="35"/>
  </si>
  <si>
    <t>eco30Mプラス LTE</t>
    <phoneticPr fontId="35"/>
  </si>
  <si>
    <t>10.60.97.143</t>
    <phoneticPr fontId="35"/>
  </si>
  <si>
    <t>10.60.97.142</t>
    <phoneticPr fontId="35"/>
  </si>
  <si>
    <t>eco30Mプラス　LTE</t>
    <phoneticPr fontId="35"/>
  </si>
  <si>
    <t>SW00014200012@nihonsoft.net</t>
  </si>
  <si>
    <t>SW00014200013@nihonsoft.net</t>
  </si>
  <si>
    <t>020-2063-4937</t>
    <phoneticPr fontId="35"/>
  </si>
  <si>
    <t>AX0605600876300</t>
    <phoneticPr fontId="35"/>
  </si>
  <si>
    <t>2020/12/8</t>
    <phoneticPr fontId="35"/>
  </si>
  <si>
    <t>7344</t>
    <phoneticPr fontId="35"/>
  </si>
  <si>
    <t>50229</t>
    <phoneticPr fontId="35"/>
  </si>
  <si>
    <t>kaizuka_c</t>
    <phoneticPr fontId="35"/>
  </si>
  <si>
    <t>02018441635</t>
    <phoneticPr fontId="35"/>
  </si>
  <si>
    <t>AX0605600877230</t>
    <phoneticPr fontId="35"/>
  </si>
  <si>
    <t>2020/12/15</t>
    <phoneticPr fontId="35"/>
  </si>
  <si>
    <t>AX0605600877240</t>
    <phoneticPr fontId="35"/>
  </si>
  <si>
    <t>AX0605600877250</t>
    <phoneticPr fontId="35"/>
  </si>
  <si>
    <t>02019802244</t>
    <phoneticPr fontId="35"/>
  </si>
  <si>
    <t>2020/12/15</t>
    <phoneticPr fontId="35"/>
  </si>
  <si>
    <t>AX0605600877220</t>
    <phoneticPr fontId="35"/>
  </si>
  <si>
    <t>五浦増圧機場（仮設用）</t>
    <phoneticPr fontId="35"/>
  </si>
  <si>
    <t>SW00020700002@nihonsoft.net</t>
  </si>
  <si>
    <t>10.60.97.144</t>
    <phoneticPr fontId="35"/>
  </si>
  <si>
    <t>田町調整池</t>
    <phoneticPr fontId="35"/>
  </si>
  <si>
    <t>SW00006600012@nihonsoft.net</t>
  </si>
  <si>
    <t>10.60.97.145</t>
    <phoneticPr fontId="35"/>
  </si>
  <si>
    <t>SW00000100036@nihonsoft.net</t>
    <phoneticPr fontId="35"/>
  </si>
  <si>
    <t>SW00000100037@nihonsoft.net</t>
    <phoneticPr fontId="35"/>
  </si>
  <si>
    <t>10.60.97.146</t>
    <phoneticPr fontId="35"/>
  </si>
  <si>
    <t>SW00005900043@nihonsoft.net</t>
  </si>
  <si>
    <t>SW00005900044@nihonsoft.net</t>
  </si>
  <si>
    <t>SW00005900045@nihonsoft.net</t>
  </si>
  <si>
    <t>SW00005900046@nihonsoft.net</t>
  </si>
  <si>
    <t>10.60.97.148</t>
  </si>
  <si>
    <t>10.60.97.149</t>
  </si>
  <si>
    <t>妻鹿南部排水ポンプ場</t>
    <phoneticPr fontId="35"/>
  </si>
  <si>
    <t>SW00016200009@nihonsoft.net</t>
  </si>
  <si>
    <t>10.60.97.151</t>
    <phoneticPr fontId="35"/>
  </si>
  <si>
    <t>SW00007200004@nihonsoft.net</t>
  </si>
  <si>
    <t>eco500M LTE</t>
    <phoneticPr fontId="35"/>
  </si>
  <si>
    <t>SW00004500175@nihonsoft.net</t>
  </si>
  <si>
    <t>SW00004500176@nihonsoft.net</t>
  </si>
  <si>
    <t>SW00004500177@nihonsoft.net</t>
  </si>
  <si>
    <t>SW00004500178@nihonsoft.net</t>
  </si>
  <si>
    <t>SW00004500179@nihonsoft.net</t>
  </si>
  <si>
    <t>SW00004500180@nihonsoft.net</t>
  </si>
  <si>
    <t>SW00004500181@nihonsoft.net</t>
  </si>
  <si>
    <t>SW00004500182@nihonsoft.net</t>
  </si>
  <si>
    <t>SW00004500183@nihonsoft.net</t>
  </si>
  <si>
    <t>SW00004500184@nihonsoft.net</t>
  </si>
  <si>
    <t>SW00004500185@nihonsoft.net</t>
  </si>
  <si>
    <t>SW00004500186@nihonsoft.net</t>
  </si>
  <si>
    <t>SW00004500187@nihonsoft.net</t>
  </si>
  <si>
    <t>SW00004500188@nihonsoft.net</t>
  </si>
  <si>
    <t>SW00004500189@nihonsoft.net</t>
  </si>
  <si>
    <t>SW00004500190@nihonsoft.net</t>
  </si>
  <si>
    <t>SW00004500191@nihonsoft.net</t>
  </si>
  <si>
    <t>SW00004500192@nihonsoft.net</t>
  </si>
  <si>
    <t>SW00004500193@nihonsoft.net</t>
  </si>
  <si>
    <t>SW00004500194@nihonsoft.net</t>
  </si>
  <si>
    <t>SW00004500195@nihonsoft.net</t>
  </si>
  <si>
    <t>SW00004500196@nihonsoft.net</t>
  </si>
  <si>
    <t>SW00004500197@nihonsoft.net</t>
  </si>
  <si>
    <t>SW00004500198@nihonsoft.net</t>
  </si>
  <si>
    <t>SW00004500199@nihonsoft.net</t>
  </si>
  <si>
    <t>SW00004500200@nihonsoft.net</t>
  </si>
  <si>
    <t>SW00004500201@nihonsoft.net</t>
  </si>
  <si>
    <t>SW00004500202@nihonsoft.net</t>
  </si>
  <si>
    <t>SW00004500203@nihonsoft.net</t>
  </si>
  <si>
    <t>SW00004500204@nihonsoft.net</t>
  </si>
  <si>
    <t>SW00004500205@nihonsoft.net</t>
  </si>
  <si>
    <t>SW00004500206@nihonsoft.net</t>
  </si>
  <si>
    <t>SW00004500207@nihonsoft.net</t>
  </si>
  <si>
    <t>10.60.97.153</t>
    <phoneticPr fontId="35"/>
  </si>
  <si>
    <t>10.60.97.154</t>
  </si>
  <si>
    <t>10.60.97.155</t>
  </si>
  <si>
    <t>10.60.97.156</t>
  </si>
  <si>
    <t>10.60.97.157</t>
  </si>
  <si>
    <t>10.60.97.158</t>
  </si>
  <si>
    <t>10.60.97.159</t>
  </si>
  <si>
    <t>10.60.97.160</t>
  </si>
  <si>
    <t>10.60.97.161</t>
  </si>
  <si>
    <t>10.60.97.162</t>
  </si>
  <si>
    <t>10.60.97.163</t>
  </si>
  <si>
    <t>10.60.97.164</t>
  </si>
  <si>
    <t>10.60.97.165</t>
  </si>
  <si>
    <t>10.60.97.166</t>
  </si>
  <si>
    <t>10.60.97.167</t>
  </si>
  <si>
    <t>10.60.97.168</t>
  </si>
  <si>
    <t>10.60.97.169</t>
  </si>
  <si>
    <t>10.60.97.170</t>
  </si>
  <si>
    <t>10.60.97.171</t>
  </si>
  <si>
    <t>10.60.97.172</t>
  </si>
  <si>
    <t>10.60.97.173</t>
  </si>
  <si>
    <t>10.60.97.174</t>
  </si>
  <si>
    <t>10.60.97.175</t>
  </si>
  <si>
    <t>10.60.97.176</t>
  </si>
  <si>
    <t>10.60.97.177</t>
  </si>
  <si>
    <t>10.60.97.178</t>
  </si>
  <si>
    <t>10.60.97.179</t>
  </si>
  <si>
    <t>10.60.97.180</t>
  </si>
  <si>
    <t>10.60.97.181</t>
  </si>
  <si>
    <t>10.60.97.182</t>
  </si>
  <si>
    <t>10.60.97.183</t>
  </si>
  <si>
    <t>10.60.97.184</t>
  </si>
  <si>
    <t>10.60.97.185</t>
  </si>
  <si>
    <t>秋田県にかほ市</t>
    <rPh sb="0" eb="3">
      <t>アキタケン</t>
    </rPh>
    <rPh sb="6" eb="7">
      <t>シ</t>
    </rPh>
    <phoneticPr fontId="35"/>
  </si>
  <si>
    <t>SW</t>
    <phoneticPr fontId="35"/>
  </si>
  <si>
    <t>000244</t>
    <phoneticPr fontId="35"/>
  </si>
  <si>
    <t>下浜山マンホールポンプ場</t>
    <rPh sb="0" eb="1">
      <t>シモ</t>
    </rPh>
    <rPh sb="1" eb="3">
      <t>ハマヤマ</t>
    </rPh>
    <rPh sb="11" eb="12">
      <t>ジョウ</t>
    </rPh>
    <phoneticPr fontId="35"/>
  </si>
  <si>
    <t>SW00024400001@nihonsoft.net</t>
    <phoneticPr fontId="35"/>
  </si>
  <si>
    <t>10.60.97.186</t>
    <phoneticPr fontId="35"/>
  </si>
  <si>
    <t>SW00015300023@nihonsoft.net</t>
  </si>
  <si>
    <t>SW00015300024@nihonsoft.net</t>
  </si>
  <si>
    <t>10.60.97.187</t>
    <phoneticPr fontId="35"/>
  </si>
  <si>
    <t>10.60.97.188</t>
  </si>
  <si>
    <t>10.60.97.189</t>
  </si>
  <si>
    <t>竹岸産業</t>
    <rPh sb="0" eb="2">
      <t>タケギシ</t>
    </rPh>
    <rPh sb="2" eb="4">
      <t>サンギョウ</t>
    </rPh>
    <phoneticPr fontId="35"/>
  </si>
  <si>
    <t>000245</t>
    <phoneticPr fontId="35"/>
  </si>
  <si>
    <t>小佐々町ウエストテクノパーク</t>
  </si>
  <si>
    <t>SW00024500001@nihonsoft.net</t>
    <phoneticPr fontId="35"/>
  </si>
  <si>
    <t>10.60.97.190</t>
    <phoneticPr fontId="35"/>
  </si>
  <si>
    <t>西4号マンホールポンプ場</t>
  </si>
  <si>
    <t>跨線橋付近マンホールポンプ場</t>
  </si>
  <si>
    <t>SW00017600009@nihonsoft.net</t>
  </si>
  <si>
    <t>SW00017600010@nihonsoft.net</t>
  </si>
  <si>
    <t>SW00017600011@nihonsoft.net</t>
  </si>
  <si>
    <t>10.60.97.191</t>
    <phoneticPr fontId="35"/>
  </si>
  <si>
    <t>10.60.97.192</t>
  </si>
  <si>
    <t>10.60.97.193</t>
  </si>
  <si>
    <t>AX0605600878010</t>
    <phoneticPr fontId="35"/>
  </si>
  <si>
    <t>020-1839-6790</t>
    <phoneticPr fontId="35"/>
  </si>
  <si>
    <t>2020/12/18</t>
    <phoneticPr fontId="35"/>
  </si>
  <si>
    <t>AX0605600878020</t>
    <phoneticPr fontId="35"/>
  </si>
  <si>
    <t>020-1788-2742</t>
    <phoneticPr fontId="35"/>
  </si>
  <si>
    <t>中央公園調整池(LTE)</t>
    <phoneticPr fontId="35"/>
  </si>
  <si>
    <t>AX0605600878030</t>
    <phoneticPr fontId="35"/>
  </si>
  <si>
    <t>020-1940-0132</t>
    <phoneticPr fontId="35"/>
  </si>
  <si>
    <t>通番</t>
    <phoneticPr fontId="35"/>
  </si>
  <si>
    <t>AX0605600878080</t>
  </si>
  <si>
    <t>020-1959-2712</t>
    <phoneticPr fontId="35"/>
  </si>
  <si>
    <t>AX0605600878090</t>
  </si>
  <si>
    <t>020-1899-2385</t>
    <phoneticPr fontId="35"/>
  </si>
  <si>
    <t>2020年12月18日　越前市下水中山MPへ移行</t>
    <rPh sb="4" eb="5">
      <t>ネン</t>
    </rPh>
    <rPh sb="7" eb="8">
      <t>ガツ</t>
    </rPh>
    <rPh sb="10" eb="11">
      <t>ニチ</t>
    </rPh>
    <rPh sb="12" eb="15">
      <t>エチゼンシ</t>
    </rPh>
    <rPh sb="15" eb="17">
      <t>ゲスイ</t>
    </rPh>
    <rPh sb="17" eb="19">
      <t>ナカヤマ</t>
    </rPh>
    <rPh sb="22" eb="24">
      <t>イコウ</t>
    </rPh>
    <phoneticPr fontId="35"/>
  </si>
  <si>
    <t>DN0504406107270</t>
    <phoneticPr fontId="35"/>
  </si>
  <si>
    <t>070-4217-0203</t>
    <phoneticPr fontId="35"/>
  </si>
  <si>
    <t>10.47.232.180</t>
    <phoneticPr fontId="35"/>
  </si>
  <si>
    <t>2020年12月18日demo12から移行（齊田）</t>
    <rPh sb="4" eb="5">
      <t>ネン</t>
    </rPh>
    <rPh sb="7" eb="8">
      <t>ガツ</t>
    </rPh>
    <rPh sb="10" eb="11">
      <t>ニチ</t>
    </rPh>
    <rPh sb="19" eb="21">
      <t>イコウ</t>
    </rPh>
    <rPh sb="22" eb="24">
      <t>サイダ</t>
    </rPh>
    <phoneticPr fontId="35"/>
  </si>
  <si>
    <t>SW00023800002@nihonsoft.net</t>
    <phoneticPr fontId="35"/>
  </si>
  <si>
    <t>AX0605600878250</t>
  </si>
  <si>
    <t>AX0605600878260</t>
  </si>
  <si>
    <t>AX0605600878270</t>
  </si>
  <si>
    <t>AX0605600878280</t>
  </si>
  <si>
    <t>AX0605600878290</t>
  </si>
  <si>
    <t>AX0605600878300</t>
  </si>
  <si>
    <t>AX0605600878310</t>
  </si>
  <si>
    <t>AX0605600878320</t>
  </si>
  <si>
    <t>AX0605600878330</t>
  </si>
  <si>
    <t>AX0605600878340</t>
  </si>
  <si>
    <t>AX0605600878350</t>
  </si>
  <si>
    <t>AX0605600878360</t>
  </si>
  <si>
    <t>AX0605600878370</t>
  </si>
  <si>
    <t>AX0605600878380</t>
  </si>
  <si>
    <t>AX0605600878390</t>
  </si>
  <si>
    <t>AX0605600878400</t>
  </si>
  <si>
    <t>AX0605600878410</t>
  </si>
  <si>
    <t>AX0605600878420</t>
  </si>
  <si>
    <t>AX0605600878430</t>
  </si>
  <si>
    <t>AX0605600878440</t>
  </si>
  <si>
    <t>AX0605600878450</t>
  </si>
  <si>
    <t>AX0605600878460</t>
  </si>
  <si>
    <t>AX0605600878470</t>
  </si>
  <si>
    <t>AX0605600878480</t>
  </si>
  <si>
    <t>AX0605600878490</t>
  </si>
  <si>
    <t>AX0605600878500</t>
  </si>
  <si>
    <t>AX0605600878510</t>
  </si>
  <si>
    <t>AX0605600878520</t>
  </si>
  <si>
    <t>AX0605600878530</t>
  </si>
  <si>
    <t>AX0605600878540</t>
  </si>
  <si>
    <t>AX0605600878550</t>
  </si>
  <si>
    <t>AX0605600878560</t>
  </si>
  <si>
    <t>AX0605600878570</t>
  </si>
  <si>
    <t>2020/12/21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</si>
  <si>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20-1651-7761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</si>
  <si>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20-1899-2233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</si>
  <si>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20-1944-9485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</si>
  <si>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20-1775-6514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</si>
  <si>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20-2017-5030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</si>
  <si>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20-1783-0280</t>
    </r>
    <phoneticPr fontId="35"/>
  </si>
  <si>
    <t>020-1981-8044</t>
    <phoneticPr fontId="35"/>
  </si>
  <si>
    <t>020-1788-7007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</si>
  <si>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20-1775-6626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</si>
  <si>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20-1899-2003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</si>
  <si>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20-1940-5057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</si>
  <si>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20-2070-1520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</si>
  <si>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20-1839-6844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</si>
  <si>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20-2131-4147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</si>
  <si>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20-2018-2419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</si>
  <si>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20-1783-9139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</si>
  <si>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20-1899-2792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</si>
  <si>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20-1652-5133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</si>
  <si>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20-1867-1946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</si>
  <si>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20-2071-3100</t>
    </r>
    <phoneticPr fontId="35"/>
  </si>
  <si>
    <t>020-1982-7452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</si>
  <si>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20-1776-0051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</si>
  <si>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20-1867-1761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</si>
  <si>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20-2013-9295</t>
    </r>
    <phoneticPr fontId="35"/>
  </si>
  <si>
    <t>020-1585-7317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</si>
  <si>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20-1863-6353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</si>
  <si>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20-1652-6359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</si>
  <si>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20-1780-0149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</si>
  <si>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20-1863-6067</t>
    </r>
    <phoneticPr fontId="35"/>
  </si>
  <si>
    <t>020-1780-0608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</si>
  <si>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20-2135-4419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</si>
  <si>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20-1839-6295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</si>
  <si>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20-1863-6217</t>
    </r>
    <phoneticPr fontId="35"/>
  </si>
  <si>
    <t>中山MP</t>
    <rPh sb="0" eb="2">
      <t>ナカヤマ</t>
    </rPh>
    <phoneticPr fontId="35"/>
  </si>
  <si>
    <t>452691-20404873</t>
    <phoneticPr fontId="35"/>
  </si>
  <si>
    <t>山梨県中北農務事務所（エバラ)</t>
    <rPh sb="0" eb="3">
      <t>ヤマナシケン</t>
    </rPh>
    <rPh sb="3" eb="5">
      <t>ナカキタ</t>
    </rPh>
    <rPh sb="5" eb="7">
      <t>ノウム</t>
    </rPh>
    <rPh sb="7" eb="9">
      <t>ジム</t>
    </rPh>
    <rPh sb="9" eb="10">
      <t>ショ</t>
    </rPh>
    <phoneticPr fontId="35"/>
  </si>
  <si>
    <t>SW</t>
    <phoneticPr fontId="35"/>
  </si>
  <si>
    <t>000246</t>
    <phoneticPr fontId="35"/>
  </si>
  <si>
    <t>埼玉県行田市（エバラ）</t>
    <rPh sb="0" eb="3">
      <t>サイタマケン</t>
    </rPh>
    <rPh sb="3" eb="6">
      <t>ギョウダシ</t>
    </rPh>
    <phoneticPr fontId="35"/>
  </si>
  <si>
    <t>神奈川県南足柄市(エバラ)</t>
    <rPh sb="0" eb="4">
      <t>カナガワケン</t>
    </rPh>
    <rPh sb="4" eb="8">
      <t>ミナミアシガラシ</t>
    </rPh>
    <phoneticPr fontId="35"/>
  </si>
  <si>
    <t>000247</t>
    <phoneticPr fontId="35"/>
  </si>
  <si>
    <t>000248</t>
    <phoneticPr fontId="35"/>
  </si>
  <si>
    <t>千葉県印西市(エバラ)</t>
    <rPh sb="0" eb="3">
      <t>チバケン</t>
    </rPh>
    <rPh sb="3" eb="6">
      <t>インザイシ</t>
    </rPh>
    <phoneticPr fontId="35"/>
  </si>
  <si>
    <t>000249</t>
    <phoneticPr fontId="35"/>
  </si>
  <si>
    <t>SW00024600001@nihonsoft.net</t>
    <phoneticPr fontId="35"/>
  </si>
  <si>
    <t>みなみ産業団地MP</t>
    <rPh sb="3" eb="5">
      <t>サンギョウ</t>
    </rPh>
    <rPh sb="5" eb="7">
      <t>ダンチ</t>
    </rPh>
    <phoneticPr fontId="35"/>
  </si>
  <si>
    <t>SW00024700001@nihonsoft.net</t>
    <phoneticPr fontId="35"/>
  </si>
  <si>
    <t>SW00024800001@nihonsoft.net</t>
    <phoneticPr fontId="35"/>
  </si>
  <si>
    <t>SW00024800002@nihonsoft.net</t>
  </si>
  <si>
    <t>SW00024900001@nihonsoft.net</t>
    <phoneticPr fontId="35"/>
  </si>
  <si>
    <t>木下取水場</t>
    <rPh sb="0" eb="2">
      <t>キノシタ</t>
    </rPh>
    <rPh sb="2" eb="4">
      <t>シュスイ</t>
    </rPh>
    <rPh sb="4" eb="5">
      <t>ジョウ</t>
    </rPh>
    <phoneticPr fontId="35"/>
  </si>
  <si>
    <t>eco500M LTE</t>
    <phoneticPr fontId="35"/>
  </si>
  <si>
    <t>10.60.97.198</t>
    <phoneticPr fontId="35"/>
  </si>
  <si>
    <t>10.60.97.197</t>
    <phoneticPr fontId="35"/>
  </si>
  <si>
    <t>10.60.97.196</t>
  </si>
  <si>
    <t>10.60.97.195</t>
    <phoneticPr fontId="35"/>
  </si>
  <si>
    <t>10.60.97.194</t>
    <phoneticPr fontId="35"/>
  </si>
  <si>
    <t>AX0605600968020</t>
    <phoneticPr fontId="35"/>
  </si>
  <si>
    <t>020-1551-1519</t>
    <phoneticPr fontId="35"/>
  </si>
  <si>
    <t>AX0605600968030</t>
    <phoneticPr fontId="35"/>
  </si>
  <si>
    <t>AX0605600968040</t>
    <phoneticPr fontId="35"/>
  </si>
  <si>
    <t>AX0605600968050</t>
    <phoneticPr fontId="35"/>
  </si>
  <si>
    <t>020-1090-3238</t>
    <phoneticPr fontId="35"/>
  </si>
  <si>
    <t>020-1782-9780</t>
    <phoneticPr fontId="35"/>
  </si>
  <si>
    <t>020-1702-0432</t>
    <phoneticPr fontId="35"/>
  </si>
  <si>
    <t>AX0605600968060</t>
    <phoneticPr fontId="35"/>
  </si>
  <si>
    <t>020-1782-9882</t>
    <phoneticPr fontId="35"/>
  </si>
  <si>
    <t>AX0605600968070</t>
    <phoneticPr fontId="35"/>
  </si>
  <si>
    <t>AX0605600968080</t>
    <phoneticPr fontId="35"/>
  </si>
  <si>
    <t>AX0605600968090</t>
    <phoneticPr fontId="35"/>
  </si>
  <si>
    <t>020-1783-8127</t>
    <phoneticPr fontId="35"/>
  </si>
  <si>
    <t>020-1090-6194</t>
    <phoneticPr fontId="35"/>
  </si>
  <si>
    <t>020-1090-8539</t>
    <phoneticPr fontId="35"/>
  </si>
  <si>
    <t>2020/12/23</t>
    <phoneticPr fontId="35"/>
  </si>
  <si>
    <t>東千里第1</t>
    <phoneticPr fontId="35"/>
  </si>
  <si>
    <t>SW00005900047@nihonsoft.net</t>
  </si>
  <si>
    <t>10.60.97.199</t>
    <phoneticPr fontId="35"/>
  </si>
  <si>
    <t>モジュール不良品の対象範囲内</t>
    <phoneticPr fontId="35"/>
  </si>
  <si>
    <t>10.39.34.27</t>
    <phoneticPr fontId="35"/>
  </si>
  <si>
    <t>7345</t>
    <phoneticPr fontId="35"/>
  </si>
  <si>
    <t>50230</t>
    <phoneticPr fontId="35"/>
  </si>
  <si>
    <t>takegishi_sangyou</t>
    <phoneticPr fontId="35"/>
  </si>
  <si>
    <t>45268E-20404870</t>
    <phoneticPr fontId="35"/>
  </si>
  <si>
    <t>矢島第4中継ﾎﾟﾝﾌﾟ場</t>
    <phoneticPr fontId="35"/>
  </si>
  <si>
    <t>赤野井第2中継ﾎﾟﾝﾌﾟ場</t>
    <phoneticPr fontId="35"/>
  </si>
  <si>
    <t>森川原第2中継ﾎﾟﾝﾌﾟ場</t>
    <phoneticPr fontId="35"/>
  </si>
  <si>
    <t>十二里中継ﾎﾟﾝﾌﾟ場</t>
    <phoneticPr fontId="35"/>
  </si>
  <si>
    <t>荒見第3中継ﾎﾟﾝﾌﾟ場</t>
    <phoneticPr fontId="35"/>
  </si>
  <si>
    <t>水保佐川中継ﾎﾟﾝﾌﾟ場</t>
    <phoneticPr fontId="35"/>
  </si>
  <si>
    <t>AX0605600969940</t>
    <phoneticPr fontId="35"/>
  </si>
  <si>
    <t>020-1500-7838</t>
    <phoneticPr fontId="35"/>
  </si>
  <si>
    <t>2020/12/25</t>
    <phoneticPr fontId="35"/>
  </si>
  <si>
    <t>AX0605600968590</t>
    <phoneticPr fontId="35"/>
  </si>
  <si>
    <t>020-2135-5339</t>
    <phoneticPr fontId="35"/>
  </si>
  <si>
    <t>AX0605600968600</t>
    <phoneticPr fontId="35"/>
  </si>
  <si>
    <t>020-1531-5256</t>
    <phoneticPr fontId="35"/>
  </si>
  <si>
    <t>AX0605600968610</t>
    <phoneticPr fontId="35"/>
  </si>
  <si>
    <t>AX0605600968620</t>
    <phoneticPr fontId="35"/>
  </si>
  <si>
    <t>020-1947-1520</t>
    <phoneticPr fontId="35"/>
  </si>
  <si>
    <t>020-1899-6597</t>
    <phoneticPr fontId="35"/>
  </si>
  <si>
    <t>AX0605600968630</t>
    <phoneticPr fontId="35"/>
  </si>
  <si>
    <t>020-2005-8900</t>
    <phoneticPr fontId="35"/>
  </si>
  <si>
    <r>
      <t>16H00349→</t>
    </r>
    <r>
      <rPr>
        <sz val="11"/>
        <color rgb="FF000000"/>
        <rFont val="ＭＳ Ｐゴシック"/>
        <family val="2"/>
        <charset val="128"/>
      </rPr>
      <t>17H00370</t>
    </r>
    <phoneticPr fontId="53"/>
  </si>
  <si>
    <t>ハネロンFOMA(2020年10月19日故障交換)</t>
    <rPh sb="13" eb="14">
      <t>ネン</t>
    </rPh>
    <rPh sb="16" eb="17">
      <t>ガツ</t>
    </rPh>
    <rPh sb="19" eb="20">
      <t>ニチ</t>
    </rPh>
    <rPh sb="20" eb="22">
      <t>コショウ</t>
    </rPh>
    <rPh sb="22" eb="24">
      <t>コウカン</t>
    </rPh>
    <phoneticPr fontId="35"/>
  </si>
  <si>
    <t>SW00005900048@nihonsoft.net</t>
  </si>
  <si>
    <t>SW00005900049@nihonsoft.net</t>
  </si>
  <si>
    <t>10.60.97.200</t>
  </si>
  <si>
    <t>10.60.97.201</t>
  </si>
  <si>
    <t>延興寺浄水場（LTE）</t>
    <phoneticPr fontId="35"/>
  </si>
  <si>
    <t>延興寺水源（FOMA)</t>
    <phoneticPr fontId="35"/>
  </si>
  <si>
    <t>SW00006800006@nihonsoft.net</t>
    <phoneticPr fontId="35"/>
  </si>
  <si>
    <t>10.60.97.202</t>
    <phoneticPr fontId="35"/>
  </si>
  <si>
    <r>
      <t>村雲浄化センター(</t>
    </r>
    <r>
      <rPr>
        <sz val="11"/>
        <color rgb="FF000000"/>
        <rFont val="ＭＳ Ｐゴシック"/>
        <family val="2"/>
        <charset val="128"/>
      </rPr>
      <t>LTE)</t>
    </r>
    <phoneticPr fontId="35"/>
  </si>
  <si>
    <r>
      <t>日置浄化センター(</t>
    </r>
    <r>
      <rPr>
        <sz val="11"/>
        <color rgb="FF000000"/>
        <rFont val="ＭＳ Ｐゴシック"/>
        <family val="2"/>
        <charset val="128"/>
      </rPr>
      <t>LTE)</t>
    </r>
    <phoneticPr fontId="35"/>
  </si>
  <si>
    <r>
      <t>SW00001300001@nihonsoft.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</si>
  <si>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日置浄化センター（FOMA)</t>
    <phoneticPr fontId="35"/>
  </si>
  <si>
    <t>SW00001300165@nihonsoft.net</t>
    <phoneticPr fontId="35"/>
  </si>
  <si>
    <r>
      <t>10.60.97.20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</si>
  <si>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10.60.97.204</t>
    </r>
    <r>
      <rPr>
        <sz val="11"/>
        <color rgb="FF000000"/>
        <rFont val="ＭＳ Ｐゴシック"/>
        <family val="2"/>
        <charset val="128"/>
      </rPr>
      <t/>
    </r>
  </si>
  <si>
    <t>SW00006300053@nihonsoft.net</t>
  </si>
  <si>
    <t>eco30Mプラス　LTE</t>
    <phoneticPr fontId="35"/>
  </si>
  <si>
    <t>SW00000500039@nihonsoft.net</t>
  </si>
  <si>
    <t>SW00000500040@nihonsoft.net</t>
  </si>
  <si>
    <t>SW00000500041@nihonsoft.net</t>
  </si>
  <si>
    <t>10.60.97.206</t>
    <phoneticPr fontId="35"/>
  </si>
  <si>
    <t>10.60.97.207</t>
  </si>
  <si>
    <t>10.60.97.208</t>
  </si>
  <si>
    <t>羽衣町マンホールポンプ場</t>
  </si>
  <si>
    <t>SW00002700112@nihonsoft.net</t>
  </si>
  <si>
    <t>10.60.97.209</t>
    <phoneticPr fontId="35"/>
  </si>
  <si>
    <t>SW00002800008@nihonsoft.net</t>
  </si>
  <si>
    <t>10.60.97.210</t>
    <phoneticPr fontId="35"/>
  </si>
  <si>
    <t>新潟県笹山浄水場</t>
    <phoneticPr fontId="35"/>
  </si>
  <si>
    <t>SW00000600015@nihonsoft.net</t>
  </si>
  <si>
    <t>10.60.97.211</t>
    <phoneticPr fontId="35"/>
  </si>
  <si>
    <t>産業団地マンホールポンプ場</t>
  </si>
  <si>
    <t>金瓶マンホールポンプ場</t>
  </si>
  <si>
    <t>SW00019400007@nihonsoft.net</t>
  </si>
  <si>
    <t>SW00019400008@nihonsoft.net</t>
  </si>
  <si>
    <t>10.60.97.212</t>
    <phoneticPr fontId="35"/>
  </si>
  <si>
    <t>10.60.97.213</t>
  </si>
  <si>
    <t>000250</t>
    <phoneticPr fontId="35"/>
  </si>
  <si>
    <t>塔ノ島第一排水機場</t>
  </si>
  <si>
    <t>塔ノ島第二排水機場</t>
  </si>
  <si>
    <t>半白排水ポンプ場</t>
  </si>
  <si>
    <t>熊小路排水ポンプ場</t>
  </si>
  <si>
    <t>SW00025000001@nihonsoft.net</t>
    <phoneticPr fontId="35"/>
  </si>
  <si>
    <t>eco30Mプラス LTE</t>
    <phoneticPr fontId="35"/>
  </si>
  <si>
    <t>SW00025000002@nihonsoft.net</t>
  </si>
  <si>
    <t>SW00025000003@nihonsoft.net</t>
  </si>
  <si>
    <t>SW00025000004@nihonsoft.net</t>
  </si>
  <si>
    <t>10.60.97.214</t>
    <phoneticPr fontId="35"/>
  </si>
  <si>
    <t>10.60.97.215</t>
  </si>
  <si>
    <t>10.60.97.216</t>
  </si>
  <si>
    <t>10.60.97.217</t>
  </si>
  <si>
    <t>明神川取水樋門</t>
    <phoneticPr fontId="35"/>
  </si>
  <si>
    <t>SW00019200002@nihonsoft.net</t>
  </si>
  <si>
    <t>SW00001800128@nihonsoft.co.jp</t>
    <phoneticPr fontId="35"/>
  </si>
  <si>
    <t>SW00001800128@nihonsoft.net</t>
    <phoneticPr fontId="35"/>
  </si>
  <si>
    <t>10.60.97.219</t>
    <phoneticPr fontId="35"/>
  </si>
  <si>
    <t>通番</t>
    <phoneticPr fontId="35"/>
  </si>
  <si>
    <t>通番</t>
    <phoneticPr fontId="35"/>
  </si>
  <si>
    <t>demo44@nihonsoft.net</t>
    <phoneticPr fontId="35"/>
  </si>
  <si>
    <t>駄荷1号マンホールポンプ場</t>
  </si>
  <si>
    <t>駄荷2号マンホールポンプ場</t>
  </si>
  <si>
    <t>SW00001200018@nihonsoft.net</t>
  </si>
  <si>
    <t>SW00001200019@nihonsoft.net</t>
  </si>
  <si>
    <t>SW00015300025@nihonsoft.net</t>
  </si>
  <si>
    <t>SW00015300026@nihonsoft.net</t>
  </si>
  <si>
    <t>SW00015300027@nihonsoft.net</t>
  </si>
  <si>
    <t>SW00015300028@nihonsoft.net</t>
  </si>
  <si>
    <t>SW00015300029@nihonsoft.net</t>
  </si>
  <si>
    <t>SW00015300030@nihonsoft.net</t>
  </si>
  <si>
    <t>SW00015300031@nihonsoft.net</t>
  </si>
  <si>
    <t>10.60.97.223</t>
  </si>
  <si>
    <t>10.60.97.224</t>
  </si>
  <si>
    <t>10.60.97.225</t>
  </si>
  <si>
    <t>10.60.97.226</t>
  </si>
  <si>
    <t>10.60.97.222</t>
    <phoneticPr fontId="35"/>
  </si>
  <si>
    <t>10.60.97.227</t>
  </si>
  <si>
    <t>10.60.97.228</t>
  </si>
  <si>
    <t>10.60.97.220</t>
    <phoneticPr fontId="35"/>
  </si>
  <si>
    <t>10.60.97.221</t>
    <phoneticPr fontId="35"/>
  </si>
  <si>
    <t>AX0605600983540</t>
    <phoneticPr fontId="35"/>
  </si>
  <si>
    <t>020-2187-8553</t>
    <phoneticPr fontId="35"/>
  </si>
  <si>
    <t>AX0605600983550</t>
    <phoneticPr fontId="35"/>
  </si>
  <si>
    <t>AX0605600983560</t>
    <phoneticPr fontId="35"/>
  </si>
  <si>
    <t>020-2171-7086</t>
    <phoneticPr fontId="35"/>
  </si>
  <si>
    <t>020-2187-8784</t>
    <phoneticPr fontId="35"/>
  </si>
  <si>
    <t>2021/1/7</t>
    <phoneticPr fontId="35"/>
  </si>
  <si>
    <t>AX0605600983430</t>
    <phoneticPr fontId="35"/>
  </si>
  <si>
    <t>AX0605600983440</t>
    <phoneticPr fontId="35"/>
  </si>
  <si>
    <t>020-2180-0023</t>
    <phoneticPr fontId="35"/>
  </si>
  <si>
    <t>020-2171-7458</t>
    <phoneticPr fontId="35"/>
  </si>
  <si>
    <t>2021/1/7</t>
    <phoneticPr fontId="35"/>
  </si>
  <si>
    <t>AX0605600983450</t>
    <phoneticPr fontId="35"/>
  </si>
  <si>
    <t>020-2187-8634</t>
    <phoneticPr fontId="35"/>
  </si>
  <si>
    <t>2021/1/7</t>
    <phoneticPr fontId="35"/>
  </si>
  <si>
    <t>AX0605600983460</t>
    <phoneticPr fontId="35"/>
  </si>
  <si>
    <r>
      <t>AX06056009834</t>
    </r>
    <r>
      <rPr>
        <sz val="11"/>
        <color rgb="FF000000"/>
        <rFont val="ＭＳ Ｐゴシック"/>
        <family val="2"/>
        <charset val="128"/>
      </rPr>
      <t>70</t>
    </r>
    <phoneticPr fontId="35"/>
  </si>
  <si>
    <t>AX0605600983480</t>
    <phoneticPr fontId="35"/>
  </si>
  <si>
    <t>AX0605600983490</t>
    <phoneticPr fontId="35"/>
  </si>
  <si>
    <t>AX0605600983500</t>
    <phoneticPr fontId="35"/>
  </si>
  <si>
    <t>AX0605600983510</t>
    <phoneticPr fontId="35"/>
  </si>
  <si>
    <t>020-2187-8411</t>
    <phoneticPr fontId="35"/>
  </si>
  <si>
    <t>020-2187-8699</t>
    <phoneticPr fontId="35"/>
  </si>
  <si>
    <t>020-2171-7819</t>
    <phoneticPr fontId="35"/>
  </si>
  <si>
    <t>AX0605600983520</t>
    <phoneticPr fontId="35"/>
  </si>
  <si>
    <t>020-2171-7325</t>
    <phoneticPr fontId="35"/>
  </si>
  <si>
    <t>AX0605600983530</t>
    <phoneticPr fontId="35"/>
  </si>
  <si>
    <t>020-2187-8025</t>
    <phoneticPr fontId="35"/>
  </si>
  <si>
    <t>2021/1/7</t>
    <phoneticPr fontId="35"/>
  </si>
  <si>
    <t>AX0605600983570</t>
    <phoneticPr fontId="35"/>
  </si>
  <si>
    <t>AX0605600983580</t>
    <phoneticPr fontId="35"/>
  </si>
  <si>
    <t>AX0605600983590</t>
    <phoneticPr fontId="35"/>
  </si>
  <si>
    <t>AX0605600983600</t>
    <phoneticPr fontId="35"/>
  </si>
  <si>
    <t>020-2171-7753</t>
    <phoneticPr fontId="35"/>
  </si>
  <si>
    <t>020-2176-1806</t>
    <phoneticPr fontId="35"/>
  </si>
  <si>
    <t>020-2180-0744</t>
    <phoneticPr fontId="35"/>
  </si>
  <si>
    <t>020-2171-7477</t>
    <phoneticPr fontId="35"/>
  </si>
  <si>
    <t>AX0605600983610</t>
    <phoneticPr fontId="35"/>
  </si>
  <si>
    <t>020-2171-7856</t>
    <phoneticPr fontId="35"/>
  </si>
  <si>
    <t>2021/1/8</t>
    <phoneticPr fontId="35"/>
  </si>
  <si>
    <t>AX0605600983620</t>
    <phoneticPr fontId="35"/>
  </si>
  <si>
    <t>田久日地区No.1中継ポンプ場</t>
  </si>
  <si>
    <t>田久日地区No.2中継ポンプ場</t>
  </si>
  <si>
    <t>SW00001100113@nihonsoft.net</t>
  </si>
  <si>
    <t>SW00001100114@nihonsoft.net</t>
  </si>
  <si>
    <t>SW00001100115@nihonsoft.net</t>
  </si>
  <si>
    <t>SW00001100116@nihonsoft.net</t>
  </si>
  <si>
    <t>10.60.97.232</t>
    <phoneticPr fontId="35"/>
  </si>
  <si>
    <t>10.60.97.229</t>
  </si>
  <si>
    <t>10.60.97.230</t>
  </si>
  <si>
    <t>10.60.97.231</t>
  </si>
  <si>
    <t>八幡No.1</t>
    <rPh sb="0" eb="2">
      <t>ヤワタ</t>
    </rPh>
    <phoneticPr fontId="35"/>
  </si>
  <si>
    <t>高畑No.1</t>
    <rPh sb="0" eb="2">
      <t>タカハタ</t>
    </rPh>
    <phoneticPr fontId="35"/>
  </si>
  <si>
    <t>DN0504406087740</t>
  </si>
  <si>
    <t>2017/2/9</t>
  </si>
  <si>
    <t>2021年1月7日岩美町延興寺からdemo20へ移行</t>
    <rPh sb="9" eb="12">
      <t>イワミチョウ</t>
    </rPh>
    <rPh sb="12" eb="13">
      <t>エン</t>
    </rPh>
    <rPh sb="13" eb="14">
      <t>コウ</t>
    </rPh>
    <rPh sb="14" eb="15">
      <t>ジ</t>
    </rPh>
    <phoneticPr fontId="35"/>
  </si>
  <si>
    <t>090-7732-9172</t>
    <phoneticPr fontId="35"/>
  </si>
  <si>
    <t>demo20@nihonsoft.co.jp</t>
    <phoneticPr fontId="35"/>
  </si>
  <si>
    <t>日良居受水槽</t>
  </si>
  <si>
    <t>4526EF-20404967</t>
    <phoneticPr fontId="35"/>
  </si>
  <si>
    <t>4526F3-20404971</t>
    <phoneticPr fontId="35"/>
  </si>
  <si>
    <t>4526F2-20404970</t>
    <phoneticPr fontId="35"/>
  </si>
  <si>
    <t>4526F1-20404969</t>
    <phoneticPr fontId="35"/>
  </si>
  <si>
    <t>4526F0-20404968</t>
    <phoneticPr fontId="35"/>
  </si>
  <si>
    <t>垂水第6</t>
    <phoneticPr fontId="35"/>
  </si>
  <si>
    <t>垂水第7</t>
    <phoneticPr fontId="35"/>
  </si>
  <si>
    <t>東部第1処理区中継ポンプ施設</t>
    <phoneticPr fontId="35"/>
  </si>
  <si>
    <r>
      <t>10.60.97.20</t>
    </r>
    <r>
      <rPr>
        <sz val="11"/>
        <color rgb="FF000000"/>
        <rFont val="ＭＳ Ｐゴシック"/>
        <family val="2"/>
        <charset val="128"/>
      </rPr>
      <t>5</t>
    </r>
    <phoneticPr fontId="35"/>
  </si>
  <si>
    <t>曲第2マンホールポンプ場</t>
  </si>
  <si>
    <t>須恵第2マンホールポンプ場</t>
  </si>
  <si>
    <t>曲第1マンホールポンプ場</t>
  </si>
  <si>
    <t>桃島第3マンホールポンプ場</t>
  </si>
  <si>
    <t>鉄道運輸機構から移行本社保管→篠山市草の上4→本社管理へ戻り</t>
    <rPh sb="0" eb="2">
      <t>テツドウ</t>
    </rPh>
    <rPh sb="2" eb="4">
      <t>ウンユ</t>
    </rPh>
    <rPh sb="4" eb="6">
      <t>キコウ</t>
    </rPh>
    <rPh sb="8" eb="10">
      <t>イコウ</t>
    </rPh>
    <rPh sb="10" eb="12">
      <t>ホンシャ</t>
    </rPh>
    <rPh sb="12" eb="14">
      <t>ホカン</t>
    </rPh>
    <rPh sb="15" eb="18">
      <t>ササヤマシ</t>
    </rPh>
    <rPh sb="18" eb="19">
      <t>クサ</t>
    </rPh>
    <rPh sb="20" eb="21">
      <t>ウエ</t>
    </rPh>
    <rPh sb="23" eb="25">
      <t>ホンシャ</t>
    </rPh>
    <rPh sb="25" eb="27">
      <t>カンリ</t>
    </rPh>
    <rPh sb="28" eb="29">
      <t>モド</t>
    </rPh>
    <phoneticPr fontId="35"/>
  </si>
  <si>
    <t>20201年10月7日30Mから500Mにプラン変更</t>
    <rPh sb="5" eb="6">
      <t>ネン</t>
    </rPh>
    <rPh sb="8" eb="9">
      <t>ガツ</t>
    </rPh>
    <rPh sb="10" eb="11">
      <t>ニチ</t>
    </rPh>
    <rPh sb="24" eb="26">
      <t>ヘンコウ</t>
    </rPh>
    <phoneticPr fontId="35"/>
  </si>
  <si>
    <t>田村No.1マンホールポンプ場</t>
  </si>
  <si>
    <t>喜久田No.7マンホールポンプ場</t>
  </si>
  <si>
    <t>R15号線マンホールポンプ場</t>
    <phoneticPr fontId="35"/>
  </si>
  <si>
    <t>020-1942-9074</t>
    <phoneticPr fontId="35"/>
  </si>
  <si>
    <t>中河内中継ポンプ場</t>
  </si>
  <si>
    <t>勝木第一中継ポンプ場</t>
  </si>
  <si>
    <t>勝木第二中継ポンプ場</t>
  </si>
  <si>
    <t>飯室第一中継ポンプ場</t>
  </si>
  <si>
    <t>飯室第二中継ポンプ場</t>
  </si>
  <si>
    <t>上温品一丁目マンホールポンプ</t>
  </si>
  <si>
    <t>西本浦マンホールポンプ</t>
  </si>
  <si>
    <t>上温品四丁目マンホールポンプ</t>
  </si>
  <si>
    <t>本浦マンホールポンプ</t>
  </si>
  <si>
    <t>旭町ポンプ場</t>
  </si>
  <si>
    <t>丹那中継ポンプ場</t>
  </si>
  <si>
    <t>SW00002700113@nihonsoft.net</t>
    <phoneticPr fontId="35"/>
  </si>
  <si>
    <t>SW00002700114@nihonsoft.net</t>
  </si>
  <si>
    <t>SW00002700115@nihonsoft.net</t>
  </si>
  <si>
    <t>SW00002700116@nihonsoft.net</t>
  </si>
  <si>
    <t>10.60.97.236</t>
    <phoneticPr fontId="35"/>
  </si>
  <si>
    <t>10.60.97.233</t>
  </si>
  <si>
    <t>10.60.97.234</t>
  </si>
  <si>
    <t>10.60.97.235</t>
  </si>
  <si>
    <t>AX0605600984210</t>
    <phoneticPr fontId="35"/>
  </si>
  <si>
    <t>AX0605600984220</t>
    <phoneticPr fontId="35"/>
  </si>
  <si>
    <t>020-2048-4561</t>
    <phoneticPr fontId="35"/>
  </si>
  <si>
    <t>2021/1/13</t>
    <phoneticPr fontId="35"/>
  </si>
  <si>
    <t>AX0605600984240</t>
    <phoneticPr fontId="35"/>
  </si>
  <si>
    <t>AX0605600984250</t>
    <phoneticPr fontId="35"/>
  </si>
  <si>
    <t>AX0605600984260</t>
    <phoneticPr fontId="35"/>
  </si>
  <si>
    <t>AX0605600984270</t>
    <phoneticPr fontId="35"/>
  </si>
  <si>
    <t>AX0605600984280</t>
    <phoneticPr fontId="35"/>
  </si>
  <si>
    <t>AX0605600984290</t>
    <phoneticPr fontId="35"/>
  </si>
  <si>
    <t>020-2058-6071</t>
    <phoneticPr fontId="35"/>
  </si>
  <si>
    <t>020-2188-8668</t>
    <phoneticPr fontId="35"/>
  </si>
  <si>
    <t>020-2177-1868</t>
    <phoneticPr fontId="35"/>
  </si>
  <si>
    <t>020-2068-9194</t>
    <phoneticPr fontId="35"/>
  </si>
  <si>
    <t>020-2006-9157</t>
    <phoneticPr fontId="35"/>
  </si>
  <si>
    <t>020-2103-5746</t>
    <phoneticPr fontId="35"/>
  </si>
  <si>
    <t>020-2043-1350</t>
    <phoneticPr fontId="35"/>
  </si>
  <si>
    <t>津島加圧ポンプ場</t>
  </si>
  <si>
    <t>伊島団地加圧ポンプ場</t>
  </si>
  <si>
    <t>日応寺第2加圧ポンプ場</t>
  </si>
  <si>
    <t>上高田加圧ポンプ場</t>
  </si>
  <si>
    <t>真星加圧ポンプ場</t>
  </si>
  <si>
    <t>掛畑加圧ポンプ場</t>
  </si>
  <si>
    <t>奥坂加圧ポンプ場</t>
  </si>
  <si>
    <t>安部倉加圧ポンプ場</t>
  </si>
  <si>
    <t>杉谷配水池</t>
  </si>
  <si>
    <t>三和加圧ポンプ場</t>
  </si>
  <si>
    <t>滝田加圧ポンプ場</t>
  </si>
  <si>
    <t>横井調整池</t>
  </si>
  <si>
    <t>苫田加圧ポンプ場</t>
  </si>
  <si>
    <t>桃園加圧ポンプ場</t>
  </si>
  <si>
    <t>田益加圧ポンプ場</t>
  </si>
  <si>
    <t>辛香加圧ポンプ場</t>
  </si>
  <si>
    <t>高野加圧ポンプ場</t>
  </si>
  <si>
    <t>馬場尾加圧ポンプ場</t>
  </si>
  <si>
    <t>福谷加圧ポンプ場</t>
  </si>
  <si>
    <t>長野配水池</t>
  </si>
  <si>
    <t>池谷加圧ポンプ場</t>
  </si>
  <si>
    <t>矢坂山第2加圧ポンプ場</t>
  </si>
  <si>
    <t>妹尾団地加圧ポンプ場</t>
  </si>
  <si>
    <t>彦崎加圧ポンプ場</t>
  </si>
  <si>
    <t>妹尾崎調整池</t>
  </si>
  <si>
    <t>足守加圧ポンプ場</t>
  </si>
  <si>
    <t>百田加圧ポンプ場</t>
  </si>
  <si>
    <t>大井加圧ポンプ場</t>
  </si>
  <si>
    <t>栗井加圧ポンプ場</t>
  </si>
  <si>
    <t>宮畦加圧ポンプ場</t>
  </si>
  <si>
    <t>大渓加圧ポンプ場</t>
  </si>
  <si>
    <t>苔山加圧ポンプ場</t>
  </si>
  <si>
    <t>間倉南加圧ポンプ場</t>
  </si>
  <si>
    <t>間倉第1加圧ポンプ場</t>
  </si>
  <si>
    <t>間倉第2加圧ポンプ場</t>
  </si>
  <si>
    <t>浮田配水池</t>
  </si>
  <si>
    <t>犬ノ馬場加圧ポンプ場</t>
  </si>
  <si>
    <t>今谷加圧ポンプ場</t>
  </si>
  <si>
    <t>目黒加圧ポンプ場</t>
  </si>
  <si>
    <t>レーク第1加圧ポンプ場</t>
  </si>
  <si>
    <t>レーク第2加圧ポンプ場</t>
  </si>
  <si>
    <t>瑜伽山加圧ポンプ場</t>
  </si>
  <si>
    <t>下阿知加圧ポンプ場</t>
  </si>
  <si>
    <t>上阿知加圧ポンプ場</t>
  </si>
  <si>
    <t>古道里加圧ポンプ場</t>
  </si>
  <si>
    <t>久々井加圧ポンプ場</t>
  </si>
  <si>
    <t>南平台加圧ポンプ場</t>
  </si>
  <si>
    <t>阿津加圧ポンプ場</t>
  </si>
  <si>
    <t>飽浦加圧ポンプ場</t>
  </si>
  <si>
    <t>草ヶ部加圧ポンプ場</t>
  </si>
  <si>
    <t>大戸加圧ポンプ場</t>
  </si>
  <si>
    <t>原加圧ポンプ場</t>
  </si>
  <si>
    <t>鍛冶屋加圧ポンプ場</t>
  </si>
  <si>
    <t>塩納加圧ポンプ場</t>
  </si>
  <si>
    <t>久師井口加圧ポンプ場</t>
  </si>
  <si>
    <t>ひかり加圧ポンプ場</t>
  </si>
  <si>
    <t>西谷加圧ポンプ場</t>
  </si>
  <si>
    <t>平岡西加圧ポンプ場</t>
  </si>
  <si>
    <t>吉尾加圧ポンプ場</t>
  </si>
  <si>
    <t>十谷加圧ポンプ場</t>
  </si>
  <si>
    <t>母谷加圧ポンプ場</t>
  </si>
  <si>
    <t>河内加圧ポンプ場</t>
  </si>
  <si>
    <t>高津加圧ポンプ場</t>
  </si>
  <si>
    <t>虎倉第1加圧ポンプ場</t>
  </si>
  <si>
    <t>三谷加圧ポンプ場</t>
  </si>
  <si>
    <t>九谷加圧ポンプ場</t>
  </si>
  <si>
    <t>勝尾加圧ポンプ場</t>
  </si>
  <si>
    <t>能勢谷加圧ポンプ場</t>
  </si>
  <si>
    <t>中村加圧ポンプ場</t>
  </si>
  <si>
    <t>大田加圧ポンプ場</t>
  </si>
  <si>
    <t>奥桜加圧ポンプ場</t>
  </si>
  <si>
    <t>土師方加圧ポンプ場</t>
  </si>
  <si>
    <t>SW00022700003@nihonsoft.net</t>
  </si>
  <si>
    <t>SW00022700004@nihonsoft.net</t>
  </si>
  <si>
    <t>SW00022700005@nihonsoft.net</t>
  </si>
  <si>
    <t>SW00022700006@nihonsoft.net</t>
  </si>
  <si>
    <t>SW00022700007@nihonsoft.net</t>
  </si>
  <si>
    <t>SW00022700008@nihonsoft.net</t>
  </si>
  <si>
    <t>SW00022700009@nihonsoft.net</t>
  </si>
  <si>
    <t>SW00022700010@nihonsoft.net</t>
  </si>
  <si>
    <t>SW00022700011@nihonsoft.net</t>
  </si>
  <si>
    <t>SW00022700012@nihonsoft.net</t>
  </si>
  <si>
    <t>SW00022700013@nihonsoft.net</t>
  </si>
  <si>
    <t>SW00022700014@nihonsoft.net</t>
  </si>
  <si>
    <t>SW00022700015@nihonsoft.net</t>
  </si>
  <si>
    <t>SW00022700016@nihonsoft.net</t>
  </si>
  <si>
    <t>SW00022700017@nihonsoft.net</t>
  </si>
  <si>
    <t>SW00022700018@nihonsoft.net</t>
  </si>
  <si>
    <t>SW00022700019@nihonsoft.net</t>
  </si>
  <si>
    <t>SW00022700020@nihonsoft.net</t>
  </si>
  <si>
    <t>SW00022700021@nihonsoft.net</t>
  </si>
  <si>
    <t>SW00022700022@nihonsoft.net</t>
  </si>
  <si>
    <t>SW00022700023@nihonsoft.net</t>
  </si>
  <si>
    <t>SW00022700024@nihonsoft.net</t>
  </si>
  <si>
    <t>SW00022700025@nihonsoft.net</t>
  </si>
  <si>
    <t>SW00022700026@nihonsoft.net</t>
  </si>
  <si>
    <t>SW00022700027@nihonsoft.net</t>
  </si>
  <si>
    <t>SW00022700028@nihonsoft.net</t>
  </si>
  <si>
    <t>SW00022700029@nihonsoft.net</t>
  </si>
  <si>
    <t>SW00022700030@nihonsoft.net</t>
  </si>
  <si>
    <t>SW00022700031@nihonsoft.net</t>
  </si>
  <si>
    <t>SW00022700032@nihonsoft.net</t>
  </si>
  <si>
    <t>SW00022700033@nihonsoft.net</t>
  </si>
  <si>
    <t>SW00022700034@nihonsoft.net</t>
  </si>
  <si>
    <t>SW00022700035@nihonsoft.net</t>
  </si>
  <si>
    <t>SW00022700036@nihonsoft.net</t>
  </si>
  <si>
    <t>SW00022700037@nihonsoft.net</t>
  </si>
  <si>
    <t>SW00022700038@nihonsoft.net</t>
  </si>
  <si>
    <t>SW00022700039@nihonsoft.net</t>
  </si>
  <si>
    <t>SW00022700040@nihonsoft.net</t>
  </si>
  <si>
    <t>SW00022700041@nihonsoft.net</t>
  </si>
  <si>
    <t>SW00022700042@nihonsoft.net</t>
  </si>
  <si>
    <t>SW00022700043@nihonsoft.net</t>
  </si>
  <si>
    <t>SW00022700044@nihonsoft.net</t>
  </si>
  <si>
    <t>SW00022700045@nihonsoft.net</t>
  </si>
  <si>
    <t>SW00022700046@nihonsoft.net</t>
  </si>
  <si>
    <t>SW00022700047@nihonsoft.net</t>
  </si>
  <si>
    <t>SW00022700048@nihonsoft.net</t>
  </si>
  <si>
    <t>SW00022700049@nihonsoft.net</t>
  </si>
  <si>
    <t>SW00022700050@nihonsoft.net</t>
  </si>
  <si>
    <t>SW00022700051@nihonsoft.net</t>
  </si>
  <si>
    <t>SW00022700052@nihonsoft.net</t>
  </si>
  <si>
    <t>SW00022700053@nihonsoft.net</t>
  </si>
  <si>
    <t>SW00022700054@nihonsoft.net</t>
  </si>
  <si>
    <t>SW00022700055@nihonsoft.net</t>
  </si>
  <si>
    <t>SW00022700056@nihonsoft.net</t>
  </si>
  <si>
    <t>SW00022700057@nihonsoft.net</t>
  </si>
  <si>
    <t>SW00022700058@nihonsoft.net</t>
  </si>
  <si>
    <t>SW00022700059@nihonsoft.net</t>
  </si>
  <si>
    <t>SW00022700060@nihonsoft.net</t>
  </si>
  <si>
    <t>SW00022700061@nihonsoft.net</t>
  </si>
  <si>
    <t>SW00022700062@nihonsoft.net</t>
  </si>
  <si>
    <t>SW00022700063@nihonsoft.net</t>
  </si>
  <si>
    <t>SW00022700064@nihonsoft.net</t>
  </si>
  <si>
    <t>SW00022700065@nihonsoft.net</t>
  </si>
  <si>
    <t>SW00022700066@nihonsoft.net</t>
  </si>
  <si>
    <t>SW00022700067@nihonsoft.net</t>
  </si>
  <si>
    <t>SW00022700068@nihonsoft.net</t>
  </si>
  <si>
    <t>SW00022700069@nihonsoft.net</t>
  </si>
  <si>
    <t>SW00022700070@nihonsoft.net</t>
  </si>
  <si>
    <t>SW00022700071@nihonsoft.net</t>
  </si>
  <si>
    <t>SW00022700072@nihonsoft.net</t>
  </si>
  <si>
    <t>SW00022700073@nihonsoft.net</t>
  </si>
  <si>
    <t>SW00022700074@nihonsoft.net</t>
  </si>
  <si>
    <t>SW00022700075@nihonsoft.net</t>
  </si>
  <si>
    <t>SW00022700076@nihonsoft.net</t>
  </si>
  <si>
    <t>10.60.97.238</t>
  </si>
  <si>
    <t>10.60.97.239</t>
  </si>
  <si>
    <t>10.60.97.240</t>
  </si>
  <si>
    <t>10.60.97.241</t>
  </si>
  <si>
    <t>10.60.97.242</t>
  </si>
  <si>
    <t>10.60.97.243</t>
  </si>
  <si>
    <t>10.60.97.244</t>
  </si>
  <si>
    <t>10.60.97.245</t>
  </si>
  <si>
    <t>10.60.97.246</t>
  </si>
  <si>
    <t>10.60.97.247</t>
  </si>
  <si>
    <t>10.60.97.248</t>
  </si>
  <si>
    <t>10.60.97.249</t>
  </si>
  <si>
    <t>10.60.97.250</t>
  </si>
  <si>
    <t>10.60.97.251</t>
  </si>
  <si>
    <t>10.60.97.252</t>
  </si>
  <si>
    <t>10.60.97.253</t>
  </si>
  <si>
    <t>10.60.97.254</t>
  </si>
  <si>
    <t>10.60.98.2</t>
  </si>
  <si>
    <t>10.60.98.3</t>
  </si>
  <si>
    <t>10.60.98.4</t>
  </si>
  <si>
    <t>10.60.98.5</t>
  </si>
  <si>
    <t>10.60.98.6</t>
  </si>
  <si>
    <t>10.60.98.7</t>
  </si>
  <si>
    <t>10.60.98.8</t>
  </si>
  <si>
    <t>10.60.98.9</t>
  </si>
  <si>
    <t>10.60.98.10</t>
  </si>
  <si>
    <t>10.60.98.11</t>
  </si>
  <si>
    <t>10.60.98.12</t>
  </si>
  <si>
    <t>10.60.98.13</t>
  </si>
  <si>
    <t>10.60.98.14</t>
  </si>
  <si>
    <t>10.60.98.15</t>
  </si>
  <si>
    <t>10.60.98.16</t>
  </si>
  <si>
    <t>10.60.98.17</t>
  </si>
  <si>
    <t>10.60.98.18</t>
  </si>
  <si>
    <t>10.60.98.19</t>
  </si>
  <si>
    <t>10.60.98.20</t>
  </si>
  <si>
    <t>10.60.98.21</t>
  </si>
  <si>
    <t>10.60.98.22</t>
  </si>
  <si>
    <t>10.60.98.23</t>
  </si>
  <si>
    <t>10.60.98.24</t>
  </si>
  <si>
    <t>10.60.98.25</t>
  </si>
  <si>
    <t>10.60.98.26</t>
  </si>
  <si>
    <t>10.60.98.27</t>
  </si>
  <si>
    <t>10.60.98.28</t>
  </si>
  <si>
    <t>10.60.98.29</t>
  </si>
  <si>
    <t>10.60.98.30</t>
  </si>
  <si>
    <t>10.60.98.31</t>
  </si>
  <si>
    <t>10.60.98.32</t>
  </si>
  <si>
    <t>10.60.98.33</t>
  </si>
  <si>
    <t>10.60.98.34</t>
  </si>
  <si>
    <t>10.60.98.35</t>
  </si>
  <si>
    <t>10.60.98.36</t>
  </si>
  <si>
    <t>10.60.98.37</t>
  </si>
  <si>
    <t>10.60.98.38</t>
  </si>
  <si>
    <t>10.60.98.39</t>
  </si>
  <si>
    <t>10.60.98.40</t>
  </si>
  <si>
    <t>10.60.98.41</t>
  </si>
  <si>
    <t>10.60.98.42</t>
  </si>
  <si>
    <t>10.60.98.43</t>
  </si>
  <si>
    <t>10.60.98.44</t>
  </si>
  <si>
    <t>10.60.98.45</t>
  </si>
  <si>
    <t>10.60.98.46</t>
  </si>
  <si>
    <t>10.60.98.47</t>
  </si>
  <si>
    <t>10.60.98.48</t>
  </si>
  <si>
    <t>10.60.98.49</t>
  </si>
  <si>
    <t>10.60.98.50</t>
  </si>
  <si>
    <t>10.60.98.51</t>
  </si>
  <si>
    <t>10.60.98.52</t>
  </si>
  <si>
    <t>10.60.98.53</t>
  </si>
  <si>
    <t>10.60.98.54</t>
  </si>
  <si>
    <t>10.60.98.55</t>
  </si>
  <si>
    <t>10.60.98.56</t>
  </si>
  <si>
    <t>10.60.98.57</t>
  </si>
  <si>
    <t>SW00022700002@nihonsoft.net</t>
    <phoneticPr fontId="35"/>
  </si>
  <si>
    <t>s0finetcl0ud</t>
    <phoneticPr fontId="35"/>
  </si>
  <si>
    <t>清龍マンホールポンプ場（P2-10）</t>
    <phoneticPr fontId="35"/>
  </si>
  <si>
    <t>10.60.98.58</t>
    <phoneticPr fontId="35"/>
  </si>
  <si>
    <t>AX0605600984680</t>
    <phoneticPr fontId="35"/>
  </si>
  <si>
    <t>AX0605600984690</t>
    <phoneticPr fontId="35"/>
  </si>
  <si>
    <t>AX0605600984700</t>
    <phoneticPr fontId="35"/>
  </si>
  <si>
    <t>AX0605600984710</t>
    <phoneticPr fontId="35"/>
  </si>
  <si>
    <t>020-2089-1521</t>
    <phoneticPr fontId="35"/>
  </si>
  <si>
    <t>020-2089-1094</t>
    <phoneticPr fontId="35"/>
  </si>
  <si>
    <t>020-2043-2345</t>
    <phoneticPr fontId="35"/>
  </si>
  <si>
    <t>020-2082-0834</t>
    <phoneticPr fontId="35"/>
  </si>
  <si>
    <t>AX0605600984440</t>
    <phoneticPr fontId="35"/>
  </si>
  <si>
    <t>AX0605600984450</t>
    <phoneticPr fontId="35"/>
  </si>
  <si>
    <t>AX0605600984460</t>
    <phoneticPr fontId="35"/>
  </si>
  <si>
    <t>AX0605600984470</t>
    <phoneticPr fontId="35"/>
  </si>
  <si>
    <t>020-2108-7477</t>
    <phoneticPr fontId="35"/>
  </si>
  <si>
    <t>020-2107-7121</t>
    <phoneticPr fontId="35"/>
  </si>
  <si>
    <t>020-2068-9435</t>
    <phoneticPr fontId="35"/>
  </si>
  <si>
    <t>020-2182-4388</t>
    <phoneticPr fontId="35"/>
  </si>
  <si>
    <t>020-1782-9403</t>
    <phoneticPr fontId="35"/>
  </si>
  <si>
    <t>10.60.96.210</t>
    <phoneticPr fontId="35"/>
  </si>
  <si>
    <t>三ツ樋ポンプ場</t>
    <phoneticPr fontId="35"/>
  </si>
  <si>
    <t>田久日処理場</t>
    <phoneticPr fontId="35"/>
  </si>
  <si>
    <t>020-2047-7490</t>
    <phoneticPr fontId="35"/>
  </si>
  <si>
    <t>2021/1/16</t>
    <phoneticPr fontId="35"/>
  </si>
  <si>
    <t>SW00016200010@nihonsoft.net</t>
  </si>
  <si>
    <t>SW00016200011@nihonsoft.net</t>
  </si>
  <si>
    <t>SW00016200012@nihonsoft.net</t>
  </si>
  <si>
    <t>SW00016200013@nihonsoft.net</t>
  </si>
  <si>
    <t>10.60.98.62</t>
    <phoneticPr fontId="35"/>
  </si>
  <si>
    <t>10.60.98.59</t>
  </si>
  <si>
    <t>10.60.98.60</t>
  </si>
  <si>
    <t>10.60.98.61</t>
  </si>
  <si>
    <t>落合堀樋管</t>
    <phoneticPr fontId="35"/>
  </si>
  <si>
    <t>120号樋管</t>
    <phoneticPr fontId="35"/>
  </si>
  <si>
    <t>SW00014200014@nihonsoft.net</t>
  </si>
  <si>
    <t>10.60.98.63</t>
    <phoneticPr fontId="35"/>
  </si>
  <si>
    <t>020-2063-1193</t>
  </si>
  <si>
    <t>020-2182-4450</t>
  </si>
  <si>
    <t>020-2049-1050</t>
  </si>
  <si>
    <t>020-2082-2389</t>
  </si>
  <si>
    <t>020-2108-3054</t>
  </si>
  <si>
    <t>020-2039-2906</t>
  </si>
  <si>
    <t>020-2170-6709</t>
  </si>
  <si>
    <t>020-2039-2903</t>
  </si>
  <si>
    <t>020-2039-2805</t>
  </si>
  <si>
    <t>020-2108-7280</t>
  </si>
  <si>
    <t>020-2108-7238</t>
  </si>
  <si>
    <t>020-2170-6037</t>
  </si>
  <si>
    <t>020-2177-3908</t>
  </si>
  <si>
    <t>020-2108-7160</t>
  </si>
  <si>
    <t>020-2059-0271</t>
  </si>
  <si>
    <t>020-2039-2571</t>
  </si>
  <si>
    <t>020-2083-0463</t>
  </si>
  <si>
    <t>020-2177-3917</t>
  </si>
  <si>
    <t>020-2083-1036</t>
  </si>
  <si>
    <t>020-2073-5264</t>
  </si>
  <si>
    <t>020-2039-2549</t>
  </si>
  <si>
    <t>020-2059-0883</t>
  </si>
  <si>
    <t>020-2188-8852</t>
  </si>
  <si>
    <t>020-2089-1177</t>
  </si>
  <si>
    <t>020-2188-8382</t>
  </si>
  <si>
    <t>020-2030-3527</t>
  </si>
  <si>
    <t>020-2170-6874</t>
  </si>
  <si>
    <t>020-2137-9298</t>
  </si>
  <si>
    <t>020-2188-8154</t>
  </si>
  <si>
    <t>020-2038-1091</t>
  </si>
  <si>
    <t>020-2182-4977</t>
  </si>
  <si>
    <t>020-2088-4629</t>
  </si>
  <si>
    <t>020-2006-2386</t>
  </si>
  <si>
    <t>020-2088-5342</t>
  </si>
  <si>
    <t>020-2107-6100</t>
  </si>
  <si>
    <t>020-2102-9646</t>
  </si>
  <si>
    <t>020-2188-8106</t>
  </si>
  <si>
    <t>020-2048-2180</t>
  </si>
  <si>
    <t>020-2107-7175</t>
  </si>
  <si>
    <t>020-2088-5375</t>
  </si>
  <si>
    <t>020-2103-0572</t>
  </si>
  <si>
    <t>020-2088-5336</t>
  </si>
  <si>
    <t>020-2093-0525</t>
  </si>
  <si>
    <t>020-2006-2126</t>
  </si>
  <si>
    <t>020-2170-6600</t>
  </si>
  <si>
    <t>020-2188-8397</t>
  </si>
  <si>
    <t>020-2068-4107</t>
  </si>
  <si>
    <t>020-2068-4308</t>
  </si>
  <si>
    <t>020-2103-2085</t>
  </si>
  <si>
    <t>020-2068-6785</t>
  </si>
  <si>
    <t>020-2043-0767</t>
  </si>
  <si>
    <t>020-2108-0148</t>
  </si>
  <si>
    <t>020-2038-9243</t>
  </si>
  <si>
    <t>020-2038-8350</t>
  </si>
  <si>
    <t>020-2038-9341</t>
  </si>
  <si>
    <t>020-2093-6752</t>
  </si>
  <si>
    <t>020-2088-7065</t>
  </si>
  <si>
    <t>020-2188-8191</t>
  </si>
  <si>
    <t>020-2170-6518</t>
  </si>
  <si>
    <t>020-2088-7171</t>
  </si>
  <si>
    <t>020-2170-6067</t>
  </si>
  <si>
    <t>020-2182-4044</t>
  </si>
  <si>
    <t>020-2088-7103</t>
  </si>
  <si>
    <t>020-2188-8271</t>
  </si>
  <si>
    <t>020-2049-0032</t>
  </si>
  <si>
    <t>020-2068-9395</t>
  </si>
  <si>
    <t>020-2188-8002</t>
  </si>
  <si>
    <t>020-2177-3615</t>
  </si>
  <si>
    <t>020-2137-9311</t>
  </si>
  <si>
    <t>020-2137-9204</t>
  </si>
  <si>
    <t>020-2068-9154</t>
  </si>
  <si>
    <t>020-2058-6485</t>
  </si>
  <si>
    <t>020-2058-6460</t>
  </si>
  <si>
    <t>020-2108-7562</t>
  </si>
  <si>
    <t>020-2007-0109</t>
  </si>
  <si>
    <t>SW00014200015@nihonsoft.net</t>
  </si>
  <si>
    <t>SW00014200016@nihonsoft.net</t>
  </si>
  <si>
    <t>10.60.98.64</t>
  </si>
  <si>
    <t>10.60.98.65</t>
  </si>
  <si>
    <t>モジュール不良品の対象範囲内　2020年11月12日デモdemo15へ移行</t>
    <rPh sb="19" eb="20">
      <t>ネン</t>
    </rPh>
    <rPh sb="22" eb="23">
      <t>ガツ</t>
    </rPh>
    <rPh sb="25" eb="26">
      <t>ニチ</t>
    </rPh>
    <rPh sb="35" eb="37">
      <t>イコウ</t>
    </rPh>
    <phoneticPr fontId="35"/>
  </si>
  <si>
    <t>30Mプラス LTE</t>
    <phoneticPr fontId="35"/>
  </si>
  <si>
    <t>10万パケットｄ 3Ｇ</t>
    <rPh sb="2" eb="3">
      <t>マン</t>
    </rPh>
    <phoneticPr fontId="35"/>
  </si>
  <si>
    <t>Typecom500M LTE</t>
    <phoneticPr fontId="35"/>
  </si>
  <si>
    <t>Typecom15G LTE</t>
    <phoneticPr fontId="35"/>
  </si>
  <si>
    <t>eco 30Mプラス LTE</t>
    <phoneticPr fontId="35"/>
  </si>
  <si>
    <t>200kbps 3G</t>
    <phoneticPr fontId="35"/>
  </si>
  <si>
    <t>30Mプラス 3G</t>
    <phoneticPr fontId="35"/>
  </si>
  <si>
    <t>200kbps 3G</t>
    <phoneticPr fontId="35"/>
  </si>
  <si>
    <t>30MB 3G</t>
    <phoneticPr fontId="35"/>
  </si>
  <si>
    <t>eco30Mプラス LTE</t>
    <phoneticPr fontId="35"/>
  </si>
  <si>
    <t>eco 10Mプラス LTE</t>
    <phoneticPr fontId="35"/>
  </si>
  <si>
    <t>eco 500MB LTE</t>
    <phoneticPr fontId="35"/>
  </si>
  <si>
    <t>eco 30M(8/1から500M LTE)</t>
    <phoneticPr fontId="35"/>
  </si>
  <si>
    <t>eco500M LTE</t>
    <phoneticPr fontId="35"/>
  </si>
  <si>
    <t>10.60.97.18</t>
    <phoneticPr fontId="35"/>
  </si>
  <si>
    <t>452705-20404989</t>
  </si>
  <si>
    <t>452702-20404986</t>
  </si>
  <si>
    <t>AX0605600986020</t>
    <phoneticPr fontId="35"/>
  </si>
  <si>
    <t>SW00008500026@nihonsoft.net</t>
    <phoneticPr fontId="35"/>
  </si>
  <si>
    <t>foma</t>
    <phoneticPr fontId="35"/>
  </si>
  <si>
    <t>452703-20404987</t>
    <phoneticPr fontId="35"/>
  </si>
  <si>
    <t>10.47.238.60</t>
    <phoneticPr fontId="35"/>
  </si>
  <si>
    <t>SW00015400033@nihonsoft.net</t>
    <phoneticPr fontId="35"/>
  </si>
  <si>
    <t>SW00015400034@nihonsoft.net</t>
  </si>
  <si>
    <t>SW00015400035@nihonsoft.net</t>
  </si>
  <si>
    <t>10.60.98.68</t>
    <phoneticPr fontId="35"/>
  </si>
  <si>
    <t>10.60.98.67</t>
  </si>
  <si>
    <t>10.60.98.66</t>
    <phoneticPr fontId="35"/>
  </si>
  <si>
    <t>みずほ台処理場</t>
    <phoneticPr fontId="35"/>
  </si>
  <si>
    <t>SW00009700004@nihonsoft.net</t>
  </si>
  <si>
    <t>10.60.98.69</t>
    <phoneticPr fontId="35"/>
  </si>
  <si>
    <t>eco 30M LTE</t>
    <phoneticPr fontId="35"/>
  </si>
  <si>
    <t>10.47.234.101</t>
    <phoneticPr fontId="35"/>
  </si>
  <si>
    <t>02020659241</t>
    <phoneticPr fontId="35"/>
  </si>
  <si>
    <t>AX0605600986820</t>
    <phoneticPr fontId="35"/>
  </si>
  <si>
    <t>AX0605600986830</t>
    <phoneticPr fontId="35"/>
  </si>
  <si>
    <t>AX0605600986840</t>
    <phoneticPr fontId="35"/>
  </si>
  <si>
    <t>02020891365</t>
    <phoneticPr fontId="35"/>
  </si>
  <si>
    <t>02021773978</t>
    <phoneticPr fontId="35"/>
  </si>
  <si>
    <t>02020891306</t>
    <phoneticPr fontId="35"/>
  </si>
  <si>
    <t>2021/1/21</t>
    <phoneticPr fontId="35"/>
  </si>
  <si>
    <t>452D24-20905056</t>
    <phoneticPr fontId="35"/>
  </si>
  <si>
    <t>452D25-20905057</t>
    <phoneticPr fontId="35"/>
  </si>
  <si>
    <t>452D33-20905071</t>
    <phoneticPr fontId="35"/>
  </si>
  <si>
    <t>AX0605600908170</t>
    <phoneticPr fontId="35"/>
  </si>
  <si>
    <t>AX0605600908180</t>
    <phoneticPr fontId="35"/>
  </si>
  <si>
    <t>AX0605600908190</t>
    <phoneticPr fontId="35"/>
  </si>
  <si>
    <t>020-2172-5745</t>
    <phoneticPr fontId="35"/>
  </si>
  <si>
    <t>020-2182-1625</t>
    <phoneticPr fontId="35"/>
  </si>
  <si>
    <t>020-2192-2865</t>
    <phoneticPr fontId="35"/>
  </si>
  <si>
    <t>2021/1/26</t>
    <phoneticPr fontId="35"/>
  </si>
  <si>
    <t>AX0605600984730</t>
    <phoneticPr fontId="35"/>
  </si>
  <si>
    <t>AX0605600984740</t>
    <phoneticPr fontId="35"/>
  </si>
  <si>
    <t>AX0605600984750</t>
    <phoneticPr fontId="35"/>
  </si>
  <si>
    <t>AX0605600984760</t>
    <phoneticPr fontId="35"/>
  </si>
  <si>
    <t>AX0605600984770</t>
    <phoneticPr fontId="35"/>
  </si>
  <si>
    <t>AX0605600984780</t>
    <phoneticPr fontId="35"/>
  </si>
  <si>
    <t>AX0605600984790</t>
    <phoneticPr fontId="35"/>
  </si>
  <si>
    <t>AX0605600984800</t>
    <phoneticPr fontId="35"/>
  </si>
  <si>
    <t>AX0605600984810</t>
    <phoneticPr fontId="35"/>
  </si>
  <si>
    <t>AX0605600984820</t>
    <phoneticPr fontId="35"/>
  </si>
  <si>
    <t>AX0605600984830</t>
    <phoneticPr fontId="35"/>
  </si>
  <si>
    <t>AX0605600984840</t>
    <phoneticPr fontId="35"/>
  </si>
  <si>
    <t>AX0605600984850</t>
    <phoneticPr fontId="35"/>
  </si>
  <si>
    <t>AX0605600984860</t>
    <phoneticPr fontId="35"/>
  </si>
  <si>
    <t>AX0605600984870</t>
    <phoneticPr fontId="35"/>
  </si>
  <si>
    <t>AX0605600984880</t>
    <phoneticPr fontId="35"/>
  </si>
  <si>
    <t>AX0605600984890</t>
    <phoneticPr fontId="35"/>
  </si>
  <si>
    <t>AX0605600984900</t>
    <phoneticPr fontId="35"/>
  </si>
  <si>
    <t>AX0605600984910</t>
    <phoneticPr fontId="35"/>
  </si>
  <si>
    <t>AX0605600984920</t>
    <phoneticPr fontId="35"/>
  </si>
  <si>
    <t>AX0605600984930</t>
    <phoneticPr fontId="35"/>
  </si>
  <si>
    <t>AX0605600984940</t>
    <phoneticPr fontId="35"/>
  </si>
  <si>
    <t>AX0605600984950</t>
    <phoneticPr fontId="35"/>
  </si>
  <si>
    <t>AX0605600984960</t>
    <phoneticPr fontId="35"/>
  </si>
  <si>
    <t>AX0605600984970</t>
    <phoneticPr fontId="35"/>
  </si>
  <si>
    <t>AX0605600984980</t>
    <phoneticPr fontId="35"/>
  </si>
  <si>
    <t>AX0605600984990</t>
    <phoneticPr fontId="35"/>
  </si>
  <si>
    <t>AX0605600985000</t>
    <phoneticPr fontId="35"/>
  </si>
  <si>
    <t>AX0605600985010</t>
    <phoneticPr fontId="35"/>
  </si>
  <si>
    <t>AX0605600985020</t>
    <phoneticPr fontId="35"/>
  </si>
  <si>
    <t>AX0605600985030</t>
    <phoneticPr fontId="35"/>
  </si>
  <si>
    <t>AX0605600985040</t>
    <phoneticPr fontId="35"/>
  </si>
  <si>
    <t>AX0605600985050</t>
    <phoneticPr fontId="35"/>
  </si>
  <si>
    <t>AX0605600985060</t>
    <phoneticPr fontId="35"/>
  </si>
  <si>
    <t>AX0605600985070</t>
    <phoneticPr fontId="35"/>
  </si>
  <si>
    <t>AX0605600985080</t>
    <phoneticPr fontId="35"/>
  </si>
  <si>
    <t>AX0605600985090</t>
    <phoneticPr fontId="35"/>
  </si>
  <si>
    <t>AX0605600985100</t>
    <phoneticPr fontId="35"/>
  </si>
  <si>
    <t>AX0605600985110</t>
    <phoneticPr fontId="35"/>
  </si>
  <si>
    <t>AX0605600985120</t>
    <phoneticPr fontId="35"/>
  </si>
  <si>
    <t>AX0605600985130</t>
    <phoneticPr fontId="35"/>
  </si>
  <si>
    <t>AX0605600985140</t>
    <phoneticPr fontId="35"/>
  </si>
  <si>
    <t>AX0605600985150</t>
    <phoneticPr fontId="35"/>
  </si>
  <si>
    <t>AX0605600985160</t>
    <phoneticPr fontId="35"/>
  </si>
  <si>
    <t>AX0605600985170</t>
    <phoneticPr fontId="35"/>
  </si>
  <si>
    <t>AX0605600985180</t>
    <phoneticPr fontId="35"/>
  </si>
  <si>
    <t>AX0605600985190</t>
    <phoneticPr fontId="35"/>
  </si>
  <si>
    <t>AX0605600985200</t>
    <phoneticPr fontId="35"/>
  </si>
  <si>
    <t>AX0605600985210</t>
    <phoneticPr fontId="35"/>
  </si>
  <si>
    <t>AX0605600985220</t>
    <phoneticPr fontId="35"/>
  </si>
  <si>
    <t>AX0605600985230</t>
    <phoneticPr fontId="35"/>
  </si>
  <si>
    <t>AX0605600985240</t>
    <phoneticPr fontId="35"/>
  </si>
  <si>
    <t>AX0605600985250</t>
    <phoneticPr fontId="35"/>
  </si>
  <si>
    <t>AX0605600985260</t>
    <phoneticPr fontId="35"/>
  </si>
  <si>
    <t>AX0605600985270</t>
    <phoneticPr fontId="35"/>
  </si>
  <si>
    <t>AX0605600985280</t>
    <phoneticPr fontId="35"/>
  </si>
  <si>
    <t>AX0605600985290</t>
    <phoneticPr fontId="35"/>
  </si>
  <si>
    <t>AX0605600985300</t>
    <phoneticPr fontId="35"/>
  </si>
  <si>
    <t>AX0605600985310</t>
    <phoneticPr fontId="35"/>
  </si>
  <si>
    <t>AX0605600985320</t>
    <phoneticPr fontId="35"/>
  </si>
  <si>
    <t>AX0605600985330</t>
    <phoneticPr fontId="35"/>
  </si>
  <si>
    <t>AX0605600985340</t>
    <phoneticPr fontId="35"/>
  </si>
  <si>
    <t>AX0605600985350</t>
    <phoneticPr fontId="35"/>
  </si>
  <si>
    <t>AX0605600985360</t>
    <phoneticPr fontId="35"/>
  </si>
  <si>
    <t>AX0605600985370</t>
    <phoneticPr fontId="35"/>
  </si>
  <si>
    <t>AX0605600985380</t>
    <phoneticPr fontId="35"/>
  </si>
  <si>
    <t>AX0605600985390</t>
    <phoneticPr fontId="35"/>
  </si>
  <si>
    <t>AX0605600985400</t>
    <phoneticPr fontId="35"/>
  </si>
  <si>
    <t>AX0605600985410</t>
    <phoneticPr fontId="35"/>
  </si>
  <si>
    <t>AX0605600985420</t>
    <phoneticPr fontId="35"/>
  </si>
  <si>
    <t>AX0605600985430</t>
    <phoneticPr fontId="35"/>
  </si>
  <si>
    <t>AX0605600985440</t>
    <phoneticPr fontId="35"/>
  </si>
  <si>
    <t>AX0605600985450</t>
    <phoneticPr fontId="35"/>
  </si>
  <si>
    <t>AX0605600985460</t>
    <phoneticPr fontId="35"/>
  </si>
  <si>
    <t>2021/01/23</t>
    <phoneticPr fontId="35"/>
  </si>
  <si>
    <t>10.60.97.152</t>
    <phoneticPr fontId="35"/>
  </si>
  <si>
    <t>田並浄水場</t>
    <phoneticPr fontId="35"/>
  </si>
  <si>
    <t>吉田東一丁目地内マンホールポンプ</t>
    <phoneticPr fontId="35"/>
  </si>
  <si>
    <t>SW00002900015@nihonsoft.net</t>
  </si>
  <si>
    <t>10.60.98.70</t>
    <phoneticPr fontId="35"/>
  </si>
  <si>
    <t>茨城県小美玉市</t>
    <rPh sb="0" eb="3">
      <t>イバラキケン</t>
    </rPh>
    <rPh sb="3" eb="7">
      <t>オミタマシ</t>
    </rPh>
    <phoneticPr fontId="35"/>
  </si>
  <si>
    <t>岡山県岡山市水道（フソウ）</t>
    <rPh sb="0" eb="3">
      <t>オカヤマケン</t>
    </rPh>
    <rPh sb="3" eb="6">
      <t>オカヤマシ</t>
    </rPh>
    <rPh sb="6" eb="8">
      <t>スイドウ</t>
    </rPh>
    <phoneticPr fontId="35"/>
  </si>
  <si>
    <t>10.60.98.71</t>
    <phoneticPr fontId="35"/>
  </si>
  <si>
    <t>000251</t>
  </si>
  <si>
    <t>SW00025100001@nihonsoft.net</t>
    <phoneticPr fontId="35"/>
  </si>
  <si>
    <t>南町雨水排水ポンプ場</t>
    <phoneticPr fontId="35"/>
  </si>
  <si>
    <t>SW00019400009@nihonsoft.net</t>
  </si>
  <si>
    <t>10.60.98.72</t>
    <phoneticPr fontId="35"/>
  </si>
  <si>
    <t>東大谷排水ポンプ</t>
    <phoneticPr fontId="35"/>
  </si>
  <si>
    <t>SW00017100017@nihonsoft.net</t>
  </si>
  <si>
    <t>10.60.98.74</t>
    <phoneticPr fontId="35"/>
  </si>
  <si>
    <t>10.60.98.75</t>
  </si>
  <si>
    <t>10.60.98.76</t>
  </si>
  <si>
    <t>10.60.98.77</t>
  </si>
  <si>
    <t>10.60.98.78</t>
  </si>
  <si>
    <t>10.60.98.79</t>
  </si>
  <si>
    <t>10.60.98.80</t>
  </si>
  <si>
    <t>10.60.98.81</t>
  </si>
  <si>
    <t>10.60.98.82</t>
  </si>
  <si>
    <t>10.60.98.83</t>
  </si>
  <si>
    <t>10.60.98.84</t>
  </si>
  <si>
    <t>10.60.98.85</t>
  </si>
  <si>
    <t>村雲浄化センター(FOMA)</t>
    <phoneticPr fontId="35"/>
  </si>
  <si>
    <t>2021年1月22日デモへ移行</t>
    <rPh sb="4" eb="5">
      <t>ネン</t>
    </rPh>
    <rPh sb="6" eb="7">
      <t>ガツ</t>
    </rPh>
    <rPh sb="9" eb="10">
      <t>ニチ</t>
    </rPh>
    <rPh sb="13" eb="15">
      <t>イコウ</t>
    </rPh>
    <phoneticPr fontId="35"/>
  </si>
  <si>
    <t>431A02（廃棄）</t>
    <rPh sb="7" eb="9">
      <t>ハイキ</t>
    </rPh>
    <phoneticPr fontId="35"/>
  </si>
  <si>
    <t>434280（廃棄）</t>
    <rPh sb="7" eb="9">
      <t>ハイキ</t>
    </rPh>
    <phoneticPr fontId="35"/>
  </si>
  <si>
    <t>モジュール不良品の対象範囲内　2021年1月22日デモへ移行</t>
    <rPh sb="9" eb="11">
      <t>タイショウ</t>
    </rPh>
    <rPh sb="11" eb="13">
      <t>ハンイ</t>
    </rPh>
    <rPh sb="13" eb="14">
      <t>ナイ</t>
    </rPh>
    <rPh sb="19" eb="20">
      <t>ネン</t>
    </rPh>
    <rPh sb="21" eb="22">
      <t>ガツ</t>
    </rPh>
    <rPh sb="24" eb="25">
      <t>ニチ</t>
    </rPh>
    <rPh sb="28" eb="30">
      <t>イコウ</t>
    </rPh>
    <phoneticPr fontId="35"/>
  </si>
  <si>
    <t>2021年1月22日篠山市村雲処理場からdemo21へ移行</t>
    <rPh sb="10" eb="13">
      <t>ササヤマシ</t>
    </rPh>
    <rPh sb="13" eb="15">
      <t>ムラクモ</t>
    </rPh>
    <rPh sb="15" eb="18">
      <t>ショリジョウ</t>
    </rPh>
    <phoneticPr fontId="35"/>
  </si>
  <si>
    <t>DN0504402586340</t>
  </si>
  <si>
    <t>10.39.35.120</t>
  </si>
  <si>
    <t>2016/12/9</t>
    <phoneticPr fontId="35"/>
  </si>
  <si>
    <t>2021年1月22日篠山市日置処理場からdemo22へ移行</t>
    <rPh sb="10" eb="13">
      <t>ササヤマシ</t>
    </rPh>
    <rPh sb="13" eb="15">
      <t>ヒオキ</t>
    </rPh>
    <rPh sb="15" eb="18">
      <t>ショリジョウ</t>
    </rPh>
    <phoneticPr fontId="35"/>
  </si>
  <si>
    <t>09079413187</t>
    <phoneticPr fontId="35"/>
  </si>
  <si>
    <t>07010507136</t>
    <phoneticPr fontId="35"/>
  </si>
  <si>
    <t>demo21@nihonsoft.co.jp</t>
  </si>
  <si>
    <t>demo22@nihonsoft.co.jp</t>
  </si>
  <si>
    <t>02021885996</t>
    <phoneticPr fontId="35"/>
  </si>
  <si>
    <t>2021/01/27</t>
    <phoneticPr fontId="35"/>
  </si>
  <si>
    <t>AX0605600908480</t>
    <phoneticPr fontId="35"/>
  </si>
  <si>
    <t>020-2139-4658</t>
    <phoneticPr fontId="35"/>
  </si>
  <si>
    <t>7349</t>
    <phoneticPr fontId="35"/>
  </si>
  <si>
    <t>50234</t>
    <phoneticPr fontId="35"/>
  </si>
  <si>
    <t>omitama_c</t>
    <phoneticPr fontId="35"/>
  </si>
  <si>
    <t>7346</t>
    <phoneticPr fontId="35"/>
  </si>
  <si>
    <t>50231</t>
  </si>
  <si>
    <t>inzai_c</t>
    <phoneticPr fontId="35"/>
  </si>
  <si>
    <t>田口浄化センター</t>
    <phoneticPr fontId="35"/>
  </si>
  <si>
    <t>SW00023600008@nihonsoft.net</t>
  </si>
  <si>
    <t>フソウメンテック（五色台病院）(フソウ)</t>
    <rPh sb="9" eb="11">
      <t>ゴシキ</t>
    </rPh>
    <rPh sb="11" eb="12">
      <t>ダイ</t>
    </rPh>
    <rPh sb="12" eb="14">
      <t>ビョウイン</t>
    </rPh>
    <phoneticPr fontId="35"/>
  </si>
  <si>
    <t>000252</t>
    <phoneticPr fontId="35"/>
  </si>
  <si>
    <t>五色台病院合併浄化槽</t>
    <phoneticPr fontId="35"/>
  </si>
  <si>
    <t>SW00025200001@nihonsoft.net</t>
    <phoneticPr fontId="35"/>
  </si>
  <si>
    <t>10.60.98.86</t>
    <phoneticPr fontId="35"/>
  </si>
  <si>
    <t>10.60.98.87</t>
    <phoneticPr fontId="35"/>
  </si>
  <si>
    <t>AX0605600909450</t>
    <phoneticPr fontId="35"/>
  </si>
  <si>
    <t>020-2192-3981</t>
    <phoneticPr fontId="35"/>
  </si>
  <si>
    <t>2021/1/29</t>
    <phoneticPr fontId="35"/>
  </si>
  <si>
    <t>AX0605600909460</t>
    <phoneticPr fontId="35"/>
  </si>
  <si>
    <t>AX0605600909470</t>
    <phoneticPr fontId="35"/>
  </si>
  <si>
    <t>020-2182-1556</t>
    <phoneticPr fontId="35"/>
  </si>
  <si>
    <t>AX0605600909480</t>
    <phoneticPr fontId="35"/>
  </si>
  <si>
    <t>020-2195-1983</t>
    <phoneticPr fontId="35"/>
  </si>
  <si>
    <t>AX0605600909490</t>
    <phoneticPr fontId="35"/>
  </si>
  <si>
    <t>AX0605600909500</t>
    <phoneticPr fontId="35"/>
  </si>
  <si>
    <t>AX0605600909510</t>
    <phoneticPr fontId="35"/>
  </si>
  <si>
    <t>AX0605600909520</t>
    <phoneticPr fontId="35"/>
  </si>
  <si>
    <t>AX0605600909530</t>
    <phoneticPr fontId="35"/>
  </si>
  <si>
    <t>AX0605600909540</t>
    <phoneticPr fontId="35"/>
  </si>
  <si>
    <t>AX0605600909550</t>
    <phoneticPr fontId="35"/>
  </si>
  <si>
    <t>AX0605600909560</t>
    <phoneticPr fontId="35"/>
  </si>
  <si>
    <t>AX0605600909570</t>
    <phoneticPr fontId="35"/>
  </si>
  <si>
    <t>AX0605600909580</t>
    <phoneticPr fontId="35"/>
  </si>
  <si>
    <t>AX0605600909590</t>
    <phoneticPr fontId="35"/>
  </si>
  <si>
    <t>AX0605600909600</t>
    <phoneticPr fontId="35"/>
  </si>
  <si>
    <t>020-2139-4977</t>
  </si>
  <si>
    <t>020-2182-1887</t>
  </si>
  <si>
    <t>020-2182-1979</t>
  </si>
  <si>
    <t>020-2192-3555</t>
  </si>
  <si>
    <t>020-2172-5973</t>
  </si>
  <si>
    <t>020-2188-5780</t>
  </si>
  <si>
    <t>020-2188-5823</t>
  </si>
  <si>
    <t>020-2182-1655</t>
  </si>
  <si>
    <t>020-2188-5817</t>
  </si>
  <si>
    <t>020-2195-1959</t>
  </si>
  <si>
    <t>020-2182-1930</t>
  </si>
  <si>
    <t>020-2188-5439</t>
  </si>
  <si>
    <t>452D2C-20905064</t>
    <phoneticPr fontId="35"/>
  </si>
  <si>
    <t>452D2D-20905065</t>
    <phoneticPr fontId="35"/>
  </si>
  <si>
    <t>452D2E-20905066</t>
    <phoneticPr fontId="35"/>
  </si>
  <si>
    <t>AX0605601000870</t>
    <phoneticPr fontId="35"/>
  </si>
  <si>
    <t>020-2139-4723</t>
    <phoneticPr fontId="35"/>
  </si>
  <si>
    <t>2021/2/2</t>
    <phoneticPr fontId="35"/>
  </si>
  <si>
    <t>AX0605601000880</t>
    <phoneticPr fontId="35"/>
  </si>
  <si>
    <t>020-2192-3771</t>
    <phoneticPr fontId="35"/>
  </si>
  <si>
    <t>今在家排水ﾎﾟﾝﾌﾟ場</t>
    <phoneticPr fontId="35"/>
  </si>
  <si>
    <t>SW00016200014@nihonsoft.net</t>
  </si>
  <si>
    <t>10.60.98.88</t>
    <phoneticPr fontId="35"/>
  </si>
  <si>
    <t>eco500Mプラス LTE</t>
  </si>
  <si>
    <t>ルータが壊れたためdemo34を設定書き換えて移行　2021年1月29日30M→500Mへ移行</t>
    <rPh sb="4" eb="5">
      <t>コワ</t>
    </rPh>
    <rPh sb="16" eb="18">
      <t>セッテイ</t>
    </rPh>
    <rPh sb="18" eb="19">
      <t>カ</t>
    </rPh>
    <rPh sb="20" eb="21">
      <t>カ</t>
    </rPh>
    <rPh sb="23" eb="25">
      <t>イコウ</t>
    </rPh>
    <rPh sb="30" eb="31">
      <t>ネン</t>
    </rPh>
    <rPh sb="32" eb="33">
      <t>ガツ</t>
    </rPh>
    <rPh sb="35" eb="36">
      <t>ニチ</t>
    </rPh>
    <rPh sb="45" eb="47">
      <t>イコウ</t>
    </rPh>
    <phoneticPr fontId="35"/>
  </si>
  <si>
    <t>45D21-20905053</t>
    <phoneticPr fontId="35"/>
  </si>
  <si>
    <t>45D22-20905054</t>
    <phoneticPr fontId="35"/>
  </si>
  <si>
    <t>45D23-20905055</t>
    <phoneticPr fontId="35"/>
  </si>
  <si>
    <t>SW00008900006@nihonsoft.net</t>
    <phoneticPr fontId="35"/>
  </si>
  <si>
    <t>AX0605600739520</t>
    <phoneticPr fontId="35"/>
  </si>
  <si>
    <t>7350</t>
    <phoneticPr fontId="35"/>
  </si>
  <si>
    <t>50235</t>
  </si>
  <si>
    <t>yamanashi_chuhoku</t>
    <phoneticPr fontId="35"/>
  </si>
  <si>
    <t>八ヶ岳南麗地区揚水施設</t>
    <rPh sb="0" eb="3">
      <t>ヤツガタケ</t>
    </rPh>
    <rPh sb="3" eb="4">
      <t>ミナミ</t>
    </rPh>
    <rPh sb="4" eb="5">
      <t>レイ</t>
    </rPh>
    <rPh sb="5" eb="7">
      <t>チク</t>
    </rPh>
    <rPh sb="7" eb="9">
      <t>ヨウスイ</t>
    </rPh>
    <rPh sb="9" eb="11">
      <t>シセツ</t>
    </rPh>
    <phoneticPr fontId="35"/>
  </si>
  <si>
    <t>2021/02/01(旧2019/9/13)</t>
    <rPh sb="11" eb="12">
      <t>キュウ</t>
    </rPh>
    <phoneticPr fontId="35"/>
  </si>
  <si>
    <t>4526F5-20404973</t>
    <phoneticPr fontId="35"/>
  </si>
  <si>
    <t>南岩尾地区処理施設</t>
    <phoneticPr fontId="35"/>
  </si>
  <si>
    <t>SW00011700002@nihonsoft.net</t>
  </si>
  <si>
    <t>10.60.98.89</t>
    <phoneticPr fontId="35"/>
  </si>
  <si>
    <t>福島県郡山市簡易水道</t>
    <rPh sb="0" eb="3">
      <t>フクシマケン</t>
    </rPh>
    <rPh sb="3" eb="6">
      <t>コオリヤマシ</t>
    </rPh>
    <rPh sb="6" eb="8">
      <t>カンイ</t>
    </rPh>
    <rPh sb="8" eb="10">
      <t>スイドウ</t>
    </rPh>
    <phoneticPr fontId="35"/>
  </si>
  <si>
    <t>SW</t>
    <phoneticPr fontId="35"/>
  </si>
  <si>
    <t>000253</t>
    <phoneticPr fontId="35"/>
  </si>
  <si>
    <t>00001</t>
    <phoneticPr fontId="35"/>
  </si>
  <si>
    <t>中田簡易水道</t>
  </si>
  <si>
    <t>熱海中山簡易水道</t>
  </si>
  <si>
    <t>SW00025300001@nihonsoft.net</t>
    <phoneticPr fontId="35"/>
  </si>
  <si>
    <t>SW00025300002@nihonsoft.net</t>
  </si>
  <si>
    <t>10.60.98.90</t>
    <phoneticPr fontId="35"/>
  </si>
  <si>
    <t>10.60.98.91</t>
  </si>
  <si>
    <t>7351</t>
    <phoneticPr fontId="35"/>
  </si>
  <si>
    <t>50236</t>
    <phoneticPr fontId="35"/>
  </si>
  <si>
    <t>yodogawa_kasen</t>
    <phoneticPr fontId="35"/>
  </si>
  <si>
    <t>赤木貯留管</t>
    <phoneticPr fontId="35"/>
  </si>
  <si>
    <t>SW00015300032@nihonsoft.net</t>
  </si>
  <si>
    <t>10.60.98.92</t>
    <phoneticPr fontId="35"/>
  </si>
  <si>
    <t>452D26-20905058</t>
    <phoneticPr fontId="35"/>
  </si>
  <si>
    <t>452D27-20905059</t>
    <phoneticPr fontId="35"/>
  </si>
  <si>
    <t>452D3E-20905082</t>
    <phoneticPr fontId="35"/>
  </si>
  <si>
    <t>AX0605601001640</t>
    <phoneticPr fontId="35"/>
  </si>
  <si>
    <t>2021/2/5</t>
    <phoneticPr fontId="35"/>
  </si>
  <si>
    <t>02020432610</t>
    <phoneticPr fontId="35"/>
  </si>
  <si>
    <t>020-2049-1239</t>
    <phoneticPr fontId="35"/>
  </si>
  <si>
    <t>020-2188-8275</t>
    <phoneticPr fontId="35"/>
  </si>
  <si>
    <t>020-2043-2148</t>
    <phoneticPr fontId="35"/>
  </si>
  <si>
    <t>AX0605600986750</t>
    <phoneticPr fontId="35"/>
  </si>
  <si>
    <t>AX0605600986760</t>
    <phoneticPr fontId="35"/>
  </si>
  <si>
    <t>AX0605600986770</t>
    <phoneticPr fontId="35"/>
  </si>
  <si>
    <t>AX0605600986780</t>
    <phoneticPr fontId="35"/>
  </si>
  <si>
    <t>452D2B-20905063</t>
    <phoneticPr fontId="35"/>
  </si>
  <si>
    <t>SW00015300022@nihonsoft.net</t>
    <phoneticPr fontId="35"/>
  </si>
  <si>
    <t>020-2192-3916</t>
    <phoneticPr fontId="35"/>
  </si>
  <si>
    <t>AX0605601002250</t>
    <phoneticPr fontId="35"/>
  </si>
  <si>
    <t>020-2192-3831</t>
    <phoneticPr fontId="35"/>
  </si>
  <si>
    <t>2021/02/09</t>
    <phoneticPr fontId="35"/>
  </si>
  <si>
    <t>AX0605600730760</t>
    <phoneticPr fontId="35"/>
  </si>
  <si>
    <t>AX0605600730770</t>
    <phoneticPr fontId="35"/>
  </si>
  <si>
    <t>AX0605600730780</t>
    <phoneticPr fontId="35"/>
  </si>
  <si>
    <t>AX0605600730790</t>
    <phoneticPr fontId="35"/>
  </si>
  <si>
    <t>020-1898-3801</t>
    <phoneticPr fontId="35"/>
  </si>
  <si>
    <t>020-2037-6888</t>
    <phoneticPr fontId="35"/>
  </si>
  <si>
    <t>020-1898-3234</t>
    <phoneticPr fontId="35"/>
  </si>
  <si>
    <t>020-2109-5353</t>
    <phoneticPr fontId="35"/>
  </si>
  <si>
    <t>10.60.127.254</t>
    <phoneticPr fontId="35"/>
  </si>
  <si>
    <t>2020/06/05</t>
    <phoneticPr fontId="35"/>
  </si>
  <si>
    <t>2020/11/27</t>
    <phoneticPr fontId="35"/>
  </si>
  <si>
    <t>10.60.127.39</t>
    <phoneticPr fontId="35"/>
  </si>
  <si>
    <t>2020/02/21</t>
    <phoneticPr fontId="35"/>
  </si>
  <si>
    <t>10.47.238.145</t>
    <phoneticPr fontId="35"/>
  </si>
  <si>
    <t>2019/10/12</t>
    <phoneticPr fontId="35"/>
  </si>
  <si>
    <t>10.60.127.44</t>
    <phoneticPr fontId="35"/>
  </si>
  <si>
    <t>2020/02/21</t>
    <phoneticPr fontId="35"/>
  </si>
  <si>
    <t>10.47.232.179</t>
    <phoneticPr fontId="35"/>
  </si>
  <si>
    <t>2017/07/18</t>
    <phoneticPr fontId="35"/>
  </si>
  <si>
    <t>10.60.97.100</t>
    <phoneticPr fontId="35"/>
  </si>
  <si>
    <t>桜尾ポンプ場</t>
  </si>
  <si>
    <t>住吉ポンプ場</t>
  </si>
  <si>
    <t>榎之窪ポンプ場</t>
  </si>
  <si>
    <t>宮内ポンプ場</t>
  </si>
  <si>
    <t>扇ポンプ場</t>
  </si>
  <si>
    <t>田尻ポンプ場</t>
  </si>
  <si>
    <t>嘉永ポンプ場</t>
  </si>
  <si>
    <t>阿品ポンプ場</t>
  </si>
  <si>
    <t>宮島口ポンプ場</t>
  </si>
  <si>
    <t>宮島口北ポンプ場</t>
  </si>
  <si>
    <t>堤ポンプ場</t>
  </si>
  <si>
    <t>小高江ポンプ場</t>
  </si>
  <si>
    <t>深江第二ポンプ場</t>
  </si>
  <si>
    <t>早時ポンプ場</t>
  </si>
  <si>
    <t>早時第二ポンプ場</t>
  </si>
  <si>
    <t>上の浜ポンプ場</t>
  </si>
  <si>
    <t>妙見ポンプ場</t>
  </si>
  <si>
    <t>片浜ポンプ場</t>
  </si>
  <si>
    <t>大国新聞ポンプ場</t>
  </si>
  <si>
    <t>塩屋沖ポンプ場</t>
  </si>
  <si>
    <t>宮浜ポンプ場</t>
  </si>
  <si>
    <t>SW00001200020@nihonsoft.net</t>
  </si>
  <si>
    <t>SW00001200021@nihonsoft.net</t>
  </si>
  <si>
    <t>SW00001200022@nihonsoft.net</t>
  </si>
  <si>
    <t>SW00001200023@nihonsoft.net</t>
  </si>
  <si>
    <t>SW00001200024@nihonsoft.net</t>
  </si>
  <si>
    <t>SW00001200025@nihonsoft.net</t>
  </si>
  <si>
    <t>SW00001200026@nihonsoft.net</t>
  </si>
  <si>
    <t>SW00001200027@nihonsoft.net</t>
  </si>
  <si>
    <t>SW00001200028@nihonsoft.net</t>
  </si>
  <si>
    <t>SW00001200029@nihonsoft.net</t>
  </si>
  <si>
    <t>SW00001200030@nihonsoft.net</t>
  </si>
  <si>
    <t>SW00001200031@nihonsoft.net</t>
  </si>
  <si>
    <t>SW00001200032@nihonsoft.net</t>
  </si>
  <si>
    <t>SW00001200033@nihonsoft.net</t>
  </si>
  <si>
    <t>SW00001200034@nihonsoft.net</t>
  </si>
  <si>
    <t>SW00001200035@nihonsoft.net</t>
  </si>
  <si>
    <t>SW00001200036@nihonsoft.net</t>
  </si>
  <si>
    <t>SW00001200037@nihonsoft.net</t>
  </si>
  <si>
    <t>SW00001200038@nihonsoft.net</t>
  </si>
  <si>
    <t>SW00001200039@nihonsoft.net</t>
  </si>
  <si>
    <t>SW00001200040@nihonsoft.net</t>
  </si>
  <si>
    <t>eco500M LTE</t>
    <phoneticPr fontId="35"/>
  </si>
  <si>
    <t>10.60.98.93</t>
    <phoneticPr fontId="35"/>
  </si>
  <si>
    <t>10.60.98.94</t>
  </si>
  <si>
    <t>10.60.98.95</t>
  </si>
  <si>
    <t>10.60.98.96</t>
  </si>
  <si>
    <t>10.60.98.97</t>
  </si>
  <si>
    <t>10.60.98.98</t>
  </si>
  <si>
    <t>10.60.98.99</t>
  </si>
  <si>
    <t>10.60.98.100</t>
  </si>
  <si>
    <t>10.60.98.101</t>
  </si>
  <si>
    <t>10.60.98.102</t>
  </si>
  <si>
    <t>10.60.98.103</t>
  </si>
  <si>
    <t>10.60.98.104</t>
  </si>
  <si>
    <t>10.60.98.105</t>
  </si>
  <si>
    <t>10.60.98.106</t>
  </si>
  <si>
    <t>10.60.98.107</t>
  </si>
  <si>
    <t>10.60.98.108</t>
  </si>
  <si>
    <t>10.60.98.109</t>
  </si>
  <si>
    <t>10.60.98.110</t>
  </si>
  <si>
    <t>10.60.98.111</t>
  </si>
  <si>
    <t>10.60.98.112</t>
  </si>
  <si>
    <t>10.60.98.113</t>
  </si>
  <si>
    <t>SW00025100002@nihonsoft.net</t>
  </si>
  <si>
    <t>SW00025100003@nihonsoft.net</t>
  </si>
  <si>
    <t>SW00025100004@nihonsoft.net</t>
  </si>
  <si>
    <t>SW00025100005@nihonsoft.net</t>
  </si>
  <si>
    <t>10.60.98.114</t>
    <phoneticPr fontId="35"/>
  </si>
  <si>
    <t>10.60.98.115</t>
  </si>
  <si>
    <t>10.60.98.116</t>
  </si>
  <si>
    <t>10.60.98.117</t>
  </si>
  <si>
    <t>452D82-20905150</t>
    <phoneticPr fontId="35"/>
  </si>
  <si>
    <t>AX0605601002380</t>
    <phoneticPr fontId="35"/>
  </si>
  <si>
    <t>020-2120-6334</t>
    <phoneticPr fontId="35"/>
  </si>
  <si>
    <t>AX0605601002390</t>
    <phoneticPr fontId="35"/>
  </si>
  <si>
    <t>020-2021-9435</t>
    <phoneticPr fontId="35"/>
  </si>
  <si>
    <t>幼マンホールポンプ場</t>
    <phoneticPr fontId="35"/>
  </si>
  <si>
    <t>福祉パークマンホールポンプ場</t>
    <phoneticPr fontId="35"/>
  </si>
  <si>
    <t>福祉パーク入口マンホールポンプ場</t>
    <phoneticPr fontId="35"/>
  </si>
  <si>
    <t>通学路1マンホールポンプ場</t>
    <phoneticPr fontId="35"/>
  </si>
  <si>
    <t>通学路2マンホールポンプ場</t>
    <phoneticPr fontId="35"/>
  </si>
  <si>
    <t>小沢マンホールポンプ場</t>
    <phoneticPr fontId="35"/>
  </si>
  <si>
    <t>寺崎マンホールポンプ場</t>
    <phoneticPr fontId="35"/>
  </si>
  <si>
    <t>鮎川湊川第二マンホールポンプ場</t>
    <rPh sb="0" eb="2">
      <t>アユカワ</t>
    </rPh>
    <rPh sb="2" eb="4">
      <t>ミナトガワ</t>
    </rPh>
    <rPh sb="4" eb="6">
      <t>ダイニ</t>
    </rPh>
    <phoneticPr fontId="35"/>
  </si>
  <si>
    <t>鮎川熊野マンホールポンプ場</t>
    <rPh sb="0" eb="2">
      <t>アユカワ</t>
    </rPh>
    <rPh sb="2" eb="4">
      <t>クマノ</t>
    </rPh>
    <phoneticPr fontId="35"/>
  </si>
  <si>
    <t>452D34-20905072</t>
    <phoneticPr fontId="35"/>
  </si>
  <si>
    <t>452D35-20905073</t>
    <phoneticPr fontId="35"/>
  </si>
  <si>
    <t>鮎川向田マンホールポンプ場</t>
    <phoneticPr fontId="35"/>
  </si>
  <si>
    <t>鮎川北マンホールポンプ場</t>
    <phoneticPr fontId="35"/>
  </si>
  <si>
    <t>儘下マンホールポンプ</t>
    <rPh sb="0" eb="1">
      <t>ママ</t>
    </rPh>
    <rPh sb="1" eb="2">
      <t>シタ</t>
    </rPh>
    <phoneticPr fontId="35"/>
  </si>
  <si>
    <t>○</t>
    <phoneticPr fontId="35"/>
  </si>
  <si>
    <t>×</t>
    <phoneticPr fontId="35"/>
  </si>
  <si>
    <t>minamiashigara</t>
    <phoneticPr fontId="35"/>
  </si>
  <si>
    <t>50237</t>
    <phoneticPr fontId="35"/>
  </si>
  <si>
    <t>7352</t>
    <phoneticPr fontId="35"/>
  </si>
  <si>
    <t>foma</t>
    <phoneticPr fontId="35"/>
  </si>
  <si>
    <t>452D13-20905039</t>
    <phoneticPr fontId="35"/>
  </si>
  <si>
    <t>452D14-20905040</t>
    <phoneticPr fontId="35"/>
  </si>
  <si>
    <t>AX0605601002750</t>
    <phoneticPr fontId="35"/>
  </si>
  <si>
    <t>020-2188-6793</t>
    <phoneticPr fontId="35"/>
  </si>
  <si>
    <t>4525E8-20404704</t>
  </si>
  <si>
    <t>4525E9-20404705</t>
  </si>
  <si>
    <t>4525EA-20404706</t>
  </si>
  <si>
    <t>4525EB-20404707</t>
  </si>
  <si>
    <t>4525EC-20404708</t>
  </si>
  <si>
    <t>4525EE-20404710</t>
  </si>
  <si>
    <t>4525EF-20404711</t>
  </si>
  <si>
    <t>4525F0-20404712</t>
  </si>
  <si>
    <t>4525F1-20404713</t>
  </si>
  <si>
    <t>4525F2-20404714</t>
  </si>
  <si>
    <t>4525F3-20404715</t>
  </si>
  <si>
    <t>4525F4-20404716</t>
  </si>
  <si>
    <t>4525F5-20404717</t>
  </si>
  <si>
    <t>4525F6-20404718</t>
  </si>
  <si>
    <t>4525F7-20404719</t>
  </si>
  <si>
    <t>4525F8-20404720</t>
  </si>
  <si>
    <t>4525F9-20404721</t>
  </si>
  <si>
    <t>4525FA-20404722</t>
  </si>
  <si>
    <t>4525FB-20404723</t>
  </si>
  <si>
    <t>4525FC-20404724</t>
  </si>
  <si>
    <t>4525FD-20404725</t>
  </si>
  <si>
    <t>4525FE-20404726</t>
  </si>
  <si>
    <t>4525FF-20404727</t>
  </si>
  <si>
    <t>452600-20404728</t>
  </si>
  <si>
    <t>gosikidai_hosp</t>
    <phoneticPr fontId="35"/>
  </si>
  <si>
    <t>7353</t>
    <phoneticPr fontId="35"/>
  </si>
  <si>
    <t>50238</t>
    <phoneticPr fontId="35"/>
  </si>
  <si>
    <t>AX0605600984720</t>
    <phoneticPr fontId="35"/>
  </si>
  <si>
    <t>北山水源（ＦＯＭＡ）</t>
    <rPh sb="0" eb="2">
      <t>キタヤマ</t>
    </rPh>
    <rPh sb="2" eb="4">
      <t>スイゲン</t>
    </rPh>
    <phoneticPr fontId="35"/>
  </si>
  <si>
    <t>北山水源（ＬＴＥ）</t>
    <rPh sb="0" eb="2">
      <t>キタヤマ</t>
    </rPh>
    <rPh sb="2" eb="4">
      <t>スイゲン</t>
    </rPh>
    <phoneticPr fontId="35"/>
  </si>
  <si>
    <t>SW00002200031@nihonsoft.net</t>
    <phoneticPr fontId="35"/>
  </si>
  <si>
    <t>10.60.98.118</t>
    <phoneticPr fontId="35"/>
  </si>
  <si>
    <t>AX0605601003770</t>
    <phoneticPr fontId="35"/>
  </si>
  <si>
    <t>AX0605601003780</t>
    <phoneticPr fontId="35"/>
  </si>
  <si>
    <t>AX0605601003790</t>
    <phoneticPr fontId="35"/>
  </si>
  <si>
    <t>AX0605601003800</t>
    <phoneticPr fontId="35"/>
  </si>
  <si>
    <t>020-2195-1827</t>
    <phoneticPr fontId="35"/>
  </si>
  <si>
    <t>020-21727034</t>
    <phoneticPr fontId="35"/>
  </si>
  <si>
    <t>020-2192-3246</t>
    <phoneticPr fontId="35"/>
  </si>
  <si>
    <t>020-2188-5833</t>
    <phoneticPr fontId="35"/>
  </si>
  <si>
    <t>AX0605601002870</t>
    <phoneticPr fontId="35"/>
  </si>
  <si>
    <t>AX0605601002880</t>
    <phoneticPr fontId="35"/>
  </si>
  <si>
    <t>AX0605601002890</t>
    <phoneticPr fontId="35"/>
  </si>
  <si>
    <t>AX0605601002900</t>
    <phoneticPr fontId="35"/>
  </si>
  <si>
    <t>AX0605601002910</t>
    <phoneticPr fontId="35"/>
  </si>
  <si>
    <t>AX0605601002920</t>
    <phoneticPr fontId="35"/>
  </si>
  <si>
    <t>AX0605601002930</t>
    <phoneticPr fontId="35"/>
  </si>
  <si>
    <t>AX0605601002940</t>
    <phoneticPr fontId="35"/>
  </si>
  <si>
    <t>AX0605601002950</t>
    <phoneticPr fontId="35"/>
  </si>
  <si>
    <t>AX0605601002960</t>
    <phoneticPr fontId="35"/>
  </si>
  <si>
    <t>AX0605601002970</t>
    <phoneticPr fontId="35"/>
  </si>
  <si>
    <t>AX0605601002980</t>
    <phoneticPr fontId="35"/>
  </si>
  <si>
    <t>AX0605601002990</t>
    <phoneticPr fontId="35"/>
  </si>
  <si>
    <t>AX0605601003690</t>
    <phoneticPr fontId="35"/>
  </si>
  <si>
    <t>AX0605601003700</t>
    <phoneticPr fontId="35"/>
  </si>
  <si>
    <t>AX0605601003710</t>
    <phoneticPr fontId="35"/>
  </si>
  <si>
    <t>AX0605601003720</t>
    <phoneticPr fontId="35"/>
  </si>
  <si>
    <t>AX0605601003730</t>
    <phoneticPr fontId="35"/>
  </si>
  <si>
    <t>AX0605601003740</t>
    <phoneticPr fontId="35"/>
  </si>
  <si>
    <t>AX0605601003750</t>
    <phoneticPr fontId="35"/>
  </si>
  <si>
    <t>AX0605601003760</t>
    <phoneticPr fontId="35"/>
  </si>
  <si>
    <t>2021/02/13</t>
    <phoneticPr fontId="35"/>
  </si>
  <si>
    <t>10250044816</t>
    <phoneticPr fontId="35"/>
  </si>
  <si>
    <t>10250044817</t>
    <phoneticPr fontId="35"/>
  </si>
  <si>
    <t>広畑川排水ﾎﾟﾝﾌﾟ場</t>
    <phoneticPr fontId="35"/>
  </si>
  <si>
    <t>大津排水ﾎﾟﾝﾌﾟ場</t>
    <phoneticPr fontId="35"/>
  </si>
  <si>
    <t>西浜排水ﾎﾟﾝﾌﾟ場</t>
    <phoneticPr fontId="35"/>
  </si>
  <si>
    <t>阿成排水ﾎﾟﾝﾌﾟ場</t>
    <phoneticPr fontId="35"/>
  </si>
  <si>
    <t>今池送水ポンプ</t>
    <phoneticPr fontId="35"/>
  </si>
  <si>
    <t>SW00016000067@nihonsoft.net</t>
  </si>
  <si>
    <t>eco500M LTE</t>
    <phoneticPr fontId="35"/>
  </si>
  <si>
    <t>10.60.98.119</t>
    <phoneticPr fontId="35"/>
  </si>
  <si>
    <t>SW</t>
    <phoneticPr fontId="35"/>
  </si>
  <si>
    <t>000254</t>
  </si>
  <si>
    <t>SW00025400002@nihonsoft.net</t>
    <phoneticPr fontId="35"/>
  </si>
  <si>
    <t>SW00025400003@nihonsoft.net</t>
    <phoneticPr fontId="35"/>
  </si>
  <si>
    <t>SW00025400004@nihonsoft.net</t>
    <phoneticPr fontId="35"/>
  </si>
  <si>
    <t>10.60.98.121</t>
  </si>
  <si>
    <t>10.60.98.122</t>
  </si>
  <si>
    <t>五国寺処理場</t>
  </si>
  <si>
    <t>正蓮寺北中継ポンプ場</t>
    <phoneticPr fontId="35"/>
  </si>
  <si>
    <t>五国寺北中継ポンプ場</t>
    <phoneticPr fontId="35"/>
  </si>
  <si>
    <t>五国寺公民館横中継ポンプ場</t>
    <phoneticPr fontId="35"/>
  </si>
  <si>
    <t>komatsu_nousyu</t>
    <phoneticPr fontId="35"/>
  </si>
  <si>
    <t>7354</t>
    <phoneticPr fontId="35"/>
  </si>
  <si>
    <t>50239</t>
    <phoneticPr fontId="35"/>
  </si>
  <si>
    <t>京都府宇治市排水</t>
    <rPh sb="0" eb="3">
      <t>キョウトフ</t>
    </rPh>
    <rPh sb="3" eb="6">
      <t>ウジシ</t>
    </rPh>
    <rPh sb="6" eb="8">
      <t>ハイスイ</t>
    </rPh>
    <phoneticPr fontId="35"/>
  </si>
  <si>
    <t>SW00025400001@nihonsoft.net</t>
    <phoneticPr fontId="35"/>
  </si>
  <si>
    <t>10.60.98.120</t>
    <phoneticPr fontId="35"/>
  </si>
  <si>
    <t>452D77-20905139</t>
    <phoneticPr fontId="35"/>
  </si>
  <si>
    <t>中道2丁目地内マンホールポンプ（LTE）</t>
    <phoneticPr fontId="35"/>
  </si>
  <si>
    <t>帝塚山中4丁目地内マンホールポンプ</t>
    <phoneticPr fontId="35"/>
  </si>
  <si>
    <t>野原浄化センター</t>
    <rPh sb="0" eb="2">
      <t>ノハラ</t>
    </rPh>
    <rPh sb="2" eb="4">
      <t>ジョウカ</t>
    </rPh>
    <phoneticPr fontId="35"/>
  </si>
  <si>
    <t>丸山浄化センター</t>
    <rPh sb="0" eb="2">
      <t>マルヤマ</t>
    </rPh>
    <rPh sb="2" eb="4">
      <t>ジョウカ</t>
    </rPh>
    <phoneticPr fontId="35"/>
  </si>
  <si>
    <t>SW00018600003@nihonsoft.net</t>
  </si>
  <si>
    <t>10.60.98.123</t>
    <phoneticPr fontId="35"/>
  </si>
  <si>
    <t>10.60.98.125</t>
    <phoneticPr fontId="35"/>
  </si>
  <si>
    <t>SW00018600002@nihonsoft.net</t>
    <phoneticPr fontId="35"/>
  </si>
  <si>
    <t>10.60.98.124</t>
    <phoneticPr fontId="35"/>
  </si>
  <si>
    <t>勝川公園(FOMA)</t>
    <rPh sb="0" eb="2">
      <t>カチガワ</t>
    </rPh>
    <rPh sb="2" eb="4">
      <t>コウエン</t>
    </rPh>
    <phoneticPr fontId="35"/>
  </si>
  <si>
    <t>はなのき公園(FOMA)</t>
    <rPh sb="4" eb="6">
      <t>コウエン</t>
    </rPh>
    <phoneticPr fontId="35"/>
  </si>
  <si>
    <t>細木公園雨水調整池(FOMA)</t>
    <phoneticPr fontId="35"/>
  </si>
  <si>
    <t>勝川公園(LTE)</t>
    <rPh sb="0" eb="2">
      <t>カチガワ</t>
    </rPh>
    <rPh sb="2" eb="4">
      <t>コウエン</t>
    </rPh>
    <phoneticPr fontId="35"/>
  </si>
  <si>
    <t>はなのき公園(LTE)</t>
    <rPh sb="4" eb="6">
      <t>コウエン</t>
    </rPh>
    <phoneticPr fontId="35"/>
  </si>
  <si>
    <t>細木公園雨水調整池(LTE)</t>
    <phoneticPr fontId="35"/>
  </si>
  <si>
    <t>SW00003500001@nihonsoft.net</t>
    <phoneticPr fontId="35"/>
  </si>
  <si>
    <t>SW00003500002@nihonsoft.net</t>
    <phoneticPr fontId="35"/>
  </si>
  <si>
    <t>SW00003500003@nihonsoft.net</t>
    <phoneticPr fontId="35"/>
  </si>
  <si>
    <t>10.60.98.128</t>
    <phoneticPr fontId="35"/>
  </si>
  <si>
    <t>10.60.98.126</t>
  </si>
  <si>
    <t>10.60.98.127</t>
  </si>
  <si>
    <t>AX0605601007150</t>
    <phoneticPr fontId="35"/>
  </si>
  <si>
    <t>020-2139-4321</t>
    <phoneticPr fontId="35"/>
  </si>
  <si>
    <t>2021/2/28</t>
    <phoneticPr fontId="35"/>
  </si>
  <si>
    <t>新川・小松原1号マンホールポンプ</t>
  </si>
  <si>
    <t>東山3号マンホールポンプ</t>
  </si>
  <si>
    <t>SW00006300054@nihonsoft.net</t>
  </si>
  <si>
    <t>SW00006300055@nihonsoft.net</t>
  </si>
  <si>
    <t>AX0605601008000</t>
    <phoneticPr fontId="35"/>
  </si>
  <si>
    <t>AX0605601008010</t>
    <phoneticPr fontId="35"/>
  </si>
  <si>
    <t>AX0605601008020</t>
    <phoneticPr fontId="35"/>
  </si>
  <si>
    <t>AX0605601008030</t>
    <phoneticPr fontId="35"/>
  </si>
  <si>
    <t>02021821749</t>
    <phoneticPr fontId="35"/>
  </si>
  <si>
    <t>02021885928</t>
    <phoneticPr fontId="35"/>
  </si>
  <si>
    <t>02021885969</t>
    <phoneticPr fontId="35"/>
  </si>
  <si>
    <t>02021951499</t>
    <phoneticPr fontId="35"/>
  </si>
  <si>
    <t>AX0605601008070</t>
  </si>
  <si>
    <t>AX0605601008080</t>
    <phoneticPr fontId="35"/>
  </si>
  <si>
    <t>AX0605601008090</t>
    <phoneticPr fontId="35"/>
  </si>
  <si>
    <t>02021727040</t>
  </si>
  <si>
    <t>02021885556</t>
  </si>
  <si>
    <t>02021394647</t>
  </si>
  <si>
    <t>2021/3/2</t>
    <phoneticPr fontId="35"/>
  </si>
  <si>
    <t>AX0605601008050</t>
    <phoneticPr fontId="35"/>
  </si>
  <si>
    <t>AX0605601008060</t>
    <phoneticPr fontId="35"/>
  </si>
  <si>
    <t>02021885078</t>
  </si>
  <si>
    <t>02021394527</t>
  </si>
  <si>
    <t>2021/3/2</t>
    <phoneticPr fontId="35"/>
  </si>
  <si>
    <t>CSDJD00001100022</t>
    <phoneticPr fontId="35"/>
  </si>
  <si>
    <t>CSDJPS0001100022</t>
    <phoneticPr fontId="35"/>
  </si>
  <si>
    <t>CSDJD00001100023</t>
    <phoneticPr fontId="35"/>
  </si>
  <si>
    <t>CSDJPS0001100023</t>
    <phoneticPr fontId="35"/>
  </si>
  <si>
    <t>452D80-20905148</t>
    <phoneticPr fontId="35"/>
  </si>
  <si>
    <t>452D81-20905149</t>
    <phoneticPr fontId="35"/>
  </si>
  <si>
    <t>松陽ポンプ場</t>
    <rPh sb="0" eb="1">
      <t>マツ</t>
    </rPh>
    <rPh sb="1" eb="2">
      <t>ヨウ</t>
    </rPh>
    <rPh sb="5" eb="6">
      <t>ジョウ</t>
    </rPh>
    <phoneticPr fontId="35"/>
  </si>
  <si>
    <t>東部ポンプ場</t>
    <rPh sb="0" eb="2">
      <t>トウブ</t>
    </rPh>
    <rPh sb="5" eb="6">
      <t>ジョウ</t>
    </rPh>
    <phoneticPr fontId="35"/>
  </si>
  <si>
    <t>172.17.8.10</t>
    <phoneticPr fontId="35"/>
  </si>
  <si>
    <t>SW00003500007@nihonsoft.net</t>
    <phoneticPr fontId="35"/>
  </si>
  <si>
    <t>10.60.98.131</t>
    <phoneticPr fontId="35"/>
  </si>
  <si>
    <t>452DD1-20905229</t>
    <phoneticPr fontId="35"/>
  </si>
  <si>
    <t>尾崎地区第一排水機場</t>
  </si>
  <si>
    <t>尾崎地区第二排水機場</t>
  </si>
  <si>
    <t>尾崎地区第三排水機場</t>
  </si>
  <si>
    <t>尾崎地区第四排水機場</t>
  </si>
  <si>
    <t>尾崎地区第五排水機場</t>
  </si>
  <si>
    <t>SW00014200017@nihonsoft.net</t>
  </si>
  <si>
    <t>SW00014200018@nihonsoft.net</t>
  </si>
  <si>
    <t>SW00014200019@nihonsoft.net</t>
  </si>
  <si>
    <t>SW00014200020@nihonsoft.net</t>
  </si>
  <si>
    <t>SW00014200021@nihonsoft.net</t>
  </si>
  <si>
    <t>eco30Mプラス　LTE</t>
  </si>
  <si>
    <t>10.60.98.136</t>
    <phoneticPr fontId="35"/>
  </si>
  <si>
    <t>10.60.98.132</t>
  </si>
  <si>
    <t>10.60.98.133</t>
  </si>
  <si>
    <t>10.60.98.134</t>
  </si>
  <si>
    <t>10.60.98.135</t>
  </si>
  <si>
    <t>SW</t>
    <phoneticPr fontId="35"/>
  </si>
  <si>
    <t>000255</t>
    <phoneticPr fontId="35"/>
  </si>
  <si>
    <t>00001</t>
    <phoneticPr fontId="35"/>
  </si>
  <si>
    <t>高月支所地下道</t>
    <rPh sb="0" eb="4">
      <t>タカツキシショ</t>
    </rPh>
    <rPh sb="4" eb="7">
      <t>チカドウ</t>
    </rPh>
    <phoneticPr fontId="35"/>
  </si>
  <si>
    <t>SW00025500001@nihonsoft.net</t>
    <phoneticPr fontId="35"/>
  </si>
  <si>
    <t>10.60.98.137</t>
    <phoneticPr fontId="35"/>
  </si>
  <si>
    <t>竹ヶ鼻マンホールポンプ場</t>
  </si>
  <si>
    <t>宮前第2マンホールポンプ場</t>
  </si>
  <si>
    <t>SW00017600012@nihonsoft.net</t>
  </si>
  <si>
    <t>SW00017600013@nihonsoft.net</t>
  </si>
  <si>
    <t>SW00017600014@nihonsoft.net</t>
  </si>
  <si>
    <t>10.60.98.140</t>
    <phoneticPr fontId="35"/>
  </si>
  <si>
    <t>10.60.98.138</t>
  </si>
  <si>
    <t>10.60.98.139</t>
  </si>
  <si>
    <t>AX0605601008830</t>
    <phoneticPr fontId="35"/>
  </si>
  <si>
    <t>02021727119</t>
    <phoneticPr fontId="35"/>
  </si>
  <si>
    <t>AX0605601009210</t>
    <phoneticPr fontId="35"/>
  </si>
  <si>
    <t>AX0605601009220</t>
    <phoneticPr fontId="35"/>
  </si>
  <si>
    <t>AX0605601009230</t>
    <phoneticPr fontId="35"/>
  </si>
  <si>
    <t>AX0605601009240</t>
    <phoneticPr fontId="35"/>
  </si>
  <si>
    <t>AX0605601009250</t>
    <phoneticPr fontId="35"/>
  </si>
  <si>
    <t>02021821646</t>
    <phoneticPr fontId="35"/>
  </si>
  <si>
    <t>02021923096</t>
    <phoneticPr fontId="35"/>
  </si>
  <si>
    <t>02021886379</t>
    <phoneticPr fontId="35"/>
  </si>
  <si>
    <t>02021951118</t>
    <phoneticPr fontId="35"/>
  </si>
  <si>
    <t>02021394027</t>
    <phoneticPr fontId="35"/>
  </si>
  <si>
    <t>10.60.97.218</t>
    <phoneticPr fontId="35"/>
  </si>
  <si>
    <t>7356</t>
    <phoneticPr fontId="35"/>
  </si>
  <si>
    <t>50241</t>
    <phoneticPr fontId="35"/>
  </si>
  <si>
    <t>uji_c</t>
    <phoneticPr fontId="35"/>
  </si>
  <si>
    <t>SW00016700048@nihonsoft.net</t>
  </si>
  <si>
    <t>10.60.98.141</t>
    <phoneticPr fontId="35"/>
  </si>
  <si>
    <t>172.17.7.10</t>
    <phoneticPr fontId="35"/>
  </si>
  <si>
    <r>
      <t>10.60.98.1</t>
    </r>
    <r>
      <rPr>
        <sz val="11"/>
        <color rgb="FF000000"/>
        <rFont val="ＭＳ Ｐゴシック"/>
        <family val="2"/>
        <charset val="128"/>
      </rPr>
      <t>42</t>
    </r>
    <phoneticPr fontId="35"/>
  </si>
  <si>
    <r>
      <t>10.60.98.1</t>
    </r>
    <r>
      <rPr>
        <sz val="11"/>
        <color rgb="FF000000"/>
        <rFont val="ＭＳ Ｐゴシック"/>
        <family val="2"/>
        <charset val="128"/>
      </rPr>
      <t>43</t>
    </r>
    <phoneticPr fontId="35"/>
  </si>
  <si>
    <t>AX0605601008290</t>
  </si>
  <si>
    <t>020-2172-7528</t>
  </si>
  <si>
    <t>AX0605604008300</t>
  </si>
  <si>
    <t>020-2182-1774</t>
  </si>
  <si>
    <t>10.60.98.129</t>
    <phoneticPr fontId="35"/>
  </si>
  <si>
    <t>10.60.98.130</t>
    <phoneticPr fontId="35"/>
  </si>
  <si>
    <t>SW00003300052@nihonsoft.net</t>
  </si>
  <si>
    <t>SW00003300053@nihonsoft.net</t>
  </si>
  <si>
    <t>夏栗No1マンホールポンプ場</t>
    <rPh sb="0" eb="2">
      <t>ナツクリ</t>
    </rPh>
    <rPh sb="13" eb="14">
      <t>ジョウ</t>
    </rPh>
    <phoneticPr fontId="35"/>
  </si>
  <si>
    <t>夏栗No.63マンホールポンプ場</t>
    <rPh sb="0" eb="2">
      <t>ナツクリ</t>
    </rPh>
    <rPh sb="15" eb="16">
      <t>ジョウ</t>
    </rPh>
    <phoneticPr fontId="35"/>
  </si>
  <si>
    <t>452DDB-20905239</t>
    <phoneticPr fontId="35"/>
  </si>
  <si>
    <t>452DDC-20905240</t>
    <phoneticPr fontId="35"/>
  </si>
  <si>
    <t>452DDD-20905241</t>
    <phoneticPr fontId="35"/>
  </si>
  <si>
    <t>452DDE-20905242</t>
    <phoneticPr fontId="35"/>
  </si>
  <si>
    <t>10.60.98.73</t>
    <phoneticPr fontId="35"/>
  </si>
  <si>
    <t>452DDF-20905243</t>
    <phoneticPr fontId="35"/>
  </si>
  <si>
    <t>AX0605601009330</t>
    <phoneticPr fontId="35"/>
  </si>
  <si>
    <t>020-2188-6797</t>
    <phoneticPr fontId="35"/>
  </si>
  <si>
    <t>AX0605601009380</t>
    <phoneticPr fontId="35"/>
  </si>
  <si>
    <t>AX0605601009390</t>
    <phoneticPr fontId="35"/>
  </si>
  <si>
    <t>AX0605601009400</t>
    <phoneticPr fontId="35"/>
  </si>
  <si>
    <t>020-2172-7794</t>
    <phoneticPr fontId="35"/>
  </si>
  <si>
    <t>020-2195-1529</t>
    <phoneticPr fontId="35"/>
  </si>
  <si>
    <t>020-2192-3523</t>
    <phoneticPr fontId="35"/>
  </si>
  <si>
    <t>2021/3/11</t>
    <phoneticPr fontId="35"/>
  </si>
  <si>
    <t>AX0605601010310</t>
    <phoneticPr fontId="35"/>
  </si>
  <si>
    <t>020-2017-9669</t>
    <phoneticPr fontId="35"/>
  </si>
  <si>
    <t>080-8049-5757</t>
    <phoneticPr fontId="35"/>
  </si>
  <si>
    <t>07041225922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</si>
  <si>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20-2065-5291</t>
    </r>
    <phoneticPr fontId="35"/>
  </si>
  <si>
    <t>020-1942-0126</t>
    <phoneticPr fontId="35"/>
  </si>
  <si>
    <t>020-1962-7270</t>
    <phoneticPr fontId="35"/>
  </si>
  <si>
    <t>姉崎マンホールポンプ場(FOMA)</t>
    <rPh sb="0" eb="2">
      <t>アネサキ</t>
    </rPh>
    <rPh sb="10" eb="11">
      <t>ジョウ</t>
    </rPh>
    <phoneticPr fontId="35"/>
  </si>
  <si>
    <t>姉崎マンホールポンプ場(LTE)</t>
    <rPh sb="0" eb="2">
      <t>アネサキ</t>
    </rPh>
    <rPh sb="10" eb="11">
      <t>ジョウ</t>
    </rPh>
    <phoneticPr fontId="35"/>
  </si>
  <si>
    <t>SW00001500007@nihonsoft.net</t>
    <phoneticPr fontId="35"/>
  </si>
  <si>
    <t>10.60.98.144</t>
    <phoneticPr fontId="35"/>
  </si>
  <si>
    <t>demo45@nihonsoft.net</t>
  </si>
  <si>
    <t>demo46@nihonsoft.net</t>
  </si>
  <si>
    <t>demo47@nihonsoft.net</t>
  </si>
  <si>
    <t>demo48@nihonsoft.net</t>
  </si>
  <si>
    <t>demo49@nihonsoft.net</t>
  </si>
  <si>
    <t>demo50@nihonsoft.net</t>
  </si>
  <si>
    <t>10.60.98.150</t>
    <phoneticPr fontId="35"/>
  </si>
  <si>
    <t>10.60.98.145</t>
  </si>
  <si>
    <t>10.60.98.146</t>
  </si>
  <si>
    <t>10.60.98.147</t>
  </si>
  <si>
    <t>10.60.98.148</t>
  </si>
  <si>
    <t>10.60.98.149</t>
  </si>
  <si>
    <t>10.60.98.153</t>
    <phoneticPr fontId="35"/>
  </si>
  <si>
    <t>10.60.98.151</t>
  </si>
  <si>
    <t>10.60.98.152</t>
  </si>
  <si>
    <t>eco 30MLTE</t>
    <phoneticPr fontId="35"/>
  </si>
  <si>
    <t>SW00022700077@nihonsoft.net</t>
  </si>
  <si>
    <t>SW00022700078@nihonsoft.net</t>
  </si>
  <si>
    <t>SW00022700079@nihonsoft.net</t>
  </si>
  <si>
    <t>長浜市地下道警報通報</t>
    <rPh sb="0" eb="3">
      <t>ナガハマシ</t>
    </rPh>
    <rPh sb="3" eb="6">
      <t>チカドウ</t>
    </rPh>
    <rPh sb="6" eb="8">
      <t>ケイホウ</t>
    </rPh>
    <rPh sb="8" eb="10">
      <t>ツウホウ</t>
    </rPh>
    <phoneticPr fontId="35"/>
  </si>
  <si>
    <t>ライト</t>
    <phoneticPr fontId="35"/>
  </si>
  <si>
    <t>foma</t>
    <phoneticPr fontId="35"/>
  </si>
  <si>
    <t>×</t>
    <phoneticPr fontId="35"/>
  </si>
  <si>
    <t>10250319362</t>
    <phoneticPr fontId="35"/>
  </si>
  <si>
    <t>MA-E350/GLAD</t>
    <phoneticPr fontId="35"/>
  </si>
  <si>
    <t>00:80:6D:82:57:42</t>
    <phoneticPr fontId="35"/>
  </si>
  <si>
    <t>7358</t>
    <phoneticPr fontId="35"/>
  </si>
  <si>
    <t>50243</t>
    <phoneticPr fontId="35"/>
  </si>
  <si>
    <t>AX0605601010400</t>
    <phoneticPr fontId="35"/>
  </si>
  <si>
    <t>AX0605601010410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</si>
  <si>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20-2180-0734</t>
    </r>
    <phoneticPr fontId="35"/>
  </si>
  <si>
    <t>020-2071-4339</t>
    <phoneticPr fontId="35"/>
  </si>
  <si>
    <t>020-2008-6576</t>
    <phoneticPr fontId="35"/>
  </si>
  <si>
    <t>内多第1</t>
    <phoneticPr fontId="35"/>
  </si>
  <si>
    <t>内多第2</t>
    <phoneticPr fontId="35"/>
  </si>
  <si>
    <t>内多第3</t>
    <phoneticPr fontId="35"/>
  </si>
  <si>
    <t>内多第4</t>
    <phoneticPr fontId="35"/>
  </si>
  <si>
    <t>10.60.97.134</t>
    <phoneticPr fontId="35"/>
  </si>
  <si>
    <t>津なぎさまち</t>
    <phoneticPr fontId="35"/>
  </si>
  <si>
    <t>羽所町第1</t>
    <phoneticPr fontId="35"/>
  </si>
  <si>
    <t>半田第2</t>
    <phoneticPr fontId="35"/>
  </si>
  <si>
    <t>10.47.237.190</t>
    <phoneticPr fontId="35"/>
  </si>
  <si>
    <t>清水第3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</si>
  <si>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X0605601010780</t>
    </r>
    <phoneticPr fontId="35"/>
  </si>
  <si>
    <t>AX0605601010790</t>
    <phoneticPr fontId="35"/>
  </si>
  <si>
    <t>AX0605601010800</t>
    <phoneticPr fontId="35"/>
  </si>
  <si>
    <t>AX0605601010810</t>
    <phoneticPr fontId="35"/>
  </si>
  <si>
    <t>AX0605601010820</t>
    <phoneticPr fontId="35"/>
  </si>
  <si>
    <t>AX0605601010830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</si>
  <si>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20-2188-6365</t>
    </r>
    <phoneticPr fontId="35"/>
  </si>
  <si>
    <t>020-2195-1167</t>
    <phoneticPr fontId="35"/>
  </si>
  <si>
    <t>020-2126-4037</t>
    <phoneticPr fontId="35"/>
  </si>
  <si>
    <t>020-2172-7093</t>
    <phoneticPr fontId="35"/>
  </si>
  <si>
    <t>020-2126-4800</t>
    <phoneticPr fontId="35"/>
  </si>
  <si>
    <t>020-2090-2091</t>
    <phoneticPr fontId="35"/>
  </si>
  <si>
    <t>AX0605601010840</t>
    <phoneticPr fontId="35"/>
  </si>
  <si>
    <t>AX0605601010850</t>
    <phoneticPr fontId="35"/>
  </si>
  <si>
    <t>AX0605601010860</t>
    <phoneticPr fontId="35"/>
  </si>
  <si>
    <t>020-2188-6080</t>
    <phoneticPr fontId="35"/>
  </si>
  <si>
    <t>2021/3/18</t>
    <phoneticPr fontId="35"/>
  </si>
  <si>
    <t>2021/3/17</t>
    <phoneticPr fontId="35"/>
  </si>
  <si>
    <t>AX0605601010760</t>
    <phoneticPr fontId="35"/>
  </si>
  <si>
    <t>神奈川県川崎市下水</t>
    <rPh sb="0" eb="4">
      <t>カナガワケン</t>
    </rPh>
    <rPh sb="4" eb="7">
      <t>カワサキシ</t>
    </rPh>
    <rPh sb="7" eb="9">
      <t>ゲスイ</t>
    </rPh>
    <phoneticPr fontId="35"/>
  </si>
  <si>
    <t>000256</t>
    <phoneticPr fontId="35"/>
  </si>
  <si>
    <t>神奈川県川崎市道路</t>
    <rPh sb="0" eb="4">
      <t>カナガワケン</t>
    </rPh>
    <rPh sb="4" eb="7">
      <t>カワサキシ</t>
    </rPh>
    <rPh sb="7" eb="9">
      <t>ドウロ</t>
    </rPh>
    <phoneticPr fontId="35"/>
  </si>
  <si>
    <t>SW00025600001@nihonsoft.net</t>
    <phoneticPr fontId="35"/>
  </si>
  <si>
    <t>SW00025600002@nihonsoft.net</t>
  </si>
  <si>
    <t>SW00025600003@nihonsoft.net</t>
  </si>
  <si>
    <t>SW00025600004@nihonsoft.net</t>
  </si>
  <si>
    <t>SW00025600005@nihonsoft.net</t>
  </si>
  <si>
    <t>SW00025600006@nihonsoft.net</t>
  </si>
  <si>
    <t>SW00025600007@nihonsoft.net</t>
  </si>
  <si>
    <t>SW00025600008@nihonsoft.net</t>
  </si>
  <si>
    <t>SW00025600009@nihonsoft.net</t>
  </si>
  <si>
    <t>SW00025600010@nihonsoft.net</t>
  </si>
  <si>
    <t>SW00025600011@nihonsoft.net</t>
  </si>
  <si>
    <t>SW00025600012@nihonsoft.net</t>
  </si>
  <si>
    <t>nagahama_under</t>
    <phoneticPr fontId="35"/>
  </si>
  <si>
    <t>7359</t>
    <phoneticPr fontId="35"/>
  </si>
  <si>
    <t>50244</t>
    <phoneticPr fontId="35"/>
  </si>
  <si>
    <t>kawasaki_gesui</t>
    <phoneticPr fontId="35"/>
  </si>
  <si>
    <t>川崎駅前貯留管</t>
  </si>
  <si>
    <t>川崎駅西口貯留管</t>
  </si>
  <si>
    <t>大師河原1号貯留管</t>
  </si>
  <si>
    <t>大師河原2号貯留管</t>
  </si>
  <si>
    <t>戸手2号貯留管</t>
  </si>
  <si>
    <t>戸手3号貯留管</t>
  </si>
  <si>
    <t>平間貯留管</t>
  </si>
  <si>
    <t>丸子その1雨水幹線</t>
  </si>
  <si>
    <t>下平間貯留池</t>
  </si>
  <si>
    <t>千年貯留池</t>
  </si>
  <si>
    <t>野川貯留池</t>
  </si>
  <si>
    <t>排水樋管</t>
  </si>
  <si>
    <t>452D15-20905041</t>
    <phoneticPr fontId="35"/>
  </si>
  <si>
    <t>452D16-20905042</t>
    <phoneticPr fontId="35"/>
  </si>
  <si>
    <t>452D17-20905043</t>
    <phoneticPr fontId="35"/>
  </si>
  <si>
    <t>452D18-20905044</t>
    <phoneticPr fontId="35"/>
  </si>
  <si>
    <t>452D19-20905045</t>
    <phoneticPr fontId="35"/>
  </si>
  <si>
    <t>452D1A-20905046</t>
    <phoneticPr fontId="35"/>
  </si>
  <si>
    <t>452D1B-20905047</t>
    <phoneticPr fontId="35"/>
  </si>
  <si>
    <t>452D1C-20905048</t>
    <phoneticPr fontId="35"/>
  </si>
  <si>
    <t>452D1D-20905049</t>
    <phoneticPr fontId="35"/>
  </si>
  <si>
    <t>452D1E-20905050</t>
    <phoneticPr fontId="35"/>
  </si>
  <si>
    <t>452D1F-20905051</t>
    <phoneticPr fontId="35"/>
  </si>
  <si>
    <t>452D20-20905052</t>
    <phoneticPr fontId="35"/>
  </si>
  <si>
    <t>30Mプラス LTE</t>
    <phoneticPr fontId="35"/>
  </si>
  <si>
    <t>2021年3月18日浜松市市野雨水へ移行</t>
    <rPh sb="4" eb="5">
      <t>ネン</t>
    </rPh>
    <rPh sb="6" eb="7">
      <t>ガツ</t>
    </rPh>
    <rPh sb="9" eb="10">
      <t>ニチ</t>
    </rPh>
    <rPh sb="10" eb="13">
      <t>ハママツシ</t>
    </rPh>
    <rPh sb="13" eb="15">
      <t>イチノ</t>
    </rPh>
    <rPh sb="15" eb="17">
      <t>ウスイ</t>
    </rPh>
    <rPh sb="18" eb="20">
      <t>イコウ</t>
    </rPh>
    <phoneticPr fontId="35"/>
  </si>
  <si>
    <t>AX0605601010780</t>
  </si>
  <si>
    <t>020-2188-6365</t>
  </si>
  <si>
    <t>SW00017900246@nihonsoft.net</t>
    <phoneticPr fontId="35"/>
  </si>
  <si>
    <t>SW00017900247@nihonsoft.net</t>
    <phoneticPr fontId="35"/>
  </si>
  <si>
    <t>市野雨水排水施設</t>
    <rPh sb="2" eb="4">
      <t>ウスイ</t>
    </rPh>
    <rPh sb="4" eb="6">
      <t>ハイスイ</t>
    </rPh>
    <rPh sb="6" eb="8">
      <t>シセツ</t>
    </rPh>
    <phoneticPr fontId="35"/>
  </si>
  <si>
    <t>島台下水ﾎﾟﾝﾌﾟ場</t>
    <phoneticPr fontId="35"/>
  </si>
  <si>
    <t>2021/3/19</t>
    <phoneticPr fontId="35"/>
  </si>
  <si>
    <t>2021/3/31</t>
    <phoneticPr fontId="35"/>
  </si>
  <si>
    <t>08092914561</t>
    <phoneticPr fontId="35"/>
  </si>
  <si>
    <t>2021年3月31日パトライト廃止のため貝塚市へ移行</t>
    <rPh sb="4" eb="5">
      <t>ネン</t>
    </rPh>
    <rPh sb="6" eb="7">
      <t>ガツ</t>
    </rPh>
    <rPh sb="9" eb="10">
      <t>ニチ</t>
    </rPh>
    <rPh sb="15" eb="17">
      <t>ハイシ</t>
    </rPh>
    <rPh sb="20" eb="23">
      <t>カイヅカシ</t>
    </rPh>
    <rPh sb="24" eb="26">
      <t>イコウ</t>
    </rPh>
    <phoneticPr fontId="35"/>
  </si>
  <si>
    <t>AX0605600730790</t>
  </si>
  <si>
    <t>020-2109-5353</t>
  </si>
  <si>
    <t>半田マンホールポンプ場</t>
    <phoneticPr fontId="35"/>
  </si>
  <si>
    <t>SW00024200002@nihonsoft.net</t>
    <phoneticPr fontId="35"/>
  </si>
  <si>
    <t>苫編川放水路除塵機</t>
    <phoneticPr fontId="35"/>
  </si>
  <si>
    <t>SW00016200015@nihonsoft.net</t>
  </si>
  <si>
    <t>10.60.98.154</t>
    <phoneticPr fontId="35"/>
  </si>
  <si>
    <t>nikaho_c</t>
    <phoneticPr fontId="35"/>
  </si>
  <si>
    <t>gyoda_c</t>
    <phoneticPr fontId="35"/>
  </si>
  <si>
    <t>2021/4/1</t>
  </si>
  <si>
    <t>2021/4/1</t>
    <phoneticPr fontId="35"/>
  </si>
  <si>
    <t>大蔵台マンホールポンプ</t>
    <phoneticPr fontId="35"/>
  </si>
  <si>
    <t>SW00001600024@nihonsoft.net</t>
  </si>
  <si>
    <t>10.60.98.155</t>
    <phoneticPr fontId="35"/>
  </si>
  <si>
    <t>50222</t>
    <phoneticPr fontId="35"/>
  </si>
  <si>
    <t>7337</t>
    <phoneticPr fontId="35"/>
  </si>
  <si>
    <t>tochigi</t>
    <phoneticPr fontId="35"/>
  </si>
  <si>
    <t>50218</t>
    <phoneticPr fontId="35"/>
  </si>
  <si>
    <t>7333</t>
    <phoneticPr fontId="35"/>
  </si>
  <si>
    <t>choshi_c</t>
    <phoneticPr fontId="35"/>
  </si>
  <si>
    <t>2021/4/8</t>
    <phoneticPr fontId="35"/>
  </si>
  <si>
    <t>AX0605601030300</t>
    <phoneticPr fontId="35"/>
  </si>
  <si>
    <t>2021/4/8</t>
    <phoneticPr fontId="35"/>
  </si>
  <si>
    <t>AX0605601030310</t>
    <phoneticPr fontId="35"/>
  </si>
  <si>
    <t>020-2196-3922</t>
    <phoneticPr fontId="35"/>
  </si>
  <si>
    <t>2021-04-06　頻繁の通信異常でMAの故障が疑われるため、保守機を持ち出したseril: 102500043267　洪記入</t>
    <rPh sb="11" eb="13">
      <t>ヒンパン</t>
    </rPh>
    <rPh sb="14" eb="16">
      <t>ツウシン</t>
    </rPh>
    <rPh sb="16" eb="18">
      <t>イジョウ</t>
    </rPh>
    <rPh sb="22" eb="24">
      <t>コショウ</t>
    </rPh>
    <rPh sb="25" eb="26">
      <t>ウタガ</t>
    </rPh>
    <rPh sb="32" eb="34">
      <t>ホシュ</t>
    </rPh>
    <rPh sb="34" eb="35">
      <t>キ</t>
    </rPh>
    <rPh sb="36" eb="37">
      <t>モ</t>
    </rPh>
    <rPh sb="38" eb="39">
      <t>ダ</t>
    </rPh>
    <rPh sb="61" eb="62">
      <t>コウ</t>
    </rPh>
    <rPh sb="62" eb="64">
      <t>キニュウ</t>
    </rPh>
    <phoneticPr fontId="35"/>
  </si>
  <si>
    <t>2021/4/9</t>
    <phoneticPr fontId="35"/>
  </si>
  <si>
    <t>07041160605</t>
    <phoneticPr fontId="53"/>
  </si>
  <si>
    <t>09023296370</t>
    <phoneticPr fontId="53"/>
  </si>
  <si>
    <t>中央公園調整池</t>
    <phoneticPr fontId="35"/>
  </si>
  <si>
    <t>中マンホールポンプ場</t>
    <phoneticPr fontId="35"/>
  </si>
  <si>
    <t>080-1240-2338</t>
    <phoneticPr fontId="35"/>
  </si>
  <si>
    <t>2021/4/12</t>
    <phoneticPr fontId="35"/>
  </si>
  <si>
    <t>デンソー北九州工場</t>
    <phoneticPr fontId="35"/>
  </si>
  <si>
    <t>SW00024500002@nihonsoft.net</t>
  </si>
  <si>
    <t>10.60.98.156</t>
    <phoneticPr fontId="35"/>
  </si>
  <si>
    <t>藍ポンプ場</t>
    <phoneticPr fontId="35"/>
  </si>
  <si>
    <t>SW00006700076@nihonsoft.net</t>
  </si>
  <si>
    <t>10.60.98.157</t>
    <phoneticPr fontId="35"/>
  </si>
  <si>
    <t>172.17.6.4</t>
    <phoneticPr fontId="35"/>
  </si>
  <si>
    <t>172.17.6.5</t>
    <phoneticPr fontId="35"/>
  </si>
  <si>
    <t>電波調査キット6号→2021年3月8日小松市松陽（光開通まで）→2021年3月31日本社管理→電波調査キット6号</t>
    <rPh sb="14" eb="15">
      <t>ネン</t>
    </rPh>
    <rPh sb="16" eb="17">
      <t>ガツ</t>
    </rPh>
    <rPh sb="18" eb="19">
      <t>ニチ</t>
    </rPh>
    <rPh sb="19" eb="22">
      <t>コマツシ</t>
    </rPh>
    <rPh sb="22" eb="23">
      <t>マツ</t>
    </rPh>
    <rPh sb="23" eb="24">
      <t>ヨウ</t>
    </rPh>
    <rPh sb="25" eb="26">
      <t>ヒカリ</t>
    </rPh>
    <rPh sb="26" eb="28">
      <t>カイツウ</t>
    </rPh>
    <rPh sb="36" eb="37">
      <t>ネン</t>
    </rPh>
    <rPh sb="38" eb="39">
      <t>ガツ</t>
    </rPh>
    <rPh sb="41" eb="42">
      <t>ニチ</t>
    </rPh>
    <rPh sb="42" eb="44">
      <t>ホンシャ</t>
    </rPh>
    <rPh sb="44" eb="46">
      <t>カンリ</t>
    </rPh>
    <rPh sb="47" eb="49">
      <t>デンパ</t>
    </rPh>
    <rPh sb="49" eb="51">
      <t>チョウサ</t>
    </rPh>
    <rPh sb="55" eb="56">
      <t>ゴウ</t>
    </rPh>
    <phoneticPr fontId="35"/>
  </si>
  <si>
    <t>MCIT</t>
    <phoneticPr fontId="35"/>
  </si>
  <si>
    <t>TypeCom</t>
    <phoneticPr fontId="35"/>
  </si>
  <si>
    <t>sofinet</t>
    <phoneticPr fontId="35"/>
  </si>
  <si>
    <t>N200079850</t>
    <phoneticPr fontId="35"/>
  </si>
  <si>
    <t>2021年4月15日MCITへ移行</t>
    <rPh sb="4" eb="5">
      <t>ネン</t>
    </rPh>
    <rPh sb="6" eb="7">
      <t>ガツ</t>
    </rPh>
    <rPh sb="9" eb="10">
      <t>ニチ</t>
    </rPh>
    <rPh sb="15" eb="17">
      <t>イコウ</t>
    </rPh>
    <phoneticPr fontId="35"/>
  </si>
  <si>
    <t>高付加価値タンク</t>
    <rPh sb="0" eb="1">
      <t>コウ</t>
    </rPh>
    <rPh sb="1" eb="3">
      <t>フカ</t>
    </rPh>
    <rPh sb="3" eb="5">
      <t>カチ</t>
    </rPh>
    <phoneticPr fontId="35"/>
  </si>
  <si>
    <t>2021年4月15日NSKデモから移行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</si>
  <si>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LTE化で廃止</t>
    <rPh sb="3" eb="4">
      <t>カ</t>
    </rPh>
    <rPh sb="5" eb="7">
      <t>ハイシ</t>
    </rPh>
    <phoneticPr fontId="35"/>
  </si>
  <si>
    <t>10.254.32.3</t>
    <phoneticPr fontId="35"/>
  </si>
  <si>
    <t>Typecom15G LTE</t>
    <phoneticPr fontId="35"/>
  </si>
  <si>
    <t>Typecom UP 50G LTE</t>
    <phoneticPr fontId="35"/>
  </si>
  <si>
    <t>10.254.32.4</t>
    <phoneticPr fontId="35"/>
  </si>
  <si>
    <t>10.60.96.48</t>
    <phoneticPr fontId="35"/>
  </si>
  <si>
    <t>020-1999-7233</t>
    <phoneticPr fontId="35"/>
  </si>
  <si>
    <t>020-1992-9854</t>
    <phoneticPr fontId="35"/>
  </si>
  <si>
    <t>020-1664-5356</t>
    <phoneticPr fontId="35"/>
  </si>
  <si>
    <t>2021/4/15</t>
    <phoneticPr fontId="35"/>
  </si>
  <si>
    <t>2020/8/24</t>
    <phoneticPr fontId="35"/>
  </si>
  <si>
    <t>AX0605601031670</t>
    <phoneticPr fontId="35"/>
  </si>
  <si>
    <t>020-2098-6885</t>
    <phoneticPr fontId="35"/>
  </si>
  <si>
    <t>2021/4/20</t>
    <phoneticPr fontId="35"/>
  </si>
  <si>
    <t>AX0605601031640</t>
    <phoneticPr fontId="35"/>
  </si>
  <si>
    <t>020-2185-1020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</si>
  <si>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52DF7-20905267</t>
    </r>
    <phoneticPr fontId="35"/>
  </si>
  <si>
    <r>
      <t>L</t>
    </r>
    <r>
      <rPr>
        <sz val="11"/>
        <color rgb="FF000000"/>
        <rFont val="ＭＳ Ｐゴシック"/>
        <family val="2"/>
        <charset val="128"/>
      </rPr>
      <t>M-100</t>
    </r>
    <phoneticPr fontId="35"/>
  </si>
  <si>
    <t>10.47.233.82</t>
    <phoneticPr fontId="35"/>
  </si>
  <si>
    <t>080-8166-5597</t>
    <phoneticPr fontId="35"/>
  </si>
  <si>
    <t>020-2099-2054</t>
    <phoneticPr fontId="35"/>
  </si>
  <si>
    <t>009AAG2914</t>
    <phoneticPr fontId="35"/>
  </si>
  <si>
    <t>02023265945</t>
    <phoneticPr fontId="35"/>
  </si>
  <si>
    <t>452DF8-20905268</t>
    <phoneticPr fontId="35"/>
  </si>
  <si>
    <t>7GB　LTE（UX302端末付き)</t>
    <rPh sb="13" eb="15">
      <t>タンマツ</t>
    </rPh>
    <rPh sb="15" eb="16">
      <t>ツ</t>
    </rPh>
    <phoneticPr fontId="35"/>
  </si>
  <si>
    <t>網代加圧ポンプ場（FOMA)</t>
    <rPh sb="0" eb="1">
      <t>アミ</t>
    </rPh>
    <rPh sb="1" eb="2">
      <t>シロ</t>
    </rPh>
    <rPh sb="2" eb="4">
      <t>カアツ</t>
    </rPh>
    <rPh sb="7" eb="8">
      <t>ジョウ</t>
    </rPh>
    <phoneticPr fontId="35"/>
  </si>
  <si>
    <t>網代加圧ポンプ場（LTE)</t>
    <rPh sb="0" eb="1">
      <t>アミ</t>
    </rPh>
    <rPh sb="1" eb="2">
      <t>シロ</t>
    </rPh>
    <rPh sb="2" eb="4">
      <t>カアツ</t>
    </rPh>
    <rPh sb="7" eb="8">
      <t>ジョウ</t>
    </rPh>
    <phoneticPr fontId="35"/>
  </si>
  <si>
    <t>SW00006800013@nihonsoft.net</t>
    <phoneticPr fontId="35"/>
  </si>
  <si>
    <t>30Mプラス LTE</t>
    <phoneticPr fontId="35"/>
  </si>
  <si>
    <t>10.60.98.158</t>
    <phoneticPr fontId="35"/>
  </si>
  <si>
    <t>福井県敦賀市水道</t>
    <rPh sb="0" eb="3">
      <t>フクイケン</t>
    </rPh>
    <rPh sb="3" eb="6">
      <t>ツルガシ</t>
    </rPh>
    <rPh sb="6" eb="8">
      <t>スイドウ</t>
    </rPh>
    <phoneticPr fontId="35"/>
  </si>
  <si>
    <t>京都府京都市河川</t>
    <rPh sb="0" eb="3">
      <t>キョウトフ</t>
    </rPh>
    <rPh sb="3" eb="6">
      <t>キョウトシ</t>
    </rPh>
    <rPh sb="6" eb="8">
      <t>カセン</t>
    </rPh>
    <phoneticPr fontId="35"/>
  </si>
  <si>
    <t>千葉県国交省矢田部排水</t>
    <rPh sb="0" eb="3">
      <t>チバケン</t>
    </rPh>
    <rPh sb="3" eb="6">
      <t>コッコウショウ</t>
    </rPh>
    <rPh sb="6" eb="9">
      <t>ヤタベ</t>
    </rPh>
    <rPh sb="9" eb="11">
      <t>ハイスイ</t>
    </rPh>
    <phoneticPr fontId="35"/>
  </si>
  <si>
    <t>国交省淀川河川事務所</t>
    <rPh sb="0" eb="3">
      <t>コッコウショウ</t>
    </rPh>
    <rPh sb="3" eb="4">
      <t>ヨド</t>
    </rPh>
    <rPh sb="4" eb="5">
      <t>ガワ</t>
    </rPh>
    <rPh sb="5" eb="7">
      <t>カセン</t>
    </rPh>
    <rPh sb="7" eb="9">
      <t>ジム</t>
    </rPh>
    <rPh sb="9" eb="10">
      <t>ショ</t>
    </rPh>
    <phoneticPr fontId="35"/>
  </si>
  <si>
    <t>石川県小松市農集</t>
    <rPh sb="0" eb="3">
      <t>イシカワケン</t>
    </rPh>
    <rPh sb="3" eb="6">
      <t>コマツシ</t>
    </rPh>
    <rPh sb="6" eb="8">
      <t>ノウシュウ</t>
    </rPh>
    <phoneticPr fontId="35"/>
  </si>
  <si>
    <t>滋賀県長浜市北部振興局</t>
    <rPh sb="0" eb="3">
      <t>シガケン</t>
    </rPh>
    <phoneticPr fontId="35"/>
  </si>
  <si>
    <t>静岡県伊東市</t>
    <rPh sb="0" eb="3">
      <t>シズオカケン</t>
    </rPh>
    <rPh sb="3" eb="6">
      <t>イトウシ</t>
    </rPh>
    <phoneticPr fontId="35"/>
  </si>
  <si>
    <t>SW</t>
    <phoneticPr fontId="35"/>
  </si>
  <si>
    <t>000257</t>
    <phoneticPr fontId="35"/>
  </si>
  <si>
    <t>SW00025700001@nihonsoft.net</t>
    <phoneticPr fontId="35"/>
  </si>
  <si>
    <t>SW00025700002@nihonsoft.net</t>
  </si>
  <si>
    <t>SW00025700003@nihonsoft.net</t>
  </si>
  <si>
    <t>SW00025700004@nihonsoft.net</t>
  </si>
  <si>
    <t>SW00025700005@nihonsoft.net</t>
  </si>
  <si>
    <t>SW00025700006@nihonsoft.net</t>
  </si>
  <si>
    <t>SW00025700007@nihonsoft.net</t>
  </si>
  <si>
    <t>SW00025700008@nihonsoft.net</t>
  </si>
  <si>
    <t>SW00025700009@nihonsoft.net</t>
  </si>
  <si>
    <t>SW00025700010@nihonsoft.net</t>
  </si>
  <si>
    <t>SW00025700011@nihonsoft.net</t>
  </si>
  <si>
    <t>SW00025700012@nihonsoft.net</t>
  </si>
  <si>
    <t>SW00025700013@nihonsoft.net</t>
  </si>
  <si>
    <t>SW00025700014@nihonsoft.net</t>
  </si>
  <si>
    <t>SW00025700015@nihonsoft.net</t>
  </si>
  <si>
    <t>SW00025700016@nihonsoft.net</t>
  </si>
  <si>
    <t>SW00025700017@nihonsoft.net</t>
  </si>
  <si>
    <t>SW00025700018@nihonsoft.net</t>
  </si>
  <si>
    <t>SW00025700019@nihonsoft.net</t>
  </si>
  <si>
    <t>SW00025700020@nihonsoft.net</t>
  </si>
  <si>
    <t>SW00025700021@nihonsoft.net</t>
  </si>
  <si>
    <t>かわせみ浄化センター</t>
    <phoneticPr fontId="35"/>
  </si>
  <si>
    <t>玖須美中継ポンプ場</t>
    <phoneticPr fontId="35"/>
  </si>
  <si>
    <t>10.60.98.159</t>
    <phoneticPr fontId="35"/>
  </si>
  <si>
    <t>10.60.98.160</t>
  </si>
  <si>
    <t>10.60.98.161</t>
  </si>
  <si>
    <t>10.60.98.162</t>
  </si>
  <si>
    <t>10.60.98.163</t>
  </si>
  <si>
    <t>10.60.98.164</t>
  </si>
  <si>
    <t>10.60.98.165</t>
  </si>
  <si>
    <t>10.60.98.167</t>
  </si>
  <si>
    <t>10.60.98.169</t>
  </si>
  <si>
    <t>10.60.98.170</t>
  </si>
  <si>
    <t>10.60.98.173</t>
  </si>
  <si>
    <t>10.60.98.174</t>
  </si>
  <si>
    <t>10.60.98.175</t>
  </si>
  <si>
    <t>10.60.98.176</t>
  </si>
  <si>
    <t>10.60.98.177</t>
  </si>
  <si>
    <t>AX0605601032580</t>
    <phoneticPr fontId="35"/>
  </si>
  <si>
    <t>020-2184-1019</t>
    <phoneticPr fontId="35"/>
  </si>
  <si>
    <t>2021/4/28</t>
    <phoneticPr fontId="35"/>
  </si>
  <si>
    <t>AX0605601032590</t>
    <phoneticPr fontId="35"/>
  </si>
  <si>
    <t>AX0605601032600</t>
    <phoneticPr fontId="35"/>
  </si>
  <si>
    <t>AX0605601032610</t>
    <phoneticPr fontId="35"/>
  </si>
  <si>
    <t>AX0605601032620</t>
    <phoneticPr fontId="35"/>
  </si>
  <si>
    <t>AX0605601032630</t>
    <phoneticPr fontId="35"/>
  </si>
  <si>
    <t>AX0605601032640</t>
    <phoneticPr fontId="35"/>
  </si>
  <si>
    <t>AX0605601032650</t>
    <phoneticPr fontId="35"/>
  </si>
  <si>
    <t>AX0605601032660</t>
    <phoneticPr fontId="35"/>
  </si>
  <si>
    <t>AX0605601032670</t>
    <phoneticPr fontId="35"/>
  </si>
  <si>
    <t>AX0605601032680</t>
    <phoneticPr fontId="35"/>
  </si>
  <si>
    <t>AX0605601032690</t>
    <phoneticPr fontId="35"/>
  </si>
  <si>
    <t>AX0605601032700</t>
    <phoneticPr fontId="35"/>
  </si>
  <si>
    <t>AX0605601032710</t>
    <phoneticPr fontId="35"/>
  </si>
  <si>
    <t>AX0605601032720</t>
    <phoneticPr fontId="35"/>
  </si>
  <si>
    <t>AX0605601032730</t>
    <phoneticPr fontId="35"/>
  </si>
  <si>
    <t>AX0605601032740</t>
    <phoneticPr fontId="35"/>
  </si>
  <si>
    <t>AX0605601032750</t>
    <phoneticPr fontId="35"/>
  </si>
  <si>
    <t>AX0605601032760</t>
    <phoneticPr fontId="35"/>
  </si>
  <si>
    <t>AX0605601032770</t>
    <phoneticPr fontId="35"/>
  </si>
  <si>
    <t>AX0605601032780</t>
    <phoneticPr fontId="35"/>
  </si>
  <si>
    <t>AX0605601032790</t>
    <phoneticPr fontId="35"/>
  </si>
  <si>
    <t>02021841858</t>
    <phoneticPr fontId="35"/>
  </si>
  <si>
    <t>02021856090</t>
    <phoneticPr fontId="35"/>
  </si>
  <si>
    <t>02019498158</t>
    <phoneticPr fontId="35"/>
  </si>
  <si>
    <t>02019498061</t>
    <phoneticPr fontId="35"/>
  </si>
  <si>
    <t>02021956162</t>
    <phoneticPr fontId="35"/>
  </si>
  <si>
    <t>02020938049</t>
    <phoneticPr fontId="35"/>
  </si>
  <si>
    <t>02021856990</t>
    <phoneticPr fontId="35"/>
  </si>
  <si>
    <t>02021933914</t>
    <phoneticPr fontId="35"/>
  </si>
  <si>
    <t>02021956750</t>
    <phoneticPr fontId="35"/>
  </si>
  <si>
    <t>02021956698</t>
    <phoneticPr fontId="35"/>
  </si>
  <si>
    <t>02020991980</t>
    <phoneticPr fontId="35"/>
  </si>
  <si>
    <t>02022002939</t>
    <phoneticPr fontId="35"/>
  </si>
  <si>
    <t>02022002965</t>
  </si>
  <si>
    <t>02021841450</t>
    <phoneticPr fontId="35"/>
  </si>
  <si>
    <t>02021956827</t>
    <phoneticPr fontId="35"/>
  </si>
  <si>
    <t>02021956957</t>
    <phoneticPr fontId="35"/>
  </si>
  <si>
    <t>02021736917</t>
    <phoneticPr fontId="35"/>
  </si>
  <si>
    <t>02021933981</t>
    <phoneticPr fontId="35"/>
  </si>
  <si>
    <t>02021736885</t>
    <phoneticPr fontId="35"/>
  </si>
  <si>
    <t>02020992957</t>
    <phoneticPr fontId="35"/>
  </si>
  <si>
    <t>02021841992</t>
    <phoneticPr fontId="35"/>
  </si>
  <si>
    <t>千葉県千葉土地改良区</t>
    <rPh sb="0" eb="3">
      <t>チバケン</t>
    </rPh>
    <rPh sb="3" eb="5">
      <t>チバ</t>
    </rPh>
    <rPh sb="5" eb="7">
      <t>トチ</t>
    </rPh>
    <rPh sb="7" eb="9">
      <t>カイリョウ</t>
    </rPh>
    <rPh sb="9" eb="10">
      <t>ク</t>
    </rPh>
    <phoneticPr fontId="35"/>
  </si>
  <si>
    <t>SW</t>
    <phoneticPr fontId="35"/>
  </si>
  <si>
    <t>000258</t>
    <phoneticPr fontId="35"/>
  </si>
  <si>
    <t>SW00025800001@nihonsoft.net</t>
    <phoneticPr fontId="35"/>
  </si>
  <si>
    <t>10.60.98.180</t>
    <phoneticPr fontId="35"/>
  </si>
  <si>
    <t>株式会社中野化学</t>
    <rPh sb="0" eb="4">
      <t>カブシキガイシャ</t>
    </rPh>
    <rPh sb="4" eb="6">
      <t>ナカノ</t>
    </rPh>
    <rPh sb="6" eb="8">
      <t>カガク</t>
    </rPh>
    <phoneticPr fontId="35"/>
  </si>
  <si>
    <t>SW00000600016@nihonsoft.net</t>
  </si>
  <si>
    <t>10.60.98.181</t>
    <phoneticPr fontId="35"/>
  </si>
  <si>
    <t>AX0605601033220</t>
    <phoneticPr fontId="35"/>
  </si>
  <si>
    <t>02019944500</t>
    <phoneticPr fontId="35"/>
  </si>
  <si>
    <t>荻・新山住宅マンホールポンプ場</t>
    <phoneticPr fontId="43"/>
  </si>
  <si>
    <t>荻・かどの球場マンホールポンプ場</t>
    <phoneticPr fontId="43"/>
  </si>
  <si>
    <t>荻・角折住宅マンホールポンプ場</t>
    <phoneticPr fontId="43"/>
  </si>
  <si>
    <t>7360</t>
    <phoneticPr fontId="35"/>
  </si>
  <si>
    <t>50245</t>
    <phoneticPr fontId="35"/>
  </si>
  <si>
    <t>ito_c</t>
    <phoneticPr fontId="35"/>
  </si>
  <si>
    <t>AX0605601033520</t>
    <phoneticPr fontId="35"/>
  </si>
  <si>
    <t>020-1849-9098</t>
    <phoneticPr fontId="35"/>
  </si>
  <si>
    <t>452E00-20905276</t>
  </si>
  <si>
    <t>D2F-UPS-BT
G7013A</t>
    <phoneticPr fontId="35"/>
  </si>
  <si>
    <t>020-1612-5435</t>
    <phoneticPr fontId="35"/>
  </si>
  <si>
    <t>2021年5月13日廃止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</si>
  <si>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020-2036-0474</t>
    <phoneticPr fontId="35"/>
  </si>
  <si>
    <t>020-1894-8138</t>
    <phoneticPr fontId="35"/>
  </si>
  <si>
    <t>臼井第二機場</t>
    <rPh sb="0" eb="2">
      <t>ウスイ</t>
    </rPh>
    <rPh sb="2" eb="4">
      <t>ダイニ</t>
    </rPh>
    <rPh sb="4" eb="6">
      <t>キジョウ</t>
    </rPh>
    <phoneticPr fontId="35"/>
  </si>
  <si>
    <t>10.47.233.59</t>
    <phoneticPr fontId="35"/>
  </si>
  <si>
    <t>450959-17X01293→450800-17X01076</t>
    <phoneticPr fontId="35"/>
  </si>
  <si>
    <t>ルータ故障のため交換（2021/05/25）</t>
    <rPh sb="3" eb="5">
      <t>コショウ</t>
    </rPh>
    <rPh sb="8" eb="10">
      <t>コウカン</t>
    </rPh>
    <phoneticPr fontId="35"/>
  </si>
  <si>
    <t>予備品</t>
    <rPh sb="0" eb="2">
      <t>ヨビ</t>
    </rPh>
    <rPh sb="2" eb="3">
      <t>ヒン</t>
    </rPh>
    <phoneticPr fontId="35"/>
  </si>
  <si>
    <t>450800-17X01076</t>
    <phoneticPr fontId="35"/>
  </si>
  <si>
    <t>ルータのみ2020年4月15日御浜町役場購入</t>
    <rPh sb="9" eb="10">
      <t>ネン</t>
    </rPh>
    <rPh sb="11" eb="12">
      <t>ガツ</t>
    </rPh>
    <rPh sb="14" eb="15">
      <t>ニチ</t>
    </rPh>
    <rPh sb="15" eb="17">
      <t>ミハマ</t>
    </rPh>
    <rPh sb="17" eb="18">
      <t>チョウ</t>
    </rPh>
    <rPh sb="18" eb="20">
      <t>ヤクバ</t>
    </rPh>
    <rPh sb="20" eb="22">
      <t>コウニュウ</t>
    </rPh>
    <phoneticPr fontId="35"/>
  </si>
  <si>
    <t>歌川15-1幹線小稲葉7番</t>
  </si>
  <si>
    <t>R246南No.1</t>
  </si>
  <si>
    <t>R246南No.2</t>
  </si>
  <si>
    <t>R246北No.1</t>
  </si>
  <si>
    <t>R246北No.2</t>
  </si>
  <si>
    <t>歌川7-1</t>
  </si>
  <si>
    <t>山西No.3マンホールポンプ</t>
    <rPh sb="0" eb="1">
      <t>ヤマ</t>
    </rPh>
    <rPh sb="1" eb="2">
      <t>ニシ</t>
    </rPh>
    <phoneticPr fontId="35"/>
  </si>
  <si>
    <t>幸津川第5号中継ﾎﾟﾝﾌﾟ場</t>
    <phoneticPr fontId="35"/>
  </si>
  <si>
    <t>新加納町マンホールポンプ</t>
    <phoneticPr fontId="35"/>
  </si>
  <si>
    <t>10.60.96.202</t>
    <phoneticPr fontId="35"/>
  </si>
  <si>
    <t>10.60.97.237</t>
    <phoneticPr fontId="35"/>
  </si>
  <si>
    <t>10.60.98.1</t>
    <phoneticPr fontId="35"/>
  </si>
  <si>
    <t>SW00018900007@nihonsoft.net</t>
  </si>
  <si>
    <t>10.60.98.182</t>
    <phoneticPr fontId="35"/>
  </si>
  <si>
    <t>AX0605601037400</t>
    <phoneticPr fontId="35"/>
  </si>
  <si>
    <t>020-2185-6655</t>
    <phoneticPr fontId="35"/>
  </si>
  <si>
    <t>2021/06/05</t>
    <phoneticPr fontId="35"/>
  </si>
  <si>
    <t>AX0605600878040</t>
  </si>
  <si>
    <t>020-1793-5498</t>
  </si>
  <si>
    <t>10.60.97.147</t>
  </si>
  <si>
    <t>AX0605600878050</t>
  </si>
  <si>
    <t>020-1968-5733</t>
  </si>
  <si>
    <t>AX0605600878060</t>
  </si>
  <si>
    <t>020-1899-2029</t>
  </si>
  <si>
    <t>AX0605600878070</t>
  </si>
  <si>
    <t>020-2065-8141</t>
  </si>
  <si>
    <t>10.60.97.150</t>
  </si>
  <si>
    <t>モジュール不良品の対象範囲内、2021年1月7日demoへ移行</t>
    <phoneticPr fontId="35"/>
  </si>
  <si>
    <t>433129→4342F9（4/12予定）、アンテナレベルひどい</t>
    <rPh sb="18" eb="20">
      <t>ヨテイ</t>
    </rPh>
    <phoneticPr fontId="35"/>
  </si>
  <si>
    <t>433103→4342DB(2016年12月13日交換)→43432C(3/10)、アンテナレベルわりとひどい</t>
    <rPh sb="18" eb="19">
      <t>ネン</t>
    </rPh>
    <rPh sb="21" eb="22">
      <t>ガツ</t>
    </rPh>
    <rPh sb="24" eb="25">
      <t>ニチ</t>
    </rPh>
    <rPh sb="25" eb="27">
      <t>コウカン</t>
    </rPh>
    <phoneticPr fontId="35"/>
  </si>
  <si>
    <t>43312E→434327、設定が変だった。（修正済み20191011）</t>
    <phoneticPr fontId="35"/>
  </si>
  <si>
    <t>432D75→434295(2017/10/13)→432D75→ 43432A（2019/10/04）、設定が変だった。（修正済み20191011）</t>
    <phoneticPr fontId="35"/>
  </si>
  <si>
    <t>SIM紛失により休止中(2014年2月～)</t>
    <phoneticPr fontId="35"/>
  </si>
  <si>
    <t>茜部新所北マンホールポンプ(FOMA)</t>
    <rPh sb="0" eb="1">
      <t>アカネ</t>
    </rPh>
    <rPh sb="1" eb="2">
      <t>ブ</t>
    </rPh>
    <rPh sb="2" eb="3">
      <t>シン</t>
    </rPh>
    <rPh sb="3" eb="4">
      <t>ジョ</t>
    </rPh>
    <rPh sb="4" eb="5">
      <t>キタ</t>
    </rPh>
    <phoneticPr fontId="21"/>
  </si>
  <si>
    <t>茜部新所北マンホールポンプ(LTE)</t>
    <rPh sb="0" eb="1">
      <t>アカネ</t>
    </rPh>
    <rPh sb="1" eb="2">
      <t>ブ</t>
    </rPh>
    <rPh sb="2" eb="3">
      <t>シン</t>
    </rPh>
    <rPh sb="3" eb="4">
      <t>ジョ</t>
    </rPh>
    <rPh sb="4" eb="5">
      <t>キタ</t>
    </rPh>
    <phoneticPr fontId="21"/>
  </si>
  <si>
    <t>2021/2/18</t>
    <phoneticPr fontId="35"/>
  </si>
  <si>
    <t>AX0605601004380</t>
    <phoneticPr fontId="35"/>
  </si>
  <si>
    <t>東観音町No.2マンホールポンプ所（FOMA)</t>
    <rPh sb="0" eb="1">
      <t>ヒガシ</t>
    </rPh>
    <rPh sb="1" eb="3">
      <t>カンノン</t>
    </rPh>
    <rPh sb="3" eb="4">
      <t>マチ</t>
    </rPh>
    <rPh sb="16" eb="17">
      <t>ショ</t>
    </rPh>
    <phoneticPr fontId="43"/>
  </si>
  <si>
    <t>屋代一丁目マンホールポンプ（FOMA)</t>
    <phoneticPr fontId="35"/>
  </si>
  <si>
    <t>源明ポンプ所（FOMA)</t>
    <phoneticPr fontId="35"/>
  </si>
  <si>
    <t>源明ポンプ所（LTE)</t>
    <phoneticPr fontId="35"/>
  </si>
  <si>
    <t>2020/4/25</t>
    <phoneticPr fontId="35"/>
  </si>
  <si>
    <t>2016/11/20</t>
    <phoneticPr fontId="35"/>
  </si>
  <si>
    <t>2021/6/4</t>
    <phoneticPr fontId="35"/>
  </si>
  <si>
    <t>KV　モジュール不良品の対象範囲内（2021年6月5日現在SIM未返却）</t>
    <rPh sb="22" eb="23">
      <t>ネン</t>
    </rPh>
    <rPh sb="24" eb="25">
      <t>ガツ</t>
    </rPh>
    <rPh sb="26" eb="27">
      <t>ニチ</t>
    </rPh>
    <rPh sb="27" eb="29">
      <t>ゲンザイ</t>
    </rPh>
    <rPh sb="32" eb="35">
      <t>ミヘンキャク</t>
    </rPh>
    <phoneticPr fontId="35"/>
  </si>
  <si>
    <t>2021/6/5</t>
    <phoneticPr fontId="35"/>
  </si>
  <si>
    <t>2021年6月5日現在SIM未返却</t>
    <rPh sb="4" eb="5">
      <t>ネン</t>
    </rPh>
    <rPh sb="6" eb="7">
      <t>ガツ</t>
    </rPh>
    <rPh sb="8" eb="9">
      <t>ニチ</t>
    </rPh>
    <rPh sb="9" eb="11">
      <t>ゲンザイ</t>
    </rPh>
    <rPh sb="14" eb="17">
      <t>ミヘンキャク</t>
    </rPh>
    <phoneticPr fontId="35"/>
  </si>
  <si>
    <t>070-4102-3792</t>
    <phoneticPr fontId="35"/>
  </si>
  <si>
    <t>2021/6/5</t>
    <phoneticPr fontId="35"/>
  </si>
  <si>
    <t>07043414158</t>
    <phoneticPr fontId="35"/>
  </si>
  <si>
    <t>10.39.33.195</t>
    <phoneticPr fontId="35"/>
  </si>
  <si>
    <t>ハネロンFOMA、2020年11月12日demo19へ移行</t>
    <phoneticPr fontId="35"/>
  </si>
  <si>
    <t>ハネロンLTE、2020/7/28　NSKデモから移行</t>
    <phoneticPr fontId="35"/>
  </si>
  <si>
    <t>2019/7/12</t>
    <phoneticPr fontId="35"/>
  </si>
  <si>
    <t>ハネロンFOMA、2019/7/5demo13から移行←2020年11月12日demo18へ移行</t>
    <phoneticPr fontId="35"/>
  </si>
  <si>
    <t>ハネロンLTE、2020/7/28　NSKデモdemo135から移行</t>
    <phoneticPr fontId="35"/>
  </si>
  <si>
    <t>ハネロン LTE、　←2019年10月9日demo26から移行</t>
    <phoneticPr fontId="35"/>
  </si>
  <si>
    <t>ハネロンFOMA、2019/9/19 demo10から移行、2021年6月5日現在SIM未返却</t>
    <rPh sb="34" eb="35">
      <t>ネン</t>
    </rPh>
    <rPh sb="36" eb="37">
      <t>ガツ</t>
    </rPh>
    <rPh sb="38" eb="41">
      <t>ニチゲンザイ</t>
    </rPh>
    <rPh sb="44" eb="47">
      <t>ミヘンキャク</t>
    </rPh>
    <phoneticPr fontId="35"/>
  </si>
  <si>
    <t>2020/7/30</t>
    <phoneticPr fontId="35"/>
  </si>
  <si>
    <t>No.2マンホールポンプ（ルータ故障）</t>
    <rPh sb="16" eb="18">
      <t>コショウ</t>
    </rPh>
    <phoneticPr fontId="35"/>
  </si>
  <si>
    <t>10.60.97.20</t>
    <phoneticPr fontId="35"/>
  </si>
  <si>
    <t>2020年11月12日demo43へ移行</t>
    <rPh sb="4" eb="5">
      <t>ネン</t>
    </rPh>
    <rPh sb="7" eb="8">
      <t>ガツ</t>
    </rPh>
    <rPh sb="10" eb="11">
      <t>ニチ</t>
    </rPh>
    <rPh sb="18" eb="20">
      <t>イコウ</t>
    </rPh>
    <phoneticPr fontId="35"/>
  </si>
  <si>
    <t>2020/6/8</t>
    <phoneticPr fontId="35"/>
  </si>
  <si>
    <t>020-2100-4048</t>
    <phoneticPr fontId="35"/>
  </si>
  <si>
    <t>←2019年4月11日デモSIMへ移行（demo21へ）</t>
    <phoneticPr fontId="35"/>
  </si>
  <si>
    <t>KV、←2019年9月6日試験終了に伴いdemo41に移行</t>
    <phoneticPr fontId="35"/>
  </si>
  <si>
    <t>kofu_c</t>
    <phoneticPr fontId="35"/>
  </si>
  <si>
    <t>7328</t>
    <phoneticPr fontId="35"/>
  </si>
  <si>
    <t>50213</t>
    <phoneticPr fontId="35"/>
  </si>
  <si>
    <t>ninomiya_cho</t>
    <phoneticPr fontId="35"/>
  </si>
  <si>
    <t>7338</t>
    <phoneticPr fontId="35"/>
  </si>
  <si>
    <t>50223</t>
    <phoneticPr fontId="35"/>
  </si>
  <si>
    <t>7343</t>
    <phoneticPr fontId="35"/>
  </si>
  <si>
    <t>50228</t>
    <phoneticPr fontId="35"/>
  </si>
  <si>
    <t>isehara_c</t>
    <phoneticPr fontId="35"/>
  </si>
  <si>
    <t>7347</t>
    <phoneticPr fontId="35"/>
  </si>
  <si>
    <t>50232</t>
    <phoneticPr fontId="35"/>
  </si>
  <si>
    <t>7348</t>
    <phoneticPr fontId="35"/>
  </si>
  <si>
    <t>50233</t>
    <phoneticPr fontId="35"/>
  </si>
  <si>
    <t>koriyama_suido</t>
    <phoneticPr fontId="35"/>
  </si>
  <si>
    <t>7355</t>
    <phoneticPr fontId="35"/>
  </si>
  <si>
    <t>50240</t>
    <phoneticPr fontId="35"/>
  </si>
  <si>
    <t>demo51@nihonsoft.net</t>
    <phoneticPr fontId="35"/>
  </si>
  <si>
    <t>2021/6/7 demo51へ移行</t>
    <rPh sb="16" eb="18">
      <t>イコウ</t>
    </rPh>
    <phoneticPr fontId="35"/>
  </si>
  <si>
    <t>2021/6/7demo52へ移行</t>
    <rPh sb="15" eb="17">
      <t>イコウ</t>
    </rPh>
    <phoneticPr fontId="35"/>
  </si>
  <si>
    <t>demo52@nihonsoft.net</t>
    <phoneticPr fontId="35"/>
  </si>
  <si>
    <t>2021/6/7鴨川市から移行</t>
    <rPh sb="8" eb="11">
      <t>カモガワシ</t>
    </rPh>
    <rPh sb="13" eb="15">
      <t>イコウ</t>
    </rPh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</si>
  <si>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50E63</t>
    </r>
    <phoneticPr fontId="35"/>
  </si>
  <si>
    <t>本社管理（中嶋管理）</t>
    <rPh sb="0" eb="2">
      <t>ホンシャ</t>
    </rPh>
    <rPh sb="2" eb="4">
      <t>カンリ</t>
    </rPh>
    <rPh sb="5" eb="7">
      <t>ナカジマ</t>
    </rPh>
    <rPh sb="7" eb="9">
      <t>カンリ</t>
    </rPh>
    <phoneticPr fontId="35"/>
  </si>
  <si>
    <t>SW00016700049@nihonsoft.net</t>
  </si>
  <si>
    <t>SW00016700050@nihonsoft.net</t>
  </si>
  <si>
    <t>10.60.98.184</t>
    <phoneticPr fontId="35"/>
  </si>
  <si>
    <t>10.60.98.183</t>
  </si>
  <si>
    <t>さめうらNo.3中継ポンプ場</t>
    <rPh sb="8" eb="10">
      <t>チュウケイ</t>
    </rPh>
    <rPh sb="13" eb="14">
      <t>ジョウ</t>
    </rPh>
    <phoneticPr fontId="35"/>
  </si>
  <si>
    <t>2021年6月9日土佐町に移行</t>
    <rPh sb="4" eb="5">
      <t>ネン</t>
    </rPh>
    <rPh sb="6" eb="7">
      <t>ガツ</t>
    </rPh>
    <rPh sb="8" eb="9">
      <t>ニチ</t>
    </rPh>
    <rPh sb="9" eb="12">
      <t>トサチョウ</t>
    </rPh>
    <rPh sb="13" eb="15">
      <t>イコウ</t>
    </rPh>
    <phoneticPr fontId="35"/>
  </si>
  <si>
    <t>eco 30Mプラス LTE</t>
    <phoneticPr fontId="35"/>
  </si>
  <si>
    <t>SW00007400023@nihonsoft.net</t>
    <phoneticPr fontId="35"/>
  </si>
  <si>
    <t>10.60.127.246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</si>
  <si>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62E05-20905281</t>
    </r>
    <phoneticPr fontId="35"/>
  </si>
  <si>
    <t>一本木マンホールポンプ</t>
  </si>
  <si>
    <t>八重坂マンホールポンプ</t>
  </si>
  <si>
    <t>権現堂マンホールポンプ</t>
  </si>
  <si>
    <t>是川団地マンホールポンプ</t>
  </si>
  <si>
    <t>SW00018900008@nihonsoft.net</t>
  </si>
  <si>
    <t>SW00018900009@nihonsoft.net</t>
  </si>
  <si>
    <t>SW00018900010@nihonsoft.net</t>
  </si>
  <si>
    <t>SW00018900011@nihonsoft.net</t>
  </si>
  <si>
    <t>10.60.98.188</t>
    <phoneticPr fontId="35"/>
  </si>
  <si>
    <t>10.60.98.185</t>
  </si>
  <si>
    <t>10.60.98.186</t>
  </si>
  <si>
    <t>10.60.98.187</t>
  </si>
  <si>
    <t>小川地区第1処理分区流量計</t>
    <phoneticPr fontId="35"/>
  </si>
  <si>
    <t>玉里地区第2処理分区流量計</t>
    <phoneticPr fontId="35"/>
  </si>
  <si>
    <t>玉里地区第3処理分区流量計</t>
  </si>
  <si>
    <t>玉里地区第5処理分区流量計・高崎MP</t>
    <phoneticPr fontId="35"/>
  </si>
  <si>
    <t>下高場中継ポンプ場</t>
  </si>
  <si>
    <t>脇山中継ポンプ場</t>
  </si>
  <si>
    <t>SW00025100006@nihonsoft.net</t>
  </si>
  <si>
    <t>SW00025100007@nihonsoft.net</t>
  </si>
  <si>
    <t>10.60.98.190</t>
    <phoneticPr fontId="35"/>
  </si>
  <si>
    <t>10.60.98.189</t>
  </si>
  <si>
    <t>安養寺処理施設</t>
  </si>
  <si>
    <t>中平吹MP</t>
  </si>
  <si>
    <t>SW00023800003@nihonsoft.net</t>
  </si>
  <si>
    <t>SW00023800004@nihonsoft.net</t>
  </si>
  <si>
    <t>s0finetcl0ud</t>
    <phoneticPr fontId="35"/>
  </si>
  <si>
    <t>10.60.98.192</t>
  </si>
  <si>
    <t>10.47.235.127</t>
    <phoneticPr fontId="35"/>
  </si>
  <si>
    <t>020-2035-8755</t>
    <phoneticPr fontId="35"/>
  </si>
  <si>
    <t>2021年6月11日</t>
    <rPh sb="4" eb="5">
      <t>ネン</t>
    </rPh>
    <rPh sb="6" eb="7">
      <t>ガツ</t>
    </rPh>
    <rPh sb="9" eb="10">
      <t>ニチ</t>
    </rPh>
    <phoneticPr fontId="35"/>
  </si>
  <si>
    <t>豪雨災害対応</t>
    <rPh sb="0" eb="2">
      <t>ゴウウ</t>
    </rPh>
    <rPh sb="2" eb="4">
      <t>サイガイ</t>
    </rPh>
    <rPh sb="4" eb="6">
      <t>タイオウ</t>
    </rPh>
    <phoneticPr fontId="35"/>
  </si>
  <si>
    <t>2021/6/16</t>
    <phoneticPr fontId="35"/>
  </si>
  <si>
    <t>AX0605601038280</t>
    <phoneticPr fontId="35"/>
  </si>
  <si>
    <t>AX0605601038290</t>
    <phoneticPr fontId="35"/>
  </si>
  <si>
    <t>020-2056-2953</t>
    <phoneticPr fontId="35"/>
  </si>
  <si>
    <t>020-2173-6848</t>
    <phoneticPr fontId="35"/>
  </si>
  <si>
    <t>10.60.98.191</t>
    <phoneticPr fontId="35"/>
  </si>
  <si>
    <t>西紀南集落排水処理場(LTE)</t>
    <phoneticPr fontId="35"/>
  </si>
  <si>
    <t>雲部浄化センター(LTE)</t>
    <phoneticPr fontId="35"/>
  </si>
  <si>
    <t>八上浄化センター(LTE)</t>
    <phoneticPr fontId="35"/>
  </si>
  <si>
    <t>西紀南集落排水処理場(FOMA)</t>
    <phoneticPr fontId="35"/>
  </si>
  <si>
    <t>雲部浄化センター(FOMA)</t>
    <phoneticPr fontId="35"/>
  </si>
  <si>
    <t>八上浄化センター(FOMA)</t>
    <phoneticPr fontId="35"/>
  </si>
  <si>
    <t>SW00001300094@nihonsoft.net</t>
    <phoneticPr fontId="35"/>
  </si>
  <si>
    <t>SW00001300047@nihonsoft.net</t>
    <phoneticPr fontId="35"/>
  </si>
  <si>
    <t>SW00001300065@nihonsoft.net</t>
    <phoneticPr fontId="35"/>
  </si>
  <si>
    <t>SW00001300068@nihonsoft.net</t>
    <phoneticPr fontId="35"/>
  </si>
  <si>
    <t>10.60.98.196</t>
    <phoneticPr fontId="35"/>
  </si>
  <si>
    <t>10.60.98.193</t>
  </si>
  <si>
    <t>10.60.98.194</t>
  </si>
  <si>
    <t>10.60.98.195</t>
  </si>
  <si>
    <t>2021/6/17</t>
    <phoneticPr fontId="35"/>
  </si>
  <si>
    <t>AX0605601038770</t>
    <phoneticPr fontId="35"/>
  </si>
  <si>
    <t>AX0605601038780</t>
    <phoneticPr fontId="35"/>
  </si>
  <si>
    <t>AX0605601038790</t>
    <phoneticPr fontId="35"/>
  </si>
  <si>
    <t>AX0605601038800</t>
    <phoneticPr fontId="35"/>
  </si>
  <si>
    <t>020-2185-6366</t>
    <phoneticPr fontId="35"/>
  </si>
  <si>
    <t>020-2185-6670</t>
    <phoneticPr fontId="35"/>
  </si>
  <si>
    <t>020-2123-7337</t>
    <phoneticPr fontId="35"/>
  </si>
  <si>
    <t>020-2064-6044</t>
    <phoneticPr fontId="35"/>
  </si>
  <si>
    <r>
      <t>2021年6月16日</t>
    </r>
    <r>
      <rPr>
        <sz val="11"/>
        <color rgb="FF000000"/>
        <rFont val="ＭＳ Ｐゴシック"/>
        <family val="2"/>
        <charset val="128"/>
      </rPr>
      <t xml:space="preserve"> iNDへLM100-2検証用貸し出し</t>
    </r>
    <rPh sb="4" eb="5">
      <t>ネン</t>
    </rPh>
    <rPh sb="6" eb="7">
      <t>ガツ</t>
    </rPh>
    <rPh sb="9" eb="10">
      <t>ニチ</t>
    </rPh>
    <rPh sb="22" eb="25">
      <t>ケンショウヨウ</t>
    </rPh>
    <rPh sb="25" eb="26">
      <t>カ</t>
    </rPh>
    <rPh sb="27" eb="28">
      <t>ダ</t>
    </rPh>
    <phoneticPr fontId="35"/>
  </si>
  <si>
    <t>AX0605601038900</t>
    <phoneticPr fontId="35"/>
  </si>
  <si>
    <t>AX0605601038910</t>
    <phoneticPr fontId="35"/>
  </si>
  <si>
    <t>020-2094-1557</t>
    <phoneticPr fontId="35"/>
  </si>
  <si>
    <t>020-1954-9738</t>
    <phoneticPr fontId="35"/>
  </si>
  <si>
    <t>AX0605601038920</t>
    <phoneticPr fontId="35"/>
  </si>
  <si>
    <t>AX0605601038930</t>
    <phoneticPr fontId="35"/>
  </si>
  <si>
    <t>020-1949-9607</t>
    <phoneticPr fontId="35"/>
  </si>
  <si>
    <t>020-2009-8891</t>
    <phoneticPr fontId="35"/>
  </si>
  <si>
    <t>AX0605601039370</t>
    <phoneticPr fontId="35"/>
  </si>
  <si>
    <t>AX0605601039380</t>
    <phoneticPr fontId="35"/>
  </si>
  <si>
    <t>AX0605601039390</t>
    <phoneticPr fontId="35"/>
  </si>
  <si>
    <t>AX0605601039400</t>
    <phoneticPr fontId="35"/>
  </si>
  <si>
    <t>SW00011200037@nihonsoft.net</t>
  </si>
  <si>
    <t>SW00011200038@nihonsoft.net</t>
  </si>
  <si>
    <t>SW00011200039@nihonsoft.net</t>
  </si>
  <si>
    <t>SW00011200040@nihonsoft.net</t>
  </si>
  <si>
    <t>SW00011200041@nihonsoft.net</t>
  </si>
  <si>
    <t>10.60.98.197</t>
  </si>
  <si>
    <t>10.60.98.198</t>
  </si>
  <si>
    <t>10.60.98.199</t>
  </si>
  <si>
    <t>10.60.98.200</t>
  </si>
  <si>
    <t>10.60.98.201</t>
  </si>
  <si>
    <t>愛知県入鹿用水土地改良区</t>
    <rPh sb="0" eb="3">
      <t>アイチケン</t>
    </rPh>
    <rPh sb="3" eb="5">
      <t>イルカ</t>
    </rPh>
    <rPh sb="5" eb="7">
      <t>ヨウスイ</t>
    </rPh>
    <rPh sb="7" eb="9">
      <t>トチ</t>
    </rPh>
    <rPh sb="9" eb="11">
      <t>カイリョウ</t>
    </rPh>
    <rPh sb="11" eb="12">
      <t>ク</t>
    </rPh>
    <phoneticPr fontId="35"/>
  </si>
  <si>
    <t>SW</t>
    <phoneticPr fontId="35"/>
  </si>
  <si>
    <t>000259</t>
    <phoneticPr fontId="35"/>
  </si>
  <si>
    <t>00001</t>
    <phoneticPr fontId="35"/>
  </si>
  <si>
    <t>大別れ子局</t>
  </si>
  <si>
    <t>外山子局</t>
  </si>
  <si>
    <t>中島子局</t>
  </si>
  <si>
    <t>楽田天神子局</t>
  </si>
  <si>
    <t>下用水子局</t>
  </si>
  <si>
    <t>橋爪東子局</t>
  </si>
  <si>
    <t>東追分子局</t>
  </si>
  <si>
    <t>上／中下分岐局</t>
  </si>
  <si>
    <t>eco500M LTE</t>
    <phoneticPr fontId="35"/>
  </si>
  <si>
    <t>SW00025900001@nihonsoft.net</t>
    <phoneticPr fontId="35"/>
  </si>
  <si>
    <t>SW00025900002@nihonsoft.net</t>
  </si>
  <si>
    <t>SW00025900003@nihonsoft.net</t>
  </si>
  <si>
    <t>SW00025900004@nihonsoft.net</t>
  </si>
  <si>
    <t>SW00025900005@nihonsoft.net</t>
  </si>
  <si>
    <t>SW00025900006@nihonsoft.net</t>
  </si>
  <si>
    <t>SW00025900007@nihonsoft.net</t>
  </si>
  <si>
    <t>SW00025900008@nihonsoft.net</t>
  </si>
  <si>
    <t>10.60.98.202</t>
  </si>
  <si>
    <t>10.60.98.203</t>
  </si>
  <si>
    <t>10.60.98.204</t>
  </si>
  <si>
    <t>10.60.98.205</t>
  </si>
  <si>
    <t>10.60.98.206</t>
  </si>
  <si>
    <t>10.60.98.207</t>
  </si>
  <si>
    <t>10.60.98.208</t>
  </si>
  <si>
    <t>10.60.98.209</t>
  </si>
  <si>
    <t>452E0E-20905290</t>
    <phoneticPr fontId="35"/>
  </si>
  <si>
    <t>452E0F-20905291</t>
    <phoneticPr fontId="35"/>
  </si>
  <si>
    <t>AX0605601082340</t>
    <phoneticPr fontId="35"/>
  </si>
  <si>
    <t>AX0605601082330</t>
    <phoneticPr fontId="35"/>
  </si>
  <si>
    <t>AX0605601082320</t>
    <phoneticPr fontId="35"/>
  </si>
  <si>
    <t>AX0605601082310</t>
    <phoneticPr fontId="35"/>
  </si>
  <si>
    <t>AX0605601082300</t>
    <phoneticPr fontId="35"/>
  </si>
  <si>
    <t>AX0605601082290</t>
    <phoneticPr fontId="35"/>
  </si>
  <si>
    <t>AX0605601082280</t>
    <phoneticPr fontId="35"/>
  </si>
  <si>
    <t>AX0605601082270</t>
    <phoneticPr fontId="35"/>
  </si>
  <si>
    <t>02021802918</t>
    <phoneticPr fontId="35"/>
  </si>
  <si>
    <t>02021968053</t>
    <phoneticPr fontId="35"/>
  </si>
  <si>
    <t>02021802368</t>
    <phoneticPr fontId="35"/>
  </si>
  <si>
    <t>02021865233</t>
    <phoneticPr fontId="35"/>
  </si>
  <si>
    <t>02021744049</t>
    <phoneticPr fontId="35"/>
  </si>
  <si>
    <t>02021802163</t>
    <phoneticPr fontId="35"/>
  </si>
  <si>
    <t>02022061580</t>
    <phoneticPr fontId="35"/>
  </si>
  <si>
    <t>02021865754</t>
    <phoneticPr fontId="35"/>
  </si>
  <si>
    <t>2021/6/25</t>
    <phoneticPr fontId="35"/>
  </si>
  <si>
    <t>AX0605601082220</t>
    <phoneticPr fontId="35"/>
  </si>
  <si>
    <t>AX0605601082230</t>
    <phoneticPr fontId="35"/>
  </si>
  <si>
    <t>AX0605601082240</t>
    <phoneticPr fontId="35"/>
  </si>
  <si>
    <t>AX0605601082250</t>
    <phoneticPr fontId="35"/>
  </si>
  <si>
    <t>AX0605601082260</t>
    <phoneticPr fontId="35"/>
  </si>
  <si>
    <t>02021940651</t>
    <phoneticPr fontId="35"/>
  </si>
  <si>
    <t>02022061300</t>
    <phoneticPr fontId="35"/>
  </si>
  <si>
    <t>02021744453</t>
    <phoneticPr fontId="35"/>
  </si>
  <si>
    <t>02022061386</t>
    <phoneticPr fontId="35"/>
  </si>
  <si>
    <t>02022061513</t>
    <phoneticPr fontId="35"/>
  </si>
  <si>
    <t>本宿町マンホールポンプ施設(FOMA)</t>
    <phoneticPr fontId="35"/>
  </si>
  <si>
    <t>本宿町マンホールポンプ施設(LTE)</t>
    <phoneticPr fontId="35"/>
  </si>
  <si>
    <t>SW00004800005@nihonsoft.net</t>
    <phoneticPr fontId="35"/>
  </si>
  <si>
    <t>30Mプラス LTE</t>
    <phoneticPr fontId="35"/>
  </si>
  <si>
    <t>10.60.98.210</t>
    <phoneticPr fontId="35"/>
  </si>
  <si>
    <t>SW00000800021@nihonsoft.net</t>
  </si>
  <si>
    <t>10.60.98.211</t>
    <phoneticPr fontId="35"/>
  </si>
  <si>
    <t>湯田下水-3マンホールポンプ</t>
  </si>
  <si>
    <t>SW00002500018@nihonsoft.net</t>
  </si>
  <si>
    <t>SW00002500019@nihonsoft.net</t>
  </si>
  <si>
    <t>10.60.98.213</t>
    <phoneticPr fontId="35"/>
  </si>
  <si>
    <t>10.60.98.212</t>
  </si>
  <si>
    <t>富士見台中継ポンプ場</t>
  </si>
  <si>
    <t>柱中継ポンプ場</t>
  </si>
  <si>
    <t>高師中継ポンプ場</t>
  </si>
  <si>
    <t>芦原中継ポンプ場</t>
  </si>
  <si>
    <t>sofinet@sofinet</t>
    <phoneticPr fontId="35"/>
  </si>
  <si>
    <t>sofinet</t>
    <phoneticPr fontId="35"/>
  </si>
  <si>
    <t>eco30Mプラス LTE</t>
    <phoneticPr fontId="35"/>
  </si>
  <si>
    <t>愛知県豊橋市(エバラ)</t>
    <rPh sb="0" eb="3">
      <t>アイチケン</t>
    </rPh>
    <rPh sb="3" eb="6">
      <t>トヨハシシ</t>
    </rPh>
    <phoneticPr fontId="35"/>
  </si>
  <si>
    <t>10.254.32.6</t>
  </si>
  <si>
    <t>10.254.32.7</t>
  </si>
  <si>
    <t>10.254.32.9</t>
  </si>
  <si>
    <t>10.254.32.10</t>
  </si>
  <si>
    <t>10.254.32.11</t>
  </si>
  <si>
    <t>10.254.32.12</t>
  </si>
  <si>
    <t>10.254.32.13</t>
  </si>
  <si>
    <t>10.254.32.14</t>
  </si>
  <si>
    <t>10.254.32.15</t>
  </si>
  <si>
    <t>10.254.32.16</t>
  </si>
  <si>
    <t>10.254.32.17</t>
  </si>
  <si>
    <t>10.254.32.18</t>
  </si>
  <si>
    <t>10.254.32.19</t>
  </si>
  <si>
    <r>
      <t>扇町～万歳町幹線貯留水排水ポンプ(</t>
    </r>
    <r>
      <rPr>
        <sz val="11"/>
        <color rgb="FF000000"/>
        <rFont val="ＭＳ Ｐゴシック"/>
        <family val="2"/>
        <charset val="128"/>
      </rPr>
      <t>FOMA)</t>
    </r>
    <phoneticPr fontId="35"/>
  </si>
  <si>
    <t>長野県須坂市</t>
    <rPh sb="0" eb="3">
      <t>ナガノケン</t>
    </rPh>
    <rPh sb="3" eb="6">
      <t>スザカシ</t>
    </rPh>
    <phoneticPr fontId="35"/>
  </si>
  <si>
    <t>高甫クリーンセンター</t>
    <phoneticPr fontId="35"/>
  </si>
  <si>
    <t>10.254.32.20</t>
    <phoneticPr fontId="35"/>
  </si>
  <si>
    <t>埼玉県戸田市(エバラ)</t>
    <rPh sb="0" eb="3">
      <t>サイタマケン</t>
    </rPh>
    <rPh sb="3" eb="6">
      <t>トダシ</t>
    </rPh>
    <phoneticPr fontId="35"/>
  </si>
  <si>
    <t>sofinet(通常SIM)</t>
    <rPh sb="8" eb="10">
      <t>ツウジョウ</t>
    </rPh>
    <phoneticPr fontId="35"/>
  </si>
  <si>
    <t>sofinet</t>
    <phoneticPr fontId="35"/>
  </si>
  <si>
    <t>nihonsoft.net</t>
    <phoneticPr fontId="35"/>
  </si>
  <si>
    <t>sofinet@nihonsoft.net</t>
    <phoneticPr fontId="35"/>
  </si>
  <si>
    <t>10.60.98.215</t>
    <phoneticPr fontId="35"/>
  </si>
  <si>
    <t>10.60.98.216</t>
  </si>
  <si>
    <t>10.60.98.217</t>
  </si>
  <si>
    <t>10.60.98.218</t>
  </si>
  <si>
    <t>10.60.98.219</t>
  </si>
  <si>
    <t>10.60.98.220</t>
  </si>
  <si>
    <t>10.60.98.221</t>
  </si>
  <si>
    <t>009AAG001</t>
    <phoneticPr fontId="35"/>
  </si>
  <si>
    <t>009AAG002</t>
  </si>
  <si>
    <t>009AAG003</t>
  </si>
  <si>
    <t>009AAG004</t>
  </si>
  <si>
    <t>009AAG005</t>
  </si>
  <si>
    <t>009AAG006</t>
  </si>
  <si>
    <t>009AAG007</t>
  </si>
  <si>
    <t>009AAG008</t>
  </si>
  <si>
    <t>009AAG009</t>
  </si>
  <si>
    <t>009AAG010</t>
  </si>
  <si>
    <t>009AAG011</t>
  </si>
  <si>
    <t>009AAG012</t>
  </si>
  <si>
    <t>009AAG013</t>
  </si>
  <si>
    <t>009AAG014</t>
  </si>
  <si>
    <t>009AAG015</t>
  </si>
  <si>
    <t>02023263032</t>
    <phoneticPr fontId="35"/>
  </si>
  <si>
    <t>02023263033</t>
  </si>
  <si>
    <t>02023263034</t>
  </si>
  <si>
    <t>02023263035</t>
  </si>
  <si>
    <t>02023263036</t>
  </si>
  <si>
    <t>02023263037</t>
  </si>
  <si>
    <t>02023263038</t>
  </si>
  <si>
    <t>02023263039</t>
  </si>
  <si>
    <t>02023263040</t>
  </si>
  <si>
    <t>02023263041</t>
  </si>
  <si>
    <t>02023263042</t>
  </si>
  <si>
    <t>02023263043</t>
  </si>
  <si>
    <t>02023263044</t>
  </si>
  <si>
    <t>02023263045</t>
  </si>
  <si>
    <t>02023263046</t>
  </si>
  <si>
    <t>009AAG0016</t>
    <phoneticPr fontId="35"/>
  </si>
  <si>
    <t>02023263047</t>
    <phoneticPr fontId="35"/>
  </si>
  <si>
    <t>SW00022700080@nihonsoft.net</t>
  </si>
  <si>
    <t>10.60.98.222</t>
    <phoneticPr fontId="35"/>
  </si>
  <si>
    <t>警報盤（旭東）</t>
    <rPh sb="0" eb="2">
      <t>ケイホウ</t>
    </rPh>
    <rPh sb="2" eb="3">
      <t>バン</t>
    </rPh>
    <rPh sb="4" eb="6">
      <t>キョクトウ</t>
    </rPh>
    <phoneticPr fontId="35"/>
  </si>
  <si>
    <t>警報盤（三野）</t>
    <rPh sb="0" eb="2">
      <t>ケイホウ</t>
    </rPh>
    <rPh sb="2" eb="3">
      <t>バン</t>
    </rPh>
    <rPh sb="4" eb="6">
      <t>ミノ</t>
    </rPh>
    <phoneticPr fontId="35"/>
  </si>
  <si>
    <t>警報盤（川口）</t>
    <rPh sb="0" eb="2">
      <t>ケイホウ</t>
    </rPh>
    <rPh sb="2" eb="3">
      <t>バン</t>
    </rPh>
    <rPh sb="4" eb="6">
      <t>カワグチ</t>
    </rPh>
    <phoneticPr fontId="35"/>
  </si>
  <si>
    <t>鳥越浄水場</t>
    <rPh sb="0" eb="2">
      <t>トリゴエ</t>
    </rPh>
    <rPh sb="2" eb="5">
      <t>ジョウスイジョウ</t>
    </rPh>
    <phoneticPr fontId="35"/>
  </si>
  <si>
    <t>SW00006800015@nihonsoft.net</t>
    <phoneticPr fontId="35"/>
  </si>
  <si>
    <t>10.60.98.223</t>
    <phoneticPr fontId="35"/>
  </si>
  <si>
    <t>SW00021700002@nihonsoft.net</t>
  </si>
  <si>
    <t>SW00021700003@nihonsoft.net</t>
  </si>
  <si>
    <t>10.60.98.224</t>
    <phoneticPr fontId="35"/>
  </si>
  <si>
    <t>10.60.98.225</t>
  </si>
  <si>
    <t>郷乃瀬橋マンホールポンプ（FOMA)</t>
    <phoneticPr fontId="35"/>
  </si>
  <si>
    <t>郷乃瀬橋マンホールポンプ（TypeCOM)</t>
    <phoneticPr fontId="35"/>
  </si>
  <si>
    <t>sofinet@sofinet</t>
    <phoneticPr fontId="35"/>
  </si>
  <si>
    <t>sofinet</t>
    <phoneticPr fontId="35"/>
  </si>
  <si>
    <t>30M LTE</t>
    <phoneticPr fontId="35"/>
  </si>
  <si>
    <t>10.254.32.21</t>
    <phoneticPr fontId="35"/>
  </si>
  <si>
    <t>020-2206-1194</t>
    <phoneticPr fontId="35"/>
  </si>
  <si>
    <t>AX0605601083350</t>
    <phoneticPr fontId="35"/>
  </si>
  <si>
    <t>020-2194-0634</t>
    <phoneticPr fontId="35"/>
  </si>
  <si>
    <t>AX0605601083360</t>
    <phoneticPr fontId="35"/>
  </si>
  <si>
    <t>020-2206-1031</t>
    <phoneticPr fontId="35"/>
  </si>
  <si>
    <t>AX0605601083370</t>
    <phoneticPr fontId="35"/>
  </si>
  <si>
    <t>020-2203-0839</t>
    <phoneticPr fontId="35"/>
  </si>
  <si>
    <t>AX0605601083380</t>
    <phoneticPr fontId="35"/>
  </si>
  <si>
    <t>東中浜8丁目地内マンホールポンプ(LTE)</t>
    <phoneticPr fontId="35"/>
  </si>
  <si>
    <t>P16泊ヶ浦マンホールポンプ所（FOMA)</t>
    <rPh sb="3" eb="4">
      <t>トマリ</t>
    </rPh>
    <rPh sb="5" eb="6">
      <t>ウラ</t>
    </rPh>
    <phoneticPr fontId="35"/>
  </si>
  <si>
    <t>P16泊ヶ浦マンホールポンプ所（LTE)</t>
    <rPh sb="3" eb="4">
      <t>トマリ</t>
    </rPh>
    <rPh sb="5" eb="6">
      <t>ウラ</t>
    </rPh>
    <phoneticPr fontId="35"/>
  </si>
  <si>
    <t>SW00008000014@nihonsoft.net</t>
    <phoneticPr fontId="35"/>
  </si>
  <si>
    <t>eco30Mプラス　LTE</t>
    <phoneticPr fontId="35"/>
  </si>
  <si>
    <t>10.60.98.227</t>
    <phoneticPr fontId="35"/>
  </si>
  <si>
    <t>AX0605601083610</t>
    <phoneticPr fontId="35"/>
  </si>
  <si>
    <t>AX0605601083620</t>
    <phoneticPr fontId="35"/>
  </si>
  <si>
    <t>AX0605601083630</t>
    <phoneticPr fontId="35"/>
  </si>
  <si>
    <t>AX0605601083640</t>
    <phoneticPr fontId="35"/>
  </si>
  <si>
    <t>AX0605601083650</t>
    <phoneticPr fontId="35"/>
  </si>
  <si>
    <t>AX0605601083660</t>
    <phoneticPr fontId="35"/>
  </si>
  <si>
    <t>AX0605601083670</t>
    <phoneticPr fontId="35"/>
  </si>
  <si>
    <t>02021802191</t>
    <phoneticPr fontId="35"/>
  </si>
  <si>
    <t>02021940553</t>
    <phoneticPr fontId="35"/>
  </si>
  <si>
    <t>02022061517</t>
    <phoneticPr fontId="35"/>
  </si>
  <si>
    <t>02021940749</t>
    <phoneticPr fontId="35"/>
  </si>
  <si>
    <t>02021744786</t>
    <phoneticPr fontId="35"/>
  </si>
  <si>
    <t>02022030723</t>
    <phoneticPr fontId="35"/>
  </si>
  <si>
    <t>02021802195</t>
    <phoneticPr fontId="35"/>
  </si>
  <si>
    <t>伊刈排水ポンプ</t>
    <phoneticPr fontId="35"/>
  </si>
  <si>
    <t>竪前橋ポンプ場</t>
    <phoneticPr fontId="35"/>
  </si>
  <si>
    <t>sofinet@nihonsoft.net</t>
    <phoneticPr fontId="35"/>
  </si>
  <si>
    <t>sofinet</t>
    <phoneticPr fontId="35"/>
  </si>
  <si>
    <t>10.60.98.229</t>
    <phoneticPr fontId="35"/>
  </si>
  <si>
    <t>10.60.98.228</t>
  </si>
  <si>
    <t>10.60.98.231</t>
    <phoneticPr fontId="35"/>
  </si>
  <si>
    <t>10.60.98.230</t>
  </si>
  <si>
    <t>二軒在家排水ポンプ場</t>
    <phoneticPr fontId="35"/>
  </si>
  <si>
    <t>オートレース場西中継ポンプ室</t>
    <phoneticPr fontId="35"/>
  </si>
  <si>
    <t>みどり公園ポンプ室</t>
    <phoneticPr fontId="35"/>
  </si>
  <si>
    <t>横曽根中継ポンプ場（内警報ブザー)</t>
    <phoneticPr fontId="35"/>
  </si>
  <si>
    <t>10.60.98.233</t>
    <phoneticPr fontId="35"/>
  </si>
  <si>
    <t>10.60.98.232</t>
  </si>
  <si>
    <t>009AAG0061</t>
    <phoneticPr fontId="35"/>
  </si>
  <si>
    <t>2021/7/9</t>
    <phoneticPr fontId="35"/>
  </si>
  <si>
    <t>AX0605601083800</t>
    <phoneticPr fontId="35"/>
  </si>
  <si>
    <t>AX0605601083810</t>
    <phoneticPr fontId="35"/>
  </si>
  <si>
    <t>020-2194-0557</t>
    <phoneticPr fontId="35"/>
  </si>
  <si>
    <t>020-2186-5309</t>
    <phoneticPr fontId="35"/>
  </si>
  <si>
    <t>2021/7/9</t>
    <phoneticPr fontId="35"/>
  </si>
  <si>
    <t>AX0605601083790</t>
    <phoneticPr fontId="35"/>
  </si>
  <si>
    <t>020-2196-8069</t>
    <phoneticPr fontId="35"/>
  </si>
  <si>
    <t>AX0605601083770</t>
    <phoneticPr fontId="35"/>
  </si>
  <si>
    <t>←2021/07/06LTE化完了</t>
    <rPh sb="14" eb="15">
      <t>カ</t>
    </rPh>
    <rPh sb="15" eb="17">
      <t>カンリョウ</t>
    </rPh>
    <phoneticPr fontId="35"/>
  </si>
  <si>
    <t>452E18-20905292</t>
  </si>
  <si>
    <t>奈良県明日香村</t>
    <rPh sb="0" eb="3">
      <t>ナラケン</t>
    </rPh>
    <rPh sb="3" eb="7">
      <t>アスカムラ</t>
    </rPh>
    <phoneticPr fontId="35"/>
  </si>
  <si>
    <t>7361</t>
    <phoneticPr fontId="35"/>
  </si>
  <si>
    <t>50246</t>
    <phoneticPr fontId="35"/>
  </si>
  <si>
    <t>asuka_vil</t>
    <phoneticPr fontId="35"/>
  </si>
  <si>
    <t>452E14</t>
    <phoneticPr fontId="35"/>
  </si>
  <si>
    <t>452E15</t>
    <phoneticPr fontId="35"/>
  </si>
  <si>
    <t>452E16</t>
    <phoneticPr fontId="35"/>
  </si>
  <si>
    <t>452E17</t>
    <phoneticPr fontId="35"/>
  </si>
  <si>
    <t>020-2078-4813</t>
    <phoneticPr fontId="35"/>
  </si>
  <si>
    <t>020-2079-1671</t>
    <phoneticPr fontId="35"/>
  </si>
  <si>
    <t>020-2186-5781</t>
    <phoneticPr fontId="35"/>
  </si>
  <si>
    <t>02020793543</t>
    <phoneticPr fontId="35"/>
  </si>
  <si>
    <t>02020131525</t>
    <phoneticPr fontId="35"/>
  </si>
  <si>
    <t>AX0605601084350</t>
    <phoneticPr fontId="35"/>
  </si>
  <si>
    <t>AX0605601084360</t>
    <phoneticPr fontId="35"/>
  </si>
  <si>
    <t>02021944735</t>
    <phoneticPr fontId="35"/>
  </si>
  <si>
    <t>AX0605601084110</t>
    <phoneticPr fontId="35"/>
  </si>
  <si>
    <t/>
  </si>
  <si>
    <t>02021944436</t>
    <phoneticPr fontId="35"/>
  </si>
  <si>
    <t>AX0605601084120</t>
    <phoneticPr fontId="35"/>
  </si>
  <si>
    <t>02021746878</t>
    <phoneticPr fontId="35"/>
  </si>
  <si>
    <t>02021044030</t>
    <phoneticPr fontId="35"/>
  </si>
  <si>
    <t>AX0605601084230</t>
    <phoneticPr fontId="35"/>
  </si>
  <si>
    <t>AX0605601084240</t>
    <phoneticPr fontId="35"/>
  </si>
  <si>
    <t>sofinet@nihonsoft.net</t>
    <phoneticPr fontId="35"/>
  </si>
  <si>
    <t>10.60.98.234</t>
    <phoneticPr fontId="35"/>
  </si>
  <si>
    <t>大林組タワークレーン</t>
    <rPh sb="0" eb="3">
      <t>オオバヤシグミ</t>
    </rPh>
    <phoneticPr fontId="35"/>
  </si>
  <si>
    <t>タワークレーン⑤</t>
    <phoneticPr fontId="35"/>
  </si>
  <si>
    <t>タワークレーン⑥</t>
    <phoneticPr fontId="35"/>
  </si>
  <si>
    <t>タワークレーン⑦</t>
    <phoneticPr fontId="35"/>
  </si>
  <si>
    <t>タワークレーン⑧</t>
    <phoneticPr fontId="35"/>
  </si>
  <si>
    <t>タワークレーン⑨</t>
    <phoneticPr fontId="35"/>
  </si>
  <si>
    <t>タワークレーン⑩</t>
    <phoneticPr fontId="35"/>
  </si>
  <si>
    <t>eco500M LTE</t>
    <phoneticPr fontId="35"/>
  </si>
  <si>
    <t>10.60.98.244</t>
    <phoneticPr fontId="35"/>
  </si>
  <si>
    <t>10.60.98.235</t>
  </si>
  <si>
    <t>10.60.98.236</t>
  </si>
  <si>
    <t>10.60.98.237</t>
  </si>
  <si>
    <t>10.60.98.238</t>
  </si>
  <si>
    <t>10.60.98.239</t>
  </si>
  <si>
    <t>10.60.98.240</t>
  </si>
  <si>
    <t>10.60.98.241</t>
  </si>
  <si>
    <t>10.60.98.242</t>
  </si>
  <si>
    <t>10.60.98.243</t>
  </si>
  <si>
    <t>100.120.158.1</t>
    <phoneticPr fontId="35"/>
  </si>
  <si>
    <t>グローバルM2M 100円SIM</t>
    <rPh sb="12" eb="13">
      <t>エン</t>
    </rPh>
    <phoneticPr fontId="35"/>
  </si>
  <si>
    <t>globalM2M(ベトナムPoC)</t>
    <phoneticPr fontId="35"/>
  </si>
  <si>
    <t>GblobalM2M</t>
    <phoneticPr fontId="35"/>
  </si>
  <si>
    <t>a20158.nttcom.fr.m2m</t>
    <phoneticPr fontId="35"/>
  </si>
  <si>
    <t>100円SIM</t>
    <rPh sb="3" eb="4">
      <t>エン</t>
    </rPh>
    <phoneticPr fontId="35"/>
  </si>
  <si>
    <t>100.120.158.1</t>
    <phoneticPr fontId="35"/>
  </si>
  <si>
    <t>sofinet@a20158.nttcom.fr.m2m</t>
    <phoneticPr fontId="35"/>
  </si>
  <si>
    <t>AX0605601084560</t>
    <phoneticPr fontId="35"/>
  </si>
  <si>
    <t>2021/7/16</t>
    <phoneticPr fontId="35"/>
  </si>
  <si>
    <t>AX0605601084580</t>
    <phoneticPr fontId="35"/>
  </si>
  <si>
    <t>AX0605601084590</t>
    <phoneticPr fontId="35"/>
  </si>
  <si>
    <t>AX0605601084600</t>
    <phoneticPr fontId="35"/>
  </si>
  <si>
    <t>AX0605601084610</t>
    <phoneticPr fontId="35"/>
  </si>
  <si>
    <t>AX0605601084620</t>
    <phoneticPr fontId="35"/>
  </si>
  <si>
    <t>AX0605601084630</t>
    <phoneticPr fontId="35"/>
  </si>
  <si>
    <t>AX0605601084640</t>
    <phoneticPr fontId="35"/>
  </si>
  <si>
    <t>AX0605601084650</t>
    <phoneticPr fontId="35"/>
  </si>
  <si>
    <t>AX0605601084660</t>
    <phoneticPr fontId="35"/>
  </si>
  <si>
    <t>AX0605601084670</t>
    <phoneticPr fontId="35"/>
  </si>
  <si>
    <t>02021976125</t>
    <phoneticPr fontId="35"/>
  </si>
  <si>
    <t>02021869642</t>
    <phoneticPr fontId="35"/>
  </si>
  <si>
    <t>02021976274</t>
    <phoneticPr fontId="35"/>
  </si>
  <si>
    <t>02021944824</t>
    <phoneticPr fontId="35"/>
  </si>
  <si>
    <t>02021806405</t>
    <phoneticPr fontId="35"/>
  </si>
  <si>
    <t>02021869668</t>
    <phoneticPr fontId="35"/>
  </si>
  <si>
    <t>02022039925</t>
    <phoneticPr fontId="35"/>
  </si>
  <si>
    <t>02021976466</t>
    <phoneticPr fontId="35"/>
  </si>
  <si>
    <t>02021806825</t>
    <phoneticPr fontId="35"/>
  </si>
  <si>
    <t>02022039577</t>
    <phoneticPr fontId="35"/>
  </si>
  <si>
    <t>aichi_yousui</t>
    <phoneticPr fontId="35"/>
  </si>
  <si>
    <t>50242</t>
    <phoneticPr fontId="35"/>
  </si>
  <si>
    <t>7357</t>
    <phoneticPr fontId="35"/>
  </si>
  <si>
    <t>toyohashi_c</t>
    <phoneticPr fontId="35"/>
  </si>
  <si>
    <t>7361</t>
    <phoneticPr fontId="35"/>
  </si>
  <si>
    <t>50247</t>
    <phoneticPr fontId="35"/>
  </si>
  <si>
    <t>10.254.32.25</t>
    <phoneticPr fontId="35"/>
  </si>
  <si>
    <t>10.254.32.23</t>
  </si>
  <si>
    <t>10.254.32.24</t>
  </si>
  <si>
    <t>10.254.32.22</t>
    <phoneticPr fontId="35"/>
  </si>
  <si>
    <t>s0finetcl0ud</t>
    <phoneticPr fontId="35"/>
  </si>
  <si>
    <t>警報盤（矢原）</t>
    <rPh sb="0" eb="2">
      <t>ケイホウ</t>
    </rPh>
    <rPh sb="2" eb="3">
      <t>バン</t>
    </rPh>
    <rPh sb="4" eb="6">
      <t>ヤハラ</t>
    </rPh>
    <phoneticPr fontId="35"/>
  </si>
  <si>
    <t>10.60.98.245</t>
  </si>
  <si>
    <t>AX0605601083390</t>
  </si>
  <si>
    <t>10.60.98.226</t>
  </si>
  <si>
    <t>SW00001800125@nihonsoft.net</t>
    <phoneticPr fontId="35"/>
  </si>
  <si>
    <t>SW00001800090@nihonsoft.net</t>
    <phoneticPr fontId="35"/>
  </si>
  <si>
    <t>AX0605601086190</t>
    <phoneticPr fontId="35"/>
  </si>
  <si>
    <t>2021/7/36</t>
    <phoneticPr fontId="35"/>
  </si>
  <si>
    <t>02023291435</t>
  </si>
  <si>
    <t>02023291436</t>
  </si>
  <si>
    <t>02023291437</t>
  </si>
  <si>
    <t>009AAG7403</t>
    <phoneticPr fontId="35"/>
  </si>
  <si>
    <t>009AAG7404</t>
    <phoneticPr fontId="35"/>
  </si>
  <si>
    <t>009AAG7405</t>
  </si>
  <si>
    <t>009AAG7406</t>
  </si>
  <si>
    <t>三町目地区農業集落排水施設</t>
    <phoneticPr fontId="35"/>
  </si>
  <si>
    <t>sofinet@nihonsoft.net</t>
    <phoneticPr fontId="35"/>
  </si>
  <si>
    <t>10.60.98.246</t>
    <phoneticPr fontId="35"/>
  </si>
  <si>
    <t>10.60.98.214</t>
    <phoneticPr fontId="35"/>
  </si>
  <si>
    <t>扇町～万歳町幹線貯留水排水ポンプ(LTE)</t>
    <phoneticPr fontId="35"/>
  </si>
  <si>
    <t>452E9C-20905432</t>
  </si>
  <si>
    <t>452E9A-20905430</t>
    <phoneticPr fontId="35"/>
  </si>
  <si>
    <t>SW00003900072@nihonsoft.net</t>
    <phoneticPr fontId="35"/>
  </si>
  <si>
    <t>10.60.96.126</t>
    <phoneticPr fontId="35"/>
  </si>
  <si>
    <t>岡瀬沢第1マンホールポンプ場</t>
    <phoneticPr fontId="35"/>
  </si>
  <si>
    <t>10.47.234.128</t>
    <phoneticPr fontId="35"/>
  </si>
  <si>
    <t>SW00003900023@nihonsoft.net</t>
    <phoneticPr fontId="35"/>
  </si>
  <si>
    <r>
      <t>AX060560108</t>
    </r>
    <r>
      <rPr>
        <sz val="11"/>
        <color rgb="FF000000"/>
        <rFont val="ＭＳ Ｐゴシック"/>
        <family val="2"/>
        <charset val="128"/>
      </rPr>
      <t>650</t>
    </r>
    <r>
      <rPr>
        <sz val="11"/>
        <color rgb="FF000000"/>
        <rFont val="ＭＳ Ｐゴシック"/>
        <family val="2"/>
        <charset val="128"/>
      </rPr>
      <t>0</t>
    </r>
    <phoneticPr fontId="35"/>
  </si>
  <si>
    <t>020-2126-4931</t>
    <phoneticPr fontId="35"/>
  </si>
  <si>
    <t>AX0605601086510</t>
    <phoneticPr fontId="35"/>
  </si>
  <si>
    <t>6号幹線水位</t>
    <phoneticPr fontId="35"/>
  </si>
  <si>
    <t>452D76-20905138？</t>
    <phoneticPr fontId="35"/>
  </si>
  <si>
    <t>五輪下樋管</t>
    <phoneticPr fontId="35"/>
  </si>
  <si>
    <t>10.47.238.209</t>
    <phoneticPr fontId="35"/>
  </si>
  <si>
    <t>10.47.239.160</t>
    <phoneticPr fontId="35"/>
  </si>
  <si>
    <t>451DB6</t>
    <phoneticPr fontId="35"/>
  </si>
  <si>
    <t>451DB5</t>
    <phoneticPr fontId="35"/>
  </si>
  <si>
    <t>不明</t>
    <rPh sb="0" eb="2">
      <t>フメイ</t>
    </rPh>
    <phoneticPr fontId="35"/>
  </si>
  <si>
    <t>451E4D-19703957</t>
  </si>
  <si>
    <t>451E4E-19703958</t>
  </si>
  <si>
    <t>451E4F-19703959</t>
  </si>
  <si>
    <t>451DCB（秦野市に出荷した記録あり）</t>
    <rPh sb="7" eb="10">
      <t>ハタノシ</t>
    </rPh>
    <rPh sb="11" eb="13">
      <t>シュッカ</t>
    </rPh>
    <rPh sb="15" eb="17">
      <t>キロク</t>
    </rPh>
    <phoneticPr fontId="3"/>
  </si>
  <si>
    <t>45268F？未導入</t>
    <rPh sb="7" eb="10">
      <t>ミドウニュウ</t>
    </rPh>
    <phoneticPr fontId="35"/>
  </si>
  <si>
    <t>回収済み</t>
    <rPh sb="0" eb="3">
      <t>カイシュウズ</t>
    </rPh>
    <phoneticPr fontId="35"/>
  </si>
  <si>
    <t>452D29-20905061</t>
  </si>
  <si>
    <t>452D28-20905060</t>
  </si>
  <si>
    <t>452D2A-20905062</t>
  </si>
  <si>
    <t>4526FA-20404978</t>
  </si>
  <si>
    <t>AX0605600984230</t>
    <phoneticPr fontId="35"/>
  </si>
  <si>
    <t>10.47.235.171</t>
    <phoneticPr fontId="35"/>
  </si>
  <si>
    <t>450E66-18202086</t>
  </si>
  <si>
    <t>450E67-18202087</t>
  </si>
  <si>
    <t>450E68-18202088</t>
  </si>
  <si>
    <t>450E69-18202089</t>
  </si>
  <si>
    <t>450E6A-18202090</t>
  </si>
  <si>
    <t>450E6B-18202091</t>
  </si>
  <si>
    <t>450E6C-18202092</t>
  </si>
  <si>
    <t>450E6E-18202094</t>
  </si>
  <si>
    <t>450E6F-18202095</t>
  </si>
  <si>
    <t>450E70-18202096</t>
  </si>
  <si>
    <t>450E71-18202097</t>
  </si>
  <si>
    <t>450E72-18202098</t>
  </si>
  <si>
    <t>450E73-18202099</t>
  </si>
  <si>
    <t>450E74-18202100</t>
  </si>
  <si>
    <t>450E75-18202101</t>
  </si>
  <si>
    <t>450E76-18202102</t>
  </si>
  <si>
    <t>450E77-18202103</t>
  </si>
  <si>
    <t>450E78-18202104</t>
  </si>
  <si>
    <t>450E79-18202105</t>
  </si>
  <si>
    <t>450E7A-18202106</t>
  </si>
  <si>
    <t>450E7B-18202107</t>
  </si>
  <si>
    <t>450E7C-18202108</t>
  </si>
  <si>
    <t>450E7D-18202109</t>
  </si>
  <si>
    <t>450E7E-18202110</t>
  </si>
  <si>
    <t>450E7F-18202111</t>
  </si>
  <si>
    <t>450E80-18202112</t>
  </si>
  <si>
    <t>450E81-18202113</t>
  </si>
  <si>
    <t>450E82-18202114</t>
  </si>
  <si>
    <t>450E83-18202115</t>
  </si>
  <si>
    <t>450E84-18202116</t>
  </si>
  <si>
    <t>450E85-18202117</t>
  </si>
  <si>
    <t>450E86-18202118</t>
  </si>
  <si>
    <t>450E87-18202119</t>
  </si>
  <si>
    <t>450E88-18202120</t>
  </si>
  <si>
    <t>450E89-18202121</t>
  </si>
  <si>
    <t>450EBA-18202122</t>
  </si>
  <si>
    <t>450E8B-18202123</t>
  </si>
  <si>
    <t>450E8C-18202124</t>
  </si>
  <si>
    <t>450E8D-18202125</t>
  </si>
  <si>
    <t>450E8E-18202126</t>
  </si>
  <si>
    <t>450E8F-18202127</t>
  </si>
  <si>
    <t>450E90-18202128</t>
  </si>
  <si>
    <t>450E91-18202129</t>
  </si>
  <si>
    <t>450E92-18202130</t>
  </si>
  <si>
    <t>450E93-18202131</t>
  </si>
  <si>
    <t>450E94-18202132</t>
  </si>
  <si>
    <t>450E95-18202133</t>
  </si>
  <si>
    <t>450E96-18202134</t>
  </si>
  <si>
    <t>450E97-18202135</t>
  </si>
  <si>
    <t>450E98-18202136</t>
  </si>
  <si>
    <t>450E99-18202137</t>
  </si>
  <si>
    <t>450E9A-18202138</t>
  </si>
  <si>
    <t>450E9B-18202139</t>
  </si>
  <si>
    <t>450E9C-18202140</t>
  </si>
  <si>
    <t>450E9D-18202141</t>
  </si>
  <si>
    <t>450E9E-18202142</t>
  </si>
  <si>
    <t>450E9F-18202143</t>
  </si>
  <si>
    <t>450EA0-18202144</t>
  </si>
  <si>
    <t>450EA1-18202145</t>
  </si>
  <si>
    <t>450EA2-18202146</t>
  </si>
  <si>
    <t>450EA3-18202147</t>
  </si>
  <si>
    <t>450EA4-18202148</t>
  </si>
  <si>
    <t>450EA5-18202149</t>
  </si>
  <si>
    <t>450EA6-18202150</t>
  </si>
  <si>
    <t>450E6D-18202093→4513D4-18X02976</t>
    <phoneticPr fontId="35"/>
  </si>
  <si>
    <t>suzaka_c</t>
    <phoneticPr fontId="35"/>
  </si>
  <si>
    <t>452E9D-20905433</t>
    <phoneticPr fontId="35"/>
  </si>
  <si>
    <t>ﾌﾛﾝﾄﾗｲﾝ設置</t>
    <rPh sb="7" eb="9">
      <t>セッチ</t>
    </rPh>
    <phoneticPr fontId="35"/>
  </si>
  <si>
    <t>7365</t>
    <phoneticPr fontId="35"/>
  </si>
  <si>
    <t>50250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</si>
  <si>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021年7月26日　太陽光IoT MA-S実験実証に使用</t>
    </r>
    <rPh sb="4" eb="5">
      <t>ネン</t>
    </rPh>
    <rPh sb="6" eb="7">
      <t>ガツ</t>
    </rPh>
    <rPh sb="9" eb="10">
      <t>ニチ</t>
    </rPh>
    <rPh sb="11" eb="14">
      <t>タイヨウコウ</t>
    </rPh>
    <rPh sb="22" eb="24">
      <t>ジッケン</t>
    </rPh>
    <rPh sb="24" eb="26">
      <t>ジッショウ</t>
    </rPh>
    <rPh sb="27" eb="29">
      <t>シヨウ</t>
    </rPh>
    <phoneticPr fontId="35"/>
  </si>
  <si>
    <t>2021/6/7 磐田市排水から移行</t>
    <rPh sb="9" eb="12">
      <t>イワタシ</t>
    </rPh>
    <rPh sb="12" eb="14">
      <t>ハイスイ</t>
    </rPh>
    <rPh sb="16" eb="18">
      <t>イコウ</t>
    </rPh>
    <phoneticPr fontId="35"/>
  </si>
  <si>
    <t>細川加圧ポンプ場</t>
  </si>
  <si>
    <t>稲渕加圧ポンプ場</t>
  </si>
  <si>
    <t>栢森加圧ポンプ場</t>
  </si>
  <si>
    <t>尾曽浄水場</t>
  </si>
  <si>
    <t>10.254.32.29</t>
    <phoneticPr fontId="35"/>
  </si>
  <si>
    <t>10.254.32.27</t>
  </si>
  <si>
    <t>10.254.32.28</t>
  </si>
  <si>
    <t>10.254.32.26</t>
    <phoneticPr fontId="35"/>
  </si>
  <si>
    <t>東中浜8丁目地内マンホールポンプ(FOMA)</t>
  </si>
  <si>
    <t>10.39.33.208</t>
  </si>
  <si>
    <t>モジュール不良品の対象範囲内</t>
  </si>
  <si>
    <t>s0finetcl0ud</t>
    <phoneticPr fontId="35"/>
  </si>
  <si>
    <t>2723600077304</t>
    <phoneticPr fontId="35"/>
  </si>
  <si>
    <t>337000006850120</t>
    <phoneticPr fontId="35"/>
  </si>
  <si>
    <t>2020/8/5</t>
    <phoneticPr fontId="35"/>
  </si>
  <si>
    <t>嶺南・正気西部M.347</t>
    <rPh sb="0" eb="2">
      <t>レイナン</t>
    </rPh>
    <rPh sb="3" eb="5">
      <t>ショウキ</t>
    </rPh>
    <rPh sb="5" eb="7">
      <t>セイブ</t>
    </rPh>
    <phoneticPr fontId="35"/>
  </si>
  <si>
    <t>恵那市元大井長島、丸池第二→demoSIMへ移行(2021/1/4)⇒長野市（飯網4号）テスト運用(2021/3/12)⇒返却⇒瀬戸内市、市民病院前MPへ貸出(2021/8/4)</t>
    <rPh sb="0" eb="3">
      <t>エナシ</t>
    </rPh>
    <rPh sb="3" eb="4">
      <t>モト</t>
    </rPh>
    <rPh sb="9" eb="10">
      <t>マル</t>
    </rPh>
    <rPh sb="10" eb="11">
      <t>イケ</t>
    </rPh>
    <rPh sb="11" eb="13">
      <t>ダイニ</t>
    </rPh>
    <rPh sb="22" eb="24">
      <t>イコウ</t>
    </rPh>
    <rPh sb="35" eb="38">
      <t>ナガノシ</t>
    </rPh>
    <rPh sb="39" eb="40">
      <t>メシ</t>
    </rPh>
    <rPh sb="40" eb="41">
      <t>アミ</t>
    </rPh>
    <rPh sb="42" eb="43">
      <t>ゴウ</t>
    </rPh>
    <rPh sb="47" eb="49">
      <t>ウンヨウ</t>
    </rPh>
    <rPh sb="61" eb="63">
      <t>ヘンキャク</t>
    </rPh>
    <rPh sb="64" eb="68">
      <t>セトウチシ</t>
    </rPh>
    <rPh sb="69" eb="73">
      <t>シミンビョウイン</t>
    </rPh>
    <rPh sb="73" eb="74">
      <t>マエ</t>
    </rPh>
    <rPh sb="77" eb="79">
      <t>カシダシ</t>
    </rPh>
    <phoneticPr fontId="35"/>
  </si>
  <si>
    <t>51</t>
    <phoneticPr fontId="35"/>
  </si>
  <si>
    <t>SW00022700081@nihonsoft.net</t>
  </si>
  <si>
    <t>SW00022700082@nihonsoft.net</t>
  </si>
  <si>
    <t>10.60.98.248</t>
    <phoneticPr fontId="35"/>
  </si>
  <si>
    <t>10.60.98.247</t>
  </si>
  <si>
    <t>2021/8/4</t>
    <phoneticPr fontId="35"/>
  </si>
  <si>
    <t>080-2388-2765</t>
    <phoneticPr fontId="35"/>
  </si>
  <si>
    <t>017AA8579</t>
    <phoneticPr fontId="35"/>
  </si>
  <si>
    <t>017AA8580</t>
  </si>
  <si>
    <t>017AA8581</t>
  </si>
  <si>
    <t>017AA8582</t>
  </si>
  <si>
    <t>020-3601-3002</t>
    <phoneticPr fontId="35"/>
  </si>
  <si>
    <t>020-3601-3003</t>
    <phoneticPr fontId="35"/>
  </si>
  <si>
    <t>020-3601-3004</t>
    <phoneticPr fontId="35"/>
  </si>
  <si>
    <t>020-3601-3005</t>
    <phoneticPr fontId="35"/>
  </si>
  <si>
    <t>本社管理（川崎管理）</t>
    <rPh sb="0" eb="2">
      <t>ホンシャ</t>
    </rPh>
    <rPh sb="2" eb="4">
      <t>カンリ</t>
    </rPh>
    <rPh sb="5" eb="7">
      <t>カワサキ</t>
    </rPh>
    <rPh sb="7" eb="9">
      <t>カンリ</t>
    </rPh>
    <phoneticPr fontId="35"/>
  </si>
  <si>
    <t>那須塩原市黒磯処理場</t>
    <rPh sb="0" eb="5">
      <t>ナスシオバラシ</t>
    </rPh>
    <phoneticPr fontId="35"/>
  </si>
  <si>
    <t>sofinet@nihonsoft.net</t>
    <phoneticPr fontId="35"/>
  </si>
  <si>
    <t>sofinet</t>
    <phoneticPr fontId="35"/>
  </si>
  <si>
    <t>10.60.98.249</t>
    <phoneticPr fontId="35"/>
  </si>
  <si>
    <t>2021/8/12</t>
    <phoneticPr fontId="35"/>
  </si>
  <si>
    <t>AX0605601087110</t>
    <phoneticPr fontId="35"/>
  </si>
  <si>
    <t>AX0605601087120</t>
    <phoneticPr fontId="35"/>
  </si>
  <si>
    <t>020-2180-6761</t>
    <phoneticPr fontId="35"/>
  </si>
  <si>
    <t>020-2205-1195</t>
    <phoneticPr fontId="35"/>
  </si>
  <si>
    <t>長野県上田市農集</t>
    <rPh sb="0" eb="6">
      <t>ナガノケンウエダシ</t>
    </rPh>
    <rPh sb="6" eb="8">
      <t>ノウシュウ</t>
    </rPh>
    <phoneticPr fontId="35"/>
  </si>
  <si>
    <t>10.254.32.31</t>
    <phoneticPr fontId="35"/>
  </si>
  <si>
    <t>10.254.32.30</t>
  </si>
  <si>
    <t>五加2号</t>
    <phoneticPr fontId="35"/>
  </si>
  <si>
    <t>本郷2号</t>
    <rPh sb="0" eb="2">
      <t>ホンゴウ</t>
    </rPh>
    <rPh sb="3" eb="4">
      <t>ゴウ</t>
    </rPh>
    <phoneticPr fontId="35"/>
  </si>
  <si>
    <t>AX0605601087480</t>
    <phoneticPr fontId="35"/>
  </si>
  <si>
    <t>02021746836</t>
    <phoneticPr fontId="35"/>
  </si>
  <si>
    <t>中央橋中継ポンプ場</t>
  </si>
  <si>
    <t>青木橋排水ポンプ場</t>
  </si>
  <si>
    <t>10.60.98.252</t>
    <phoneticPr fontId="35"/>
  </si>
  <si>
    <t>10.60.98.250</t>
  </si>
  <si>
    <t>10.60.98.251</t>
  </si>
  <si>
    <t>AX0605601087550</t>
    <phoneticPr fontId="35"/>
  </si>
  <si>
    <t>AX0605601087560</t>
    <phoneticPr fontId="35"/>
  </si>
  <si>
    <t>AX0605601087570</t>
    <phoneticPr fontId="35"/>
  </si>
  <si>
    <t>02022052194</t>
    <phoneticPr fontId="35"/>
  </si>
  <si>
    <t>02021746525</t>
    <phoneticPr fontId="35"/>
  </si>
  <si>
    <t>02021746366</t>
    <phoneticPr fontId="35"/>
  </si>
  <si>
    <t>017AAA8587</t>
    <phoneticPr fontId="35"/>
  </si>
  <si>
    <t>017AAA8588</t>
    <phoneticPr fontId="35"/>
  </si>
  <si>
    <t>02036013010</t>
    <phoneticPr fontId="35"/>
  </si>
  <si>
    <t>02036013011</t>
    <phoneticPr fontId="35"/>
  </si>
  <si>
    <t>10.254.32.8</t>
    <phoneticPr fontId="35"/>
  </si>
  <si>
    <t>10.254.32.5</t>
    <phoneticPr fontId="35"/>
  </si>
  <si>
    <t>10.47.239.157</t>
    <phoneticPr fontId="35"/>
  </si>
  <si>
    <t>10.60.127.252</t>
    <phoneticPr fontId="35"/>
  </si>
  <si>
    <t>450948-17X01276→451E32-19703930（2021年7月末）</t>
    <rPh sb="36" eb="37">
      <t>ネン</t>
    </rPh>
    <rPh sb="38" eb="39">
      <t>ツキ</t>
    </rPh>
    <rPh sb="39" eb="40">
      <t>マツ</t>
    </rPh>
    <phoneticPr fontId="35"/>
  </si>
  <si>
    <t>452EA0-20905436</t>
    <phoneticPr fontId="35"/>
  </si>
  <si>
    <t>志賀地区処理施設</t>
  </si>
  <si>
    <t>北岩尾・落合地区処理施設</t>
  </si>
  <si>
    <t>sofinet@nihonsoft.net</t>
    <phoneticPr fontId="35"/>
  </si>
  <si>
    <t>sofinet</t>
    <phoneticPr fontId="35"/>
  </si>
  <si>
    <t>10.60.98.254</t>
    <phoneticPr fontId="35"/>
  </si>
  <si>
    <t>10.60.98.253</t>
  </si>
  <si>
    <t>西宮浜</t>
  </si>
  <si>
    <t>sofinet@nihonsoft.net</t>
    <phoneticPr fontId="35"/>
  </si>
  <si>
    <t>sofinet</t>
    <phoneticPr fontId="35"/>
  </si>
  <si>
    <t>10.60.99.1</t>
    <phoneticPr fontId="35"/>
  </si>
  <si>
    <t>大坪川分水施設</t>
    <phoneticPr fontId="35"/>
  </si>
  <si>
    <t>10.60.99.2</t>
    <phoneticPr fontId="35"/>
  </si>
  <si>
    <t>追分ポンプ場</t>
  </si>
  <si>
    <t>田中ポンプ場</t>
  </si>
  <si>
    <t>小路口ポンプ場</t>
  </si>
  <si>
    <t>10.60.99.3</t>
  </si>
  <si>
    <t>10.60.99.4</t>
  </si>
  <si>
    <t>10.60.99.5</t>
  </si>
  <si>
    <t>10.60.99.6</t>
  </si>
  <si>
    <t>10.60.99.7</t>
  </si>
  <si>
    <t>10.60.99.8</t>
  </si>
  <si>
    <t>10.60.99.9</t>
  </si>
  <si>
    <t>10.60.99.10</t>
  </si>
  <si>
    <t>10.60.99.11</t>
  </si>
  <si>
    <t>10.60.99.12</t>
  </si>
  <si>
    <t>10.60.99.13</t>
  </si>
  <si>
    <t>10.60.99.14</t>
  </si>
  <si>
    <t>10.60.99.15</t>
  </si>
  <si>
    <t>10.60.99.16</t>
  </si>
  <si>
    <t>10.60.99.17</t>
  </si>
  <si>
    <t>10.60.99.18</t>
  </si>
  <si>
    <t>10.60.99.19</t>
  </si>
  <si>
    <t>10.60.99.20</t>
  </si>
  <si>
    <t>10.60.99.21</t>
  </si>
  <si>
    <t>10.60.99.22</t>
  </si>
  <si>
    <t>10.60.99.23</t>
  </si>
  <si>
    <t>10.60.99.24</t>
  </si>
  <si>
    <t>10.60.99.25</t>
  </si>
  <si>
    <t>10.60.99.26</t>
  </si>
  <si>
    <t>10.60.99.27</t>
  </si>
  <si>
    <t>下之郷処理場</t>
    <phoneticPr fontId="35"/>
  </si>
  <si>
    <t>10.254.32.32</t>
  </si>
  <si>
    <t>7364</t>
    <phoneticPr fontId="35"/>
  </si>
  <si>
    <t>50249</t>
    <phoneticPr fontId="35"/>
  </si>
  <si>
    <t>obayashi</t>
    <phoneticPr fontId="35"/>
  </si>
  <si>
    <t>岡山県真庭市</t>
    <rPh sb="0" eb="3">
      <t>オカヤマケン</t>
    </rPh>
    <rPh sb="3" eb="6">
      <t>マニワシ</t>
    </rPh>
    <phoneticPr fontId="35"/>
  </si>
  <si>
    <t>蒜山No.2Kマンホールポンプ</t>
  </si>
  <si>
    <t>垂水1号マンホールポンプ</t>
  </si>
  <si>
    <t>蛇谷マンホールポンプ</t>
  </si>
  <si>
    <t>10.254.32.35</t>
    <phoneticPr fontId="35"/>
  </si>
  <si>
    <t>10.254.32.33</t>
  </si>
  <si>
    <t>10.254.32.34</t>
  </si>
  <si>
    <t>017AAA8967</t>
    <phoneticPr fontId="35"/>
  </si>
  <si>
    <t>020-3601-3390</t>
    <phoneticPr fontId="35"/>
  </si>
  <si>
    <t>AX0605601088960</t>
    <phoneticPr fontId="35"/>
  </si>
  <si>
    <t>AX0605601088970</t>
    <phoneticPr fontId="35"/>
  </si>
  <si>
    <t>020-2205-1658</t>
    <phoneticPr fontId="35"/>
  </si>
  <si>
    <t>020-2197-7636</t>
    <phoneticPr fontId="35"/>
  </si>
  <si>
    <t>2021/8/25</t>
    <phoneticPr fontId="35"/>
  </si>
  <si>
    <t>AX0605601089060</t>
    <phoneticPr fontId="35"/>
  </si>
  <si>
    <t>02021869606</t>
    <phoneticPr fontId="35"/>
  </si>
  <si>
    <t>2021/8/27</t>
    <phoneticPr fontId="35"/>
  </si>
  <si>
    <t>AX0605601089070</t>
    <phoneticPr fontId="35"/>
  </si>
  <si>
    <t>AX0605601089080</t>
    <phoneticPr fontId="35"/>
  </si>
  <si>
    <t>AX0605601089090</t>
    <phoneticPr fontId="35"/>
  </si>
  <si>
    <t>AX0605601089100</t>
    <phoneticPr fontId="35"/>
  </si>
  <si>
    <t>AX0605601089110</t>
    <phoneticPr fontId="35"/>
  </si>
  <si>
    <t>AX0605601089120</t>
    <phoneticPr fontId="35"/>
  </si>
  <si>
    <t>AX0605601089130</t>
    <phoneticPr fontId="35"/>
  </si>
  <si>
    <t>AX0605601089140</t>
    <phoneticPr fontId="35"/>
  </si>
  <si>
    <t>AX0605601089150</t>
    <phoneticPr fontId="35"/>
  </si>
  <si>
    <t>AX0605601089160</t>
    <phoneticPr fontId="35"/>
  </si>
  <si>
    <t>AX0605601089170</t>
    <phoneticPr fontId="35"/>
  </si>
  <si>
    <t>AX0605601089180</t>
    <phoneticPr fontId="35"/>
  </si>
  <si>
    <t>AX0605601089190</t>
    <phoneticPr fontId="35"/>
  </si>
  <si>
    <t>AX0605601089200</t>
    <phoneticPr fontId="35"/>
  </si>
  <si>
    <t>AX0605601089210</t>
    <phoneticPr fontId="35"/>
  </si>
  <si>
    <t>AX0605601089220</t>
    <phoneticPr fontId="35"/>
  </si>
  <si>
    <t>AX0605601089230</t>
    <phoneticPr fontId="35"/>
  </si>
  <si>
    <t>AX0605601089240</t>
    <phoneticPr fontId="35"/>
  </si>
  <si>
    <t>AX0605601089260</t>
    <phoneticPr fontId="35"/>
  </si>
  <si>
    <t>AX0605601089270</t>
    <phoneticPr fontId="35"/>
  </si>
  <si>
    <t>AX0605601089280</t>
    <phoneticPr fontId="35"/>
  </si>
  <si>
    <t>AX0605601089290</t>
    <phoneticPr fontId="35"/>
  </si>
  <si>
    <t>AX0605601089300</t>
    <phoneticPr fontId="35"/>
  </si>
  <si>
    <t>AX0605601089310</t>
    <phoneticPr fontId="35"/>
  </si>
  <si>
    <t>AX0605601089320</t>
    <phoneticPr fontId="35"/>
  </si>
  <si>
    <t>AX0605601089250</t>
    <phoneticPr fontId="35"/>
  </si>
  <si>
    <t>02021944462</t>
    <phoneticPr fontId="35"/>
  </si>
  <si>
    <t>02021976145</t>
    <phoneticPr fontId="35"/>
  </si>
  <si>
    <t>02021806847</t>
    <phoneticPr fontId="35"/>
  </si>
  <si>
    <t>02021944596</t>
    <phoneticPr fontId="35"/>
  </si>
  <si>
    <t>02021976677</t>
    <phoneticPr fontId="35"/>
  </si>
  <si>
    <t>02021944302</t>
    <phoneticPr fontId="35"/>
  </si>
  <si>
    <t>02021746046</t>
    <phoneticPr fontId="35"/>
  </si>
  <si>
    <t>02021976820</t>
    <phoneticPr fontId="35"/>
  </si>
  <si>
    <t>02022039746</t>
    <phoneticPr fontId="35"/>
  </si>
  <si>
    <t>02021746658</t>
    <phoneticPr fontId="35"/>
  </si>
  <si>
    <t>02022039967</t>
    <phoneticPr fontId="35"/>
  </si>
  <si>
    <t>02021976774</t>
    <phoneticPr fontId="35"/>
  </si>
  <si>
    <t>02021806233</t>
  </si>
  <si>
    <t>02021944419</t>
    <phoneticPr fontId="35"/>
  </si>
  <si>
    <t>02021976194</t>
    <phoneticPr fontId="35"/>
  </si>
  <si>
    <t>02022039501</t>
    <phoneticPr fontId="35"/>
  </si>
  <si>
    <t>02021806432</t>
    <phoneticPr fontId="35"/>
  </si>
  <si>
    <t>02021746513</t>
    <phoneticPr fontId="35"/>
  </si>
  <si>
    <t>02022051026</t>
    <phoneticPr fontId="35"/>
  </si>
  <si>
    <t>02021869243</t>
    <phoneticPr fontId="35"/>
  </si>
  <si>
    <t>02021806308</t>
    <phoneticPr fontId="35"/>
  </si>
  <si>
    <t>02021806235</t>
    <phoneticPr fontId="35"/>
  </si>
  <si>
    <t>02021976475</t>
    <phoneticPr fontId="35"/>
  </si>
  <si>
    <t>02021944445</t>
    <phoneticPr fontId="35"/>
  </si>
  <si>
    <t>02021869909</t>
    <phoneticPr fontId="35"/>
  </si>
  <si>
    <t>02021976103</t>
    <phoneticPr fontId="35"/>
  </si>
  <si>
    <t>2021/8/27</t>
    <phoneticPr fontId="35"/>
  </si>
  <si>
    <t>5-1揚水機場</t>
    <rPh sb="3" eb="5">
      <t>ヨウスイ</t>
    </rPh>
    <rPh sb="5" eb="7">
      <t>キジョウ</t>
    </rPh>
    <phoneticPr fontId="35"/>
  </si>
  <si>
    <t>5-1吐出槽</t>
    <rPh sb="3" eb="5">
      <t>ハキダ</t>
    </rPh>
    <rPh sb="5" eb="6">
      <t>ソウ</t>
    </rPh>
    <phoneticPr fontId="35"/>
  </si>
  <si>
    <t>sofinet@nihonsoft.net</t>
    <phoneticPr fontId="35"/>
  </si>
  <si>
    <t>sofinet</t>
    <phoneticPr fontId="35"/>
  </si>
  <si>
    <t>10.60.99.29</t>
    <phoneticPr fontId="35"/>
  </si>
  <si>
    <t>10.60.99.28</t>
  </si>
  <si>
    <t>和歌山県海南市下水（建設課）</t>
    <rPh sb="4" eb="7">
      <t>カイナンシ</t>
    </rPh>
    <rPh sb="7" eb="9">
      <t>ゲスイ</t>
    </rPh>
    <rPh sb="10" eb="12">
      <t>ケンセツ</t>
    </rPh>
    <rPh sb="12" eb="13">
      <t>カ</t>
    </rPh>
    <phoneticPr fontId="35"/>
  </si>
  <si>
    <t>船津排水ポンプ場</t>
    <rPh sb="0" eb="2">
      <t>フナツ</t>
    </rPh>
    <rPh sb="2" eb="4">
      <t>ハイスイ</t>
    </rPh>
    <rPh sb="7" eb="8">
      <t>ジョウ</t>
    </rPh>
    <phoneticPr fontId="35"/>
  </si>
  <si>
    <t>10.254.32.36</t>
    <phoneticPr fontId="35"/>
  </si>
  <si>
    <t>七ヶ宿町千蒲浄水場に仮設置←2019/4/26返却 　　2021/08/26 MA-E350/NLAD(S/N10250027732)開発機に使用 アニモテックさんに追加開発依頼</t>
    <rPh sb="0" eb="3">
      <t>シチガシュク</t>
    </rPh>
    <rPh sb="3" eb="4">
      <t>マチ</t>
    </rPh>
    <rPh sb="4" eb="5">
      <t>セン</t>
    </rPh>
    <rPh sb="5" eb="6">
      <t>カバ</t>
    </rPh>
    <rPh sb="6" eb="9">
      <t>ジョウスイジョウ</t>
    </rPh>
    <rPh sb="10" eb="11">
      <t>カリ</t>
    </rPh>
    <rPh sb="11" eb="13">
      <t>セッチ</t>
    </rPh>
    <rPh sb="23" eb="25">
      <t>ヘンキャク</t>
    </rPh>
    <rPh sb="67" eb="69">
      <t>カイハツ</t>
    </rPh>
    <rPh sb="69" eb="70">
      <t>キ</t>
    </rPh>
    <rPh sb="71" eb="73">
      <t>シヨウ</t>
    </rPh>
    <rPh sb="83" eb="85">
      <t>ツイカ</t>
    </rPh>
    <rPh sb="85" eb="87">
      <t>カイハツ</t>
    </rPh>
    <rPh sb="87" eb="89">
      <t>イライ</t>
    </rPh>
    <phoneticPr fontId="35"/>
  </si>
  <si>
    <r>
      <t>4</t>
    </r>
    <r>
      <rPr>
        <strike/>
        <sz val="11"/>
        <color rgb="FF000000"/>
        <rFont val="ＭＳ Ｐゴシック"/>
        <family val="3"/>
        <charset val="128"/>
      </rPr>
      <t>503A716900335　　</t>
    </r>
    <phoneticPr fontId="35"/>
  </si>
  <si>
    <t>汚水マンホールポンプ新曽3号</t>
    <phoneticPr fontId="35"/>
  </si>
  <si>
    <t>10.60.99.30</t>
    <phoneticPr fontId="35"/>
  </si>
  <si>
    <t>西新宿地区第一排水機場</t>
    <rPh sb="0" eb="3">
      <t>ニシシンジュク</t>
    </rPh>
    <rPh sb="3" eb="5">
      <t>チク</t>
    </rPh>
    <rPh sb="5" eb="7">
      <t>ダイイチ</t>
    </rPh>
    <rPh sb="7" eb="10">
      <t>ハイスイキ</t>
    </rPh>
    <rPh sb="10" eb="11">
      <t>ジョウ</t>
    </rPh>
    <phoneticPr fontId="35"/>
  </si>
  <si>
    <t>10.254.32.37</t>
    <phoneticPr fontId="35"/>
  </si>
  <si>
    <t>sofinet@nihonsoft.net</t>
    <phoneticPr fontId="35"/>
  </si>
  <si>
    <t>sofinet</t>
    <phoneticPr fontId="35"/>
  </si>
  <si>
    <t>10.60.99.33</t>
    <phoneticPr fontId="35"/>
  </si>
  <si>
    <t>10.60.99.31</t>
  </si>
  <si>
    <t>10.60.99.32</t>
  </si>
  <si>
    <t>454525-21805501</t>
    <phoneticPr fontId="35"/>
  </si>
  <si>
    <t>LM100-2</t>
    <phoneticPr fontId="35"/>
  </si>
  <si>
    <t>沢公-18マンホールポンプ</t>
    <phoneticPr fontId="35"/>
  </si>
  <si>
    <t>伊東市施設　1/13</t>
  </si>
  <si>
    <t>鳴尾浜6号排水ゲート</t>
    <phoneticPr fontId="35"/>
  </si>
  <si>
    <t>香川県丸亀市（フソウ）</t>
    <rPh sb="0" eb="3">
      <t>カガワケン</t>
    </rPh>
    <rPh sb="3" eb="6">
      <t>マルガメシ</t>
    </rPh>
    <phoneticPr fontId="35"/>
  </si>
  <si>
    <t>久保マンホールポンプ</t>
  </si>
  <si>
    <t>10.254.32.38</t>
    <phoneticPr fontId="35"/>
  </si>
  <si>
    <t>017AAB5916</t>
    <phoneticPr fontId="35"/>
  </si>
  <si>
    <t>020-3602-0339</t>
    <phoneticPr fontId="35"/>
  </si>
  <si>
    <t>017AAB5913</t>
    <phoneticPr fontId="35"/>
  </si>
  <si>
    <t>017AAB5914</t>
  </si>
  <si>
    <t>017AAB5915</t>
  </si>
  <si>
    <t>02036020336</t>
    <phoneticPr fontId="35"/>
  </si>
  <si>
    <t>02036020337</t>
  </si>
  <si>
    <t>02036020338</t>
  </si>
  <si>
    <t>AX0605601090830</t>
    <phoneticPr fontId="35"/>
  </si>
  <si>
    <t>AX0605601090840</t>
    <phoneticPr fontId="35"/>
  </si>
  <si>
    <t>020-2174-4850</t>
    <phoneticPr fontId="35"/>
  </si>
  <si>
    <t>020-2210-3637</t>
    <phoneticPr fontId="35"/>
  </si>
  <si>
    <t>2021/9/1</t>
    <phoneticPr fontId="35"/>
  </si>
  <si>
    <t>AX0605601091290</t>
    <phoneticPr fontId="35"/>
  </si>
  <si>
    <t>02022061244</t>
    <phoneticPr fontId="35"/>
  </si>
  <si>
    <t>017AAB5930</t>
    <phoneticPr fontId="35"/>
  </si>
  <si>
    <t>020-3602-0353</t>
    <phoneticPr fontId="35"/>
  </si>
  <si>
    <t>10.60.99.34</t>
    <phoneticPr fontId="35"/>
  </si>
  <si>
    <t>曙橋マンホールポンプ所</t>
  </si>
  <si>
    <t>漁港マンホールポンプ所</t>
  </si>
  <si>
    <t>港町マンホールポンプ所</t>
  </si>
  <si>
    <t>sofinet@nihonsoft.net</t>
  </si>
  <si>
    <t>sofinet</t>
  </si>
  <si>
    <t>10.60.99.36</t>
  </si>
  <si>
    <t>eco 30M LTE</t>
    <phoneticPr fontId="35"/>
  </si>
  <si>
    <t>10.60.99.35</t>
    <phoneticPr fontId="35"/>
  </si>
  <si>
    <t>10.60.99.37</t>
  </si>
  <si>
    <t>石川県羽咋市</t>
    <rPh sb="0" eb="3">
      <t>イシカワケン</t>
    </rPh>
    <rPh sb="3" eb="6">
      <t>ハクイシ</t>
    </rPh>
    <phoneticPr fontId="35"/>
  </si>
  <si>
    <t>10.254.32.42</t>
    <phoneticPr fontId="35"/>
  </si>
  <si>
    <t>10.254.32.40</t>
  </si>
  <si>
    <t>10.254.32.41</t>
  </si>
  <si>
    <t>東的場MP</t>
  </si>
  <si>
    <t>東川原MP</t>
  </si>
  <si>
    <t>中邑知MP</t>
  </si>
  <si>
    <t>西若部MP</t>
  </si>
  <si>
    <t>2020/11/12鏡野町小田入から移行→2021/8/31志摩市的矢1号おためし</t>
    <rPh sb="10" eb="13">
      <t>カガミノチョウ</t>
    </rPh>
    <rPh sb="13" eb="15">
      <t>オダ</t>
    </rPh>
    <rPh sb="15" eb="16">
      <t>イ</t>
    </rPh>
    <rPh sb="18" eb="20">
      <t>イコウ</t>
    </rPh>
    <rPh sb="30" eb="33">
      <t>シマシ</t>
    </rPh>
    <rPh sb="33" eb="35">
      <t>マトヤ</t>
    </rPh>
    <rPh sb="36" eb="37">
      <t>ゴウ</t>
    </rPh>
    <phoneticPr fontId="35"/>
  </si>
  <si>
    <t>7366</t>
    <phoneticPr fontId="35"/>
  </si>
  <si>
    <t>50251</t>
    <phoneticPr fontId="35"/>
  </si>
  <si>
    <t>shima_c</t>
    <phoneticPr fontId="35"/>
  </si>
  <si>
    <t>10.47.237.34</t>
    <phoneticPr fontId="35"/>
  </si>
  <si>
    <t>廿木ポンプ場</t>
  </si>
  <si>
    <t>外谷地ポンプ場</t>
  </si>
  <si>
    <t>10.60.99.42</t>
    <phoneticPr fontId="35"/>
  </si>
  <si>
    <t>10.60.99.38</t>
  </si>
  <si>
    <t>10.60.99.39</t>
  </si>
  <si>
    <t>10.60.99.40</t>
  </si>
  <si>
    <t>10.60.99.41</t>
  </si>
  <si>
    <t>10.60.99.44</t>
    <phoneticPr fontId="35"/>
  </si>
  <si>
    <t>10.60.99.43</t>
  </si>
  <si>
    <t>sofinet@nihonsoft.net</t>
    <phoneticPr fontId="35"/>
  </si>
  <si>
    <t>福吉ヒジワＭＰ</t>
  </si>
  <si>
    <t>下梶屋ＭＰ</t>
  </si>
  <si>
    <t>AX0605601091300</t>
    <phoneticPr fontId="35"/>
  </si>
  <si>
    <t>AX0605601091310</t>
    <phoneticPr fontId="35"/>
  </si>
  <si>
    <t>AX0605601091320</t>
    <phoneticPr fontId="35"/>
  </si>
  <si>
    <t>2021/9/1</t>
    <phoneticPr fontId="35"/>
  </si>
  <si>
    <t>7367</t>
    <phoneticPr fontId="35"/>
  </si>
  <si>
    <t>50252</t>
    <phoneticPr fontId="35"/>
  </si>
  <si>
    <t>hakui_c</t>
    <phoneticPr fontId="35"/>
  </si>
  <si>
    <t>青木中継ポンプ場</t>
    <phoneticPr fontId="35"/>
  </si>
  <si>
    <t>図景貯留管</t>
    <rPh sb="0" eb="1">
      <t>ズ</t>
    </rPh>
    <rPh sb="1" eb="2">
      <t>ケイ</t>
    </rPh>
    <rPh sb="2" eb="4">
      <t>チョリュウ</t>
    </rPh>
    <rPh sb="4" eb="5">
      <t>カン</t>
    </rPh>
    <phoneticPr fontId="35"/>
  </si>
  <si>
    <t>02021944794</t>
    <phoneticPr fontId="35"/>
  </si>
  <si>
    <t>AX0605601086670</t>
    <phoneticPr fontId="35"/>
  </si>
  <si>
    <t>AX0605601091920</t>
    <phoneticPr fontId="35"/>
  </si>
  <si>
    <t>020-2174-4519</t>
    <phoneticPr fontId="35"/>
  </si>
  <si>
    <t>2021/9/7</t>
    <phoneticPr fontId="35"/>
  </si>
  <si>
    <t>AX0605601091930</t>
    <phoneticPr fontId="35"/>
  </si>
  <si>
    <t>AX0605601091940</t>
    <phoneticPr fontId="35"/>
  </si>
  <si>
    <t>AX0605601091950</t>
    <phoneticPr fontId="35"/>
  </si>
  <si>
    <t>020-2196-9061</t>
    <phoneticPr fontId="35"/>
  </si>
  <si>
    <t>020-2186-5185</t>
    <phoneticPr fontId="35"/>
  </si>
  <si>
    <t>020-2194-0851</t>
    <phoneticPr fontId="35"/>
  </si>
  <si>
    <t>AX0605601094100</t>
    <phoneticPr fontId="35"/>
  </si>
  <si>
    <t>AX0605601094110</t>
    <phoneticPr fontId="35"/>
  </si>
  <si>
    <t>020-2180-8610</t>
    <phoneticPr fontId="35"/>
  </si>
  <si>
    <t>020-2110-1547</t>
    <phoneticPr fontId="35"/>
  </si>
  <si>
    <t>017AAB5935</t>
    <phoneticPr fontId="35"/>
  </si>
  <si>
    <t>020-3602-0358</t>
    <phoneticPr fontId="35"/>
  </si>
  <si>
    <t>AX0605601091960</t>
    <phoneticPr fontId="35"/>
  </si>
  <si>
    <t>AX0605601091970</t>
    <phoneticPr fontId="35"/>
  </si>
  <si>
    <t>AX0605601091980</t>
    <phoneticPr fontId="35"/>
  </si>
  <si>
    <t>AX0605601091990</t>
    <phoneticPr fontId="35"/>
  </si>
  <si>
    <t>AX0605601094000</t>
    <phoneticPr fontId="35"/>
  </si>
  <si>
    <t>020-2210-3785</t>
    <phoneticPr fontId="35"/>
  </si>
  <si>
    <t>020-2215-0554</t>
    <phoneticPr fontId="35"/>
  </si>
  <si>
    <t>020-2196-9576</t>
    <phoneticPr fontId="35"/>
  </si>
  <si>
    <t>020-2203-0366</t>
    <phoneticPr fontId="35"/>
  </si>
  <si>
    <t>020-2080-0600</t>
    <phoneticPr fontId="35"/>
  </si>
  <si>
    <t>017AAB5936</t>
    <phoneticPr fontId="35"/>
  </si>
  <si>
    <t>017AAB5937</t>
  </si>
  <si>
    <t>017AAB5938</t>
  </si>
  <si>
    <t>017AAB5939</t>
  </si>
  <si>
    <t>020-3602-0359</t>
    <phoneticPr fontId="35"/>
  </si>
  <si>
    <t>020-3602-0360</t>
  </si>
  <si>
    <t>020-3602-0361</t>
  </si>
  <si>
    <t>020-3602-0362</t>
  </si>
  <si>
    <t>曲第3マンホールポンプ場</t>
    <phoneticPr fontId="35"/>
  </si>
  <si>
    <t>高六第2マンホールポンプ場</t>
    <phoneticPr fontId="35"/>
  </si>
  <si>
    <t>高六第3マンホールポンプ場</t>
    <phoneticPr fontId="35"/>
  </si>
  <si>
    <t>岩手県陸前高田市</t>
    <rPh sb="0" eb="3">
      <t>イワテケン</t>
    </rPh>
    <rPh sb="3" eb="8">
      <t>リクゼンタカタシ</t>
    </rPh>
    <phoneticPr fontId="35"/>
  </si>
  <si>
    <t>10.60.99.51</t>
    <phoneticPr fontId="35"/>
  </si>
  <si>
    <t>10.60.99.46</t>
  </si>
  <si>
    <t>10.60.99.47</t>
  </si>
  <si>
    <t>10.60.99.48</t>
  </si>
  <si>
    <t>10.60.99.49</t>
  </si>
  <si>
    <t>10.60.99.50</t>
  </si>
  <si>
    <t>10.60.99.45</t>
    <phoneticPr fontId="35"/>
  </si>
  <si>
    <t>10.254.32.39</t>
    <phoneticPr fontId="35"/>
  </si>
  <si>
    <t>454547-21805535</t>
    <phoneticPr fontId="35"/>
  </si>
  <si>
    <t>454548-21805536</t>
    <phoneticPr fontId="35"/>
  </si>
  <si>
    <t>454549-21805537</t>
    <phoneticPr fontId="35"/>
  </si>
  <si>
    <t>45454A-21805538</t>
    <phoneticPr fontId="35"/>
  </si>
  <si>
    <t>2021/9/7 NECpf購入LM-100-2　シリアル番号：45454D-21805541 　洪記入　</t>
    <rPh sb="14" eb="16">
      <t>コウニュウ</t>
    </rPh>
    <rPh sb="29" eb="31">
      <t>バンゴウ</t>
    </rPh>
    <rPh sb="49" eb="50">
      <t>コウ</t>
    </rPh>
    <rPh sb="50" eb="52">
      <t>キニュウ</t>
    </rPh>
    <phoneticPr fontId="35"/>
  </si>
  <si>
    <t>45454B-21805539</t>
    <phoneticPr fontId="35"/>
  </si>
  <si>
    <t>タワークレーン2</t>
    <phoneticPr fontId="35"/>
  </si>
  <si>
    <t>45454C-21805540</t>
    <phoneticPr fontId="35"/>
  </si>
  <si>
    <t>shinhidaka</t>
    <phoneticPr fontId="35"/>
  </si>
  <si>
    <t>歌笛マンホール内ポンプ所</t>
    <phoneticPr fontId="35"/>
  </si>
  <si>
    <t>4526FB-20404979</t>
    <phoneticPr fontId="35"/>
  </si>
  <si>
    <t>020-2180-2637</t>
    <phoneticPr fontId="35"/>
  </si>
  <si>
    <t>020-2203-0346</t>
    <phoneticPr fontId="35"/>
  </si>
  <si>
    <t>020-2215-0183</t>
    <phoneticPr fontId="35"/>
  </si>
  <si>
    <t>maniwa_c</t>
    <phoneticPr fontId="35"/>
  </si>
  <si>
    <t>50253</t>
    <phoneticPr fontId="35"/>
  </si>
  <si>
    <t>7368</t>
    <phoneticPr fontId="35"/>
  </si>
  <si>
    <t>2021/9/10土佐町、相川2号へ</t>
    <rPh sb="9" eb="12">
      <t>トサチョウ</t>
    </rPh>
    <rPh sb="13" eb="15">
      <t>アイカワ</t>
    </rPh>
    <rPh sb="16" eb="17">
      <t>ゴウ</t>
    </rPh>
    <phoneticPr fontId="35"/>
  </si>
  <si>
    <t>10.47.236.148</t>
    <phoneticPr fontId="35"/>
  </si>
  <si>
    <t>AX0605601095380</t>
    <phoneticPr fontId="35"/>
  </si>
  <si>
    <t>AX0605601095390</t>
    <phoneticPr fontId="35"/>
  </si>
  <si>
    <t>AX0605601095400</t>
    <phoneticPr fontId="35"/>
  </si>
  <si>
    <t>AX0605601095410</t>
    <phoneticPr fontId="35"/>
  </si>
  <si>
    <t>AX0605601095420</t>
    <phoneticPr fontId="35"/>
  </si>
  <si>
    <t>AX0605601095430</t>
    <phoneticPr fontId="35"/>
  </si>
  <si>
    <t>AX0605601095440</t>
    <phoneticPr fontId="35"/>
  </si>
  <si>
    <t>02021808586</t>
    <phoneticPr fontId="35"/>
  </si>
  <si>
    <t>02020973250</t>
    <phoneticPr fontId="35"/>
  </si>
  <si>
    <t>02021979049</t>
    <phoneticPr fontId="35"/>
  </si>
  <si>
    <t>02022152007</t>
    <phoneticPr fontId="35"/>
  </si>
  <si>
    <t>02020973648</t>
    <phoneticPr fontId="35"/>
  </si>
  <si>
    <t>02022043550</t>
    <phoneticPr fontId="35"/>
  </si>
  <si>
    <t>02022252343</t>
    <phoneticPr fontId="35"/>
  </si>
  <si>
    <t>奥戸3マンホールポンプ場（FOMA)</t>
    <rPh sb="0" eb="2">
      <t>オクド</t>
    </rPh>
    <rPh sb="11" eb="12">
      <t>ジョウ</t>
    </rPh>
    <phoneticPr fontId="35"/>
  </si>
  <si>
    <t>奥戸3マンホールポンプ場（LTE)</t>
    <rPh sb="0" eb="2">
      <t>オクド</t>
    </rPh>
    <rPh sb="11" eb="12">
      <t>ジョウ</t>
    </rPh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</si>
  <si>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</si>
  <si>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</si>
  <si>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sofinet@nihonsoft.net</t>
    <phoneticPr fontId="35"/>
  </si>
  <si>
    <t>sofinet</t>
    <phoneticPr fontId="35"/>
  </si>
  <si>
    <t>10.60.99.53</t>
    <phoneticPr fontId="35"/>
  </si>
  <si>
    <t>山田1</t>
  </si>
  <si>
    <t>山田2</t>
  </si>
  <si>
    <t>山田3</t>
  </si>
  <si>
    <t>山田4</t>
  </si>
  <si>
    <t>小田4</t>
  </si>
  <si>
    <t>桜堂1</t>
  </si>
  <si>
    <t>中畑1</t>
  </si>
  <si>
    <t>上平1</t>
  </si>
  <si>
    <t>上平2</t>
  </si>
  <si>
    <t>日吉橋</t>
  </si>
  <si>
    <t>松本橋</t>
  </si>
  <si>
    <t>羽根橋</t>
  </si>
  <si>
    <t>月見橋左岸</t>
  </si>
  <si>
    <t>県道大西瑞浪</t>
  </si>
  <si>
    <t>高谷家橋</t>
  </si>
  <si>
    <t>クリーンセンター下流</t>
  </si>
  <si>
    <t>10.60.99.54</t>
    <phoneticPr fontId="35"/>
  </si>
  <si>
    <t>10.60.99.55</t>
  </si>
  <si>
    <t>10.60.99.56</t>
  </si>
  <si>
    <t>10.60.99.57</t>
  </si>
  <si>
    <t>10.60.99.58</t>
  </si>
  <si>
    <t>10.60.99.59</t>
  </si>
  <si>
    <t>10.60.99.60</t>
  </si>
  <si>
    <t>10.60.99.61</t>
  </si>
  <si>
    <t>10.60.99.62</t>
  </si>
  <si>
    <t>10.60.99.63</t>
  </si>
  <si>
    <t>10.60.99.64</t>
  </si>
  <si>
    <t>10.60.99.65</t>
  </si>
  <si>
    <t>10.60.99.66</t>
  </si>
  <si>
    <t>10.60.99.67</t>
  </si>
  <si>
    <t>10.60.99.68</t>
  </si>
  <si>
    <t>10.60.99.69</t>
  </si>
  <si>
    <t>sofinet</t>
    <phoneticPr fontId="35"/>
  </si>
  <si>
    <t>岐阜県川辺町水道</t>
    <rPh sb="0" eb="3">
      <t>ギフケン</t>
    </rPh>
    <rPh sb="3" eb="6">
      <t>カワベチョウ</t>
    </rPh>
    <rPh sb="6" eb="8">
      <t>スイドウ</t>
    </rPh>
    <phoneticPr fontId="35"/>
  </si>
  <si>
    <t>eco500M LTE</t>
    <phoneticPr fontId="35"/>
  </si>
  <si>
    <t>10.60.99.70</t>
    <phoneticPr fontId="35"/>
  </si>
  <si>
    <t>山楠配水場</t>
    <phoneticPr fontId="35"/>
  </si>
  <si>
    <t>岡山県浅口市</t>
    <rPh sb="0" eb="3">
      <t>オカヤマケン</t>
    </rPh>
    <rPh sb="3" eb="6">
      <t>アサクチシ</t>
    </rPh>
    <phoneticPr fontId="35"/>
  </si>
  <si>
    <t>駅前加圧ポンプ場</t>
  </si>
  <si>
    <t>奥迫加圧ポンプ場</t>
  </si>
  <si>
    <t>竹坂加圧ポンプ場</t>
  </si>
  <si>
    <t>片本加圧ポンプ場</t>
  </si>
  <si>
    <t>尾焼加圧ポンプ場</t>
  </si>
  <si>
    <t>鍋谷加圧ポンプ場</t>
  </si>
  <si>
    <t>eco31Mプラス LTE</t>
  </si>
  <si>
    <t>eco32Mプラス LTE</t>
  </si>
  <si>
    <t>10.254.32.48</t>
    <phoneticPr fontId="35"/>
  </si>
  <si>
    <t>10.254.32.43</t>
  </si>
  <si>
    <t>10.254.32.44</t>
  </si>
  <si>
    <t>10.254.32.45</t>
  </si>
  <si>
    <t>10.254.32.46</t>
  </si>
  <si>
    <t>10.254.32.47</t>
  </si>
  <si>
    <t>相川地区　2号中継ポンプ（ルータ故障）</t>
    <rPh sb="0" eb="2">
      <t>アイカワ</t>
    </rPh>
    <rPh sb="2" eb="4">
      <t>チク</t>
    </rPh>
    <rPh sb="6" eb="7">
      <t>ゴウ</t>
    </rPh>
    <rPh sb="7" eb="9">
      <t>チュウケイ</t>
    </rPh>
    <rPh sb="16" eb="18">
      <t>コショウ</t>
    </rPh>
    <phoneticPr fontId="35"/>
  </si>
  <si>
    <t>AX0605601010790</t>
  </si>
  <si>
    <t>020-2195-1167</t>
  </si>
  <si>
    <t>2021/3/18</t>
    <phoneticPr fontId="35"/>
  </si>
  <si>
    <t>2021/9/10NSKデモから移行</t>
    <rPh sb="16" eb="18">
      <t>イコウ</t>
    </rPh>
    <phoneticPr fontId="35"/>
  </si>
  <si>
    <t>45455A</t>
    <phoneticPr fontId="35"/>
  </si>
  <si>
    <t>2021/9/13</t>
    <phoneticPr fontId="35"/>
  </si>
  <si>
    <t>017AAB6670</t>
    <phoneticPr fontId="35"/>
  </si>
  <si>
    <t>017AAB6671</t>
  </si>
  <si>
    <t>017AAB6672</t>
  </si>
  <si>
    <t>017AAB6673</t>
  </si>
  <si>
    <t>017AAB6674</t>
  </si>
  <si>
    <t>017AAB6675</t>
  </si>
  <si>
    <t>02036021093</t>
    <phoneticPr fontId="35"/>
  </si>
  <si>
    <t>02036021094</t>
  </si>
  <si>
    <t>02036021095</t>
  </si>
  <si>
    <t>02036021096</t>
  </si>
  <si>
    <t>02036021097</t>
  </si>
  <si>
    <t>02036021098</t>
  </si>
  <si>
    <r>
      <t>AX</t>
    </r>
    <r>
      <rPr>
        <sz val="11"/>
        <color rgb="FF000000"/>
        <rFont val="ＭＳ Ｐゴシック"/>
        <family val="2"/>
        <charset val="128"/>
      </rPr>
      <t>0605601096920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</si>
  <si>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20-2211-6317</t>
    </r>
    <phoneticPr fontId="35"/>
  </si>
  <si>
    <t>AX0605601096930</t>
    <phoneticPr fontId="35"/>
  </si>
  <si>
    <t>020-2224-6164</t>
    <phoneticPr fontId="35"/>
  </si>
  <si>
    <t>2021/9/17</t>
    <phoneticPr fontId="35"/>
  </si>
  <si>
    <t>020-2224-6813</t>
    <phoneticPr fontId="35"/>
  </si>
  <si>
    <t>AX0605601096940</t>
    <phoneticPr fontId="35"/>
  </si>
  <si>
    <t>AX0605601096950</t>
    <phoneticPr fontId="35"/>
  </si>
  <si>
    <t>AX0605601096960</t>
    <phoneticPr fontId="35"/>
  </si>
  <si>
    <t>AX0605601096970</t>
    <phoneticPr fontId="35"/>
  </si>
  <si>
    <t>AX0605601096980</t>
    <phoneticPr fontId="35"/>
  </si>
  <si>
    <t>AX0605601096990</t>
    <phoneticPr fontId="35"/>
  </si>
  <si>
    <t>AX0605601097000</t>
    <phoneticPr fontId="35"/>
  </si>
  <si>
    <t>AX0605601097010</t>
    <phoneticPr fontId="35"/>
  </si>
  <si>
    <t>AX0605601097020</t>
    <phoneticPr fontId="35"/>
  </si>
  <si>
    <t>AX0605601097030</t>
    <phoneticPr fontId="35"/>
  </si>
  <si>
    <t>AX0605601097040</t>
    <phoneticPr fontId="35"/>
  </si>
  <si>
    <t>AX0605601097050</t>
    <phoneticPr fontId="35"/>
  </si>
  <si>
    <t>AX0605601097060</t>
    <phoneticPr fontId="35"/>
  </si>
  <si>
    <t>AX0605601097070</t>
    <phoneticPr fontId="35"/>
  </si>
  <si>
    <t>AX0605601097080</t>
    <phoneticPr fontId="35"/>
  </si>
  <si>
    <t>AX0605601097090</t>
    <phoneticPr fontId="35"/>
  </si>
  <si>
    <t>020-2211-6326</t>
    <phoneticPr fontId="35"/>
  </si>
  <si>
    <t>020-2198-1534</t>
    <phoneticPr fontId="35"/>
  </si>
  <si>
    <t>020-2025-0691</t>
    <phoneticPr fontId="35"/>
  </si>
  <si>
    <t>020-2107-5495</t>
    <phoneticPr fontId="35"/>
  </si>
  <si>
    <t>020-2187-2286</t>
    <phoneticPr fontId="35"/>
  </si>
  <si>
    <t>020-2225-2651</t>
    <phoneticPr fontId="35"/>
  </si>
  <si>
    <t>020-2204-3003</t>
    <phoneticPr fontId="35"/>
  </si>
  <si>
    <t>020-2187-2051</t>
    <phoneticPr fontId="35"/>
  </si>
  <si>
    <t>020-2090-4212</t>
    <phoneticPr fontId="35"/>
  </si>
  <si>
    <t>020-2098-3409</t>
    <phoneticPr fontId="35"/>
  </si>
  <si>
    <t>020-2211-6324</t>
    <phoneticPr fontId="35"/>
  </si>
  <si>
    <t>020-2224-6770</t>
    <phoneticPr fontId="35"/>
  </si>
  <si>
    <t>020-2204-3273</t>
    <phoneticPr fontId="35"/>
  </si>
  <si>
    <t>020-2205-3435</t>
    <phoneticPr fontId="35"/>
  </si>
  <si>
    <t>020-2194-7283</t>
    <phoneticPr fontId="35"/>
  </si>
  <si>
    <t>020-2215-2603</t>
    <phoneticPr fontId="35"/>
  </si>
  <si>
    <t>45455F-21805559</t>
    <phoneticPr fontId="35"/>
  </si>
  <si>
    <t>454560-21805560</t>
    <phoneticPr fontId="35"/>
  </si>
  <si>
    <t>454561-21805561</t>
    <phoneticPr fontId="35"/>
  </si>
  <si>
    <t>10.60.99.52</t>
    <phoneticPr fontId="35"/>
  </si>
  <si>
    <t>高津3丁目地内マンホールポンプ</t>
    <phoneticPr fontId="31"/>
  </si>
  <si>
    <t>上本町6丁目一時貯留水排水ポンプ</t>
    <phoneticPr fontId="35"/>
  </si>
  <si>
    <t>斎郷マンホールポンプ場</t>
    <phoneticPr fontId="35"/>
  </si>
  <si>
    <t>横山マンホールポンプ場</t>
    <phoneticPr fontId="35"/>
  </si>
  <si>
    <t>10.60.99.71</t>
    <phoneticPr fontId="35"/>
  </si>
  <si>
    <t>大阪府吹田市下水道</t>
    <rPh sb="0" eb="3">
      <t>オオサカフ</t>
    </rPh>
    <rPh sb="3" eb="6">
      <t>スイタシ</t>
    </rPh>
    <rPh sb="6" eb="9">
      <t>ゲスイドウ</t>
    </rPh>
    <phoneticPr fontId="35"/>
  </si>
  <si>
    <t>パトライト</t>
  </si>
  <si>
    <t>マンホールポンプ山田1</t>
  </si>
  <si>
    <t>マンホールポンプ山田2</t>
  </si>
  <si>
    <t>マンホールポンプ山田3</t>
  </si>
  <si>
    <t>マンホールポンプ山田4</t>
  </si>
  <si>
    <t>マンホールポンプ山田5</t>
  </si>
  <si>
    <t>マンホールポンプ山田6</t>
  </si>
  <si>
    <t>マンホールポンプ山田7</t>
  </si>
  <si>
    <t>マンホールポンプ山田8</t>
  </si>
  <si>
    <t>マンホールポンプ山田9</t>
  </si>
  <si>
    <t>マンホールポンプ山田10</t>
  </si>
  <si>
    <t>マンホールポンプ山田11</t>
  </si>
  <si>
    <t>マンホールポンプ山田12</t>
  </si>
  <si>
    <t>マンホールポンプ山田13</t>
  </si>
  <si>
    <t>マンホールポンプ山田14</t>
  </si>
  <si>
    <t>マンホールポンプ山田15</t>
  </si>
  <si>
    <t>マンホールポンプ山田16</t>
  </si>
  <si>
    <t>マンホールポンプ山田17</t>
  </si>
  <si>
    <t>マンホールポンプ山田18</t>
  </si>
  <si>
    <t>マンホールポンプ山田19</t>
  </si>
  <si>
    <t>マンホールポンプ山田20</t>
  </si>
  <si>
    <t>マンホールポンプ山田21</t>
  </si>
  <si>
    <t>マンホールポンプ山田南</t>
  </si>
  <si>
    <t>マンホールポンプ春日1</t>
  </si>
  <si>
    <t>マンホールポンプ春日2</t>
  </si>
  <si>
    <t>マンホールポンプ春日3</t>
  </si>
  <si>
    <t>マンホールポンプ春日4</t>
  </si>
  <si>
    <t>マンホールポンプ春日5</t>
  </si>
  <si>
    <t>マンホールポンプ春日6</t>
  </si>
  <si>
    <t>マンホールポンプ春日7</t>
  </si>
  <si>
    <t>マンホールポンプ春日8</t>
  </si>
  <si>
    <t>マンホールポンプ春日9</t>
  </si>
  <si>
    <t>マンホールポンプ春日10</t>
  </si>
  <si>
    <t>マンホールポンプ尺谷</t>
  </si>
  <si>
    <t>マンホールポンプ青葉丘</t>
  </si>
  <si>
    <t>吹田市高川ポンプ場</t>
  </si>
  <si>
    <t>10.254.32.49</t>
    <phoneticPr fontId="35"/>
  </si>
  <si>
    <t>eco30Mプラス LTE</t>
  </si>
  <si>
    <t>10.254.32.50</t>
  </si>
  <si>
    <t>10.254.32.51</t>
  </si>
  <si>
    <t>10.254.32.52</t>
  </si>
  <si>
    <t>10.254.32.53</t>
  </si>
  <si>
    <t>10.254.32.54</t>
  </si>
  <si>
    <t>10.254.32.55</t>
  </si>
  <si>
    <t>10.254.32.56</t>
  </si>
  <si>
    <t>10.254.32.57</t>
  </si>
  <si>
    <t>10.254.32.58</t>
  </si>
  <si>
    <t>10.254.32.59</t>
  </si>
  <si>
    <t>10.254.32.60</t>
  </si>
  <si>
    <t>10.254.32.61</t>
  </si>
  <si>
    <t>10.254.32.62</t>
  </si>
  <si>
    <t>10.254.32.63</t>
  </si>
  <si>
    <t>10.254.32.64</t>
  </si>
  <si>
    <t>10.254.32.65</t>
  </si>
  <si>
    <t>10.254.32.66</t>
  </si>
  <si>
    <t>10.254.32.67</t>
  </si>
  <si>
    <t>10.254.32.68</t>
  </si>
  <si>
    <t>10.254.32.69</t>
  </si>
  <si>
    <t>10.254.32.70</t>
  </si>
  <si>
    <t>10.254.32.71</t>
  </si>
  <si>
    <t>10.254.32.72</t>
  </si>
  <si>
    <t>10.254.32.73</t>
  </si>
  <si>
    <t>10.254.32.74</t>
  </si>
  <si>
    <t>10.254.32.75</t>
  </si>
  <si>
    <t>10.254.32.76</t>
  </si>
  <si>
    <t>10.254.32.77</t>
  </si>
  <si>
    <t>10.254.32.78</t>
  </si>
  <si>
    <t>10.254.32.79</t>
  </si>
  <si>
    <t>10.254.32.80</t>
  </si>
  <si>
    <t>10.254.32.81</t>
  </si>
  <si>
    <t>10.254.32.82</t>
  </si>
  <si>
    <t>10.254.32.83</t>
  </si>
  <si>
    <t>10.254.32.84</t>
    <phoneticPr fontId="35"/>
  </si>
  <si>
    <t>7370</t>
    <phoneticPr fontId="35"/>
  </si>
  <si>
    <t>50255</t>
    <phoneticPr fontId="35"/>
  </si>
  <si>
    <t>ueda_c</t>
    <phoneticPr fontId="35"/>
  </si>
  <si>
    <t>田端上野MP(仮称)</t>
    <phoneticPr fontId="35"/>
  </si>
  <si>
    <t>sofinet@nihonsoft.net</t>
    <phoneticPr fontId="35"/>
  </si>
  <si>
    <t>10.60.99.72</t>
    <phoneticPr fontId="35"/>
  </si>
  <si>
    <t>sofinet</t>
    <phoneticPr fontId="35"/>
  </si>
  <si>
    <t>水分No.212ポンプ場</t>
  </si>
  <si>
    <t>水分No.426-1ポンプ場</t>
  </si>
  <si>
    <t>水分No.441ポンプ場</t>
  </si>
  <si>
    <t>水分No.479ポンプ場</t>
  </si>
  <si>
    <t>水分No.552ポンプ場</t>
  </si>
  <si>
    <t>上平沢No.9ポンプ場</t>
  </si>
  <si>
    <t>上平沢No.136Aポンプ場</t>
  </si>
  <si>
    <t>上平沢No.154ポンプ場</t>
  </si>
  <si>
    <t>上平沢No.253ポンプ場</t>
  </si>
  <si>
    <t>上平沢No.331ポンプ場</t>
  </si>
  <si>
    <t>上平沢No.350ポンプ場</t>
  </si>
  <si>
    <t>上平沢No.403ポンプ場</t>
  </si>
  <si>
    <t>上平沢No.450ポンプ場</t>
  </si>
  <si>
    <t>上平沢No.540ポンプ場</t>
  </si>
  <si>
    <t>上平沢No.613ポンプ場</t>
  </si>
  <si>
    <t>上平沢No.734ポンプ場</t>
  </si>
  <si>
    <t>上平沢No.779ポンプ場</t>
  </si>
  <si>
    <t>上平沢No.895ポンプ場</t>
  </si>
  <si>
    <t>上平沢No.904ポンプ場</t>
  </si>
  <si>
    <t>熊野桜佐地区⾬⽔1号調整池</t>
  </si>
  <si>
    <t>勝山処理区No.1中継ポンプ場</t>
  </si>
  <si>
    <t>本位田No.1ＭＰ</t>
  </si>
  <si>
    <t>蔭沼第1ポンプ場</t>
  </si>
  <si>
    <t>的場第1ポンプ場</t>
  </si>
  <si>
    <t>石引第1加圧ポンプ場</t>
  </si>
  <si>
    <t>荻・戎田1号マンホールポンプ場</t>
    <rPh sb="0" eb="1">
      <t>オギ</t>
    </rPh>
    <phoneticPr fontId="43"/>
  </si>
  <si>
    <t>下地ポンプ場1号吞口</t>
  </si>
  <si>
    <t>大岩1第ポンプ場</t>
  </si>
  <si>
    <t>広田1号マンホールポンプ場</t>
  </si>
  <si>
    <t>真C2号MP</t>
  </si>
  <si>
    <t>勝山処理区No.2中継ポンプ場</t>
  </si>
  <si>
    <t>本町2丁目/水位計</t>
    <rPh sb="0" eb="2">
      <t>ホンマチ</t>
    </rPh>
    <rPh sb="3" eb="5">
      <t>チョウメ</t>
    </rPh>
    <rPh sb="6" eb="9">
      <t>スイイケイ</t>
    </rPh>
    <phoneticPr fontId="22"/>
  </si>
  <si>
    <t>本町2丁目/冠水表示板1</t>
    <rPh sb="6" eb="8">
      <t>カンスイ</t>
    </rPh>
    <rPh sb="8" eb="11">
      <t>ヒョウジバン</t>
    </rPh>
    <phoneticPr fontId="22"/>
  </si>
  <si>
    <t>本町2丁目/冠水表示板2</t>
    <rPh sb="6" eb="8">
      <t>カンスイ</t>
    </rPh>
    <rPh sb="8" eb="11">
      <t>ヒョウジバン</t>
    </rPh>
    <phoneticPr fontId="22"/>
  </si>
  <si>
    <t>田尻第2マンホールポンプ場</t>
  </si>
  <si>
    <t>蔭沼第2ポンプ場</t>
  </si>
  <si>
    <t>的場第2ポンプ場</t>
  </si>
  <si>
    <t>平沢第2ポンプ場</t>
  </si>
  <si>
    <t>吹上2号マンホールポンプ場</t>
  </si>
  <si>
    <t>虎倉第2加圧ポンプ場</t>
  </si>
  <si>
    <t>石引第2加圧ポンプ場</t>
  </si>
  <si>
    <t>荻・戎田2号マンホールポンプ場</t>
  </si>
  <si>
    <t>大岩2第ポンプ場</t>
  </si>
  <si>
    <t>広田2号マンホールポンプ場</t>
  </si>
  <si>
    <t>勝山処理区No.3中継ポンプ場</t>
  </si>
  <si>
    <t>七久保第3ポンプ場</t>
  </si>
  <si>
    <t>大岩3第ポンプ場</t>
  </si>
  <si>
    <t>広田3号マンホールポンプ場</t>
  </si>
  <si>
    <t>第4工業団地貯留槽</t>
  </si>
  <si>
    <t>勝山処理区No.4中継ポンプ場</t>
  </si>
  <si>
    <t>大岩4第ポンプ場</t>
  </si>
  <si>
    <t>広田4号マンホールポンプ場</t>
  </si>
  <si>
    <t>勝山処理区No.5中継ポンプ場</t>
  </si>
  <si>
    <t>大岩5第ポンプ場</t>
  </si>
  <si>
    <t>広田5号マンホールポンプ場</t>
  </si>
  <si>
    <t>大岩6第ポンプ場</t>
  </si>
  <si>
    <t>広田6号マンホールポンプ場</t>
  </si>
  <si>
    <t>大岩7第ポンプ場</t>
  </si>
  <si>
    <t>広田7号マンホールポンプ場</t>
  </si>
  <si>
    <t>中野原No.8ＭＰ</t>
  </si>
  <si>
    <t>大岩8第ポンプ場</t>
  </si>
  <si>
    <t>大岩9第ポンプ場</t>
  </si>
  <si>
    <t>大岩10第ポンプ場</t>
  </si>
  <si>
    <t>AX0605601098650</t>
    <phoneticPr fontId="35"/>
  </si>
  <si>
    <t>020-2205-3575</t>
    <phoneticPr fontId="35"/>
  </si>
  <si>
    <t>suita_gesui</t>
    <phoneticPr fontId="35"/>
  </si>
  <si>
    <t>50256</t>
  </si>
  <si>
    <t>7371</t>
    <phoneticPr fontId="35"/>
  </si>
  <si>
    <t>富田8号MP</t>
  </si>
  <si>
    <t>松割MP</t>
  </si>
  <si>
    <t>十日市場橋</t>
  </si>
  <si>
    <t>宮橋</t>
  </si>
  <si>
    <t>八斗蒔橋</t>
  </si>
  <si>
    <t>下1号</t>
  </si>
  <si>
    <t>下2号</t>
  </si>
  <si>
    <t>本郷6号</t>
  </si>
  <si>
    <t>横道</t>
  </si>
  <si>
    <t>千田川MP7</t>
  </si>
  <si>
    <t>千田川MP11</t>
  </si>
  <si>
    <t>富田3号</t>
  </si>
  <si>
    <t>大根洞2号</t>
  </si>
  <si>
    <t>一色橋</t>
  </si>
  <si>
    <t>向田3号</t>
  </si>
  <si>
    <t>向田5号</t>
  </si>
  <si>
    <t>10.60.99.73</t>
    <phoneticPr fontId="35"/>
  </si>
  <si>
    <t>10.60.99.74</t>
  </si>
  <si>
    <t>10.60.99.75</t>
  </si>
  <si>
    <t>10.60.99.76</t>
  </si>
  <si>
    <t>10.60.99.77</t>
  </si>
  <si>
    <t>10.60.99.78</t>
  </si>
  <si>
    <t>10.60.99.79</t>
  </si>
  <si>
    <t>10.60.99.80</t>
  </si>
  <si>
    <t>10.60.99.81</t>
  </si>
  <si>
    <t>10.60.99.82</t>
  </si>
  <si>
    <t>10.60.99.83</t>
  </si>
  <si>
    <t>10.60.99.84</t>
  </si>
  <si>
    <t>10.60.99.85</t>
  </si>
  <si>
    <t>10.60.99.86</t>
  </si>
  <si>
    <t>10.60.99.87</t>
  </si>
  <si>
    <t>10.60.99.88</t>
  </si>
  <si>
    <t>10.60.99.89</t>
  </si>
  <si>
    <t>10.60.99.90</t>
  </si>
  <si>
    <t>10.60.99.91</t>
  </si>
  <si>
    <t>10.60.99.92</t>
  </si>
  <si>
    <t>10.60.99.93</t>
  </si>
  <si>
    <t>徳島県勝浦町(フソウ)</t>
    <rPh sb="0" eb="3">
      <t>トクシマケン</t>
    </rPh>
    <rPh sb="3" eb="6">
      <t>カツウラチョウ</t>
    </rPh>
    <phoneticPr fontId="35"/>
  </si>
  <si>
    <t>横瀬配水池</t>
  </si>
  <si>
    <t>棚野配水池</t>
  </si>
  <si>
    <t>久国配水池</t>
  </si>
  <si>
    <t>生名西配水池</t>
  </si>
  <si>
    <t>生名東配水池</t>
  </si>
  <si>
    <t>中角西配水池</t>
  </si>
  <si>
    <t>中角東配水池</t>
  </si>
  <si>
    <t>山西配水池</t>
  </si>
  <si>
    <t>沼江・掛谷配水池</t>
  </si>
  <si>
    <t>石原配水池</t>
  </si>
  <si>
    <t>与川内配水池</t>
  </si>
  <si>
    <t>中山西配水池</t>
  </si>
  <si>
    <t>中山東配水池</t>
  </si>
  <si>
    <t>行示配水池</t>
  </si>
  <si>
    <t>黒岩配水池</t>
  </si>
  <si>
    <t>今山配水池</t>
  </si>
  <si>
    <t>取水口（プレミアムプラン）</t>
  </si>
  <si>
    <t>10.60.99.95</t>
  </si>
  <si>
    <t>10.60.99.96</t>
  </si>
  <si>
    <t>10.60.99.97</t>
  </si>
  <si>
    <t>10.60.99.98</t>
  </si>
  <si>
    <t>10.60.99.99</t>
  </si>
  <si>
    <t>10.60.99.100</t>
  </si>
  <si>
    <t>10.60.99.101</t>
  </si>
  <si>
    <t>10.60.99.102</t>
  </si>
  <si>
    <t>10.60.99.103</t>
  </si>
  <si>
    <t>10.60.99.104</t>
  </si>
  <si>
    <t>10.60.99.105</t>
  </si>
  <si>
    <t>10.60.99.106</t>
  </si>
  <si>
    <t>10.60.99.107</t>
  </si>
  <si>
    <t>10.60.99.108</t>
  </si>
  <si>
    <t>10.60.99.109</t>
  </si>
  <si>
    <t>10.60.99.110</t>
  </si>
  <si>
    <t>eco30MプラスLTE</t>
    <phoneticPr fontId="35"/>
  </si>
  <si>
    <t>eco500M LTE</t>
    <phoneticPr fontId="35"/>
  </si>
  <si>
    <t>sofinet@sofinet</t>
    <phoneticPr fontId="35"/>
  </si>
  <si>
    <t>sofinet</t>
    <phoneticPr fontId="35"/>
  </si>
  <si>
    <t>TypeCOM 7G</t>
    <phoneticPr fontId="35"/>
  </si>
  <si>
    <t>10.254.32.86</t>
    <phoneticPr fontId="35"/>
  </si>
  <si>
    <t>10.254.32.85</t>
  </si>
  <si>
    <t>AX0605601098840</t>
    <phoneticPr fontId="35"/>
  </si>
  <si>
    <t>020-2215-2679</t>
    <phoneticPr fontId="35"/>
  </si>
  <si>
    <t>2021/10/08</t>
    <phoneticPr fontId="35"/>
  </si>
  <si>
    <t>017AAC3116</t>
    <phoneticPr fontId="35"/>
  </si>
  <si>
    <t>017AAC3117</t>
  </si>
  <si>
    <t>017AAC3118</t>
  </si>
  <si>
    <t>017AAC3119</t>
  </si>
  <si>
    <t>017AAC3120</t>
  </si>
  <si>
    <t>017AAC3121</t>
  </si>
  <si>
    <t>017AAC3122</t>
  </si>
  <si>
    <t>017AAC3123</t>
  </si>
  <si>
    <t>017AAC3124</t>
  </si>
  <si>
    <t>017AAC3125</t>
  </si>
  <si>
    <t>017AAC3126</t>
  </si>
  <si>
    <t>017AAC3127</t>
  </si>
  <si>
    <t>017AAC3128</t>
  </si>
  <si>
    <t>017AAC3129</t>
  </si>
  <si>
    <t>017AAC3130</t>
  </si>
  <si>
    <t>017AAC3131</t>
  </si>
  <si>
    <t>017AAC3132</t>
  </si>
  <si>
    <t>017AAC3133</t>
  </si>
  <si>
    <t>017AAC3134</t>
  </si>
  <si>
    <t>017AAC3135</t>
  </si>
  <si>
    <t>017AAC3136</t>
  </si>
  <si>
    <t>017AAC3137</t>
  </si>
  <si>
    <t>017AAC3138</t>
  </si>
  <si>
    <t>017AAC3139</t>
  </si>
  <si>
    <t>017AAC3140</t>
  </si>
  <si>
    <t>017AAC3141</t>
  </si>
  <si>
    <t>017AAC3142</t>
  </si>
  <si>
    <t>017AAC3143</t>
  </si>
  <si>
    <t>017AAC3144</t>
  </si>
  <si>
    <t>017AAC3145</t>
  </si>
  <si>
    <t>017AAC3146</t>
  </si>
  <si>
    <t>017AAC3147</t>
  </si>
  <si>
    <t>017AAC3148</t>
  </si>
  <si>
    <t>017AAC3149</t>
  </si>
  <si>
    <t>017AAC3150</t>
  </si>
  <si>
    <t>017AAC3151</t>
  </si>
  <si>
    <t>020-3602-7539</t>
    <phoneticPr fontId="35"/>
  </si>
  <si>
    <t>020-3602-7541</t>
  </si>
  <si>
    <t>020-3602-7542</t>
  </si>
  <si>
    <t>020-3602-7543</t>
  </si>
  <si>
    <t>020-3602-7544</t>
  </si>
  <si>
    <t>020-3602-7545</t>
  </si>
  <si>
    <t>020-3602-7546</t>
  </si>
  <si>
    <t>020-3602-7547</t>
  </si>
  <si>
    <t>020-3602-7548</t>
  </si>
  <si>
    <t>020-3602-7549</t>
  </si>
  <si>
    <t>020-3602-7550</t>
  </si>
  <si>
    <t>020-3602-7551</t>
  </si>
  <si>
    <t>020-3602-7552</t>
  </si>
  <si>
    <t>020-3602-7553</t>
  </si>
  <si>
    <t>020-3602-7554</t>
  </si>
  <si>
    <t>020-3602-7555</t>
  </si>
  <si>
    <t>020-3602-7557</t>
  </si>
  <si>
    <t>020-3602-7558</t>
  </si>
  <si>
    <t>020-3602-7559</t>
  </si>
  <si>
    <t>020-3602-7560</t>
  </si>
  <si>
    <t>020-3602-7561</t>
  </si>
  <si>
    <t>020-3602-7562</t>
  </si>
  <si>
    <t>020-3602-7563</t>
  </si>
  <si>
    <t>020-3602-7564</t>
  </si>
  <si>
    <t>020-3602-7565</t>
  </si>
  <si>
    <t>020-3602-7566</t>
  </si>
  <si>
    <t>020-3602-7567</t>
  </si>
  <si>
    <t>020-3602-7568</t>
  </si>
  <si>
    <t>020-3602-7569</t>
  </si>
  <si>
    <t>020-3602-7570</t>
  </si>
  <si>
    <t>020-3602-7571</t>
  </si>
  <si>
    <t>020-3602-7572</t>
  </si>
  <si>
    <t>020-3602-7573</t>
  </si>
  <si>
    <t>020-3602-7574</t>
  </si>
  <si>
    <t>7372</t>
    <phoneticPr fontId="35"/>
  </si>
  <si>
    <t>50257</t>
    <phoneticPr fontId="35"/>
  </si>
  <si>
    <t>marukame_c</t>
    <phoneticPr fontId="35"/>
  </si>
  <si>
    <t>フソウメンテック電波調査キット</t>
    <rPh sb="8" eb="10">
      <t>デンパ</t>
    </rPh>
    <rPh sb="10" eb="12">
      <t>チョウサ</t>
    </rPh>
    <phoneticPr fontId="35"/>
  </si>
  <si>
    <t>sofinet@sofinet</t>
    <phoneticPr fontId="35"/>
  </si>
  <si>
    <t>sofinet</t>
    <phoneticPr fontId="35"/>
  </si>
  <si>
    <t>TypeCOM30M LTE</t>
    <phoneticPr fontId="35"/>
  </si>
  <si>
    <t>10.254.32.87</t>
    <phoneticPr fontId="35"/>
  </si>
  <si>
    <t>2019/04/26　四日市市から移行 2019/5/3矢野南地区No.3中継ポンプ場へ移行</t>
    <rPh sb="11" eb="15">
      <t>ヨッカイチシ</t>
    </rPh>
    <rPh sb="17" eb="19">
      <t>イコウ</t>
    </rPh>
    <rPh sb="44" eb="46">
      <t>イコウ</t>
    </rPh>
    <phoneticPr fontId="35"/>
  </si>
  <si>
    <t>Typecom 50G LTE（UX302)</t>
    <phoneticPr fontId="35"/>
  </si>
  <si>
    <t>三野監視PC</t>
    <rPh sb="0" eb="2">
      <t>ミノ</t>
    </rPh>
    <rPh sb="2" eb="4">
      <t>カンシ</t>
    </rPh>
    <phoneticPr fontId="35"/>
  </si>
  <si>
    <t>矢原監視PC</t>
    <rPh sb="0" eb="2">
      <t>ヤハラ</t>
    </rPh>
    <phoneticPr fontId="35"/>
  </si>
  <si>
    <t>旭東監視PC</t>
    <rPh sb="0" eb="2">
      <t>キョクトウ</t>
    </rPh>
    <phoneticPr fontId="35"/>
  </si>
  <si>
    <t>川口監視PC</t>
    <rPh sb="0" eb="2">
      <t>カワグチ</t>
    </rPh>
    <phoneticPr fontId="35"/>
  </si>
  <si>
    <t>矢原浄水場系KV</t>
    <rPh sb="0" eb="2">
      <t>ヤハラ</t>
    </rPh>
    <rPh sb="2" eb="5">
      <t>ジョウスイジョウ</t>
    </rPh>
    <rPh sb="5" eb="6">
      <t>ケイ</t>
    </rPh>
    <phoneticPr fontId="35"/>
  </si>
  <si>
    <t>川口浄水場KV</t>
    <rPh sb="0" eb="2">
      <t>カワグチ</t>
    </rPh>
    <rPh sb="2" eb="5">
      <t>ジョウスイジョウ</t>
    </rPh>
    <phoneticPr fontId="35"/>
  </si>
  <si>
    <t>10.47.232.176</t>
    <phoneticPr fontId="35"/>
  </si>
  <si>
    <t>02023291434</t>
    <phoneticPr fontId="35"/>
  </si>
  <si>
    <t>ＭＳＹＳデモ（東京支店）</t>
    <rPh sb="7" eb="9">
      <t>トウキョウ</t>
    </rPh>
    <rPh sb="9" eb="11">
      <t>シテン</t>
    </rPh>
    <phoneticPr fontId="35"/>
  </si>
  <si>
    <t>10.47.235.153</t>
    <phoneticPr fontId="35"/>
  </si>
  <si>
    <t>2019/05/03 demo24へ移行　2019年6月25日　30Mプラスからeco10Mにプラン変更MA動作検証</t>
    <rPh sb="18" eb="20">
      <t>イコウ</t>
    </rPh>
    <rPh sb="25" eb="26">
      <t>ネン</t>
    </rPh>
    <rPh sb="27" eb="28">
      <t>ガツ</t>
    </rPh>
    <rPh sb="30" eb="31">
      <t>ニチ</t>
    </rPh>
    <rPh sb="50" eb="52">
      <t>ヘンコウ</t>
    </rPh>
    <rPh sb="54" eb="56">
      <t>ドウサ</t>
    </rPh>
    <rPh sb="56" eb="58">
      <t>ケンショウ</t>
    </rPh>
    <phoneticPr fontId="35"/>
  </si>
  <si>
    <t>2021年3月8日小松市東部（光開通まで）→2021年3月31日本社管理→2021年10月平谷村検証</t>
    <rPh sb="12" eb="14">
      <t>トウブ</t>
    </rPh>
    <rPh sb="41" eb="42">
      <t>ネン</t>
    </rPh>
    <rPh sb="44" eb="45">
      <t>ガツ</t>
    </rPh>
    <rPh sb="45" eb="48">
      <t>ヒラヤムラ</t>
    </rPh>
    <rPh sb="48" eb="50">
      <t>ケンショウ</t>
    </rPh>
    <phoneticPr fontId="35"/>
  </si>
  <si>
    <t>2019年8月22日東大阪市からdemo06へ移行←2021年2月広島市貸出</t>
    <rPh sb="4" eb="5">
      <t>ネン</t>
    </rPh>
    <rPh sb="6" eb="7">
      <t>ガツ</t>
    </rPh>
    <rPh sb="9" eb="10">
      <t>ニチ</t>
    </rPh>
    <rPh sb="10" eb="14">
      <t>ヒガシオオサカシ</t>
    </rPh>
    <rPh sb="23" eb="25">
      <t>イコウ</t>
    </rPh>
    <rPh sb="30" eb="31">
      <t>ネン</t>
    </rPh>
    <rPh sb="32" eb="33">
      <t>ガツ</t>
    </rPh>
    <rPh sb="33" eb="36">
      <t>ヒロシマシ</t>
    </rPh>
    <rPh sb="36" eb="38">
      <t>カシダシ</t>
    </rPh>
    <phoneticPr fontId="35"/>
  </si>
  <si>
    <t>7363</t>
    <phoneticPr fontId="35"/>
  </si>
  <si>
    <t>50248</t>
    <phoneticPr fontId="35"/>
  </si>
  <si>
    <t>toda_c</t>
    <phoneticPr fontId="35"/>
  </si>
  <si>
    <t>kawabe_suido</t>
    <phoneticPr fontId="35"/>
  </si>
  <si>
    <t>7369</t>
    <phoneticPr fontId="35"/>
  </si>
  <si>
    <t>50254</t>
    <phoneticPr fontId="35"/>
  </si>
  <si>
    <t>2021/7/2</t>
    <phoneticPr fontId="35"/>
  </si>
  <si>
    <t>2021/7/29</t>
    <phoneticPr fontId="35"/>
  </si>
  <si>
    <t>2020/9/7</t>
  </si>
  <si>
    <t>2020/9/7</t>
    <phoneticPr fontId="35"/>
  </si>
  <si>
    <t>2021/1/21</t>
    <phoneticPr fontId="35"/>
  </si>
  <si>
    <t>2021/8/13</t>
    <phoneticPr fontId="35"/>
  </si>
  <si>
    <t>笹目第4排水施設</t>
  </si>
  <si>
    <t>笹目第5排水施設</t>
  </si>
  <si>
    <t>笹目第8排水施設</t>
  </si>
  <si>
    <t>JR横浜環状南JV</t>
    <phoneticPr fontId="35"/>
  </si>
  <si>
    <t>三田再開発新築</t>
    <phoneticPr fontId="35"/>
  </si>
  <si>
    <t>卸町</t>
    <phoneticPr fontId="35"/>
  </si>
  <si>
    <t>東日本ロボティクスセンター</t>
    <phoneticPr fontId="35"/>
  </si>
  <si>
    <t>テストプラント</t>
    <phoneticPr fontId="35"/>
  </si>
  <si>
    <t>本社管理 -&gt; 2019.03より浜松テスト機に使用（中村担当）</t>
    <rPh sb="0" eb="2">
      <t>ホンシャ</t>
    </rPh>
    <rPh sb="2" eb="4">
      <t>カンリ</t>
    </rPh>
    <rPh sb="17" eb="19">
      <t>ハママツ</t>
    </rPh>
    <rPh sb="22" eb="23">
      <t>キ</t>
    </rPh>
    <rPh sb="24" eb="26">
      <t>シヨウ</t>
    </rPh>
    <rPh sb="27" eb="29">
      <t>ナカムラ</t>
    </rPh>
    <rPh sb="29" eb="31">
      <t>タントウ</t>
    </rPh>
    <phoneticPr fontId="35"/>
  </si>
  <si>
    <t>AX0605601099970</t>
    <phoneticPr fontId="35"/>
  </si>
  <si>
    <t>AX0605601099980</t>
    <phoneticPr fontId="35"/>
  </si>
  <si>
    <t>AX0605601099990</t>
    <phoneticPr fontId="35"/>
  </si>
  <si>
    <t>AX0605601120000</t>
    <phoneticPr fontId="35"/>
  </si>
  <si>
    <t>AX0605601120010</t>
    <phoneticPr fontId="35"/>
  </si>
  <si>
    <t>AX0605601120020</t>
    <phoneticPr fontId="35"/>
  </si>
  <si>
    <t>AX0605601120030</t>
    <phoneticPr fontId="35"/>
  </si>
  <si>
    <t>AX0605601120040</t>
    <phoneticPr fontId="35"/>
  </si>
  <si>
    <t>AX0605601120050</t>
    <phoneticPr fontId="35"/>
  </si>
  <si>
    <t>AX0605601120060</t>
    <phoneticPr fontId="35"/>
  </si>
  <si>
    <t>AX0605601120070</t>
    <phoneticPr fontId="35"/>
  </si>
  <si>
    <t>AX0605601120080</t>
    <phoneticPr fontId="35"/>
  </si>
  <si>
    <t>AX0605601120090</t>
    <phoneticPr fontId="35"/>
  </si>
  <si>
    <t>AX0605601120100</t>
    <phoneticPr fontId="35"/>
  </si>
  <si>
    <t>AX0605601120110</t>
    <phoneticPr fontId="35"/>
  </si>
  <si>
    <t>AX0605601120120</t>
    <phoneticPr fontId="35"/>
  </si>
  <si>
    <t>AX0605601120130</t>
    <phoneticPr fontId="35"/>
  </si>
  <si>
    <t>AX0605601120140</t>
    <phoneticPr fontId="35"/>
  </si>
  <si>
    <t>AX0605601120150</t>
    <phoneticPr fontId="35"/>
  </si>
  <si>
    <t>AX0605601120160</t>
    <phoneticPr fontId="35"/>
  </si>
  <si>
    <t>AX0605601120170</t>
    <phoneticPr fontId="35"/>
  </si>
  <si>
    <t>020-2180-8092</t>
    <phoneticPr fontId="35"/>
  </si>
  <si>
    <t>020-2225-2013</t>
    <phoneticPr fontId="35"/>
  </si>
  <si>
    <t>020-2225-2015</t>
    <phoneticPr fontId="35"/>
  </si>
  <si>
    <t>020-2206-34582</t>
    <phoneticPr fontId="35"/>
  </si>
  <si>
    <t>020-2194-6411</t>
    <phoneticPr fontId="35"/>
  </si>
  <si>
    <t>020-2187-1383</t>
    <phoneticPr fontId="35"/>
  </si>
  <si>
    <t>020-2071-6678</t>
    <phoneticPr fontId="35"/>
  </si>
  <si>
    <t>020-2210-9252</t>
    <phoneticPr fontId="35"/>
  </si>
  <si>
    <t>020-2194-6359</t>
    <phoneticPr fontId="35"/>
  </si>
  <si>
    <t>020-2187-1359</t>
    <phoneticPr fontId="35"/>
  </si>
  <si>
    <t>020-2197-5536</t>
    <phoneticPr fontId="35"/>
  </si>
  <si>
    <t>020-2112-8892</t>
    <phoneticPr fontId="35"/>
  </si>
  <si>
    <t>020-2216-2906</t>
    <phoneticPr fontId="35"/>
  </si>
  <si>
    <t>020-2210-9751</t>
    <phoneticPr fontId="35"/>
  </si>
  <si>
    <t>020-2108-2193</t>
    <phoneticPr fontId="35"/>
  </si>
  <si>
    <t>020-2206-3764</t>
    <phoneticPr fontId="35"/>
  </si>
  <si>
    <t>020-2204-2006</t>
    <phoneticPr fontId="35"/>
  </si>
  <si>
    <t>020-2102-7943</t>
    <phoneticPr fontId="35"/>
  </si>
  <si>
    <t>020-2194-6115</t>
    <phoneticPr fontId="35"/>
  </si>
  <si>
    <t>020-2174-9204</t>
    <phoneticPr fontId="35"/>
  </si>
  <si>
    <t>AX0605601120190</t>
    <phoneticPr fontId="35"/>
  </si>
  <si>
    <t>AX0605601120200</t>
    <phoneticPr fontId="35"/>
  </si>
  <si>
    <t>AX0605601120210</t>
    <phoneticPr fontId="35"/>
  </si>
  <si>
    <t>AX0605601120220</t>
    <phoneticPr fontId="35"/>
  </si>
  <si>
    <t>AX0605601120230</t>
    <phoneticPr fontId="35"/>
  </si>
  <si>
    <t>AX0605601120240</t>
    <phoneticPr fontId="35"/>
  </si>
  <si>
    <t>AX0605601120250</t>
    <phoneticPr fontId="35"/>
  </si>
  <si>
    <t>AX0605601120260</t>
    <phoneticPr fontId="35"/>
  </si>
  <si>
    <t>AX0605601120270</t>
    <phoneticPr fontId="35"/>
  </si>
  <si>
    <t>AX0605601120280</t>
    <phoneticPr fontId="35"/>
  </si>
  <si>
    <t>AX0605601120290</t>
    <phoneticPr fontId="35"/>
  </si>
  <si>
    <t>AX0605601120300</t>
    <phoneticPr fontId="35"/>
  </si>
  <si>
    <t>AX0605601120310</t>
    <phoneticPr fontId="35"/>
  </si>
  <si>
    <t>AX0605601120320</t>
    <phoneticPr fontId="35"/>
  </si>
  <si>
    <t>AX0605601120330</t>
    <phoneticPr fontId="35"/>
  </si>
  <si>
    <t>AX0605601120340</t>
    <phoneticPr fontId="35"/>
  </si>
  <si>
    <t>020-2223-6445</t>
    <phoneticPr fontId="35"/>
  </si>
  <si>
    <t>020-2194-6310</t>
    <phoneticPr fontId="35"/>
  </si>
  <si>
    <t>020-2197-5271</t>
    <phoneticPr fontId="35"/>
  </si>
  <si>
    <t>020-2073-0705</t>
    <phoneticPr fontId="35"/>
  </si>
  <si>
    <t>020-2210-9247</t>
    <phoneticPr fontId="35"/>
  </si>
  <si>
    <t>020-2210-9635</t>
    <phoneticPr fontId="35"/>
  </si>
  <si>
    <t>020-2204-2506</t>
    <phoneticPr fontId="35"/>
  </si>
  <si>
    <t>020-2108-2906</t>
    <phoneticPr fontId="35"/>
  </si>
  <si>
    <t>020-2194-6095</t>
    <phoneticPr fontId="35"/>
  </si>
  <si>
    <t>020-2223-6081</t>
    <phoneticPr fontId="35"/>
  </si>
  <si>
    <t>020-2180-9531</t>
    <phoneticPr fontId="35"/>
  </si>
  <si>
    <t>020-2113-1726</t>
    <phoneticPr fontId="35"/>
  </si>
  <si>
    <t>020-2197-5537</t>
    <phoneticPr fontId="35"/>
  </si>
  <si>
    <t>020-2103-0565</t>
    <phoneticPr fontId="35"/>
  </si>
  <si>
    <t>020-2194-6814</t>
    <phoneticPr fontId="35"/>
  </si>
  <si>
    <t>020-2180-9753</t>
    <phoneticPr fontId="35"/>
  </si>
  <si>
    <t>幸町小学校雨水調整池</t>
    <phoneticPr fontId="35"/>
  </si>
  <si>
    <t>020-3602-8146</t>
    <phoneticPr fontId="35"/>
  </si>
  <si>
    <t>福島県いわき市</t>
    <rPh sb="0" eb="3">
      <t>フクシマケン</t>
    </rPh>
    <rPh sb="6" eb="7">
      <t>シ</t>
    </rPh>
    <phoneticPr fontId="35"/>
  </si>
  <si>
    <t>10.254.32.88</t>
    <phoneticPr fontId="35"/>
  </si>
  <si>
    <t>10.254.32.89</t>
  </si>
  <si>
    <t>10.254.32.90</t>
  </si>
  <si>
    <t>10.254.32.91</t>
  </si>
  <si>
    <t>10.254.32.92</t>
  </si>
  <si>
    <t>10.254.32.93</t>
  </si>
  <si>
    <t>10.254.32.94</t>
  </si>
  <si>
    <t>10.254.32.95</t>
  </si>
  <si>
    <t>10.254.32.96</t>
  </si>
  <si>
    <t>10.254.32.97</t>
  </si>
  <si>
    <t>10.254.32.98</t>
  </si>
  <si>
    <t>10.254.32.99</t>
  </si>
  <si>
    <t>10.254.32.100</t>
  </si>
  <si>
    <t>10.254.32.101</t>
  </si>
  <si>
    <t>10.254.32.102</t>
  </si>
  <si>
    <t>10.254.32.103</t>
  </si>
  <si>
    <t>10.254.32.104</t>
  </si>
  <si>
    <t>10.254.32.105</t>
  </si>
  <si>
    <t>10.254.32.106</t>
  </si>
  <si>
    <t>10.254.32.107</t>
  </si>
  <si>
    <t>10.254.32.108</t>
  </si>
  <si>
    <t>10.254.32.109</t>
  </si>
  <si>
    <t>10.254.32.110</t>
  </si>
  <si>
    <t>10.254.32.111</t>
  </si>
  <si>
    <t>10.254.32.112</t>
  </si>
  <si>
    <t>10.254.32.113</t>
  </si>
  <si>
    <t>10.254.32.114</t>
  </si>
  <si>
    <t>10.254.32.115</t>
  </si>
  <si>
    <t>10.254.32.116</t>
  </si>
  <si>
    <t>10.254.32.117</t>
  </si>
  <si>
    <t>10.254.32.118</t>
  </si>
  <si>
    <t>10.254.32.119</t>
  </si>
  <si>
    <t>10.254.32.120</t>
  </si>
  <si>
    <t>10.254.32.121</t>
  </si>
  <si>
    <t>10.254.32.122</t>
  </si>
  <si>
    <t>10.254.32.123</t>
  </si>
  <si>
    <t>10.254.32.124</t>
  </si>
  <si>
    <t>10.254.32.125</t>
  </si>
  <si>
    <t>10.254.32.126</t>
  </si>
  <si>
    <t>10.254.32.127</t>
  </si>
  <si>
    <t>10.254.32.128</t>
  </si>
  <si>
    <t>10.254.32.129</t>
  </si>
  <si>
    <t>10.254.32.130</t>
  </si>
  <si>
    <t>10.254.32.131</t>
  </si>
  <si>
    <t>10.254.32.132</t>
  </si>
  <si>
    <t>10.254.32.133</t>
  </si>
  <si>
    <t>10.254.32.134</t>
  </si>
  <si>
    <t>10.254.32.135</t>
  </si>
  <si>
    <t>10.254.32.136</t>
  </si>
  <si>
    <t>10.254.32.137</t>
  </si>
  <si>
    <t>10.254.32.138</t>
  </si>
  <si>
    <t>10.254.32.139</t>
  </si>
  <si>
    <t>10.254.32.140</t>
  </si>
  <si>
    <t>10.254.32.141</t>
  </si>
  <si>
    <t>10.254.32.142</t>
  </si>
  <si>
    <t>10.254.32.143</t>
  </si>
  <si>
    <t>10.254.32.144</t>
  </si>
  <si>
    <t>10.254.32.145</t>
  </si>
  <si>
    <t>10.254.32.146</t>
  </si>
  <si>
    <t>10.254.32.147</t>
  </si>
  <si>
    <t>10.254.32.148</t>
  </si>
  <si>
    <t>10.254.32.149</t>
  </si>
  <si>
    <t>10.254.32.150</t>
  </si>
  <si>
    <t>10.254.32.151</t>
  </si>
  <si>
    <t>10.254.32.152</t>
  </si>
  <si>
    <t>10.254.32.153</t>
  </si>
  <si>
    <t>10.254.32.154</t>
  </si>
  <si>
    <t>10.254.32.155</t>
  </si>
  <si>
    <t>10.254.32.156</t>
  </si>
  <si>
    <t>10.254.32.157</t>
  </si>
  <si>
    <t>10.254.32.158</t>
  </si>
  <si>
    <t>10.254.32.159</t>
  </si>
  <si>
    <t>10.254.32.160</t>
  </si>
  <si>
    <t>10.254.32.161</t>
  </si>
  <si>
    <t>10.254.32.162</t>
  </si>
  <si>
    <t>10.254.32.163</t>
  </si>
  <si>
    <t>10.254.32.164</t>
  </si>
  <si>
    <t>10.254.32.165</t>
  </si>
  <si>
    <t>10.254.32.166</t>
  </si>
  <si>
    <t>10.254.32.167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</si>
  <si>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021/10/13小諸市滝原配水池へ移行</t>
    </r>
    <rPh sb="10" eb="13">
      <t>コモロシ</t>
    </rPh>
    <rPh sb="13" eb="15">
      <t>タキハラ</t>
    </rPh>
    <rPh sb="15" eb="17">
      <t>ハイスイ</t>
    </rPh>
    <rPh sb="17" eb="18">
      <t>イケ</t>
    </rPh>
    <rPh sb="19" eb="21">
      <t>イコウ</t>
    </rPh>
    <phoneticPr fontId="35"/>
  </si>
  <si>
    <t>AX0605601010800</t>
  </si>
  <si>
    <r>
      <t>2</t>
    </r>
    <r>
      <rPr>
        <sz val="11"/>
        <color rgb="FF000000"/>
        <rFont val="ＭＳ Ｐゴシック"/>
        <family val="2"/>
        <charset val="128"/>
      </rPr>
      <t>021/10/13NSKデモ（demo47）から移行</t>
    </r>
    <rPh sb="25" eb="27">
      <t>イコウ</t>
    </rPh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</si>
  <si>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</si>
  <si>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</si>
  <si>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t>滝原（第一）配水池(FOMA)</t>
    <rPh sb="0" eb="2">
      <t>タキハラ</t>
    </rPh>
    <rPh sb="3" eb="5">
      <t>ダイイチ</t>
    </rPh>
    <rPh sb="6" eb="9">
      <t>ハイスイチ</t>
    </rPh>
    <phoneticPr fontId="32"/>
  </si>
  <si>
    <t>滝原（第一）配水池(LTE)</t>
    <rPh sb="0" eb="2">
      <t>タキハラ</t>
    </rPh>
    <rPh sb="3" eb="5">
      <t>ダイイチ</t>
    </rPh>
    <rPh sb="6" eb="9">
      <t>ハイスイチ</t>
    </rPh>
    <phoneticPr fontId="32"/>
  </si>
  <si>
    <t>020-2126-4037</t>
    <phoneticPr fontId="35"/>
  </si>
  <si>
    <t>10.60.99.112</t>
  </si>
  <si>
    <t>10.60.99.111</t>
    <phoneticPr fontId="35"/>
  </si>
  <si>
    <t>454597-21805615</t>
    <phoneticPr fontId="35"/>
  </si>
  <si>
    <t>平谷村役場設置ネットワーク表示灯</t>
    <phoneticPr fontId="35"/>
  </si>
  <si>
    <t>sofinet@nihonsoft.net</t>
    <phoneticPr fontId="35"/>
  </si>
  <si>
    <t>30Mプラス LTE</t>
    <phoneticPr fontId="35"/>
  </si>
  <si>
    <t>10.60.99.113</t>
    <phoneticPr fontId="35"/>
  </si>
  <si>
    <t>AX0605601097100</t>
    <phoneticPr fontId="35"/>
  </si>
  <si>
    <t>北海道池田町</t>
    <rPh sb="0" eb="3">
      <t>ホッカイドウ</t>
    </rPh>
    <rPh sb="3" eb="6">
      <t>イケダチョウ</t>
    </rPh>
    <phoneticPr fontId="35"/>
  </si>
  <si>
    <t>東台配水池</t>
  </si>
  <si>
    <t>常盤配水池</t>
  </si>
  <si>
    <t>清見配水池</t>
  </si>
  <si>
    <t>豊田配水池</t>
  </si>
  <si>
    <t>池田大橋</t>
  </si>
  <si>
    <t>千代田ポンプ室</t>
  </si>
  <si>
    <t>高島滅菌室</t>
  </si>
  <si>
    <t>近牛配水ポンプ場</t>
  </si>
  <si>
    <t>富岡ポンプ場</t>
  </si>
  <si>
    <t>高島配水ポンプ場</t>
  </si>
  <si>
    <t>様舞配水ポンプ場</t>
  </si>
  <si>
    <t>sofinet@nihonsoft.net</t>
    <phoneticPr fontId="35"/>
  </si>
  <si>
    <t>10.60.99.124</t>
    <phoneticPr fontId="35"/>
  </si>
  <si>
    <t>10.60.99.115</t>
  </si>
  <si>
    <t>10.60.99.116</t>
  </si>
  <si>
    <t>10.60.99.117</t>
  </si>
  <si>
    <t>10.60.99.118</t>
  </si>
  <si>
    <t>10.60.99.119</t>
  </si>
  <si>
    <t>10.60.99.120</t>
  </si>
  <si>
    <t>10.60.99.121</t>
  </si>
  <si>
    <t>10.60.99.122</t>
  </si>
  <si>
    <t>10.60.99.123</t>
  </si>
  <si>
    <t>10.60.99.114</t>
    <phoneticPr fontId="35"/>
  </si>
  <si>
    <t>AX0605601122660</t>
    <phoneticPr fontId="35"/>
  </si>
  <si>
    <t>AX0605601122670</t>
    <phoneticPr fontId="35"/>
  </si>
  <si>
    <t>02021975945</t>
    <phoneticPr fontId="35"/>
  </si>
  <si>
    <t>02022109825</t>
    <phoneticPr fontId="35"/>
  </si>
  <si>
    <t>sofinet@nihonsoft.net</t>
    <phoneticPr fontId="35"/>
  </si>
  <si>
    <t>老ノ木貯留管雨水貯留施設</t>
  </si>
  <si>
    <t>伊勢田小学校雨水貯留施設</t>
  </si>
  <si>
    <t>sofinet@nihonsoft.net</t>
    <phoneticPr fontId="35"/>
  </si>
  <si>
    <t>10.60.99.126</t>
    <phoneticPr fontId="35"/>
  </si>
  <si>
    <t>10.60.99.127</t>
  </si>
  <si>
    <r>
      <t>s</t>
    </r>
    <r>
      <rPr>
        <u/>
        <sz val="11"/>
        <color rgb="FF0000FF"/>
        <rFont val="ＭＳ Ｐゴシック"/>
        <family val="3"/>
        <charset val="128"/>
      </rPr>
      <t>ofinet@sofinet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</si>
  <si>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</si>
  <si>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ypeCom30Mプラス　LTE</t>
    </r>
    <phoneticPr fontId="35"/>
  </si>
  <si>
    <t>10.254.32.177</t>
  </si>
  <si>
    <t>10.254.32.169</t>
  </si>
  <si>
    <t>10.254.32.171</t>
  </si>
  <si>
    <t>10.254.32.172</t>
  </si>
  <si>
    <t>10.254.32.173</t>
  </si>
  <si>
    <t>10.254.32.174</t>
  </si>
  <si>
    <t>10.254.32.175</t>
  </si>
  <si>
    <t>10.254.32.176</t>
  </si>
  <si>
    <t>通番</t>
    <phoneticPr fontId="35"/>
  </si>
  <si>
    <t>10.254.32.168</t>
    <phoneticPr fontId="35"/>
  </si>
  <si>
    <t>02036029183</t>
    <phoneticPr fontId="35"/>
  </si>
  <si>
    <t>02036029184</t>
  </si>
  <si>
    <t>02036029185</t>
  </si>
  <si>
    <t>02036029186</t>
  </si>
  <si>
    <t>02036029187</t>
  </si>
  <si>
    <t>02036029188</t>
  </si>
  <si>
    <t>02036029189</t>
  </si>
  <si>
    <t>02036029190</t>
  </si>
  <si>
    <t>02036029191</t>
  </si>
  <si>
    <t>02036029192</t>
  </si>
  <si>
    <t>AX0605601123140</t>
    <phoneticPr fontId="35"/>
  </si>
  <si>
    <t>020-2102-6792</t>
    <phoneticPr fontId="35"/>
  </si>
  <si>
    <t>2021/10/22</t>
    <phoneticPr fontId="35"/>
  </si>
  <si>
    <t>AX0605601123200</t>
    <phoneticPr fontId="35"/>
  </si>
  <si>
    <t>02021028524</t>
    <phoneticPr fontId="35"/>
  </si>
  <si>
    <t>020-2187-1104</t>
    <phoneticPr fontId="35"/>
  </si>
  <si>
    <t>020-2223-6436</t>
    <phoneticPr fontId="35"/>
  </si>
  <si>
    <t>020-2077-7236</t>
    <phoneticPr fontId="35"/>
  </si>
  <si>
    <t>020-2206-3548</t>
    <phoneticPr fontId="35"/>
  </si>
  <si>
    <t>020-2072-9774</t>
    <phoneticPr fontId="35"/>
  </si>
  <si>
    <t>020-2194-6077</t>
    <phoneticPr fontId="35"/>
  </si>
  <si>
    <t>020-2206-3498</t>
    <phoneticPr fontId="35"/>
  </si>
  <si>
    <t>020-2204-2592</t>
    <phoneticPr fontId="35"/>
  </si>
  <si>
    <t>020-2073-0736</t>
    <phoneticPr fontId="35"/>
  </si>
  <si>
    <t>020-2174-9627</t>
    <phoneticPr fontId="35"/>
  </si>
  <si>
    <t>三重県志摩市(エバラ)</t>
    <rPh sb="0" eb="3">
      <t>ミエケン</t>
    </rPh>
    <rPh sb="3" eb="6">
      <t>シマシ</t>
    </rPh>
    <phoneticPr fontId="35"/>
  </si>
  <si>
    <t>高知県黒潮町</t>
    <rPh sb="0" eb="3">
      <t>コウチケン</t>
    </rPh>
    <rPh sb="3" eb="6">
      <t>クロシオチョウ</t>
    </rPh>
    <phoneticPr fontId="35"/>
  </si>
  <si>
    <t>10.254.32.178</t>
    <phoneticPr fontId="35"/>
  </si>
  <si>
    <t>10.254.32.179</t>
  </si>
  <si>
    <t>10.254.32.180</t>
  </si>
  <si>
    <t>10.254.32.181</t>
  </si>
  <si>
    <t>10.254.32.182</t>
  </si>
  <si>
    <t>10.254.32.183</t>
  </si>
  <si>
    <t>10.254.32.184</t>
  </si>
  <si>
    <t>10.254.32.185</t>
  </si>
  <si>
    <t>10.254.32.186</t>
  </si>
  <si>
    <t>10.254.32.187</t>
  </si>
  <si>
    <t>10.254.32.188</t>
  </si>
  <si>
    <t>10.254.32.189</t>
  </si>
  <si>
    <t>10.254.32.190</t>
  </si>
  <si>
    <t>10.254.32.191</t>
  </si>
  <si>
    <t>10.254.32.192</t>
  </si>
  <si>
    <t>10.254.32.193</t>
  </si>
  <si>
    <t>10.254.32.194</t>
  </si>
  <si>
    <t>10.254.32.195</t>
  </si>
  <si>
    <t>10.254.32.196</t>
  </si>
  <si>
    <t>10.254.32.197</t>
  </si>
  <si>
    <t>10.254.32.198</t>
  </si>
  <si>
    <t>10.254.32.199</t>
  </si>
  <si>
    <t>10.254.32.200</t>
  </si>
  <si>
    <t>10.254.32.201</t>
  </si>
  <si>
    <t>10.254.32.202</t>
  </si>
  <si>
    <t>10.254.32.203</t>
  </si>
  <si>
    <t>10.254.32.204</t>
  </si>
  <si>
    <t>10.254.32.205</t>
  </si>
  <si>
    <t>10.254.32.206</t>
  </si>
  <si>
    <t>10.254.32.207</t>
  </si>
  <si>
    <t>10.254.32.208</t>
  </si>
  <si>
    <t>10.254.32.209</t>
  </si>
  <si>
    <t>10.254.32.210</t>
  </si>
  <si>
    <t>10.254.32.211</t>
  </si>
  <si>
    <t>10.254.32.212</t>
    <phoneticPr fontId="35"/>
  </si>
  <si>
    <t>出口地区クリーンセンター</t>
    <phoneticPr fontId="35"/>
  </si>
  <si>
    <t>sofinet@sofinet</t>
    <phoneticPr fontId="35"/>
  </si>
  <si>
    <t xml:space="preserve">sofinet@a20158.nttcom.fr.m2m
</t>
    <phoneticPr fontId="35"/>
  </si>
  <si>
    <t>AX0605601123800</t>
    <phoneticPr fontId="35"/>
  </si>
  <si>
    <t>AX0605601123810</t>
    <phoneticPr fontId="35"/>
  </si>
  <si>
    <t>AX0602301123820</t>
    <phoneticPr fontId="35"/>
  </si>
  <si>
    <t>02022063403</t>
    <phoneticPr fontId="35"/>
  </si>
  <si>
    <t>02021749530</t>
    <phoneticPr fontId="35"/>
  </si>
  <si>
    <t>017AAC3742</t>
    <phoneticPr fontId="35"/>
  </si>
  <si>
    <t>017AAC3743</t>
  </si>
  <si>
    <t>017AAC3744</t>
  </si>
  <si>
    <t>017AAC3745</t>
  </si>
  <si>
    <t>017AAC3746</t>
  </si>
  <si>
    <t>017AAC3747</t>
  </si>
  <si>
    <t>017AAC3748</t>
  </si>
  <si>
    <t>017AAC3749</t>
  </si>
  <si>
    <t>017AAC3750</t>
  </si>
  <si>
    <t>017AAC3751</t>
  </si>
  <si>
    <t>017AAC3752</t>
  </si>
  <si>
    <t>017AAC3753</t>
  </si>
  <si>
    <t>017AAC3754</t>
  </si>
  <si>
    <t>017AAC3755</t>
  </si>
  <si>
    <t>017AAC3756</t>
  </si>
  <si>
    <t>017AAC3757</t>
  </si>
  <si>
    <t>017AAC3758</t>
  </si>
  <si>
    <t>017AAC3759</t>
  </si>
  <si>
    <t>017AAC3760</t>
  </si>
  <si>
    <t>017AAC3761</t>
  </si>
  <si>
    <t>017AAC3762</t>
  </si>
  <si>
    <t>017AAC3763</t>
  </si>
  <si>
    <t>017AAC3764</t>
  </si>
  <si>
    <t>017AAC3765</t>
  </si>
  <si>
    <t>017AAC3766</t>
  </si>
  <si>
    <t>017AAC3767</t>
  </si>
  <si>
    <t>017AAC3768</t>
  </si>
  <si>
    <t>017AAC3769</t>
  </si>
  <si>
    <t>017AAC3770</t>
  </si>
  <si>
    <t>017AAC3771</t>
  </si>
  <si>
    <t>017AAC3772</t>
  </si>
  <si>
    <t>017AAC3773</t>
  </si>
  <si>
    <t>017AAC3774</t>
  </si>
  <si>
    <t>017AAC3775</t>
  </si>
  <si>
    <t>017AAC3776</t>
  </si>
  <si>
    <t>017AAC3777</t>
  </si>
  <si>
    <t>017AAC3778</t>
  </si>
  <si>
    <t>017AAC3779</t>
  </si>
  <si>
    <t>017AAC3780</t>
  </si>
  <si>
    <t>017AAC3781</t>
  </si>
  <si>
    <t>017AAC3782</t>
  </si>
  <si>
    <t>017AAC3783</t>
  </si>
  <si>
    <t>017AAC3784</t>
  </si>
  <si>
    <t>017AAC3785</t>
  </si>
  <si>
    <t>017AAC3786</t>
  </si>
  <si>
    <t>017AAC3787</t>
  </si>
  <si>
    <t>017AAC3788</t>
  </si>
  <si>
    <t>017AAC3789</t>
  </si>
  <si>
    <t>017AAC3790</t>
  </si>
  <si>
    <t>017AAC3791</t>
  </si>
  <si>
    <t>017AAC3792</t>
  </si>
  <si>
    <t>017AAC3793</t>
  </si>
  <si>
    <t>017AAC3794</t>
  </si>
  <si>
    <t>017AAC3795</t>
  </si>
  <si>
    <t>017AAC3796</t>
  </si>
  <si>
    <t>017AAC3797</t>
  </si>
  <si>
    <t>017AAC3798</t>
  </si>
  <si>
    <t>017AAC3799</t>
  </si>
  <si>
    <t>017AAC3800</t>
  </si>
  <si>
    <t>017AAC3801</t>
  </si>
  <si>
    <t>017AAC3802</t>
  </si>
  <si>
    <t>017AAC3803</t>
  </si>
  <si>
    <t>017AAC3804</t>
  </si>
  <si>
    <t>017AAC3805</t>
  </si>
  <si>
    <t>017AAC3806</t>
  </si>
  <si>
    <t>017AAC3807</t>
  </si>
  <si>
    <t>017AAC3808</t>
  </si>
  <si>
    <t>017AAC3809</t>
  </si>
  <si>
    <t>017AAC3810</t>
  </si>
  <si>
    <t>017AAC3811</t>
  </si>
  <si>
    <t>017AAC3812</t>
  </si>
  <si>
    <t>017AAC3813</t>
  </si>
  <si>
    <t>017AAC3814</t>
  </si>
  <si>
    <t>017AAC3815</t>
  </si>
  <si>
    <t>017AAC3816</t>
  </si>
  <si>
    <t>017AAC3817</t>
  </si>
  <si>
    <t>017AAC3818</t>
  </si>
  <si>
    <t>017AAC3819</t>
  </si>
  <si>
    <t>017AAC3820</t>
  </si>
  <si>
    <t>017AAC3821</t>
  </si>
  <si>
    <t>02036028167</t>
  </si>
  <si>
    <t>02036028168</t>
  </si>
  <si>
    <t>02036028169</t>
  </si>
  <si>
    <t>02036028170</t>
  </si>
  <si>
    <t>02036028171</t>
  </si>
  <si>
    <t>02036028172</t>
  </si>
  <si>
    <t>02036028173</t>
  </si>
  <si>
    <t>02036028174</t>
  </si>
  <si>
    <t>02036028175</t>
  </si>
  <si>
    <t>02036028176</t>
  </si>
  <si>
    <t>02036028177</t>
  </si>
  <si>
    <t>02036028178</t>
  </si>
  <si>
    <t>02036028179</t>
  </si>
  <si>
    <t>02036028180</t>
  </si>
  <si>
    <t>02036028181</t>
  </si>
  <si>
    <t>02036028182</t>
  </si>
  <si>
    <t>02036028183</t>
  </si>
  <si>
    <t>02036028184</t>
  </si>
  <si>
    <t>02036028185</t>
  </si>
  <si>
    <t>02036028186</t>
  </si>
  <si>
    <t>02036028187</t>
  </si>
  <si>
    <t>02036028188</t>
  </si>
  <si>
    <t>02036028189</t>
  </si>
  <si>
    <t>02036028190</t>
  </si>
  <si>
    <t>02036028191</t>
  </si>
  <si>
    <t>02036028192</t>
  </si>
  <si>
    <t>02036028193</t>
  </si>
  <si>
    <t>02036028194</t>
  </si>
  <si>
    <t>02036028195</t>
  </si>
  <si>
    <t>02036028196</t>
  </si>
  <si>
    <t>02036028197</t>
  </si>
  <si>
    <t>02036028198</t>
  </si>
  <si>
    <t>02036028199</t>
  </si>
  <si>
    <t>02036028200</t>
  </si>
  <si>
    <t>02036028201</t>
  </si>
  <si>
    <t>02036028202</t>
  </si>
  <si>
    <t>02036028203</t>
  </si>
  <si>
    <t>02036028204</t>
  </si>
  <si>
    <t>02036028205</t>
  </si>
  <si>
    <t>02036028206</t>
  </si>
  <si>
    <t>02036028207</t>
  </si>
  <si>
    <t>02036028208</t>
  </si>
  <si>
    <t>02036028209</t>
  </si>
  <si>
    <t>02036028210</t>
  </si>
  <si>
    <t>02036028211</t>
  </si>
  <si>
    <t>02036028212</t>
  </si>
  <si>
    <t>02036028213</t>
  </si>
  <si>
    <t>02036028214</t>
  </si>
  <si>
    <t>02036028215</t>
  </si>
  <si>
    <t>02036028216</t>
  </si>
  <si>
    <t>02036028217</t>
  </si>
  <si>
    <t>02036028218</t>
  </si>
  <si>
    <t>02036028219</t>
  </si>
  <si>
    <t>02036028220</t>
  </si>
  <si>
    <t>02036028221</t>
  </si>
  <si>
    <t>02036028222</t>
  </si>
  <si>
    <t>02036028223</t>
  </si>
  <si>
    <t>02036028224</t>
  </si>
  <si>
    <t>02036028225</t>
  </si>
  <si>
    <t>02036028226</t>
  </si>
  <si>
    <t>02036028227</t>
  </si>
  <si>
    <t>02036028228</t>
  </si>
  <si>
    <t>02036028229</t>
  </si>
  <si>
    <t>02036028230</t>
  </si>
  <si>
    <t>02036028231</t>
  </si>
  <si>
    <t>02036028232</t>
  </si>
  <si>
    <t>02036028233</t>
  </si>
  <si>
    <t>02036028234</t>
  </si>
  <si>
    <t>02036028235</t>
  </si>
  <si>
    <t>02036028236</t>
  </si>
  <si>
    <t>02036028237</t>
  </si>
  <si>
    <t>02036028238</t>
  </si>
  <si>
    <t>02036028239</t>
  </si>
  <si>
    <t>02036028240</t>
  </si>
  <si>
    <t>02036028241</t>
  </si>
  <si>
    <t>02036028242</t>
  </si>
  <si>
    <t>02036028243</t>
  </si>
  <si>
    <t>02036028244</t>
  </si>
  <si>
    <t>7373</t>
    <phoneticPr fontId="35"/>
  </si>
  <si>
    <t>50258</t>
    <phoneticPr fontId="35"/>
  </si>
  <si>
    <t>kuroshiocho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</si>
  <si>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17AAC4760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</si>
  <si>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17AAC4761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</si>
  <si>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</si>
  <si>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</si>
  <si>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</si>
  <si>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</si>
  <si>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</si>
  <si>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</si>
  <si>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</si>
  <si>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17AAC4769</t>
    </r>
    <r>
      <rPr>
        <sz val="11"/>
        <color theme="1"/>
        <rFont val="ＭＳ Ｐゴシック"/>
        <family val="2"/>
        <charset val="128"/>
        <scheme val="minor"/>
      </rPr>
      <t/>
    </r>
  </si>
  <si>
    <t>017AAC4770</t>
    <phoneticPr fontId="35"/>
  </si>
  <si>
    <t>017AAC4771</t>
  </si>
  <si>
    <t>017AAC4772</t>
  </si>
  <si>
    <t>017AAC4773</t>
  </si>
  <si>
    <t>017AAC4774</t>
  </si>
  <si>
    <t>017AAC4775</t>
  </si>
  <si>
    <t>017AAC4776</t>
  </si>
  <si>
    <t>017AAC4777</t>
  </si>
  <si>
    <t>017AAC4778</t>
  </si>
  <si>
    <t>017AAC4779</t>
  </si>
  <si>
    <t>017AAC4780</t>
  </si>
  <si>
    <t>017AAC4781</t>
  </si>
  <si>
    <t>017AAC4782</t>
  </si>
  <si>
    <t>017AAC4783</t>
  </si>
  <si>
    <t>017AAC4784</t>
  </si>
  <si>
    <t>017AAC4785</t>
  </si>
  <si>
    <t>017AAC4786</t>
  </si>
  <si>
    <t>017AAC4787</t>
  </si>
  <si>
    <t>017AAC4788</t>
  </si>
  <si>
    <t>017AAC4789</t>
  </si>
  <si>
    <t>017AAC4790</t>
  </si>
  <si>
    <t>017AAC4791</t>
  </si>
  <si>
    <t>017AAC4792</t>
  </si>
  <si>
    <t>017AAC4793</t>
  </si>
  <si>
    <t>017AAC4794</t>
  </si>
  <si>
    <t>017AAC4795</t>
  </si>
  <si>
    <t>017AAC4796</t>
  </si>
  <si>
    <t>017AAC4797</t>
  </si>
  <si>
    <t>017AAC4798</t>
  </si>
  <si>
    <t>017AAC4799</t>
  </si>
  <si>
    <t>017AAC4800</t>
  </si>
  <si>
    <t>017AAC4801</t>
  </si>
  <si>
    <t>017AAC4802</t>
  </si>
  <si>
    <t>017AAC4803</t>
  </si>
  <si>
    <t>017AAC4804</t>
  </si>
  <si>
    <t>02036029193</t>
    <phoneticPr fontId="35"/>
  </si>
  <si>
    <t>02036029194</t>
  </si>
  <si>
    <t>02036029195</t>
  </si>
  <si>
    <t>02036029196</t>
  </si>
  <si>
    <t>02036029197</t>
  </si>
  <si>
    <t>02036029198</t>
  </si>
  <si>
    <t>02036029199</t>
  </si>
  <si>
    <t>02036029200</t>
  </si>
  <si>
    <t>02036029201</t>
  </si>
  <si>
    <t>02036029202</t>
  </si>
  <si>
    <t>02036029203</t>
  </si>
  <si>
    <t>02036029204</t>
  </si>
  <si>
    <t>02036029205</t>
  </si>
  <si>
    <t>02036029206</t>
  </si>
  <si>
    <t>02036029207</t>
  </si>
  <si>
    <t>02036029208</t>
  </si>
  <si>
    <t>02036029209</t>
  </si>
  <si>
    <t>02036029210</t>
  </si>
  <si>
    <t>02036029211</t>
  </si>
  <si>
    <t>02036029212</t>
  </si>
  <si>
    <t>02036029213</t>
  </si>
  <si>
    <t>02036029214</t>
  </si>
  <si>
    <t>02036029215</t>
  </si>
  <si>
    <t>02036029216</t>
  </si>
  <si>
    <t>02036029217</t>
  </si>
  <si>
    <t>02036029218</t>
  </si>
  <si>
    <t>02036029219</t>
  </si>
  <si>
    <t>02036029220</t>
  </si>
  <si>
    <t>02036029221</t>
  </si>
  <si>
    <t>02036029222</t>
  </si>
  <si>
    <t>02036029223</t>
  </si>
  <si>
    <t>02036029224</t>
  </si>
  <si>
    <t>02036029225</t>
  </si>
  <si>
    <t>02036029226</t>
  </si>
  <si>
    <t>02036029227</t>
  </si>
  <si>
    <t>017AAC4805</t>
    <phoneticPr fontId="35"/>
  </si>
  <si>
    <t>郡山市小泉地区No.1ポンプ場</t>
  </si>
  <si>
    <t>株式会社アドベル　小山マテリアルリサイクルセンター</t>
    <phoneticPr fontId="35"/>
  </si>
  <si>
    <t>sofinet@nihonsoft.net</t>
    <phoneticPr fontId="35"/>
  </si>
  <si>
    <t>sofinet</t>
    <phoneticPr fontId="35"/>
  </si>
  <si>
    <t>10.60.99.128</t>
    <phoneticPr fontId="35"/>
  </si>
  <si>
    <t>sofinet</t>
    <phoneticPr fontId="35"/>
  </si>
  <si>
    <t>10.60.99.129</t>
    <phoneticPr fontId="35"/>
  </si>
  <si>
    <t>10.60.99.130</t>
  </si>
  <si>
    <t>10.60.99.131</t>
  </si>
  <si>
    <t>10.60.99.132</t>
  </si>
  <si>
    <t>10.60.99.133</t>
  </si>
  <si>
    <t>10.60.99.134</t>
  </si>
  <si>
    <t>10.60.99.135</t>
  </si>
  <si>
    <t>10.60.99.136</t>
  </si>
  <si>
    <t>10.60.99.137</t>
  </si>
  <si>
    <t>10.60.99.138</t>
  </si>
  <si>
    <t>10.60.99.139</t>
  </si>
  <si>
    <t>10.60.99.140</t>
  </si>
  <si>
    <t>10.60.99.141</t>
  </si>
  <si>
    <t>10.60.99.142</t>
  </si>
  <si>
    <t>10.60.99.143</t>
  </si>
  <si>
    <t>10.60.99.144</t>
  </si>
  <si>
    <t>020-3602-7556</t>
    <phoneticPr fontId="35"/>
  </si>
  <si>
    <t>017AAC4760</t>
  </si>
  <si>
    <t>sofinet@sofinet</t>
  </si>
  <si>
    <t>10.254.32.168</t>
  </si>
  <si>
    <t>TypeCom30Mプラス　LTE</t>
  </si>
  <si>
    <t>2021/10/26 初期不良？の為、調査中</t>
    <rPh sb="11" eb="13">
      <t>ショキ</t>
    </rPh>
    <rPh sb="13" eb="15">
      <t>フリョウ</t>
    </rPh>
    <rPh sb="17" eb="18">
      <t>タメ</t>
    </rPh>
    <rPh sb="19" eb="21">
      <t>チョウサ</t>
    </rPh>
    <rPh sb="21" eb="22">
      <t>チュウ</t>
    </rPh>
    <phoneticPr fontId="35"/>
  </si>
  <si>
    <t>東京都建設局(エバラ)</t>
    <rPh sb="0" eb="2">
      <t>トウキョウ</t>
    </rPh>
    <rPh sb="2" eb="3">
      <t>ト</t>
    </rPh>
    <rPh sb="3" eb="6">
      <t>ケンセツキョク</t>
    </rPh>
    <phoneticPr fontId="35"/>
  </si>
  <si>
    <t>2021/10/27申請分①</t>
    <rPh sb="10" eb="12">
      <t>シンセイ</t>
    </rPh>
    <rPh sb="12" eb="13">
      <t>ブン</t>
    </rPh>
    <phoneticPr fontId="35"/>
  </si>
  <si>
    <t>sofinet@nihonsoft.net</t>
    <phoneticPr fontId="35"/>
  </si>
  <si>
    <t>sofinet</t>
    <phoneticPr fontId="35"/>
  </si>
  <si>
    <t>10.60.99.145</t>
    <phoneticPr fontId="35"/>
  </si>
  <si>
    <t>sofinet</t>
    <phoneticPr fontId="35"/>
  </si>
  <si>
    <t>御厩ポンプ場 CS-DX</t>
  </si>
  <si>
    <t>手掴ポンプ場 CS-DX</t>
  </si>
  <si>
    <t>新町前ポンプ場 CS-DX</t>
  </si>
  <si>
    <t>神谷瀬戸マンホールポンプ CS-DJ</t>
  </si>
  <si>
    <t>旧城跡マンホールポンプ CS-DJ</t>
  </si>
  <si>
    <t>砂屋戸マンホールポンプ CS-DJ</t>
  </si>
  <si>
    <t>金坂マンホールポンプ CS-DJ</t>
  </si>
  <si>
    <t>久之浜ポンプ場 CS-DJ</t>
  </si>
  <si>
    <t>北目ポンプ場 CS-DX</t>
  </si>
  <si>
    <t>下平窪ポンプ場 CS-DJ</t>
  </si>
  <si>
    <t>南白土ポンプ場 CS-DJ</t>
  </si>
  <si>
    <t>小島ポンプ場 CS-DX</t>
  </si>
  <si>
    <t>大町ポンプ場 CS-DJ</t>
  </si>
  <si>
    <t>石森地域汚水処理施設 CS-DX(P)</t>
  </si>
  <si>
    <t>塩マンホールポンプ CS-DJ</t>
  </si>
  <si>
    <t>神谷石淵マンホールポンプ CS-DX</t>
  </si>
  <si>
    <t>神谷岸前マンホールポンプ CS-DX</t>
  </si>
  <si>
    <t>綴沼尻マンホールポンプ CS-DX(P)</t>
  </si>
  <si>
    <t>北一里塚ポンプ場 CS-DX(P)</t>
  </si>
  <si>
    <t>上荒川マンホールポンプ CS-DX(P)</t>
  </si>
  <si>
    <t>下荒川マンホールポンプ CS-DX(P)</t>
  </si>
  <si>
    <t>塩向マンホールポンプ CS-DX</t>
  </si>
  <si>
    <t>四倉東マンホールポンプ CS-DX</t>
  </si>
  <si>
    <t>四倉南マンホールポンプ CS-DX</t>
  </si>
  <si>
    <t>御台境マンホールポンプ CS-DX(P)</t>
  </si>
  <si>
    <t>四倉西マンホールポンプ CS-DX</t>
  </si>
  <si>
    <t>若葉台中継ポンプ場 CS-DJ</t>
  </si>
  <si>
    <t>平南台中継ポンプ場 CS-DJ</t>
  </si>
  <si>
    <t>久世原マンホールポンプ CS-DX</t>
  </si>
  <si>
    <t>吉野谷マンホールポンプ CS-DJ</t>
  </si>
  <si>
    <t>八仙ポンプ場 CS-DJ</t>
  </si>
  <si>
    <t>島ポンプ場 CS-DJ</t>
  </si>
  <si>
    <t>本谷ポンプ場 CS-DJ</t>
  </si>
  <si>
    <t>芳川ポンプ場 CS-DJ</t>
  </si>
  <si>
    <t>大原ポンプ場 CS-DJ</t>
  </si>
  <si>
    <t>南富岡ポンプ場 CS-DJ</t>
  </si>
  <si>
    <t>林城ポンプ場 CS-DX</t>
  </si>
  <si>
    <t>御代ポンプ場 CS-DJ</t>
  </si>
  <si>
    <t>光洋高校前マンホールポンプ CS-DJ</t>
  </si>
  <si>
    <t>草木台地域汚水処理施設 CS-DJ</t>
  </si>
  <si>
    <t>洋向台地域汚水処理施設 CS-DX(P)</t>
  </si>
  <si>
    <t>西郷ポンプ場 CS-DX</t>
  </si>
  <si>
    <t>湯本駅前マンホールポンプ CS-DX(P)</t>
  </si>
  <si>
    <t>湯台堂マンホールポンプ CS-DX(P)</t>
  </si>
  <si>
    <t>船戸ポンプ場 CS-DX(P)</t>
  </si>
  <si>
    <t>上湯長谷マンホールポンプ CS-DX(P)</t>
  </si>
  <si>
    <t>平蔵塚ポンプ場 CS-DJ</t>
  </si>
  <si>
    <t>小名川ポンプ場 CS-DX</t>
  </si>
  <si>
    <t>元川中継ポンプ場 CS-DX</t>
  </si>
  <si>
    <t>横町マンホールポンプ CS-DX</t>
  </si>
  <si>
    <t>植田中継ポンプ場 CS-DJ</t>
  </si>
  <si>
    <t>原前ポンプ場 CS-DJ</t>
  </si>
  <si>
    <t>佐糠ポンプ場 CS-DJ</t>
  </si>
  <si>
    <t>根小屋ポンプ場 CS-DJ</t>
  </si>
  <si>
    <t>大倉ポンプ場 CS-DJ</t>
  </si>
  <si>
    <t>江栗ポンプ場 CS-DJ</t>
  </si>
  <si>
    <t>勿来白米地域汚水処理施設 CS-DX(P)</t>
  </si>
  <si>
    <t>根小屋マンホールポンプ CS-DX</t>
  </si>
  <si>
    <t>浜川マンホールポンプ CS-DX(P)</t>
  </si>
  <si>
    <t>向田マンホールポンプ CS-DJ</t>
  </si>
  <si>
    <t>月野瀬仮設ポンプ</t>
  </si>
  <si>
    <t>月野瀬取水場</t>
  </si>
  <si>
    <t>古田浄水場</t>
  </si>
  <si>
    <t>sofinet@nihonsoft.net</t>
    <phoneticPr fontId="35"/>
  </si>
  <si>
    <t>sofinet</t>
    <phoneticPr fontId="35"/>
  </si>
  <si>
    <t>通番</t>
    <phoneticPr fontId="35"/>
  </si>
  <si>
    <t>池新田地区No.2マンホールポンプ場</t>
  </si>
  <si>
    <t>池新田地区No.3マンホールポンプ場</t>
  </si>
  <si>
    <t>池新田地区No.4マンホールポンプ場</t>
  </si>
  <si>
    <t>池新田地区No.5マンホールポンプ場</t>
  </si>
  <si>
    <t>池新田地区No.6マンホールポンプ場</t>
  </si>
  <si>
    <t>池新田地区No.7マンホールポンプ場</t>
  </si>
  <si>
    <t>池新田地区No.8マンホールポンプ場</t>
  </si>
  <si>
    <t>池新田地区No.9マンホールポンプ場</t>
  </si>
  <si>
    <t>池新田地区No.10マンホールポンプ場</t>
  </si>
  <si>
    <t>池新田地区No.12マンホールポンプ場</t>
  </si>
  <si>
    <t>池新田地区No.13マンホールポンプ場</t>
  </si>
  <si>
    <t>池新田地区No.14マンホールポンプ場</t>
  </si>
  <si>
    <t>池新田地区No.15マンホールポンプ場</t>
  </si>
  <si>
    <t>池新田地区No.16マンホールポンプ場</t>
  </si>
  <si>
    <t>池新田地区No.18マンホールポンプ場</t>
  </si>
  <si>
    <t>池新田地区No.19マンホールポンプ場</t>
  </si>
  <si>
    <t>池新田地区No.20マンホールポンプ場</t>
  </si>
  <si>
    <t>池新田地区No.21マンホールポンプ場</t>
  </si>
  <si>
    <t>sofinet@nihonsoft.net</t>
    <phoneticPr fontId="35"/>
  </si>
  <si>
    <t>10.60.99.150</t>
  </si>
  <si>
    <t>10.60.99.151</t>
  </si>
  <si>
    <t>10.60.99.153</t>
  </si>
  <si>
    <t>10.60.99.154</t>
  </si>
  <si>
    <t>10.60.99.155</t>
  </si>
  <si>
    <t>10.60.99.156</t>
  </si>
  <si>
    <t>10.60.99.157</t>
  </si>
  <si>
    <t>10.60.99.158</t>
  </si>
  <si>
    <t>10.60.99.159</t>
  </si>
  <si>
    <t>10.60.99.160</t>
  </si>
  <si>
    <t>10.60.99.161</t>
  </si>
  <si>
    <t>10.60.99.162</t>
  </si>
  <si>
    <t>10.60.99.163</t>
  </si>
  <si>
    <t>10.60.99.164</t>
  </si>
  <si>
    <t>10.60.99.165</t>
  </si>
  <si>
    <t>10.60.99.166</t>
  </si>
  <si>
    <t>10.60.99.167</t>
  </si>
  <si>
    <t>10.60.99.168</t>
  </si>
  <si>
    <t>泉源浄化センター</t>
    <phoneticPr fontId="35"/>
  </si>
  <si>
    <t>浄水センター雨水排水ポンプ場</t>
    <phoneticPr fontId="35"/>
  </si>
  <si>
    <t>10.60.99.147</t>
    <phoneticPr fontId="35"/>
  </si>
  <si>
    <t>長野県北相木村</t>
    <rPh sb="0" eb="3">
      <t>ナガノケン</t>
    </rPh>
    <rPh sb="3" eb="7">
      <t>キタアイキムラ</t>
    </rPh>
    <phoneticPr fontId="35"/>
  </si>
  <si>
    <t>山口配水池</t>
    <phoneticPr fontId="35"/>
  </si>
  <si>
    <t>eco500M LTE</t>
    <phoneticPr fontId="35"/>
  </si>
  <si>
    <t>10.60.99.148</t>
    <phoneticPr fontId="35"/>
  </si>
  <si>
    <t>10.60.99.149</t>
    <phoneticPr fontId="35"/>
  </si>
  <si>
    <t>10.60.99.152</t>
    <phoneticPr fontId="35"/>
  </si>
  <si>
    <t>10.60.99.169</t>
  </si>
  <si>
    <t>10.60.99.170</t>
  </si>
  <si>
    <t>10.60.99.171</t>
  </si>
  <si>
    <t>AX0605601162420</t>
    <phoneticPr fontId="35"/>
  </si>
  <si>
    <t>02020577705</t>
    <phoneticPr fontId="35"/>
  </si>
  <si>
    <t>AX0605601161850</t>
    <phoneticPr fontId="35"/>
  </si>
  <si>
    <t>02021376317</t>
    <phoneticPr fontId="35"/>
  </si>
  <si>
    <t>2021/11/2</t>
    <phoneticPr fontId="35"/>
  </si>
  <si>
    <t>AX0605601161860</t>
    <phoneticPr fontId="35"/>
  </si>
  <si>
    <t>AX0605601161870</t>
    <phoneticPr fontId="35"/>
  </si>
  <si>
    <t>AX0605601161880</t>
    <phoneticPr fontId="35"/>
  </si>
  <si>
    <t>AX0605601161890</t>
    <phoneticPr fontId="35"/>
  </si>
  <si>
    <t>AX0605601161900</t>
    <phoneticPr fontId="35"/>
  </si>
  <si>
    <t>AX0605601161910</t>
    <phoneticPr fontId="35"/>
  </si>
  <si>
    <t>AX0605601161920</t>
    <phoneticPr fontId="35"/>
  </si>
  <si>
    <t>AX0605601161930</t>
    <phoneticPr fontId="35"/>
  </si>
  <si>
    <t>AX0605601161940</t>
    <phoneticPr fontId="35"/>
  </si>
  <si>
    <t>AX0605601161950</t>
    <phoneticPr fontId="35"/>
  </si>
  <si>
    <t>AX0605601161960</t>
    <phoneticPr fontId="35"/>
  </si>
  <si>
    <t>AX0605601161970</t>
    <phoneticPr fontId="35"/>
  </si>
  <si>
    <t>AX0605601161980</t>
    <phoneticPr fontId="35"/>
  </si>
  <si>
    <t>AX0605601161990</t>
    <phoneticPr fontId="35"/>
  </si>
  <si>
    <t>AX0605601162400</t>
    <phoneticPr fontId="35"/>
  </si>
  <si>
    <t>AX0605601162410</t>
    <phoneticPr fontId="35"/>
  </si>
  <si>
    <t>020-2103-0352</t>
    <phoneticPr fontId="35"/>
  </si>
  <si>
    <t>020-2116-5056</t>
    <phoneticPr fontId="35"/>
  </si>
  <si>
    <t>020-2253-2363</t>
    <phoneticPr fontId="35"/>
  </si>
  <si>
    <t>020-2255-6154</t>
    <phoneticPr fontId="35"/>
  </si>
  <si>
    <t>020-2253-2673</t>
    <phoneticPr fontId="35"/>
  </si>
  <si>
    <t>020-2223-0390</t>
    <phoneticPr fontId="35"/>
  </si>
  <si>
    <t>020-2223-0192</t>
    <phoneticPr fontId="35"/>
  </si>
  <si>
    <t>020-2266-4234</t>
    <phoneticPr fontId="35"/>
  </si>
  <si>
    <t>0202116-9367</t>
    <phoneticPr fontId="35"/>
  </si>
  <si>
    <t>020-2042-7738</t>
    <phoneticPr fontId="35"/>
  </si>
  <si>
    <t>020-2223-0082</t>
    <phoneticPr fontId="35"/>
  </si>
  <si>
    <t>020-2189-3323</t>
    <phoneticPr fontId="35"/>
  </si>
  <si>
    <t>020-2042-8069</t>
    <phoneticPr fontId="35"/>
  </si>
  <si>
    <t>020-2266-4467</t>
    <phoneticPr fontId="35"/>
  </si>
  <si>
    <t>020-2247-2524</t>
    <phoneticPr fontId="35"/>
  </si>
  <si>
    <t>020-2266-4721</t>
    <phoneticPr fontId="35"/>
  </si>
  <si>
    <t>AX0605601162620</t>
    <phoneticPr fontId="35"/>
  </si>
  <si>
    <t>02021067254</t>
    <phoneticPr fontId="35"/>
  </si>
  <si>
    <t>2021/11/6</t>
    <phoneticPr fontId="35"/>
  </si>
  <si>
    <t>AX0605601162630</t>
    <phoneticPr fontId="35"/>
  </si>
  <si>
    <t>02022472747</t>
    <phoneticPr fontId="35"/>
  </si>
  <si>
    <t>eco30M LTE</t>
    <phoneticPr fontId="35"/>
  </si>
  <si>
    <t>sofinet@sofinet</t>
    <phoneticPr fontId="35"/>
  </si>
  <si>
    <t>10.254.32.213</t>
    <phoneticPr fontId="35"/>
  </si>
  <si>
    <t>10.254.32.214</t>
    <phoneticPr fontId="35"/>
  </si>
  <si>
    <t>栗原西マンホールポンプ場</t>
  </si>
  <si>
    <t>宮地下マンホールポンプ場</t>
  </si>
  <si>
    <t>俊則マンホールポンプ場</t>
  </si>
  <si>
    <t>下所踏切前マンホールポンプ場</t>
  </si>
  <si>
    <t>萱原八坂マンホールポンプ場</t>
  </si>
  <si>
    <t>sofinet@nihonsoft.net</t>
    <phoneticPr fontId="35"/>
  </si>
  <si>
    <t>10.60.99.172</t>
    <phoneticPr fontId="35"/>
  </si>
  <si>
    <t>10.60.99.173</t>
  </si>
  <si>
    <t>10.60.99.174</t>
  </si>
  <si>
    <t>10.60.99.175</t>
  </si>
  <si>
    <t>10.60.99.176</t>
  </si>
  <si>
    <t>sofinet</t>
    <phoneticPr fontId="35"/>
  </si>
  <si>
    <t>AX0605601120180</t>
  </si>
  <si>
    <t>020-2197-5469</t>
  </si>
  <si>
    <t>10.60.99.94</t>
  </si>
  <si>
    <t>eco30MプラスLTE</t>
  </si>
  <si>
    <t>AX0605601162610</t>
  </si>
  <si>
    <t>10.60.99.146</t>
  </si>
  <si>
    <t>sofinet</t>
    <phoneticPr fontId="35"/>
  </si>
  <si>
    <t>sofinet@nihonsoft.net</t>
    <phoneticPr fontId="35"/>
  </si>
  <si>
    <t>sofinet</t>
    <phoneticPr fontId="35"/>
  </si>
  <si>
    <t>16</t>
  </si>
  <si>
    <t>1017</t>
  </si>
  <si>
    <t>1007</t>
  </si>
  <si>
    <t>1019</t>
  </si>
  <si>
    <t>不明</t>
    <rPh sb="0" eb="2">
      <t>フメイ</t>
    </rPh>
    <phoneticPr fontId="19"/>
  </si>
  <si>
    <t>4525A4-20404636</t>
  </si>
  <si>
    <t>450F2E-18202286</t>
  </si>
  <si>
    <t>4525A3-20404635</t>
  </si>
  <si>
    <t>なし</t>
  </si>
  <si>
    <t>10250044831（MAE-350L）</t>
  </si>
  <si>
    <t>43118D（4504ED）→4509EF-17X01443→4525A4-20404636</t>
  </si>
  <si>
    <t>2020年4月16日デモSIMから移行</t>
  </si>
  <si>
    <t>2020年6月23日デモＳＩＭから移行</t>
  </si>
  <si>
    <t>451DAE-19703798</t>
  </si>
  <si>
    <t>451DAF-19703799</t>
  </si>
  <si>
    <t>452659-20404817</t>
  </si>
  <si>
    <t>45265B-20404819</t>
  </si>
  <si>
    <t>45265C-20404820</t>
  </si>
  <si>
    <t>45265D-20404821</t>
  </si>
  <si>
    <t>45265E-20404822</t>
  </si>
  <si>
    <t>452D75-20905137</t>
  </si>
  <si>
    <t>45265A-20404818</t>
    <phoneticPr fontId="35"/>
  </si>
  <si>
    <t>451CFF-19703623</t>
  </si>
  <si>
    <t>451D00-19703624</t>
  </si>
  <si>
    <t>451DA0-19703784</t>
  </si>
  <si>
    <t>451DC4-19703820</t>
  </si>
  <si>
    <t>451E42-19703946</t>
  </si>
  <si>
    <t>2020年6月5日NSKデモから移行</t>
  </si>
  <si>
    <t>452070-19Ｙ04004</t>
  </si>
  <si>
    <t>2020年7月1日NSKデモから移行</t>
  </si>
  <si>
    <t>452580-20404600</t>
  </si>
  <si>
    <t>452620-20404760</t>
  </si>
  <si>
    <t>45263D-20404789</t>
  </si>
  <si>
    <t>4526F8-20404976</t>
  </si>
  <si>
    <t>4526F9-20404977</t>
  </si>
  <si>
    <t>452D45-20905089</t>
  </si>
  <si>
    <t>45454E-21805542</t>
  </si>
  <si>
    <t>45454F-21805543</t>
  </si>
  <si>
    <t>454550-21805544</t>
  </si>
  <si>
    <t>45455E-21805558</t>
  </si>
  <si>
    <t>MA</t>
  </si>
  <si>
    <t>6050</t>
  </si>
  <si>
    <t>40</t>
  </si>
  <si>
    <t>452E13-20905296</t>
  </si>
  <si>
    <t>50</t>
    <phoneticPr fontId="35"/>
  </si>
  <si>
    <t>51</t>
    <phoneticPr fontId="35"/>
  </si>
  <si>
    <t>452D30-20905068</t>
  </si>
  <si>
    <t>452D40-20905084</t>
  </si>
  <si>
    <t>452D31-20905069</t>
  </si>
  <si>
    <t>452D32-20905070</t>
  </si>
  <si>
    <t>020-2177-1644</t>
  </si>
  <si>
    <t>020-2182-2526</t>
  </si>
  <si>
    <t>020-2172-7277</t>
  </si>
  <si>
    <t>020-2182-2604</t>
  </si>
  <si>
    <t>020-2182-2258</t>
  </si>
  <si>
    <t>020-2182-2740</t>
  </si>
  <si>
    <t>020-2195-1822</t>
  </si>
  <si>
    <t>020-2195-1066</t>
  </si>
  <si>
    <t>020-2188-6641</t>
  </si>
  <si>
    <t>020-2192-3951</t>
  </si>
  <si>
    <t>020-2188-6555</t>
  </si>
  <si>
    <t>020-2195-1091</t>
  </si>
  <si>
    <t>020-2195-1996</t>
  </si>
  <si>
    <t>020-2139-4650</t>
  </si>
  <si>
    <t>020-2188-5176</t>
  </si>
  <si>
    <t>020-2139-4577</t>
  </si>
  <si>
    <t>020-2192-3287</t>
  </si>
  <si>
    <t>020-2182-1569</t>
  </si>
  <si>
    <t>020-2195-1402</t>
  </si>
  <si>
    <t>020-2195-1485</t>
  </si>
  <si>
    <t>020-2192-3842</t>
  </si>
  <si>
    <t>020-2188-5757</t>
  </si>
  <si>
    <t>020-2326-3092</t>
  </si>
  <si>
    <t>080-7713-5608</t>
  </si>
  <si>
    <t>080-8054-9662</t>
  </si>
  <si>
    <t>070-1079-4791</t>
  </si>
  <si>
    <t>070-1074-8909</t>
  </si>
  <si>
    <t>070-4112-6779</t>
  </si>
  <si>
    <t>070-4107-6475</t>
  </si>
  <si>
    <t>080-9500-8498</t>
  </si>
  <si>
    <t>452D5B-20905111</t>
  </si>
  <si>
    <t>452D5C-20905112</t>
  </si>
  <si>
    <t>452D60-20905116</t>
  </si>
  <si>
    <t>452D61-20905117</t>
  </si>
  <si>
    <t>452D62-20905118</t>
  </si>
  <si>
    <t>452D63-20905119</t>
  </si>
  <si>
    <t>452D64-20905120</t>
  </si>
  <si>
    <t>452D65-20905121</t>
  </si>
  <si>
    <t>452D66-20905122</t>
  </si>
  <si>
    <t>452D67-20905123</t>
  </si>
  <si>
    <t>452D68-20905124</t>
  </si>
  <si>
    <t>452D69-20905125</t>
  </si>
  <si>
    <t>452D6A-20905126</t>
  </si>
  <si>
    <t>452D6B-20905127</t>
  </si>
  <si>
    <t>452D6C-20905128</t>
  </si>
  <si>
    <t>452D6D-20905129</t>
  </si>
  <si>
    <t>452D6E-20905130</t>
  </si>
  <si>
    <t>452D6F-20905131</t>
  </si>
  <si>
    <t>452D70-20905132</t>
  </si>
  <si>
    <t>452D71-20905133</t>
  </si>
  <si>
    <t>452D72-20905134</t>
  </si>
  <si>
    <t>452D73-20905135</t>
  </si>
  <si>
    <t>452D74-20905136</t>
  </si>
  <si>
    <t>452E9F-20905435</t>
  </si>
  <si>
    <t>020-2064-5254</t>
  </si>
  <si>
    <t>020-1968-9429</t>
  </si>
  <si>
    <t>020-2064-5326</t>
  </si>
  <si>
    <t>020-1993-8461</t>
  </si>
  <si>
    <t>020-1638-7432</t>
  </si>
  <si>
    <t>020-1638-7333</t>
  </si>
  <si>
    <t>020-2059-5272</t>
  </si>
  <si>
    <t>020-1997-9696</t>
  </si>
  <si>
    <t>020-1968-9666</t>
  </si>
  <si>
    <t>020-2074-2011</t>
  </si>
  <si>
    <t>020-2074-2286</t>
  </si>
  <si>
    <t>020-1663-3283</t>
  </si>
  <si>
    <t>020-1997-9841</t>
  </si>
  <si>
    <t>020-1993-8840</t>
  </si>
  <si>
    <t>020-1663-3152</t>
  </si>
  <si>
    <t>020-1638-7935</t>
  </si>
  <si>
    <t>020-1993-8239</t>
  </si>
  <si>
    <t>020-2050-2470</t>
  </si>
  <si>
    <t>020-1663-3751</t>
  </si>
  <si>
    <t>020-1658-3298</t>
  </si>
  <si>
    <t>020-1574-1501</t>
  </si>
  <si>
    <t>020-1940-9362</t>
  </si>
  <si>
    <t>020-2040-0129</t>
  </si>
  <si>
    <t>020-1574-1808</t>
  </si>
  <si>
    <t>020-2089-5784</t>
  </si>
  <si>
    <t>020-2064-5794</t>
  </si>
  <si>
    <t>020-1574-1063</t>
  </si>
  <si>
    <t>020-1663-3535</t>
  </si>
  <si>
    <t>020-1968-9561</t>
  </si>
  <si>
    <t>020-2040-0727</t>
  </si>
  <si>
    <t>020-2050-6566</t>
  </si>
  <si>
    <t>020-1993-8731</t>
  </si>
  <si>
    <t>020-1998-0831</t>
  </si>
  <si>
    <t>020-1668-1706</t>
  </si>
  <si>
    <t>020-1989-7060</t>
  </si>
  <si>
    <t>020-1643-1660</t>
  </si>
  <si>
    <t>020-1805-9504</t>
  </si>
  <si>
    <t>020-1802-9590</t>
  </si>
  <si>
    <t>080-8831-1505</t>
  </si>
  <si>
    <t>080-8846-3760</t>
  </si>
  <si>
    <t>090-2480-6364</t>
  </si>
  <si>
    <t>080-8034-7403</t>
  </si>
  <si>
    <t>090-2480-7547</t>
  </si>
  <si>
    <t>080-2128-9190</t>
  </si>
  <si>
    <t>090-6946-5029</t>
  </si>
  <si>
    <t>080-2128-8647</t>
  </si>
  <si>
    <t>080-8826-1317</t>
  </si>
  <si>
    <t>080-8856-3701</t>
  </si>
  <si>
    <t>090-6946-6041</t>
  </si>
  <si>
    <t>090-2480-8027</t>
  </si>
  <si>
    <t>080-8826-1135</t>
  </si>
  <si>
    <t>080-8856-2244</t>
  </si>
  <si>
    <t>080-8479-8164</t>
  </si>
  <si>
    <t>090-8685-4389</t>
  </si>
  <si>
    <t>080-2347-9521</t>
  </si>
  <si>
    <t>090-4743-3446</t>
  </si>
  <si>
    <t>080-8832-4595</t>
  </si>
  <si>
    <t>080-8852-4167</t>
  </si>
  <si>
    <t>080-9552-1806</t>
  </si>
  <si>
    <t>080-9555-9069</t>
  </si>
  <si>
    <t>090-8729-0350</t>
  </si>
  <si>
    <t>090-5319-7556</t>
  </si>
  <si>
    <t>080-2165-4083</t>
  </si>
  <si>
    <t>080-2235-9273</t>
  </si>
  <si>
    <t>080-9983-6058</t>
  </si>
  <si>
    <t>080-1987-9580</t>
  </si>
  <si>
    <t>070-4065-0464</t>
  </si>
  <si>
    <t>070-4070-8340</t>
  </si>
  <si>
    <t>070-4060-2325</t>
  </si>
  <si>
    <t>090-2172-5863</t>
  </si>
  <si>
    <t>070-4070-6392</t>
  </si>
  <si>
    <t>080-2116-9212</t>
  </si>
  <si>
    <t>080-1347-9128</t>
  </si>
  <si>
    <t>080-1347-8242</t>
  </si>
  <si>
    <t>090-5823-7102</t>
  </si>
  <si>
    <t>080-8054-4593</t>
  </si>
  <si>
    <t>080-9206-6977</t>
  </si>
  <si>
    <t>080-2598-0878</t>
  </si>
  <si>
    <t>080-9218-4645</t>
  </si>
  <si>
    <t>090-5797-8917</t>
  </si>
  <si>
    <t>070-4075-2685</t>
  </si>
  <si>
    <t>070-4060-1733</t>
  </si>
  <si>
    <t>070-4029-5495</t>
  </si>
  <si>
    <t>080-2116-9372</t>
  </si>
  <si>
    <t>070-2644-8231</t>
  </si>
  <si>
    <t>070-2644-8264</t>
  </si>
  <si>
    <t>070-4296-0429</t>
  </si>
  <si>
    <t>070-2810-3568</t>
  </si>
  <si>
    <t>070-3980-2406</t>
  </si>
  <si>
    <t>080-8837-7366</t>
  </si>
  <si>
    <t>080-7727-6125</t>
  </si>
  <si>
    <t>080-9556-4641</t>
  </si>
  <si>
    <t>070-2673-9115</t>
  </si>
  <si>
    <t>070-4175-0144</t>
  </si>
  <si>
    <t>070-4031-0710</t>
  </si>
  <si>
    <t>020-1573-2503</t>
  </si>
  <si>
    <t>020-1627-4090</t>
  </si>
  <si>
    <t>020-1937-0411</t>
  </si>
  <si>
    <t>020-2105-6933</t>
  </si>
  <si>
    <t>070-1000-6162</t>
  </si>
  <si>
    <t>070-1000-6509</t>
  </si>
  <si>
    <t>070-1000-6512</t>
  </si>
  <si>
    <t>070-1000-7488</t>
  </si>
  <si>
    <t>070-1000-7913</t>
  </si>
  <si>
    <t>080-1302-0671</t>
  </si>
  <si>
    <t>080-7713-5047</t>
  </si>
  <si>
    <t>080-7713-5315</t>
  </si>
  <si>
    <t>080-7713-5606</t>
  </si>
  <si>
    <t>080-7738-2067</t>
  </si>
  <si>
    <t>080-7738-2271</t>
  </si>
  <si>
    <t>080-7738-2619</t>
  </si>
  <si>
    <t>080-8054-8811</t>
  </si>
  <si>
    <t>080-8054-9580</t>
  </si>
  <si>
    <t>080-8054-9619</t>
  </si>
  <si>
    <t>080-8054-9654</t>
  </si>
  <si>
    <t>080-8054-9820</t>
  </si>
  <si>
    <t>080-8054-9857</t>
  </si>
  <si>
    <t>080-8054-9913</t>
  </si>
  <si>
    <t>080-8808-7206</t>
  </si>
  <si>
    <t>080-8808-8194</t>
  </si>
  <si>
    <t>080-8808-9922</t>
  </si>
  <si>
    <t>080-8818-3067</t>
  </si>
  <si>
    <t>080-8818-9696</t>
  </si>
  <si>
    <t>080-8884-3996</t>
  </si>
  <si>
    <t>080-8891-4610</t>
  </si>
  <si>
    <t>080-8891-5902</t>
  </si>
  <si>
    <t>080-8896-8212</t>
  </si>
  <si>
    <t>080-8896-9814</t>
  </si>
  <si>
    <t>080-8897-2098</t>
  </si>
  <si>
    <t>080-8900-0576</t>
  </si>
  <si>
    <t>080-9269-2236</t>
  </si>
  <si>
    <t>080-9273-6918</t>
  </si>
  <si>
    <t>080-9274-0539</t>
  </si>
  <si>
    <t>080-9275-8765</t>
  </si>
  <si>
    <t>080-9554-2454</t>
  </si>
  <si>
    <t>080-9554-2530</t>
  </si>
  <si>
    <t>080-9554-2539</t>
  </si>
  <si>
    <t>080-9554-2779</t>
  </si>
  <si>
    <t>080-9973-3149</t>
  </si>
  <si>
    <t>080-9973-4019</t>
  </si>
  <si>
    <t>080-9973-4390</t>
  </si>
  <si>
    <t>080-2192-1872</t>
  </si>
  <si>
    <t>080-7703-0101</t>
  </si>
  <si>
    <t>080-9990-5471</t>
  </si>
  <si>
    <t>080-7702-9460</t>
  </si>
  <si>
    <t>080-7690-4314</t>
  </si>
  <si>
    <t>080-7690-5532</t>
  </si>
  <si>
    <t>080-1173-3542</t>
  </si>
  <si>
    <t>080-2336-0344</t>
  </si>
  <si>
    <t>070-1047-2740</t>
  </si>
  <si>
    <t>080-7812-2953</t>
  </si>
  <si>
    <t>070-1063-4204</t>
  </si>
  <si>
    <t>090-7199-9069</t>
  </si>
  <si>
    <t>090-7941-3187</t>
  </si>
  <si>
    <t>080-2380-2319</t>
  </si>
  <si>
    <t>090-5390-3490</t>
  </si>
  <si>
    <t>080-9990-4307</t>
  </si>
  <si>
    <t>090-2252-0459</t>
  </si>
  <si>
    <t>090-2742-4512</t>
  </si>
  <si>
    <t>080-9998-7925</t>
  </si>
  <si>
    <t>090-4532-5236</t>
  </si>
  <si>
    <t>080-7702-9611</t>
  </si>
  <si>
    <t>090-5533-0374</t>
  </si>
  <si>
    <t>090-5425-7135</t>
  </si>
  <si>
    <t>080-7703-1027</t>
  </si>
  <si>
    <t>080-9998-7118</t>
  </si>
  <si>
    <t>080-9998-7010</t>
  </si>
  <si>
    <t>090-2175-8577</t>
  </si>
  <si>
    <t>080-9990-3162</t>
  </si>
  <si>
    <t>080-7703-1002</t>
  </si>
  <si>
    <t>090-8587-4040</t>
  </si>
  <si>
    <t>080-9990-4659</t>
  </si>
  <si>
    <t>090-5391-6609</t>
  </si>
  <si>
    <t>090-8033-7311</t>
  </si>
  <si>
    <t>090-5533-0240</t>
  </si>
  <si>
    <t>090-5533-1306</t>
  </si>
  <si>
    <t>090-5391-6913</t>
  </si>
  <si>
    <t>080-7703-0283</t>
  </si>
  <si>
    <t>090-2178-9358</t>
  </si>
  <si>
    <t>090-5425-7100</t>
  </si>
  <si>
    <t>090-4010-9189</t>
  </si>
  <si>
    <t>090-8034-2308</t>
  </si>
  <si>
    <t>090-8033-8764</t>
  </si>
  <si>
    <t>090-2173-2068</t>
  </si>
  <si>
    <t>090-2670-9805</t>
  </si>
  <si>
    <t>090-2173-2379</t>
  </si>
  <si>
    <t>090-5533-1622</t>
  </si>
  <si>
    <t>090-2178-9679</t>
  </si>
  <si>
    <t>090-8034-3620</t>
  </si>
  <si>
    <t>080-9990-4268</t>
  </si>
  <si>
    <t>090-5315-9536</t>
  </si>
  <si>
    <t>090-2418-3523</t>
  </si>
  <si>
    <t>090-2672-7083</t>
  </si>
  <si>
    <t>090-2334-8436</t>
  </si>
  <si>
    <t>090-2418-5455</t>
  </si>
  <si>
    <t>090-8034-4394</t>
  </si>
  <si>
    <t>080-7690-3069</t>
  </si>
  <si>
    <t>090-8039-0134</t>
  </si>
  <si>
    <t>090-2672-7482</t>
  </si>
  <si>
    <t>090-2173-2374</t>
  </si>
  <si>
    <t>090-2660-1055</t>
  </si>
  <si>
    <t>080-7702-9590</t>
  </si>
  <si>
    <t>090-3226-9414</t>
  </si>
  <si>
    <t>090-2335-5476</t>
  </si>
  <si>
    <t>080-7690-4862</t>
  </si>
  <si>
    <t>080-9990-3474</t>
  </si>
  <si>
    <t>080-7690-5219</t>
  </si>
  <si>
    <t>080-7690-4300</t>
  </si>
  <si>
    <t>080-7690-5379</t>
  </si>
  <si>
    <t>090-5816-2368</t>
  </si>
  <si>
    <t>080-7690-3755</t>
  </si>
  <si>
    <t>090-8034-4633</t>
  </si>
  <si>
    <t>090-8039-0489</t>
  </si>
  <si>
    <t>090-1055-5289</t>
  </si>
  <si>
    <t>090-5816-5470</t>
  </si>
  <si>
    <t>090-8034-3285</t>
  </si>
  <si>
    <t>090-2660-6268</t>
  </si>
  <si>
    <t>090-1055-0349</t>
  </si>
  <si>
    <t>090-5816-6042</t>
  </si>
  <si>
    <t>090-4961-4340</t>
  </si>
  <si>
    <t>090-8729-1256</t>
  </si>
  <si>
    <t>090-2335-7527</t>
  </si>
  <si>
    <t>080-7690-4266</t>
  </si>
  <si>
    <t>080-7703-0804</t>
  </si>
  <si>
    <t>090-2672-9200</t>
  </si>
  <si>
    <t>080-9990-4741</t>
  </si>
  <si>
    <t>080-7700-5103</t>
  </si>
  <si>
    <t>080-1235-7520</t>
  </si>
  <si>
    <t>080-8848-5355</t>
  </si>
  <si>
    <t>080-9971-1485</t>
  </si>
  <si>
    <t>080-8879-1261</t>
  </si>
  <si>
    <t>080-9992-0086</t>
  </si>
  <si>
    <t>080-1235-9304</t>
  </si>
  <si>
    <t>080-2219-7596</t>
  </si>
  <si>
    <t>080-8165-8365</t>
  </si>
  <si>
    <t>080-8848-9569</t>
  </si>
  <si>
    <t>090-5773-6587</t>
  </si>
  <si>
    <t>090-2409-9638</t>
  </si>
  <si>
    <t>090-2742-4247</t>
  </si>
  <si>
    <t>090-4532-5242</t>
  </si>
  <si>
    <t>080-7690-5240</t>
  </si>
  <si>
    <t>080-9998-7220</t>
  </si>
  <si>
    <t>080-8914-6229</t>
  </si>
  <si>
    <t>080-7690-5348</t>
  </si>
  <si>
    <t>090-4532-5303</t>
  </si>
  <si>
    <t>090-4010-8301</t>
  </si>
  <si>
    <t>090-5390-8092</t>
  </si>
  <si>
    <t>080-7690-4024</t>
  </si>
  <si>
    <t>090-4010-8454</t>
  </si>
  <si>
    <t>080-8914-5011</t>
  </si>
  <si>
    <t>080-7703-0118</t>
  </si>
  <si>
    <t>090-8589-7508</t>
  </si>
  <si>
    <t>090-8858-6636</t>
  </si>
  <si>
    <t>080-7690-5636</t>
  </si>
  <si>
    <t>080-9998-7079</t>
  </si>
  <si>
    <t>080-9998-7053</t>
  </si>
  <si>
    <t>090-5563-5254</t>
  </si>
  <si>
    <t>090-5532-7036</t>
  </si>
  <si>
    <t>090-8858-6084</t>
  </si>
  <si>
    <t>080-2381-7051</t>
  </si>
  <si>
    <t>080-2381-6312</t>
  </si>
  <si>
    <t>080-9998-7249</t>
  </si>
  <si>
    <t>090-5391-4393</t>
  </si>
  <si>
    <t>080-7703-1513</t>
  </si>
  <si>
    <t>090-5425-4685</t>
  </si>
  <si>
    <t>080-7690-5780</t>
  </si>
  <si>
    <t>090-8858-6640</t>
  </si>
  <si>
    <t>090-2252-1841</t>
  </si>
  <si>
    <t>090-5425-7561</t>
  </si>
  <si>
    <t>090-2741-8229</t>
  </si>
  <si>
    <t>090-5392-8725</t>
  </si>
  <si>
    <t>090-5563-9615</t>
  </si>
  <si>
    <t>090-5425-7554</t>
  </si>
  <si>
    <t>080-9998-7501</t>
  </si>
  <si>
    <t>080-9998-7692</t>
  </si>
  <si>
    <t>080-9998-7280</t>
  </si>
  <si>
    <t>080-2383-5147</t>
  </si>
  <si>
    <t>090-8033-7188</t>
  </si>
  <si>
    <t>080-7690-5279</t>
  </si>
  <si>
    <t>080-9990-5789</t>
  </si>
  <si>
    <t>090-4010-9108</t>
  </si>
  <si>
    <t>090-4010-9496</t>
  </si>
  <si>
    <t>080-9998-7175</t>
  </si>
  <si>
    <t>090-4010-9092</t>
  </si>
  <si>
    <t>090-4010-9531</t>
  </si>
  <si>
    <t>090-5390-3360</t>
  </si>
  <si>
    <t>090-5390-1286</t>
  </si>
  <si>
    <t>090-4010-9420</t>
  </si>
  <si>
    <t>090-2178-9423</t>
  </si>
  <si>
    <t>090-5533-1299</t>
  </si>
  <si>
    <t>090-5425-7824</t>
  </si>
  <si>
    <t>090-4010-3695</t>
  </si>
  <si>
    <t>090-5563-9249</t>
  </si>
  <si>
    <t>090-2334-9052</t>
  </si>
  <si>
    <t>090-8039-0166</t>
  </si>
  <si>
    <t>090-2173-1360</t>
  </si>
  <si>
    <t>080-2120-4944</t>
  </si>
  <si>
    <t>080-7725-5891</t>
  </si>
  <si>
    <t>090-7014-9051</t>
  </si>
  <si>
    <t>080-9218-5186</t>
  </si>
  <si>
    <t>090-7014-9530</t>
  </si>
  <si>
    <t>080-8493-3229</t>
  </si>
  <si>
    <t>080-9589-1437</t>
  </si>
  <si>
    <t>080-9207-1462</t>
  </si>
  <si>
    <t>080-9207-1192</t>
  </si>
  <si>
    <t>080-1236-7705</t>
  </si>
  <si>
    <t>070-1063-2844</t>
  </si>
  <si>
    <t>080-9552-4699</t>
  </si>
  <si>
    <t>070-4028-7198</t>
  </si>
  <si>
    <t>070-4033-5446</t>
  </si>
  <si>
    <t>080-8811-7762</t>
  </si>
  <si>
    <t>070-4033-4124</t>
  </si>
  <si>
    <t>070-4008-4494</t>
  </si>
  <si>
    <t>070-4023-8923</t>
  </si>
  <si>
    <t>070-1058-5466</t>
  </si>
  <si>
    <t>080-9578-6205</t>
  </si>
  <si>
    <t>080-8442-8805</t>
  </si>
  <si>
    <t>080-7696-1159</t>
  </si>
  <si>
    <t>080-2338-7994</t>
  </si>
  <si>
    <t>070-1050-7136</t>
  </si>
  <si>
    <t>070-2800-4193</t>
  </si>
  <si>
    <t>070-4346-3605</t>
  </si>
  <si>
    <t>070-4361-4677</t>
  </si>
  <si>
    <t>070-4376-3885</t>
  </si>
  <si>
    <t>070-4356-3555</t>
  </si>
  <si>
    <t>070-4341-4990</t>
  </si>
  <si>
    <t>070-2810-0556</t>
  </si>
  <si>
    <t>070-1060-2725</t>
  </si>
  <si>
    <t>070-2633-8283</t>
  </si>
  <si>
    <t>070-4331-4722</t>
  </si>
  <si>
    <t>070-4356-3950</t>
  </si>
  <si>
    <t>070-4361-4920</t>
  </si>
  <si>
    <t>070-4376-3664</t>
  </si>
  <si>
    <t>070-4371-4966</t>
  </si>
  <si>
    <t>070-4356-3883</t>
  </si>
  <si>
    <t>070-4341-4126</t>
  </si>
  <si>
    <t>070-4371-4079</t>
  </si>
  <si>
    <t>070-1061-0075</t>
  </si>
  <si>
    <t>070-4291-0812</t>
  </si>
  <si>
    <t>070-4035-7200</t>
  </si>
  <si>
    <t>070-4089-4389</t>
  </si>
  <si>
    <t>080-2132-8137</t>
  </si>
  <si>
    <t>020-1607-4690</t>
  </si>
  <si>
    <t>020-1572-1002</t>
  </si>
  <si>
    <t>020-1626-2084</t>
  </si>
  <si>
    <t>020-1636-9101</t>
  </si>
  <si>
    <t>020-1657-1444</t>
  </si>
  <si>
    <t>020-1578-2187</t>
  </si>
  <si>
    <t>020-1636-9262</t>
  </si>
  <si>
    <t>020-1626-2507</t>
  </si>
  <si>
    <t>020-1646-9193</t>
  </si>
  <si>
    <t>020-1666-9397</t>
  </si>
  <si>
    <t>020-1652-3515</t>
  </si>
  <si>
    <t>020-1572-1056</t>
  </si>
  <si>
    <t>020-1945-8232</t>
  </si>
  <si>
    <t>020-1790-3527</t>
  </si>
  <si>
    <t>020-1949-4944</t>
  </si>
  <si>
    <t>020-1808-9104</t>
  </si>
  <si>
    <t>020-2092-4220</t>
  </si>
  <si>
    <t>020-2092-5127</t>
  </si>
  <si>
    <t>020-2113-9306</t>
  </si>
  <si>
    <t>020-1776-5169</t>
  </si>
  <si>
    <t>020-2176-1981</t>
  </si>
  <si>
    <t>020-2180-0739</t>
  </si>
  <si>
    <t>020-2083-6320</t>
  </si>
  <si>
    <t>020-2013-6944</t>
  </si>
  <si>
    <t>020-2064-5804</t>
  </si>
  <si>
    <t>020-2185-6654</t>
  </si>
  <si>
    <t>6110</t>
  </si>
  <si>
    <t>22010</t>
  </si>
  <si>
    <t>45267E-20404854</t>
  </si>
  <si>
    <t>452704-20404988</t>
  </si>
  <si>
    <t>4505B7-17400862</t>
  </si>
  <si>
    <t>4505A9-17400849</t>
  </si>
  <si>
    <t>452690-20404872</t>
  </si>
  <si>
    <t>090-8034-4412</t>
  </si>
  <si>
    <t>090-8034-2728</t>
  </si>
  <si>
    <t>080-2193-5587</t>
  </si>
  <si>
    <t>080-9998-7505</t>
  </si>
  <si>
    <t>080-9998-7718</t>
  </si>
  <si>
    <t>080-7690-3015</t>
  </si>
  <si>
    <t>080-7690-4186</t>
  </si>
  <si>
    <t>080-7690-5433</t>
  </si>
  <si>
    <t>090-2335-7141</t>
  </si>
  <si>
    <t>090-4962-1024</t>
  </si>
  <si>
    <t>080-2219-8061</t>
  </si>
  <si>
    <t>020-1570-0121</t>
  </si>
  <si>
    <t>080-9278-3425</t>
  </si>
  <si>
    <t>080-9991-9402</t>
  </si>
  <si>
    <t>080-7700-5054</t>
  </si>
  <si>
    <t>080-1239-9301</t>
  </si>
  <si>
    <t>080-9992-1636</t>
  </si>
  <si>
    <t>080-8879-5707</t>
  </si>
  <si>
    <t>080-8849-8313</t>
  </si>
  <si>
    <t>090-5403-9059</t>
  </si>
  <si>
    <t>080-8879-5092</t>
  </si>
  <si>
    <t>090-5403-9262</t>
  </si>
  <si>
    <t>080-9999-2161</t>
  </si>
  <si>
    <t>080-1239-9659</t>
  </si>
  <si>
    <t>090-4679-9260</t>
  </si>
  <si>
    <t>080-8849-8270</t>
  </si>
  <si>
    <t>080-8849-8464</t>
  </si>
  <si>
    <t>080-7700-7083</t>
  </si>
  <si>
    <t>080-9991-9289</t>
  </si>
  <si>
    <t>080-7700-7685</t>
  </si>
  <si>
    <t>080-7692-4644</t>
  </si>
  <si>
    <t>090-5773-6315</t>
  </si>
  <si>
    <t>090-4124-4085</t>
  </si>
  <si>
    <t>080-2248-7413</t>
  </si>
  <si>
    <t>080-7703-0819</t>
  </si>
  <si>
    <t>080-7690-4366</t>
  </si>
  <si>
    <t>020-1807-4481</t>
  </si>
  <si>
    <t>080-2236-7285</t>
  </si>
  <si>
    <t>080-1379-8019</t>
  </si>
  <si>
    <t>080-2551-6016</t>
  </si>
  <si>
    <t>080-1299-3074</t>
  </si>
  <si>
    <t>080-7749-4029</t>
  </si>
  <si>
    <t>080-8723-7229</t>
  </si>
  <si>
    <t>080-9298-3456</t>
  </si>
  <si>
    <t>080-9288-4743</t>
  </si>
  <si>
    <t>080-9293-4137</t>
  </si>
  <si>
    <t>080-8723-8482</t>
  </si>
  <si>
    <t>080-2088-8056</t>
  </si>
  <si>
    <t>020-2103-2086</t>
  </si>
  <si>
    <t>020-1987-9181</t>
  </si>
  <si>
    <t>020-2195-1308</t>
  </si>
  <si>
    <t>452DE4-20905248</t>
  </si>
  <si>
    <t>1120</t>
  </si>
  <si>
    <t>五井西マンホールポンプ場</t>
  </si>
  <si>
    <t>49</t>
    <phoneticPr fontId="35"/>
  </si>
  <si>
    <t>080-9992-0493</t>
  </si>
  <si>
    <t>080-7734-5210</t>
  </si>
  <si>
    <t>080-2219-9255</t>
  </si>
  <si>
    <t>090-5403-9105</t>
  </si>
  <si>
    <t>080-9988-7351</t>
  </si>
  <si>
    <t>080-9269-1049</t>
  </si>
  <si>
    <t>080-9213-2370</t>
  </si>
  <si>
    <t>080-9578-5370</t>
  </si>
  <si>
    <t>080-2116-9574</t>
  </si>
  <si>
    <t>090-5503-9437</t>
  </si>
  <si>
    <t>070-4070-6157</t>
  </si>
  <si>
    <t>080-9578-5423</t>
  </si>
  <si>
    <t>070-3977-4791</t>
  </si>
  <si>
    <t>080-2086-4576</t>
  </si>
  <si>
    <t>020-1995-3697</t>
  </si>
  <si>
    <t>070-4384-2968</t>
  </si>
  <si>
    <t>080-2561-5584</t>
  </si>
  <si>
    <t>070-2820-2007</t>
  </si>
  <si>
    <t>070-2810-3901</t>
  </si>
  <si>
    <t>080-8095-8602</t>
  </si>
  <si>
    <t>020-2107-3551</t>
  </si>
  <si>
    <t>020-2042-3560</t>
  </si>
  <si>
    <t>020-2037-5630</t>
  </si>
  <si>
    <t>020-1835-9527</t>
  </si>
  <si>
    <t>020-2193-0077</t>
  </si>
  <si>
    <t>452DF4-20905264</t>
  </si>
  <si>
    <t>080-9990-5670</t>
  </si>
  <si>
    <t>080-9999-4071</t>
  </si>
  <si>
    <t>090-8022-6171</t>
  </si>
  <si>
    <t>090-2336-4140</t>
  </si>
  <si>
    <t>080-9278-8011</t>
  </si>
  <si>
    <t>080-8054-4046</t>
  </si>
  <si>
    <t>080-8169-1594</t>
  </si>
  <si>
    <t>080-7737-8518</t>
  </si>
  <si>
    <t>080-8029-1553</t>
  </si>
  <si>
    <t>080-9996-7593</t>
  </si>
  <si>
    <t>080-9278-8738</t>
  </si>
  <si>
    <t>080-2144-2323</t>
  </si>
  <si>
    <t>080-9278-7688</t>
  </si>
  <si>
    <t>080-9278-8605</t>
  </si>
  <si>
    <t>080-7737-9360</t>
  </si>
  <si>
    <t>080-9206-8469</t>
  </si>
  <si>
    <t>080-2304-8363</t>
  </si>
  <si>
    <t>020-2052-1612</t>
  </si>
  <si>
    <t>080-2304-8801</t>
  </si>
  <si>
    <t>080-2298-7443</t>
  </si>
  <si>
    <t>080-9558-3752</t>
  </si>
  <si>
    <t>080-2304-8402</t>
  </si>
  <si>
    <t>080-8169-1927</t>
  </si>
  <si>
    <t>080-2599-4320</t>
  </si>
  <si>
    <t>080-8169-2332</t>
  </si>
  <si>
    <t>080-2304-8575</t>
  </si>
  <si>
    <t>080-9206-8203</t>
  </si>
  <si>
    <t>080-9529-3004</t>
  </si>
  <si>
    <t>080-9537-4707</t>
  </si>
  <si>
    <t>080-7728-6372</t>
  </si>
  <si>
    <t>080-2298-7483</t>
  </si>
  <si>
    <t>080-9996-8678</t>
  </si>
  <si>
    <t>080-8029-2070</t>
  </si>
  <si>
    <t>080-9278-8915</t>
  </si>
  <si>
    <t>080-8169-1226</t>
  </si>
  <si>
    <t>080-8054-5836</t>
  </si>
  <si>
    <t>080-2599-4266</t>
  </si>
  <si>
    <t>080-2599-4808</t>
  </si>
  <si>
    <t>080-2599-4099</t>
  </si>
  <si>
    <t>080-9537-8623</t>
  </si>
  <si>
    <t>080-8169-2167</t>
  </si>
  <si>
    <t>080-2298-7330</t>
  </si>
  <si>
    <t>080-2599-4236</t>
  </si>
  <si>
    <t>080-9585-7934</t>
  </si>
  <si>
    <t>090-7014-8836</t>
  </si>
  <si>
    <t>080-9278-8199</t>
  </si>
  <si>
    <t>080-8741-6573</t>
  </si>
  <si>
    <t>080-9278-9620</t>
  </si>
  <si>
    <t>080-9587-6764</t>
  </si>
  <si>
    <t>080-2140-8600</t>
  </si>
  <si>
    <t>080-7723-8375</t>
  </si>
  <si>
    <t>080-8742-8761</t>
  </si>
  <si>
    <t>080-9217-8466</t>
  </si>
  <si>
    <t>080-8490-8306</t>
  </si>
  <si>
    <t>080-2253-1468</t>
  </si>
  <si>
    <t>080-9588-3554</t>
  </si>
  <si>
    <t>080-2140-8659</t>
  </si>
  <si>
    <t>080-2140-8407</t>
  </si>
  <si>
    <t>080-8743-4115</t>
  </si>
  <si>
    <t>080-8866-5468</t>
  </si>
  <si>
    <t>080-2552-1686</t>
  </si>
  <si>
    <t>080-9589-0273</t>
  </si>
  <si>
    <t>080-2140-8252</t>
  </si>
  <si>
    <t>080-2140-8664</t>
  </si>
  <si>
    <t>080-9218-0491</t>
  </si>
  <si>
    <t>080-7724-7201</t>
  </si>
  <si>
    <t>080-9589-0239</t>
  </si>
  <si>
    <t>080-8491-9302</t>
  </si>
  <si>
    <t>080-9588-9314</t>
  </si>
  <si>
    <t>080-8743-5234</t>
  </si>
  <si>
    <t>080-8743-4310</t>
  </si>
  <si>
    <t>080-2563-8719</t>
  </si>
  <si>
    <t>080-2393-4121</t>
  </si>
  <si>
    <t>080-9274-2529</t>
  </si>
  <si>
    <t>080-2140-8926</t>
  </si>
  <si>
    <t>080-8807-4532</t>
  </si>
  <si>
    <t>080-2393-4683</t>
  </si>
  <si>
    <t>080-8878-0803</t>
  </si>
  <si>
    <t>080-7725-2667</t>
  </si>
  <si>
    <t>080-7725-3416</t>
  </si>
  <si>
    <t>080-2564-0013</t>
  </si>
  <si>
    <t>080-9218-5205</t>
  </si>
  <si>
    <t>080-9218-5558</t>
  </si>
  <si>
    <t>080-2253-2857</t>
  </si>
  <si>
    <t>080-8865-5833</t>
  </si>
  <si>
    <t>080-8020-1734</t>
  </si>
  <si>
    <t>080-9274-3093</t>
  </si>
  <si>
    <t>080-7794-6163</t>
  </si>
  <si>
    <t>080-7824-2661</t>
  </si>
  <si>
    <t>080-7799-8677</t>
  </si>
  <si>
    <t>080-7809-2860</t>
  </si>
  <si>
    <t>080-2561-8948</t>
  </si>
  <si>
    <t>070-1049-4875</t>
  </si>
  <si>
    <t>080-9988-1668</t>
  </si>
  <si>
    <t>070-1049-1549</t>
  </si>
  <si>
    <t>080-2562-1399</t>
  </si>
  <si>
    <t>080-7899-4590</t>
  </si>
  <si>
    <t>080-7794-6689</t>
  </si>
  <si>
    <t>080-7819-3164</t>
  </si>
  <si>
    <t>080-8830-1024</t>
  </si>
  <si>
    <t>080-7799-8494</t>
  </si>
  <si>
    <t>080-7794-6114</t>
  </si>
  <si>
    <t>070-1044-3581</t>
  </si>
  <si>
    <t>080-7824-5811</t>
  </si>
  <si>
    <t>070-1049-1429</t>
  </si>
  <si>
    <t>080-7804-1129</t>
  </si>
  <si>
    <t>080-7899-4689</t>
  </si>
  <si>
    <t>070-1044-3141</t>
  </si>
  <si>
    <t>080-7840-8745</t>
  </si>
  <si>
    <t>080-7794-4868</t>
  </si>
  <si>
    <t>080-2254-4254</t>
  </si>
  <si>
    <t>080-7899-2575</t>
  </si>
  <si>
    <t>070-2615-5442</t>
  </si>
  <si>
    <t>070-1044-3922</t>
  </si>
  <si>
    <t>070-1044-1625</t>
  </si>
  <si>
    <t>080-7899-2830</t>
  </si>
  <si>
    <t>080-7809-2085</t>
  </si>
  <si>
    <t>080-7899-4033</t>
  </si>
  <si>
    <t>080-7809-2521</t>
  </si>
  <si>
    <t>080-7794-6874</t>
  </si>
  <si>
    <t>080-7809-2132</t>
  </si>
  <si>
    <t>080-7804-1491</t>
  </si>
  <si>
    <t>080-7809-2323</t>
  </si>
  <si>
    <t>070-2668-9942</t>
  </si>
  <si>
    <t>070-2668-8805</t>
  </si>
  <si>
    <t>020-1944-7795</t>
  </si>
  <si>
    <t>020-1898-3949</t>
  </si>
  <si>
    <t>080-7899-4199</t>
  </si>
  <si>
    <t>080-7799-8317</t>
  </si>
  <si>
    <t>020-2137-8865</t>
  </si>
  <si>
    <t>020-2186-5399</t>
  </si>
  <si>
    <t>020-2124-0444</t>
  </si>
  <si>
    <t>080-9562-1650</t>
  </si>
  <si>
    <t>070-1007-3248</t>
  </si>
  <si>
    <t>080-7707-7893</t>
  </si>
  <si>
    <t>080-9996-2191</t>
  </si>
  <si>
    <t>080-9996-3891</t>
  </si>
  <si>
    <t>080-7749-5406</t>
  </si>
  <si>
    <t>070-1005-6155</t>
  </si>
  <si>
    <t>080-2599-4231</t>
  </si>
  <si>
    <t>080-9278-9561</t>
  </si>
  <si>
    <t>3500</t>
  </si>
  <si>
    <t>谷場2号幹線貯留管</t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</si>
  <si>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</si>
  <si>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t>080-9508-3094</t>
  </si>
  <si>
    <t>080-9508-1761</t>
  </si>
  <si>
    <t>080-7749-3508</t>
  </si>
  <si>
    <t>080-9503-2544</t>
  </si>
  <si>
    <t>080-8904-5101</t>
  </si>
  <si>
    <t>080-9508-1719</t>
  </si>
  <si>
    <t>080-8123-1715</t>
  </si>
  <si>
    <t>080-9507-9645</t>
  </si>
  <si>
    <t>080-9287-8645</t>
  </si>
  <si>
    <t>080-7749-4729</t>
  </si>
  <si>
    <t>080-9508-1675</t>
  </si>
  <si>
    <t>080-2182-4525</t>
  </si>
  <si>
    <t>080-9288-2092</t>
  </si>
  <si>
    <t>080-9584-4154</t>
  </si>
  <si>
    <t>080-2252-3211</t>
  </si>
  <si>
    <t>080-7749-3300</t>
  </si>
  <si>
    <t>080-2252-3815</t>
  </si>
  <si>
    <t>080-9297-9330</t>
  </si>
  <si>
    <t>080-2169-1562</t>
  </si>
  <si>
    <t>080-8906-9127</t>
  </si>
  <si>
    <t>080-7749-4189</t>
  </si>
  <si>
    <t>080-7749-4261</t>
  </si>
  <si>
    <t>080-9508-1388</t>
  </si>
  <si>
    <t>080-9584-4398</t>
  </si>
  <si>
    <t>080-2182-5297</t>
  </si>
  <si>
    <t>080-9293-0253</t>
  </si>
  <si>
    <t>080-9525-4080</t>
  </si>
  <si>
    <t>080-2180-2626</t>
  </si>
  <si>
    <t>080-9293-0218</t>
  </si>
  <si>
    <t>080-9589-5414</t>
  </si>
  <si>
    <t>080-9513-2471</t>
  </si>
  <si>
    <t>080-9503-2429</t>
  </si>
  <si>
    <t>080-9523-9005</t>
  </si>
  <si>
    <t>020-2172-5578</t>
  </si>
  <si>
    <t>454596-21805614</t>
  </si>
  <si>
    <t>080-7749-5361</t>
  </si>
  <si>
    <t>080-7733-1461</t>
  </si>
  <si>
    <t>080-9988-9025</t>
  </si>
  <si>
    <t>080-9217-9478</t>
  </si>
  <si>
    <t>080-7792-7684</t>
  </si>
  <si>
    <t>080-7800-9958</t>
  </si>
  <si>
    <t>080-7822-2744</t>
  </si>
  <si>
    <t>080-7830-3541</t>
  </si>
  <si>
    <t>070-4346-3381</t>
  </si>
  <si>
    <t>070-4306-0842</t>
  </si>
  <si>
    <t>2018</t>
  </si>
  <si>
    <t>1003</t>
  </si>
  <si>
    <t>4525BD-20404661</t>
  </si>
  <si>
    <t>4525BE-20404662</t>
  </si>
  <si>
    <t>454534-21805516</t>
  </si>
  <si>
    <t>454535-21805517</t>
  </si>
  <si>
    <t>50</t>
    <phoneticPr fontId="35"/>
  </si>
  <si>
    <t>020-2203-0839</t>
  </si>
  <si>
    <t>080-7725-6519</t>
  </si>
  <si>
    <t>080-9989-0035</t>
  </si>
  <si>
    <t>080-2167-9188</t>
  </si>
  <si>
    <t>080-2598-0163</t>
  </si>
  <si>
    <t>080-8169-1108</t>
  </si>
  <si>
    <t>080-9996-6422</t>
  </si>
  <si>
    <t>080-2144-7365</t>
  </si>
  <si>
    <t>080-9537-4915</t>
  </si>
  <si>
    <t>080-2298-7420</t>
  </si>
  <si>
    <t>080-9528-4470</t>
  </si>
  <si>
    <t>080-2144-7389</t>
  </si>
  <si>
    <t>080-2298-7283</t>
  </si>
  <si>
    <t>080-9528-8907</t>
  </si>
  <si>
    <t>080-8054-5410</t>
  </si>
  <si>
    <t>080-2298-7458</t>
  </si>
  <si>
    <t>080-9528-9263</t>
  </si>
  <si>
    <t>080-9528-4310</t>
  </si>
  <si>
    <t>080-8054-5457</t>
  </si>
  <si>
    <t>080-2599-2704</t>
  </si>
  <si>
    <t>080-9996-6877</t>
  </si>
  <si>
    <t>080-9537-4456</t>
  </si>
  <si>
    <t>080-9206-8395</t>
  </si>
  <si>
    <t>080-2304-8385</t>
  </si>
  <si>
    <t>080-9206-8169</t>
  </si>
  <si>
    <t>080-9278-8855</t>
  </si>
  <si>
    <t>080-7728-5864</t>
  </si>
  <si>
    <t>080-2144-2194</t>
  </si>
  <si>
    <t>080-8169-2041</t>
  </si>
  <si>
    <t>080-9278-9114</t>
  </si>
  <si>
    <t>080-9996-6698</t>
  </si>
  <si>
    <t>080-2304-8460</t>
  </si>
  <si>
    <t>080-2599-4849</t>
  </si>
  <si>
    <t>080-9537-4176</t>
  </si>
  <si>
    <t>080-7737-8077</t>
  </si>
  <si>
    <t>080-2298-7449</t>
  </si>
  <si>
    <t>080-9278-8765</t>
  </si>
  <si>
    <t>080-8169-1413</t>
  </si>
  <si>
    <t>080-2298-7388</t>
  </si>
  <si>
    <t>080-9558-5923</t>
  </si>
  <si>
    <t>080-9537-4613</t>
  </si>
  <si>
    <t>080-7728-5933</t>
  </si>
  <si>
    <t>080-2599-4516</t>
  </si>
  <si>
    <t>080-2304-7800</t>
  </si>
  <si>
    <t>080-9529-3535</t>
  </si>
  <si>
    <t>080-9537-8215</t>
  </si>
  <si>
    <t>080-9529-3770</t>
  </si>
  <si>
    <t>080-2599-4784</t>
  </si>
  <si>
    <t>080-2298-7394</t>
  </si>
  <si>
    <t>080-7737-9327</t>
  </si>
  <si>
    <t>080-9558-5926</t>
  </si>
  <si>
    <t>080-2140-8251</t>
  </si>
  <si>
    <t>080-9278-8208</t>
  </si>
  <si>
    <t>080-7728-5026</t>
  </si>
  <si>
    <t>080-2599-4739</t>
  </si>
  <si>
    <t>070-4025-8001</t>
  </si>
  <si>
    <t>020-1588-6523</t>
  </si>
  <si>
    <t>020-1976-9351</t>
  </si>
  <si>
    <t>020-1978-1573</t>
  </si>
  <si>
    <t>020-1668-7006</t>
  </si>
  <si>
    <t>020-1663-5716</t>
  </si>
  <si>
    <t>020-2082-1239</t>
  </si>
  <si>
    <t>020-2108-3669</t>
  </si>
  <si>
    <t>37261</t>
  </si>
  <si>
    <t>畑賀二丁目第1マンホールポンプ</t>
  </si>
  <si>
    <t>屋代一丁目マンホールポンプ（LTE)</t>
  </si>
  <si>
    <t>100001</t>
  </si>
  <si>
    <t>中山東一丁目水中ポンプ</t>
  </si>
  <si>
    <t>100002</t>
  </si>
  <si>
    <t>船越一丁目マンホールポンプ</t>
  </si>
  <si>
    <t>100105</t>
  </si>
  <si>
    <t>100102</t>
  </si>
  <si>
    <t>100103</t>
  </si>
  <si>
    <t>100104</t>
  </si>
  <si>
    <t>100101</t>
  </si>
  <si>
    <t>100106</t>
  </si>
  <si>
    <t>100107</t>
  </si>
  <si>
    <t>452087-19Y04027</t>
  </si>
  <si>
    <t>452630-20404776</t>
  </si>
  <si>
    <t>MA？</t>
  </si>
  <si>
    <t>4526F4-20404972</t>
  </si>
  <si>
    <t>452D36-20905074</t>
  </si>
  <si>
    <t>451E69-19703985</t>
  </si>
  <si>
    <t>451E69(2021年8月13日より)</t>
  </si>
  <si>
    <t>452D5E-20905114</t>
  </si>
  <si>
    <t>452D49-20905093</t>
  </si>
  <si>
    <t>452D48-20905092</t>
  </si>
  <si>
    <t>080-2596-8044</t>
  </si>
  <si>
    <t>020-2007-6260</t>
  </si>
  <si>
    <t>020-1785-7590</t>
  </si>
  <si>
    <t>020-2044-5437</t>
  </si>
  <si>
    <t>452658-20404816</t>
  </si>
  <si>
    <t>50</t>
    <phoneticPr fontId="35"/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</si>
  <si>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</si>
  <si>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</si>
  <si>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50</t>
    </r>
    <r>
      <rPr>
        <sz val="11"/>
        <color rgb="FF000000"/>
        <rFont val="ＭＳ Ｐゴシック"/>
        <family val="2"/>
        <charset val="128"/>
      </rPr>
      <t/>
    </r>
  </si>
  <si>
    <t>080-8809-5857</t>
  </si>
  <si>
    <t>090-2764-7550</t>
  </si>
  <si>
    <t>090-7275-7488</t>
  </si>
  <si>
    <t>070-2671-9492</t>
  </si>
  <si>
    <t>070-4336-4225</t>
  </si>
  <si>
    <t>070-4341-4673</t>
  </si>
  <si>
    <t>452D46-20905090</t>
  </si>
  <si>
    <t>49</t>
    <phoneticPr fontId="35"/>
  </si>
  <si>
    <t>080-1236-9598</t>
  </si>
  <si>
    <t>080-8020-8628</t>
  </si>
  <si>
    <t>090-7191-6159</t>
  </si>
  <si>
    <t>080-7826-8237</t>
  </si>
  <si>
    <t>070-2684-9448</t>
  </si>
  <si>
    <t>080-7826-1319</t>
  </si>
  <si>
    <t>080-7882-3337</t>
  </si>
  <si>
    <t>080-9293-2008</t>
  </si>
  <si>
    <t>080-8439-0441</t>
  </si>
  <si>
    <t>070-2798-5137</t>
  </si>
  <si>
    <t>070-4156-9514</t>
  </si>
  <si>
    <t>070-4156-9638</t>
  </si>
  <si>
    <t>070-2798-7069</t>
  </si>
  <si>
    <t>070-2688-1251</t>
  </si>
  <si>
    <t>070-4142-0853</t>
  </si>
  <si>
    <t>090-6790-2738</t>
  </si>
  <si>
    <t>080-8853-1059</t>
  </si>
  <si>
    <t>080-8853-1096</t>
  </si>
  <si>
    <t>070-4300-9146</t>
  </si>
  <si>
    <t>070-4498-7197</t>
  </si>
  <si>
    <t>020-1775-6084</t>
  </si>
  <si>
    <t>020-1692-4595</t>
  </si>
  <si>
    <t>020-1781-8846</t>
  </si>
  <si>
    <t>020-1998-1067</t>
  </si>
  <si>
    <t>020-2203-9450</t>
  </si>
  <si>
    <t>080-8854-7736</t>
  </si>
  <si>
    <t>070-1047-2987</t>
  </si>
  <si>
    <t>020-2059-5741</t>
  </si>
  <si>
    <t>020-1799-7761</t>
  </si>
  <si>
    <r>
      <t>4</t>
    </r>
    <r>
      <rPr>
        <sz val="11"/>
        <color rgb="FF000000"/>
        <rFont val="ＭＳ Ｐゴシック"/>
        <family val="2"/>
        <charset val="128"/>
      </rPr>
      <t>9</t>
    </r>
    <phoneticPr fontId="35"/>
  </si>
  <si>
    <t>4525C7-20404671</t>
  </si>
  <si>
    <t>4525C8-20404672</t>
  </si>
  <si>
    <t>452DD9-20905237</t>
  </si>
  <si>
    <t>452DDA-20905238</t>
  </si>
  <si>
    <t>080-9262-8441</t>
  </si>
  <si>
    <t>080-8882-0198</t>
  </si>
  <si>
    <t>070-4108-4656</t>
  </si>
  <si>
    <t>070-4089-4346</t>
  </si>
  <si>
    <t>080-2372-6164</t>
  </si>
  <si>
    <t>020-2071-1398</t>
  </si>
  <si>
    <t>020-2076-1713</t>
  </si>
  <si>
    <t>020-2045-1206</t>
  </si>
  <si>
    <t>020-2068-1641</t>
  </si>
  <si>
    <t>020-2103-1120</t>
  </si>
  <si>
    <t>020-1660-4266</t>
  </si>
  <si>
    <t>020-1982-4984</t>
  </si>
  <si>
    <t>452DEE-20905258</t>
  </si>
  <si>
    <t>452DED-20905257</t>
  </si>
  <si>
    <t>452DEC-20905256</t>
  </si>
  <si>
    <t>452DEB-20905255</t>
  </si>
  <si>
    <t>asakuchi_c</t>
    <phoneticPr fontId="35"/>
  </si>
  <si>
    <t>50259</t>
    <phoneticPr fontId="35"/>
  </si>
  <si>
    <t>7374</t>
    <phoneticPr fontId="35"/>
  </si>
  <si>
    <t>7375</t>
    <phoneticPr fontId="35"/>
  </si>
  <si>
    <t>50260</t>
    <phoneticPr fontId="35"/>
  </si>
  <si>
    <t>iwaki_c</t>
    <phoneticPr fontId="35"/>
  </si>
  <si>
    <t>ﾈｵﾎﾟﾘｽ調整池(LTE)</t>
    <phoneticPr fontId="35"/>
  </si>
  <si>
    <t>demo53@nihonsoft.net</t>
    <phoneticPr fontId="35"/>
  </si>
  <si>
    <t>2021/11/5二重発行になっていたのでdemoへ移行</t>
    <rPh sb="9" eb="11">
      <t>ニジュウ</t>
    </rPh>
    <rPh sb="11" eb="13">
      <t>ハッコウ</t>
    </rPh>
    <rPh sb="26" eb="28">
      <t>イコウ</t>
    </rPh>
    <phoneticPr fontId="19"/>
  </si>
  <si>
    <t>2021/11/10</t>
    <phoneticPr fontId="35"/>
  </si>
  <si>
    <t>AX0605601163150</t>
    <phoneticPr fontId="35"/>
  </si>
  <si>
    <t>AX0605601163160</t>
    <phoneticPr fontId="35"/>
  </si>
  <si>
    <t>AX0605601163170</t>
    <phoneticPr fontId="35"/>
  </si>
  <si>
    <t>020-2234-0431</t>
    <phoneticPr fontId="35"/>
  </si>
  <si>
    <t>020-2083-4565</t>
    <phoneticPr fontId="35"/>
  </si>
  <si>
    <t>020-2136-1575</t>
    <phoneticPr fontId="35"/>
  </si>
  <si>
    <t>AX0605601163180</t>
    <phoneticPr fontId="35"/>
  </si>
  <si>
    <t>AX0605601163190</t>
    <phoneticPr fontId="35"/>
  </si>
  <si>
    <t>AX0605601163200</t>
    <phoneticPr fontId="35"/>
  </si>
  <si>
    <t>AX0605601163210</t>
    <phoneticPr fontId="35"/>
  </si>
  <si>
    <t>AX0605601163220</t>
    <phoneticPr fontId="35"/>
  </si>
  <si>
    <t>AX0605601163230</t>
    <phoneticPr fontId="35"/>
  </si>
  <si>
    <t>AX0605601163240</t>
    <phoneticPr fontId="35"/>
  </si>
  <si>
    <t>AX0605601163250</t>
    <phoneticPr fontId="35"/>
  </si>
  <si>
    <t>AX0605601163260</t>
    <phoneticPr fontId="35"/>
  </si>
  <si>
    <t>AX0605601163270</t>
    <phoneticPr fontId="35"/>
  </si>
  <si>
    <t>AX0605601163280</t>
    <phoneticPr fontId="35"/>
  </si>
  <si>
    <t>AX0605601163290</t>
    <phoneticPr fontId="35"/>
  </si>
  <si>
    <t>AX0605601163300</t>
    <phoneticPr fontId="35"/>
  </si>
  <si>
    <t>AX0605601163310</t>
    <phoneticPr fontId="35"/>
  </si>
  <si>
    <t>AX0605601163320</t>
    <phoneticPr fontId="35"/>
  </si>
  <si>
    <t>AX0605601163330</t>
    <phoneticPr fontId="35"/>
  </si>
  <si>
    <t>AX0605601163340</t>
    <phoneticPr fontId="35"/>
  </si>
  <si>
    <t>AX0605601163350</t>
    <phoneticPr fontId="35"/>
  </si>
  <si>
    <t>AX0605601163360</t>
    <phoneticPr fontId="35"/>
  </si>
  <si>
    <t>AX0605601163370</t>
    <phoneticPr fontId="35"/>
  </si>
  <si>
    <t>02020068627</t>
    <phoneticPr fontId="35"/>
  </si>
  <si>
    <t>02021365275</t>
    <phoneticPr fontId="35"/>
  </si>
  <si>
    <t>02021701272</t>
    <phoneticPr fontId="35"/>
  </si>
  <si>
    <t>02021828215</t>
    <phoneticPr fontId="35"/>
  </si>
  <si>
    <t>02022472749</t>
    <phoneticPr fontId="35"/>
  </si>
  <si>
    <t>02022556668</t>
    <phoneticPr fontId="35"/>
  </si>
  <si>
    <t>02021828247</t>
    <phoneticPr fontId="35"/>
  </si>
  <si>
    <t>02022644864</t>
    <phoneticPr fontId="35"/>
  </si>
  <si>
    <t>02022532745</t>
    <phoneticPr fontId="35"/>
  </si>
  <si>
    <t>02020573536</t>
    <phoneticPr fontId="35"/>
  </si>
  <si>
    <t>02020730333</t>
    <phoneticPr fontId="35"/>
  </si>
  <si>
    <t>02022340479</t>
    <phoneticPr fontId="35"/>
  </si>
  <si>
    <t>02020847763</t>
    <phoneticPr fontId="35"/>
  </si>
  <si>
    <t>02021828194</t>
    <phoneticPr fontId="35"/>
  </si>
  <si>
    <t>02021701687</t>
    <phoneticPr fontId="35"/>
  </si>
  <si>
    <t>02021828881</t>
    <phoneticPr fontId="35"/>
  </si>
  <si>
    <t>02020734336</t>
    <phoneticPr fontId="35"/>
  </si>
  <si>
    <t>02020847780</t>
    <phoneticPr fontId="35"/>
  </si>
  <si>
    <t>02020014080</t>
    <phoneticPr fontId="35"/>
  </si>
  <si>
    <t>須原・堤地区No.1中継ポンプ場</t>
  </si>
  <si>
    <t>須原・堤地区No.2中継ポンプ場</t>
  </si>
  <si>
    <t>須原・堤地区No.3中継ポンプ場</t>
  </si>
  <si>
    <t>須原・堤地区No.4中継ポンプ場</t>
  </si>
  <si>
    <t>須原・堤地区No.5中継ポンプ場</t>
  </si>
  <si>
    <t>野田地区No.1中継ポンプ場</t>
  </si>
  <si>
    <t>野田地区No.2中継ポンプ場</t>
  </si>
  <si>
    <t>安治地区No.1中継ポンプ場</t>
  </si>
  <si>
    <t>吉川地区No.1中継ポンプ場</t>
  </si>
  <si>
    <t>吉川地区No.2中継ポンプ場</t>
  </si>
  <si>
    <t>吉川地区No.3中継ポンプ場</t>
  </si>
  <si>
    <t>吉川地区No.4中継ポンプ場</t>
  </si>
  <si>
    <t>吉川地区No.5中継ポンプ場</t>
  </si>
  <si>
    <t>八上地区No.2中継ポンプ</t>
  </si>
  <si>
    <t>八上地区No.3中継ポンプ(FOMA)</t>
  </si>
  <si>
    <t>真栗地区No.6中継ポンプ(FOMA)</t>
  </si>
  <si>
    <t>栗柄No.11マンホールポンプ(FOMA)</t>
  </si>
  <si>
    <t>真栗地区No.6中継ポンプ(LTE)</t>
  </si>
  <si>
    <t>大芋地区No.1中継ポンプ(LTE)</t>
  </si>
  <si>
    <t>八上No.3ＭＰ(LTE)</t>
  </si>
  <si>
    <t>鍛冶屋No.6中継ポンプ（FOMA）</t>
  </si>
  <si>
    <t>鍛冶屋No.6中継ポンプ（LTE）</t>
  </si>
  <si>
    <t>上町屋No.2マンホールポンプ</t>
  </si>
  <si>
    <t>上高瀬第一処理区No.5中継ポンプ場</t>
  </si>
  <si>
    <t>上高瀬第一処理区No.8中継ポンプ場</t>
  </si>
  <si>
    <t>地蔵寺地区No.2中継ポンプ場</t>
  </si>
  <si>
    <t>地蔵寺地区No.4中継ポンプ場</t>
  </si>
  <si>
    <t>Ｍ-50山田町No.1マンホールポンプ場</t>
  </si>
  <si>
    <t>Ｍ-51山田町No.2マンホールポンプ場</t>
  </si>
  <si>
    <t>Ｍ-52山田町No.3マンホールポンプ場</t>
  </si>
  <si>
    <t>Ｍ-53福住町井之市No.1マンホールポンプ場</t>
  </si>
  <si>
    <t>Ｍ-54福住町井之市No.2マンホールポンプ場</t>
  </si>
  <si>
    <t>Ｍ-55福住町中定No.1マンホールポンプ場</t>
  </si>
  <si>
    <t>Ｍ-56福住町中定No.2マンホールポンプ場</t>
  </si>
  <si>
    <t>Ｍ-57福住町中定No.5マンホールポンプ場</t>
  </si>
  <si>
    <t>Ｍ-58福住町上入田No.1マンホールポンプ場</t>
  </si>
  <si>
    <t>Ｍ-59福住町上入田No.2マンホールポンプ場</t>
  </si>
  <si>
    <t>Ｍ-61福住町中定No.3マンホールポンプ場</t>
  </si>
  <si>
    <t>井田川・能褒野マンホールポンプNo.8</t>
  </si>
  <si>
    <t>才代No.4中継ポンプ場</t>
  </si>
  <si>
    <t>安井宿No.2マンホールポンプ</t>
  </si>
  <si>
    <t>鹿島中部No.31</t>
  </si>
  <si>
    <t>湖南地区No.30マンホールポンプ場</t>
  </si>
  <si>
    <t>湖南地区No.29マンホールポンプ場</t>
  </si>
  <si>
    <t>富田No.18マンホールポンプ場</t>
  </si>
  <si>
    <t>喜久田No.23マンホールポンプ場</t>
  </si>
  <si>
    <t>多田野No.1マンホールポンプ場</t>
  </si>
  <si>
    <t>湖南No.4マンホールポンプ場</t>
  </si>
  <si>
    <t>若狭野東No.1中継ポンプ</t>
  </si>
  <si>
    <t>若狭野東No.2中継ポンプ</t>
  </si>
  <si>
    <t>若狭野東No.3中継ポンプ</t>
  </si>
  <si>
    <t>若狭野東No.5中継ポンプ</t>
  </si>
  <si>
    <t>若狭野東No.7中継ポンプ</t>
  </si>
  <si>
    <t>若狭野東No.8中継ポンプ</t>
  </si>
  <si>
    <t>若狭野東No.9中継ポンプ</t>
  </si>
  <si>
    <t>若狭野東No.10中継ポンプ</t>
  </si>
  <si>
    <t>若狭野東No.12中継ポンプ</t>
  </si>
  <si>
    <t>矢野中央No.3中継ポンプ</t>
  </si>
  <si>
    <t>若狭野中央No.1中継ポンプ</t>
  </si>
  <si>
    <t>No.50中野ポンプ場</t>
  </si>
  <si>
    <t>2号幹線_山平No.6ポンプ場</t>
  </si>
  <si>
    <t>No.52問村ポンプ場</t>
  </si>
  <si>
    <t>片寄No.91 ポンプ場</t>
  </si>
  <si>
    <t>特環No.6MP</t>
  </si>
  <si>
    <t>桜ヶ池地区No.1マンホールポンプ場</t>
  </si>
  <si>
    <t>高松地区No.1マンホールポンプ場</t>
  </si>
  <si>
    <t>池新田地区No.11マンホールポンプ場</t>
  </si>
  <si>
    <t>竹原下郷No.2ポンプ場</t>
  </si>
  <si>
    <t>神明処理区No.1マンホールポンプ場</t>
  </si>
  <si>
    <t>神明処理区No.2マンホールポンプ場</t>
  </si>
  <si>
    <t>神明処理区No.3マンホールポンプ場</t>
  </si>
  <si>
    <t>神明処理区No.4マンホールポンプ場</t>
  </si>
  <si>
    <t>神明処理区No.5マンホールポンプ場</t>
  </si>
  <si>
    <t>神明処理区No.6マンホールポンプ場</t>
  </si>
  <si>
    <t>神明処理区No.7マンホールポンプ場</t>
  </si>
  <si>
    <t>神明処理区No.8マンホールポンプ場</t>
  </si>
  <si>
    <t>神明処理区No.9マンホールポンプ場</t>
  </si>
  <si>
    <t>神明処理区No.10マンホールポンプ場</t>
  </si>
  <si>
    <t>神明処理区No.11マンホールポンプ場</t>
  </si>
  <si>
    <t>神明処理区No.12マンホールポンプ場</t>
  </si>
  <si>
    <t>神明処理区No.13マンホールポンプ場</t>
  </si>
  <si>
    <t>神明処理区No.14マンホールポンプ場</t>
  </si>
  <si>
    <t>神明処理区No.15マンホールポンプ場</t>
  </si>
  <si>
    <t>神明処理区No.16マンホールポンプ場</t>
  </si>
  <si>
    <t>神明処理区No.18マンホールポンプ場</t>
  </si>
  <si>
    <t>神明処理区No.20マンホールポンプ場</t>
  </si>
  <si>
    <t>神明処理区No.21マンホールポンプ場</t>
  </si>
  <si>
    <t>船越処理区No.2マンホールポンプ場</t>
  </si>
  <si>
    <t>船越処理区No.3マンホールポンプ場</t>
  </si>
  <si>
    <t>船越処理区No.5マンホールポンプ場</t>
  </si>
  <si>
    <t>船越処理区No.6マンホールポンプ場</t>
  </si>
  <si>
    <t>船越処理区No.8マンホールポンプ場</t>
  </si>
  <si>
    <t>船越処理区No.9マンホールポンプ場</t>
  </si>
  <si>
    <t>船越処理区No.10マンホールポンプ場</t>
  </si>
  <si>
    <t>船越処理区No.11マンホールポンプ場</t>
  </si>
  <si>
    <t>船越処理区No.12マンホールポンプ場</t>
  </si>
  <si>
    <t>船越処理区No.13マンホールポンプ場</t>
  </si>
  <si>
    <t>船越処理区No.14マンホールポンプ場</t>
  </si>
  <si>
    <t>船越処理区No.15マンホールポンプ場</t>
  </si>
  <si>
    <t>船越処理区No.17マンホールポンプ場</t>
  </si>
  <si>
    <t>船越処理区No.18マンホールポンプ場</t>
  </si>
  <si>
    <t>的矢処理区No.1マンホールポンプ場</t>
  </si>
  <si>
    <t>的矢処理区No.2マンホールポンプ場</t>
  </si>
  <si>
    <t>2021/10/27 吹田市山田17MPへ移行</t>
  </si>
  <si>
    <t>2021/10/27 吹田市山田17MPへ移行</t>
    <rPh sb="11" eb="14">
      <t>スイタシ</t>
    </rPh>
    <rPh sb="14" eb="16">
      <t>ヤマダ</t>
    </rPh>
    <rPh sb="21" eb="23">
      <t>イコウ</t>
    </rPh>
    <phoneticPr fontId="35"/>
  </si>
  <si>
    <t>宮の前1</t>
  </si>
  <si>
    <t>下大門1</t>
  </si>
  <si>
    <t>陽光1</t>
  </si>
  <si>
    <t>1号幹線上町No.11ポンプ場</t>
  </si>
  <si>
    <t>フソウメンテ用USB1</t>
    <rPh sb="6" eb="7">
      <t>ヨウ</t>
    </rPh>
    <phoneticPr fontId="35"/>
  </si>
  <si>
    <t>笹目第1排水施設</t>
  </si>
  <si>
    <t>菖蒲川第1排水施設</t>
  </si>
  <si>
    <t>下徳久2ポンプ場</t>
  </si>
  <si>
    <t>1号幹線上町No.12ポンプ場</t>
  </si>
  <si>
    <t>2号幹線葉草No.2ポンプ場</t>
  </si>
  <si>
    <t>2号幹線上町No.11ポンプ場</t>
  </si>
  <si>
    <t>フソウメンテ用USB2</t>
    <rPh sb="6" eb="7">
      <t>ヨウ</t>
    </rPh>
    <phoneticPr fontId="35"/>
  </si>
  <si>
    <t>喜沢2丁目排水施設</t>
  </si>
  <si>
    <t>喜沢2丁目第2排水施設</t>
  </si>
  <si>
    <t>No.32南ポンプ場</t>
  </si>
  <si>
    <t>1号幹線大願寺No.13ポンプ場</t>
  </si>
  <si>
    <t>2号幹線大坪No.4ポンプ場</t>
  </si>
  <si>
    <t>漆原5号</t>
  </si>
  <si>
    <t>2号幹線大坪No.5ポンプ場</t>
  </si>
  <si>
    <t>西ヶ崎25号幹線排水路ポンプ場</t>
  </si>
  <si>
    <t>1号幹線西山No.6ポンプ場</t>
  </si>
  <si>
    <t>2号幹線秀谷No.7ポンプ場</t>
  </si>
  <si>
    <t>1号幹線西山No.8ポンプ場</t>
  </si>
  <si>
    <t>1号幹線川原町No.9ポンプ場</t>
  </si>
  <si>
    <t>2号幹線新町No.9ポンプ場</t>
  </si>
  <si>
    <t>1号幹線下長尾No.10ポンプ場</t>
  </si>
  <si>
    <t>017AAC3723</t>
  </si>
  <si>
    <t>020-2102-6627</t>
    <phoneticPr fontId="35"/>
  </si>
  <si>
    <t>久地第一中継ポンプ場</t>
  </si>
  <si>
    <t>久地第二中継ポンプ場</t>
  </si>
  <si>
    <t>魚切中継ポンプ場</t>
  </si>
  <si>
    <t>sofinet@nihonsoft.net</t>
    <phoneticPr fontId="35"/>
  </si>
  <si>
    <t>sofinet</t>
    <phoneticPr fontId="35"/>
  </si>
  <si>
    <t>10.60.99.179</t>
    <phoneticPr fontId="35"/>
  </si>
  <si>
    <t>10.60.99.178</t>
  </si>
  <si>
    <t>10.60.99.177</t>
    <phoneticPr fontId="35"/>
  </si>
  <si>
    <t>017AAC4872</t>
    <phoneticPr fontId="35"/>
  </si>
  <si>
    <t>020-3602-9295</t>
    <phoneticPr fontId="35"/>
  </si>
  <si>
    <t>2021/11/11</t>
    <phoneticPr fontId="35"/>
  </si>
  <si>
    <t>AX0605601163590</t>
    <phoneticPr fontId="35"/>
  </si>
  <si>
    <t>AX0605601163600</t>
    <phoneticPr fontId="35"/>
  </si>
  <si>
    <t>AX0605601163610</t>
    <phoneticPr fontId="35"/>
  </si>
  <si>
    <t>AX0605601163620</t>
    <phoneticPr fontId="35"/>
  </si>
  <si>
    <t>AX0605601163630</t>
    <phoneticPr fontId="35"/>
  </si>
  <si>
    <t>020-2264-4431</t>
    <phoneticPr fontId="35"/>
  </si>
  <si>
    <t>020-2234-0752</t>
    <phoneticPr fontId="35"/>
  </si>
  <si>
    <t>020-2223-0103</t>
    <phoneticPr fontId="35"/>
  </si>
  <si>
    <t>020-2106-2402</t>
    <phoneticPr fontId="35"/>
  </si>
  <si>
    <t>020-2106-4186</t>
    <phoneticPr fontId="35"/>
  </si>
  <si>
    <t>4545A5-21805629</t>
    <phoneticPr fontId="35"/>
  </si>
  <si>
    <t>020-3602-9228</t>
    <phoneticPr fontId="35"/>
  </si>
  <si>
    <t>2号幹線山平No.6ポンプ場（導入済み施設変更予定）</t>
    <rPh sb="15" eb="18">
      <t>ドウニュウズ</t>
    </rPh>
    <rPh sb="19" eb="25">
      <t>シセツヘンコウヨテイ</t>
    </rPh>
    <phoneticPr fontId="35"/>
  </si>
  <si>
    <t>katsuura_c</t>
    <phoneticPr fontId="35"/>
  </si>
  <si>
    <t>7376</t>
    <phoneticPr fontId="35"/>
  </si>
  <si>
    <t>50261</t>
    <phoneticPr fontId="35"/>
  </si>
  <si>
    <t>内郷内町マンホールポンプ CS-DJ</t>
  </si>
  <si>
    <t>郷ケ丘中継ポンプ場 CS-DJ</t>
  </si>
  <si>
    <t>泉玉露マンホールポンプ CS-DX(P)</t>
  </si>
  <si>
    <t>林内マンホールポンプ CS-DJ</t>
  </si>
  <si>
    <t>成沢マンホールポンプ CS-DJ</t>
  </si>
  <si>
    <t>宇佐美留田漁港先MP</t>
    <phoneticPr fontId="35"/>
  </si>
  <si>
    <t>宇佐美留田橋付近MP</t>
  </si>
  <si>
    <t>宇佐美仲芝MP</t>
    <phoneticPr fontId="35"/>
  </si>
  <si>
    <t>宇佐美塩木場橋MP</t>
    <phoneticPr fontId="35"/>
  </si>
  <si>
    <t>湯川7丁目MP</t>
    <rPh sb="0" eb="2">
      <t>ユカワ</t>
    </rPh>
    <rPh sb="3" eb="5">
      <t>チョウメ</t>
    </rPh>
    <phoneticPr fontId="53"/>
  </si>
  <si>
    <t>馬場2丁目MP</t>
    <phoneticPr fontId="35"/>
  </si>
  <si>
    <t>赤淵橋MP</t>
    <phoneticPr fontId="35"/>
  </si>
  <si>
    <t>泉橋MP</t>
    <phoneticPr fontId="35"/>
  </si>
  <si>
    <t>荻・伊豆急分譲MP</t>
    <phoneticPr fontId="35"/>
  </si>
  <si>
    <t>荻・本町MP</t>
  </si>
  <si>
    <t>荻・辰新田MP</t>
    <phoneticPr fontId="43"/>
  </si>
  <si>
    <t>保代口処理場</t>
    <rPh sb="0" eb="1">
      <t>ホ</t>
    </rPh>
    <rPh sb="1" eb="2">
      <t>ダイ</t>
    </rPh>
    <rPh sb="2" eb="3">
      <t>クチ</t>
    </rPh>
    <rPh sb="3" eb="5">
      <t>ショリ</t>
    </rPh>
    <rPh sb="5" eb="6">
      <t>ジョウ</t>
    </rPh>
    <phoneticPr fontId="35"/>
  </si>
  <si>
    <t>大原</t>
    <rPh sb="0" eb="2">
      <t>オオハラ</t>
    </rPh>
    <phoneticPr fontId="35"/>
  </si>
  <si>
    <t>45452621805502</t>
    <phoneticPr fontId="35"/>
  </si>
  <si>
    <t>45452921805505</t>
    <phoneticPr fontId="35"/>
  </si>
  <si>
    <t>45452A21805506</t>
    <phoneticPr fontId="35"/>
  </si>
  <si>
    <t>45452C21805508</t>
    <phoneticPr fontId="35"/>
  </si>
  <si>
    <t>45453121805514</t>
    <phoneticPr fontId="35"/>
  </si>
  <si>
    <t>45452721805503</t>
    <phoneticPr fontId="35"/>
  </si>
  <si>
    <t>45452821805504</t>
    <phoneticPr fontId="35"/>
  </si>
  <si>
    <t>45452B21805507</t>
    <phoneticPr fontId="35"/>
  </si>
  <si>
    <t>45452D21805509</t>
    <phoneticPr fontId="35"/>
  </si>
  <si>
    <t>45452E21805510</t>
    <phoneticPr fontId="35"/>
  </si>
  <si>
    <t>45452F21805511</t>
    <phoneticPr fontId="35"/>
  </si>
  <si>
    <t>45453021805512</t>
    <phoneticPr fontId="35"/>
  </si>
  <si>
    <t>45453121805513</t>
    <phoneticPr fontId="35"/>
  </si>
  <si>
    <t>45453A21805522</t>
    <phoneticPr fontId="35"/>
  </si>
  <si>
    <t>45453821805520</t>
    <phoneticPr fontId="35"/>
  </si>
  <si>
    <t>45453721805519</t>
    <phoneticPr fontId="35"/>
  </si>
  <si>
    <t>452DF920905269</t>
    <phoneticPr fontId="35"/>
  </si>
  <si>
    <t>452DFA20905270</t>
    <phoneticPr fontId="35"/>
  </si>
  <si>
    <t>452DFB20905271</t>
    <phoneticPr fontId="35"/>
  </si>
  <si>
    <t>452DFC20905272</t>
    <phoneticPr fontId="35"/>
  </si>
  <si>
    <t>452DFD20905273</t>
    <phoneticPr fontId="35"/>
  </si>
  <si>
    <t>sofinet@nihonsoft.net</t>
    <phoneticPr fontId="35"/>
  </si>
  <si>
    <t>sofinet</t>
    <phoneticPr fontId="35"/>
  </si>
  <si>
    <t>10.60.99.180</t>
    <phoneticPr fontId="35"/>
  </si>
  <si>
    <t>吉熊ポンプ場</t>
    <rPh sb="5" eb="6">
      <t>ジョウ</t>
    </rPh>
    <phoneticPr fontId="35"/>
  </si>
  <si>
    <t>sofinet@nihonsoft.net</t>
    <phoneticPr fontId="35"/>
  </si>
  <si>
    <t>sofinet</t>
    <phoneticPr fontId="35"/>
  </si>
  <si>
    <t>500M LTE</t>
    <phoneticPr fontId="35"/>
  </si>
  <si>
    <t>AX0605601164100</t>
    <phoneticPr fontId="35"/>
  </si>
  <si>
    <t>AX0605601164110</t>
    <phoneticPr fontId="35"/>
  </si>
  <si>
    <t>AX0605601164120</t>
    <phoneticPr fontId="35"/>
  </si>
  <si>
    <t>020-2247-2091</t>
    <phoneticPr fontId="35"/>
  </si>
  <si>
    <t>020-2264-4598</t>
    <phoneticPr fontId="35"/>
  </si>
  <si>
    <t>020-2247-2021</t>
    <phoneticPr fontId="35"/>
  </si>
  <si>
    <t>02036028165</t>
    <phoneticPr fontId="35"/>
  </si>
  <si>
    <t>長岡南処理施設</t>
    <phoneticPr fontId="35"/>
  </si>
  <si>
    <t>10.60.99.182</t>
    <phoneticPr fontId="35"/>
  </si>
  <si>
    <t>sofinet@sofinet</t>
    <phoneticPr fontId="35"/>
  </si>
  <si>
    <t>sofinet</t>
    <phoneticPr fontId="35"/>
  </si>
  <si>
    <t>駿府城ため池</t>
    <rPh sb="0" eb="3">
      <t>スンプジョウ</t>
    </rPh>
    <rPh sb="5" eb="6">
      <t>イケ</t>
    </rPh>
    <phoneticPr fontId="35"/>
  </si>
  <si>
    <t>3M LTE</t>
    <phoneticPr fontId="35"/>
  </si>
  <si>
    <t>静岡県静岡市ため池監視</t>
    <rPh sb="0" eb="3">
      <t>シズオカケン</t>
    </rPh>
    <rPh sb="3" eb="6">
      <t>シズオカシ</t>
    </rPh>
    <rPh sb="8" eb="9">
      <t>イケ</t>
    </rPh>
    <rPh sb="9" eb="11">
      <t>カンシ</t>
    </rPh>
    <phoneticPr fontId="35"/>
  </si>
  <si>
    <t>10.254.32.216</t>
    <phoneticPr fontId="35"/>
  </si>
  <si>
    <t>sofinet</t>
    <phoneticPr fontId="35"/>
  </si>
  <si>
    <t>真空ステーション1期（水都工業案件2021/11/12申請）</t>
    <rPh sb="0" eb="2">
      <t>シンクウ</t>
    </rPh>
    <rPh sb="9" eb="10">
      <t>キ</t>
    </rPh>
    <rPh sb="11" eb="12">
      <t>スイ</t>
    </rPh>
    <rPh sb="12" eb="13">
      <t>ミヤコ</t>
    </rPh>
    <rPh sb="13" eb="15">
      <t>コウギョウ</t>
    </rPh>
    <rPh sb="15" eb="17">
      <t>アンケン</t>
    </rPh>
    <rPh sb="27" eb="29">
      <t>シンセイ</t>
    </rPh>
    <phoneticPr fontId="35"/>
  </si>
  <si>
    <t>AX0605601165080</t>
    <phoneticPr fontId="35"/>
  </si>
  <si>
    <t>020-2125-9259</t>
    <phoneticPr fontId="35"/>
  </si>
  <si>
    <t>2021/11/19</t>
    <phoneticPr fontId="35"/>
  </si>
  <si>
    <t>AX0605601165090</t>
    <phoneticPr fontId="35"/>
  </si>
  <si>
    <t>020-2247-2174</t>
    <phoneticPr fontId="35"/>
  </si>
  <si>
    <t>2021/11/19</t>
    <phoneticPr fontId="35"/>
  </si>
  <si>
    <t>南台地域汚水処理施設 CS-DX(P)</t>
    <phoneticPr fontId="35"/>
  </si>
  <si>
    <t>AX0605601165180</t>
    <phoneticPr fontId="35"/>
  </si>
  <si>
    <t>020-2255-6923</t>
    <phoneticPr fontId="35"/>
  </si>
  <si>
    <t>2021/11/20</t>
    <phoneticPr fontId="35"/>
  </si>
  <si>
    <t>017AAD2060</t>
    <phoneticPr fontId="35"/>
  </si>
  <si>
    <t>02036081016</t>
    <phoneticPr fontId="35"/>
  </si>
  <si>
    <t>峯前マンホールポンプ場</t>
  </si>
  <si>
    <t>中原マンホールポンプ場</t>
  </si>
  <si>
    <t>10.60.99.184</t>
    <phoneticPr fontId="35"/>
  </si>
  <si>
    <t>10.60.99.183</t>
  </si>
  <si>
    <t>仁井田中継ポンプ場 CS-DX</t>
    <phoneticPr fontId="35"/>
  </si>
  <si>
    <t>泉崎中継ポンプ場 CS-DX(P)</t>
    <phoneticPr fontId="35"/>
  </si>
  <si>
    <t>上仁井田ポンプ場 CS-DX(P)</t>
    <phoneticPr fontId="35"/>
  </si>
  <si>
    <t>4545CF-21805671</t>
  </si>
  <si>
    <t>4545D0-21805672</t>
  </si>
  <si>
    <t>4545D1-21805673</t>
  </si>
  <si>
    <t>4545D2-21805674</t>
  </si>
  <si>
    <t>4545D3-21805675</t>
  </si>
  <si>
    <t>4545D4-21805676</t>
  </si>
  <si>
    <t>4545D5-21805677</t>
  </si>
  <si>
    <t>4545D6-21805678</t>
  </si>
  <si>
    <t>4545D7-21805679</t>
  </si>
  <si>
    <t>4545D8-21805680</t>
  </si>
  <si>
    <t>4545D9-21805681</t>
  </si>
  <si>
    <t>4545DA-21805682</t>
  </si>
  <si>
    <t>4545DB-21805683</t>
  </si>
  <si>
    <t>4545DC-21805684</t>
  </si>
  <si>
    <t>4545DD-21805685</t>
  </si>
  <si>
    <t>4545DE-21805686</t>
  </si>
  <si>
    <t>4545DF-21805687</t>
  </si>
  <si>
    <t>4545E0-21805688</t>
  </si>
  <si>
    <t>4545E1-21805689</t>
  </si>
  <si>
    <t>4545E2-21805690</t>
  </si>
  <si>
    <t>4545E3-21805691</t>
  </si>
  <si>
    <t>4545E4-21805692</t>
  </si>
  <si>
    <t>4545E5-21805693</t>
  </si>
  <si>
    <t>4545A6-21805694</t>
  </si>
  <si>
    <t>4545E7-21805695</t>
  </si>
  <si>
    <t>4545E8-21805696</t>
  </si>
  <si>
    <t>4545E9-21805697</t>
  </si>
  <si>
    <t>4545EA-21805698</t>
  </si>
  <si>
    <t>4545EB-21805699</t>
  </si>
  <si>
    <t>4545EC-21805700</t>
  </si>
  <si>
    <t>4545ED-21805701</t>
  </si>
  <si>
    <t>4545EE-21805702</t>
  </si>
  <si>
    <t>4545EF-21805703</t>
  </si>
  <si>
    <t>4545F0-21805704</t>
  </si>
  <si>
    <t>4545F1-21805705</t>
  </si>
  <si>
    <t>4545F2-21805706</t>
  </si>
  <si>
    <t>4545F3-21805707</t>
  </si>
  <si>
    <t>4545F4-21805708</t>
  </si>
  <si>
    <t>4545F5-21805709</t>
  </si>
  <si>
    <t>4545F6-21805710</t>
  </si>
  <si>
    <t>4545F7-21805711</t>
  </si>
  <si>
    <t>4545F8-21805712</t>
  </si>
  <si>
    <t>4545F9-21805713</t>
  </si>
  <si>
    <t>4545FA-21805714</t>
  </si>
  <si>
    <t>4545FB-21805715</t>
  </si>
  <si>
    <t>4545FC-21805716</t>
  </si>
  <si>
    <t>4545FD-21805717</t>
  </si>
  <si>
    <t>4545FE-21805718</t>
  </si>
  <si>
    <t>4545FF-21805719</t>
  </si>
  <si>
    <t>454600-21805720</t>
  </si>
  <si>
    <t>454601-21805721</t>
  </si>
  <si>
    <t>454602-21805722</t>
  </si>
  <si>
    <t>454603-21805723</t>
  </si>
  <si>
    <t>454604-21805724</t>
  </si>
  <si>
    <t>454605-21805725</t>
  </si>
  <si>
    <t>454606-21805726</t>
  </si>
  <si>
    <t>454607-21805727</t>
  </si>
  <si>
    <t>454608-21805728</t>
  </si>
  <si>
    <t>454609-21805729</t>
  </si>
  <si>
    <t>45460A-21805730</t>
  </si>
  <si>
    <t>45460B-21805731</t>
  </si>
  <si>
    <t>45460C-21805732</t>
  </si>
  <si>
    <t>45460D-21805733</t>
  </si>
  <si>
    <t>45460E-21805734</t>
  </si>
  <si>
    <t>45460F-21805735</t>
  </si>
  <si>
    <t>454610-21805736</t>
  </si>
  <si>
    <t>454611-21805737</t>
  </si>
  <si>
    <t>454612-21805738</t>
  </si>
  <si>
    <t>454613-21805739</t>
  </si>
  <si>
    <t>454614-21805740</t>
  </si>
  <si>
    <t>454615-21805741</t>
  </si>
  <si>
    <t>454616-21805742</t>
  </si>
  <si>
    <t>454617-21805743</t>
  </si>
  <si>
    <t>454618-21805744</t>
  </si>
  <si>
    <t>454619-21805745</t>
  </si>
  <si>
    <t>45461A-21805746</t>
  </si>
  <si>
    <t>45461B-21805747</t>
  </si>
  <si>
    <t>45461C-21805748</t>
  </si>
  <si>
    <t>45461D-21805749</t>
  </si>
  <si>
    <t>45461E-21805750</t>
  </si>
  <si>
    <t>会地浄化センター</t>
  </si>
  <si>
    <t>sofinet@nihonsoft.net</t>
    <phoneticPr fontId="35"/>
  </si>
  <si>
    <t>sofinet</t>
    <phoneticPr fontId="35"/>
  </si>
  <si>
    <t>500M LTE</t>
    <phoneticPr fontId="35"/>
  </si>
  <si>
    <t>10.60.99.185</t>
    <phoneticPr fontId="35"/>
  </si>
  <si>
    <t>長野県喬木村</t>
    <rPh sb="0" eb="3">
      <t>ナガノケン</t>
    </rPh>
    <rPh sb="3" eb="6">
      <t>タカギムラ</t>
    </rPh>
    <phoneticPr fontId="35"/>
  </si>
  <si>
    <t>中原調整槽</t>
  </si>
  <si>
    <t>帰牛原配水池</t>
  </si>
  <si>
    <t>野田原配水池</t>
  </si>
  <si>
    <t>伊久間配水池</t>
  </si>
  <si>
    <t>田中下水源</t>
  </si>
  <si>
    <t>二日洞浄水場</t>
  </si>
  <si>
    <t>大和知配水池</t>
  </si>
  <si>
    <t>上平配水池</t>
  </si>
  <si>
    <t>上の原中継ポンプ場</t>
  </si>
  <si>
    <t>本谷浄水場</t>
  </si>
  <si>
    <t>大島配水池</t>
  </si>
  <si>
    <t>桃添配水池</t>
  </si>
  <si>
    <t>小川水源</t>
  </si>
  <si>
    <t>山の神配水池</t>
  </si>
  <si>
    <t>伊久間水源</t>
  </si>
  <si>
    <t>伊久間高区配水池</t>
  </si>
  <si>
    <t>九十九谷遮断弁室</t>
  </si>
  <si>
    <t>500M LTE</t>
    <phoneticPr fontId="35"/>
  </si>
  <si>
    <t>10.254.32.217</t>
    <phoneticPr fontId="35"/>
  </si>
  <si>
    <t>10.254.32.218</t>
  </si>
  <si>
    <t>10.254.32.219</t>
  </si>
  <si>
    <t>10.254.32.220</t>
  </si>
  <si>
    <t>10.254.32.221</t>
  </si>
  <si>
    <t>10.254.32.222</t>
  </si>
  <si>
    <t>10.254.32.223</t>
  </si>
  <si>
    <t>10.254.32.224</t>
  </si>
  <si>
    <t>10.254.32.225</t>
  </si>
  <si>
    <t>10.254.32.226</t>
  </si>
  <si>
    <t>10.254.32.227</t>
  </si>
  <si>
    <t>10.254.32.228</t>
  </si>
  <si>
    <t>10.254.32.229</t>
  </si>
  <si>
    <t>10.254.32.230</t>
  </si>
  <si>
    <t>10.254.32.231</t>
  </si>
  <si>
    <t>10.254.32.232</t>
  </si>
  <si>
    <t>10.254.32.233</t>
  </si>
  <si>
    <t>味生排水機場</t>
    <phoneticPr fontId="35"/>
  </si>
  <si>
    <t>10.60.99.186</t>
    <phoneticPr fontId="35"/>
  </si>
  <si>
    <t>森沢クリーンセンター</t>
    <phoneticPr fontId="35"/>
  </si>
  <si>
    <t>11月15日申請分（森沢1号MPお試し）</t>
    <rPh sb="2" eb="3">
      <t>ガツ</t>
    </rPh>
    <rPh sb="5" eb="6">
      <t>ニチ</t>
    </rPh>
    <rPh sb="6" eb="8">
      <t>シンセイ</t>
    </rPh>
    <rPh sb="8" eb="9">
      <t>ブン</t>
    </rPh>
    <rPh sb="10" eb="12">
      <t>モリサワ</t>
    </rPh>
    <rPh sb="13" eb="14">
      <t>ゴウ</t>
    </rPh>
    <rPh sb="17" eb="18">
      <t>タメ</t>
    </rPh>
    <phoneticPr fontId="35"/>
  </si>
  <si>
    <t>10.254.32.215</t>
    <phoneticPr fontId="35"/>
  </si>
  <si>
    <t>017AAD2067</t>
    <phoneticPr fontId="35"/>
  </si>
  <si>
    <t>020-3608-1023</t>
    <phoneticPr fontId="35"/>
  </si>
  <si>
    <t>10.60.98.179</t>
    <phoneticPr fontId="35"/>
  </si>
  <si>
    <t>10.60.98.178</t>
    <phoneticPr fontId="35"/>
  </si>
  <si>
    <t>10.60.98.166</t>
    <phoneticPr fontId="35"/>
  </si>
  <si>
    <t>赤文字は現地業者の入れ間違い</t>
    <rPh sb="0" eb="3">
      <t>アカモジ</t>
    </rPh>
    <rPh sb="4" eb="8">
      <t>ゲンチギョウシャ</t>
    </rPh>
    <rPh sb="9" eb="10">
      <t>イ</t>
    </rPh>
    <rPh sb="11" eb="13">
      <t>マチガ</t>
    </rPh>
    <phoneticPr fontId="35"/>
  </si>
  <si>
    <t>10.60.98.171</t>
    <phoneticPr fontId="35"/>
  </si>
  <si>
    <t>10.60.98.168</t>
    <phoneticPr fontId="35"/>
  </si>
  <si>
    <t>10.60.98.172</t>
    <phoneticPr fontId="35"/>
  </si>
  <si>
    <t>宇佐美留田新町MP</t>
    <phoneticPr fontId="35"/>
  </si>
  <si>
    <t>10.60.97.8</t>
    <phoneticPr fontId="35"/>
  </si>
  <si>
    <t>佐倉地区No.4マンホールポンプ場</t>
    <phoneticPr fontId="35"/>
  </si>
  <si>
    <t>4545AE-21805638</t>
    <phoneticPr fontId="35"/>
  </si>
  <si>
    <t>7289</t>
    <phoneticPr fontId="35"/>
  </si>
  <si>
    <t>北白土第一ポンプ場 CS-DX</t>
  </si>
  <si>
    <t>明治団地第一マンホールポンプ CS-DX</t>
  </si>
  <si>
    <t>蜆川第一ポンプ場 CS-DX</t>
  </si>
  <si>
    <t>ニュータウン第一中継ポンプ場 CS-DJ</t>
  </si>
  <si>
    <t>植田第一ポンプ場 CS-DJ</t>
  </si>
  <si>
    <t>北白土第二ポンプ場 CS-DX(P)</t>
  </si>
  <si>
    <t>明治団地第二マンホールポンプ CS-DX</t>
  </si>
  <si>
    <t>蜆川第二ポンプ場 CS-DX(P)</t>
  </si>
  <si>
    <t>ニュータウン第二中継ポンプ場 CS-DJ</t>
  </si>
  <si>
    <t>林内第二マンホールポンプ CS-DJ</t>
  </si>
  <si>
    <t>植田第二ポンプ場 CS-DJ</t>
  </si>
  <si>
    <t>片山地区処理施設</t>
    <phoneticPr fontId="35"/>
  </si>
  <si>
    <t>10.60.99.187</t>
    <phoneticPr fontId="35"/>
  </si>
  <si>
    <t>2021/11/26</t>
    <phoneticPr fontId="35"/>
  </si>
  <si>
    <t>020-2253-2277</t>
    <phoneticPr fontId="35"/>
  </si>
  <si>
    <t>AX0605601165970</t>
    <phoneticPr fontId="35"/>
  </si>
  <si>
    <t>020-2092-5242</t>
    <phoneticPr fontId="35"/>
  </si>
  <si>
    <t>AX0605601166060</t>
    <phoneticPr fontId="35"/>
  </si>
  <si>
    <t>020-2266-4907</t>
    <phoneticPr fontId="35"/>
  </si>
  <si>
    <t>020-2253-2628</t>
    <phoneticPr fontId="35"/>
  </si>
  <si>
    <t>AX0605601165950</t>
    <phoneticPr fontId="35"/>
  </si>
  <si>
    <t>AX0605601165960</t>
    <phoneticPr fontId="35"/>
  </si>
  <si>
    <t>017AAD2116</t>
    <phoneticPr fontId="35"/>
  </si>
  <si>
    <t>017AAD2117</t>
  </si>
  <si>
    <t>017AAD2118</t>
  </si>
  <si>
    <t>017AAD2119</t>
  </si>
  <si>
    <t>017AAD2120</t>
  </si>
  <si>
    <t>017AAD2121</t>
  </si>
  <si>
    <t>017AAD2122</t>
  </si>
  <si>
    <t>017AAD2123</t>
  </si>
  <si>
    <t>017AAD2124</t>
  </si>
  <si>
    <t>017AAD2125</t>
  </si>
  <si>
    <t>017AAD2126</t>
  </si>
  <si>
    <t>017AAD2127</t>
  </si>
  <si>
    <t>017AAD2128</t>
  </si>
  <si>
    <t>017AAD2129</t>
  </si>
  <si>
    <t>017AAD2130</t>
  </si>
  <si>
    <t>017AAD2131</t>
  </si>
  <si>
    <t>017AAD2132</t>
  </si>
  <si>
    <t>020-3608-1072</t>
    <phoneticPr fontId="35"/>
  </si>
  <si>
    <t>020-3608-1073</t>
  </si>
  <si>
    <t>020-3608-1074</t>
  </si>
  <si>
    <t>020-3608-1075</t>
  </si>
  <si>
    <t>020-3608-1076</t>
  </si>
  <si>
    <t>020-3608-1077</t>
  </si>
  <si>
    <t>020-3608-1078</t>
  </si>
  <si>
    <t>020-3608-1079</t>
  </si>
  <si>
    <t>020-3608-1080</t>
  </si>
  <si>
    <t>020-3608-1081</t>
  </si>
  <si>
    <t>020-3608-1082</t>
  </si>
  <si>
    <t>020-3608-1083</t>
  </si>
  <si>
    <t>020-3608-1084</t>
  </si>
  <si>
    <t>020-3608-1085</t>
  </si>
  <si>
    <t>020-3608-1086</t>
  </si>
  <si>
    <t>020-3608-1087</t>
  </si>
  <si>
    <t>020-3608-1088</t>
  </si>
  <si>
    <t>伍条吉野土地改良区</t>
    <rPh sb="0" eb="1">
      <t>ゴ</t>
    </rPh>
    <rPh sb="1" eb="2">
      <t>ジョウ</t>
    </rPh>
    <rPh sb="2" eb="4">
      <t>ヨシノ</t>
    </rPh>
    <rPh sb="4" eb="6">
      <t>トチ</t>
    </rPh>
    <rPh sb="6" eb="8">
      <t>カイリョウ</t>
    </rPh>
    <rPh sb="8" eb="9">
      <t>ク</t>
    </rPh>
    <phoneticPr fontId="35"/>
  </si>
  <si>
    <t>02020613429</t>
    <phoneticPr fontId="35"/>
  </si>
  <si>
    <t>AX0605601166260</t>
    <phoneticPr fontId="35"/>
  </si>
  <si>
    <t>02022644341</t>
    <phoneticPr fontId="35"/>
  </si>
  <si>
    <t>47松岡MP</t>
  </si>
  <si>
    <t>48川合新田MP</t>
  </si>
  <si>
    <t>49犀北MP</t>
  </si>
  <si>
    <t>51小市MP</t>
  </si>
  <si>
    <t>53綿内1号MP</t>
  </si>
  <si>
    <t>55綿内3号MP</t>
  </si>
  <si>
    <t>56綿内4号MP</t>
  </si>
  <si>
    <t>76今里1号MP</t>
  </si>
  <si>
    <t>83今里2号MP</t>
  </si>
  <si>
    <t>84温湯1号MP</t>
  </si>
  <si>
    <t>85温湯2号MP</t>
  </si>
  <si>
    <t>86温湯3号MP</t>
  </si>
  <si>
    <t>87温湯4号MP</t>
  </si>
  <si>
    <t>88温湯5号MP</t>
  </si>
  <si>
    <t>89小松原1号MP</t>
  </si>
  <si>
    <t>90小松原2号MP</t>
  </si>
  <si>
    <t>96小松原3号MP</t>
  </si>
  <si>
    <t>97小松原4号MP</t>
  </si>
  <si>
    <t>99小松原6号MP</t>
  </si>
  <si>
    <t>100小松原7号MP</t>
  </si>
  <si>
    <t>101小松原8号MP</t>
  </si>
  <si>
    <t>9002新諏訪MP</t>
  </si>
  <si>
    <t>5401新町1号MP</t>
  </si>
  <si>
    <t>5402新町2号MP</t>
  </si>
  <si>
    <t>5403新町3号MP</t>
  </si>
  <si>
    <t>5404竹房1号MP</t>
  </si>
  <si>
    <t>5405竹房2号MP</t>
  </si>
  <si>
    <t>5406上条1号MP</t>
  </si>
  <si>
    <t>5407上条2号MP</t>
  </si>
  <si>
    <t>5408上条3号MP</t>
  </si>
  <si>
    <t>5409上条4号MP</t>
  </si>
  <si>
    <t>5411穂刈1号MP</t>
  </si>
  <si>
    <t>1800西京東京浄化センター</t>
  </si>
  <si>
    <t>1900上里浄化センター</t>
  </si>
  <si>
    <t>sofinet@nihonsoft.net</t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</si>
  <si>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</si>
  <si>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10.60.99.188</t>
    <phoneticPr fontId="35"/>
  </si>
  <si>
    <t>10.60.99.189</t>
  </si>
  <si>
    <t>10.60.99.190</t>
  </si>
  <si>
    <t>10.60.99.191</t>
  </si>
  <si>
    <t>10.60.99.192</t>
  </si>
  <si>
    <t>10.60.99.193</t>
  </si>
  <si>
    <t>10.60.99.194</t>
  </si>
  <si>
    <t>10.60.99.195</t>
  </si>
  <si>
    <t>10.60.99.196</t>
  </si>
  <si>
    <t>10.60.99.197</t>
  </si>
  <si>
    <t>10.60.99.198</t>
  </si>
  <si>
    <t>10.60.99.199</t>
  </si>
  <si>
    <t>10.60.99.200</t>
  </si>
  <si>
    <t>10.60.99.201</t>
  </si>
  <si>
    <t>10.60.99.202</t>
  </si>
  <si>
    <t>10.60.99.203</t>
  </si>
  <si>
    <t>10.60.99.204</t>
  </si>
  <si>
    <t>10.60.99.205</t>
  </si>
  <si>
    <t>10.60.99.206</t>
  </si>
  <si>
    <t>10.60.99.207</t>
  </si>
  <si>
    <t>10.60.99.208</t>
  </si>
  <si>
    <t>10.60.99.209</t>
  </si>
  <si>
    <t>10.60.99.210</t>
  </si>
  <si>
    <t>10.60.99.211</t>
  </si>
  <si>
    <t>10.60.99.212</t>
  </si>
  <si>
    <t>10.60.99.213</t>
  </si>
  <si>
    <t>10.60.99.214</t>
  </si>
  <si>
    <t>10.60.99.215</t>
  </si>
  <si>
    <t>10.60.99.216</t>
  </si>
  <si>
    <t>10.60.99.217</t>
  </si>
  <si>
    <t>10.60.99.218</t>
  </si>
  <si>
    <t>10.60.99.219</t>
  </si>
  <si>
    <t>10.60.99.220</t>
  </si>
  <si>
    <t>10.60.99.221</t>
  </si>
  <si>
    <t>10.60.99.222</t>
  </si>
  <si>
    <t>4545C3-21805659</t>
    <phoneticPr fontId="35"/>
  </si>
  <si>
    <t>4545C4-21805660</t>
    <phoneticPr fontId="35"/>
  </si>
  <si>
    <t>eco500M LTE</t>
    <phoneticPr fontId="35"/>
  </si>
  <si>
    <t>10.60.99.223</t>
    <phoneticPr fontId="35"/>
  </si>
  <si>
    <t>和歌山県和歌山市</t>
    <rPh sb="0" eb="4">
      <t>ワカヤマケン</t>
    </rPh>
    <rPh sb="4" eb="8">
      <t>ワカヤマシ</t>
    </rPh>
    <phoneticPr fontId="35"/>
  </si>
  <si>
    <t>塩屋ポンプ場</t>
  </si>
  <si>
    <t>岩橋排水ポンプ場</t>
  </si>
  <si>
    <t>紀三井寺排水ポンプ場</t>
  </si>
  <si>
    <t>三葛下浜第２ゲートポンプ</t>
  </si>
  <si>
    <t>名草地区内原ゲートポンプ</t>
  </si>
  <si>
    <t>湊中州南樋門ポンプゲート</t>
  </si>
  <si>
    <t>鳴神マンホールポンプ１号</t>
  </si>
  <si>
    <t>鳴神マンホールポンプ２号</t>
  </si>
  <si>
    <t>鳴神マンホールポンプ３号</t>
  </si>
  <si>
    <t>友田町マンホールポンプ</t>
  </si>
  <si>
    <t>紀三井寺マンホールポンプ</t>
  </si>
  <si>
    <t>紀和駅前マンホールポンプ</t>
  </si>
  <si>
    <t>加太マンホールポンプ３号</t>
  </si>
  <si>
    <t>10.254.32.234</t>
    <phoneticPr fontId="35"/>
  </si>
  <si>
    <t>eco30M LTE</t>
    <phoneticPr fontId="35"/>
  </si>
  <si>
    <t>10.254.32.235</t>
  </si>
  <si>
    <t>10.254.32.236</t>
  </si>
  <si>
    <t>10.254.32.237</t>
  </si>
  <si>
    <t>10.254.32.238</t>
  </si>
  <si>
    <t>10.254.32.239</t>
  </si>
  <si>
    <t>10.254.32.240</t>
  </si>
  <si>
    <t>10.254.32.241</t>
  </si>
  <si>
    <t>10.254.32.242</t>
  </si>
  <si>
    <t>10.254.32.243</t>
  </si>
  <si>
    <t>10.254.32.244</t>
  </si>
  <si>
    <t>10.254.32.245</t>
  </si>
  <si>
    <t>10.254.32.246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</si>
  <si>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X0605601167060</t>
    </r>
    <phoneticPr fontId="35"/>
  </si>
  <si>
    <t>AX0605601167070</t>
    <phoneticPr fontId="35"/>
  </si>
  <si>
    <t>AX0605601167080</t>
    <phoneticPr fontId="35"/>
  </si>
  <si>
    <t>AX0605601167090</t>
    <phoneticPr fontId="35"/>
  </si>
  <si>
    <t>AX0605601167100</t>
    <phoneticPr fontId="35"/>
  </si>
  <si>
    <t>AX0605601167110</t>
    <phoneticPr fontId="35"/>
  </si>
  <si>
    <t>AX0605601167120</t>
    <phoneticPr fontId="35"/>
  </si>
  <si>
    <t>AX0605601167130</t>
    <phoneticPr fontId="35"/>
  </si>
  <si>
    <t>AX0605601167140</t>
    <phoneticPr fontId="35"/>
  </si>
  <si>
    <t>AX0605601167150</t>
    <phoneticPr fontId="35"/>
  </si>
  <si>
    <t>AX0605601167160</t>
    <phoneticPr fontId="35"/>
  </si>
  <si>
    <t>AX0605601167170</t>
    <phoneticPr fontId="35"/>
  </si>
  <si>
    <t>AX0605601167180</t>
    <phoneticPr fontId="35"/>
  </si>
  <si>
    <t>AX0605601167190</t>
    <phoneticPr fontId="35"/>
  </si>
  <si>
    <t>AX0605601167200</t>
    <phoneticPr fontId="35"/>
  </si>
  <si>
    <t>AX0605601167210</t>
    <phoneticPr fontId="35"/>
  </si>
  <si>
    <t>AX0605601167220</t>
    <phoneticPr fontId="35"/>
  </si>
  <si>
    <t>AX0605601167230</t>
    <phoneticPr fontId="35"/>
  </si>
  <si>
    <t>98小松原5号MP</t>
    <phoneticPr fontId="35"/>
  </si>
  <si>
    <t>AX0605601167240</t>
    <phoneticPr fontId="35"/>
  </si>
  <si>
    <t>AX0605601167250</t>
    <phoneticPr fontId="35"/>
  </si>
  <si>
    <t>AX0605601167260</t>
    <phoneticPr fontId="35"/>
  </si>
  <si>
    <t>AX0605601167270</t>
    <phoneticPr fontId="35"/>
  </si>
  <si>
    <t>AX0605601167280</t>
    <phoneticPr fontId="35"/>
  </si>
  <si>
    <t>AX0605601167290</t>
    <phoneticPr fontId="35"/>
  </si>
  <si>
    <t>AX0605601167300</t>
    <phoneticPr fontId="35"/>
  </si>
  <si>
    <t>AX0605601167310</t>
    <phoneticPr fontId="35"/>
  </si>
  <si>
    <t>AX0605601167320</t>
    <phoneticPr fontId="35"/>
  </si>
  <si>
    <t>AX0605601167330</t>
    <phoneticPr fontId="35"/>
  </si>
  <si>
    <t>AX0605601167340</t>
    <phoneticPr fontId="35"/>
  </si>
  <si>
    <t>AX0605601167350</t>
    <phoneticPr fontId="35"/>
  </si>
  <si>
    <t>AX0605601167360</t>
    <phoneticPr fontId="35"/>
  </si>
  <si>
    <t>AX0605601167370</t>
    <phoneticPr fontId="35"/>
  </si>
  <si>
    <t>AX0605601167380</t>
    <phoneticPr fontId="35"/>
  </si>
  <si>
    <t>AX0605601167390</t>
    <phoneticPr fontId="35"/>
  </si>
  <si>
    <t>AX0605601167800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</si>
  <si>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20-2255-6909</t>
    </r>
    <phoneticPr fontId="35"/>
  </si>
  <si>
    <t>020-2253-2362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</si>
  <si>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20-2209-8530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</si>
  <si>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20-2192-2414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</si>
  <si>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20-2266-4395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</si>
  <si>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20-2192-2650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</si>
  <si>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20-2234-0525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</si>
  <si>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20-2223-0489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</si>
  <si>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20-2126-3147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</si>
  <si>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20-22230508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</si>
  <si>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20-2253-2670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</si>
  <si>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20-2093-8574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</si>
  <si>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</si>
  <si>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20-2247-2432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</si>
  <si>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20-2266-4175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</si>
  <si>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20-2264-4394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</si>
  <si>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20-2266-4003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</si>
  <si>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</si>
  <si>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20-2264-4666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</si>
  <si>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20-2255-6004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</si>
  <si>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20-2234-0027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</si>
  <si>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20-2234-0202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</si>
  <si>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20-2253-2455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</si>
  <si>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20-2264-4683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</si>
  <si>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20-2255-6015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</si>
  <si>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20-2253-2306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</si>
  <si>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20-2253-2324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</si>
  <si>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20-2223-0011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</si>
  <si>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20-2223-0038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</si>
  <si>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20-2264-4567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</si>
  <si>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20-2253-2275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</si>
  <si>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20-2196-1327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</si>
  <si>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20-2253-2506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</si>
  <si>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20-2247-2017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</si>
  <si>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20-2253-2297</t>
    </r>
    <phoneticPr fontId="35"/>
  </si>
  <si>
    <t>新井1号</t>
    <rPh sb="0" eb="2">
      <t>アライ</t>
    </rPh>
    <rPh sb="3" eb="4">
      <t>ゴウ</t>
    </rPh>
    <phoneticPr fontId="15"/>
  </si>
  <si>
    <t>渋見町第１マンホールポンプ</t>
  </si>
  <si>
    <t>長岡町第１マンホールポンプ</t>
  </si>
  <si>
    <t>10.60.99.225</t>
    <phoneticPr fontId="35"/>
  </si>
  <si>
    <t>10.60.99.224</t>
  </si>
  <si>
    <t>4545C1-21805657</t>
    <phoneticPr fontId="35"/>
  </si>
  <si>
    <t>4545C2-21805658</t>
    <phoneticPr fontId="35"/>
  </si>
  <si>
    <t>AX0605601168080</t>
    <phoneticPr fontId="35"/>
  </si>
  <si>
    <t>020-2247-2709</t>
    <phoneticPr fontId="35"/>
  </si>
  <si>
    <t>017AAD2141</t>
    <phoneticPr fontId="35"/>
  </si>
  <si>
    <t>017AAD2142</t>
  </si>
  <si>
    <t>017AAD2143</t>
  </si>
  <si>
    <t>017AAD2144</t>
  </si>
  <si>
    <t>017AAD2145</t>
  </si>
  <si>
    <t>017AAD2146</t>
  </si>
  <si>
    <t>017AAD2147</t>
  </si>
  <si>
    <t>017AAD2148</t>
  </si>
  <si>
    <t>017AAD2149</t>
  </si>
  <si>
    <t>017AAD2150</t>
  </si>
  <si>
    <t>017AAD2151</t>
  </si>
  <si>
    <t>017AAD2152</t>
  </si>
  <si>
    <t>017AAD2153</t>
  </si>
  <si>
    <t>020-3608-1100</t>
  </si>
  <si>
    <t>020-3608-1101</t>
  </si>
  <si>
    <t>020-3608-1102</t>
  </si>
  <si>
    <t>020-3608-1103</t>
  </si>
  <si>
    <t>020-3608-1104</t>
  </si>
  <si>
    <t>020-3608-1105</t>
  </si>
  <si>
    <t>020-3608-1106</t>
  </si>
  <si>
    <t>020-3608-1107</t>
  </si>
  <si>
    <t>020-3608-1108</t>
  </si>
  <si>
    <t>020-3608-1109</t>
  </si>
  <si>
    <t>020-3608-1097</t>
    <phoneticPr fontId="35"/>
  </si>
  <si>
    <t>020-3608-1098</t>
  </si>
  <si>
    <t>020-3608-1099</t>
  </si>
  <si>
    <t>城山峠マンホールポンプ場</t>
    <phoneticPr fontId="35"/>
  </si>
  <si>
    <t>10.60.99.226</t>
    <phoneticPr fontId="35"/>
  </si>
  <si>
    <t>下新井ﾏﾝﾎｰﾙﾎﾟﾝﾌﾟ（FOMA)</t>
    <phoneticPr fontId="35"/>
  </si>
  <si>
    <t>sofinet@nihonsoft.net</t>
    <phoneticPr fontId="35"/>
  </si>
  <si>
    <t>sofinet</t>
    <phoneticPr fontId="35"/>
  </si>
  <si>
    <t>10.60.99.227</t>
    <phoneticPr fontId="35"/>
  </si>
  <si>
    <t>武田・御杉工区営農飲雑用水施設</t>
    <phoneticPr fontId="35"/>
  </si>
  <si>
    <t>sofinet@nihonsoft.net</t>
    <phoneticPr fontId="35"/>
  </si>
  <si>
    <t>sofinet</t>
    <phoneticPr fontId="35"/>
  </si>
  <si>
    <t>10.60.99.228</t>
    <phoneticPr fontId="35"/>
  </si>
  <si>
    <t>下朝比奈地区No.1マンホールポンプ</t>
    <phoneticPr fontId="35"/>
  </si>
  <si>
    <t>下朝比奈地区No.2マンホールポンプ</t>
  </si>
  <si>
    <t>下朝比奈地区No.3マンホールポンプ</t>
  </si>
  <si>
    <t>下朝比奈地区No.4マンホールポンプ</t>
  </si>
  <si>
    <t>下朝比奈地区No.5マンホールポンプ</t>
  </si>
  <si>
    <t>下朝比奈地区No.6マンホールポンプ</t>
  </si>
  <si>
    <t>下朝比奈地区汚水処理施設</t>
    <phoneticPr fontId="35"/>
  </si>
  <si>
    <t>比企地区汚水処理施設</t>
    <phoneticPr fontId="35"/>
  </si>
  <si>
    <t>比木地区No.1マンホールポンプ</t>
    <phoneticPr fontId="35"/>
  </si>
  <si>
    <t>比木地区No.2マンホールポンプ</t>
  </si>
  <si>
    <t>比木地区No.4マンホールポンプ</t>
  </si>
  <si>
    <t>比木地区No.5マンホールポンプ</t>
  </si>
  <si>
    <t>比木地区No.6マンホールポンプ</t>
  </si>
  <si>
    <t>比木地区No.7マンホールポンプ</t>
  </si>
  <si>
    <t>比木地区No.8マンホールポンプ</t>
  </si>
  <si>
    <t>比木地区No.9マンホールポンプ</t>
  </si>
  <si>
    <t>比木地区No.10マンホールポンプ</t>
  </si>
  <si>
    <t>比木地区No.11マンホールポンプ</t>
  </si>
  <si>
    <t>比木地区No.12マンホールポンプ</t>
  </si>
  <si>
    <t>比木地区No.13マンホールポンプ</t>
  </si>
  <si>
    <t>比木地区No.14マンホールポンプ</t>
  </si>
  <si>
    <t>比木地区No.15マンホールポンプ</t>
  </si>
  <si>
    <t>比木地区No.16マンホールポンプ</t>
  </si>
  <si>
    <t>比木地区No.17マンホールポンプ</t>
  </si>
  <si>
    <t>比木地区No.18マンホールポンプ</t>
  </si>
  <si>
    <t>比木地区No.19マンホールポンプ</t>
  </si>
  <si>
    <t>比木地区No.20マンホールポンプ</t>
  </si>
  <si>
    <t>比木地区No.21マンホールポンプ</t>
  </si>
  <si>
    <t>比木地区No.22マンホールポンプ</t>
  </si>
  <si>
    <t>比木地区No.23マンホールポンプ</t>
  </si>
  <si>
    <t>比木地区No.24マンホールポンプ</t>
  </si>
  <si>
    <t>比木地区No.25マンホールポンプ</t>
  </si>
  <si>
    <t>比木地区No.26マンホールポンプ</t>
  </si>
  <si>
    <t>比木地区No.27マンホールポンプ</t>
  </si>
  <si>
    <t>比木地区No.28マンホールポンプ</t>
  </si>
  <si>
    <t>比木地区No.29マンホールポンプ</t>
  </si>
  <si>
    <t>eco 500M LTE</t>
    <phoneticPr fontId="35"/>
  </si>
  <si>
    <t>10.60.99.230</t>
  </si>
  <si>
    <t>10.60.99.231</t>
  </si>
  <si>
    <t>新野地区汚水処理施設</t>
    <phoneticPr fontId="35"/>
  </si>
  <si>
    <t>新野地区No.2マンホールポンプ場</t>
  </si>
  <si>
    <t>新野地区No.3マンホールポンプ場</t>
  </si>
  <si>
    <t>新野地区No.4マンホールポンプ場</t>
  </si>
  <si>
    <t>新野地区No.5マンホールポンプ場</t>
  </si>
  <si>
    <t>新野地区No.6マンホールポンプ場</t>
  </si>
  <si>
    <t>新野地区No.7マンホールポンプ場</t>
  </si>
  <si>
    <t>新野地区No.8マンホールポンプ場</t>
  </si>
  <si>
    <t>新野地区No.11マンホールポンプ場</t>
    <phoneticPr fontId="35"/>
  </si>
  <si>
    <t>新野地区No.13マンホールポンプ場</t>
    <phoneticPr fontId="35"/>
  </si>
  <si>
    <t>新野地区No.14マンホールポンプ場</t>
  </si>
  <si>
    <t>新野地区No.15マンホールポンプ場</t>
  </si>
  <si>
    <t>新野地区No.16マンホールポンプ場</t>
  </si>
  <si>
    <t>新野地区No.21マンホールポンプ場</t>
    <phoneticPr fontId="35"/>
  </si>
  <si>
    <t>新野地区No.22マンホールポンプ場</t>
  </si>
  <si>
    <t>新野地区No.31マンホールポンプ場</t>
    <phoneticPr fontId="35"/>
  </si>
  <si>
    <t>新野地区No.32マンホールポンプ場</t>
  </si>
  <si>
    <t>忍沢地区汚水処理施設</t>
    <phoneticPr fontId="35"/>
  </si>
  <si>
    <t>忍沢地区No.1マンホールポンプ場</t>
    <phoneticPr fontId="35"/>
  </si>
  <si>
    <t>忍沢地区No.3マンホールポンプ場</t>
  </si>
  <si>
    <t>忍沢地区No.4マンホールポンプ場</t>
  </si>
  <si>
    <t>忍沢地区No.5マンホールポンプ場</t>
  </si>
  <si>
    <t>忍沢地区No.6マンホールポンプ場</t>
  </si>
  <si>
    <t>忍沢地区No.7マンホールポンプ場</t>
  </si>
  <si>
    <t>忍沢地区No.8マンホールポンプ場</t>
  </si>
  <si>
    <t>忍沢地区No.9マンホールポンプ場</t>
  </si>
  <si>
    <t>武道島マンホールポンプ</t>
  </si>
  <si>
    <t>太郎島マンホールポンプ</t>
  </si>
  <si>
    <t>塩越マンホールポンプ</t>
  </si>
  <si>
    <t>10.60.99.229</t>
    <phoneticPr fontId="35"/>
  </si>
  <si>
    <t>AX0605601169270</t>
    <phoneticPr fontId="35"/>
  </si>
  <si>
    <t>AX0605601169280</t>
    <phoneticPr fontId="35"/>
  </si>
  <si>
    <t>020-2255-6112</t>
    <phoneticPr fontId="35"/>
  </si>
  <si>
    <t>020-2247-2828</t>
    <phoneticPr fontId="35"/>
  </si>
  <si>
    <t>2021/12/10</t>
    <phoneticPr fontId="35"/>
  </si>
  <si>
    <t>長野県山ノ内町下水</t>
    <rPh sb="0" eb="3">
      <t>ナガノケン</t>
    </rPh>
    <rPh sb="3" eb="4">
      <t>ヤマ</t>
    </rPh>
    <rPh sb="5" eb="7">
      <t>ウチマチ</t>
    </rPh>
    <rPh sb="7" eb="9">
      <t>ゲスイ</t>
    </rPh>
    <phoneticPr fontId="35"/>
  </si>
  <si>
    <t>よませ処理場</t>
  </si>
  <si>
    <t>本郷1号</t>
  </si>
  <si>
    <t>本郷2号</t>
  </si>
  <si>
    <t>本郷3号</t>
  </si>
  <si>
    <t>本郷4号</t>
  </si>
  <si>
    <t>本郷5号</t>
  </si>
  <si>
    <t>横倉1号</t>
  </si>
  <si>
    <t>横倉2号</t>
  </si>
  <si>
    <t>宇木1号</t>
  </si>
  <si>
    <t>宇木2号</t>
  </si>
  <si>
    <t>宇木3号</t>
  </si>
  <si>
    <t>宇木4号</t>
  </si>
  <si>
    <t>宇木7号</t>
  </si>
  <si>
    <t>宇木10号</t>
  </si>
  <si>
    <t>宇木13号</t>
  </si>
  <si>
    <t>前坂1号</t>
  </si>
  <si>
    <t>須賀川処理場</t>
  </si>
  <si>
    <t>須賀川1号</t>
  </si>
  <si>
    <t>須賀川2号</t>
  </si>
  <si>
    <t>須賀川3号</t>
  </si>
  <si>
    <t>須賀川4号</t>
  </si>
  <si>
    <t>須賀川5号,6号</t>
  </si>
  <si>
    <t>須賀川12号</t>
  </si>
  <si>
    <t>eco30Mプラス LTE</t>
    <phoneticPr fontId="35"/>
  </si>
  <si>
    <t>10.60.99.232</t>
    <phoneticPr fontId="35"/>
  </si>
  <si>
    <t>10.60.99.233</t>
  </si>
  <si>
    <t>10.60.99.234</t>
  </si>
  <si>
    <t>10.60.99.235</t>
  </si>
  <si>
    <t>10.60.99.236</t>
  </si>
  <si>
    <t>10.60.99.237</t>
  </si>
  <si>
    <t>10.60.99.238</t>
  </si>
  <si>
    <t>10.60.99.239</t>
  </si>
  <si>
    <t>10.60.99.240</t>
  </si>
  <si>
    <t>10.60.99.245</t>
  </si>
  <si>
    <t>10.60.99.246</t>
  </si>
  <si>
    <t>10.60.99.247</t>
  </si>
  <si>
    <t>10.60.99.248</t>
  </si>
  <si>
    <t>10.60.99.249</t>
  </si>
  <si>
    <t>10.60.99.250</t>
  </si>
  <si>
    <t>10.60.99.251</t>
  </si>
  <si>
    <t>10.60.99.252</t>
  </si>
  <si>
    <t>10.60.99.253</t>
  </si>
  <si>
    <t>10.60.99.254</t>
  </si>
  <si>
    <t>長野県茅野市下水</t>
    <rPh sb="0" eb="3">
      <t>ナガノケン</t>
    </rPh>
    <rPh sb="3" eb="6">
      <t>チノシ</t>
    </rPh>
    <rPh sb="6" eb="8">
      <t>ゲスイ</t>
    </rPh>
    <phoneticPr fontId="35"/>
  </si>
  <si>
    <t xml:space="preserve">白樺湖 南中継ポンプ場南   </t>
  </si>
  <si>
    <t>車山 第1マンホールポンプ場</t>
  </si>
  <si>
    <t>車山 第2マンホールポンプ場</t>
  </si>
  <si>
    <t>車山 第3マンホールポンプ場</t>
  </si>
  <si>
    <t>車山 第5マンホールポンプ場</t>
  </si>
  <si>
    <t>sofinet@sofinet</t>
    <phoneticPr fontId="35"/>
  </si>
  <si>
    <t>eco30M LTE</t>
    <phoneticPr fontId="35"/>
  </si>
  <si>
    <t>10.254.32.251</t>
    <phoneticPr fontId="35"/>
  </si>
  <si>
    <t>10.254.32.247</t>
  </si>
  <si>
    <t>10.254.32.248</t>
  </si>
  <si>
    <t>10.254.32.249</t>
  </si>
  <si>
    <t>10.254.32.250</t>
  </si>
  <si>
    <t>7379</t>
    <phoneticPr fontId="35"/>
  </si>
  <si>
    <t>50264</t>
    <phoneticPr fontId="35"/>
  </si>
  <si>
    <t>takagi_suido</t>
    <phoneticPr fontId="35"/>
  </si>
  <si>
    <t>2021/12/8廃止</t>
    <rPh sb="9" eb="11">
      <t>ハイシ</t>
    </rPh>
    <phoneticPr fontId="35"/>
  </si>
  <si>
    <t>080-9996-7943</t>
    <phoneticPr fontId="35"/>
  </si>
  <si>
    <t>080-8169-2159</t>
    <phoneticPr fontId="35"/>
  </si>
  <si>
    <t>10.60.100.1</t>
    <phoneticPr fontId="35"/>
  </si>
  <si>
    <t>10.60.100.2</t>
  </si>
  <si>
    <t>10.60.100.3</t>
  </si>
  <si>
    <t>10.60.100.4</t>
  </si>
  <si>
    <t>10.60.100.5</t>
  </si>
  <si>
    <t>10.60.100.6</t>
  </si>
  <si>
    <t>10.60.100.7</t>
  </si>
  <si>
    <t>10.60.100.8</t>
  </si>
  <si>
    <t>10.60.100.9</t>
  </si>
  <si>
    <t>10.60.100.10</t>
  </si>
  <si>
    <t>10.60.100.11</t>
  </si>
  <si>
    <t>10.60.100.12</t>
  </si>
  <si>
    <t>10.60.100.13</t>
  </si>
  <si>
    <t>10.60.100.14</t>
  </si>
  <si>
    <t>10.60.100.15</t>
  </si>
  <si>
    <t>10.60.100.16</t>
  </si>
  <si>
    <t>10.60.100.17</t>
  </si>
  <si>
    <t>10.60.100.18</t>
  </si>
  <si>
    <t>10.60.100.19</t>
  </si>
  <si>
    <t>10.60.100.20</t>
  </si>
  <si>
    <t>10.60.100.21</t>
  </si>
  <si>
    <t>10.60.100.22</t>
  </si>
  <si>
    <t>10.60.100.23</t>
  </si>
  <si>
    <t>10.60.100.24</t>
  </si>
  <si>
    <t>10.60.100.25</t>
  </si>
  <si>
    <t>10.60.100.26</t>
  </si>
  <si>
    <t>10.60.100.27</t>
  </si>
  <si>
    <t>10.60.100.28</t>
  </si>
  <si>
    <t>10.60.100.29</t>
  </si>
  <si>
    <t>10.60.100.30</t>
  </si>
  <si>
    <t>10.60.100.31</t>
  </si>
  <si>
    <t>10.60.100.32</t>
  </si>
  <si>
    <t>10.60.100.33</t>
  </si>
  <si>
    <t>10.60.100.34</t>
  </si>
  <si>
    <t>10.60.100.35</t>
  </si>
  <si>
    <t>10.60.100.36</t>
  </si>
  <si>
    <t>AX0605601169360</t>
    <phoneticPr fontId="35"/>
  </si>
  <si>
    <t>020-2255-6921</t>
    <phoneticPr fontId="35"/>
  </si>
  <si>
    <t>AX0605601169370</t>
    <phoneticPr fontId="35"/>
  </si>
  <si>
    <t>020-2255-6627</t>
    <phoneticPr fontId="35"/>
  </si>
  <si>
    <t>AX0605601169380</t>
    <phoneticPr fontId="35"/>
  </si>
  <si>
    <t>020-2253-2469</t>
    <phoneticPr fontId="35"/>
  </si>
  <si>
    <t>AX0605601169390</t>
    <phoneticPr fontId="35"/>
  </si>
  <si>
    <t>AX0605601169400</t>
    <phoneticPr fontId="35"/>
  </si>
  <si>
    <t>AX0605601169410</t>
    <phoneticPr fontId="35"/>
  </si>
  <si>
    <t>020-2223-0289</t>
    <phoneticPr fontId="35"/>
  </si>
  <si>
    <t>020-2234-0429</t>
    <phoneticPr fontId="35"/>
  </si>
  <si>
    <t>020-2264-4849</t>
    <phoneticPr fontId="35"/>
  </si>
  <si>
    <t>017AAD2306</t>
    <phoneticPr fontId="35"/>
  </si>
  <si>
    <t>017AAD2307</t>
  </si>
  <si>
    <t>017AAD2308</t>
  </si>
  <si>
    <t>017AAD2309</t>
  </si>
  <si>
    <t>017AAD2310</t>
  </si>
  <si>
    <t>020-3608-1262</t>
    <phoneticPr fontId="35"/>
  </si>
  <si>
    <t>020-3608-1263</t>
  </si>
  <si>
    <t>020-3608-1264</t>
  </si>
  <si>
    <t>020-3608-1265</t>
  </si>
  <si>
    <t>020-3608-1266</t>
  </si>
  <si>
    <t>AX0605601169470</t>
  </si>
  <si>
    <t>AX0605601169480</t>
    <phoneticPr fontId="35"/>
  </si>
  <si>
    <t>AX0605601169490</t>
    <phoneticPr fontId="35"/>
  </si>
  <si>
    <t>AX0605601169500</t>
    <phoneticPr fontId="35"/>
  </si>
  <si>
    <t>AX0605601169510</t>
    <phoneticPr fontId="35"/>
  </si>
  <si>
    <t>AX0605601169520</t>
    <phoneticPr fontId="35"/>
  </si>
  <si>
    <t>AX0605601169530</t>
    <phoneticPr fontId="35"/>
  </si>
  <si>
    <t>AX0605601169540</t>
    <phoneticPr fontId="35"/>
  </si>
  <si>
    <t>AX0605601169550</t>
    <phoneticPr fontId="35"/>
  </si>
  <si>
    <t>AX0605601169560</t>
    <phoneticPr fontId="35"/>
  </si>
  <si>
    <t>AX0605601169570</t>
    <phoneticPr fontId="35"/>
  </si>
  <si>
    <t>AX0605601169580</t>
    <phoneticPr fontId="35"/>
  </si>
  <si>
    <t>AX0605601169590</t>
    <phoneticPr fontId="35"/>
  </si>
  <si>
    <t>AX0605601169600</t>
    <phoneticPr fontId="35"/>
  </si>
  <si>
    <t>AX0605601169610</t>
    <phoneticPr fontId="35"/>
  </si>
  <si>
    <t>AX0605601169620</t>
    <phoneticPr fontId="35"/>
  </si>
  <si>
    <t>AX0605601169630</t>
    <phoneticPr fontId="35"/>
  </si>
  <si>
    <t>AX0605601169640</t>
    <phoneticPr fontId="35"/>
  </si>
  <si>
    <t>AX0605601169650</t>
    <phoneticPr fontId="35"/>
  </si>
  <si>
    <t>AX0605601169660</t>
    <phoneticPr fontId="35"/>
  </si>
  <si>
    <t>AX0605601169670</t>
    <phoneticPr fontId="35"/>
  </si>
  <si>
    <t>AX0605601169680</t>
    <phoneticPr fontId="35"/>
  </si>
  <si>
    <t>AX0605601169690</t>
    <phoneticPr fontId="35"/>
  </si>
  <si>
    <t>02022532750</t>
    <phoneticPr fontId="35"/>
  </si>
  <si>
    <t>02022556947</t>
    <phoneticPr fontId="35"/>
  </si>
  <si>
    <t>02022340218</t>
    <phoneticPr fontId="35"/>
  </si>
  <si>
    <t>02022556138</t>
    <phoneticPr fontId="35"/>
  </si>
  <si>
    <t>02022472856</t>
    <phoneticPr fontId="35"/>
  </si>
  <si>
    <t>02022472923</t>
    <phoneticPr fontId="35"/>
  </si>
  <si>
    <t>02022340192</t>
    <phoneticPr fontId="35"/>
  </si>
  <si>
    <t>02022664548</t>
    <phoneticPr fontId="35"/>
  </si>
  <si>
    <t>02022556512</t>
    <phoneticPr fontId="35"/>
  </si>
  <si>
    <t>02022230422</t>
    <phoneticPr fontId="35"/>
  </si>
  <si>
    <t>02022230162</t>
    <phoneticPr fontId="35"/>
  </si>
  <si>
    <t>02022532880</t>
  </si>
  <si>
    <t>02022230186</t>
    <phoneticPr fontId="35"/>
  </si>
  <si>
    <t>02022534116</t>
    <phoneticPr fontId="35"/>
  </si>
  <si>
    <t>02022534384</t>
    <phoneticPr fontId="35"/>
  </si>
  <si>
    <t>02022556355</t>
    <phoneticPr fontId="35"/>
  </si>
  <si>
    <t>02022472079</t>
    <phoneticPr fontId="35"/>
  </si>
  <si>
    <t>02022534492</t>
    <phoneticPr fontId="35"/>
  </si>
  <si>
    <t>02022230376</t>
    <phoneticPr fontId="35"/>
  </si>
  <si>
    <t>02022556516</t>
    <phoneticPr fontId="35"/>
  </si>
  <si>
    <t>02022340966</t>
    <phoneticPr fontId="35"/>
  </si>
  <si>
    <t>02022534507</t>
    <phoneticPr fontId="35"/>
  </si>
  <si>
    <t>02022230044</t>
  </si>
  <si>
    <t>池新田地区No.1マンホールポンプ場</t>
    <phoneticPr fontId="35"/>
  </si>
  <si>
    <t>中沼浄化センター</t>
  </si>
  <si>
    <t>元女浄化センター</t>
  </si>
  <si>
    <t>sofinet@nihonsoft.net</t>
    <phoneticPr fontId="35"/>
  </si>
  <si>
    <t>sofinet</t>
    <phoneticPr fontId="35"/>
  </si>
  <si>
    <t>10.60.100.37</t>
    <phoneticPr fontId="35"/>
  </si>
  <si>
    <t>10.60.100.38</t>
  </si>
  <si>
    <t>小河取水ポンプ場</t>
    <phoneticPr fontId="35"/>
  </si>
  <si>
    <t>赤瀬地区処理場</t>
  </si>
  <si>
    <t>赤瀬地区MP</t>
  </si>
  <si>
    <t>波佐谷地区処理場</t>
  </si>
  <si>
    <t>波佐谷地区MP</t>
  </si>
  <si>
    <t>10.60.100.41</t>
    <phoneticPr fontId="35"/>
  </si>
  <si>
    <t>10.60.100.42</t>
  </si>
  <si>
    <t>10.60.100.43</t>
  </si>
  <si>
    <t>10.60.100.44</t>
  </si>
  <si>
    <t>長野県小布施町水道</t>
    <rPh sb="0" eb="3">
      <t>ナガノケン</t>
    </rPh>
    <rPh sb="3" eb="7">
      <t>オブセチョウ</t>
    </rPh>
    <rPh sb="7" eb="9">
      <t>スイドウ</t>
    </rPh>
    <phoneticPr fontId="35"/>
  </si>
  <si>
    <t>雁田第１浄水場</t>
  </si>
  <si>
    <t>雁田第２浄水場</t>
  </si>
  <si>
    <t>10.60.100.45</t>
  </si>
  <si>
    <t>10.60.100.46</t>
  </si>
  <si>
    <t>41期（平23）＝</t>
  </si>
  <si>
    <t>AX0605601320780</t>
    <phoneticPr fontId="35"/>
  </si>
  <si>
    <t>AX0605601320790</t>
    <phoneticPr fontId="35"/>
  </si>
  <si>
    <t>AX0605601320800</t>
    <phoneticPr fontId="35"/>
  </si>
  <si>
    <t>AX0605601320810</t>
    <phoneticPr fontId="35"/>
  </si>
  <si>
    <t>AX0605601320820</t>
    <phoneticPr fontId="35"/>
  </si>
  <si>
    <t>AX0605601320830</t>
    <phoneticPr fontId="35"/>
  </si>
  <si>
    <t>AX0605601320840</t>
    <phoneticPr fontId="35"/>
  </si>
  <si>
    <t>AX0605601320850</t>
    <phoneticPr fontId="35"/>
  </si>
  <si>
    <t>AX0605601320860</t>
    <phoneticPr fontId="35"/>
  </si>
  <si>
    <t>AX0605601320870</t>
    <phoneticPr fontId="35"/>
  </si>
  <si>
    <t>AX0605601320880</t>
    <phoneticPr fontId="35"/>
  </si>
  <si>
    <t>AX0605601320890</t>
    <phoneticPr fontId="35"/>
  </si>
  <si>
    <t>AX0605601320900</t>
    <phoneticPr fontId="35"/>
  </si>
  <si>
    <t>AX0605601320910</t>
    <phoneticPr fontId="35"/>
  </si>
  <si>
    <t>AX0605601320920</t>
    <phoneticPr fontId="35"/>
  </si>
  <si>
    <t>AX0605601320930</t>
    <phoneticPr fontId="35"/>
  </si>
  <si>
    <t>AX0605601320940</t>
    <phoneticPr fontId="35"/>
  </si>
  <si>
    <t>AX0605601320950</t>
    <phoneticPr fontId="35"/>
  </si>
  <si>
    <t>AX0605601320960</t>
    <phoneticPr fontId="35"/>
  </si>
  <si>
    <t>AX0605601320970</t>
    <phoneticPr fontId="35"/>
  </si>
  <si>
    <t>AX0605601320980</t>
    <phoneticPr fontId="35"/>
  </si>
  <si>
    <t>AX0605601320990</t>
    <phoneticPr fontId="35"/>
  </si>
  <si>
    <t>AX0605601321000</t>
    <phoneticPr fontId="35"/>
  </si>
  <si>
    <t>AX0605601321010</t>
    <phoneticPr fontId="35"/>
  </si>
  <si>
    <t>AX0605601321020</t>
    <phoneticPr fontId="35"/>
  </si>
  <si>
    <t>AX0605601321030</t>
    <phoneticPr fontId="35"/>
  </si>
  <si>
    <t>AX0605601321040</t>
    <phoneticPr fontId="35"/>
  </si>
  <si>
    <t>AX0605601321050</t>
    <phoneticPr fontId="35"/>
  </si>
  <si>
    <t>AX0605601321060</t>
    <phoneticPr fontId="35"/>
  </si>
  <si>
    <t>AX0605601321070</t>
    <phoneticPr fontId="35"/>
  </si>
  <si>
    <t>AX0605601321080</t>
    <phoneticPr fontId="35"/>
  </si>
  <si>
    <t>AX0605601321090</t>
    <phoneticPr fontId="35"/>
  </si>
  <si>
    <t>AX0605601321100</t>
    <phoneticPr fontId="35"/>
  </si>
  <si>
    <t>AX0605601321110</t>
    <phoneticPr fontId="35"/>
  </si>
  <si>
    <t>AX0605601321120</t>
    <phoneticPr fontId="35"/>
  </si>
  <si>
    <t>AX0605601321130</t>
    <phoneticPr fontId="35"/>
  </si>
  <si>
    <t>02022231813</t>
    <phoneticPr fontId="35"/>
  </si>
  <si>
    <t>02022656373</t>
    <phoneticPr fontId="35"/>
  </si>
  <si>
    <t>02037952601</t>
    <phoneticPr fontId="35"/>
  </si>
  <si>
    <t>02021704611</t>
    <phoneticPr fontId="35"/>
  </si>
  <si>
    <t>02022656936</t>
    <phoneticPr fontId="35"/>
  </si>
  <si>
    <t>02019673290</t>
    <phoneticPr fontId="35"/>
  </si>
  <si>
    <t>02058003902</t>
    <phoneticPr fontId="35"/>
  </si>
  <si>
    <t>02022343494</t>
    <phoneticPr fontId="35"/>
  </si>
  <si>
    <t>02037952553</t>
    <phoneticPr fontId="35"/>
  </si>
  <si>
    <t>02022656146</t>
    <phoneticPr fontId="35"/>
  </si>
  <si>
    <t>02058003321</t>
    <phoneticPr fontId="35"/>
  </si>
  <si>
    <t>02019674144</t>
    <phoneticPr fontId="35"/>
  </si>
  <si>
    <t>02037952633</t>
    <phoneticPr fontId="35"/>
  </si>
  <si>
    <t>02019765076</t>
    <phoneticPr fontId="35"/>
  </si>
  <si>
    <t>02022343460</t>
    <phoneticPr fontId="35"/>
  </si>
  <si>
    <t>02022656343</t>
    <phoneticPr fontId="35"/>
  </si>
  <si>
    <t>02022475703</t>
    <phoneticPr fontId="35"/>
  </si>
  <si>
    <t>02021710690</t>
    <phoneticPr fontId="35"/>
  </si>
  <si>
    <t>02037437630</t>
    <phoneticPr fontId="35"/>
  </si>
  <si>
    <t>02037437779</t>
    <phoneticPr fontId="35"/>
  </si>
  <si>
    <t>02037952606</t>
    <phoneticPr fontId="35"/>
  </si>
  <si>
    <t>02022343909</t>
    <phoneticPr fontId="35"/>
  </si>
  <si>
    <t>02018016551</t>
    <phoneticPr fontId="35"/>
  </si>
  <si>
    <t>02037952881</t>
    <phoneticPr fontId="35"/>
  </si>
  <si>
    <t>02018950562</t>
    <phoneticPr fontId="35"/>
  </si>
  <si>
    <t>02017790074</t>
    <phoneticPr fontId="35"/>
  </si>
  <si>
    <t>02018428326</t>
    <phoneticPr fontId="35"/>
  </si>
  <si>
    <t>02037437274</t>
    <phoneticPr fontId="35"/>
  </si>
  <si>
    <t>02017791311</t>
    <phoneticPr fontId="35"/>
  </si>
  <si>
    <t>02018428504</t>
    <phoneticPr fontId="35"/>
  </si>
  <si>
    <t>02022475487</t>
    <phoneticPr fontId="35"/>
  </si>
  <si>
    <t>02037952576</t>
    <phoneticPr fontId="35"/>
  </si>
  <si>
    <t>02037952593</t>
    <phoneticPr fontId="35"/>
  </si>
  <si>
    <t>02037437249</t>
    <phoneticPr fontId="35"/>
  </si>
  <si>
    <t>02022231393</t>
    <phoneticPr fontId="35"/>
  </si>
  <si>
    <t>4546BA-21805906</t>
  </si>
  <si>
    <t>4546BB-21805907</t>
  </si>
  <si>
    <t>4546BC-21805908</t>
  </si>
  <si>
    <t>4546BD-21805909</t>
  </si>
  <si>
    <t>4546BE-21805910</t>
  </si>
  <si>
    <t>4546BF-21805911</t>
  </si>
  <si>
    <t>4546C0-21805912</t>
  </si>
  <si>
    <t>4546C1-21805913</t>
  </si>
  <si>
    <t>4546C2-21805914</t>
  </si>
  <si>
    <t>4546C3-21805915</t>
  </si>
  <si>
    <t>4546C4-21805916</t>
  </si>
  <si>
    <t>4546C5-21805917</t>
  </si>
  <si>
    <t>4546C6-21805918</t>
  </si>
  <si>
    <t>4546C7-21805919</t>
  </si>
  <si>
    <t>4546C8-21805920</t>
  </si>
  <si>
    <t>4546C9-21805921</t>
  </si>
  <si>
    <t>4546CA-21805922</t>
  </si>
  <si>
    <t>4546CB-21805923</t>
  </si>
  <si>
    <t>4546CC-21805924</t>
  </si>
  <si>
    <t>4546CD-21805925</t>
  </si>
  <si>
    <t>4546CE-21805926</t>
  </si>
  <si>
    <t>4546CF-21805927</t>
  </si>
  <si>
    <t>4546D0-21805928</t>
  </si>
  <si>
    <t>4546D1-21805929</t>
  </si>
  <si>
    <t>4546D2-21805930</t>
  </si>
  <si>
    <t>4546D3-21805931</t>
  </si>
  <si>
    <t>4546D4-21805932</t>
  </si>
  <si>
    <t>4546D5-21805933</t>
  </si>
  <si>
    <t>4546D6-21805934</t>
  </si>
  <si>
    <t>4546D7-21805935</t>
  </si>
  <si>
    <t>4546D8-21805936</t>
  </si>
  <si>
    <t>4546D9-21805937</t>
  </si>
  <si>
    <t>4546DA-21805938</t>
  </si>
  <si>
    <t>4546DB-21805939</t>
  </si>
  <si>
    <t>4546DC-21805940</t>
  </si>
  <si>
    <t>7380</t>
    <phoneticPr fontId="35"/>
  </si>
  <si>
    <t>50265</t>
    <phoneticPr fontId="35"/>
  </si>
  <si>
    <t>yamanouchimachi_gesui</t>
    <phoneticPr fontId="35"/>
  </si>
  <si>
    <t>gifu_c</t>
    <phoneticPr fontId="35"/>
  </si>
  <si>
    <t>岐阜県岐阜市基盤</t>
    <rPh sb="0" eb="3">
      <t>ギフケン</t>
    </rPh>
    <rPh sb="3" eb="6">
      <t>ギフシ</t>
    </rPh>
    <rPh sb="6" eb="8">
      <t>キバン</t>
    </rPh>
    <phoneticPr fontId="35"/>
  </si>
  <si>
    <t>gifu_c_kiban</t>
    <phoneticPr fontId="35"/>
  </si>
  <si>
    <t>寿町ポンプ</t>
    <phoneticPr fontId="35"/>
  </si>
  <si>
    <t>020-3602-9183</t>
    <phoneticPr fontId="35"/>
  </si>
  <si>
    <t>sofinet</t>
    <phoneticPr fontId="35"/>
  </si>
  <si>
    <t>10.60.100.47</t>
    <phoneticPr fontId="35"/>
  </si>
  <si>
    <t>10.60.100.48</t>
  </si>
  <si>
    <t>10.60.100.49</t>
  </si>
  <si>
    <t>10.60.100.50</t>
  </si>
  <si>
    <t>10.60.100.51</t>
  </si>
  <si>
    <t>10.60.100.52</t>
  </si>
  <si>
    <t>10.60.100.53</t>
  </si>
  <si>
    <t>10.60.100.54</t>
  </si>
  <si>
    <t>10.60.100.55</t>
  </si>
  <si>
    <t>10.60.100.56</t>
  </si>
  <si>
    <t>10.60.100.57</t>
  </si>
  <si>
    <t>10.60.100.58</t>
  </si>
  <si>
    <t>10.60.100.59</t>
  </si>
  <si>
    <t>10.60.100.60</t>
  </si>
  <si>
    <t>10.60.100.61</t>
  </si>
  <si>
    <t>10.60.100.62</t>
  </si>
  <si>
    <t>10.60.100.63</t>
  </si>
  <si>
    <t>10.60.100.64</t>
  </si>
  <si>
    <t>10.60.100.65</t>
  </si>
  <si>
    <t>10.60.100.66</t>
  </si>
  <si>
    <t>10.60.100.67</t>
  </si>
  <si>
    <t>10.60.100.68</t>
  </si>
  <si>
    <t>10.60.100.69</t>
  </si>
  <si>
    <t>10.60.100.70</t>
  </si>
  <si>
    <t>10.60.100.71</t>
  </si>
  <si>
    <t>10.60.100.72</t>
  </si>
  <si>
    <t>10.60.100.73</t>
  </si>
  <si>
    <t>eco 30M LTE</t>
    <phoneticPr fontId="35"/>
  </si>
  <si>
    <t>45461F-21805751</t>
  </si>
  <si>
    <t>454620-21805752</t>
  </si>
  <si>
    <t>454621-21805753</t>
  </si>
  <si>
    <t>454622-21805754</t>
  </si>
  <si>
    <t>454623-21805755</t>
  </si>
  <si>
    <t>454624-21805756</t>
  </si>
  <si>
    <t>454625-21805757</t>
  </si>
  <si>
    <t>454626-21805758</t>
  </si>
  <si>
    <t>454627-21805759</t>
  </si>
  <si>
    <t>454628-21805760</t>
  </si>
  <si>
    <t>454629-21805761</t>
  </si>
  <si>
    <t>45462A-21805762</t>
  </si>
  <si>
    <t>45462B-21805763</t>
  </si>
  <si>
    <t>45462C-21805764</t>
  </si>
  <si>
    <t>45462D-21805765</t>
  </si>
  <si>
    <t>45462E-21805766</t>
  </si>
  <si>
    <t>45462F-21805767</t>
  </si>
  <si>
    <t>454630-21805768</t>
  </si>
  <si>
    <t>454631-21805769</t>
  </si>
  <si>
    <t>454632-21805770</t>
  </si>
  <si>
    <t>sofinet@nihonsoft.net</t>
    <phoneticPr fontId="35"/>
  </si>
  <si>
    <t>sofinet</t>
    <phoneticPr fontId="35"/>
  </si>
  <si>
    <t>10.60.100.74</t>
    <phoneticPr fontId="35"/>
  </si>
  <si>
    <t>10.60.100.75</t>
  </si>
  <si>
    <t>10.60.100.76</t>
  </si>
  <si>
    <t>10.60.100.77</t>
  </si>
  <si>
    <t>10.60.100.78</t>
  </si>
  <si>
    <t>10.60.100.79</t>
  </si>
  <si>
    <t>10.60.100.80</t>
  </si>
  <si>
    <t>10.60.100.81</t>
  </si>
  <si>
    <t>10.60.100.82</t>
  </si>
  <si>
    <t>10.60.100.83</t>
  </si>
  <si>
    <t>的形東排水ポンプ場</t>
    <phoneticPr fontId="35"/>
  </si>
  <si>
    <t>sofinet@nihonsoft.net</t>
    <phoneticPr fontId="35"/>
  </si>
  <si>
    <t>sofinet</t>
    <phoneticPr fontId="35"/>
  </si>
  <si>
    <t>10.60.100.84</t>
    <phoneticPr fontId="35"/>
  </si>
  <si>
    <t>清名台マンホールポンプ場</t>
    <phoneticPr fontId="35"/>
  </si>
  <si>
    <t>sofinet@nihonsoft.net</t>
    <phoneticPr fontId="35"/>
  </si>
  <si>
    <t>sofinet</t>
    <phoneticPr fontId="35"/>
  </si>
  <si>
    <t>eco500M　LTE</t>
    <phoneticPr fontId="35"/>
  </si>
  <si>
    <t>AX0605601321340</t>
    <phoneticPr fontId="35"/>
  </si>
  <si>
    <t>AX0605601321350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</si>
  <si>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20-1839-1824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</si>
  <si>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20-1795-9259</t>
    </r>
    <phoneticPr fontId="35"/>
  </si>
  <si>
    <t>AX0605601321360</t>
    <phoneticPr fontId="35"/>
  </si>
  <si>
    <t>020-3743-7330</t>
    <phoneticPr fontId="35"/>
  </si>
  <si>
    <t>2021/12/21</t>
    <phoneticPr fontId="35"/>
  </si>
  <si>
    <t>AX0605601321370</t>
    <phoneticPr fontId="35"/>
  </si>
  <si>
    <t>020-1898-9887</t>
    <phoneticPr fontId="35"/>
  </si>
  <si>
    <t>2021/12/21</t>
    <phoneticPr fontId="35"/>
  </si>
  <si>
    <t>AX0605601321380</t>
    <phoneticPr fontId="35"/>
  </si>
  <si>
    <t>AX0605601321390</t>
    <phoneticPr fontId="35"/>
  </si>
  <si>
    <t>AX0605601321400</t>
    <phoneticPr fontId="35"/>
  </si>
  <si>
    <t>AX0605601321410</t>
    <phoneticPr fontId="35"/>
  </si>
  <si>
    <t>020-2223-1554</t>
    <phoneticPr fontId="35"/>
  </si>
  <si>
    <t>020-1898-9626</t>
    <phoneticPr fontId="35"/>
  </si>
  <si>
    <t>020-3743-7733</t>
    <phoneticPr fontId="35"/>
  </si>
  <si>
    <t>020-1795-9204</t>
    <phoneticPr fontId="35"/>
  </si>
  <si>
    <t>AX0605601321420</t>
    <phoneticPr fontId="35"/>
  </si>
  <si>
    <t>AX0605601321430</t>
    <phoneticPr fontId="35"/>
  </si>
  <si>
    <t>020-3793-1571</t>
    <phoneticPr fontId="35"/>
  </si>
  <si>
    <t>020-2247-5333</t>
    <phoneticPr fontId="35"/>
  </si>
  <si>
    <t>10.60.100.85</t>
    <phoneticPr fontId="35"/>
  </si>
  <si>
    <t>10.60.100.86</t>
  </si>
  <si>
    <t>10.60.100.87</t>
  </si>
  <si>
    <t>10.60.100.88</t>
  </si>
  <si>
    <t>10.60.100.89</t>
  </si>
  <si>
    <t>10.60.100.90</t>
  </si>
  <si>
    <t>10.60.100.91</t>
    <phoneticPr fontId="35"/>
  </si>
  <si>
    <t>02036028166</t>
    <phoneticPr fontId="35"/>
  </si>
  <si>
    <t>eco500M LTE</t>
    <phoneticPr fontId="35"/>
  </si>
  <si>
    <t>7382</t>
    <phoneticPr fontId="35"/>
  </si>
  <si>
    <t>50267</t>
    <phoneticPr fontId="35"/>
  </si>
  <si>
    <t>4525ED-20404709→20211220故障交換4545CC-21805668</t>
    <rPh sb="24" eb="28">
      <t>コショウコウカン</t>
    </rPh>
    <phoneticPr fontId="35"/>
  </si>
  <si>
    <t>7378</t>
    <phoneticPr fontId="35"/>
  </si>
  <si>
    <t>50263</t>
    <phoneticPr fontId="35"/>
  </si>
  <si>
    <t>ikeda_hokkaido</t>
    <phoneticPr fontId="35"/>
  </si>
  <si>
    <t>rikuzentakata_c</t>
    <phoneticPr fontId="35"/>
  </si>
  <si>
    <t>73727377</t>
    <phoneticPr fontId="35"/>
  </si>
  <si>
    <t>50262</t>
    <phoneticPr fontId="35"/>
  </si>
  <si>
    <t>AX0605601321480</t>
    <phoneticPr fontId="35"/>
  </si>
  <si>
    <t>AX0605601321490</t>
    <phoneticPr fontId="35"/>
  </si>
  <si>
    <t>AX0605601321500</t>
    <phoneticPr fontId="35"/>
  </si>
  <si>
    <t>AX0605601321510</t>
    <phoneticPr fontId="35"/>
  </si>
  <si>
    <t>AX0605601321520</t>
    <phoneticPr fontId="35"/>
  </si>
  <si>
    <t>AX0605601321530</t>
    <phoneticPr fontId="35"/>
  </si>
  <si>
    <t>AX0605601321540</t>
    <phoneticPr fontId="35"/>
  </si>
  <si>
    <t>AX0605601321550</t>
    <phoneticPr fontId="35"/>
  </si>
  <si>
    <t>AX0605601321560</t>
    <phoneticPr fontId="35"/>
  </si>
  <si>
    <t>AX0605601321570</t>
    <phoneticPr fontId="35"/>
  </si>
  <si>
    <t>AX0605601321580</t>
    <phoneticPr fontId="35"/>
  </si>
  <si>
    <t>AX0605601321590</t>
    <phoneticPr fontId="35"/>
  </si>
  <si>
    <t>AX0605601321600</t>
    <phoneticPr fontId="35"/>
  </si>
  <si>
    <t>AX0605601321610</t>
    <phoneticPr fontId="35"/>
  </si>
  <si>
    <t>AX0605601321620</t>
    <phoneticPr fontId="35"/>
  </si>
  <si>
    <t>AX0605601321630</t>
    <phoneticPr fontId="35"/>
  </si>
  <si>
    <t>AX0605601321640</t>
    <phoneticPr fontId="35"/>
  </si>
  <si>
    <t>AX0605601321650</t>
    <phoneticPr fontId="35"/>
  </si>
  <si>
    <t>AX0605601321660</t>
    <phoneticPr fontId="35"/>
  </si>
  <si>
    <t>AX0605601321670</t>
    <phoneticPr fontId="35"/>
  </si>
  <si>
    <t>AX0605601321680</t>
    <phoneticPr fontId="35"/>
  </si>
  <si>
    <t>AX0605601321690</t>
    <phoneticPr fontId="35"/>
  </si>
  <si>
    <t>AX0605601321700</t>
    <phoneticPr fontId="35"/>
  </si>
  <si>
    <t>AX0605601321710</t>
    <phoneticPr fontId="35"/>
  </si>
  <si>
    <t>AX0605601321720</t>
    <phoneticPr fontId="35"/>
  </si>
  <si>
    <t>AX0605601321730</t>
    <phoneticPr fontId="35"/>
  </si>
  <si>
    <t>AX0605601321740</t>
    <phoneticPr fontId="35"/>
  </si>
  <si>
    <t>020-1966-8365</t>
    <phoneticPr fontId="35"/>
  </si>
  <si>
    <t>020-5800-3270</t>
    <phoneticPr fontId="35"/>
  </si>
  <si>
    <t>020-2223-1430</t>
    <phoneticPr fontId="35"/>
  </si>
  <si>
    <t>020-1839-2288</t>
    <phoneticPr fontId="35"/>
  </si>
  <si>
    <t>020-3793-1199</t>
    <phoneticPr fontId="35"/>
  </si>
  <si>
    <t>020-1967-0774</t>
    <phoneticPr fontId="35"/>
  </si>
  <si>
    <t>020-5800-3832</t>
    <phoneticPr fontId="35"/>
  </si>
  <si>
    <t>020-1898-9969</t>
    <phoneticPr fontId="35"/>
  </si>
  <si>
    <t>020-3793-1990</t>
    <phoneticPr fontId="35"/>
  </si>
  <si>
    <t>020-2265-6655</t>
    <phoneticPr fontId="35"/>
  </si>
  <si>
    <t>020-2265-6860</t>
    <phoneticPr fontId="35"/>
  </si>
  <si>
    <t>020-2234-3763</t>
    <phoneticPr fontId="35"/>
  </si>
  <si>
    <t>0201839-2750</t>
    <phoneticPr fontId="35"/>
  </si>
  <si>
    <t>020-2234-3466</t>
    <phoneticPr fontId="35"/>
  </si>
  <si>
    <t>020-1967-1164</t>
    <phoneticPr fontId="35"/>
  </si>
  <si>
    <t>020-2223-1476</t>
    <phoneticPr fontId="35"/>
  </si>
  <si>
    <t>020-1967-1765</t>
    <phoneticPr fontId="35"/>
  </si>
  <si>
    <t>020-1898-9690</t>
    <phoneticPr fontId="35"/>
  </si>
  <si>
    <t>020-3793-1005</t>
    <phoneticPr fontId="35"/>
  </si>
  <si>
    <t>020-3743-7761</t>
    <phoneticPr fontId="35"/>
  </si>
  <si>
    <t>020-2223-1839</t>
    <phoneticPr fontId="35"/>
  </si>
  <si>
    <t>020-1839-3759</t>
    <phoneticPr fontId="35"/>
  </si>
  <si>
    <t>020-2170-4292</t>
    <phoneticPr fontId="35"/>
  </si>
  <si>
    <t>020-1967-2110</t>
    <phoneticPr fontId="35"/>
  </si>
  <si>
    <t>020-3793-1633</t>
    <phoneticPr fontId="35"/>
  </si>
  <si>
    <t>020-1843-6477</t>
    <phoneticPr fontId="35"/>
  </si>
  <si>
    <t>020-2188-3282</t>
    <phoneticPr fontId="35"/>
  </si>
  <si>
    <t>愛知県豊田市下水</t>
    <rPh sb="0" eb="3">
      <t>アイチケン</t>
    </rPh>
    <rPh sb="3" eb="6">
      <t>トヨタシ</t>
    </rPh>
    <rPh sb="6" eb="8">
      <t>ゲスイ</t>
    </rPh>
    <phoneticPr fontId="35"/>
  </si>
  <si>
    <t>小川1号MP</t>
    <rPh sb="0" eb="2">
      <t>オガワ</t>
    </rPh>
    <rPh sb="3" eb="4">
      <t>ゴウ</t>
    </rPh>
    <phoneticPr fontId="35"/>
  </si>
  <si>
    <t>西中山2号MP</t>
    <rPh sb="0" eb="1">
      <t>ニシ</t>
    </rPh>
    <rPh sb="1" eb="3">
      <t>ナカヤマ</t>
    </rPh>
    <rPh sb="4" eb="5">
      <t>ゴウ</t>
    </rPh>
    <phoneticPr fontId="35"/>
  </si>
  <si>
    <t>sofinet</t>
    <phoneticPr fontId="35"/>
  </si>
  <si>
    <t>sofinet@nihonsoft.net</t>
    <phoneticPr fontId="35"/>
  </si>
  <si>
    <t>2021/12/21豊田市下水へ移行</t>
    <phoneticPr fontId="35"/>
  </si>
  <si>
    <t>2021/10/14 三相電機PoC</t>
    <rPh sb="11" eb="13">
      <t>サンソウ</t>
    </rPh>
    <rPh sb="13" eb="15">
      <t>デンキ</t>
    </rPh>
    <phoneticPr fontId="35"/>
  </si>
  <si>
    <t>2021/12/14愛知時計検証用</t>
    <rPh sb="10" eb="12">
      <t>アイチ</t>
    </rPh>
    <rPh sb="12" eb="14">
      <t>トケイ</t>
    </rPh>
    <rPh sb="14" eb="17">
      <t>ケンショウヨウ</t>
    </rPh>
    <phoneticPr fontId="35"/>
  </si>
  <si>
    <t>所沢市の二重発行解消2021/12/21豊田市下水へ移行</t>
    <rPh sb="0" eb="3">
      <t>トコロザワシ</t>
    </rPh>
    <rPh sb="4" eb="6">
      <t>ニジュウ</t>
    </rPh>
    <rPh sb="6" eb="8">
      <t>ハッコウ</t>
    </rPh>
    <rPh sb="8" eb="10">
      <t>カイショウ</t>
    </rPh>
    <phoneticPr fontId="19"/>
  </si>
  <si>
    <t>AX0605601010830</t>
  </si>
  <si>
    <t>020-2090-2091</t>
  </si>
  <si>
    <t>10.60.98.150</t>
  </si>
  <si>
    <t>AX0605600397450</t>
  </si>
  <si>
    <t>10.60.96.105</t>
  </si>
  <si>
    <t>2021/12/21demo50から移行</t>
    <rPh sb="18" eb="20">
      <t>イコウ</t>
    </rPh>
    <phoneticPr fontId="35"/>
  </si>
  <si>
    <t>所沢市の二重発行解消2021/12/21demo53から移行</t>
    <rPh sb="0" eb="3">
      <t>トコロザワシ</t>
    </rPh>
    <rPh sb="4" eb="6">
      <t>ニジュウ</t>
    </rPh>
    <rPh sb="6" eb="8">
      <t>ハッコウ</t>
    </rPh>
    <rPh sb="8" eb="10">
      <t>カイショウ</t>
    </rPh>
    <rPh sb="28" eb="30">
      <t>イコウ</t>
    </rPh>
    <phoneticPr fontId="19"/>
  </si>
  <si>
    <t>真空ステーション2期（水都工業案件2021/12/21申請）</t>
    <rPh sb="0" eb="2">
      <t>シンクウ</t>
    </rPh>
    <rPh sb="9" eb="10">
      <t>キ</t>
    </rPh>
    <rPh sb="11" eb="12">
      <t>スイ</t>
    </rPh>
    <rPh sb="12" eb="13">
      <t>ミヤコ</t>
    </rPh>
    <rPh sb="13" eb="15">
      <t>コウギョウ</t>
    </rPh>
    <rPh sb="15" eb="17">
      <t>アンケン</t>
    </rPh>
    <rPh sb="27" eb="29">
      <t>シンセイ</t>
    </rPh>
    <phoneticPr fontId="35"/>
  </si>
  <si>
    <t>sofinet</t>
    <phoneticPr fontId="35"/>
  </si>
  <si>
    <t>鍛冶屋浄水場</t>
  </si>
  <si>
    <t>宮内加圧ポンプ場</t>
  </si>
  <si>
    <t>宮内第２加圧ポンプ場</t>
  </si>
  <si>
    <t>細見加圧ポンプ場</t>
  </si>
  <si>
    <t>谷山加圧ポンプ場</t>
  </si>
  <si>
    <t>口小野加圧ポンプ場</t>
  </si>
  <si>
    <t>奥山浄水場</t>
  </si>
  <si>
    <t>sofinet@nihonsoft.net</t>
    <phoneticPr fontId="35"/>
  </si>
  <si>
    <t>sofinet</t>
    <phoneticPr fontId="35"/>
  </si>
  <si>
    <t>10.60.100.93</t>
    <phoneticPr fontId="35"/>
  </si>
  <si>
    <t>10.60.100.94</t>
  </si>
  <si>
    <t>10.60.100.95</t>
  </si>
  <si>
    <t>10.60.100.96</t>
  </si>
  <si>
    <t>10.60.100.97</t>
  </si>
  <si>
    <t>10.60.100.98</t>
  </si>
  <si>
    <t>10.60.100.99</t>
  </si>
  <si>
    <t>10.60.100.100</t>
  </si>
  <si>
    <t>10.60.100.101</t>
  </si>
  <si>
    <t>新田幹線第54-1号マンホールポンプ場</t>
  </si>
  <si>
    <t>神取幹線1号マンホールポンプ場</t>
  </si>
  <si>
    <t>10.60.100.102</t>
    <phoneticPr fontId="35"/>
  </si>
  <si>
    <t>10.60.100.103</t>
  </si>
  <si>
    <t>sofinet@nihonsoft.net</t>
    <phoneticPr fontId="35"/>
  </si>
  <si>
    <t>sofinet</t>
    <phoneticPr fontId="35"/>
  </si>
  <si>
    <t>10.60.100.104</t>
    <phoneticPr fontId="35"/>
  </si>
  <si>
    <t>10.60.100.105</t>
  </si>
  <si>
    <t>10.60.100.106</t>
  </si>
  <si>
    <t>新高浜第一No.1マンホールポンプ</t>
  </si>
  <si>
    <t>新高浜第一No.2マンホールポンプ</t>
  </si>
  <si>
    <t>中台No.1マンホールポンプ</t>
  </si>
  <si>
    <t>10.60.100.107</t>
    <phoneticPr fontId="35"/>
  </si>
  <si>
    <t>10.60.100.108</t>
  </si>
  <si>
    <t>10.60.100.109</t>
  </si>
  <si>
    <t>AX0605601322840</t>
    <phoneticPr fontId="35"/>
  </si>
  <si>
    <t>020-5800-3472</t>
    <phoneticPr fontId="35"/>
  </si>
  <si>
    <t>2021/12/24</t>
    <phoneticPr fontId="35"/>
  </si>
  <si>
    <t>AX0605601322850</t>
    <phoneticPr fontId="35"/>
  </si>
  <si>
    <t>AX0605601322860</t>
    <phoneticPr fontId="35"/>
  </si>
  <si>
    <t>AX0605601322870</t>
    <phoneticPr fontId="35"/>
  </si>
  <si>
    <t>AX0605601322880</t>
    <phoneticPr fontId="35"/>
  </si>
  <si>
    <t>AX0605601322890</t>
    <phoneticPr fontId="35"/>
  </si>
  <si>
    <t>AX0605601322900</t>
    <phoneticPr fontId="35"/>
  </si>
  <si>
    <t>AX0605601322910</t>
    <phoneticPr fontId="35"/>
  </si>
  <si>
    <t>020-2189-0726</t>
    <phoneticPr fontId="35"/>
  </si>
  <si>
    <t>020-1967-4989</t>
    <phoneticPr fontId="35"/>
  </si>
  <si>
    <t>020-1967-5217</t>
    <phoneticPr fontId="35"/>
  </si>
  <si>
    <t>020-1980-1975</t>
    <phoneticPr fontId="35"/>
  </si>
  <si>
    <t>020-2095-6783</t>
    <phoneticPr fontId="35"/>
  </si>
  <si>
    <t>020-2793-2566</t>
    <phoneticPr fontId="35"/>
  </si>
  <si>
    <t>020-1980-2700</t>
    <phoneticPr fontId="35"/>
  </si>
  <si>
    <t>AX0605601322740</t>
    <phoneticPr fontId="35"/>
  </si>
  <si>
    <t>AX0605601322750</t>
    <phoneticPr fontId="35"/>
  </si>
  <si>
    <t>AX0605601322760</t>
    <phoneticPr fontId="35"/>
  </si>
  <si>
    <t>AX0605601322770</t>
    <phoneticPr fontId="35"/>
  </si>
  <si>
    <t>AX0605601322780</t>
    <phoneticPr fontId="35"/>
  </si>
  <si>
    <t>AX0605601322790</t>
    <phoneticPr fontId="35"/>
  </si>
  <si>
    <t>AX0605601322800</t>
    <phoneticPr fontId="35"/>
  </si>
  <si>
    <t>AX0605601322810</t>
    <phoneticPr fontId="35"/>
  </si>
  <si>
    <t>AX0605601322820</t>
    <phoneticPr fontId="35"/>
  </si>
  <si>
    <t>AX0605601322830</t>
    <phoneticPr fontId="35"/>
  </si>
  <si>
    <t>020-3743-7919</t>
    <phoneticPr fontId="35"/>
  </si>
  <si>
    <t>020-2247-5981</t>
    <phoneticPr fontId="35"/>
  </si>
  <si>
    <t>020-3795-2958</t>
    <phoneticPr fontId="35"/>
  </si>
  <si>
    <t>020-1845-1675</t>
    <phoneticPr fontId="35"/>
  </si>
  <si>
    <t>020-1967-4915</t>
    <phoneticPr fontId="35"/>
  </si>
  <si>
    <t>020-3793-2891</t>
    <phoneticPr fontId="35"/>
  </si>
  <si>
    <t>020-2188-8985</t>
    <phoneticPr fontId="35"/>
  </si>
  <si>
    <t>020-3743-7921</t>
    <phoneticPr fontId="35"/>
  </si>
  <si>
    <t>020-1976-7990</t>
    <phoneticPr fontId="35"/>
  </si>
  <si>
    <t>020-2265-6921</t>
    <phoneticPr fontId="35"/>
  </si>
  <si>
    <t>回収・本社保管→篠山市大芋1→本社管理へ戻り→かほく市移行</t>
    <rPh sb="0" eb="2">
      <t>カイシュウ</t>
    </rPh>
    <rPh sb="3" eb="5">
      <t>ホンシャ</t>
    </rPh>
    <rPh sb="5" eb="7">
      <t>ホカン</t>
    </rPh>
    <rPh sb="8" eb="11">
      <t>ササヤマシ</t>
    </rPh>
    <rPh sb="11" eb="12">
      <t>オオ</t>
    </rPh>
    <rPh sb="12" eb="13">
      <t>イモ</t>
    </rPh>
    <rPh sb="15" eb="17">
      <t>ホンシャ</t>
    </rPh>
    <rPh sb="17" eb="19">
      <t>カンリ</t>
    </rPh>
    <rPh sb="20" eb="21">
      <t>モド</t>
    </rPh>
    <rPh sb="26" eb="27">
      <t>シ</t>
    </rPh>
    <rPh sb="27" eb="29">
      <t>イコウ</t>
    </rPh>
    <phoneticPr fontId="35"/>
  </si>
  <si>
    <t>AX0605601323730</t>
    <phoneticPr fontId="35"/>
  </si>
  <si>
    <t>AX0605601323740</t>
    <phoneticPr fontId="35"/>
  </si>
  <si>
    <t>AX0605601323750</t>
    <phoneticPr fontId="35"/>
  </si>
  <si>
    <t>AX0605601323760</t>
    <phoneticPr fontId="35"/>
  </si>
  <si>
    <t>AX0605601323770</t>
    <phoneticPr fontId="35"/>
  </si>
  <si>
    <t>AX0605601323780</t>
    <phoneticPr fontId="35"/>
  </si>
  <si>
    <t>AX0605601323790</t>
    <phoneticPr fontId="35"/>
  </si>
  <si>
    <t>AX0605601323800</t>
    <phoneticPr fontId="35"/>
  </si>
  <si>
    <t>AX0605601323810</t>
    <phoneticPr fontId="35"/>
  </si>
  <si>
    <t>02037952878</t>
    <phoneticPr fontId="35"/>
  </si>
  <si>
    <t>02022343401</t>
    <phoneticPr fontId="35"/>
  </si>
  <si>
    <t>02020957958</t>
    <phoneticPr fontId="35"/>
  </si>
  <si>
    <t>02019768841</t>
    <phoneticPr fontId="35"/>
  </si>
  <si>
    <t>02022343889</t>
    <phoneticPr fontId="35"/>
  </si>
  <si>
    <t>02020956990</t>
    <phoneticPr fontId="35"/>
  </si>
  <si>
    <t>02037932776</t>
    <phoneticPr fontId="35"/>
  </si>
  <si>
    <t>02037437905</t>
    <phoneticPr fontId="35"/>
  </si>
  <si>
    <t>02037932278</t>
    <phoneticPr fontId="35"/>
  </si>
  <si>
    <t>AX0605601323720</t>
    <phoneticPr fontId="35"/>
  </si>
  <si>
    <t>02020554436</t>
    <phoneticPr fontId="35"/>
  </si>
  <si>
    <t>AX0605601323820</t>
    <phoneticPr fontId="35"/>
  </si>
  <si>
    <t>AX0605601323830</t>
    <phoneticPr fontId="35"/>
  </si>
  <si>
    <t>02058003936</t>
    <phoneticPr fontId="35"/>
  </si>
  <si>
    <t>02022475211</t>
    <phoneticPr fontId="35"/>
  </si>
  <si>
    <t>AX0605601323840</t>
    <phoneticPr fontId="35"/>
  </si>
  <si>
    <t>AX0605601323850</t>
    <phoneticPr fontId="35"/>
  </si>
  <si>
    <t>AX0605601323860</t>
    <phoneticPr fontId="35"/>
  </si>
  <si>
    <t>02022475953</t>
    <phoneticPr fontId="35"/>
  </si>
  <si>
    <t>02020555993</t>
    <phoneticPr fontId="35"/>
  </si>
  <si>
    <t>02020555688</t>
    <phoneticPr fontId="35"/>
  </si>
  <si>
    <t>AX0605601323870</t>
    <phoneticPr fontId="35"/>
  </si>
  <si>
    <t>AX0605601323880</t>
    <phoneticPr fontId="35"/>
  </si>
  <si>
    <t>AX0605601323890</t>
    <phoneticPr fontId="35"/>
  </si>
  <si>
    <t>02058003434</t>
    <phoneticPr fontId="35"/>
  </si>
  <si>
    <t>02019778003</t>
    <phoneticPr fontId="35"/>
  </si>
  <si>
    <t>02037932744</t>
    <phoneticPr fontId="35"/>
  </si>
  <si>
    <t>堀新マンホールポンプ場</t>
    <phoneticPr fontId="35"/>
  </si>
  <si>
    <t>脇浜マンホールポンプ場</t>
    <phoneticPr fontId="35"/>
  </si>
  <si>
    <t>堀新第２マンホールポンプ場</t>
    <phoneticPr fontId="35"/>
  </si>
  <si>
    <t>小瀬マンホールポンプ場</t>
    <phoneticPr fontId="35"/>
  </si>
  <si>
    <t>二色の浜荘園マンホールポンプ場</t>
    <phoneticPr fontId="35"/>
  </si>
  <si>
    <t>津田南マンホールポンプ場</t>
    <phoneticPr fontId="35"/>
  </si>
  <si>
    <t>山賀５マンホールポンプ</t>
  </si>
  <si>
    <t>小浜第２中継ポンプ場</t>
  </si>
  <si>
    <t>新庄服部第４中継ポンプ場</t>
  </si>
  <si>
    <t>水保６マンホールポンプ</t>
  </si>
  <si>
    <t>sofinet@sofinet</t>
    <phoneticPr fontId="35"/>
  </si>
  <si>
    <t>sofinet</t>
    <phoneticPr fontId="35"/>
  </si>
  <si>
    <t>10.254.32.252</t>
    <phoneticPr fontId="35"/>
  </si>
  <si>
    <t>10.254.32.253</t>
  </si>
  <si>
    <t>10.254.32.254</t>
  </si>
  <si>
    <t>10.254.33.1</t>
    <phoneticPr fontId="35"/>
  </si>
  <si>
    <t>454722-21Y06010</t>
    <phoneticPr fontId="35"/>
  </si>
  <si>
    <t>454723-21Y06011</t>
    <phoneticPr fontId="35"/>
  </si>
  <si>
    <t>454724-21Y06012</t>
    <phoneticPr fontId="35"/>
  </si>
  <si>
    <t>454725-21Y06013</t>
    <phoneticPr fontId="35"/>
  </si>
  <si>
    <t>10.60.100.92</t>
    <phoneticPr fontId="35"/>
  </si>
  <si>
    <t>45472C-21Y06020</t>
    <phoneticPr fontId="35"/>
  </si>
  <si>
    <t>松枝浄水場（KV)</t>
    <phoneticPr fontId="35"/>
  </si>
  <si>
    <t>寺坂浄水場（KV)</t>
    <phoneticPr fontId="35"/>
  </si>
  <si>
    <t>大宮町ポンプ場/水位計、冠水表示板1,2,3</t>
  </si>
  <si>
    <t>末永ポンプ場/水位計</t>
  </si>
  <si>
    <t>末永ポンプ場/冠水表示板1,2</t>
  </si>
  <si>
    <t>末永ポンプ場/冠水表示板3</t>
  </si>
  <si>
    <t>末永ポンプ場/冠水表示板4,5</t>
  </si>
  <si>
    <t>駅前本町ポンプ場/水位計</t>
  </si>
  <si>
    <t>駅前本町ポンプ場/冠水表示板1</t>
  </si>
  <si>
    <t>駅前本町ポンプ場/冠水表示板2</t>
  </si>
  <si>
    <t>駅前本町ポンプ場/冠水表示板3</t>
  </si>
  <si>
    <t>本町２丁目/冠水表示板3</t>
  </si>
  <si>
    <t>浜城２号マンホールポンプ</t>
  </si>
  <si>
    <t>大三幹線１号マンホールポンプ</t>
  </si>
  <si>
    <t>10.60.100.111</t>
    <phoneticPr fontId="35"/>
  </si>
  <si>
    <t>10.60.100.110</t>
  </si>
  <si>
    <t>向ヶ丘遊園駅連絡通路ポンプ施設</t>
    <phoneticPr fontId="35"/>
  </si>
  <si>
    <t>10.60.100.112</t>
    <phoneticPr fontId="35"/>
  </si>
  <si>
    <t>454741-21Y06041</t>
    <phoneticPr fontId="35"/>
  </si>
  <si>
    <t>熊本県人吉市</t>
    <rPh sb="0" eb="3">
      <t>クマモトケン</t>
    </rPh>
    <rPh sb="3" eb="6">
      <t>ヒトヨシシ</t>
    </rPh>
    <phoneticPr fontId="35"/>
  </si>
  <si>
    <t>中神町第２ＭＰ場</t>
  </si>
  <si>
    <t>東間上町ＭＰ場</t>
  </si>
  <si>
    <t>西間上町ＭＰ場</t>
  </si>
  <si>
    <t>浪床町ＭＰ場</t>
  </si>
  <si>
    <t>矢黒町ＭＰ場</t>
  </si>
  <si>
    <t>鬼木町ＭＰ場</t>
  </si>
  <si>
    <t>鬼木町第２ＭＰ場</t>
  </si>
  <si>
    <t>鬼木町第３ＭＰ場</t>
  </si>
  <si>
    <t>合ノ原第１ＭＰ場</t>
  </si>
  <si>
    <t>上林町第１ＭＰ場</t>
  </si>
  <si>
    <t>10.254.33.2</t>
    <phoneticPr fontId="35"/>
  </si>
  <si>
    <t>10.254.33.3</t>
  </si>
  <si>
    <t>10.254.33.4</t>
  </si>
  <si>
    <t>10.254.33.5</t>
  </si>
  <si>
    <t>10.254.33.6</t>
  </si>
  <si>
    <t>10.254.33.7</t>
  </si>
  <si>
    <t>10.254.33.8</t>
  </si>
  <si>
    <t>10.254.33.9</t>
  </si>
  <si>
    <t>10.254.33.10</t>
  </si>
  <si>
    <t>10.254.33.11</t>
  </si>
  <si>
    <t>017AAD3023</t>
    <phoneticPr fontId="35"/>
  </si>
  <si>
    <t>017AAD3024</t>
  </si>
  <si>
    <t>017AAD3025</t>
  </si>
  <si>
    <t>017AAD3026</t>
  </si>
  <si>
    <t>020-3608-1979</t>
    <phoneticPr fontId="35"/>
  </si>
  <si>
    <t>020-3608-1980</t>
  </si>
  <si>
    <t>020-3608-1981</t>
  </si>
  <si>
    <t>020-3608-1982</t>
  </si>
  <si>
    <t>AX0605601325350</t>
    <phoneticPr fontId="35"/>
  </si>
  <si>
    <t>AX0605601325360</t>
    <phoneticPr fontId="35"/>
  </si>
  <si>
    <t>020-1796-3559</t>
    <phoneticPr fontId="35"/>
  </si>
  <si>
    <t>020-2265-6678</t>
    <phoneticPr fontId="35"/>
  </si>
  <si>
    <t>2022/1/13</t>
    <phoneticPr fontId="35"/>
  </si>
  <si>
    <t>wakayama_c</t>
    <phoneticPr fontId="35"/>
  </si>
  <si>
    <t>50269</t>
    <phoneticPr fontId="35"/>
  </si>
  <si>
    <t>7384</t>
    <phoneticPr fontId="35"/>
  </si>
  <si>
    <t>九日市上町マンホールポンプ場</t>
  </si>
  <si>
    <t>宮島マンホールポンプ場</t>
  </si>
  <si>
    <t>六地蔵マンホールポンプ場</t>
  </si>
  <si>
    <t>野上第2中継ポンプ場</t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</si>
  <si>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</si>
  <si>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</si>
  <si>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10.60.100.116</t>
    <phoneticPr fontId="35"/>
  </si>
  <si>
    <t>10.60.100.113</t>
  </si>
  <si>
    <t>10.60.100.114</t>
  </si>
  <si>
    <t>10.60.100.115</t>
  </si>
  <si>
    <t>渚真空ステーション</t>
    <phoneticPr fontId="35"/>
  </si>
  <si>
    <t>sofinet@nihonsoft.net</t>
    <phoneticPr fontId="35"/>
  </si>
  <si>
    <t>sofinet</t>
    <phoneticPr fontId="35"/>
  </si>
  <si>
    <t>下加太地区浄化センター</t>
    <phoneticPr fontId="35"/>
  </si>
  <si>
    <t>eco30Ｍプラス LTE</t>
  </si>
  <si>
    <t>10.60.100.118</t>
    <phoneticPr fontId="35"/>
  </si>
  <si>
    <t>AX0605601326070</t>
    <phoneticPr fontId="35"/>
  </si>
  <si>
    <t>020-3795-2846</t>
    <phoneticPr fontId="35"/>
  </si>
  <si>
    <t>017AAD3028</t>
    <phoneticPr fontId="35"/>
  </si>
  <si>
    <t>017AAD3029</t>
  </si>
  <si>
    <t>017AAD3030</t>
  </si>
  <si>
    <t>017AAD3031</t>
  </si>
  <si>
    <t>017AAD3032</t>
  </si>
  <si>
    <t>017AAD3033</t>
  </si>
  <si>
    <t>017AAD3034</t>
  </si>
  <si>
    <t>017AAD3035</t>
  </si>
  <si>
    <t>017AAD3036</t>
  </si>
  <si>
    <t>017AAD3037</t>
  </si>
  <si>
    <t>020-3608-1984</t>
    <phoneticPr fontId="35"/>
  </si>
  <si>
    <t>020-3608-1985</t>
  </si>
  <si>
    <t>020-3608-1986</t>
  </si>
  <si>
    <t>020-3608-1987</t>
  </si>
  <si>
    <t>020-3608-1988</t>
  </si>
  <si>
    <t>020-3608-1989</t>
  </si>
  <si>
    <t>020-3608-1990</t>
  </si>
  <si>
    <t>020-3608-1991</t>
  </si>
  <si>
    <t>020-3608-1992</t>
  </si>
  <si>
    <t>020-3608-1993</t>
  </si>
  <si>
    <t>天満加圧ポンプ場</t>
  </si>
  <si>
    <t>紙工流量計ピット</t>
  </si>
  <si>
    <t>10.254.33.13</t>
  </si>
  <si>
    <t>10.254.33.12</t>
  </si>
  <si>
    <t>017AAC3209</t>
    <phoneticPr fontId="35"/>
  </si>
  <si>
    <t>017AAC3210</t>
    <phoneticPr fontId="35"/>
  </si>
  <si>
    <t>02036027632</t>
    <phoneticPr fontId="35"/>
  </si>
  <si>
    <t>02036027633</t>
    <phoneticPr fontId="35"/>
  </si>
  <si>
    <t>2021/10/13</t>
    <phoneticPr fontId="35"/>
  </si>
  <si>
    <t>AX0605601326500</t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</si>
  <si>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1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</si>
  <si>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2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</si>
  <si>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</si>
  <si>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2019672119</t>
    </r>
    <phoneticPr fontId="35"/>
  </si>
  <si>
    <r>
      <rPr>
        <sz val="11"/>
        <color rgb="FF000000"/>
        <rFont val="ＭＳ Ｐゴシック"/>
        <family val="2"/>
        <charset val="128"/>
      </rPr>
      <t>02022231080</t>
    </r>
    <phoneticPr fontId="35"/>
  </si>
  <si>
    <r>
      <rPr>
        <sz val="11"/>
        <color rgb="FF000000"/>
        <rFont val="ＭＳ Ｐゴシック"/>
        <family val="2"/>
        <charset val="128"/>
      </rPr>
      <t>02018393442</t>
    </r>
    <phoneticPr fontId="35"/>
  </si>
  <si>
    <r>
      <rPr>
        <sz val="11"/>
        <color rgb="FF000000"/>
        <rFont val="ＭＳ Ｐゴシック"/>
        <family val="2"/>
        <charset val="128"/>
      </rPr>
      <t>02037437968</t>
    </r>
    <phoneticPr fontId="35"/>
  </si>
  <si>
    <t>AX0605601326540</t>
    <phoneticPr fontId="35"/>
  </si>
  <si>
    <t>02018016783</t>
    <phoneticPr fontId="35"/>
  </si>
  <si>
    <t>2022/1/18</t>
    <phoneticPr fontId="35"/>
  </si>
  <si>
    <t>AX0605601326610</t>
    <phoneticPr fontId="35"/>
  </si>
  <si>
    <t>020-1843-6270</t>
    <phoneticPr fontId="35"/>
  </si>
  <si>
    <t>2022/1/19</t>
    <phoneticPr fontId="35"/>
  </si>
  <si>
    <t>岩手県遠野市</t>
    <rPh sb="0" eb="3">
      <t>イワテケン</t>
    </rPh>
    <rPh sb="3" eb="6">
      <t>トオノシ</t>
    </rPh>
    <phoneticPr fontId="35"/>
  </si>
  <si>
    <t>綾織地区処理施設</t>
  </si>
  <si>
    <t>綾織地区中継ポンプ場１</t>
  </si>
  <si>
    <t>綾織地区中継ポンプ場２</t>
  </si>
  <si>
    <t>10.254.33.16</t>
    <phoneticPr fontId="35"/>
  </si>
  <si>
    <t>10.254.33.14</t>
  </si>
  <si>
    <t>10.254.33.15</t>
  </si>
  <si>
    <t>2022年1月17日三田市高平下P9から移行</t>
    <rPh sb="4" eb="5">
      <t>ネン</t>
    </rPh>
    <rPh sb="6" eb="7">
      <t>ガツ</t>
    </rPh>
    <rPh sb="9" eb="10">
      <t>ニチ</t>
    </rPh>
    <rPh sb="10" eb="13">
      <t>サンダシ</t>
    </rPh>
    <rPh sb="13" eb="15">
      <t>タカヒラ</t>
    </rPh>
    <rPh sb="15" eb="16">
      <t>シタ</t>
    </rPh>
    <rPh sb="20" eb="22">
      <t>イコウ</t>
    </rPh>
    <phoneticPr fontId="35"/>
  </si>
  <si>
    <t>020-2019-0451</t>
    <phoneticPr fontId="35"/>
  </si>
  <si>
    <t>demo54@nihonsoft.net</t>
    <phoneticPr fontId="35"/>
  </si>
  <si>
    <t>s0finetcl0ud</t>
    <phoneticPr fontId="35"/>
  </si>
  <si>
    <t>岡山県笠岡市</t>
    <rPh sb="0" eb="3">
      <t>オカヤマケン</t>
    </rPh>
    <rPh sb="3" eb="6">
      <t>カサオカシ</t>
    </rPh>
    <phoneticPr fontId="35"/>
  </si>
  <si>
    <t>尾坂ダム</t>
    <phoneticPr fontId="35"/>
  </si>
  <si>
    <t>10.254.33.17</t>
    <phoneticPr fontId="35"/>
  </si>
  <si>
    <t>吉和水質管理センター</t>
    <phoneticPr fontId="35"/>
  </si>
  <si>
    <t>10.254.33.18</t>
    <phoneticPr fontId="35"/>
  </si>
  <si>
    <t>六条江東マンホールポンプ</t>
    <phoneticPr fontId="35"/>
  </si>
  <si>
    <t>sofinet@nihonsoft.net</t>
    <phoneticPr fontId="35"/>
  </si>
  <si>
    <t>sofinet</t>
    <phoneticPr fontId="35"/>
  </si>
  <si>
    <t>10.60.100.119</t>
    <phoneticPr fontId="35"/>
  </si>
  <si>
    <t>017AAD3141</t>
    <phoneticPr fontId="35"/>
  </si>
  <si>
    <t>017AAD3142</t>
  </si>
  <si>
    <t>017AAD3143</t>
  </si>
  <si>
    <t>02036082097</t>
    <phoneticPr fontId="35"/>
  </si>
  <si>
    <t>02036082098</t>
  </si>
  <si>
    <t>02036082099</t>
  </si>
  <si>
    <t>2022/1/22</t>
    <phoneticPr fontId="35"/>
  </si>
  <si>
    <t>017AAD3039</t>
    <phoneticPr fontId="35"/>
  </si>
  <si>
    <t>017AAD3040</t>
  </si>
  <si>
    <t>02036081995</t>
    <phoneticPr fontId="35"/>
  </si>
  <si>
    <t>滋賀県日野町</t>
    <rPh sb="0" eb="3">
      <t>シガケン</t>
    </rPh>
    <rPh sb="3" eb="6">
      <t>ヒノチョウ</t>
    </rPh>
    <phoneticPr fontId="35"/>
  </si>
  <si>
    <t>東桜谷処理場</t>
  </si>
  <si>
    <t>佐久良奥之池処理場</t>
  </si>
  <si>
    <t>原処理場</t>
  </si>
  <si>
    <t>sofinet@nihonsoft.net</t>
    <phoneticPr fontId="35"/>
  </si>
  <si>
    <t>10.60.100.122</t>
    <phoneticPr fontId="35"/>
  </si>
  <si>
    <t>10.60.100.120</t>
  </si>
  <si>
    <t>10.60.100.121</t>
  </si>
  <si>
    <t>454751-21Z06057</t>
    <phoneticPr fontId="35"/>
  </si>
  <si>
    <t>10.60.100.40</t>
    <phoneticPr fontId="35"/>
  </si>
  <si>
    <t>上賀茂取水樋門</t>
    <rPh sb="0" eb="3">
      <t>カミガモ</t>
    </rPh>
    <rPh sb="3" eb="5">
      <t>シュスイ</t>
    </rPh>
    <rPh sb="5" eb="7">
      <t>ヒモン</t>
    </rPh>
    <phoneticPr fontId="35"/>
  </si>
  <si>
    <t>sofinet@nihonsoft.net</t>
    <phoneticPr fontId="35"/>
  </si>
  <si>
    <t>sofinet</t>
    <phoneticPr fontId="35"/>
  </si>
  <si>
    <t>10.60.100.123</t>
    <phoneticPr fontId="35"/>
  </si>
  <si>
    <t>邑知小学校MP</t>
    <phoneticPr fontId="35"/>
  </si>
  <si>
    <t>失注の為、郡山市向けのSIMとして使用</t>
    <rPh sb="0" eb="2">
      <t>シッチュウ</t>
    </rPh>
    <rPh sb="3" eb="4">
      <t>タメ</t>
    </rPh>
    <rPh sb="5" eb="8">
      <t>コオリヤマシ</t>
    </rPh>
    <rPh sb="8" eb="9">
      <t>ム</t>
    </rPh>
    <rPh sb="17" eb="19">
      <t>シヨウ</t>
    </rPh>
    <phoneticPr fontId="35"/>
  </si>
  <si>
    <t>AX0605601327500</t>
    <phoneticPr fontId="35"/>
  </si>
  <si>
    <t>020-2055-5082</t>
    <phoneticPr fontId="35"/>
  </si>
  <si>
    <t>2022/1/25</t>
    <phoneticPr fontId="35"/>
  </si>
  <si>
    <t>017AAD3153</t>
    <phoneticPr fontId="35"/>
  </si>
  <si>
    <t>020-3608-2109</t>
    <phoneticPr fontId="35"/>
  </si>
  <si>
    <t>017AAD3154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</si>
  <si>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20-3608-2110</t>
    </r>
    <phoneticPr fontId="35"/>
  </si>
  <si>
    <t>2022年1月21日郡山市に移行</t>
    <rPh sb="4" eb="5">
      <t>ネン</t>
    </rPh>
    <rPh sb="6" eb="7">
      <t>ガツ</t>
    </rPh>
    <rPh sb="9" eb="10">
      <t>ニチ</t>
    </rPh>
    <rPh sb="10" eb="13">
      <t>コオリヤマシ</t>
    </rPh>
    <rPh sb="14" eb="16">
      <t>イコウ</t>
    </rPh>
    <phoneticPr fontId="35"/>
  </si>
  <si>
    <t>AX0605601162420</t>
  </si>
  <si>
    <t>02020577705</t>
  </si>
  <si>
    <t>10.60.99.145</t>
  </si>
  <si>
    <t>下川原ポンプ場</t>
    <phoneticPr fontId="35"/>
  </si>
  <si>
    <t>2022年1月21日郡山市喜久田No.8に移行</t>
    <rPh sb="4" eb="5">
      <t>ネン</t>
    </rPh>
    <rPh sb="6" eb="7">
      <t>ガツ</t>
    </rPh>
    <rPh sb="9" eb="10">
      <t>ニチ</t>
    </rPh>
    <rPh sb="10" eb="13">
      <t>コオリヤマシ</t>
    </rPh>
    <rPh sb="13" eb="16">
      <t>キクタ</t>
    </rPh>
    <rPh sb="21" eb="23">
      <t>イコウ</t>
    </rPh>
    <phoneticPr fontId="35"/>
  </si>
  <si>
    <t>10.254.33.19</t>
    <phoneticPr fontId="35"/>
  </si>
  <si>
    <t>7385</t>
    <phoneticPr fontId="35"/>
  </si>
  <si>
    <t>50270</t>
    <phoneticPr fontId="35"/>
  </si>
  <si>
    <t>hitoyoshi_c</t>
    <phoneticPr fontId="35"/>
  </si>
  <si>
    <t>AX0605601328470</t>
    <phoneticPr fontId="35"/>
  </si>
  <si>
    <t>AX0605601328480</t>
    <phoneticPr fontId="35"/>
  </si>
  <si>
    <t>AX0605601328490</t>
    <phoneticPr fontId="35"/>
  </si>
  <si>
    <t>020-5800-3015</t>
    <phoneticPr fontId="35"/>
  </si>
  <si>
    <t>020-3795-2712</t>
    <phoneticPr fontId="35"/>
  </si>
  <si>
    <t>020-2265-6254</t>
    <phoneticPr fontId="35"/>
  </si>
  <si>
    <t>河鹿橋中継ポンプ場(FOMA)</t>
    <phoneticPr fontId="35"/>
  </si>
  <si>
    <t>河鹿橋中継ポンプ場(LTE)</t>
    <phoneticPr fontId="35"/>
  </si>
  <si>
    <t>10.60.100.125</t>
    <phoneticPr fontId="35"/>
  </si>
  <si>
    <t>矢野西地区No.1中継ポンプ場</t>
  </si>
  <si>
    <t>矢野西地区No.2中継ポンプ場</t>
  </si>
  <si>
    <t>矢野西地区No.3中継ポンプ場</t>
  </si>
  <si>
    <t>矢野西地区No.6中継ポンプ場</t>
  </si>
  <si>
    <t>sofinet@nihonsoft.net</t>
    <phoneticPr fontId="35"/>
  </si>
  <si>
    <t>sofinet</t>
    <phoneticPr fontId="35"/>
  </si>
  <si>
    <t>10.60.100.126</t>
    <phoneticPr fontId="35"/>
  </si>
  <si>
    <t>10.60.100.127</t>
  </si>
  <si>
    <t>10.60.100.128</t>
  </si>
  <si>
    <t>10.60.100.129</t>
  </si>
  <si>
    <t>高館１号マンホールポンプ</t>
  </si>
  <si>
    <t>高館２号マンホールポンプ</t>
  </si>
  <si>
    <t>高館３号マンホールポンプ</t>
  </si>
  <si>
    <t>高館４号マンホールポンプ</t>
  </si>
  <si>
    <t>10.60.100.130</t>
    <phoneticPr fontId="35"/>
  </si>
  <si>
    <t>10.60.100.131</t>
  </si>
  <si>
    <t>10.60.100.132</t>
  </si>
  <si>
    <t>10.60.100.133</t>
  </si>
  <si>
    <t>10.60.100.134</t>
    <phoneticPr fontId="35"/>
  </si>
  <si>
    <t>関中継ポンプ場</t>
    <rPh sb="0" eb="1">
      <t>セキ</t>
    </rPh>
    <rPh sb="1" eb="3">
      <t>チュウケイ</t>
    </rPh>
    <rPh sb="6" eb="7">
      <t>ジョウ</t>
    </rPh>
    <phoneticPr fontId="35"/>
  </si>
  <si>
    <t>10.60.100.39</t>
    <phoneticPr fontId="35"/>
  </si>
  <si>
    <t>10.60.100.117</t>
    <phoneticPr fontId="35"/>
  </si>
  <si>
    <t>10.60.100.135</t>
    <phoneticPr fontId="35"/>
  </si>
  <si>
    <t>伊府マンホールポンプ場</t>
  </si>
  <si>
    <t>スポーツ公園マンホールポンプ場</t>
  </si>
  <si>
    <r>
      <t>10.60.100.13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</si>
  <si>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10.60.100.137</t>
    </r>
    <r>
      <rPr>
        <sz val="11"/>
        <color rgb="FF000000"/>
        <rFont val="ＭＳ Ｐゴシック"/>
        <family val="2"/>
        <charset val="128"/>
      </rPr>
      <t/>
    </r>
  </si>
  <si>
    <t>30Mプラス　LTE</t>
    <phoneticPr fontId="35"/>
  </si>
  <si>
    <t>第1工場東方調整池</t>
    <phoneticPr fontId="35"/>
  </si>
  <si>
    <t>10.60.100.138</t>
    <phoneticPr fontId="35"/>
  </si>
  <si>
    <t>020-2206-3683</t>
    <phoneticPr fontId="35"/>
  </si>
  <si>
    <t>10.60.99.125</t>
    <phoneticPr fontId="35"/>
  </si>
  <si>
    <t>通番</t>
    <phoneticPr fontId="35"/>
  </si>
  <si>
    <t>AX0605601328640</t>
    <phoneticPr fontId="35"/>
  </si>
  <si>
    <t>020-1845-3034</t>
    <phoneticPr fontId="35"/>
  </si>
  <si>
    <t>2022/1/28</t>
    <phoneticPr fontId="35"/>
  </si>
  <si>
    <t>017AAD3443</t>
    <phoneticPr fontId="35"/>
  </si>
  <si>
    <t>020-3608-2399</t>
    <phoneticPr fontId="35"/>
  </si>
  <si>
    <t>喜久田No.8マンホールポンプ場</t>
    <phoneticPr fontId="35"/>
  </si>
  <si>
    <t>hachinohe</t>
    <phoneticPr fontId="35"/>
  </si>
  <si>
    <t>尻引前山マンホールポンプ</t>
    <phoneticPr fontId="35"/>
  </si>
  <si>
    <t>岬台マンホールポンプ</t>
    <phoneticPr fontId="35"/>
  </si>
  <si>
    <t>No.4マンホールポンプ場</t>
    <phoneticPr fontId="35"/>
  </si>
  <si>
    <t>No.9マンホールポンプ場</t>
    <phoneticPr fontId="35"/>
  </si>
  <si>
    <t>sofinet@sofinet</t>
    <phoneticPr fontId="35"/>
  </si>
  <si>
    <t>sofinet</t>
    <phoneticPr fontId="35"/>
  </si>
  <si>
    <t>30M LTE</t>
    <phoneticPr fontId="35"/>
  </si>
  <si>
    <t>10.254.33.21</t>
    <phoneticPr fontId="35"/>
  </si>
  <si>
    <t>10.254.33.20</t>
    <phoneticPr fontId="35"/>
  </si>
  <si>
    <t>AX0605601329330</t>
    <phoneticPr fontId="35"/>
  </si>
  <si>
    <t>02021710749</t>
    <phoneticPr fontId="35"/>
  </si>
  <si>
    <t>2022/1/29</t>
    <phoneticPr fontId="35"/>
  </si>
  <si>
    <t>AX0605601329340</t>
    <phoneticPr fontId="35"/>
  </si>
  <si>
    <t>AX0605601329350</t>
    <phoneticPr fontId="35"/>
  </si>
  <si>
    <t>AX0605601329360</t>
    <phoneticPr fontId="35"/>
  </si>
  <si>
    <t>AX0605601329370</t>
    <phoneticPr fontId="35"/>
  </si>
  <si>
    <t>02022656045</t>
    <phoneticPr fontId="35"/>
  </si>
  <si>
    <t>02058003077</t>
    <phoneticPr fontId="35"/>
  </si>
  <si>
    <t>02021710628</t>
    <phoneticPr fontId="35"/>
  </si>
  <si>
    <t>02021710816</t>
    <phoneticPr fontId="35"/>
  </si>
  <si>
    <t>2022/1/29</t>
    <phoneticPr fontId="35"/>
  </si>
  <si>
    <t>AX0605601329380</t>
    <phoneticPr fontId="35"/>
  </si>
  <si>
    <t>AX0605601329390</t>
    <phoneticPr fontId="35"/>
  </si>
  <si>
    <t>AX0605601329400</t>
    <phoneticPr fontId="35"/>
  </si>
  <si>
    <t>AX0605601329410</t>
    <phoneticPr fontId="35"/>
  </si>
  <si>
    <t>02022656765</t>
    <phoneticPr fontId="35"/>
  </si>
  <si>
    <t>2022/1/29</t>
    <phoneticPr fontId="35"/>
  </si>
  <si>
    <t>AX0605601329420</t>
    <phoneticPr fontId="35"/>
  </si>
  <si>
    <t>02021713675</t>
    <phoneticPr fontId="35"/>
  </si>
  <si>
    <t>AX0605601328650</t>
  </si>
  <si>
    <t>020-2234-3679</t>
    <phoneticPr fontId="35"/>
  </si>
  <si>
    <t>10.60.100.124</t>
    <phoneticPr fontId="35"/>
  </si>
  <si>
    <t>石岡処理分区MP</t>
    <rPh sb="0" eb="2">
      <t>イシオカ</t>
    </rPh>
    <rPh sb="2" eb="4">
      <t>ショリ</t>
    </rPh>
    <rPh sb="4" eb="5">
      <t>ブン</t>
    </rPh>
    <rPh sb="5" eb="6">
      <t>ク</t>
    </rPh>
    <phoneticPr fontId="35"/>
  </si>
  <si>
    <t>天王マンホールポンプ</t>
    <rPh sb="0" eb="2">
      <t>テンノウ</t>
    </rPh>
    <phoneticPr fontId="35"/>
  </si>
  <si>
    <t>10.254.33.22</t>
    <phoneticPr fontId="35"/>
  </si>
  <si>
    <t>020-3602-7540</t>
    <phoneticPr fontId="35"/>
  </si>
  <si>
    <t>10.60.99.242</t>
    <phoneticPr fontId="35"/>
  </si>
  <si>
    <t>10.60.99.243</t>
    <phoneticPr fontId="35"/>
  </si>
  <si>
    <t>10.60.99.244</t>
    <phoneticPr fontId="35"/>
  </si>
  <si>
    <t>10.60.99.241</t>
    <phoneticPr fontId="35"/>
  </si>
  <si>
    <t>AX0605601329670</t>
    <phoneticPr fontId="35"/>
  </si>
  <si>
    <t>020-2265-6161</t>
    <phoneticPr fontId="35"/>
  </si>
  <si>
    <t>2022/2/1</t>
    <phoneticPr fontId="35"/>
  </si>
  <si>
    <t>江口地区マンホールポンプ場(FOMA)</t>
    <rPh sb="2" eb="4">
      <t>チク</t>
    </rPh>
    <rPh sb="12" eb="13">
      <t>ジョウ</t>
    </rPh>
    <phoneticPr fontId="35"/>
  </si>
  <si>
    <t>AX0605601329630</t>
    <phoneticPr fontId="35"/>
  </si>
  <si>
    <t>020-3743-7243</t>
    <phoneticPr fontId="35"/>
  </si>
  <si>
    <t>AX0605601329640</t>
    <phoneticPr fontId="35"/>
  </si>
  <si>
    <t>AX0605601329650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</si>
  <si>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20-1845-3311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</si>
  <si>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20-2171-6521</t>
    </r>
    <phoneticPr fontId="35"/>
  </si>
  <si>
    <t>45469E-21805878</t>
  </si>
  <si>
    <t>45469F-21805879</t>
  </si>
  <si>
    <t>4546A0-21805880</t>
  </si>
  <si>
    <t>4546A1-21805881</t>
  </si>
  <si>
    <t>4545C9-21805665</t>
  </si>
  <si>
    <t>4546A3-21805883</t>
  </si>
  <si>
    <t>4546A4-21805884</t>
  </si>
  <si>
    <t>4546A5-21805885</t>
  </si>
  <si>
    <t>4546A6-21805886</t>
  </si>
  <si>
    <t>4546A7-21805887</t>
  </si>
  <si>
    <t>4546A8-21805888</t>
  </si>
  <si>
    <t>4546A9-21805889</t>
  </si>
  <si>
    <t>4546AA-21805890</t>
  </si>
  <si>
    <t>4546AB-21805891</t>
  </si>
  <si>
    <t>4546AC-21805892</t>
  </si>
  <si>
    <t>4546AD-21805893</t>
  </si>
  <si>
    <t>4546AE-21805894</t>
  </si>
  <si>
    <t>4546AF-21805895</t>
  </si>
  <si>
    <t>4546B0-21805896</t>
  </si>
  <si>
    <t>4546B1-21805897</t>
  </si>
  <si>
    <t>4546B2-21805898</t>
  </si>
  <si>
    <t>三重県四日市市</t>
    <rPh sb="0" eb="3">
      <t>ミエケン</t>
    </rPh>
    <rPh sb="3" eb="7">
      <t>ヨッカイチシ</t>
    </rPh>
    <phoneticPr fontId="35"/>
  </si>
  <si>
    <t>sofinet@sofinet</t>
    <phoneticPr fontId="35"/>
  </si>
  <si>
    <t>10.254.33.23</t>
    <phoneticPr fontId="35"/>
  </si>
  <si>
    <t>10.254.33.24</t>
  </si>
  <si>
    <t>10.254.33.25</t>
  </si>
  <si>
    <t>10.254.33.26</t>
  </si>
  <si>
    <t>10.254.33.27</t>
  </si>
  <si>
    <t>10.254.33.28</t>
  </si>
  <si>
    <t>10.254.33.29</t>
  </si>
  <si>
    <t>10.254.33.30</t>
  </si>
  <si>
    <t>10.254.33.31</t>
  </si>
  <si>
    <t>富田浜元第2地下ポンプ場</t>
  </si>
  <si>
    <t>霞ヶ浦南部排水路排水ポンプ場</t>
  </si>
  <si>
    <t>納屋運河地下ポンプ場</t>
  </si>
  <si>
    <t>八剣地下ポンプ場</t>
  </si>
  <si>
    <t>新正地下ポンプ場</t>
  </si>
  <si>
    <t>新中央ポンプ場</t>
  </si>
  <si>
    <t>大井の川地下ポンプ</t>
  </si>
  <si>
    <t>六呂見排水路排水ポンプ場</t>
  </si>
  <si>
    <t>小倉新田地下ポンプ場</t>
  </si>
  <si>
    <t>2022/2/2</t>
    <phoneticPr fontId="35"/>
  </si>
  <si>
    <t>017AAD3477</t>
    <phoneticPr fontId="35"/>
  </si>
  <si>
    <t>017AAD3478</t>
    <phoneticPr fontId="35"/>
  </si>
  <si>
    <t>020-3608-2433</t>
    <phoneticPr fontId="35"/>
  </si>
  <si>
    <t>020-3608-2434</t>
    <phoneticPr fontId="35"/>
  </si>
  <si>
    <t>10.60.100.139</t>
    <phoneticPr fontId="35"/>
  </si>
  <si>
    <t>霊安寺団地加圧ポンプ場</t>
  </si>
  <si>
    <t>平原団地加圧ポンプ場</t>
  </si>
  <si>
    <t>sofinet@sofinet</t>
    <phoneticPr fontId="35"/>
  </si>
  <si>
    <t>10.254.33.35</t>
    <phoneticPr fontId="35"/>
  </si>
  <si>
    <t>10.254.33.32</t>
  </si>
  <si>
    <t>10.254.33.33</t>
  </si>
  <si>
    <t>10.254.33.34</t>
  </si>
  <si>
    <t>10Mプラス　LTE</t>
    <phoneticPr fontId="35"/>
  </si>
  <si>
    <t>江口1号マンホールポンプ場</t>
    <phoneticPr fontId="35"/>
  </si>
  <si>
    <t>017AAD3569</t>
    <phoneticPr fontId="35"/>
  </si>
  <si>
    <t>017AAD3570</t>
  </si>
  <si>
    <t>017AAD3571</t>
  </si>
  <si>
    <t>017AAD3572</t>
  </si>
  <si>
    <t>017AAD3573</t>
  </si>
  <si>
    <t>017AAD3574</t>
  </si>
  <si>
    <t>017AAD3575</t>
  </si>
  <si>
    <t>017AAD3576</t>
  </si>
  <si>
    <t>017AAD3577</t>
  </si>
  <si>
    <t>02036082525</t>
    <phoneticPr fontId="35"/>
  </si>
  <si>
    <t>02036082526</t>
  </si>
  <si>
    <t>02036082527</t>
  </si>
  <si>
    <t>02036082528</t>
  </si>
  <si>
    <t>02036082529</t>
  </si>
  <si>
    <t>02036082530</t>
  </si>
  <si>
    <t>02036082531</t>
  </si>
  <si>
    <t>02036082532</t>
  </si>
  <si>
    <t>02036082533</t>
  </si>
  <si>
    <t>勢田第2マンホールポンプ場</t>
  </si>
  <si>
    <t>宮前第3マンホールポンプ場</t>
  </si>
  <si>
    <t>宮前第4マンホールポンプ場</t>
  </si>
  <si>
    <t>黒瀬第4マンホールポンプ場</t>
  </si>
  <si>
    <t>荘1号マンホールポンプ場</t>
  </si>
  <si>
    <t>西1号マンホールポンプ場</t>
  </si>
  <si>
    <t>西2号マンホールポンプ場</t>
  </si>
  <si>
    <t>三津2号マンホールポンプ場</t>
  </si>
  <si>
    <t>sofinet@nihonsoft.net</t>
    <phoneticPr fontId="35"/>
  </si>
  <si>
    <t>sofinet</t>
    <phoneticPr fontId="35"/>
  </si>
  <si>
    <t>10.60.100.140</t>
    <phoneticPr fontId="35"/>
  </si>
  <si>
    <t>10.60.100.141</t>
  </si>
  <si>
    <t>10.60.100.142</t>
  </si>
  <si>
    <t>10.60.100.143</t>
  </si>
  <si>
    <t>10.60.100.144</t>
  </si>
  <si>
    <t>10.60.100.145</t>
  </si>
  <si>
    <t>10.60.100.146</t>
  </si>
  <si>
    <t>10.60.100.147</t>
  </si>
  <si>
    <t>開成せせらぎ広場雨水幹線</t>
  </si>
  <si>
    <t>せせらぎプラント雨水幹線</t>
  </si>
  <si>
    <t>せせらぎこみち桃見台雨水幹線</t>
  </si>
  <si>
    <t>eco500Mプラス LTE</t>
    <phoneticPr fontId="35"/>
  </si>
  <si>
    <t>10.60.100.148</t>
    <phoneticPr fontId="35"/>
  </si>
  <si>
    <t>10.60.100.149</t>
  </si>
  <si>
    <t>10.60.100.150</t>
  </si>
  <si>
    <t>10.60.100.151</t>
  </si>
  <si>
    <t>10.60.100.152</t>
  </si>
  <si>
    <t>金谷マンホールポンプ場</t>
  </si>
  <si>
    <t>sofinet</t>
    <phoneticPr fontId="35"/>
  </si>
  <si>
    <t>10.60.100.153</t>
    <phoneticPr fontId="35"/>
  </si>
  <si>
    <t>AX0605601246980</t>
    <phoneticPr fontId="35"/>
  </si>
  <si>
    <t>020-1965-8825</t>
    <phoneticPr fontId="35"/>
  </si>
  <si>
    <t>2022/2/8</t>
    <phoneticPr fontId="35"/>
  </si>
  <si>
    <t>017AAD3718</t>
    <phoneticPr fontId="35"/>
  </si>
  <si>
    <t>017AAD3719</t>
  </si>
  <si>
    <t>017AAD3720</t>
  </si>
  <si>
    <t>017AAD3721</t>
  </si>
  <si>
    <t>020-3608-2674</t>
    <phoneticPr fontId="35"/>
  </si>
  <si>
    <t>020-3608-2675</t>
  </si>
  <si>
    <t>020-3608-2676</t>
  </si>
  <si>
    <t>020-3608-2677</t>
  </si>
  <si>
    <t>2022/2/5</t>
    <phoneticPr fontId="35"/>
  </si>
  <si>
    <t>080-8831-1822</t>
    <phoneticPr fontId="35"/>
  </si>
  <si>
    <t>080-8851-0740</t>
    <phoneticPr fontId="35"/>
  </si>
  <si>
    <t>kainan_gesui</t>
    <phoneticPr fontId="35"/>
  </si>
  <si>
    <t>7386</t>
    <phoneticPr fontId="35"/>
  </si>
  <si>
    <t>50271</t>
    <phoneticPr fontId="35"/>
  </si>
  <si>
    <t>2022/2/5</t>
    <phoneticPr fontId="35"/>
  </si>
  <si>
    <t>松尾川水位計</t>
    <rPh sb="0" eb="2">
      <t>マツオ</t>
    </rPh>
    <rPh sb="2" eb="3">
      <t>ガワ</t>
    </rPh>
    <rPh sb="3" eb="6">
      <t>スイイケイ</t>
    </rPh>
    <phoneticPr fontId="35"/>
  </si>
  <si>
    <t>020-3602-7556</t>
  </si>
  <si>
    <t>2022/02/04 吹田市から移行　広島市　戸坂新町三丁目マンホールポンプに貸出</t>
    <rPh sb="11" eb="14">
      <t>スイタシ</t>
    </rPh>
    <rPh sb="16" eb="18">
      <t>イコウ</t>
    </rPh>
    <rPh sb="19" eb="22">
      <t>ヒロシマシ</t>
    </rPh>
    <rPh sb="39" eb="41">
      <t>カシダシ</t>
    </rPh>
    <phoneticPr fontId="35"/>
  </si>
  <si>
    <t>埼玉県蓮田市排水（エバラ）</t>
    <rPh sb="0" eb="3">
      <t>サイタマケン</t>
    </rPh>
    <rPh sb="3" eb="6">
      <t>ハスダシ</t>
    </rPh>
    <rPh sb="6" eb="8">
      <t>ハイスイ</t>
    </rPh>
    <phoneticPr fontId="35"/>
  </si>
  <si>
    <t>埼玉県蓮田市農集</t>
    <rPh sb="0" eb="3">
      <t>サイタマケン</t>
    </rPh>
    <rPh sb="3" eb="6">
      <t>ハスダシ</t>
    </rPh>
    <rPh sb="6" eb="8">
      <t>ノウシュウ</t>
    </rPh>
    <phoneticPr fontId="35"/>
  </si>
  <si>
    <t>10.254.33.37</t>
  </si>
  <si>
    <t>10.254.33.36</t>
  </si>
  <si>
    <t>駒崎・井沼農業集落排水処理施設</t>
    <phoneticPr fontId="35"/>
  </si>
  <si>
    <t>根金・貝塚業集落排水処理施設</t>
    <phoneticPr fontId="35"/>
  </si>
  <si>
    <t>SW</t>
    <phoneticPr fontId="35"/>
  </si>
  <si>
    <t>富久山No.24マンホールポンプ場</t>
    <phoneticPr fontId="35"/>
  </si>
  <si>
    <t>深沢No.1マンホールポンプ場（公共）</t>
    <phoneticPr fontId="35"/>
  </si>
  <si>
    <t>河内No.1マンホールポンプ場（農集）</t>
    <phoneticPr fontId="35"/>
  </si>
  <si>
    <t>AX0605601522480</t>
    <phoneticPr fontId="35"/>
  </si>
  <si>
    <t>AX0605601522490</t>
    <phoneticPr fontId="35"/>
  </si>
  <si>
    <t>AX0605601522500</t>
    <phoneticPr fontId="35"/>
  </si>
  <si>
    <t>AX0605601522510</t>
    <phoneticPr fontId="35"/>
  </si>
  <si>
    <t>AX0605601522520</t>
    <phoneticPr fontId="35"/>
  </si>
  <si>
    <t>AX0605601522530</t>
    <phoneticPr fontId="35"/>
  </si>
  <si>
    <t>AX0605601522540</t>
    <phoneticPr fontId="35"/>
  </si>
  <si>
    <t>AX0605601522550</t>
    <phoneticPr fontId="35"/>
  </si>
  <si>
    <t>020-3790-6340</t>
    <phoneticPr fontId="35"/>
  </si>
  <si>
    <t>020-3798-5500</t>
    <phoneticPr fontId="35"/>
  </si>
  <si>
    <t>020-2249-4255</t>
    <phoneticPr fontId="35"/>
  </si>
  <si>
    <t>020-3790-6148</t>
    <phoneticPr fontId="35"/>
  </si>
  <si>
    <t>020-1892-9624</t>
    <phoneticPr fontId="35"/>
  </si>
  <si>
    <t>020-5801-7090</t>
    <phoneticPr fontId="35"/>
  </si>
  <si>
    <t>020-2087-6630</t>
    <phoneticPr fontId="35"/>
  </si>
  <si>
    <t>020-1892-9411</t>
    <phoneticPr fontId="35"/>
  </si>
  <si>
    <t>2022/2/10</t>
    <phoneticPr fontId="35"/>
  </si>
  <si>
    <t>AX0605601522560</t>
    <phoneticPr fontId="35"/>
  </si>
  <si>
    <t>AX0605601522570</t>
    <phoneticPr fontId="35"/>
  </si>
  <si>
    <t>AX0605601522580</t>
    <phoneticPr fontId="35"/>
  </si>
  <si>
    <t>AX0605601522590</t>
    <phoneticPr fontId="35"/>
  </si>
  <si>
    <t>AX0605601522600</t>
    <phoneticPr fontId="35"/>
  </si>
  <si>
    <t>020-1887-2327</t>
    <phoneticPr fontId="35"/>
  </si>
  <si>
    <t>020-2249-4553</t>
    <phoneticPr fontId="35"/>
  </si>
  <si>
    <t>020-5805-6313</t>
    <phoneticPr fontId="35"/>
  </si>
  <si>
    <t>020-1896-8185</t>
    <phoneticPr fontId="35"/>
  </si>
  <si>
    <t>020-1973-1608</t>
    <phoneticPr fontId="35"/>
  </si>
  <si>
    <t>AX0605601522610</t>
    <phoneticPr fontId="35"/>
  </si>
  <si>
    <t>020-1896-8636</t>
    <phoneticPr fontId="35"/>
  </si>
  <si>
    <t>五味マンホールポンプ場</t>
    <phoneticPr fontId="35"/>
  </si>
  <si>
    <t>沢田マンホールポンプ場</t>
    <phoneticPr fontId="35"/>
  </si>
  <si>
    <t>10.60.100.155</t>
    <phoneticPr fontId="35"/>
  </si>
  <si>
    <t>10.60.100.154</t>
  </si>
  <si>
    <t>下新井マンホールポンプ(LTE)</t>
    <phoneticPr fontId="35"/>
  </si>
  <si>
    <t>MA-E350/GLAD：10250382333</t>
    <phoneticPr fontId="35"/>
  </si>
  <si>
    <t>和歌山県伊都振興局</t>
    <rPh sb="0" eb="4">
      <t>ワカヤマケン</t>
    </rPh>
    <rPh sb="4" eb="6">
      <t>イト</t>
    </rPh>
    <rPh sb="6" eb="8">
      <t>シンコウ</t>
    </rPh>
    <rPh sb="8" eb="9">
      <t>キョク</t>
    </rPh>
    <phoneticPr fontId="35"/>
  </si>
  <si>
    <t>福井県越前市公共下水</t>
    <rPh sb="6" eb="8">
      <t>コウキョウ</t>
    </rPh>
    <rPh sb="8" eb="10">
      <t>ゲスイ</t>
    </rPh>
    <phoneticPr fontId="35"/>
  </si>
  <si>
    <t>10.254.33.38</t>
    <phoneticPr fontId="35"/>
  </si>
  <si>
    <t>山田岸上線道路排水ポンプ場</t>
    <rPh sb="0" eb="2">
      <t>ヤマダ</t>
    </rPh>
    <rPh sb="2" eb="4">
      <t>キシガミ</t>
    </rPh>
    <rPh sb="4" eb="5">
      <t>セン</t>
    </rPh>
    <rPh sb="5" eb="7">
      <t>ドウロ</t>
    </rPh>
    <rPh sb="7" eb="9">
      <t>ハイスイ</t>
    </rPh>
    <rPh sb="12" eb="13">
      <t>ジョウ</t>
    </rPh>
    <phoneticPr fontId="35"/>
  </si>
  <si>
    <t>下流雨水吐室</t>
    <rPh sb="0" eb="2">
      <t>カリュウ</t>
    </rPh>
    <rPh sb="2" eb="4">
      <t>ウスイ</t>
    </rPh>
    <rPh sb="4" eb="5">
      <t>ハ</t>
    </rPh>
    <rPh sb="5" eb="6">
      <t>シツ</t>
    </rPh>
    <phoneticPr fontId="35"/>
  </si>
  <si>
    <t>30M LTE</t>
    <phoneticPr fontId="35"/>
  </si>
  <si>
    <t>017AAD3770</t>
  </si>
  <si>
    <t>02036082726</t>
    <phoneticPr fontId="35"/>
  </si>
  <si>
    <t>echizen_koukyou</t>
    <phoneticPr fontId="35"/>
  </si>
  <si>
    <t>7388</t>
    <phoneticPr fontId="35"/>
  </si>
  <si>
    <t>50273</t>
    <phoneticPr fontId="35"/>
  </si>
  <si>
    <t>070-4291-0400</t>
    <phoneticPr fontId="35"/>
  </si>
  <si>
    <t>畑方ポンプ場</t>
  </si>
  <si>
    <t>松東ポンプ場</t>
  </si>
  <si>
    <t>sofinet@nihonsoft.net</t>
    <phoneticPr fontId="35"/>
  </si>
  <si>
    <t>sofinet</t>
    <phoneticPr fontId="35"/>
  </si>
  <si>
    <t>10.60.100.156</t>
    <phoneticPr fontId="35"/>
  </si>
  <si>
    <t>10.60.100.157</t>
  </si>
  <si>
    <t>上天神マンホールポンプ場</t>
  </si>
  <si>
    <t>sofinet@nihonsoft.net</t>
    <phoneticPr fontId="35"/>
  </si>
  <si>
    <t>sofinet</t>
    <phoneticPr fontId="35"/>
  </si>
  <si>
    <t>10.60.100.158</t>
    <phoneticPr fontId="35"/>
  </si>
  <si>
    <t>017AAD3783</t>
    <phoneticPr fontId="35"/>
  </si>
  <si>
    <t>020-3608-2739</t>
    <phoneticPr fontId="35"/>
  </si>
  <si>
    <t>AX0605601522740</t>
    <phoneticPr fontId="35"/>
  </si>
  <si>
    <t>AX0605601522750</t>
    <phoneticPr fontId="35"/>
  </si>
  <si>
    <t>020-2268-4670</t>
    <phoneticPr fontId="35"/>
  </si>
  <si>
    <t>020-5801-7557</t>
    <phoneticPr fontId="35"/>
  </si>
  <si>
    <t>017AAD3782</t>
    <phoneticPr fontId="35"/>
  </si>
  <si>
    <t>020-3608-2738</t>
    <phoneticPr fontId="35"/>
  </si>
  <si>
    <t>渋見町第２マンホールポンプ</t>
  </si>
  <si>
    <t>曽根第４マンホールポンプ</t>
  </si>
  <si>
    <t>10.254.33.39</t>
    <phoneticPr fontId="35"/>
  </si>
  <si>
    <t>10.60.100.160</t>
    <phoneticPr fontId="35"/>
  </si>
  <si>
    <t>10.60.100.159</t>
  </si>
  <si>
    <t>殿城９号</t>
    <phoneticPr fontId="35"/>
  </si>
  <si>
    <t>10.254.33.40</t>
    <phoneticPr fontId="35"/>
  </si>
  <si>
    <t>02036082461</t>
    <phoneticPr fontId="35"/>
  </si>
  <si>
    <t>017AAD3505</t>
    <phoneticPr fontId="35"/>
  </si>
  <si>
    <t>10.39.33.101</t>
    <phoneticPr fontId="35"/>
  </si>
  <si>
    <t>2022/2/16</t>
    <phoneticPr fontId="35"/>
  </si>
  <si>
    <t>08020553724</t>
    <phoneticPr fontId="35"/>
  </si>
  <si>
    <t>SW00003900002@nihonsoft.co.jp</t>
    <phoneticPr fontId="35"/>
  </si>
  <si>
    <t>SW00003900001@nihonsoft.co.jp</t>
    <phoneticPr fontId="35"/>
  </si>
  <si>
    <t>三廻部配水場</t>
    <phoneticPr fontId="35"/>
  </si>
  <si>
    <t>柳川配水場</t>
    <phoneticPr fontId="35"/>
  </si>
  <si>
    <t>sofinet@sofinet</t>
    <phoneticPr fontId="35"/>
  </si>
  <si>
    <t>sofinet</t>
    <phoneticPr fontId="35"/>
  </si>
  <si>
    <t>500M LTE</t>
    <phoneticPr fontId="35"/>
  </si>
  <si>
    <t>10.254.33.41</t>
  </si>
  <si>
    <t>四ツ木橋排水場（FOMA)</t>
    <rPh sb="0" eb="1">
      <t>ヨ</t>
    </rPh>
    <rPh sb="2" eb="3">
      <t>ギ</t>
    </rPh>
    <rPh sb="3" eb="4">
      <t>ハシ</t>
    </rPh>
    <rPh sb="4" eb="6">
      <t>ハイスイ</t>
    </rPh>
    <rPh sb="6" eb="7">
      <t>ジョウ</t>
    </rPh>
    <phoneticPr fontId="35"/>
  </si>
  <si>
    <t>四ツ木橋排水場（LTE)</t>
    <rPh sb="0" eb="1">
      <t>ヨ</t>
    </rPh>
    <rPh sb="2" eb="3">
      <t>ギ</t>
    </rPh>
    <rPh sb="3" eb="4">
      <t>ハシ</t>
    </rPh>
    <rPh sb="4" eb="6">
      <t>ハイスイ</t>
    </rPh>
    <rPh sb="6" eb="7">
      <t>ジョウ</t>
    </rPh>
    <phoneticPr fontId="35"/>
  </si>
  <si>
    <t>10.254.33.43</t>
    <phoneticPr fontId="35"/>
  </si>
  <si>
    <t>岐阜県垂井町</t>
    <rPh sb="0" eb="3">
      <t>ギフケン</t>
    </rPh>
    <rPh sb="3" eb="6">
      <t>タルイチョウ</t>
    </rPh>
    <phoneticPr fontId="35"/>
  </si>
  <si>
    <t>表佐マンホールポンプ場</t>
    <rPh sb="0" eb="1">
      <t>ヒョウ</t>
    </rPh>
    <rPh sb="1" eb="2">
      <t>サ</t>
    </rPh>
    <rPh sb="10" eb="11">
      <t>ジョウ</t>
    </rPh>
    <phoneticPr fontId="35"/>
  </si>
  <si>
    <t>10.254.33.44</t>
    <phoneticPr fontId="35"/>
  </si>
  <si>
    <t>017AAD3836</t>
    <phoneticPr fontId="35"/>
  </si>
  <si>
    <t>020-3608-2792</t>
    <phoneticPr fontId="35"/>
  </si>
  <si>
    <t>AX0605601524600</t>
    <phoneticPr fontId="35"/>
  </si>
  <si>
    <t>AX0605601524610</t>
    <phoneticPr fontId="35"/>
  </si>
  <si>
    <t>020-2249-4230</t>
    <phoneticPr fontId="35"/>
  </si>
  <si>
    <t>020-2087-7333</t>
    <phoneticPr fontId="35"/>
  </si>
  <si>
    <t>AX0605601524620</t>
    <phoneticPr fontId="35"/>
  </si>
  <si>
    <t>020-2268-4220</t>
    <phoneticPr fontId="35"/>
  </si>
  <si>
    <t>2022/2/22</t>
    <phoneticPr fontId="35"/>
  </si>
  <si>
    <t>AX0605601524940</t>
    <phoneticPr fontId="35"/>
  </si>
  <si>
    <t>AX0605601524950</t>
    <phoneticPr fontId="35"/>
  </si>
  <si>
    <t>020-1893-0694</t>
    <phoneticPr fontId="35"/>
  </si>
  <si>
    <t>020-1887-2783</t>
    <phoneticPr fontId="35"/>
  </si>
  <si>
    <t>2022/2/22</t>
    <phoneticPr fontId="35"/>
  </si>
  <si>
    <t>荒田橋右岸地下道アンダー</t>
  </si>
  <si>
    <t>荒田橋左岸地下道アンダー</t>
  </si>
  <si>
    <t>東川手５地下道表示灯</t>
  </si>
  <si>
    <t>東川手５地下道アンダー</t>
  </si>
  <si>
    <t>芋島地下道アンダー</t>
  </si>
  <si>
    <t>芋島第2地下道アンダー</t>
  </si>
  <si>
    <t>市橋門田地下道表示灯</t>
  </si>
  <si>
    <t>市橋門田地下道アンダー</t>
  </si>
  <si>
    <t>祈年町地下道表示灯</t>
  </si>
  <si>
    <t>祈年町地下道アンダー</t>
  </si>
  <si>
    <t>岩田西地下道アンダー</t>
  </si>
  <si>
    <t>六条大溝地下道表示灯</t>
  </si>
  <si>
    <t>六条大溝地下道アンダー</t>
  </si>
  <si>
    <t>10.60.100.173</t>
    <phoneticPr fontId="35"/>
  </si>
  <si>
    <t>10.60.100.161</t>
  </si>
  <si>
    <t>10.60.100.162</t>
  </si>
  <si>
    <t>10.60.100.163</t>
  </si>
  <si>
    <t>10.60.100.164</t>
  </si>
  <si>
    <t>10.60.100.165</t>
  </si>
  <si>
    <t>10.60.100.166</t>
  </si>
  <si>
    <t>10.60.100.167</t>
  </si>
  <si>
    <t>10.60.100.168</t>
  </si>
  <si>
    <t>10.60.100.169</t>
  </si>
  <si>
    <t>10.60.100.170</t>
  </si>
  <si>
    <t>10.60.100.171</t>
  </si>
  <si>
    <t>10.60.100.172</t>
  </si>
  <si>
    <t>hinocho</t>
    <phoneticPr fontId="35"/>
  </si>
  <si>
    <t>7390</t>
    <phoneticPr fontId="35"/>
  </si>
  <si>
    <t>50275</t>
    <phoneticPr fontId="35"/>
  </si>
  <si>
    <t>7389</t>
    <phoneticPr fontId="35"/>
  </si>
  <si>
    <t>50274</t>
    <phoneticPr fontId="35"/>
  </si>
  <si>
    <t>kitaaiki_v</t>
    <phoneticPr fontId="35"/>
  </si>
  <si>
    <t>kasaoka_dam</t>
    <phoneticPr fontId="35"/>
  </si>
  <si>
    <t>7387</t>
    <phoneticPr fontId="35"/>
  </si>
  <si>
    <t>50272</t>
    <phoneticPr fontId="35"/>
  </si>
  <si>
    <t>7381</t>
    <phoneticPr fontId="35"/>
  </si>
  <si>
    <t>50266</t>
    <phoneticPr fontId="35"/>
  </si>
  <si>
    <t>obuse_machi</t>
    <phoneticPr fontId="35"/>
  </si>
  <si>
    <t>toyota_gesui</t>
    <phoneticPr fontId="35"/>
  </si>
  <si>
    <t>7383</t>
    <phoneticPr fontId="35"/>
  </si>
  <si>
    <t>50268</t>
    <phoneticPr fontId="35"/>
  </si>
  <si>
    <t>10250041596</t>
    <phoneticPr fontId="35"/>
  </si>
  <si>
    <t>MA-E350/LAD-36</t>
    <phoneticPr fontId="35"/>
  </si>
  <si>
    <t>10.60.99.181</t>
    <phoneticPr fontId="35"/>
  </si>
  <si>
    <t>yokkaichi_c</t>
    <phoneticPr fontId="35"/>
  </si>
  <si>
    <t>7391</t>
  </si>
  <si>
    <t>50276</t>
  </si>
  <si>
    <t>45479F 21Z06134</t>
  </si>
  <si>
    <t>45479E 21Z06135</t>
  </si>
  <si>
    <t>4547A0 21Z06136</t>
  </si>
  <si>
    <t>4547A1 21Z06137</t>
  </si>
  <si>
    <t>4547A2 21Z06138</t>
  </si>
  <si>
    <t>4547A3 21Z06139</t>
  </si>
  <si>
    <t>4547A4 21Z06140</t>
  </si>
  <si>
    <t>4547A5 21Z06141</t>
  </si>
  <si>
    <t>4547A6 21Z06142</t>
  </si>
  <si>
    <t>4546FF-21Y05975</t>
    <phoneticPr fontId="35"/>
  </si>
  <si>
    <t>御前崎市新野地区No.1MP場のLM-100-2とSIMを使用　2022/02/17朝倉</t>
    <phoneticPr fontId="35"/>
  </si>
  <si>
    <t>蓮田市農集駒崎・井沼農業集落排水処理施設のSIMを使用　2022/02/17朝倉</t>
    <rPh sb="0" eb="2">
      <t>ハスダ</t>
    </rPh>
    <rPh sb="2" eb="3">
      <t>シ</t>
    </rPh>
    <rPh sb="3" eb="5">
      <t>ノウシュウ</t>
    </rPh>
    <rPh sb="25" eb="27">
      <t>シヨウ</t>
    </rPh>
    <rPh sb="38" eb="40">
      <t>アサクラ</t>
    </rPh>
    <phoneticPr fontId="35"/>
  </si>
  <si>
    <t>017AAD3769</t>
    <phoneticPr fontId="35"/>
  </si>
  <si>
    <t>02036082725</t>
    <phoneticPr fontId="35"/>
  </si>
  <si>
    <t>sofinet</t>
    <phoneticPr fontId="35"/>
  </si>
  <si>
    <t>10.254.33.42</t>
  </si>
  <si>
    <t>10.60.100.179</t>
    <phoneticPr fontId="35"/>
  </si>
  <si>
    <t>10.60.100.174</t>
  </si>
  <si>
    <t>10.60.100.175</t>
  </si>
  <si>
    <t>10.60.100.176</t>
  </si>
  <si>
    <t>10.60.100.177</t>
  </si>
  <si>
    <t>10.60.100.178</t>
  </si>
  <si>
    <t>02036082803</t>
    <phoneticPr fontId="35"/>
  </si>
  <si>
    <t>017AAD3847</t>
    <phoneticPr fontId="35"/>
  </si>
  <si>
    <t>2022/2/23</t>
    <phoneticPr fontId="35"/>
  </si>
  <si>
    <t>017AAD3848</t>
    <phoneticPr fontId="35"/>
  </si>
  <si>
    <t>02036082804</t>
    <phoneticPr fontId="35"/>
  </si>
  <si>
    <t>017AAD3849</t>
    <phoneticPr fontId="35"/>
  </si>
  <si>
    <t>02036082805</t>
    <phoneticPr fontId="35"/>
  </si>
  <si>
    <t>017AAD3873</t>
    <phoneticPr fontId="35"/>
  </si>
  <si>
    <t>02036082829</t>
    <phoneticPr fontId="35"/>
  </si>
  <si>
    <t>関本2号マンホールポンプ</t>
    <phoneticPr fontId="35"/>
  </si>
  <si>
    <t>関本1号マンホールポンプ</t>
    <phoneticPr fontId="35"/>
  </si>
  <si>
    <t>沼田マンホールポンプ</t>
    <rPh sb="0" eb="2">
      <t>ヌマタ</t>
    </rPh>
    <phoneticPr fontId="35"/>
  </si>
  <si>
    <t>怒田マンホールポンプ</t>
    <rPh sb="0" eb="2">
      <t>ヌダ</t>
    </rPh>
    <phoneticPr fontId="35"/>
  </si>
  <si>
    <t>AX0605601525080</t>
    <phoneticPr fontId="35"/>
  </si>
  <si>
    <t>AX0605601525090</t>
    <phoneticPr fontId="35"/>
  </si>
  <si>
    <t>AX0605601525100</t>
    <phoneticPr fontId="35"/>
  </si>
  <si>
    <t>AX0605601525110</t>
    <phoneticPr fontId="35"/>
  </si>
  <si>
    <t>AX0605601525120</t>
    <phoneticPr fontId="35"/>
  </si>
  <si>
    <t>AX0605601525130</t>
    <phoneticPr fontId="35"/>
  </si>
  <si>
    <t>AX0605601525140</t>
    <phoneticPr fontId="35"/>
  </si>
  <si>
    <t>AX0605601525150</t>
    <phoneticPr fontId="35"/>
  </si>
  <si>
    <t>AX0605601525160</t>
    <phoneticPr fontId="35"/>
  </si>
  <si>
    <t>AX0605601525170</t>
    <phoneticPr fontId="35"/>
  </si>
  <si>
    <t>AX0605601525180</t>
    <phoneticPr fontId="35"/>
  </si>
  <si>
    <t>AX0605601525190</t>
    <phoneticPr fontId="35"/>
  </si>
  <si>
    <t>AX0605601525200</t>
    <phoneticPr fontId="35"/>
  </si>
  <si>
    <t>020-1968-9278</t>
    <phoneticPr fontId="35"/>
  </si>
  <si>
    <t>020-1968-9355</t>
    <phoneticPr fontId="35"/>
  </si>
  <si>
    <t>020-1795-8075</t>
    <phoneticPr fontId="35"/>
  </si>
  <si>
    <t>020-1795-8305</t>
    <phoneticPr fontId="35"/>
  </si>
  <si>
    <t>020-2249-4376</t>
    <phoneticPr fontId="35"/>
  </si>
  <si>
    <t>020-2101-1460</t>
    <phoneticPr fontId="35"/>
  </si>
  <si>
    <t>020-2268-4645</t>
    <phoneticPr fontId="35"/>
  </si>
  <si>
    <t>020-3798-5485</t>
    <phoneticPr fontId="35"/>
  </si>
  <si>
    <t>020-3798-5802</t>
    <phoneticPr fontId="35"/>
  </si>
  <si>
    <t>020-3798-5681</t>
    <phoneticPr fontId="35"/>
  </si>
  <si>
    <t>020-3790-4783</t>
    <phoneticPr fontId="35"/>
  </si>
  <si>
    <t>020-3790-4962</t>
    <phoneticPr fontId="35"/>
  </si>
  <si>
    <t>020-5805-6587</t>
    <phoneticPr fontId="35"/>
  </si>
  <si>
    <t>一日市場可搬式ポンプ場</t>
  </si>
  <si>
    <t>モジュール不良品の対象範囲内
2022/02/28　LM-100-2(LTE回線)に交換</t>
    <rPh sb="38" eb="40">
      <t>カイセン</t>
    </rPh>
    <rPh sb="42" eb="44">
      <t>コウカン</t>
    </rPh>
    <phoneticPr fontId="35"/>
  </si>
  <si>
    <t>10号揚水機場</t>
    <phoneticPr fontId="35"/>
  </si>
  <si>
    <t>17号揚水機場</t>
    <phoneticPr fontId="35"/>
  </si>
  <si>
    <t>MA-E350/GLAD</t>
    <phoneticPr fontId="35"/>
  </si>
  <si>
    <t>4545A4-21805628</t>
    <phoneticPr fontId="35"/>
  </si>
  <si>
    <t>西田地区No.1ポンプ場</t>
    <phoneticPr fontId="35"/>
  </si>
  <si>
    <t>西田地区No.2ポンプ場</t>
    <phoneticPr fontId="35"/>
  </si>
  <si>
    <t>西田地区No.3ポンプ場</t>
    <phoneticPr fontId="35"/>
  </si>
  <si>
    <t>西田地区No.6ポンプ場</t>
    <phoneticPr fontId="35"/>
  </si>
  <si>
    <t>西田地区No.7ポンプ場</t>
    <phoneticPr fontId="35"/>
  </si>
  <si>
    <t>AX0605601525860</t>
    <phoneticPr fontId="35"/>
  </si>
  <si>
    <t>AX0605601525870</t>
    <phoneticPr fontId="35"/>
  </si>
  <si>
    <t>AX0605601525880</t>
    <phoneticPr fontId="35"/>
  </si>
  <si>
    <t>AX0605601525890</t>
    <phoneticPr fontId="35"/>
  </si>
  <si>
    <t>AX0605601525900</t>
    <phoneticPr fontId="35"/>
  </si>
  <si>
    <t>AX0605601525910</t>
    <phoneticPr fontId="35"/>
  </si>
  <si>
    <t>020-2103-3721</t>
    <phoneticPr fontId="35"/>
  </si>
  <si>
    <t>020-3746-1246</t>
    <phoneticPr fontId="35"/>
  </si>
  <si>
    <t>020-1887-2157</t>
    <phoneticPr fontId="35"/>
  </si>
  <si>
    <t>020-5801-7457</t>
    <phoneticPr fontId="35"/>
  </si>
  <si>
    <t>020-2128-0202</t>
    <phoneticPr fontId="35"/>
  </si>
  <si>
    <t>020-2249-4653</t>
    <phoneticPr fontId="35"/>
  </si>
  <si>
    <t>10.60.100.180</t>
    <phoneticPr fontId="35"/>
  </si>
  <si>
    <t>10.60.100.181</t>
    <phoneticPr fontId="35"/>
  </si>
  <si>
    <t>eco500M　LTE</t>
    <phoneticPr fontId="35"/>
  </si>
  <si>
    <t>南部浄水場KV(FOMA)</t>
    <rPh sb="0" eb="5">
      <t>ナンブジョウスイジョウ</t>
    </rPh>
    <phoneticPr fontId="35"/>
  </si>
  <si>
    <t>南部浄水場(LTE)</t>
    <rPh sb="0" eb="2">
      <t>ナンブ</t>
    </rPh>
    <rPh sb="2" eb="5">
      <t>ジョウスイジョウ</t>
    </rPh>
    <phoneticPr fontId="35"/>
  </si>
  <si>
    <t>sofinet@nihonsoft.net</t>
    <phoneticPr fontId="35"/>
  </si>
  <si>
    <t>sofinet</t>
    <phoneticPr fontId="35"/>
  </si>
  <si>
    <t>10250047608</t>
    <phoneticPr fontId="35"/>
  </si>
  <si>
    <t>10250047606</t>
    <phoneticPr fontId="35"/>
  </si>
  <si>
    <t>10250047607</t>
    <phoneticPr fontId="35"/>
  </si>
  <si>
    <t>MA-E350/L</t>
    <phoneticPr fontId="35"/>
  </si>
  <si>
    <t>上板井No.1マンホールポンプ</t>
    <rPh sb="0" eb="1">
      <t>ウエ</t>
    </rPh>
    <rPh sb="1" eb="3">
      <t>イタイ</t>
    </rPh>
    <phoneticPr fontId="35"/>
  </si>
  <si>
    <t>味間北No.3マンホールポンプ</t>
    <rPh sb="0" eb="2">
      <t>アジマ</t>
    </rPh>
    <rPh sb="2" eb="3">
      <t>キタ</t>
    </rPh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</si>
  <si>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</si>
  <si>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</si>
  <si>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10.60.100.18</t>
    </r>
    <r>
      <rPr>
        <sz val="11"/>
        <color rgb="FF000000"/>
        <rFont val="ＭＳ Ｐゴシック"/>
        <family val="2"/>
        <charset val="128"/>
      </rPr>
      <t>2</t>
    </r>
    <phoneticPr fontId="35"/>
  </si>
  <si>
    <r>
      <t>10.60.100.183</t>
    </r>
    <r>
      <rPr>
        <sz val="11"/>
        <color rgb="FF000000"/>
        <rFont val="ＭＳ Ｐゴシック"/>
        <family val="2"/>
        <charset val="128"/>
      </rPr>
      <t/>
    </r>
  </si>
  <si>
    <t>No.153-1マンホールポンプ</t>
    <phoneticPr fontId="35"/>
  </si>
  <si>
    <t>No.103-1マンホールポンプ</t>
    <phoneticPr fontId="35"/>
  </si>
  <si>
    <t>sofinet@nihonsoft.net</t>
    <phoneticPr fontId="35"/>
  </si>
  <si>
    <t>sofinet</t>
    <phoneticPr fontId="35"/>
  </si>
  <si>
    <t>10.60.100.184</t>
    <phoneticPr fontId="35"/>
  </si>
  <si>
    <t>10.60.100.185</t>
  </si>
  <si>
    <t>7392</t>
  </si>
  <si>
    <t>hasuda_nousyu</t>
  </si>
  <si>
    <t>2022/3/9</t>
    <phoneticPr fontId="35"/>
  </si>
  <si>
    <t>AX0605601526750</t>
    <phoneticPr fontId="35"/>
  </si>
  <si>
    <t>020-5801-7774</t>
    <phoneticPr fontId="35"/>
  </si>
  <si>
    <t>AX0605601526760</t>
    <phoneticPr fontId="35"/>
  </si>
  <si>
    <t>020-1897-2674</t>
    <phoneticPr fontId="35"/>
  </si>
  <si>
    <t>2022/3/9</t>
    <phoneticPr fontId="35"/>
  </si>
  <si>
    <t>10.60.100.186</t>
    <phoneticPr fontId="35"/>
  </si>
  <si>
    <t>AX0605601527170</t>
    <phoneticPr fontId="35"/>
  </si>
  <si>
    <t>AX0605601527180</t>
    <phoneticPr fontId="35"/>
  </si>
  <si>
    <t>020-2072-5366</t>
    <phoneticPr fontId="35"/>
  </si>
  <si>
    <t>020-2268-4340</t>
    <phoneticPr fontId="35"/>
  </si>
  <si>
    <t>2022/3/10</t>
    <phoneticPr fontId="35"/>
  </si>
  <si>
    <t>AX0605601527150</t>
    <phoneticPr fontId="35"/>
  </si>
  <si>
    <t>AX0605601527160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</si>
  <si>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20-2088-0077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</si>
  <si>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20-5805-6071</t>
    </r>
    <phoneticPr fontId="35"/>
  </si>
  <si>
    <t>50277</t>
    <phoneticPr fontId="35"/>
  </si>
  <si>
    <t>西田地区No.8ポンプ場</t>
    <phoneticPr fontId="35"/>
  </si>
  <si>
    <t>喜久田No.９マンホールポンプ</t>
    <phoneticPr fontId="35"/>
  </si>
  <si>
    <t>野間ノ下マンホールポンプ場</t>
    <phoneticPr fontId="35"/>
  </si>
  <si>
    <t>実証実験施設</t>
    <rPh sb="0" eb="2">
      <t>ジッショウ</t>
    </rPh>
    <rPh sb="2" eb="4">
      <t>ジッケン</t>
    </rPh>
    <rPh sb="4" eb="6">
      <t>シセツ</t>
    </rPh>
    <phoneticPr fontId="35"/>
  </si>
  <si>
    <t>sofinet@sofinet</t>
    <phoneticPr fontId="35"/>
  </si>
  <si>
    <t>sofinet</t>
    <phoneticPr fontId="35"/>
  </si>
  <si>
    <t>30Mプラス LTE</t>
    <phoneticPr fontId="35"/>
  </si>
  <si>
    <t>10.254.33.45</t>
    <phoneticPr fontId="35"/>
  </si>
  <si>
    <t>SIMは秦野市柳川配水場に使用　2022/02/17朝倉</t>
    <rPh sb="7" eb="8">
      <t>ヤナギ</t>
    </rPh>
    <rPh sb="8" eb="9">
      <t>カワ</t>
    </rPh>
    <phoneticPr fontId="35"/>
  </si>
  <si>
    <t>4547B1-21Z06152</t>
    <phoneticPr fontId="35"/>
  </si>
  <si>
    <t>4547B0-21Z06153</t>
    <phoneticPr fontId="35"/>
  </si>
  <si>
    <t>454793-21Z06123</t>
    <phoneticPr fontId="35"/>
  </si>
  <si>
    <t>454794-21Z06124</t>
    <phoneticPr fontId="35"/>
  </si>
  <si>
    <t>AX0605601527510</t>
  </si>
  <si>
    <t>020-3790-6449</t>
    <phoneticPr fontId="35"/>
  </si>
  <si>
    <t>017AAE8430</t>
    <phoneticPr fontId="35"/>
  </si>
  <si>
    <t>020-3609-5756</t>
    <phoneticPr fontId="35"/>
  </si>
  <si>
    <t>2022/3/17</t>
    <phoneticPr fontId="35"/>
  </si>
  <si>
    <t>廃止</t>
    <rPh sb="0" eb="2">
      <t>ハイシ</t>
    </rPh>
    <phoneticPr fontId="35"/>
  </si>
  <si>
    <t>廃止</t>
    <rPh sb="0" eb="2">
      <t>ハイシ</t>
    </rPh>
    <phoneticPr fontId="35"/>
  </si>
  <si>
    <t>廃止</t>
    <rPh sb="0" eb="2">
      <t>ハイシ</t>
    </rPh>
    <phoneticPr fontId="35"/>
  </si>
  <si>
    <t xml:space="preserve">450A03-17X01463   </t>
    <phoneticPr fontId="53"/>
  </si>
  <si>
    <t xml:space="preserve"> 2021/07/27-洪　落雷で故障のため、保守品？の45262F-20404775に交換</t>
  </si>
  <si>
    <t>新野地区No.1マンホールポンプ場</t>
    <phoneticPr fontId="35"/>
  </si>
  <si>
    <t>10250041540</t>
    <phoneticPr fontId="35"/>
  </si>
  <si>
    <t>MA-E350/LAD-36</t>
    <phoneticPr fontId="35"/>
  </si>
  <si>
    <t>雲部地区No.13中継ポンプ(FOMA)</t>
    <phoneticPr fontId="35"/>
  </si>
  <si>
    <t>雲部地区No.14中継ポンプ(FOMA)</t>
    <phoneticPr fontId="35"/>
  </si>
  <si>
    <t>雲部地区No.15中継ポンプ(FOMA)</t>
    <phoneticPr fontId="35"/>
  </si>
  <si>
    <t>みたけ地区和田2中継ポンプ(FOMA)</t>
    <phoneticPr fontId="35"/>
  </si>
  <si>
    <t>雲部地区No.13中継ポンプ(LTE)</t>
  </si>
  <si>
    <t>雲部地区No.14中継ポンプ(LTE)</t>
  </si>
  <si>
    <t>雲部地区No.15中継ポンプ(LTE)</t>
  </si>
  <si>
    <t>みたけ地区和田2中継ポンプ(LTE)</t>
  </si>
  <si>
    <t>10.60.100.191</t>
    <phoneticPr fontId="35"/>
  </si>
  <si>
    <t>10.60.100.189</t>
  </si>
  <si>
    <t>10.60.100.190</t>
  </si>
  <si>
    <t>10.60.100.188</t>
    <phoneticPr fontId="35"/>
  </si>
  <si>
    <t>f</t>
    <phoneticPr fontId="35"/>
  </si>
  <si>
    <t>2019年11月11日日南町から移行→2020/2/28荏原デモより移行→20200415にお試しで宗像市に出荷→電波調査キット6号→社内保管→2022年瀬戸内市邑久保育園へ修繕対応</t>
    <rPh sb="4" eb="5">
      <t>ネン</t>
    </rPh>
    <rPh sb="7" eb="8">
      <t>ガツ</t>
    </rPh>
    <rPh sb="10" eb="11">
      <t>ニチ</t>
    </rPh>
    <rPh sb="11" eb="14">
      <t>ニチナンチョウ</t>
    </rPh>
    <rPh sb="16" eb="18">
      <t>イコウ</t>
    </rPh>
    <rPh sb="28" eb="30">
      <t>エバラ</t>
    </rPh>
    <rPh sb="34" eb="36">
      <t>イコウ</t>
    </rPh>
    <rPh sb="47" eb="48">
      <t>タメ</t>
    </rPh>
    <rPh sb="50" eb="52">
      <t>ムナカタ</t>
    </rPh>
    <rPh sb="52" eb="53">
      <t>シ</t>
    </rPh>
    <rPh sb="54" eb="56">
      <t>シュッカ</t>
    </rPh>
    <rPh sb="57" eb="59">
      <t>デンパ</t>
    </rPh>
    <rPh sb="59" eb="61">
      <t>チョウサ</t>
    </rPh>
    <rPh sb="65" eb="66">
      <t>ゴウ</t>
    </rPh>
    <rPh sb="67" eb="69">
      <t>シャナイ</t>
    </rPh>
    <rPh sb="69" eb="71">
      <t>ホカン</t>
    </rPh>
    <rPh sb="76" eb="77">
      <t>ネン</t>
    </rPh>
    <rPh sb="77" eb="81">
      <t>セトウチシ</t>
    </rPh>
    <rPh sb="81" eb="82">
      <t>オウ</t>
    </rPh>
    <rPh sb="82" eb="83">
      <t>ヒサ</t>
    </rPh>
    <rPh sb="83" eb="86">
      <t>ホイクエン</t>
    </rPh>
    <rPh sb="87" eb="91">
      <t>シュウゼンタイオウ</t>
    </rPh>
    <phoneticPr fontId="35"/>
  </si>
  <si>
    <t>2020年2月28日demo21へ移行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</si>
  <si>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10.60.100.187</t>
    <phoneticPr fontId="35"/>
  </si>
  <si>
    <t>AX0605601528590</t>
    <phoneticPr fontId="35"/>
  </si>
  <si>
    <t>020-1889-0832</t>
    <phoneticPr fontId="35"/>
  </si>
  <si>
    <t>2022/3/23</t>
    <phoneticPr fontId="35"/>
  </si>
  <si>
    <t>suo_oshima</t>
    <phoneticPr fontId="35"/>
  </si>
  <si>
    <t>2022/03/22 周防大島　No.4MPに貸出</t>
    <phoneticPr fontId="35"/>
  </si>
  <si>
    <t>10.254.32.170</t>
    <phoneticPr fontId="35"/>
  </si>
  <si>
    <t>AX0605601528840</t>
    <phoneticPr fontId="35"/>
  </si>
  <si>
    <t>AX0605601528850</t>
    <phoneticPr fontId="35"/>
  </si>
  <si>
    <t>AX0605601528860</t>
    <phoneticPr fontId="35"/>
  </si>
  <si>
    <t>AX0605601528870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</si>
  <si>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5805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6384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</si>
  <si>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2078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6441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</si>
  <si>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7553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</si>
  <si>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3746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1367</t>
    </r>
    <phoneticPr fontId="35"/>
  </si>
  <si>
    <t>鳥居町第１マンホールポンプ</t>
    <phoneticPr fontId="35"/>
  </si>
  <si>
    <t>二本木１号マンホールポンプ</t>
    <phoneticPr fontId="35"/>
  </si>
  <si>
    <t>10.60.100.192</t>
    <phoneticPr fontId="35"/>
  </si>
  <si>
    <t>080-2599-2608</t>
    <phoneticPr fontId="35"/>
  </si>
  <si>
    <t>500M 3G</t>
    <phoneticPr fontId="35"/>
  </si>
  <si>
    <t>2022/4/1 30M→500Mにコース変更</t>
    <rPh sb="21" eb="23">
      <t>ヘンコウ</t>
    </rPh>
    <phoneticPr fontId="35"/>
  </si>
  <si>
    <t>2021/9/22 高津3丁目とルータSIM入れ替え、2022/4/1 30M→500Mにコース変更</t>
    <rPh sb="10" eb="12">
      <t>タカツ</t>
    </rPh>
    <rPh sb="13" eb="15">
      <t>チョウメ</t>
    </rPh>
    <rPh sb="22" eb="23">
      <t>イ</t>
    </rPh>
    <rPh sb="24" eb="25">
      <t>カ</t>
    </rPh>
    <phoneticPr fontId="35"/>
  </si>
  <si>
    <t>2021/9/22 上本町6丁目とルータSIM入れ替え、2022/4/1 30M→500Mにコース変更</t>
    <rPh sb="10" eb="13">
      <t>ウエホンマチ</t>
    </rPh>
    <rPh sb="14" eb="16">
      <t>チョウメ</t>
    </rPh>
    <rPh sb="23" eb="24">
      <t>イ</t>
    </rPh>
    <rPh sb="25" eb="26">
      <t>カ</t>
    </rPh>
    <phoneticPr fontId="35"/>
  </si>
  <si>
    <t>4329ED→4342D2（ファームアップデートできていない）、2022/4/1 30M→500Mにコース変更</t>
    <phoneticPr fontId="35"/>
  </si>
  <si>
    <t>モジュール不良品の対象範囲内、2022/4/1 30M→500Mにコース変更</t>
    <phoneticPr fontId="35"/>
  </si>
  <si>
    <t>2022/4/1 30M→500Mにコース変更</t>
    <phoneticPr fontId="35"/>
  </si>
  <si>
    <t>モジュール不良品の対象範囲内(2020年12月3日クリアウォーター大阪預かり)、2022/4/1 30M→500Mにコース変更</t>
    <phoneticPr fontId="35"/>
  </si>
  <si>
    <t>茶屋町水位計</t>
    <rPh sb="0" eb="3">
      <t>チャヤマチ</t>
    </rPh>
    <rPh sb="3" eb="6">
      <t>スイイケイ</t>
    </rPh>
    <phoneticPr fontId="35"/>
  </si>
  <si>
    <t>eco30M LTE</t>
    <phoneticPr fontId="35"/>
  </si>
  <si>
    <t>葛飾区四つ木橋排水場(LTE)で用意されたが機器流用の関係で使用されなかった。東京支店でデモSIMとして保管</t>
    <rPh sb="16" eb="18">
      <t>ヨウイ</t>
    </rPh>
    <rPh sb="22" eb="26">
      <t>キキリュウヨウ</t>
    </rPh>
    <rPh sb="27" eb="29">
      <t>カンケイ</t>
    </rPh>
    <rPh sb="30" eb="32">
      <t>シヨウ</t>
    </rPh>
    <rPh sb="39" eb="43">
      <t>トウキョウシテン</t>
    </rPh>
    <rPh sb="52" eb="54">
      <t>ホカン</t>
    </rPh>
    <phoneticPr fontId="35"/>
  </si>
  <si>
    <t>廃止</t>
    <rPh sb="0" eb="2">
      <t>ハイシ</t>
    </rPh>
    <phoneticPr fontId="35"/>
  </si>
  <si>
    <t>7393</t>
  </si>
  <si>
    <t>50278</t>
  </si>
  <si>
    <t>taruicho</t>
  </si>
  <si>
    <t>HT330のシリアル</t>
    <phoneticPr fontId="35"/>
  </si>
  <si>
    <t>ルータシリアル</t>
    <phoneticPr fontId="35"/>
  </si>
  <si>
    <t>コルソスシリアル(通報)</t>
  </si>
  <si>
    <t>コルソスシリアル(電源)</t>
  </si>
  <si>
    <t>固定IP</t>
    <phoneticPr fontId="35"/>
  </si>
  <si>
    <t>日本ソフト開発デモ用</t>
  </si>
  <si>
    <t>野洲市</t>
  </si>
  <si>
    <t>美咲町</t>
  </si>
  <si>
    <t>守山市</t>
  </si>
  <si>
    <t>宗像市</t>
  </si>
  <si>
    <t>環境技研</t>
  </si>
  <si>
    <t>岩手県西和賀町</t>
  </si>
  <si>
    <t>西和賀町</t>
  </si>
  <si>
    <t>東金市</t>
  </si>
  <si>
    <t>茨城町</t>
  </si>
  <si>
    <t>兵庫県豊岡市下水</t>
  </si>
  <si>
    <t>豊岡市</t>
  </si>
  <si>
    <t>廿日市市</t>
  </si>
  <si>
    <t>篠山市</t>
  </si>
  <si>
    <t>福崎町</t>
  </si>
  <si>
    <t>市原市</t>
  </si>
  <si>
    <t>岐阜市</t>
  </si>
  <si>
    <t>熊本県苓北町</t>
  </si>
  <si>
    <t>苓北町</t>
  </si>
  <si>
    <t>大阪府大阪市</t>
  </si>
  <si>
    <t>大阪市</t>
  </si>
  <si>
    <t>千葉県芝山町</t>
  </si>
  <si>
    <t>芝山町</t>
  </si>
  <si>
    <t>山口県防府市</t>
  </si>
  <si>
    <t>防府市</t>
  </si>
  <si>
    <t>小諸市動作検証(2014/6/16～)</t>
  </si>
  <si>
    <t>小諸市</t>
  </si>
  <si>
    <t>岐阜県大垣市</t>
  </si>
  <si>
    <t>大垣市</t>
  </si>
  <si>
    <t>さいたま市</t>
  </si>
  <si>
    <t>長野県小諸市</t>
  </si>
  <si>
    <t>石川県白山市</t>
  </si>
  <si>
    <t>白山市</t>
  </si>
  <si>
    <t>NECPFデモ用</t>
  </si>
  <si>
    <t>岩手県西和賀町2</t>
  </si>
  <si>
    <t>滋賀県近江八幡市</t>
  </si>
  <si>
    <t>近江八幡市</t>
  </si>
  <si>
    <t>広島県広島市下水</t>
  </si>
  <si>
    <t>広島市下水</t>
  </si>
  <si>
    <t>山口県周防大島町</t>
  </si>
  <si>
    <t>周防大島町</t>
  </si>
  <si>
    <t>福岡県遠賀郡水巻町</t>
  </si>
  <si>
    <t>水巻町</t>
  </si>
  <si>
    <t>岐阜県本巣市下水</t>
  </si>
  <si>
    <t>本巣市下水</t>
  </si>
  <si>
    <t>新潟県胎内市下水</t>
  </si>
  <si>
    <t>大阪府堺市調整池</t>
  </si>
  <si>
    <t>堺市調整池</t>
  </si>
  <si>
    <t>石川県かほく市</t>
  </si>
  <si>
    <t>かほく市</t>
  </si>
  <si>
    <t>岡山県瀬戸内市</t>
  </si>
  <si>
    <t>瀬戸内市</t>
  </si>
  <si>
    <t>愛知県春日井市</t>
  </si>
  <si>
    <t>春日井市</t>
  </si>
  <si>
    <t>岐阜県高山市</t>
  </si>
  <si>
    <t>京都府大山崎町</t>
  </si>
  <si>
    <t>大山崎町</t>
  </si>
  <si>
    <t>岐阜県養老町</t>
  </si>
  <si>
    <t>養老町</t>
  </si>
  <si>
    <t>岐阜県恵那市</t>
  </si>
  <si>
    <t>恵那市</t>
  </si>
  <si>
    <t>香川県高松市</t>
  </si>
  <si>
    <t>高松市</t>
  </si>
  <si>
    <t>滋賀県長浜市</t>
  </si>
  <si>
    <t>東京都足立区(エバラ)</t>
  </si>
  <si>
    <t>足立区</t>
  </si>
  <si>
    <t>長野県長野市下水(FOMA【廃止予定】)</t>
  </si>
  <si>
    <t>長野市下水</t>
  </si>
  <si>
    <t>長野県長野市下水(LTE)</t>
  </si>
  <si>
    <t>荏原実業（デモ用DB）</t>
  </si>
  <si>
    <t>WATERAGENCY（デモ用DB）</t>
  </si>
  <si>
    <t>香川県さぬき市雨水排水機場</t>
  </si>
  <si>
    <t>さぬき市雨水</t>
  </si>
  <si>
    <t>長崎県佐々町</t>
  </si>
  <si>
    <t>佐々町</t>
  </si>
  <si>
    <t>神奈川県茅ヶ崎市（エバラ）</t>
  </si>
  <si>
    <t>茅ヶ崎市</t>
  </si>
  <si>
    <t>兵庫県朝来市</t>
  </si>
  <si>
    <t>朝来市</t>
  </si>
  <si>
    <t>過熱蒸気</t>
  </si>
  <si>
    <t>大分県佐伯市</t>
  </si>
  <si>
    <t>佐伯市</t>
  </si>
  <si>
    <t>静岡県磐田市河川（WA）</t>
  </si>
  <si>
    <t>磐田市河川（WA）</t>
  </si>
  <si>
    <t>茨城県鉾田市</t>
  </si>
  <si>
    <t>鉾田市</t>
  </si>
  <si>
    <t>愛知県瀬戸市(WA)</t>
  </si>
  <si>
    <t>瀬戸市(WA)</t>
  </si>
  <si>
    <t>大阪府東大阪市</t>
  </si>
  <si>
    <t>東大阪市</t>
  </si>
  <si>
    <t>静岡県南伊豆町</t>
  </si>
  <si>
    <t>南伊豆町</t>
  </si>
  <si>
    <t>岡山県鏡野町</t>
  </si>
  <si>
    <t>鏡野町</t>
  </si>
  <si>
    <t>岩手県一関市</t>
  </si>
  <si>
    <t>一関市</t>
  </si>
  <si>
    <t>三重県津市</t>
  </si>
  <si>
    <t>津市</t>
  </si>
  <si>
    <t>上多良漁業組合(滋賀工業案件)</t>
  </si>
  <si>
    <t>上多良漁業組合</t>
  </si>
  <si>
    <t>愛媛県今治市</t>
  </si>
  <si>
    <t>今治市</t>
  </si>
  <si>
    <t>奈良県奈良市</t>
  </si>
  <si>
    <t>奈良市</t>
  </si>
  <si>
    <t>香川県東かがわ市</t>
  </si>
  <si>
    <t>東かがわ市</t>
  </si>
  <si>
    <t>香川県三豊市</t>
  </si>
  <si>
    <t>三豊市</t>
  </si>
  <si>
    <t>山口県山口市農集</t>
  </si>
  <si>
    <t>山口市農集</t>
  </si>
  <si>
    <t>千葉県佐倉市(EJ)</t>
  </si>
  <si>
    <t>佐倉市</t>
  </si>
  <si>
    <t>兵庫県三田市下水</t>
  </si>
  <si>
    <t>鳥取県岩美町</t>
  </si>
  <si>
    <t>岩美町</t>
  </si>
  <si>
    <t>埼玉県日高市(エバラ)</t>
  </si>
  <si>
    <t>日高市</t>
  </si>
  <si>
    <t>東京都葛飾区（エバラ）</t>
  </si>
  <si>
    <t>JR東日本ビルテック</t>
  </si>
  <si>
    <t>和歌山県串本町水道</t>
  </si>
  <si>
    <t>串本町水道</t>
  </si>
  <si>
    <t>滋賀県大津市（WA)</t>
  </si>
  <si>
    <t>大津市（WA)</t>
  </si>
  <si>
    <t>高知県土佐町</t>
  </si>
  <si>
    <t>土佐町</t>
  </si>
  <si>
    <t>高知県南国市</t>
  </si>
  <si>
    <t>南国市</t>
  </si>
  <si>
    <t>長野県辰野町</t>
  </si>
  <si>
    <t>辰野町</t>
  </si>
  <si>
    <t>香川県小豆町</t>
  </si>
  <si>
    <t>小豆町</t>
  </si>
  <si>
    <t>宮城県七ヶ宿町水道</t>
  </si>
  <si>
    <t>七ヶ宿町</t>
  </si>
  <si>
    <t>香川県直島町</t>
  </si>
  <si>
    <t>直島町</t>
  </si>
  <si>
    <t>長野県茅野市</t>
  </si>
  <si>
    <t>茅野市</t>
  </si>
  <si>
    <t>新潟県佐渡市(コルソス単体)</t>
  </si>
  <si>
    <t>佐渡市</t>
  </si>
  <si>
    <t>大分県大分市水道</t>
  </si>
  <si>
    <t>大分市水道</t>
  </si>
  <si>
    <t>岐阜県各務原市</t>
  </si>
  <si>
    <t>各務原市</t>
  </si>
  <si>
    <t>福岡県古賀市</t>
  </si>
  <si>
    <t>古賀市</t>
  </si>
  <si>
    <t>西原衛生工業所</t>
  </si>
  <si>
    <t>長野県飯島町</t>
  </si>
  <si>
    <t>飯島町</t>
  </si>
  <si>
    <t>岐阜県瑞浪市</t>
  </si>
  <si>
    <t>瑞浪市</t>
  </si>
  <si>
    <t>愛知県飛島村</t>
  </si>
  <si>
    <t>飛島村</t>
  </si>
  <si>
    <t>広島県世羅町</t>
  </si>
  <si>
    <t>世羅町</t>
  </si>
  <si>
    <t>豊岡市水道</t>
  </si>
  <si>
    <t>埼玉県毛呂山町</t>
  </si>
  <si>
    <t>毛呂山町</t>
  </si>
  <si>
    <t>和歌山県広川町</t>
  </si>
  <si>
    <t>広川町</t>
  </si>
  <si>
    <t>福井県永平寺町</t>
  </si>
  <si>
    <t>永平寺町</t>
  </si>
  <si>
    <t>茨城県ひたちなか市(WA)</t>
  </si>
  <si>
    <t>三重県木曽岬町</t>
  </si>
  <si>
    <t>木曽岬町</t>
  </si>
  <si>
    <t>千葉県香取市(エバラ)</t>
  </si>
  <si>
    <t>香取市</t>
  </si>
  <si>
    <t>埼玉県加須市(エバラ)</t>
  </si>
  <si>
    <t>兵庫県明石市</t>
  </si>
  <si>
    <t>明石市</t>
  </si>
  <si>
    <t>山梨県笛吹市水道</t>
  </si>
  <si>
    <t>笛吹市</t>
  </si>
  <si>
    <t>青森県十和田市(コルソス単体)</t>
  </si>
  <si>
    <t>十和田市</t>
  </si>
  <si>
    <t>広島県府中市</t>
  </si>
  <si>
    <t>府中市</t>
  </si>
  <si>
    <t>奈良県天理市</t>
  </si>
  <si>
    <t>天理市</t>
  </si>
  <si>
    <t>岡山県西粟倉村</t>
  </si>
  <si>
    <t>西粟倉村</t>
  </si>
  <si>
    <t>岡山県井原市</t>
  </si>
  <si>
    <t>井原市</t>
  </si>
  <si>
    <t>三重県亀山市</t>
  </si>
  <si>
    <t>亀山市</t>
  </si>
  <si>
    <t>埼玉県蕨市</t>
  </si>
  <si>
    <t>蕨市</t>
  </si>
  <si>
    <t>宇陀環境開発</t>
  </si>
  <si>
    <t>宇陀環境</t>
  </si>
  <si>
    <t>福井県福井市</t>
  </si>
  <si>
    <t>福井市</t>
  </si>
  <si>
    <t>三重県名張市</t>
  </si>
  <si>
    <t>名張市</t>
  </si>
  <si>
    <t>新潟県刈羽村（WA)</t>
  </si>
  <si>
    <t>刈羽村</t>
  </si>
  <si>
    <t>徳島県那賀町</t>
  </si>
  <si>
    <t>那賀町</t>
  </si>
  <si>
    <t>愛媛県松山市（フソウ）</t>
  </si>
  <si>
    <t>奈良県葛城市（WA)</t>
  </si>
  <si>
    <t>長野県阿智村</t>
  </si>
  <si>
    <t>阿智村</t>
  </si>
  <si>
    <t>長野県佐久市</t>
  </si>
  <si>
    <t>佐久市</t>
  </si>
  <si>
    <t>徳島県海陽町(フソウ)</t>
  </si>
  <si>
    <t>海陽町</t>
  </si>
  <si>
    <t>福井県大野市下水（WA）</t>
  </si>
  <si>
    <t>東京都大田区(エバラ）</t>
  </si>
  <si>
    <t>徳島県佐那河内村（フソウ）</t>
  </si>
  <si>
    <t>愛知県安城市</t>
  </si>
  <si>
    <t>安城市</t>
  </si>
  <si>
    <t>長野県平谷村</t>
  </si>
  <si>
    <t>平谷村</t>
  </si>
  <si>
    <t>厚生産業(株)</t>
  </si>
  <si>
    <t>厚生産業</t>
  </si>
  <si>
    <t>三重県御浜町</t>
  </si>
  <si>
    <t>御浜町</t>
  </si>
  <si>
    <t>長野県大桑村</t>
  </si>
  <si>
    <t>大桑村</t>
  </si>
  <si>
    <t>長野県南木曽町</t>
  </si>
  <si>
    <t>南木曽町</t>
  </si>
  <si>
    <t>香川県さぬき市水道（フソウ）</t>
  </si>
  <si>
    <t>鳥取県大山町</t>
  </si>
  <si>
    <t>大山町</t>
  </si>
  <si>
    <t>長野県長野市上水</t>
  </si>
  <si>
    <t>長野市上水</t>
  </si>
  <si>
    <t>山梨県富士川町(エバラ）</t>
  </si>
  <si>
    <t>富士川町</t>
  </si>
  <si>
    <t>鳥取県境港市</t>
  </si>
  <si>
    <t>境港市</t>
  </si>
  <si>
    <t>大阪府摂津市</t>
  </si>
  <si>
    <t>摂津市</t>
  </si>
  <si>
    <t>鳥取県八頭町</t>
  </si>
  <si>
    <t>八頭町</t>
  </si>
  <si>
    <t>香川県多度津町（フソウ）</t>
  </si>
  <si>
    <t>多度津町</t>
  </si>
  <si>
    <t>伍条吉野土地改良区</t>
  </si>
  <si>
    <t>伍条吉野</t>
  </si>
  <si>
    <t>東京都奥多摩町</t>
  </si>
  <si>
    <t>奥多摩町</t>
  </si>
  <si>
    <t>宮城県大河原町</t>
  </si>
  <si>
    <t>大河原町</t>
  </si>
  <si>
    <t>千葉県鴨川市(エバラ)</t>
  </si>
  <si>
    <t>和歌山県御坊市</t>
  </si>
  <si>
    <t>御坊市</t>
  </si>
  <si>
    <t>石川県中能登町</t>
  </si>
  <si>
    <t>中能登町</t>
  </si>
  <si>
    <t>宮城県石巻市（フソウ）</t>
  </si>
  <si>
    <t>石巻市</t>
  </si>
  <si>
    <t>福岡県北九州市</t>
  </si>
  <si>
    <t>北九州市</t>
  </si>
  <si>
    <t>福島県昭和村</t>
  </si>
  <si>
    <t>昭和村</t>
  </si>
  <si>
    <t>埼玉県飯能市(エバラ)</t>
  </si>
  <si>
    <t>埼玉県川口市河川</t>
  </si>
  <si>
    <t>川口市河川</t>
  </si>
  <si>
    <t>埼玉県川口市下水</t>
  </si>
  <si>
    <t>川口市下水</t>
  </si>
  <si>
    <t>福井県敦賀市下水</t>
  </si>
  <si>
    <t>敦賀市下水</t>
  </si>
  <si>
    <t>千葉県習志野市(WA)</t>
  </si>
  <si>
    <t>鹿島建設</t>
  </si>
  <si>
    <t>福島県郡山市下水道</t>
  </si>
  <si>
    <t>郡山市下水</t>
  </si>
  <si>
    <t>神奈川県川崎市道路</t>
  </si>
  <si>
    <t>川崎市道路</t>
  </si>
  <si>
    <t>三重県四日市市</t>
  </si>
  <si>
    <t>四日市市</t>
  </si>
  <si>
    <t>京都府宮津市</t>
  </si>
  <si>
    <t>宮津市</t>
  </si>
  <si>
    <t>香川県広域企業団宇多津事務所（FICS)</t>
  </si>
  <si>
    <t>宇多津事務所</t>
  </si>
  <si>
    <t>山梨県山梨市（エバラ）</t>
  </si>
  <si>
    <t>兵庫県相生市</t>
  </si>
  <si>
    <t>相生市</t>
  </si>
  <si>
    <t>兵庫県伊丹市</t>
  </si>
  <si>
    <t>伊丹市</t>
  </si>
  <si>
    <t>岐阜県下呂市</t>
  </si>
  <si>
    <t>下呂市</t>
  </si>
  <si>
    <t>兵庫県姫路市排水</t>
  </si>
  <si>
    <t>姫路市排水</t>
  </si>
  <si>
    <t>石川県小松市</t>
  </si>
  <si>
    <t>小松市</t>
  </si>
  <si>
    <t>青森県東北町</t>
  </si>
  <si>
    <t>徳島県三好市水道(フソウ)</t>
  </si>
  <si>
    <t>高知県三原村</t>
  </si>
  <si>
    <t>三原村</t>
  </si>
  <si>
    <t>愛知県東栄町</t>
  </si>
  <si>
    <t>兵庫県佐用町</t>
  </si>
  <si>
    <t>長野県諏訪湖流域下水道事務所（WA)</t>
  </si>
  <si>
    <t>ウォーターエージェンシー濁度計(WA)</t>
  </si>
  <si>
    <t>静岡県静岡市</t>
  </si>
  <si>
    <t>大阪府和泉市</t>
  </si>
  <si>
    <t>フソウ畜舎実験（フソウ）</t>
  </si>
  <si>
    <t>山形県高畠町</t>
  </si>
  <si>
    <t>高畠町</t>
  </si>
  <si>
    <t>鳥取県若桜町</t>
  </si>
  <si>
    <t>若桜町</t>
  </si>
  <si>
    <t>三重県伊勢市</t>
  </si>
  <si>
    <t>伊勢市</t>
  </si>
  <si>
    <t>岩手県紫波町</t>
  </si>
  <si>
    <t>紫波町</t>
  </si>
  <si>
    <t>大分県大分市（フソウ）</t>
  </si>
  <si>
    <t>静岡県浜松市下水道（エバラ）</t>
  </si>
  <si>
    <t>高知県四万十市</t>
  </si>
  <si>
    <t>四万十市</t>
  </si>
  <si>
    <t>福島県福島市</t>
  </si>
  <si>
    <t>福島市</t>
  </si>
  <si>
    <t>福岡県芦屋町</t>
  </si>
  <si>
    <t>芦屋町</t>
  </si>
  <si>
    <t>福井県敦賀市水道</t>
  </si>
  <si>
    <t>敦賀市水道</t>
  </si>
  <si>
    <t>福島県三春町(WA)</t>
  </si>
  <si>
    <t>三春町</t>
  </si>
  <si>
    <t>埼玉県三芳町（エバラ）</t>
  </si>
  <si>
    <t>京都府舞鶴市</t>
  </si>
  <si>
    <t>舞鶴市</t>
  </si>
  <si>
    <t>鳥取県日南町</t>
  </si>
  <si>
    <t>日南町</t>
  </si>
  <si>
    <t>神奈川県秦野市水道</t>
  </si>
  <si>
    <t>秦野市水道</t>
  </si>
  <si>
    <t>青森県八戸市</t>
  </si>
  <si>
    <t>八戸市</t>
  </si>
  <si>
    <t>長野県千曲市水道</t>
  </si>
  <si>
    <t>千曲市水道</t>
  </si>
  <si>
    <t>長野県大鹿村</t>
  </si>
  <si>
    <t>京都府京都市洛北</t>
  </si>
  <si>
    <t>京都市洛北</t>
  </si>
  <si>
    <t>兵庫県神戸市排水</t>
  </si>
  <si>
    <t>神戸市排水</t>
  </si>
  <si>
    <t>山形県上山市</t>
  </si>
  <si>
    <t>上山市</t>
  </si>
  <si>
    <t>福島県会津若松市(WA)</t>
  </si>
  <si>
    <t>会津若松市(WA)</t>
  </si>
  <si>
    <t>香川県宇多津町下水（FICS)</t>
  </si>
  <si>
    <t>宇多津町下水</t>
  </si>
  <si>
    <t>北海道新ひだか町</t>
  </si>
  <si>
    <t>新ひだか町</t>
  </si>
  <si>
    <t>宮城県伊達市</t>
  </si>
  <si>
    <t>伊達市</t>
  </si>
  <si>
    <t>京都府京都市アンダーパス</t>
  </si>
  <si>
    <t>埼玉県幸手市</t>
  </si>
  <si>
    <t>幸手市</t>
  </si>
  <si>
    <t>鳥取県倉吉市</t>
  </si>
  <si>
    <t>倉吉市</t>
  </si>
  <si>
    <t>香川県高松市（フソウ）</t>
  </si>
  <si>
    <t>愛媛県愛南町（フソウ)</t>
  </si>
  <si>
    <t>大阪府柏原市</t>
  </si>
  <si>
    <t>柏原市</t>
  </si>
  <si>
    <t>茨城県北茨城市</t>
  </si>
  <si>
    <t>北茨城市</t>
  </si>
  <si>
    <t>東京都品川区(エバラ)</t>
  </si>
  <si>
    <t>岩手県花巻市</t>
  </si>
  <si>
    <t>花巻市</t>
  </si>
  <si>
    <t>大阪府柏原市下水（エバラ）</t>
  </si>
  <si>
    <t>香川県綾川町(フソウ)</t>
  </si>
  <si>
    <t>ヴェオリア・ジェネッツ</t>
  </si>
  <si>
    <t>ヴェオリア</t>
  </si>
  <si>
    <t>三重県明和町（コルソスのみ）</t>
  </si>
  <si>
    <t>明和町</t>
  </si>
  <si>
    <t>京都府南丹広域振興局</t>
  </si>
  <si>
    <t>シンテクノ様向けクラウド型監視システム</t>
  </si>
  <si>
    <t>シンテクノ</t>
  </si>
  <si>
    <t>兵庫県西宮市</t>
  </si>
  <si>
    <t>西宮市</t>
  </si>
  <si>
    <t>創和エンジニアリング</t>
  </si>
  <si>
    <t>京都府京都市河川</t>
  </si>
  <si>
    <t>京都市河川</t>
  </si>
  <si>
    <t>岐阜県坂祝町</t>
  </si>
  <si>
    <t>坂祝町</t>
  </si>
  <si>
    <t>長野県上松町</t>
  </si>
  <si>
    <t>三重県南伊勢町（コルソスのみ）</t>
  </si>
  <si>
    <t>南伊勢町</t>
  </si>
  <si>
    <t>山梨県甲斐市（エバラ）</t>
  </si>
  <si>
    <t>岐阜県飛騨市</t>
  </si>
  <si>
    <t>飛騨市</t>
  </si>
  <si>
    <t>山梨県甲府市（エバラ）</t>
  </si>
  <si>
    <t>鳥取県戸倉峠融雪</t>
  </si>
  <si>
    <t>岡山県岡山市水道（フソウ）</t>
  </si>
  <si>
    <t>和歌山県串本町下水</t>
  </si>
  <si>
    <t>串本町下水</t>
  </si>
  <si>
    <t>千葉県いすみ市</t>
  </si>
  <si>
    <t>いすみ市</t>
  </si>
  <si>
    <t>静岡県御前崎市</t>
  </si>
  <si>
    <t>御前崎市</t>
  </si>
  <si>
    <t>栃木県河川</t>
  </si>
  <si>
    <t>大阪府岸和田市</t>
  </si>
  <si>
    <t>岸和田市</t>
  </si>
  <si>
    <t>千葉県国交省矢田部排水</t>
  </si>
  <si>
    <t>矢田部排水</t>
  </si>
  <si>
    <t>高知県佐川町</t>
  </si>
  <si>
    <t>佐川町</t>
  </si>
  <si>
    <t>福井県越前市道路課</t>
  </si>
  <si>
    <t>越前市道路</t>
  </si>
  <si>
    <t>愛知県設楽町</t>
  </si>
  <si>
    <t>設楽町</t>
  </si>
  <si>
    <t>神奈川県二宮町(エバラ)</t>
  </si>
  <si>
    <t>福井県越前市下水道課</t>
  </si>
  <si>
    <t>石川県金沢市排水（エバラ)</t>
  </si>
  <si>
    <t>広島県神石高原町</t>
  </si>
  <si>
    <t>神石高原</t>
  </si>
  <si>
    <t>神奈川県伊勢原市</t>
  </si>
  <si>
    <t>大阪府貝塚市</t>
  </si>
  <si>
    <t>貝塚市</t>
  </si>
  <si>
    <t>国交省淀川河川事務所</t>
  </si>
  <si>
    <t>淀川河川事務所</t>
  </si>
  <si>
    <t>秋田県にかほ市</t>
  </si>
  <si>
    <t>にかほ市</t>
  </si>
  <si>
    <t>竹岸産業</t>
  </si>
  <si>
    <t>山梨県中北農務事務所（エバラ)</t>
  </si>
  <si>
    <t>埼玉県行田市（エバラ）</t>
  </si>
  <si>
    <t>神奈川県南足柄市(エバラ)</t>
  </si>
  <si>
    <t>千葉県印西市(エバラ)</t>
  </si>
  <si>
    <t>石川県小松市農集</t>
  </si>
  <si>
    <t>小松市農集</t>
  </si>
  <si>
    <t>茨城県小美玉市</t>
  </si>
  <si>
    <t>小美玉市</t>
  </si>
  <si>
    <t>フソウメンテック（五色台病院）(フソウ)</t>
  </si>
  <si>
    <t>福島県郡山市簡易水道</t>
  </si>
  <si>
    <t>郡山市簡易水道</t>
  </si>
  <si>
    <t>京都府宇治市排水</t>
  </si>
  <si>
    <t>宇治市排水</t>
  </si>
  <si>
    <t>滋賀県長浜市北部振興局</t>
  </si>
  <si>
    <t>長浜市北部振興局</t>
  </si>
  <si>
    <t>神奈川県川崎市下水</t>
  </si>
  <si>
    <t>川崎市下水</t>
  </si>
  <si>
    <t>MCIT</t>
  </si>
  <si>
    <t>静岡県伊東市</t>
  </si>
  <si>
    <t>伊東市</t>
  </si>
  <si>
    <t>千葉県千葉土地改良区</t>
  </si>
  <si>
    <t>愛知県入鹿用水土地改良区</t>
  </si>
  <si>
    <t>入鹿用水</t>
  </si>
  <si>
    <t>愛知県豊橋市(エバラ)</t>
  </si>
  <si>
    <t>長野県須坂市</t>
  </si>
  <si>
    <t>須坂市</t>
  </si>
  <si>
    <t>埼玉県戸田市(エバラ)</t>
  </si>
  <si>
    <t>奈良県明日香村</t>
  </si>
  <si>
    <t>明日香村</t>
  </si>
  <si>
    <t>大林組タワークレーン</t>
  </si>
  <si>
    <t>大林組</t>
  </si>
  <si>
    <t>globalM2M(ベトナムPoC)</t>
  </si>
  <si>
    <t>ベトナムPoC</t>
  </si>
  <si>
    <t>長野県上田市農集</t>
  </si>
  <si>
    <t>上田市</t>
  </si>
  <si>
    <t>岡山県真庭市</t>
  </si>
  <si>
    <t>真庭市</t>
  </si>
  <si>
    <t>和歌山県海南市下水（建設課）</t>
  </si>
  <si>
    <t>海南市下水</t>
  </si>
  <si>
    <t>埼玉県蓮田市排水（エバラ）</t>
  </si>
  <si>
    <t>香川県丸亀市（フソウ）</t>
  </si>
  <si>
    <t>石川県羽咋市</t>
  </si>
  <si>
    <t>羽咋市</t>
  </si>
  <si>
    <t>三重県志摩市(エバラ)</t>
  </si>
  <si>
    <t>岩手県陸前高田市</t>
  </si>
  <si>
    <t>陸前高田</t>
  </si>
  <si>
    <t>岐阜県川辺町水道</t>
  </si>
  <si>
    <t>川辺町</t>
  </si>
  <si>
    <t>岡山県浅口市</t>
  </si>
  <si>
    <t>浅口市</t>
  </si>
  <si>
    <t>大阪府吹田市下水道</t>
  </si>
  <si>
    <t>吹田市</t>
  </si>
  <si>
    <t>徳島県勝浦町(フソウ)</t>
  </si>
  <si>
    <t>福島県いわき市</t>
  </si>
  <si>
    <t>いわき市</t>
  </si>
  <si>
    <t>北海道池田町</t>
  </si>
  <si>
    <t>池田町</t>
  </si>
  <si>
    <t>高知県黒潮町</t>
  </si>
  <si>
    <t>黒潮町</t>
  </si>
  <si>
    <t>東京都建設局(エバラ)</t>
  </si>
  <si>
    <t>長野県北相木村</t>
  </si>
  <si>
    <t>北相木村</t>
  </si>
  <si>
    <t>静岡県静岡市ため池監視</t>
  </si>
  <si>
    <t>長野県喬木村</t>
  </si>
  <si>
    <t>喬木村</t>
  </si>
  <si>
    <t>岐阜県岐阜市基盤</t>
  </si>
  <si>
    <t>岐阜市基盤</t>
  </si>
  <si>
    <t>和歌山県和歌山市</t>
  </si>
  <si>
    <t>和歌山市</t>
  </si>
  <si>
    <t>長野県山ノ内町下水</t>
  </si>
  <si>
    <t>長野県茅野市下水</t>
  </si>
  <si>
    <t>茅野市下水</t>
  </si>
  <si>
    <t>長野県小布施町水道</t>
  </si>
  <si>
    <t>小布施町水道</t>
  </si>
  <si>
    <t>愛知県豊田市下水</t>
  </si>
  <si>
    <t>豊田市下水</t>
  </si>
  <si>
    <t>熊本県人吉市</t>
  </si>
  <si>
    <t>人吉市</t>
  </si>
  <si>
    <t>岩手県遠野市</t>
  </si>
  <si>
    <t>遠野市</t>
  </si>
  <si>
    <t>岡山県笠岡市</t>
  </si>
  <si>
    <t>笠岡市</t>
  </si>
  <si>
    <t>滋賀県日野町</t>
  </si>
  <si>
    <t>日野町</t>
  </si>
  <si>
    <t>埼玉県蓮田市農集</t>
  </si>
  <si>
    <t>蓮田市農集</t>
  </si>
  <si>
    <t>和歌山県伊都振興局</t>
  </si>
  <si>
    <t>伊都振興局</t>
  </si>
  <si>
    <t>福井県越前市公共下水</t>
  </si>
  <si>
    <t>越前市公共下水</t>
  </si>
  <si>
    <t>岐阜県垂井町</t>
  </si>
  <si>
    <t>垂井町</t>
  </si>
  <si>
    <t>鉄道運輸機構(廃止)</t>
    <phoneticPr fontId="35"/>
  </si>
  <si>
    <t>リンク先なし</t>
    <rPh sb="3" eb="4">
      <t>サキ</t>
    </rPh>
    <phoneticPr fontId="35"/>
  </si>
  <si>
    <t>葛飾区四ツ木</t>
  </si>
  <si>
    <t>加須市</t>
  </si>
  <si>
    <t>市川三郷町ＥＪ</t>
  </si>
  <si>
    <t>松山市FICS</t>
  </si>
  <si>
    <t>葛城市WA</t>
  </si>
  <si>
    <t>大野市WA</t>
  </si>
  <si>
    <t>大田区（ＥＪ）</t>
  </si>
  <si>
    <t>佐那河内FICS</t>
  </si>
  <si>
    <t>さぬき水道FICS</t>
  </si>
  <si>
    <t>鴨川市(EJ)</t>
  </si>
  <si>
    <t>飯能市(EJ)</t>
  </si>
  <si>
    <t>小松TC</t>
  </si>
  <si>
    <t>習志野市WA</t>
  </si>
  <si>
    <t>山梨市(EJ)</t>
  </si>
  <si>
    <t>諏訪湖WA</t>
  </si>
  <si>
    <t>WA濁度計WA</t>
  </si>
  <si>
    <t>静岡市ＥＪ</t>
  </si>
  <si>
    <t>畜舎実験(FICS)</t>
  </si>
  <si>
    <t>大分市 (FICS)</t>
  </si>
  <si>
    <t>浜松下水（EJ)</t>
  </si>
  <si>
    <t>三芳町（EJ)</t>
  </si>
  <si>
    <t>大鹿村水道</t>
  </si>
  <si>
    <t>那賀川農地(フソウ)</t>
  </si>
  <si>
    <t>京都市UP</t>
  </si>
  <si>
    <t>愛南町(フソウ)</t>
  </si>
  <si>
    <t>品川区(EJ)</t>
  </si>
  <si>
    <t>綾川町(FS)</t>
  </si>
  <si>
    <t>南丹振興局</t>
  </si>
  <si>
    <t>創和ENG</t>
  </si>
  <si>
    <t>甲斐市（EJ）</t>
  </si>
  <si>
    <t>鳥取戸倉峠</t>
  </si>
  <si>
    <t>甲府市(EJ)</t>
  </si>
  <si>
    <t>二宮町(EJ)</t>
  </si>
  <si>
    <t>越前下水</t>
  </si>
  <si>
    <t>金沢排水（EJ)</t>
  </si>
  <si>
    <t>伊勢原(EJ)</t>
  </si>
  <si>
    <t>山梨中北（EJ）</t>
  </si>
  <si>
    <t>行田市（EJ)</t>
  </si>
  <si>
    <t>南足柄市（EJ)</t>
  </si>
  <si>
    <t>印西市（EJ)</t>
  </si>
  <si>
    <t>フソウメンテック（FICS)</t>
  </si>
  <si>
    <t>千葉土改</t>
  </si>
  <si>
    <t>豊橋市下水（EJ)</t>
  </si>
  <si>
    <t>戸田市(EJ)</t>
  </si>
  <si>
    <t>丸亀市（FICS）</t>
  </si>
  <si>
    <t>蓮田市（EJ)</t>
  </si>
  <si>
    <t>志摩市（EJ）</t>
  </si>
  <si>
    <t>勝浦町(FICS)</t>
  </si>
  <si>
    <t>静岡市（ため池）</t>
  </si>
  <si>
    <t>山之内下水</t>
  </si>
  <si>
    <t>NECPHデモ</t>
    <phoneticPr fontId="35"/>
  </si>
  <si>
    <t>ひたちなか市WA</t>
  </si>
  <si>
    <t>長野県山之内町上水</t>
    <phoneticPr fontId="35"/>
  </si>
  <si>
    <t>三田市下水</t>
    <rPh sb="3" eb="5">
      <t>ゲスイ</t>
    </rPh>
    <phoneticPr fontId="35"/>
  </si>
  <si>
    <t>山之内町上水</t>
    <phoneticPr fontId="35"/>
  </si>
  <si>
    <t>岡山県備中県民局</t>
    <phoneticPr fontId="35"/>
  </si>
  <si>
    <t>上松町</t>
    <phoneticPr fontId="35"/>
  </si>
  <si>
    <t>岡山県備中県民局(新見市)</t>
  </si>
  <si>
    <t>岡山市水道</t>
    <rPh sb="3" eb="5">
      <t>スイドウ</t>
    </rPh>
    <phoneticPr fontId="35"/>
  </si>
  <si>
    <t>所沢市再発行</t>
    <phoneticPr fontId="35"/>
  </si>
  <si>
    <t>NSKデモ</t>
    <phoneticPr fontId="35"/>
  </si>
  <si>
    <t>小諸市動作検証(2014/6/16～)</t>
    <rPh sb="0" eb="3">
      <t>コモロシ</t>
    </rPh>
    <rPh sb="3" eb="5">
      <t>ドウサ</t>
    </rPh>
    <rPh sb="5" eb="7">
      <t>ケンショウ</t>
    </rPh>
    <phoneticPr fontId="3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</si>
</sst>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6" formatCode="&quot;¥&quot;#,##0;[Red]&quot;¥&quot;\-#,##0"/>
    <numFmt numFmtId="43" formatCode="_ * #,##0.00_ ;_ * \-#,##0.00_ ;_ * &quot;-&quot;??_ ;_ @_ "/>
    <numFmt numFmtId="176" formatCode="yyyy/mm/dd"/>
    <numFmt numFmtId="177" formatCode="#,##0;\-#,##0;&quot;-&quot;"/>
    <numFmt numFmtId="178" formatCode="&quot;SFr.&quot;#,##0;[Red]&quot;SFr.&quot;\-#,##0"/>
    <numFmt numFmtId="179" formatCode="0_ "/>
    <numFmt numFmtId="180" formatCode="#,##0,;[Red]\-#,##0,"/>
    <numFmt numFmtId="181" formatCode="&quot;$&quot;#,##0_);\(&quot;$&quot;#,##0\)"/>
    <numFmt numFmtId="182" formatCode="&quot;$&quot;#,##0;[Red]\-&quot;$&quot;#,##0"/>
    <numFmt numFmtId="183" formatCode="&quot;$&quot;#,##0.00;[Red]\-&quot;$&quot;#,##0.00"/>
    <numFmt numFmtId="184" formatCode="0.00_)"/>
  </numFmts>
  <fonts count="147">
    <font>
      <sz val="11"/>
      <color rgb="FF000000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3"/>
      <charset val="128"/>
    </font>
    <font>
      <strike/>
      <sz val="11"/>
      <color rgb="FF000000"/>
      <name val="ＭＳ Ｐゴシック"/>
      <family val="2"/>
      <charset val="128"/>
    </font>
    <font>
      <strike/>
      <sz val="11"/>
      <color rgb="FF000000"/>
      <name val="ＭＳ Ｐゴシック"/>
      <family val="3"/>
      <charset val="128"/>
    </font>
    <font>
      <strike/>
      <sz val="9"/>
      <color theme="1"/>
      <name val="ＭＳ Ｐゴシック"/>
      <family val="3"/>
      <charset val="128"/>
      <scheme val="minor"/>
    </font>
    <font>
      <strike/>
      <sz val="11"/>
      <color rgb="FFFF0000"/>
      <name val="ＭＳ Ｐゴシック"/>
      <family val="2"/>
      <charset val="128"/>
    </font>
    <font>
      <strike/>
      <sz val="11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sz val="12"/>
      <name val="System"/>
      <charset val="128"/>
    </font>
    <font>
      <sz val="6"/>
      <name val="System"/>
      <charset val="128"/>
    </font>
    <font>
      <u/>
      <sz val="11"/>
      <color rgb="FF0000FF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u/>
      <sz val="11"/>
      <color indexed="12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trike/>
      <u/>
      <sz val="11"/>
      <color rgb="FF0000FF"/>
      <name val="ＭＳ Ｐゴシック"/>
      <family val="2"/>
      <charset val="128"/>
    </font>
    <font>
      <sz val="11"/>
      <name val="明朝"/>
      <family val="1"/>
      <charset val="128"/>
    </font>
    <font>
      <sz val="12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6"/>
      <color rgb="FF000000"/>
      <name val="ＭＳ Ｐゴシック"/>
      <family val="3"/>
      <charset val="128"/>
    </font>
    <font>
      <sz val="10"/>
      <color rgb="FF000000"/>
      <name val="ＭＳ Ｐゴシック"/>
      <family val="3"/>
      <charset val="128"/>
      <scheme val="major"/>
    </font>
    <font>
      <sz val="10"/>
      <color indexed="8"/>
      <name val="Arial"/>
      <family val="2"/>
    </font>
    <font>
      <sz val="9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1"/>
      <color indexed="10"/>
      <name val="明朝"/>
      <family val="1"/>
      <charset val="128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10"/>
      <name val="Helv"/>
      <family val="2"/>
    </font>
    <font>
      <sz val="12"/>
      <name val="Times New Roman"/>
      <family val="1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11"/>
      <color rgb="FF000000"/>
      <name val="MS UI Gothic"/>
      <family val="3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</font>
    <font>
      <sz val="9"/>
      <color rgb="FF000000"/>
      <name val="メイリオ"/>
      <family val="3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1"/>
      <color theme="1"/>
      <name val="ＭＳ Ｐゴシック"/>
      <family val="3"/>
      <charset val="128"/>
      <scheme val="minor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u/>
      <sz val="10"/>
      <color rgb="FF0000FF"/>
      <name val="ＭＳ Ｐゴシック"/>
      <family val="3"/>
      <charset val="128"/>
    </font>
    <font>
      <sz val="10"/>
      <color rgb="FF000000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1"/>
      <color rgb="FF0000FF"/>
      <name val="ＭＳ Ｐゴシック"/>
      <family val="3"/>
      <charset val="128"/>
    </font>
    <font>
      <sz val="10"/>
      <color rgb="FF0000FF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u/>
      <sz val="10"/>
      <color indexed="14"/>
      <name val="MS Sans Serif"/>
      <family val="2"/>
    </font>
    <font>
      <sz val="8"/>
      <name val="Arial"/>
      <family val="2"/>
    </font>
    <font>
      <u/>
      <sz val="10"/>
      <color indexed="12"/>
      <name val="MS Sans Serif"/>
      <family val="2"/>
    </font>
    <font>
      <b/>
      <i/>
      <sz val="16"/>
      <name val="Helv"/>
      <family val="2"/>
    </font>
    <font>
      <sz val="8"/>
      <name val="Times New Roman"/>
      <family val="1"/>
    </font>
    <font>
      <sz val="8"/>
      <name val="Helv"/>
      <family val="2"/>
    </font>
    <font>
      <b/>
      <sz val="8"/>
      <color indexed="8"/>
      <name val="Helv"/>
      <family val="2"/>
    </font>
    <font>
      <b/>
      <sz val="18"/>
      <color theme="3"/>
      <name val="ＭＳ Ｐゴシック"/>
      <family val="3"/>
      <charset val="128"/>
      <scheme val="major"/>
    </font>
    <font>
      <b/>
      <sz val="11"/>
      <color theme="0"/>
      <name val="ＭＳ Ｐゴシック"/>
      <family val="3"/>
      <charset val="128"/>
      <scheme val="minor"/>
    </font>
    <font>
      <sz val="11"/>
      <color rgb="FF9C6500"/>
      <name val="ＭＳ Ｐゴシック"/>
      <family val="3"/>
      <charset val="128"/>
      <scheme val="minor"/>
    </font>
    <font>
      <sz val="11"/>
      <color rgb="FFFA7D00"/>
      <name val="ＭＳ Ｐゴシック"/>
      <family val="3"/>
      <charset val="128"/>
      <scheme val="minor"/>
    </font>
    <font>
      <sz val="11"/>
      <color rgb="FF9C0006"/>
      <name val="ＭＳ Ｐゴシック"/>
      <family val="3"/>
      <charset val="128"/>
      <scheme val="minor"/>
    </font>
    <font>
      <b/>
      <sz val="11"/>
      <color rgb="FFFA7D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5"/>
      <color theme="3"/>
      <name val="ＭＳ Ｐゴシック"/>
      <family val="3"/>
      <charset val="128"/>
      <scheme val="minor"/>
    </font>
    <font>
      <b/>
      <sz val="13"/>
      <color theme="3"/>
      <name val="ＭＳ Ｐゴシック"/>
      <family val="3"/>
      <charset val="128"/>
      <scheme val="minor"/>
    </font>
    <font>
      <b/>
      <sz val="11"/>
      <color theme="3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3F3F3F"/>
      <name val="ＭＳ Ｐゴシック"/>
      <family val="3"/>
      <charset val="128"/>
      <scheme val="minor"/>
    </font>
    <font>
      <i/>
      <sz val="11"/>
      <color rgb="FF7F7F7F"/>
      <name val="ＭＳ Ｐゴシック"/>
      <family val="3"/>
      <charset val="128"/>
      <scheme val="minor"/>
    </font>
    <font>
      <sz val="11"/>
      <color rgb="FF3F3F76"/>
      <name val="ＭＳ Ｐゴシック"/>
      <family val="3"/>
      <charset val="128"/>
      <scheme val="minor"/>
    </font>
    <font>
      <sz val="11"/>
      <name val="ＭＳ 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u/>
      <sz val="11"/>
      <color rgb="FFFF0000"/>
      <name val="ＭＳ Ｐゴシック"/>
      <family val="3"/>
      <charset val="128"/>
    </font>
    <font>
      <sz val="11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</font>
    <font>
      <sz val="10"/>
      <color rgb="FF000000"/>
      <name val="ＭＳ Ｐゴシック"/>
      <family val="2"/>
      <charset val="128"/>
    </font>
    <font>
      <sz val="11"/>
      <color theme="1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u/>
      <sz val="10"/>
      <color rgb="FF0000FF"/>
      <name val="ＭＳ Ｐゴシック"/>
      <family val="2"/>
      <charset val="128"/>
    </font>
    <font>
      <u/>
      <sz val="11"/>
      <color rgb="FFFF0000"/>
      <name val="ＭＳ Ｐゴシック"/>
      <family val="2"/>
      <charset val="128"/>
    </font>
    <font>
      <sz val="10"/>
      <color theme="1"/>
      <name val="ＭＳ Ｐゴシック"/>
      <family val="3"/>
      <charset val="128"/>
      <scheme val="minor"/>
    </font>
    <font>
      <sz val="10"/>
      <color rgb="FF00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b/>
      <sz val="10"/>
      <color rgb="FF00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u/>
      <sz val="11"/>
      <name val="ＭＳ Ｐゴシック"/>
      <family val="2"/>
      <charset val="128"/>
    </font>
  </fonts>
  <fills count="4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rgb="FFFFFF00"/>
      </patternFill>
    </fill>
    <fill>
      <patternFill patternType="solid">
        <fgColor rgb="FFB2B2B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</fills>
  <borders count="5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ck">
        <color auto="1"/>
      </bottom>
      <diagonal/>
    </border>
    <border>
      <left/>
      <right style="medium">
        <color indexed="64"/>
      </right>
      <top style="thick">
        <color auto="1"/>
      </top>
      <bottom style="thick">
        <color auto="1"/>
      </bottom>
      <diagonal/>
    </border>
    <border>
      <left/>
      <right style="medium">
        <color indexed="64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760">
    <xf numFmtId="0" fontId="0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44" fillId="0" borderId="0">
      <alignment vertical="center"/>
    </xf>
    <xf numFmtId="0" fontId="45" fillId="0" borderId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46" fillId="0" borderId="0">
      <alignment vertical="center"/>
    </xf>
    <xf numFmtId="0" fontId="30" fillId="0" borderId="0">
      <alignment vertical="center"/>
    </xf>
    <xf numFmtId="0" fontId="48" fillId="0" borderId="0"/>
    <xf numFmtId="0" fontId="29" fillId="0" borderId="0">
      <alignment vertical="center"/>
    </xf>
    <xf numFmtId="0" fontId="51" fillId="0" borderId="0"/>
    <xf numFmtId="0" fontId="28" fillId="0" borderId="0">
      <alignment vertical="center"/>
    </xf>
    <xf numFmtId="0" fontId="46" fillId="0" borderId="0">
      <alignment vertical="center"/>
    </xf>
    <xf numFmtId="0" fontId="42" fillId="0" borderId="0"/>
    <xf numFmtId="0" fontId="34" fillId="0" borderId="0">
      <alignment vertical="center"/>
    </xf>
    <xf numFmtId="0" fontId="34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1" fillId="0" borderId="0"/>
    <xf numFmtId="0" fontId="27" fillId="0" borderId="0">
      <alignment vertical="center"/>
    </xf>
    <xf numFmtId="0" fontId="55" fillId="0" borderId="0"/>
    <xf numFmtId="0" fontId="46" fillId="0" borderId="0"/>
    <xf numFmtId="0" fontId="26" fillId="0" borderId="0">
      <alignment vertical="center"/>
    </xf>
    <xf numFmtId="0" fontId="3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34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4" fillId="0" borderId="0">
      <alignment vertical="center"/>
    </xf>
    <xf numFmtId="0" fontId="3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9" fillId="0" borderId="0"/>
    <xf numFmtId="177" fontId="60" fillId="0" borderId="0" applyFill="0" applyBorder="0" applyAlignment="0"/>
    <xf numFmtId="0" fontId="61" fillId="0" borderId="0">
      <alignment horizontal="left"/>
    </xf>
    <xf numFmtId="0" fontId="64" fillId="0" borderId="0"/>
    <xf numFmtId="0" fontId="62" fillId="0" borderId="18" applyNumberFormat="0" applyAlignment="0" applyProtection="0">
      <alignment horizontal="left" vertical="center"/>
    </xf>
    <xf numFmtId="0" fontId="62" fillId="0" borderId="19">
      <alignment horizontal="left" vertical="center"/>
    </xf>
    <xf numFmtId="178" fontId="46" fillId="0" borderId="0"/>
    <xf numFmtId="0" fontId="64" fillId="0" borderId="0"/>
    <xf numFmtId="4" fontId="61" fillId="0" borderId="0">
      <alignment horizontal="right"/>
    </xf>
    <xf numFmtId="4" fontId="65" fillId="0" borderId="0">
      <alignment horizontal="right"/>
    </xf>
    <xf numFmtId="0" fontId="66" fillId="0" borderId="0">
      <alignment horizontal="left"/>
    </xf>
    <xf numFmtId="0" fontId="70" fillId="0" borderId="0"/>
    <xf numFmtId="0" fontId="67" fillId="0" borderId="0">
      <alignment horizontal="center"/>
    </xf>
    <xf numFmtId="0" fontId="68" fillId="0" borderId="0"/>
    <xf numFmtId="0" fontId="46" fillId="0" borderId="20"/>
    <xf numFmtId="0" fontId="71" fillId="0" borderId="0">
      <alignment vertical="center"/>
    </xf>
    <xf numFmtId="6" fontId="46" fillId="0" borderId="0" applyFont="0" applyFill="0" applyBorder="0" applyAlignment="0" applyProtection="0"/>
    <xf numFmtId="0" fontId="46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6" fillId="0" borderId="23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9" fillId="11" borderId="0" applyNumberFormat="0" applyBorder="0" applyAlignment="0" applyProtection="0">
      <alignment vertical="center"/>
    </xf>
    <xf numFmtId="0" fontId="80" fillId="12" borderId="24" applyNumberFormat="0" applyAlignment="0" applyProtection="0">
      <alignment vertical="center"/>
    </xf>
    <xf numFmtId="0" fontId="81" fillId="13" borderId="25" applyNumberFormat="0" applyAlignment="0" applyProtection="0">
      <alignment vertical="center"/>
    </xf>
    <xf numFmtId="0" fontId="82" fillId="13" borderId="24" applyNumberFormat="0" applyAlignment="0" applyProtection="0">
      <alignment vertical="center"/>
    </xf>
    <xf numFmtId="0" fontId="83" fillId="0" borderId="26" applyNumberFormat="0" applyFill="0" applyAlignment="0" applyProtection="0">
      <alignment vertical="center"/>
    </xf>
    <xf numFmtId="0" fontId="84" fillId="14" borderId="27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29" applyNumberFormat="0" applyFill="0" applyAlignment="0" applyProtection="0">
      <alignment vertical="center"/>
    </xf>
    <xf numFmtId="0" fontId="88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8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88" fillId="23" borderId="0" applyNumberFormat="0" applyBorder="0" applyAlignment="0" applyProtection="0">
      <alignment vertical="center"/>
    </xf>
    <xf numFmtId="0" fontId="88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88" fillId="27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8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88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5" borderId="28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6" fontId="46" fillId="0" borderId="0" applyFont="0" applyFill="0" applyBorder="0" applyAlignment="0" applyProtection="0"/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6" fontId="46" fillId="0" borderId="0" applyFont="0" applyFill="0" applyBorder="0" applyAlignment="0" applyProtection="0"/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6" fontId="46" fillId="0" borderId="0" applyFont="0" applyFill="0" applyBorder="0" applyAlignment="0" applyProtection="0"/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44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80" fontId="55" fillId="0" borderId="0"/>
    <xf numFmtId="180" fontId="55" fillId="0" borderId="0"/>
    <xf numFmtId="0" fontId="44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103" fillId="27" borderId="0" applyNumberFormat="0" applyBorder="0" applyAlignment="0" applyProtection="0">
      <alignment vertical="center"/>
    </xf>
    <xf numFmtId="0" fontId="103" fillId="31" borderId="0" applyNumberFormat="0" applyBorder="0" applyAlignment="0" applyProtection="0">
      <alignment vertical="center"/>
    </xf>
    <xf numFmtId="0" fontId="103" fillId="35" borderId="0" applyNumberFormat="0" applyBorder="0" applyAlignment="0" applyProtection="0">
      <alignment vertical="center"/>
    </xf>
    <xf numFmtId="0" fontId="103" fillId="39" borderId="0" applyNumberFormat="0" applyBorder="0" applyAlignment="0" applyProtection="0">
      <alignment vertical="center"/>
    </xf>
    <xf numFmtId="181" fontId="104" fillId="0" borderId="34" applyAlignment="0" applyProtection="0"/>
    <xf numFmtId="38" fontId="105" fillId="0" borderId="0" applyFont="0" applyFill="0" applyBorder="0" applyAlignment="0" applyProtection="0"/>
    <xf numFmtId="43" fontId="63" fillId="0" borderId="0" applyFont="0" applyFill="0" applyBorder="0" applyAlignment="0" applyProtection="0"/>
    <xf numFmtId="0" fontId="106" fillId="0" borderId="0" applyNumberFormat="0" applyAlignment="0">
      <alignment horizontal="left"/>
    </xf>
    <xf numFmtId="182" fontId="105" fillId="0" borderId="0" applyFont="0" applyFill="0" applyBorder="0" applyAlignment="0" applyProtection="0"/>
    <xf numFmtId="183" fontId="105" fillId="0" borderId="0" applyFont="0" applyFill="0" applyBorder="0" applyAlignment="0" applyProtection="0"/>
    <xf numFmtId="0" fontId="107" fillId="0" borderId="0" applyNumberFormat="0" applyAlignment="0">
      <alignment horizontal="left"/>
    </xf>
    <xf numFmtId="0" fontId="108" fillId="0" borderId="0" applyNumberFormat="0" applyFill="0" applyBorder="0" applyAlignment="0" applyProtection="0"/>
    <xf numFmtId="38" fontId="109" fillId="41" borderId="0" applyNumberFormat="0" applyBorder="0" applyAlignment="0" applyProtection="0"/>
    <xf numFmtId="0" fontId="110" fillId="0" borderId="0" applyNumberFormat="0" applyFill="0" applyBorder="0" applyAlignment="0" applyProtection="0"/>
    <xf numFmtId="10" fontId="109" fillId="42" borderId="10" applyNumberFormat="0" applyBorder="0" applyAlignment="0" applyProtection="0"/>
    <xf numFmtId="184" fontId="111" fillId="0" borderId="0"/>
    <xf numFmtId="0" fontId="112" fillId="0" borderId="0"/>
    <xf numFmtId="10" fontId="63" fillId="0" borderId="0" applyFont="0" applyFill="0" applyBorder="0" applyAlignment="0" applyProtection="0"/>
    <xf numFmtId="30" fontId="113" fillId="0" borderId="0" applyNumberFormat="0" applyFill="0" applyBorder="0" applyAlignment="0" applyProtection="0">
      <alignment horizontal="left"/>
    </xf>
    <xf numFmtId="40" fontId="114" fillId="0" borderId="0" applyBorder="0">
      <alignment horizontal="right"/>
    </xf>
    <xf numFmtId="0" fontId="103" fillId="16" borderId="0" applyNumberFormat="0" applyBorder="0" applyAlignment="0" applyProtection="0">
      <alignment vertical="center"/>
    </xf>
    <xf numFmtId="0" fontId="103" fillId="20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103" fillId="28" borderId="0" applyNumberFormat="0" applyBorder="0" applyAlignment="0" applyProtection="0">
      <alignment vertical="center"/>
    </xf>
    <xf numFmtId="0" fontId="103" fillId="32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14" borderId="27" applyNumberFormat="0" applyAlignment="0" applyProtection="0">
      <alignment vertical="center"/>
    </xf>
    <xf numFmtId="0" fontId="117" fillId="11" borderId="0" applyNumberFormat="0" applyBorder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44" fillId="15" borderId="28" applyNumberFormat="0" applyFont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44" fillId="15" borderId="28" applyNumberFormat="0" applyFont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118" fillId="0" borderId="26" applyNumberFormat="0" applyFill="0" applyAlignment="0" applyProtection="0">
      <alignment vertical="center"/>
    </xf>
    <xf numFmtId="0" fontId="119" fillId="10" borderId="0" applyNumberFormat="0" applyBorder="0" applyAlignment="0" applyProtection="0">
      <alignment vertical="center"/>
    </xf>
    <xf numFmtId="0" fontId="120" fillId="13" borderId="24" applyNumberFormat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38" fontId="45" fillId="0" borderId="0" applyFont="0" applyFill="0" applyBorder="0" applyAlignment="0" applyProtection="0">
      <alignment vertical="center"/>
    </xf>
    <xf numFmtId="0" fontId="122" fillId="0" borderId="21" applyNumberFormat="0" applyFill="0" applyAlignment="0" applyProtection="0">
      <alignment vertical="center"/>
    </xf>
    <xf numFmtId="0" fontId="123" fillId="0" borderId="22" applyNumberFormat="0" applyFill="0" applyAlignment="0" applyProtection="0">
      <alignment vertical="center"/>
    </xf>
    <xf numFmtId="0" fontId="124" fillId="0" borderId="23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29" applyNumberFormat="0" applyFill="0" applyAlignment="0" applyProtection="0">
      <alignment vertical="center"/>
    </xf>
    <xf numFmtId="0" fontId="126" fillId="13" borderId="25" applyNumberFormat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8" fillId="12" borderId="24" applyNumberFormat="0" applyAlignment="0" applyProtection="0">
      <alignment vertical="center"/>
    </xf>
    <xf numFmtId="0" fontId="48" fillId="0" borderId="0"/>
    <xf numFmtId="0" fontId="129" fillId="0" borderId="0">
      <alignment vertical="center"/>
    </xf>
    <xf numFmtId="0" fontId="48" fillId="0" borderId="0"/>
    <xf numFmtId="0" fontId="71" fillId="0" borderId="0">
      <alignment vertical="center"/>
    </xf>
    <xf numFmtId="0" fontId="15" fillId="0" borderId="0">
      <alignment vertical="center"/>
    </xf>
    <xf numFmtId="0" fontId="44" fillId="0" borderId="0">
      <alignment vertical="center"/>
    </xf>
    <xf numFmtId="0" fontId="1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30" fillId="9" borderId="0" applyNumberFormat="0" applyBorder="0" applyAlignment="0" applyProtection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77" fillId="9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9" fillId="11" borderId="0" applyNumberFormat="0" applyBorder="0" applyAlignment="0" applyProtection="0">
      <alignment vertical="center"/>
    </xf>
    <xf numFmtId="0" fontId="80" fillId="12" borderId="24" applyNumberFormat="0" applyAlignment="0" applyProtection="0">
      <alignment vertical="center"/>
    </xf>
    <xf numFmtId="0" fontId="81" fillId="13" borderId="25" applyNumberFormat="0" applyAlignment="0" applyProtection="0">
      <alignment vertical="center"/>
    </xf>
    <xf numFmtId="0" fontId="82" fillId="13" borderId="24" applyNumberFormat="0" applyAlignment="0" applyProtection="0">
      <alignment vertical="center"/>
    </xf>
    <xf numFmtId="0" fontId="83" fillId="0" borderId="26" applyNumberFormat="0" applyFill="0" applyAlignment="0" applyProtection="0">
      <alignment vertical="center"/>
    </xf>
    <xf numFmtId="0" fontId="84" fillId="14" borderId="27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29" applyNumberFormat="0" applyFill="0" applyAlignment="0" applyProtection="0">
      <alignment vertical="center"/>
    </xf>
    <xf numFmtId="0" fontId="88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8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88" fillId="23" borderId="0" applyNumberFormat="0" applyBorder="0" applyAlignment="0" applyProtection="0">
      <alignment vertical="center"/>
    </xf>
    <xf numFmtId="0" fontId="88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8" fillId="27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8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88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4" fillId="0" borderId="0">
      <alignment vertical="center"/>
    </xf>
  </cellStyleXfs>
  <cellXfs count="1248">
    <xf numFmtId="0" fontId="0" fillId="0" borderId="0" xfId="0">
      <alignment vertical="center"/>
    </xf>
    <xf numFmtId="0" fontId="34" fillId="0" borderId="0" xfId="2">
      <alignment vertical="center"/>
    </xf>
    <xf numFmtId="49" fontId="34" fillId="0" borderId="0" xfId="2" applyNumberFormat="1">
      <alignment vertical="center"/>
    </xf>
    <xf numFmtId="0" fontId="0" fillId="2" borderId="1" xfId="0" applyFont="1" applyFill="1" applyBorder="1">
      <alignment vertical="center"/>
    </xf>
    <xf numFmtId="49" fontId="0" fillId="2" borderId="1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32" fillId="0" borderId="0" xfId="0" applyFont="1">
      <alignment vertical="center"/>
    </xf>
    <xf numFmtId="0" fontId="33" fillId="0" borderId="1" xfId="1" applyFont="1" applyBorder="1" applyAlignment="1" applyProtection="1">
      <alignment vertical="center"/>
    </xf>
    <xf numFmtId="176" fontId="0" fillId="0" borderId="1" xfId="0" applyNumberFormat="1" applyBorder="1">
      <alignment vertical="center"/>
    </xf>
    <xf numFmtId="49" fontId="0" fillId="0" borderId="1" xfId="0" applyNumberFormat="1" applyFont="1" applyBorder="1" applyAlignment="1">
      <alignment vertical="center"/>
    </xf>
    <xf numFmtId="49" fontId="0" fillId="0" borderId="1" xfId="0" applyNumberFormat="1" applyFont="1" applyBorder="1" applyAlignment="1">
      <alignment horizontal="right" vertical="center"/>
    </xf>
    <xf numFmtId="49" fontId="0" fillId="0" borderId="1" xfId="0" applyNumberFormat="1" applyBorder="1">
      <alignment vertical="center"/>
    </xf>
    <xf numFmtId="0" fontId="0" fillId="0" borderId="1" xfId="0" quotePrefix="1" applyFont="1" applyBorder="1">
      <alignment vertical="center"/>
    </xf>
    <xf numFmtId="0" fontId="0" fillId="0" borderId="1" xfId="0" applyFont="1" applyBorder="1" applyAlignment="1">
      <alignment vertical="center" wrapText="1"/>
    </xf>
    <xf numFmtId="0" fontId="33" fillId="0" borderId="0" xfId="1">
      <alignment vertical="center"/>
    </xf>
    <xf numFmtId="0" fontId="0" fillId="0" borderId="0" xfId="2" applyFont="1">
      <alignment vertical="center"/>
    </xf>
    <xf numFmtId="0" fontId="32" fillId="0" borderId="0" xfId="2" applyFont="1">
      <alignment vertical="center"/>
    </xf>
    <xf numFmtId="0" fontId="36" fillId="0" borderId="0" xfId="2" applyFont="1">
      <alignment vertical="center"/>
    </xf>
    <xf numFmtId="49" fontId="32" fillId="0" borderId="1" xfId="0" applyNumberFormat="1" applyFont="1" applyBorder="1">
      <alignment vertical="center"/>
    </xf>
    <xf numFmtId="0" fontId="33" fillId="0" borderId="1" xfId="1" applyBorder="1">
      <alignment vertical="center"/>
    </xf>
    <xf numFmtId="0" fontId="0" fillId="0" borderId="1" xfId="0" quotePrefix="1" applyBorder="1">
      <alignment vertical="center"/>
    </xf>
    <xf numFmtId="0" fontId="34" fillId="0" borderId="1" xfId="2" applyBorder="1">
      <alignment vertical="center"/>
    </xf>
    <xf numFmtId="14" fontId="34" fillId="0" borderId="1" xfId="2" applyNumberFormat="1" applyBorder="1">
      <alignment vertical="center"/>
    </xf>
    <xf numFmtId="14" fontId="0" fillId="0" borderId="1" xfId="0" applyNumberFormat="1" applyFont="1" applyBorder="1">
      <alignment vertical="center"/>
    </xf>
    <xf numFmtId="31" fontId="0" fillId="0" borderId="1" xfId="0" applyNumberFormat="1" applyFont="1" applyBorder="1">
      <alignment vertical="center"/>
    </xf>
    <xf numFmtId="0" fontId="0" fillId="0" borderId="1" xfId="2" applyFont="1" applyBorder="1">
      <alignment vertical="center"/>
    </xf>
    <xf numFmtId="0" fontId="34" fillId="0" borderId="4" xfId="2" applyBorder="1">
      <alignment vertical="center"/>
    </xf>
    <xf numFmtId="0" fontId="34" fillId="0" borderId="5" xfId="2" applyBorder="1">
      <alignment vertical="center"/>
    </xf>
    <xf numFmtId="0" fontId="0" fillId="0" borderId="5" xfId="2" applyFont="1" applyBorder="1">
      <alignment vertical="center"/>
    </xf>
    <xf numFmtId="49" fontId="0" fillId="0" borderId="5" xfId="0" applyNumberFormat="1" applyFont="1" applyBorder="1">
      <alignment vertical="center"/>
    </xf>
    <xf numFmtId="0" fontId="34" fillId="0" borderId="6" xfId="2" applyBorder="1">
      <alignment vertical="center"/>
    </xf>
    <xf numFmtId="49" fontId="0" fillId="0" borderId="0" xfId="2" applyNumberFormat="1" applyFont="1">
      <alignment vertical="center"/>
    </xf>
    <xf numFmtId="0" fontId="33" fillId="0" borderId="8" xfId="1" applyBorder="1">
      <alignment vertical="center"/>
    </xf>
    <xf numFmtId="0" fontId="0" fillId="2" borderId="2" xfId="0" applyFont="1" applyFill="1" applyBorder="1">
      <alignment vertical="center"/>
    </xf>
    <xf numFmtId="49" fontId="34" fillId="0" borderId="1" xfId="2" applyNumberFormat="1" applyBorder="1">
      <alignment vertical="center"/>
    </xf>
    <xf numFmtId="49" fontId="0" fillId="0" borderId="9" xfId="2" applyNumberFormat="1" applyFont="1" applyBorder="1">
      <alignment vertical="center"/>
    </xf>
    <xf numFmtId="49" fontId="0" fillId="0" borderId="3" xfId="0" applyNumberFormat="1" applyBorder="1">
      <alignment vertical="center"/>
    </xf>
    <xf numFmtId="49" fontId="42" fillId="0" borderId="1" xfId="0" applyNumberFormat="1" applyFont="1" applyBorder="1">
      <alignment vertical="center"/>
    </xf>
    <xf numFmtId="0" fontId="0" fillId="0" borderId="7" xfId="0" applyFill="1" applyBorder="1">
      <alignment vertical="center"/>
    </xf>
    <xf numFmtId="0" fontId="0" fillId="0" borderId="7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49" fontId="0" fillId="0" borderId="1" xfId="0" applyNumberFormat="1" applyBorder="1" applyAlignment="1">
      <alignment horizontal="right" vertical="center"/>
    </xf>
    <xf numFmtId="49" fontId="0" fillId="0" borderId="1" xfId="0" quotePrefix="1" applyNumberFormat="1" applyFont="1" applyBorder="1">
      <alignment vertical="center"/>
    </xf>
    <xf numFmtId="0" fontId="0" fillId="0" borderId="0" xfId="0" applyFont="1" applyBorder="1">
      <alignment vertical="center"/>
    </xf>
    <xf numFmtId="49" fontId="0" fillId="2" borderId="1" xfId="0" applyNumberFormat="1" applyFill="1" applyBorder="1">
      <alignment vertical="center"/>
    </xf>
    <xf numFmtId="0" fontId="0" fillId="0" borderId="7" xfId="0" applyFont="1" applyBorder="1">
      <alignment vertical="center"/>
    </xf>
    <xf numFmtId="49" fontId="0" fillId="0" borderId="8" xfId="0" applyNumberFormat="1" applyFont="1" applyBorder="1">
      <alignment vertical="center"/>
    </xf>
    <xf numFmtId="49" fontId="0" fillId="0" borderId="2" xfId="0" applyNumberFormat="1" applyBorder="1">
      <alignment vertical="center"/>
    </xf>
    <xf numFmtId="0" fontId="0" fillId="0" borderId="10" xfId="0" applyBorder="1" applyAlignment="1"/>
    <xf numFmtId="49" fontId="0" fillId="0" borderId="7" xfId="0" applyNumberFormat="1" applyFont="1" applyBorder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0" fillId="0" borderId="2" xfId="0" applyFont="1" applyBorder="1">
      <alignment vertical="center"/>
    </xf>
    <xf numFmtId="0" fontId="33" fillId="0" borderId="2" xfId="1" applyFont="1" applyBorder="1" applyAlignment="1" applyProtection="1">
      <alignment vertical="center"/>
    </xf>
    <xf numFmtId="49" fontId="0" fillId="0" borderId="7" xfId="0" applyNumberFormat="1" applyBorder="1">
      <alignment vertical="center"/>
    </xf>
    <xf numFmtId="0" fontId="0" fillId="0" borderId="8" xfId="0" applyFont="1" applyBorder="1">
      <alignment vertical="center"/>
    </xf>
    <xf numFmtId="49" fontId="0" fillId="2" borderId="2" xfId="0" applyNumberFormat="1" applyFont="1" applyFill="1" applyBorder="1">
      <alignment vertical="center"/>
    </xf>
    <xf numFmtId="0" fontId="33" fillId="0" borderId="3" xfId="1" applyFont="1" applyBorder="1" applyAlignment="1" applyProtection="1">
      <alignment vertical="center"/>
    </xf>
    <xf numFmtId="0" fontId="50" fillId="0" borderId="1" xfId="1" applyFont="1" applyBorder="1">
      <alignment vertical="center"/>
    </xf>
    <xf numFmtId="0" fontId="0" fillId="0" borderId="10" xfId="0" applyBorder="1">
      <alignment vertical="center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2" applyFont="1" applyBorder="1" applyAlignment="1">
      <alignment horizontal="left" vertical="center"/>
    </xf>
    <xf numFmtId="0" fontId="42" fillId="6" borderId="0" xfId="0" applyFont="1" applyFill="1">
      <alignment vertical="center"/>
    </xf>
    <xf numFmtId="0" fontId="50" fillId="0" borderId="1" xfId="1" applyFont="1" applyBorder="1" applyAlignment="1" applyProtection="1">
      <alignment vertical="center"/>
    </xf>
    <xf numFmtId="0" fontId="42" fillId="0" borderId="0" xfId="0" applyFont="1">
      <alignment vertical="center"/>
    </xf>
    <xf numFmtId="0" fontId="42" fillId="0" borderId="0" xfId="2" applyFont="1">
      <alignment vertical="center"/>
    </xf>
    <xf numFmtId="49" fontId="0" fillId="0" borderId="1" xfId="0" applyNumberFormat="1" applyFont="1" applyFill="1" applyBorder="1">
      <alignment vertical="center"/>
    </xf>
    <xf numFmtId="0" fontId="33" fillId="0" borderId="1" xfId="1" applyFont="1" applyFill="1" applyBorder="1" applyAlignment="1" applyProtection="1">
      <alignment vertical="center"/>
    </xf>
    <xf numFmtId="0" fontId="34" fillId="0" borderId="1" xfId="2" applyFill="1" applyBorder="1">
      <alignment vertical="center"/>
    </xf>
    <xf numFmtId="0" fontId="0" fillId="0" borderId="1" xfId="2" applyFont="1" applyFill="1" applyBorder="1">
      <alignment vertical="center"/>
    </xf>
    <xf numFmtId="0" fontId="33" fillId="0" borderId="0" xfId="1" applyFill="1">
      <alignment vertical="center"/>
    </xf>
    <xf numFmtId="14" fontId="34" fillId="0" borderId="1" xfId="2" applyNumberFormat="1" applyFill="1" applyBorder="1">
      <alignment vertical="center"/>
    </xf>
    <xf numFmtId="0" fontId="33" fillId="0" borderId="1" xfId="1" applyFill="1" applyBorder="1">
      <alignment vertical="center"/>
    </xf>
    <xf numFmtId="0" fontId="0" fillId="2" borderId="11" xfId="0" applyFont="1" applyFill="1" applyBorder="1">
      <alignment vertical="center"/>
    </xf>
    <xf numFmtId="49" fontId="0" fillId="2" borderId="11" xfId="0" applyNumberFormat="1" applyFont="1" applyFill="1" applyBorder="1">
      <alignment vertical="center"/>
    </xf>
    <xf numFmtId="0" fontId="33" fillId="0" borderId="11" xfId="1" applyBorder="1">
      <alignment vertical="center"/>
    </xf>
    <xf numFmtId="0" fontId="0" fillId="0" borderId="11" xfId="0" applyFont="1" applyBorder="1">
      <alignment vertical="center"/>
    </xf>
    <xf numFmtId="49" fontId="0" fillId="0" borderId="11" xfId="0" applyNumberFormat="1" applyBorder="1">
      <alignment vertical="center"/>
    </xf>
    <xf numFmtId="49" fontId="0" fillId="0" borderId="11" xfId="0" applyNumberFormat="1" applyFont="1" applyBorder="1">
      <alignment vertical="center"/>
    </xf>
    <xf numFmtId="0" fontId="42" fillId="6" borderId="11" xfId="0" applyFont="1" applyFill="1" applyBorder="1">
      <alignment vertical="center"/>
    </xf>
    <xf numFmtId="49" fontId="42" fillId="6" borderId="11" xfId="0" applyNumberFormat="1" applyFont="1" applyFill="1" applyBorder="1">
      <alignment vertical="center"/>
    </xf>
    <xf numFmtId="0" fontId="0" fillId="0" borderId="11" xfId="0" applyBorder="1">
      <alignment vertical="center"/>
    </xf>
    <xf numFmtId="0" fontId="38" fillId="4" borderId="11" xfId="0" applyFont="1" applyFill="1" applyBorder="1">
      <alignment vertical="center"/>
    </xf>
    <xf numFmtId="49" fontId="38" fillId="4" borderId="11" xfId="0" applyNumberFormat="1" applyFont="1" applyFill="1" applyBorder="1">
      <alignment vertical="center"/>
    </xf>
    <xf numFmtId="49" fontId="32" fillId="0" borderId="11" xfId="0" applyNumberFormat="1" applyFont="1" applyBorder="1">
      <alignment vertical="center"/>
    </xf>
    <xf numFmtId="0" fontId="37" fillId="4" borderId="11" xfId="0" applyFont="1" applyFill="1" applyBorder="1">
      <alignment vertical="center"/>
    </xf>
    <xf numFmtId="0" fontId="0" fillId="4" borderId="11" xfId="0" applyFont="1" applyFill="1" applyBorder="1">
      <alignment vertical="center"/>
    </xf>
    <xf numFmtId="49" fontId="0" fillId="4" borderId="11" xfId="0" applyNumberFormat="1" applyFill="1" applyBorder="1">
      <alignment vertical="center"/>
    </xf>
    <xf numFmtId="49" fontId="0" fillId="4" borderId="11" xfId="0" applyNumberFormat="1" applyFont="1" applyFill="1" applyBorder="1">
      <alignment vertical="center"/>
    </xf>
    <xf numFmtId="0" fontId="0" fillId="4" borderId="11" xfId="0" applyFill="1" applyBorder="1">
      <alignment vertical="center"/>
    </xf>
    <xf numFmtId="0" fontId="41" fillId="4" borderId="11" xfId="0" applyFont="1" applyFill="1" applyBorder="1">
      <alignment vertical="center"/>
    </xf>
    <xf numFmtId="49" fontId="41" fillId="4" borderId="11" xfId="0" applyNumberFormat="1" applyFont="1" applyFill="1" applyBorder="1">
      <alignment vertical="center"/>
    </xf>
    <xf numFmtId="49" fontId="36" fillId="0" borderId="11" xfId="0" applyNumberFormat="1" applyFont="1" applyBorder="1">
      <alignment vertical="center"/>
    </xf>
    <xf numFmtId="49" fontId="42" fillId="0" borderId="11" xfId="0" applyNumberFormat="1" applyFont="1" applyBorder="1">
      <alignment vertical="center"/>
    </xf>
    <xf numFmtId="0" fontId="0" fillId="0" borderId="11" xfId="0" applyFont="1" applyFill="1" applyBorder="1">
      <alignment vertical="center"/>
    </xf>
    <xf numFmtId="0" fontId="0" fillId="0" borderId="11" xfId="0" applyFill="1" applyBorder="1">
      <alignment vertical="center"/>
    </xf>
    <xf numFmtId="49" fontId="0" fillId="0" borderId="1" xfId="0" applyNumberFormat="1" applyFill="1" applyBorder="1">
      <alignment vertical="center"/>
    </xf>
    <xf numFmtId="0" fontId="0" fillId="0" borderId="8" xfId="0" applyFont="1" applyFill="1" applyBorder="1">
      <alignment vertical="center"/>
    </xf>
    <xf numFmtId="0" fontId="0" fillId="0" borderId="0" xfId="0" applyFill="1">
      <alignment vertical="center"/>
    </xf>
    <xf numFmtId="0" fontId="0" fillId="2" borderId="11" xfId="0" applyFill="1" applyBorder="1">
      <alignment vertical="center"/>
    </xf>
    <xf numFmtId="0" fontId="0" fillId="0" borderId="1" xfId="2" quotePrefix="1" applyFont="1" applyFill="1" applyBorder="1">
      <alignment vertical="center"/>
    </xf>
    <xf numFmtId="49" fontId="0" fillId="0" borderId="1" xfId="0" quotePrefix="1" applyNumberFormat="1" applyFill="1" applyBorder="1">
      <alignment vertical="center"/>
    </xf>
    <xf numFmtId="49" fontId="0" fillId="3" borderId="11" xfId="0" applyNumberFormat="1" applyFill="1" applyBorder="1">
      <alignment vertical="center"/>
    </xf>
    <xf numFmtId="49" fontId="0" fillId="0" borderId="1" xfId="0" quotePrefix="1" applyNumberFormat="1" applyFont="1" applyFill="1" applyBorder="1">
      <alignment vertical="center"/>
    </xf>
    <xf numFmtId="0" fontId="54" fillId="4" borderId="11" xfId="1" applyFont="1" applyFill="1" applyBorder="1">
      <alignment vertical="center"/>
    </xf>
    <xf numFmtId="49" fontId="0" fillId="0" borderId="1" xfId="2" applyNumberFormat="1" applyFont="1" applyFill="1" applyBorder="1">
      <alignment vertical="center"/>
    </xf>
    <xf numFmtId="0" fontId="0" fillId="0" borderId="1" xfId="2" applyFont="1" applyFill="1" applyBorder="1" applyAlignment="1">
      <alignment vertical="center" wrapText="1"/>
    </xf>
    <xf numFmtId="49" fontId="0" fillId="0" borderId="1" xfId="2" quotePrefix="1" applyNumberFormat="1" applyFont="1" applyFill="1" applyBorder="1">
      <alignment vertical="center"/>
    </xf>
    <xf numFmtId="49" fontId="0" fillId="0" borderId="1" xfId="0" quotePrefix="1" applyNumberFormat="1" applyBorder="1">
      <alignment vertical="center"/>
    </xf>
    <xf numFmtId="49" fontId="0" fillId="0" borderId="7" xfId="0" quotePrefix="1" applyNumberFormat="1" applyBorder="1">
      <alignment vertical="center"/>
    </xf>
    <xf numFmtId="49" fontId="0" fillId="0" borderId="11" xfId="0" applyNumberFormat="1" applyFill="1" applyBorder="1">
      <alignment vertical="center"/>
    </xf>
    <xf numFmtId="49" fontId="0" fillId="0" borderId="11" xfId="0" quotePrefix="1" applyNumberFormat="1" applyBorder="1">
      <alignment vertical="center"/>
    </xf>
    <xf numFmtId="0" fontId="34" fillId="0" borderId="1" xfId="2" applyFill="1" applyBorder="1" applyAlignment="1">
      <alignment horizontal="left" vertical="center"/>
    </xf>
    <xf numFmtId="49" fontId="0" fillId="2" borderId="11" xfId="0" applyNumberFormat="1" applyFill="1" applyBorder="1">
      <alignment vertical="center"/>
    </xf>
    <xf numFmtId="0" fontId="0" fillId="3" borderId="11" xfId="0" applyFill="1" applyBorder="1">
      <alignment vertical="center"/>
    </xf>
    <xf numFmtId="0" fontId="0" fillId="0" borderId="12" xfId="0" applyBorder="1">
      <alignment vertical="center"/>
    </xf>
    <xf numFmtId="0" fontId="33" fillId="0" borderId="13" xfId="1" applyBorder="1">
      <alignment vertical="center"/>
    </xf>
    <xf numFmtId="0" fontId="0" fillId="0" borderId="14" xfId="0" applyFont="1" applyBorder="1">
      <alignment vertical="center"/>
    </xf>
    <xf numFmtId="49" fontId="0" fillId="0" borderId="15" xfId="0" applyNumberFormat="1" applyBorder="1">
      <alignment vertical="center"/>
    </xf>
    <xf numFmtId="49" fontId="0" fillId="0" borderId="2" xfId="0" applyNumberFormat="1" applyFont="1" applyBorder="1">
      <alignment vertical="center"/>
    </xf>
    <xf numFmtId="49" fontId="32" fillId="0" borderId="2" xfId="0" applyNumberFormat="1" applyFont="1" applyBorder="1">
      <alignment vertical="center"/>
    </xf>
    <xf numFmtId="49" fontId="0" fillId="2" borderId="8" xfId="0" applyNumberFormat="1" applyFont="1" applyFill="1" applyBorder="1">
      <alignment vertical="center"/>
    </xf>
    <xf numFmtId="49" fontId="0" fillId="0" borderId="1" xfId="2" applyNumberFormat="1" applyFont="1" applyBorder="1">
      <alignment vertical="center"/>
    </xf>
    <xf numFmtId="14" fontId="34" fillId="0" borderId="1" xfId="2" applyNumberFormat="1" applyBorder="1" applyAlignment="1">
      <alignment horizontal="left" vertical="center"/>
    </xf>
    <xf numFmtId="0" fontId="0" fillId="0" borderId="0" xfId="0" applyBorder="1">
      <alignment vertical="center"/>
    </xf>
    <xf numFmtId="11" fontId="0" fillId="0" borderId="1" xfId="2" quotePrefix="1" applyNumberFormat="1" applyFont="1" applyFill="1" applyBorder="1">
      <alignment vertical="center"/>
    </xf>
    <xf numFmtId="0" fontId="34" fillId="0" borderId="1" xfId="6" applyFont="1" applyBorder="1">
      <alignment vertical="center"/>
    </xf>
    <xf numFmtId="0" fontId="0" fillId="0" borderId="1" xfId="6" applyFont="1" applyBorder="1">
      <alignment vertical="center"/>
    </xf>
    <xf numFmtId="0" fontId="0" fillId="0" borderId="2" xfId="0" applyBorder="1">
      <alignment vertical="center"/>
    </xf>
    <xf numFmtId="0" fontId="0" fillId="0" borderId="12" xfId="0" applyFont="1" applyBorder="1">
      <alignment vertical="center"/>
    </xf>
    <xf numFmtId="0" fontId="34" fillId="0" borderId="16" xfId="2" applyBorder="1">
      <alignment vertical="center"/>
    </xf>
    <xf numFmtId="49" fontId="0" fillId="0" borderId="15" xfId="0" applyNumberFormat="1" applyFont="1" applyBorder="1">
      <alignment vertical="center"/>
    </xf>
    <xf numFmtId="0" fontId="0" fillId="0" borderId="1" xfId="2" quotePrefix="1" applyFont="1" applyBorder="1">
      <alignment vertical="center"/>
    </xf>
    <xf numFmtId="49" fontId="34" fillId="0" borderId="1" xfId="89" applyNumberFormat="1" applyFont="1" applyBorder="1">
      <alignment vertical="center"/>
    </xf>
    <xf numFmtId="49" fontId="34" fillId="0" borderId="1" xfId="6" applyNumberFormat="1" applyFont="1" applyBorder="1">
      <alignment vertical="center"/>
    </xf>
    <xf numFmtId="0" fontId="46" fillId="0" borderId="1" xfId="40" applyBorder="1" applyAlignment="1">
      <alignment vertical="center"/>
    </xf>
    <xf numFmtId="49" fontId="44" fillId="0" borderId="1" xfId="6" applyNumberFormat="1" applyBorder="1">
      <alignment vertical="center"/>
    </xf>
    <xf numFmtId="0" fontId="0" fillId="0" borderId="1" xfId="0" applyBorder="1" applyAlignment="1">
      <alignment horizontal="left" vertical="center" wrapText="1"/>
    </xf>
    <xf numFmtId="49" fontId="0" fillId="0" borderId="1" xfId="0" applyNumberFormat="1" applyFill="1" applyBorder="1" applyAlignment="1">
      <alignment vertical="center" wrapText="1"/>
    </xf>
    <xf numFmtId="176" fontId="34" fillId="0" borderId="1" xfId="2" applyNumberFormat="1" applyBorder="1" applyAlignment="1">
      <alignment horizontal="left" vertical="center"/>
    </xf>
    <xf numFmtId="49" fontId="34" fillId="0" borderId="1" xfId="6" quotePrefix="1" applyNumberFormat="1" applyFont="1" applyBorder="1">
      <alignment vertical="center"/>
    </xf>
    <xf numFmtId="0" fontId="0" fillId="0" borderId="7" xfId="0" applyBorder="1">
      <alignment vertical="center"/>
    </xf>
    <xf numFmtId="49" fontId="0" fillId="0" borderId="8" xfId="0" applyNumberFormat="1" applyBorder="1">
      <alignment vertical="center"/>
    </xf>
    <xf numFmtId="49" fontId="0" fillId="0" borderId="17" xfId="0" applyNumberFormat="1" applyBorder="1">
      <alignment vertical="center"/>
    </xf>
    <xf numFmtId="49" fontId="0" fillId="2" borderId="1" xfId="0" applyNumberFormat="1" applyFont="1" applyFill="1" applyBorder="1" applyAlignment="1">
      <alignment horizontal="left" vertical="center"/>
    </xf>
    <xf numFmtId="0" fontId="34" fillId="0" borderId="0" xfId="2" applyAlignment="1">
      <alignment horizontal="left" vertical="center"/>
    </xf>
    <xf numFmtId="0" fontId="50" fillId="0" borderId="0" xfId="1" applyFont="1">
      <alignment vertical="center"/>
    </xf>
    <xf numFmtId="0" fontId="42" fillId="2" borderId="1" xfId="0" applyFont="1" applyFill="1" applyBorder="1">
      <alignment vertical="center"/>
    </xf>
    <xf numFmtId="49" fontId="42" fillId="2" borderId="1" xfId="0" applyNumberFormat="1" applyFont="1" applyFill="1" applyBorder="1">
      <alignment vertical="center"/>
    </xf>
    <xf numFmtId="0" fontId="42" fillId="0" borderId="1" xfId="0" applyFont="1" applyBorder="1">
      <alignment vertical="center"/>
    </xf>
    <xf numFmtId="0" fontId="46" fillId="0" borderId="1" xfId="9" applyFont="1" applyFill="1" applyBorder="1" applyAlignment="1">
      <alignment horizontal="center" vertical="center"/>
    </xf>
    <xf numFmtId="0" fontId="46" fillId="0" borderId="1" xfId="9" applyNumberFormat="1" applyFont="1" applyFill="1" applyBorder="1" applyAlignment="1" applyProtection="1">
      <alignment vertical="center" shrinkToFit="1"/>
      <protection locked="0"/>
    </xf>
    <xf numFmtId="0" fontId="46" fillId="0" borderId="1" xfId="9" applyFont="1" applyFill="1" applyBorder="1" applyAlignment="1">
      <alignment vertical="center" shrinkToFit="1"/>
    </xf>
    <xf numFmtId="0" fontId="42" fillId="0" borderId="1" xfId="0" quotePrefix="1" applyFont="1" applyBorder="1" applyAlignment="1">
      <alignment horizontal="center" vertical="center"/>
    </xf>
    <xf numFmtId="0" fontId="0" fillId="3" borderId="11" xfId="0" applyFill="1" applyBorder="1" applyAlignment="1">
      <alignment vertical="center" wrapText="1"/>
    </xf>
    <xf numFmtId="49" fontId="0" fillId="2" borderId="11" xfId="0" applyNumberFormat="1" applyFont="1" applyFill="1" applyBorder="1" applyAlignment="1">
      <alignment vertical="center" wrapText="1"/>
    </xf>
    <xf numFmtId="14" fontId="0" fillId="0" borderId="1" xfId="0" applyNumberFormat="1" applyFont="1" applyFill="1" applyBorder="1">
      <alignment vertical="center"/>
    </xf>
    <xf numFmtId="0" fontId="0" fillId="0" borderId="0" xfId="2" applyFont="1" applyFill="1">
      <alignment vertical="center"/>
    </xf>
    <xf numFmtId="0" fontId="34" fillId="0" borderId="0" xfId="2" applyFill="1">
      <alignment vertical="center"/>
    </xf>
    <xf numFmtId="49" fontId="0" fillId="0" borderId="1" xfId="0" applyNumberFormat="1" applyFont="1" applyFill="1" applyBorder="1" applyAlignment="1">
      <alignment horizontal="right" vertical="center"/>
    </xf>
    <xf numFmtId="0" fontId="34" fillId="0" borderId="7" xfId="2" applyBorder="1">
      <alignment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76" fontId="34" fillId="0" borderId="1" xfId="2" applyNumberFormat="1" applyBorder="1" applyAlignment="1">
      <alignment horizontal="center" vertical="center"/>
    </xf>
    <xf numFmtId="0" fontId="34" fillId="0" borderId="1" xfId="2" applyBorder="1" applyAlignment="1">
      <alignment horizontal="center" vertical="center"/>
    </xf>
    <xf numFmtId="0" fontId="34" fillId="0" borderId="0" xfId="2" applyAlignment="1">
      <alignment horizontal="center" vertical="center"/>
    </xf>
    <xf numFmtId="49" fontId="34" fillId="2" borderId="1" xfId="66" applyNumberFormat="1" applyFont="1" applyFill="1" applyBorder="1">
      <alignment vertical="center"/>
    </xf>
    <xf numFmtId="49" fontId="34" fillId="0" borderId="1" xfId="66" applyNumberFormat="1" applyFont="1" applyBorder="1" applyAlignment="1">
      <alignment horizontal="center" vertical="center"/>
    </xf>
    <xf numFmtId="49" fontId="34" fillId="0" borderId="1" xfId="66" applyNumberFormat="1" applyBorder="1" applyAlignment="1">
      <alignment horizontal="center" vertical="center"/>
    </xf>
    <xf numFmtId="0" fontId="0" fillId="0" borderId="0" xfId="0" applyAlignment="1"/>
    <xf numFmtId="49" fontId="0" fillId="0" borderId="1" xfId="66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1" fillId="0" borderId="10" xfId="11" applyBorder="1" applyAlignment="1">
      <alignment horizontal="center" vertical="center"/>
    </xf>
    <xf numFmtId="0" fontId="34" fillId="2" borderId="1" xfId="66" applyNumberFormat="1" applyFont="1" applyFill="1" applyBorder="1">
      <alignment vertical="center"/>
    </xf>
    <xf numFmtId="0" fontId="34" fillId="0" borderId="1" xfId="66" applyNumberFormat="1" applyFont="1" applyBorder="1" applyAlignment="1">
      <alignment horizontal="center" vertical="center"/>
    </xf>
    <xf numFmtId="0" fontId="34" fillId="0" borderId="1" xfId="66" applyNumberFormat="1" applyBorder="1" applyAlignment="1">
      <alignment horizontal="center" vertical="center"/>
    </xf>
    <xf numFmtId="0" fontId="34" fillId="0" borderId="1" xfId="2" applyNumberFormat="1" applyBorder="1" applyAlignment="1">
      <alignment horizontal="center" vertical="center"/>
    </xf>
    <xf numFmtId="0" fontId="58" fillId="0" borderId="0" xfId="0" applyFont="1">
      <alignment vertical="center"/>
    </xf>
    <xf numFmtId="0" fontId="51" fillId="0" borderId="10" xfId="11" applyBorder="1"/>
    <xf numFmtId="49" fontId="32" fillId="0" borderId="7" xfId="0" applyNumberFormat="1" applyFont="1" applyBorder="1">
      <alignment vertical="center"/>
    </xf>
    <xf numFmtId="49" fontId="0" fillId="0" borderId="1" xfId="0" applyNumberFormat="1" applyBorder="1" applyAlignment="1">
      <alignment horizontal="left" vertical="center"/>
    </xf>
    <xf numFmtId="0" fontId="0" fillId="0" borderId="7" xfId="2" applyFont="1" applyFill="1" applyBorder="1">
      <alignment vertical="center"/>
    </xf>
    <xf numFmtId="0" fontId="0" fillId="0" borderId="8" xfId="2" applyFont="1" applyFill="1" applyBorder="1">
      <alignment vertical="center"/>
    </xf>
    <xf numFmtId="49" fontId="0" fillId="0" borderId="11" xfId="0" quotePrefix="1" applyNumberFormat="1" applyFill="1" applyBorder="1">
      <alignment vertical="center"/>
    </xf>
    <xf numFmtId="0" fontId="34" fillId="0" borderId="2" xfId="2" applyFill="1" applyBorder="1">
      <alignment vertical="center"/>
    </xf>
    <xf numFmtId="14" fontId="34" fillId="0" borderId="2" xfId="2" applyNumberFormat="1" applyFill="1" applyBorder="1">
      <alignment vertical="center"/>
    </xf>
    <xf numFmtId="0" fontId="34" fillId="0" borderId="1" xfId="2" applyBorder="1" applyAlignment="1">
      <alignment horizontal="left" vertical="center"/>
    </xf>
    <xf numFmtId="0" fontId="34" fillId="2" borderId="0" xfId="66" applyNumberFormat="1" applyFont="1" applyFill="1" applyBorder="1">
      <alignment vertical="center"/>
    </xf>
    <xf numFmtId="0" fontId="34" fillId="0" borderId="0" xfId="66" applyNumberFormat="1" applyBorder="1" applyAlignment="1">
      <alignment horizontal="center" vertical="center"/>
    </xf>
    <xf numFmtId="0" fontId="34" fillId="0" borderId="0" xfId="2" applyNumberFormat="1" applyBorder="1" applyAlignment="1">
      <alignment horizontal="center" vertical="center"/>
    </xf>
    <xf numFmtId="0" fontId="0" fillId="0" borderId="0" xfId="66" applyNumberFormat="1" applyFont="1" applyBorder="1" applyAlignment="1">
      <alignment horizontal="left" vertical="center"/>
    </xf>
    <xf numFmtId="0" fontId="0" fillId="5" borderId="1" xfId="0" applyFont="1" applyFill="1" applyBorder="1">
      <alignment vertical="center"/>
    </xf>
    <xf numFmtId="0" fontId="0" fillId="5" borderId="1" xfId="0" applyFill="1" applyBorder="1">
      <alignment vertical="center"/>
    </xf>
    <xf numFmtId="49" fontId="0" fillId="5" borderId="1" xfId="0" applyNumberFormat="1" applyFill="1" applyBorder="1">
      <alignment vertical="center"/>
    </xf>
    <xf numFmtId="0" fontId="33" fillId="5" borderId="0" xfId="1" applyFill="1">
      <alignment vertical="center"/>
    </xf>
    <xf numFmtId="0" fontId="0" fillId="5" borderId="8" xfId="0" applyFont="1" applyFill="1" applyBorder="1">
      <alignment vertical="center"/>
    </xf>
    <xf numFmtId="49" fontId="0" fillId="5" borderId="1" xfId="0" applyNumberFormat="1" applyFont="1" applyFill="1" applyBorder="1">
      <alignment vertical="center"/>
    </xf>
    <xf numFmtId="0" fontId="34" fillId="5" borderId="1" xfId="66" applyNumberFormat="1" applyFont="1" applyFill="1" applyBorder="1" applyAlignment="1">
      <alignment horizontal="center" vertical="center"/>
    </xf>
    <xf numFmtId="0" fontId="0" fillId="5" borderId="11" xfId="0" applyFill="1" applyBorder="1">
      <alignment vertical="center"/>
    </xf>
    <xf numFmtId="0" fontId="33" fillId="5" borderId="11" xfId="1" applyFill="1" applyBorder="1">
      <alignment vertical="center"/>
    </xf>
    <xf numFmtId="49" fontId="0" fillId="5" borderId="11" xfId="0" applyNumberFormat="1" applyFill="1" applyBorder="1">
      <alignment vertical="center"/>
    </xf>
    <xf numFmtId="0" fontId="0" fillId="5" borderId="11" xfId="0" applyFont="1" applyFill="1" applyBorder="1">
      <alignment vertical="center"/>
    </xf>
    <xf numFmtId="49" fontId="0" fillId="5" borderId="11" xfId="0" applyNumberFormat="1" applyFont="1" applyFill="1" applyBorder="1">
      <alignment vertical="center"/>
    </xf>
    <xf numFmtId="0" fontId="0" fillId="0" borderId="1" xfId="66" applyNumberFormat="1" applyFont="1" applyBorder="1" applyAlignment="1">
      <alignment horizontal="center" vertical="center"/>
    </xf>
    <xf numFmtId="0" fontId="33" fillId="5" borderId="1" xfId="1" applyFont="1" applyFill="1" applyBorder="1" applyAlignment="1" applyProtection="1">
      <alignment vertical="center"/>
    </xf>
    <xf numFmtId="0" fontId="0" fillId="5" borderId="0" xfId="0" applyFill="1" applyAlignment="1">
      <alignment vertical="center"/>
    </xf>
    <xf numFmtId="0" fontId="0" fillId="7" borderId="11" xfId="0" applyFill="1" applyBorder="1">
      <alignment vertical="center"/>
    </xf>
    <xf numFmtId="49" fontId="0" fillId="7" borderId="11" xfId="0" applyNumberFormat="1" applyFill="1" applyBorder="1">
      <alignment vertical="center"/>
    </xf>
    <xf numFmtId="0" fontId="0" fillId="7" borderId="11" xfId="0" applyFont="1" applyFill="1" applyBorder="1">
      <alignment vertical="center"/>
    </xf>
    <xf numFmtId="49" fontId="0" fillId="7" borderId="11" xfId="0" applyNumberFormat="1" applyFont="1" applyFill="1" applyBorder="1">
      <alignment vertical="center"/>
    </xf>
    <xf numFmtId="0" fontId="0" fillId="8" borderId="1" xfId="0" applyFont="1" applyFill="1" applyBorder="1">
      <alignment vertical="center"/>
    </xf>
    <xf numFmtId="0" fontId="0" fillId="8" borderId="1" xfId="0" applyFill="1" applyBorder="1">
      <alignment vertical="center"/>
    </xf>
    <xf numFmtId="49" fontId="0" fillId="8" borderId="1" xfId="0" applyNumberFormat="1" applyFill="1" applyBorder="1">
      <alignment vertical="center"/>
    </xf>
    <xf numFmtId="0" fontId="33" fillId="8" borderId="1" xfId="1" applyFont="1" applyFill="1" applyBorder="1" applyAlignment="1" applyProtection="1">
      <alignment vertical="center"/>
    </xf>
    <xf numFmtId="49" fontId="0" fillId="8" borderId="1" xfId="0" applyNumberFormat="1" applyFont="1" applyFill="1" applyBorder="1">
      <alignment vertical="center"/>
    </xf>
    <xf numFmtId="0" fontId="34" fillId="8" borderId="1" xfId="66" applyNumberFormat="1" applyFont="1" applyFill="1" applyBorder="1" applyAlignment="1">
      <alignment horizontal="center" vertical="center"/>
    </xf>
    <xf numFmtId="0" fontId="34" fillId="8" borderId="1" xfId="66" applyNumberFormat="1" applyFill="1" applyBorder="1" applyAlignment="1">
      <alignment horizontal="center" vertical="center"/>
    </xf>
    <xf numFmtId="0" fontId="0" fillId="8" borderId="11" xfId="0" applyFill="1" applyBorder="1">
      <alignment vertical="center"/>
    </xf>
    <xf numFmtId="49" fontId="0" fillId="8" borderId="11" xfId="0" applyNumberFormat="1" applyFill="1" applyBorder="1">
      <alignment vertical="center"/>
    </xf>
    <xf numFmtId="0" fontId="0" fillId="8" borderId="11" xfId="0" applyFont="1" applyFill="1" applyBorder="1">
      <alignment vertical="center"/>
    </xf>
    <xf numFmtId="49" fontId="0" fillId="8" borderId="11" xfId="0" applyNumberFormat="1" applyFont="1" applyFill="1" applyBorder="1">
      <alignment vertical="center"/>
    </xf>
    <xf numFmtId="0" fontId="33" fillId="8" borderId="11" xfId="1" applyFill="1" applyBorder="1">
      <alignment vertical="center"/>
    </xf>
    <xf numFmtId="0" fontId="33" fillId="7" borderId="11" xfId="1" applyFill="1" applyBorder="1">
      <alignment vertical="center"/>
    </xf>
    <xf numFmtId="0" fontId="0" fillId="0" borderId="1" xfId="0" applyBorder="1" applyAlignment="1">
      <alignment horizontal="center"/>
    </xf>
    <xf numFmtId="0" fontId="42" fillId="0" borderId="1" xfId="2" applyFont="1" applyBorder="1">
      <alignment vertical="center"/>
    </xf>
    <xf numFmtId="0" fontId="0" fillId="0" borderId="1" xfId="0" applyBorder="1" applyAlignment="1"/>
    <xf numFmtId="0" fontId="42" fillId="0" borderId="1" xfId="2" quotePrefix="1" applyFont="1" applyBorder="1">
      <alignment vertical="center"/>
    </xf>
    <xf numFmtId="0" fontId="0" fillId="0" borderId="10" xfId="0" applyFill="1" applyBorder="1">
      <alignment vertical="center"/>
    </xf>
    <xf numFmtId="49" fontId="0" fillId="8" borderId="1" xfId="0" quotePrefix="1" applyNumberFormat="1" applyFill="1" applyBorder="1">
      <alignment vertical="center"/>
    </xf>
    <xf numFmtId="0" fontId="33" fillId="8" borderId="1" xfId="1" applyFill="1" applyBorder="1">
      <alignment vertical="center"/>
    </xf>
    <xf numFmtId="49" fontId="0" fillId="8" borderId="1" xfId="0" applyNumberFormat="1" applyFill="1" applyBorder="1" applyAlignment="1">
      <alignment vertical="center" wrapText="1"/>
    </xf>
    <xf numFmtId="0" fontId="0" fillId="0" borderId="2" xfId="0" applyFont="1" applyFill="1" applyBorder="1">
      <alignment vertical="center"/>
    </xf>
    <xf numFmtId="0" fontId="0" fillId="0" borderId="2" xfId="2" applyFont="1" applyFill="1" applyBorder="1">
      <alignment vertical="center"/>
    </xf>
    <xf numFmtId="0" fontId="0" fillId="0" borderId="2" xfId="2" quotePrefix="1" applyFont="1" applyFill="1" applyBorder="1">
      <alignment vertical="center"/>
    </xf>
    <xf numFmtId="0" fontId="34" fillId="0" borderId="2" xfId="2" applyBorder="1" applyAlignment="1">
      <alignment horizontal="center" vertical="center"/>
    </xf>
    <xf numFmtId="0" fontId="34" fillId="0" borderId="2" xfId="2" applyBorder="1">
      <alignment vertical="center"/>
    </xf>
    <xf numFmtId="0" fontId="0" fillId="2" borderId="7" xfId="0" applyFont="1" applyFill="1" applyBorder="1">
      <alignment vertical="center"/>
    </xf>
    <xf numFmtId="0" fontId="0" fillId="0" borderId="0" xfId="0" applyFill="1" applyAlignment="1">
      <alignment vertical="center"/>
    </xf>
    <xf numFmtId="0" fontId="51" fillId="0" borderId="10" xfId="1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42" fillId="5" borderId="1" xfId="0" applyFont="1" applyFill="1" applyBorder="1">
      <alignment vertical="center"/>
    </xf>
    <xf numFmtId="49" fontId="0" fillId="5" borderId="1" xfId="0" quotePrefix="1" applyNumberFormat="1" applyFill="1" applyBorder="1">
      <alignment vertical="center"/>
    </xf>
    <xf numFmtId="49" fontId="0" fillId="5" borderId="1" xfId="0" applyNumberFormat="1" applyFill="1" applyBorder="1" applyAlignment="1">
      <alignment vertical="center" wrapText="1"/>
    </xf>
    <xf numFmtId="49" fontId="34" fillId="5" borderId="1" xfId="6" applyNumberFormat="1" applyFont="1" applyFill="1" applyBorder="1">
      <alignment vertical="center"/>
    </xf>
    <xf numFmtId="0" fontId="51" fillId="5" borderId="10" xfId="11" applyFill="1" applyBorder="1" applyAlignment="1">
      <alignment horizontal="center"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34" fillId="5" borderId="1" xfId="2" applyNumberFormat="1" applyFill="1" applyBorder="1" applyAlignment="1">
      <alignment horizontal="center" vertical="center"/>
    </xf>
    <xf numFmtId="0" fontId="59" fillId="0" borderId="0" xfId="0" applyFont="1">
      <alignment vertical="center"/>
    </xf>
    <xf numFmtId="176" fontId="34" fillId="0" borderId="8" xfId="2" applyNumberFormat="1" applyBorder="1" applyAlignment="1">
      <alignment horizontal="center" vertical="center"/>
    </xf>
    <xf numFmtId="49" fontId="0" fillId="0" borderId="2" xfId="0" quotePrefix="1" applyNumberFormat="1" applyBorder="1">
      <alignment vertical="center"/>
    </xf>
    <xf numFmtId="0" fontId="59" fillId="8" borderId="0" xfId="0" applyFont="1" applyFill="1">
      <alignment vertical="center"/>
    </xf>
    <xf numFmtId="0" fontId="33" fillId="8" borderId="0" xfId="1" applyFill="1">
      <alignment vertical="center"/>
    </xf>
    <xf numFmtId="0" fontId="34" fillId="2" borderId="1" xfId="0" applyFont="1" applyFill="1" applyBorder="1">
      <alignment vertical="center"/>
    </xf>
    <xf numFmtId="49" fontId="34" fillId="2" borderId="1" xfId="0" applyNumberFormat="1" applyFont="1" applyFill="1" applyBorder="1">
      <alignment vertical="center"/>
    </xf>
    <xf numFmtId="0" fontId="34" fillId="0" borderId="0" xfId="2" applyFont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49" fontId="34" fillId="0" borderId="1" xfId="0" applyNumberFormat="1" applyFont="1" applyBorder="1">
      <alignment vertical="center"/>
    </xf>
    <xf numFmtId="0" fontId="34" fillId="0" borderId="1" xfId="2" applyFont="1" applyBorder="1">
      <alignment vertical="center"/>
    </xf>
    <xf numFmtId="0" fontId="34" fillId="0" borderId="1" xfId="2" quotePrefix="1" applyFont="1" applyBorder="1">
      <alignment vertical="center"/>
    </xf>
    <xf numFmtId="14" fontId="34" fillId="0" borderId="1" xfId="2" applyNumberFormat="1" applyFont="1" applyBorder="1">
      <alignment vertical="center"/>
    </xf>
    <xf numFmtId="0" fontId="34" fillId="0" borderId="1" xfId="2" applyFont="1" applyBorder="1" applyAlignment="1">
      <alignment horizontal="left" vertical="center"/>
    </xf>
    <xf numFmtId="0" fontId="34" fillId="0" borderId="1" xfId="2" applyFont="1" applyBorder="1" applyAlignment="1">
      <alignment horizontal="center" vertical="center"/>
    </xf>
    <xf numFmtId="0" fontId="72" fillId="0" borderId="1" xfId="0" applyFont="1" applyBorder="1" applyAlignment="1">
      <alignment vertical="center" wrapText="1"/>
    </xf>
    <xf numFmtId="0" fontId="0" fillId="0" borderId="7" xfId="2" applyFont="1" applyBorder="1">
      <alignment vertical="center"/>
    </xf>
    <xf numFmtId="0" fontId="20" fillId="0" borderId="0" xfId="232">
      <alignment vertical="center"/>
    </xf>
    <xf numFmtId="49" fontId="0" fillId="0" borderId="1" xfId="6" applyNumberFormat="1" applyFont="1" applyBorder="1">
      <alignment vertical="center"/>
    </xf>
    <xf numFmtId="49" fontId="0" fillId="0" borderId="1" xfId="6" applyNumberFormat="1" applyFont="1" applyBorder="1" applyAlignment="1">
      <alignment vertical="center" wrapText="1"/>
    </xf>
    <xf numFmtId="0" fontId="0" fillId="2" borderId="1" xfId="0" applyFont="1" applyFill="1" applyBorder="1" applyAlignment="1">
      <alignment horizontal="left" vertical="center"/>
    </xf>
    <xf numFmtId="0" fontId="33" fillId="0" borderId="0" xfId="1" applyAlignment="1">
      <alignment horizontal="center" vertical="center"/>
    </xf>
    <xf numFmtId="49" fontId="0" fillId="0" borderId="1" xfId="0" applyNumberForma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49" fontId="0" fillId="0" borderId="1" xfId="0" applyNumberFormat="1" applyBorder="1" applyAlignment="1">
      <alignment vertical="center"/>
    </xf>
    <xf numFmtId="0" fontId="0" fillId="4" borderId="1" xfId="0" applyFont="1" applyFill="1" applyBorder="1">
      <alignment vertical="center"/>
    </xf>
    <xf numFmtId="0" fontId="0" fillId="4" borderId="7" xfId="0" applyFont="1" applyFill="1" applyBorder="1">
      <alignment vertical="center"/>
    </xf>
    <xf numFmtId="0" fontId="33" fillId="4" borderId="1" xfId="1" applyFill="1" applyBorder="1">
      <alignment vertical="center"/>
    </xf>
    <xf numFmtId="49" fontId="0" fillId="4" borderId="8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89" fillId="0" borderId="0" xfId="2" applyFont="1">
      <alignment vertical="center"/>
    </xf>
    <xf numFmtId="0" fontId="89" fillId="0" borderId="0" xfId="2" applyFont="1" applyAlignment="1">
      <alignment vertical="center" wrapText="1"/>
    </xf>
    <xf numFmtId="0" fontId="90" fillId="0" borderId="0" xfId="0" applyFont="1">
      <alignment vertical="center"/>
    </xf>
    <xf numFmtId="0" fontId="33" fillId="0" borderId="18" xfId="1" applyBorder="1">
      <alignment vertical="center"/>
    </xf>
    <xf numFmtId="49" fontId="0" fillId="0" borderId="1" xfId="64" applyNumberFormat="1" applyFont="1" applyBorder="1" applyAlignment="1">
      <alignment vertical="center"/>
    </xf>
    <xf numFmtId="49" fontId="34" fillId="0" borderId="1" xfId="64" applyNumberFormat="1" applyFont="1" applyBorder="1" applyAlignment="1">
      <alignment vertical="center"/>
    </xf>
    <xf numFmtId="0" fontId="91" fillId="0" borderId="0" xfId="1" applyFont="1">
      <alignment vertical="center"/>
    </xf>
    <xf numFmtId="0" fontId="92" fillId="2" borderId="1" xfId="0" applyFont="1" applyFill="1" applyBorder="1">
      <alignment vertical="center"/>
    </xf>
    <xf numFmtId="49" fontId="92" fillId="2" borderId="1" xfId="0" applyNumberFormat="1" applyFont="1" applyFill="1" applyBorder="1">
      <alignment vertical="center"/>
    </xf>
    <xf numFmtId="0" fontId="92" fillId="2" borderId="1" xfId="66" applyNumberFormat="1" applyFont="1" applyFill="1" applyBorder="1">
      <alignment vertical="center"/>
    </xf>
    <xf numFmtId="0" fontId="92" fillId="0" borderId="0" xfId="0" applyFont="1" applyAlignment="1">
      <alignment vertical="center"/>
    </xf>
    <xf numFmtId="0" fontId="92" fillId="0" borderId="0" xfId="0" applyFont="1">
      <alignment vertical="center"/>
    </xf>
    <xf numFmtId="0" fontId="92" fillId="0" borderId="1" xfId="0" applyFont="1" applyBorder="1">
      <alignment vertical="center"/>
    </xf>
    <xf numFmtId="0" fontId="92" fillId="0" borderId="1" xfId="0" applyFont="1" applyFill="1" applyBorder="1">
      <alignment vertical="center"/>
    </xf>
    <xf numFmtId="49" fontId="92" fillId="0" borderId="1" xfId="0" quotePrefix="1" applyNumberFormat="1" applyFont="1" applyBorder="1">
      <alignment vertical="center"/>
    </xf>
    <xf numFmtId="49" fontId="92" fillId="0" borderId="1" xfId="0" applyNumberFormat="1" applyFont="1" applyBorder="1" applyAlignment="1">
      <alignment vertical="center" wrapText="1"/>
    </xf>
    <xf numFmtId="49" fontId="92" fillId="0" borderId="1" xfId="0" applyNumberFormat="1" applyFont="1" applyBorder="1">
      <alignment vertical="center"/>
    </xf>
    <xf numFmtId="49" fontId="92" fillId="0" borderId="1" xfId="6" applyNumberFormat="1" applyFont="1" applyBorder="1">
      <alignment vertical="center"/>
    </xf>
    <xf numFmtId="0" fontId="92" fillId="0" borderId="1" xfId="66" applyNumberFormat="1" applyFont="1" applyBorder="1" applyAlignment="1">
      <alignment horizontal="center" vertical="center"/>
    </xf>
    <xf numFmtId="49" fontId="92" fillId="0" borderId="1" xfId="0" quotePrefix="1" applyNumberFormat="1" applyFont="1" applyFill="1" applyBorder="1">
      <alignment vertical="center"/>
    </xf>
    <xf numFmtId="0" fontId="91" fillId="0" borderId="1" xfId="1" applyFont="1" applyBorder="1" applyAlignment="1" applyProtection="1">
      <alignment vertical="center"/>
    </xf>
    <xf numFmtId="0" fontId="92" fillId="0" borderId="0" xfId="0" applyFont="1" applyAlignment="1">
      <alignment horizontal="center" vertical="center"/>
    </xf>
    <xf numFmtId="0" fontId="92" fillId="0" borderId="8" xfId="0" applyFont="1" applyBorder="1">
      <alignment vertical="center"/>
    </xf>
    <xf numFmtId="0" fontId="92" fillId="0" borderId="0" xfId="2" applyFont="1">
      <alignment vertical="center"/>
    </xf>
    <xf numFmtId="0" fontId="92" fillId="0" borderId="0" xfId="0" applyFont="1" applyAlignment="1"/>
    <xf numFmtId="0" fontId="93" fillId="0" borderId="0" xfId="1" applyFont="1">
      <alignment vertical="center"/>
    </xf>
    <xf numFmtId="0" fontId="94" fillId="2" borderId="1" xfId="0" applyFont="1" applyFill="1" applyBorder="1">
      <alignment vertical="center"/>
    </xf>
    <xf numFmtId="49" fontId="94" fillId="2" borderId="1" xfId="0" applyNumberFormat="1" applyFont="1" applyFill="1" applyBorder="1">
      <alignment vertical="center"/>
    </xf>
    <xf numFmtId="0" fontId="94" fillId="2" borderId="1" xfId="66" applyNumberFormat="1" applyFont="1" applyFill="1" applyBorder="1">
      <alignment vertical="center"/>
    </xf>
    <xf numFmtId="0" fontId="94" fillId="0" borderId="0" xfId="0" applyFont="1" applyAlignment="1">
      <alignment vertical="center"/>
    </xf>
    <xf numFmtId="0" fontId="94" fillId="0" borderId="0" xfId="0" applyFont="1">
      <alignment vertical="center"/>
    </xf>
    <xf numFmtId="0" fontId="94" fillId="0" borderId="1" xfId="0" applyFont="1" applyBorder="1">
      <alignment vertical="center"/>
    </xf>
    <xf numFmtId="49" fontId="94" fillId="0" borderId="1" xfId="0" applyNumberFormat="1" applyFont="1" applyBorder="1">
      <alignment vertical="center"/>
    </xf>
    <xf numFmtId="0" fontId="94" fillId="0" borderId="8" xfId="0" applyFont="1" applyBorder="1">
      <alignment vertical="center"/>
    </xf>
    <xf numFmtId="0" fontId="94" fillId="0" borderId="1" xfId="66" applyNumberFormat="1" applyFont="1" applyBorder="1" applyAlignment="1">
      <alignment horizontal="center" vertical="center"/>
    </xf>
    <xf numFmtId="0" fontId="94" fillId="0" borderId="1" xfId="2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4" fillId="0" borderId="1" xfId="6" applyFont="1" applyFill="1" applyBorder="1">
      <alignment vertical="center"/>
    </xf>
    <xf numFmtId="0" fontId="95" fillId="0" borderId="1" xfId="6" applyFont="1" applyFill="1" applyBorder="1">
      <alignment vertical="center"/>
    </xf>
    <xf numFmtId="0" fontId="95" fillId="0" borderId="1" xfId="6" applyFont="1" applyBorder="1">
      <alignment vertical="center"/>
    </xf>
    <xf numFmtId="49" fontId="95" fillId="0" borderId="1" xfId="6" quotePrefix="1" applyNumberFormat="1" applyFont="1" applyBorder="1">
      <alignment vertical="center"/>
    </xf>
    <xf numFmtId="0" fontId="94" fillId="0" borderId="8" xfId="6" applyFont="1" applyBorder="1">
      <alignment vertical="center"/>
    </xf>
    <xf numFmtId="49" fontId="95" fillId="0" borderId="1" xfId="6" applyNumberFormat="1" applyFont="1" applyBorder="1">
      <alignment vertical="center"/>
    </xf>
    <xf numFmtId="49" fontId="94" fillId="0" borderId="1" xfId="6" applyNumberFormat="1" applyFont="1" applyBorder="1">
      <alignment vertical="center"/>
    </xf>
    <xf numFmtId="49" fontId="94" fillId="0" borderId="1" xfId="0" quotePrefix="1" applyNumberFormat="1" applyFont="1" applyBorder="1">
      <alignment vertical="center"/>
    </xf>
    <xf numFmtId="0" fontId="93" fillId="0" borderId="1" xfId="1" applyFont="1" applyBorder="1" applyAlignment="1" applyProtection="1">
      <alignment vertical="center"/>
    </xf>
    <xf numFmtId="0" fontId="94" fillId="0" borderId="10" xfId="0" applyFont="1" applyBorder="1" applyAlignment="1"/>
    <xf numFmtId="0" fontId="94" fillId="0" borderId="0" xfId="2" applyFont="1">
      <alignment vertical="center"/>
    </xf>
    <xf numFmtId="0" fontId="94" fillId="0" borderId="0" xfId="0" applyFont="1" applyAlignment="1"/>
    <xf numFmtId="0" fontId="96" fillId="0" borderId="0" xfId="1" applyFont="1">
      <alignment vertical="center"/>
    </xf>
    <xf numFmtId="0" fontId="97" fillId="2" borderId="1" xfId="0" applyFont="1" applyFill="1" applyBorder="1">
      <alignment vertical="center"/>
    </xf>
    <xf numFmtId="49" fontId="97" fillId="2" borderId="1" xfId="0" applyNumberFormat="1" applyFont="1" applyFill="1" applyBorder="1">
      <alignment vertical="center"/>
    </xf>
    <xf numFmtId="0" fontId="97" fillId="2" borderId="1" xfId="66" applyNumberFormat="1" applyFont="1" applyFill="1" applyBorder="1">
      <alignment vertical="center"/>
    </xf>
    <xf numFmtId="0" fontId="97" fillId="0" borderId="0" xfId="0" applyFont="1" applyAlignment="1">
      <alignment vertical="center"/>
    </xf>
    <xf numFmtId="0" fontId="97" fillId="0" borderId="0" xfId="0" applyFont="1">
      <alignment vertical="center"/>
    </xf>
    <xf numFmtId="0" fontId="97" fillId="0" borderId="1" xfId="0" applyFont="1" applyBorder="1">
      <alignment vertical="center"/>
    </xf>
    <xf numFmtId="49" fontId="97" fillId="0" borderId="1" xfId="0" quotePrefix="1" applyNumberFormat="1" applyFont="1" applyBorder="1">
      <alignment vertical="center"/>
    </xf>
    <xf numFmtId="0" fontId="97" fillId="0" borderId="8" xfId="0" applyFont="1" applyBorder="1">
      <alignment vertical="center"/>
    </xf>
    <xf numFmtId="49" fontId="97" fillId="0" borderId="1" xfId="0" applyNumberFormat="1" applyFont="1" applyBorder="1">
      <alignment vertical="center"/>
    </xf>
    <xf numFmtId="0" fontId="97" fillId="0" borderId="1" xfId="66" applyNumberFormat="1" applyFont="1" applyBorder="1" applyAlignment="1">
      <alignment horizontal="center" vertical="center"/>
    </xf>
    <xf numFmtId="49" fontId="97" fillId="0" borderId="1" xfId="6" applyNumberFormat="1" applyFont="1" applyBorder="1">
      <alignment vertical="center"/>
    </xf>
    <xf numFmtId="0" fontId="97" fillId="0" borderId="1" xfId="2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7" fillId="0" borderId="0" xfId="2" applyFont="1">
      <alignment vertical="center"/>
    </xf>
    <xf numFmtId="0" fontId="97" fillId="0" borderId="1" xfId="2" applyFont="1" applyBorder="1">
      <alignment vertical="center"/>
    </xf>
    <xf numFmtId="0" fontId="97" fillId="0" borderId="1" xfId="2" quotePrefix="1" applyFont="1" applyBorder="1">
      <alignment vertical="center"/>
    </xf>
    <xf numFmtId="0" fontId="97" fillId="0" borderId="1" xfId="2" applyFont="1" applyFill="1" applyBorder="1">
      <alignment vertical="center"/>
    </xf>
    <xf numFmtId="14" fontId="97" fillId="0" borderId="1" xfId="2" applyNumberFormat="1" applyFont="1" applyBorder="1">
      <alignment vertical="center"/>
    </xf>
    <xf numFmtId="0" fontId="97" fillId="0" borderId="1" xfId="2" applyFont="1" applyBorder="1" applyAlignment="1">
      <alignment horizontal="left" vertical="center"/>
    </xf>
    <xf numFmtId="0" fontId="97" fillId="0" borderId="0" xfId="0" applyFont="1" applyAlignment="1"/>
    <xf numFmtId="49" fontId="0" fillId="0" borderId="1" xfId="0" applyNumberFormat="1" applyFont="1" applyBorder="1" applyAlignment="1">
      <alignment vertical="center" wrapText="1"/>
    </xf>
    <xf numFmtId="0" fontId="97" fillId="40" borderId="1" xfId="0" applyFont="1" applyFill="1" applyBorder="1">
      <alignment vertical="center"/>
    </xf>
    <xf numFmtId="0" fontId="0" fillId="40" borderId="1" xfId="0" applyFont="1" applyFill="1" applyBorder="1">
      <alignment vertical="center"/>
    </xf>
    <xf numFmtId="49" fontId="0" fillId="40" borderId="1" xfId="0" applyNumberFormat="1" applyFont="1" applyFill="1" applyBorder="1">
      <alignment vertical="center"/>
    </xf>
    <xf numFmtId="0" fontId="96" fillId="40" borderId="0" xfId="1" applyFont="1" applyFill="1">
      <alignment vertical="center"/>
    </xf>
    <xf numFmtId="0" fontId="97" fillId="40" borderId="8" xfId="0" applyFont="1" applyFill="1" applyBorder="1">
      <alignment vertical="center"/>
    </xf>
    <xf numFmtId="49" fontId="97" fillId="40" borderId="1" xfId="0" applyNumberFormat="1" applyFont="1" applyFill="1" applyBorder="1">
      <alignment vertical="center"/>
    </xf>
    <xf numFmtId="0" fontId="97" fillId="40" borderId="1" xfId="2" applyNumberFormat="1" applyFont="1" applyFill="1" applyBorder="1" applyAlignment="1">
      <alignment horizontal="center" vertical="center"/>
    </xf>
    <xf numFmtId="49" fontId="46" fillId="0" borderId="1" xfId="0" applyNumberFormat="1" applyFont="1" applyFill="1" applyBorder="1">
      <alignment vertical="center"/>
    </xf>
    <xf numFmtId="14" fontId="0" fillId="0" borderId="2" xfId="2" applyNumberFormat="1" applyFont="1" applyFill="1" applyBorder="1">
      <alignment vertical="center"/>
    </xf>
    <xf numFmtId="0" fontId="98" fillId="0" borderId="0" xfId="1" applyFont="1">
      <alignment vertical="center"/>
    </xf>
    <xf numFmtId="0" fontId="99" fillId="2" borderId="1" xfId="0" applyFont="1" applyFill="1" applyBorder="1">
      <alignment vertical="center"/>
    </xf>
    <xf numFmtId="49" fontId="99" fillId="2" borderId="1" xfId="0" applyNumberFormat="1" applyFont="1" applyFill="1" applyBorder="1">
      <alignment vertical="center"/>
    </xf>
    <xf numFmtId="0" fontId="99" fillId="2" borderId="1" xfId="66" applyNumberFormat="1" applyFont="1" applyFill="1" applyBorder="1">
      <alignment vertical="center"/>
    </xf>
    <xf numFmtId="0" fontId="99" fillId="0" borderId="0" xfId="0" applyFont="1" applyAlignment="1">
      <alignment vertical="center"/>
    </xf>
    <xf numFmtId="0" fontId="99" fillId="0" borderId="0" xfId="0" applyFont="1">
      <alignment vertical="center"/>
    </xf>
    <xf numFmtId="0" fontId="99" fillId="0" borderId="1" xfId="0" applyFont="1" applyBorder="1">
      <alignment vertical="center"/>
    </xf>
    <xf numFmtId="49" fontId="99" fillId="0" borderId="1" xfId="0" quotePrefix="1" applyNumberFormat="1" applyFont="1" applyFill="1" applyBorder="1">
      <alignment vertical="center"/>
    </xf>
    <xf numFmtId="0" fontId="101" fillId="0" borderId="0" xfId="1" applyFont="1">
      <alignment vertical="center"/>
    </xf>
    <xf numFmtId="49" fontId="99" fillId="0" borderId="1" xfId="0" applyNumberFormat="1" applyFont="1" applyBorder="1" applyAlignment="1">
      <alignment vertical="center" wrapText="1"/>
    </xf>
    <xf numFmtId="49" fontId="99" fillId="0" borderId="1" xfId="0" applyNumberFormat="1" applyFont="1" applyBorder="1">
      <alignment vertical="center"/>
    </xf>
    <xf numFmtId="49" fontId="99" fillId="0" borderId="1" xfId="6" applyNumberFormat="1" applyFont="1" applyBorder="1">
      <alignment vertical="center"/>
    </xf>
    <xf numFmtId="0" fontId="99" fillId="0" borderId="1" xfId="66" applyNumberFormat="1" applyFont="1" applyBorder="1" applyAlignment="1">
      <alignment horizontal="center" vertical="center"/>
    </xf>
    <xf numFmtId="0" fontId="100" fillId="0" borderId="10" xfId="11" applyFont="1" applyBorder="1" applyAlignment="1">
      <alignment horizontal="center" vertical="center"/>
    </xf>
    <xf numFmtId="0" fontId="102" fillId="0" borderId="1" xfId="1" applyFont="1" applyBorder="1" applyAlignment="1" applyProtection="1">
      <alignment vertical="center"/>
    </xf>
    <xf numFmtId="49" fontId="99" fillId="0" borderId="1" xfId="0" quotePrefix="1" applyNumberFormat="1" applyFont="1" applyBorder="1">
      <alignment vertical="center"/>
    </xf>
    <xf numFmtId="0" fontId="99" fillId="0" borderId="0" xfId="0" applyFont="1" applyAlignment="1">
      <alignment horizontal="center" vertical="center"/>
    </xf>
    <xf numFmtId="0" fontId="99" fillId="0" borderId="8" xfId="0" applyFont="1" applyBorder="1">
      <alignment vertical="center"/>
    </xf>
    <xf numFmtId="0" fontId="99" fillId="0" borderId="1" xfId="2" applyNumberFormat="1" applyFont="1" applyBorder="1" applyAlignment="1">
      <alignment horizontal="center" vertical="center"/>
    </xf>
    <xf numFmtId="0" fontId="99" fillId="0" borderId="0" xfId="2" applyFont="1">
      <alignment vertical="center"/>
    </xf>
    <xf numFmtId="0" fontId="99" fillId="0" borderId="0" xfId="0" applyFont="1" applyAlignment="1"/>
    <xf numFmtId="0" fontId="0" fillId="0" borderId="1" xfId="0" applyFont="1" applyBorder="1">
      <alignment vertical="center"/>
    </xf>
    <xf numFmtId="0" fontId="0" fillId="0" borderId="1" xfId="0" applyFont="1" applyFill="1" applyBorder="1">
      <alignment vertical="center"/>
    </xf>
    <xf numFmtId="0" fontId="34" fillId="40" borderId="1" xfId="2" applyFill="1" applyBorder="1">
      <alignment vertical="center"/>
    </xf>
    <xf numFmtId="0" fontId="33" fillId="40" borderId="1" xfId="1" applyFill="1" applyBorder="1">
      <alignment vertical="center"/>
    </xf>
    <xf numFmtId="0" fontId="34" fillId="40" borderId="1" xfId="2" applyFill="1" applyBorder="1" applyAlignment="1">
      <alignment horizontal="left" vertical="center"/>
    </xf>
    <xf numFmtId="0" fontId="0" fillId="40" borderId="1" xfId="0" applyFill="1" applyBorder="1">
      <alignment vertical="center"/>
    </xf>
    <xf numFmtId="0" fontId="20" fillId="40" borderId="0" xfId="232" applyFill="1">
      <alignment vertical="center"/>
    </xf>
    <xf numFmtId="49" fontId="0" fillId="40" borderId="1" xfId="0" applyNumberFormat="1" applyFill="1" applyBorder="1">
      <alignment vertical="center"/>
    </xf>
    <xf numFmtId="0" fontId="33" fillId="40" borderId="0" xfId="1" applyFill="1">
      <alignment vertical="center"/>
    </xf>
    <xf numFmtId="0" fontId="0" fillId="40" borderId="8" xfId="0" applyFont="1" applyFill="1" applyBorder="1">
      <alignment vertical="center"/>
    </xf>
    <xf numFmtId="0" fontId="34" fillId="40" borderId="1" xfId="66" applyNumberFormat="1" applyFont="1" applyFill="1" applyBorder="1" applyAlignment="1">
      <alignment horizontal="center" vertical="center"/>
    </xf>
    <xf numFmtId="0" fontId="37" fillId="0" borderId="2" xfId="2" applyFont="1" applyFill="1" applyBorder="1" applyAlignment="1">
      <alignment horizontal="right" vertical="center" wrapText="1"/>
    </xf>
    <xf numFmtId="0" fontId="37" fillId="0" borderId="2" xfId="0" applyFont="1" applyBorder="1" applyAlignment="1">
      <alignment vertical="center" wrapText="1"/>
    </xf>
    <xf numFmtId="0" fontId="0" fillId="8" borderId="1" xfId="0" applyFont="1" applyFill="1" applyBorder="1" applyAlignment="1">
      <alignment horizontal="left" vertical="center"/>
    </xf>
    <xf numFmtId="49" fontId="0" fillId="8" borderId="1" xfId="0" applyNumberFormat="1" applyFill="1" applyBorder="1" applyAlignment="1">
      <alignment horizontal="center" vertical="center"/>
    </xf>
    <xf numFmtId="49" fontId="99" fillId="2" borderId="7" xfId="0" applyNumberFormat="1" applyFont="1" applyFill="1" applyBorder="1">
      <alignment vertical="center"/>
    </xf>
    <xf numFmtId="49" fontId="99" fillId="0" borderId="7" xfId="0" applyNumberFormat="1" applyFont="1" applyBorder="1">
      <alignment vertical="center"/>
    </xf>
    <xf numFmtId="49" fontId="99" fillId="0" borderId="7" xfId="0" applyNumberFormat="1" applyFont="1" applyFill="1" applyBorder="1">
      <alignment vertical="center"/>
    </xf>
    <xf numFmtId="49" fontId="99" fillId="0" borderId="7" xfId="6" applyNumberFormat="1" applyFont="1" applyFill="1" applyBorder="1">
      <alignment vertical="center"/>
    </xf>
    <xf numFmtId="49" fontId="100" fillId="0" borderId="7" xfId="0" applyNumberFormat="1" applyFont="1" applyFill="1" applyBorder="1">
      <alignment vertical="center"/>
    </xf>
    <xf numFmtId="49" fontId="34" fillId="0" borderId="1" xfId="6" applyNumberFormat="1" applyFont="1" applyFill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Fill="1" applyBorder="1">
      <alignment vertical="center"/>
    </xf>
    <xf numFmtId="0" fontId="0" fillId="0" borderId="2" xfId="2" applyFont="1" applyFill="1" applyBorder="1" applyAlignment="1">
      <alignment vertical="center" wrapText="1"/>
    </xf>
    <xf numFmtId="0" fontId="0" fillId="0" borderId="11" xfId="0" applyNumberFormat="1" applyFont="1" applyBorder="1">
      <alignment vertical="center"/>
    </xf>
    <xf numFmtId="49" fontId="99" fillId="0" borderId="1" xfId="6" applyNumberFormat="1" applyFont="1" applyFill="1" applyBorder="1">
      <alignment vertical="center"/>
    </xf>
    <xf numFmtId="49" fontId="99" fillId="0" borderId="1" xfId="0" applyNumberFormat="1" applyFont="1" applyFill="1" applyBorder="1">
      <alignment vertical="center"/>
    </xf>
    <xf numFmtId="0" fontId="33" fillId="4" borderId="0" xfId="1" applyFill="1">
      <alignment vertical="center"/>
    </xf>
    <xf numFmtId="0" fontId="0" fillId="0" borderId="1" xfId="2" applyFont="1" applyBorder="1" applyAlignment="1">
      <alignment vertical="center" wrapText="1"/>
    </xf>
    <xf numFmtId="0" fontId="0" fillId="0" borderId="1" xfId="0" applyFont="1" applyFill="1" applyBorder="1" applyAlignment="1">
      <alignment horizontal="left" vertical="center"/>
    </xf>
    <xf numFmtId="0" fontId="33" fillId="0" borderId="1" xfId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3" fillId="0" borderId="1" xfId="1" applyFont="1" applyBorder="1" applyAlignment="1" applyProtection="1">
      <alignment horizontal="left" vertical="center"/>
    </xf>
    <xf numFmtId="0" fontId="0" fillId="0" borderId="1" xfId="0" quotePrefix="1" applyFont="1" applyBorder="1" applyAlignment="1">
      <alignment horizontal="left" vertical="center"/>
    </xf>
    <xf numFmtId="49" fontId="0" fillId="0" borderId="1" xfId="0" quotePrefix="1" applyNumberFormat="1" applyFont="1" applyFill="1" applyBorder="1" applyAlignment="1">
      <alignment horizontal="left" vertical="center"/>
    </xf>
    <xf numFmtId="0" fontId="33" fillId="0" borderId="1" xfId="1" applyFill="1" applyBorder="1" applyAlignment="1">
      <alignment horizontal="left" vertical="center"/>
    </xf>
    <xf numFmtId="0" fontId="56" fillId="0" borderId="1" xfId="0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/>
    </xf>
    <xf numFmtId="0" fontId="33" fillId="0" borderId="0" xfId="1" applyAlignment="1">
      <alignment horizontal="left" vertical="center"/>
    </xf>
    <xf numFmtId="0" fontId="0" fillId="0" borderId="1" xfId="66" applyNumberFormat="1" applyFont="1" applyBorder="1" applyAlignment="1">
      <alignment horizontal="left" vertical="center"/>
    </xf>
    <xf numFmtId="0" fontId="0" fillId="0" borderId="32" xfId="0" applyFont="1" applyBorder="1" applyAlignment="1">
      <alignment vertical="center" shrinkToFit="1"/>
    </xf>
    <xf numFmtId="49" fontId="99" fillId="0" borderId="1" xfId="64" applyNumberFormat="1" applyFont="1" applyBorder="1" applyAlignment="1">
      <alignment vertical="center"/>
    </xf>
    <xf numFmtId="0" fontId="33" fillId="0" borderId="11" xfId="1" applyFill="1" applyBorder="1">
      <alignment vertical="center"/>
    </xf>
    <xf numFmtId="49" fontId="0" fillId="0" borderId="11" xfId="0" applyNumberFormat="1" applyFont="1" applyFill="1" applyBorder="1">
      <alignment vertical="center"/>
    </xf>
    <xf numFmtId="0" fontId="0" fillId="0" borderId="11" xfId="0" applyNumberFormat="1" applyFont="1" applyFill="1" applyBorder="1">
      <alignment vertical="center"/>
    </xf>
    <xf numFmtId="49" fontId="0" fillId="0" borderId="1" xfId="6" applyNumberFormat="1" applyFont="1" applyFill="1" applyBorder="1">
      <alignment vertical="center"/>
    </xf>
    <xf numFmtId="0" fontId="34" fillId="4" borderId="1" xfId="2" applyFill="1" applyBorder="1">
      <alignment vertical="center"/>
    </xf>
    <xf numFmtId="0" fontId="0" fillId="4" borderId="7" xfId="2" applyFont="1" applyFill="1" applyBorder="1">
      <alignment vertical="center"/>
    </xf>
    <xf numFmtId="0" fontId="0" fillId="4" borderId="8" xfId="2" applyFont="1" applyFill="1" applyBorder="1">
      <alignment vertical="center"/>
    </xf>
    <xf numFmtId="14" fontId="34" fillId="4" borderId="1" xfId="2" applyNumberFormat="1" applyFill="1" applyBorder="1">
      <alignment vertical="center"/>
    </xf>
    <xf numFmtId="0" fontId="34" fillId="4" borderId="1" xfId="2" applyFill="1" applyBorder="1" applyAlignment="1">
      <alignment horizontal="left" vertical="center"/>
    </xf>
    <xf numFmtId="0" fontId="99" fillId="4" borderId="1" xfId="0" applyFont="1" applyFill="1" applyBorder="1">
      <alignment vertical="center"/>
    </xf>
    <xf numFmtId="0" fontId="99" fillId="4" borderId="0" xfId="0" applyFont="1" applyFill="1">
      <alignment vertical="center"/>
    </xf>
    <xf numFmtId="49" fontId="99" fillId="4" borderId="1" xfId="0" quotePrefix="1" applyNumberFormat="1" applyFont="1" applyFill="1" applyBorder="1">
      <alignment vertical="center"/>
    </xf>
    <xf numFmtId="49" fontId="99" fillId="4" borderId="1" xfId="0" applyNumberFormat="1" applyFont="1" applyFill="1" applyBorder="1" applyAlignment="1">
      <alignment vertical="center" wrapText="1"/>
    </xf>
    <xf numFmtId="49" fontId="99" fillId="4" borderId="1" xfId="0" applyNumberFormat="1" applyFont="1" applyFill="1" applyBorder="1">
      <alignment vertical="center"/>
    </xf>
    <xf numFmtId="49" fontId="99" fillId="4" borderId="1" xfId="6" applyNumberFormat="1" applyFont="1" applyFill="1" applyBorder="1">
      <alignment vertical="center"/>
    </xf>
    <xf numFmtId="0" fontId="99" fillId="4" borderId="1" xfId="66" applyNumberFormat="1" applyFont="1" applyFill="1" applyBorder="1" applyAlignment="1">
      <alignment horizontal="center" vertical="center"/>
    </xf>
    <xf numFmtId="49" fontId="0" fillId="0" borderId="33" xfId="0" applyNumberFormat="1" applyFont="1" applyFill="1" applyBorder="1" applyAlignment="1">
      <alignment vertical="center"/>
    </xf>
    <xf numFmtId="49" fontId="0" fillId="0" borderId="0" xfId="0" applyNumberFormat="1" applyFont="1" applyFill="1" applyBorder="1" applyAlignment="1">
      <alignment vertical="center"/>
    </xf>
    <xf numFmtId="0" fontId="34" fillId="8" borderId="1" xfId="6" applyFont="1" applyFill="1" applyBorder="1">
      <alignment vertical="center"/>
    </xf>
    <xf numFmtId="176" fontId="34" fillId="8" borderId="1" xfId="2" applyNumberFormat="1" applyFill="1" applyBorder="1" applyAlignment="1">
      <alignment horizontal="center" vertical="center"/>
    </xf>
    <xf numFmtId="0" fontId="42" fillId="8" borderId="1" xfId="0" applyFont="1" applyFill="1" applyBorder="1">
      <alignment vertical="center"/>
    </xf>
    <xf numFmtId="0" fontId="46" fillId="8" borderId="1" xfId="9" applyFont="1" applyFill="1" applyBorder="1" applyAlignment="1">
      <alignment horizontal="center" vertical="center"/>
    </xf>
    <xf numFmtId="0" fontId="46" fillId="8" borderId="1" xfId="9" applyNumberFormat="1" applyFont="1" applyFill="1" applyBorder="1" applyAlignment="1" applyProtection="1">
      <alignment vertical="center" shrinkToFit="1"/>
      <protection locked="0"/>
    </xf>
    <xf numFmtId="49" fontId="42" fillId="8" borderId="1" xfId="0" applyNumberFormat="1" applyFont="1" applyFill="1" applyBorder="1">
      <alignment vertical="center"/>
    </xf>
    <xf numFmtId="0" fontId="50" fillId="8" borderId="1" xfId="1" applyFont="1" applyFill="1" applyBorder="1" applyAlignment="1" applyProtection="1">
      <alignment vertical="center"/>
    </xf>
    <xf numFmtId="0" fontId="99" fillId="8" borderId="1" xfId="0" applyFont="1" applyFill="1" applyBorder="1">
      <alignment vertical="center"/>
    </xf>
    <xf numFmtId="49" fontId="99" fillId="8" borderId="1" xfId="0" applyNumberFormat="1" applyFont="1" applyFill="1" applyBorder="1" applyAlignment="1">
      <alignment vertical="center" wrapText="1"/>
    </xf>
    <xf numFmtId="49" fontId="99" fillId="8" borderId="1" xfId="0" applyNumberFormat="1" applyFont="1" applyFill="1" applyBorder="1">
      <alignment vertical="center"/>
    </xf>
    <xf numFmtId="49" fontId="99" fillId="8" borderId="1" xfId="6" applyNumberFormat="1" applyFont="1" applyFill="1" applyBorder="1">
      <alignment vertical="center"/>
    </xf>
    <xf numFmtId="0" fontId="99" fillId="8" borderId="1" xfId="66" applyNumberFormat="1" applyFont="1" applyFill="1" applyBorder="1" applyAlignment="1">
      <alignment horizontal="center" vertical="center"/>
    </xf>
    <xf numFmtId="0" fontId="90" fillId="8" borderId="0" xfId="0" applyFont="1" applyFill="1">
      <alignment vertical="center"/>
    </xf>
    <xf numFmtId="49" fontId="0" fillId="8" borderId="1" xfId="6" applyNumberFormat="1" applyFont="1" applyFill="1" applyBorder="1">
      <alignment vertical="center"/>
    </xf>
    <xf numFmtId="0" fontId="0" fillId="8" borderId="1" xfId="66" applyNumberFormat="1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1" xfId="2" applyFont="1" applyFill="1" applyBorder="1" applyAlignment="1">
      <alignment horizontal="left" vertical="center"/>
    </xf>
    <xf numFmtId="49" fontId="0" fillId="0" borderId="10" xfId="2" applyNumberFormat="1" applyFont="1" applyBorder="1">
      <alignment vertical="center"/>
    </xf>
    <xf numFmtId="49" fontId="34" fillId="0" borderId="10" xfId="2" applyNumberFormat="1" applyBorder="1">
      <alignment vertical="center"/>
    </xf>
    <xf numFmtId="0" fontId="34" fillId="0" borderId="10" xfId="2" applyBorder="1">
      <alignment vertical="center"/>
    </xf>
    <xf numFmtId="0" fontId="0" fillId="0" borderId="10" xfId="2" applyFont="1" applyBorder="1">
      <alignment vertical="center"/>
    </xf>
    <xf numFmtId="49" fontId="99" fillId="0" borderId="1" xfId="613" applyNumberFormat="1" applyFont="1" applyBorder="1">
      <alignment vertical="center"/>
    </xf>
    <xf numFmtId="49" fontId="99" fillId="0" borderId="1" xfId="20" applyNumberFormat="1" applyFont="1" applyBorder="1" applyAlignment="1">
      <alignment vertical="center"/>
    </xf>
    <xf numFmtId="49" fontId="42" fillId="0" borderId="1" xfId="0" quotePrefix="1" applyNumberFormat="1" applyFont="1" applyBorder="1">
      <alignment vertical="center"/>
    </xf>
    <xf numFmtId="49" fontId="0" fillId="0" borderId="2" xfId="0" applyNumberFormat="1" applyBorder="1" applyAlignment="1">
      <alignment vertical="center" wrapText="1"/>
    </xf>
    <xf numFmtId="0" fontId="34" fillId="0" borderId="2" xfId="66" applyNumberFormat="1" applyFont="1" applyBorder="1" applyAlignment="1">
      <alignment horizontal="center" vertical="center"/>
    </xf>
    <xf numFmtId="0" fontId="98" fillId="0" borderId="1" xfId="1" applyFont="1" applyBorder="1">
      <alignment vertical="center"/>
    </xf>
    <xf numFmtId="0" fontId="42" fillId="0" borderId="2" xfId="0" applyFont="1" applyBorder="1">
      <alignment vertical="center"/>
    </xf>
    <xf numFmtId="49" fontId="42" fillId="0" borderId="2" xfId="0" quotePrefix="1" applyNumberFormat="1" applyFont="1" applyBorder="1">
      <alignment vertical="center"/>
    </xf>
    <xf numFmtId="0" fontId="42" fillId="0" borderId="2" xfId="2" applyFont="1" applyBorder="1">
      <alignment vertical="center"/>
    </xf>
    <xf numFmtId="49" fontId="42" fillId="0" borderId="2" xfId="0" applyNumberFormat="1" applyFont="1" applyBorder="1">
      <alignment vertical="center"/>
    </xf>
    <xf numFmtId="0" fontId="99" fillId="0" borderId="1" xfId="0" quotePrefix="1" applyFont="1" applyBorder="1">
      <alignment vertical="center"/>
    </xf>
    <xf numFmtId="56" fontId="0" fillId="0" borderId="1" xfId="0" applyNumberFormat="1" applyBorder="1">
      <alignment vertical="center"/>
    </xf>
    <xf numFmtId="0" fontId="36" fillId="0" borderId="1" xfId="0" applyFont="1" applyBorder="1">
      <alignment vertical="center"/>
    </xf>
    <xf numFmtId="49" fontId="36" fillId="0" borderId="1" xfId="0" applyNumberFormat="1" applyFont="1" applyBorder="1">
      <alignment vertical="center"/>
    </xf>
    <xf numFmtId="0" fontId="131" fillId="0" borderId="0" xfId="1" applyFont="1">
      <alignment vertical="center"/>
    </xf>
    <xf numFmtId="0" fontId="0" fillId="0" borderId="1" xfId="0" applyBorder="1" applyAlignment="1">
      <alignment vertical="center" wrapText="1"/>
    </xf>
    <xf numFmtId="0" fontId="99" fillId="0" borderId="1" xfId="720" applyFont="1" applyBorder="1">
      <alignment vertical="center"/>
    </xf>
    <xf numFmtId="49" fontId="34" fillId="0" borderId="1" xfId="66" applyNumberFormat="1" applyFont="1" applyBorder="1">
      <alignment vertical="center"/>
    </xf>
    <xf numFmtId="0" fontId="46" fillId="0" borderId="1" xfId="2" applyFont="1" applyBorder="1">
      <alignment vertical="center"/>
    </xf>
    <xf numFmtId="0" fontId="46" fillId="0" borderId="1" xfId="0" applyFont="1" applyBorder="1">
      <alignment vertical="center"/>
    </xf>
    <xf numFmtId="49" fontId="42" fillId="0" borderId="1" xfId="0" quotePrefix="1" applyNumberFormat="1" applyFont="1" applyFill="1" applyBorder="1">
      <alignment vertical="center"/>
    </xf>
    <xf numFmtId="49" fontId="0" fillId="0" borderId="1" xfId="66" applyNumberFormat="1" applyFont="1" applyBorder="1">
      <alignment vertical="center"/>
    </xf>
    <xf numFmtId="49" fontId="0" fillId="0" borderId="0" xfId="0" applyNumberFormat="1" applyBorder="1" applyAlignment="1">
      <alignment horizontal="left" vertical="center"/>
    </xf>
    <xf numFmtId="176" fontId="0" fillId="0" borderId="1" xfId="2" applyNumberFormat="1" applyFont="1" applyBorder="1" applyAlignment="1">
      <alignment horizontal="left" vertical="center"/>
    </xf>
    <xf numFmtId="0" fontId="99" fillId="0" borderId="2" xfId="0" applyFont="1" applyBorder="1">
      <alignment vertical="center"/>
    </xf>
    <xf numFmtId="49" fontId="99" fillId="0" borderId="2" xfId="0" applyNumberFormat="1" applyFont="1" applyBorder="1">
      <alignment vertical="center"/>
    </xf>
    <xf numFmtId="0" fontId="99" fillId="0" borderId="1" xfId="2" applyFont="1" applyBorder="1">
      <alignment vertical="center"/>
    </xf>
    <xf numFmtId="0" fontId="99" fillId="0" borderId="1" xfId="0" applyFont="1" applyBorder="1" applyAlignment="1"/>
    <xf numFmtId="0" fontId="0" fillId="0" borderId="11" xfId="0" quotePrefix="1" applyBorder="1">
      <alignment vertical="center"/>
    </xf>
    <xf numFmtId="0" fontId="32" fillId="0" borderId="1" xfId="2" applyFont="1" applyBorder="1">
      <alignment vertical="center"/>
    </xf>
    <xf numFmtId="0" fontId="36" fillId="0" borderId="1" xfId="2" applyFont="1" applyBorder="1">
      <alignment vertical="center"/>
    </xf>
    <xf numFmtId="0" fontId="0" fillId="0" borderId="2" xfId="2" applyFont="1" applyBorder="1">
      <alignment vertical="center"/>
    </xf>
    <xf numFmtId="0" fontId="33" fillId="4" borderId="11" xfId="1" applyFill="1" applyBorder="1">
      <alignment vertical="center"/>
    </xf>
    <xf numFmtId="0" fontId="0" fillId="4" borderId="11" xfId="0" applyNumberFormat="1" applyFont="1" applyFill="1" applyBorder="1">
      <alignment vertical="center"/>
    </xf>
    <xf numFmtId="0" fontId="13" fillId="0" borderId="1" xfId="721" applyBorder="1">
      <alignment vertic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0" fontId="99" fillId="2" borderId="1" xfId="0" applyNumberFormat="1" applyFont="1" applyFill="1" applyBorder="1">
      <alignment vertical="center"/>
    </xf>
    <xf numFmtId="0" fontId="99" fillId="0" borderId="1" xfId="0" applyNumberFormat="1" applyFont="1" applyBorder="1">
      <alignment vertical="center"/>
    </xf>
    <xf numFmtId="0" fontId="99" fillId="0" borderId="0" xfId="2" applyNumberFormat="1" applyFont="1">
      <alignment vertical="center"/>
    </xf>
    <xf numFmtId="0" fontId="0" fillId="0" borderId="31" xfId="0" applyFont="1" applyBorder="1" applyAlignment="1"/>
    <xf numFmtId="0" fontId="0" fillId="0" borderId="10" xfId="0" applyFont="1" applyBorder="1" applyAlignment="1"/>
    <xf numFmtId="49" fontId="0" fillId="4" borderId="8" xfId="0" applyNumberFormat="1" applyFont="1" applyFill="1" applyBorder="1">
      <alignment vertical="center"/>
    </xf>
    <xf numFmtId="49" fontId="0" fillId="4" borderId="1" xfId="0" applyNumberFormat="1" applyFont="1" applyFill="1" applyBorder="1">
      <alignment vertical="center"/>
    </xf>
    <xf numFmtId="14" fontId="0" fillId="8" borderId="1" xfId="0" applyNumberFormat="1" applyFont="1" applyFill="1" applyBorder="1">
      <alignment vertical="center"/>
    </xf>
    <xf numFmtId="0" fontId="0" fillId="0" borderId="16" xfId="0" applyBorder="1">
      <alignment vertical="center"/>
    </xf>
    <xf numFmtId="0" fontId="0" fillId="0" borderId="16" xfId="0" applyFill="1" applyBorder="1">
      <alignment vertical="center"/>
    </xf>
    <xf numFmtId="49" fontId="0" fillId="0" borderId="16" xfId="0" quotePrefix="1" applyNumberFormat="1" applyBorder="1">
      <alignment vertical="center"/>
    </xf>
    <xf numFmtId="0" fontId="0" fillId="0" borderId="16" xfId="0" applyFont="1" applyBorder="1">
      <alignment vertical="center"/>
    </xf>
    <xf numFmtId="49" fontId="0" fillId="0" borderId="16" xfId="0" applyNumberFormat="1" applyFont="1" applyBorder="1">
      <alignment vertical="center"/>
    </xf>
    <xf numFmtId="49" fontId="0" fillId="0" borderId="16" xfId="0" quotePrefix="1" applyNumberFormat="1" applyFill="1" applyBorder="1">
      <alignment vertical="center"/>
    </xf>
    <xf numFmtId="49" fontId="0" fillId="0" borderId="16" xfId="0" applyNumberFormat="1" applyFill="1" applyBorder="1">
      <alignment vertical="center"/>
    </xf>
    <xf numFmtId="49" fontId="0" fillId="0" borderId="16" xfId="0" applyNumberFormat="1" applyBorder="1">
      <alignment vertical="center"/>
    </xf>
    <xf numFmtId="0" fontId="99" fillId="3" borderId="1" xfId="0" applyFont="1" applyFill="1" applyBorder="1">
      <alignment vertical="center"/>
    </xf>
    <xf numFmtId="0" fontId="133" fillId="3" borderId="1" xfId="0" applyFont="1" applyFill="1" applyBorder="1">
      <alignment vertical="center"/>
    </xf>
    <xf numFmtId="0" fontId="0" fillId="43" borderId="2" xfId="2" applyFont="1" applyFill="1" applyBorder="1">
      <alignment vertical="center"/>
    </xf>
    <xf numFmtId="14" fontId="99" fillId="0" borderId="1" xfId="2" applyNumberFormat="1" applyFont="1" applyBorder="1">
      <alignment vertical="center"/>
    </xf>
    <xf numFmtId="49" fontId="0" fillId="0" borderId="12" xfId="0" quotePrefix="1" applyNumberFormat="1" applyBorder="1">
      <alignment vertical="center"/>
    </xf>
    <xf numFmtId="0" fontId="33" fillId="0" borderId="2" xfId="1" applyBorder="1">
      <alignment vertical="center"/>
    </xf>
    <xf numFmtId="0" fontId="0" fillId="0" borderId="15" xfId="0" applyFont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34" fillId="0" borderId="0" xfId="2" applyBorder="1">
      <alignment vertical="center"/>
    </xf>
    <xf numFmtId="0" fontId="0" fillId="0" borderId="0" xfId="0" applyBorder="1" applyAlignment="1"/>
    <xf numFmtId="0" fontId="34" fillId="0" borderId="2" xfId="2" applyNumberFormat="1" applyBorder="1" applyAlignment="1">
      <alignment horizontal="center" vertical="center"/>
    </xf>
    <xf numFmtId="0" fontId="99" fillId="3" borderId="1" xfId="2" applyFont="1" applyFill="1" applyBorder="1">
      <alignment vertical="center"/>
    </xf>
    <xf numFmtId="0" fontId="100" fillId="0" borderId="0" xfId="11" applyFont="1" applyBorder="1" applyAlignment="1">
      <alignment horizontal="center" vertical="center"/>
    </xf>
    <xf numFmtId="0" fontId="11" fillId="44" borderId="1" xfId="21" applyFont="1" applyFill="1" applyBorder="1" applyAlignment="1">
      <alignment vertical="center"/>
    </xf>
    <xf numFmtId="0" fontId="11" fillId="0" borderId="1" xfId="21" applyFont="1" applyFill="1" applyBorder="1" applyAlignment="1">
      <alignment vertical="center"/>
    </xf>
    <xf numFmtId="0" fontId="99" fillId="0" borderId="1" xfId="0" applyFont="1" applyBorder="1" applyAlignment="1">
      <alignment horizontal="left" vertical="center"/>
    </xf>
    <xf numFmtId="0" fontId="0" fillId="7" borderId="1" xfId="0" applyFont="1" applyFill="1" applyBorder="1">
      <alignment vertical="center"/>
    </xf>
    <xf numFmtId="0" fontId="0" fillId="7" borderId="1" xfId="0" applyFill="1" applyBorder="1">
      <alignment vertical="center"/>
    </xf>
    <xf numFmtId="49" fontId="0" fillId="7" borderId="1" xfId="0" applyNumberFormat="1" applyFill="1" applyBorder="1">
      <alignment vertical="center"/>
    </xf>
    <xf numFmtId="0" fontId="33" fillId="7" borderId="0" xfId="1" applyFill="1">
      <alignment vertical="center"/>
    </xf>
    <xf numFmtId="0" fontId="0" fillId="7" borderId="8" xfId="0" applyFont="1" applyFill="1" applyBorder="1">
      <alignment vertical="center"/>
    </xf>
    <xf numFmtId="49" fontId="0" fillId="7" borderId="1" xfId="0" applyNumberFormat="1" applyFont="1" applyFill="1" applyBorder="1">
      <alignment vertical="center"/>
    </xf>
    <xf numFmtId="0" fontId="34" fillId="7" borderId="1" xfId="66" applyNumberFormat="1" applyFont="1" applyFill="1" applyBorder="1" applyAlignment="1">
      <alignment horizontal="center" vertical="center"/>
    </xf>
    <xf numFmtId="0" fontId="34" fillId="7" borderId="1" xfId="2" applyFill="1" applyBorder="1">
      <alignment vertical="center"/>
    </xf>
    <xf numFmtId="0" fontId="0" fillId="7" borderId="1" xfId="2" applyFont="1" applyFill="1" applyBorder="1">
      <alignment vertical="center"/>
    </xf>
    <xf numFmtId="14" fontId="34" fillId="7" borderId="1" xfId="2" applyNumberFormat="1" applyFill="1" applyBorder="1">
      <alignment vertical="center"/>
    </xf>
    <xf numFmtId="0" fontId="34" fillId="7" borderId="1" xfId="2" applyFill="1" applyBorder="1" applyAlignment="1">
      <alignment horizontal="left" vertical="center"/>
    </xf>
    <xf numFmtId="0" fontId="0" fillId="4" borderId="1" xfId="2" applyFont="1" applyFill="1" applyBorder="1">
      <alignment vertical="center"/>
    </xf>
    <xf numFmtId="0" fontId="134" fillId="0" borderId="1" xfId="2" applyFont="1" applyBorder="1">
      <alignment vertical="center"/>
    </xf>
    <xf numFmtId="0" fontId="99" fillId="0" borderId="1" xfId="2" quotePrefix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66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4" fillId="0" borderId="1" xfId="2" applyNumberFormat="1" applyBorder="1" applyAlignment="1">
      <alignment horizontal="center"/>
    </xf>
    <xf numFmtId="14" fontId="0" fillId="0" borderId="1" xfId="0" applyNumberFormat="1" applyBorder="1" applyAlignment="1">
      <alignment horizontal="right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8" borderId="1" xfId="0" applyNumberFormat="1" applyFont="1" applyFill="1" applyBorder="1" applyAlignment="1">
      <alignment horizontal="center" vertical="center"/>
    </xf>
    <xf numFmtId="14" fontId="42" fillId="0" borderId="1" xfId="2" applyNumberFormat="1" applyFont="1" applyBorder="1" applyAlignment="1">
      <alignment horizontal="center" vertical="center"/>
    </xf>
    <xf numFmtId="49" fontId="42" fillId="0" borderId="2" xfId="0" applyNumberFormat="1" applyFont="1" applyBorder="1" applyAlignment="1">
      <alignment horizontal="center" vertical="center"/>
    </xf>
    <xf numFmtId="14" fontId="42" fillId="0" borderId="1" xfId="2" quotePrefix="1" applyNumberFormat="1" applyFont="1" applyBorder="1" applyAlignment="1">
      <alignment horizontal="center" vertical="center"/>
    </xf>
    <xf numFmtId="0" fontId="42" fillId="0" borderId="1" xfId="2" applyFont="1" applyBorder="1" applyAlignment="1">
      <alignment horizontal="center" vertical="center"/>
    </xf>
    <xf numFmtId="0" fontId="42" fillId="0" borderId="0" xfId="2" applyFont="1" applyAlignment="1">
      <alignment horizontal="center" vertical="center"/>
    </xf>
    <xf numFmtId="49" fontId="42" fillId="2" borderId="1" xfId="0" applyNumberFormat="1" applyFont="1" applyFill="1" applyBorder="1" applyAlignment="1">
      <alignment horizontal="left" vertical="center"/>
    </xf>
    <xf numFmtId="0" fontId="42" fillId="2" borderId="1" xfId="0" applyFont="1" applyFill="1" applyBorder="1" applyAlignment="1">
      <alignment horizontal="left" vertical="center"/>
    </xf>
    <xf numFmtId="0" fontId="46" fillId="0" borderId="1" xfId="0" quotePrefix="1" applyFont="1" applyFill="1" applyBorder="1" applyAlignment="1">
      <alignment horizontal="center" vertical="center"/>
    </xf>
    <xf numFmtId="0" fontId="46" fillId="0" borderId="2" xfId="0" quotePrefix="1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42" fillId="0" borderId="16" xfId="6" applyFont="1" applyBorder="1">
      <alignment vertical="center"/>
    </xf>
    <xf numFmtId="0" fontId="42" fillId="0" borderId="11" xfId="6" applyFont="1" applyBorder="1">
      <alignment vertical="center"/>
    </xf>
    <xf numFmtId="14" fontId="99" fillId="0" borderId="1" xfId="2" applyNumberFormat="1" applyFont="1" applyBorder="1" applyAlignment="1">
      <alignment horizontal="left" vertical="center"/>
    </xf>
    <xf numFmtId="0" fontId="0" fillId="0" borderId="16" xfId="2" applyFont="1" applyBorder="1">
      <alignment vertical="center"/>
    </xf>
    <xf numFmtId="0" fontId="0" fillId="0" borderId="36" xfId="2" applyFont="1" applyBorder="1">
      <alignment vertical="center"/>
    </xf>
    <xf numFmtId="0" fontId="0" fillId="0" borderId="37" xfId="2" applyFont="1" applyBorder="1">
      <alignment vertical="center"/>
    </xf>
    <xf numFmtId="0" fontId="0" fillId="0" borderId="11" xfId="2" applyFont="1" applyBorder="1">
      <alignment vertical="center"/>
    </xf>
    <xf numFmtId="0" fontId="135" fillId="0" borderId="10" xfId="11" applyFont="1" applyBorder="1" applyAlignment="1">
      <alignment horizontal="left" vertical="center"/>
    </xf>
    <xf numFmtId="0" fontId="0" fillId="0" borderId="32" xfId="0" applyBorder="1">
      <alignment vertical="center"/>
    </xf>
    <xf numFmtId="0" fontId="99" fillId="0" borderId="30" xfId="2" applyFont="1" applyFill="1" applyBorder="1">
      <alignment vertical="center"/>
    </xf>
    <xf numFmtId="49" fontId="0" fillId="0" borderId="0" xfId="0" applyNumberFormat="1" applyFont="1" applyBorder="1">
      <alignment vertical="center"/>
    </xf>
    <xf numFmtId="49" fontId="0" fillId="8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99" fillId="8" borderId="1" xfId="0" quotePrefix="1" applyNumberFormat="1" applyFont="1" applyFill="1" applyBorder="1">
      <alignment vertical="center"/>
    </xf>
    <xf numFmtId="0" fontId="99" fillId="0" borderId="1" xfId="0" applyNumberFormat="1" applyFont="1" applyFill="1" applyBorder="1">
      <alignment vertical="center"/>
    </xf>
    <xf numFmtId="0" fontId="99" fillId="0" borderId="1" xfId="0" applyFont="1" applyFill="1" applyBorder="1">
      <alignment vertical="center"/>
    </xf>
    <xf numFmtId="49" fontId="99" fillId="0" borderId="1" xfId="0" applyNumberFormat="1" applyFont="1" applyFill="1" applyBorder="1" applyAlignment="1">
      <alignment vertical="center" wrapText="1"/>
    </xf>
    <xf numFmtId="0" fontId="34" fillId="8" borderId="1" xfId="2" applyFill="1" applyBorder="1">
      <alignment vertical="center"/>
    </xf>
    <xf numFmtId="49" fontId="0" fillId="8" borderId="1" xfId="2" quotePrefix="1" applyNumberFormat="1" applyFont="1" applyFill="1" applyBorder="1">
      <alignment vertical="center"/>
    </xf>
    <xf numFmtId="0" fontId="0" fillId="8" borderId="1" xfId="2" applyFont="1" applyFill="1" applyBorder="1" applyAlignment="1">
      <alignment vertical="center" wrapText="1"/>
    </xf>
    <xf numFmtId="14" fontId="34" fillId="8" borderId="1" xfId="2" applyNumberFormat="1" applyFill="1" applyBorder="1">
      <alignment vertical="center"/>
    </xf>
    <xf numFmtId="49" fontId="0" fillId="8" borderId="1" xfId="66" applyNumberFormat="1" applyFont="1" applyFill="1" applyBorder="1" applyAlignment="1">
      <alignment horizontal="center" vertical="center"/>
    </xf>
    <xf numFmtId="0" fontId="0" fillId="8" borderId="2" xfId="0" applyFont="1" applyFill="1" applyBorder="1">
      <alignment vertical="center"/>
    </xf>
    <xf numFmtId="0" fontId="0" fillId="8" borderId="2" xfId="0" applyFill="1" applyBorder="1">
      <alignment vertical="center"/>
    </xf>
    <xf numFmtId="49" fontId="0" fillId="8" borderId="2" xfId="0" applyNumberFormat="1" applyFill="1" applyBorder="1">
      <alignment vertical="center"/>
    </xf>
    <xf numFmtId="0" fontId="33" fillId="8" borderId="2" xfId="1" applyFont="1" applyFill="1" applyBorder="1" applyAlignment="1" applyProtection="1">
      <alignment vertical="center"/>
    </xf>
    <xf numFmtId="0" fontId="0" fillId="8" borderId="12" xfId="0" applyFont="1" applyFill="1" applyBorder="1">
      <alignment vertical="center"/>
    </xf>
    <xf numFmtId="0" fontId="34" fillId="8" borderId="16" xfId="2" applyFill="1" applyBorder="1">
      <alignment vertical="center"/>
    </xf>
    <xf numFmtId="49" fontId="0" fillId="8" borderId="15" xfId="0" applyNumberFormat="1" applyFont="1" applyFill="1" applyBorder="1">
      <alignment vertical="center"/>
    </xf>
    <xf numFmtId="49" fontId="0" fillId="8" borderId="2" xfId="0" applyNumberFormat="1" applyFont="1" applyFill="1" applyBorder="1">
      <alignment vertical="center"/>
    </xf>
    <xf numFmtId="0" fontId="0" fillId="8" borderId="1" xfId="2" applyFont="1" applyFill="1" applyBorder="1">
      <alignment vertical="center"/>
    </xf>
    <xf numFmtId="0" fontId="0" fillId="8" borderId="1" xfId="2" quotePrefix="1" applyFont="1" applyFill="1" applyBorder="1">
      <alignment vertical="center"/>
    </xf>
    <xf numFmtId="0" fontId="0" fillId="8" borderId="8" xfId="0" applyFont="1" applyFill="1" applyBorder="1">
      <alignment vertical="center"/>
    </xf>
    <xf numFmtId="0" fontId="50" fillId="0" borderId="3" xfId="1" applyFont="1" applyBorder="1">
      <alignment vertical="center"/>
    </xf>
    <xf numFmtId="49" fontId="0" fillId="0" borderId="0" xfId="0" applyNumberFormat="1" applyBorder="1">
      <alignment vertical="center"/>
    </xf>
    <xf numFmtId="49" fontId="94" fillId="0" borderId="0" xfId="0" applyNumberFormat="1" applyFont="1" applyBorder="1">
      <alignment vertical="center"/>
    </xf>
    <xf numFmtId="0" fontId="34" fillId="0" borderId="38" xfId="2" applyBorder="1">
      <alignment vertical="center"/>
    </xf>
    <xf numFmtId="14" fontId="34" fillId="0" borderId="0" xfId="2" applyNumberFormat="1" applyBorder="1">
      <alignment vertical="center"/>
    </xf>
    <xf numFmtId="176" fontId="34" fillId="0" borderId="7" xfId="2" applyNumberFormat="1" applyBorder="1" applyAlignment="1">
      <alignment horizontal="left" vertical="center"/>
    </xf>
    <xf numFmtId="14" fontId="34" fillId="0" borderId="7" xfId="2" applyNumberFormat="1" applyBorder="1">
      <alignment vertical="center"/>
    </xf>
    <xf numFmtId="0" fontId="0" fillId="0" borderId="0" xfId="0" applyFont="1" applyBorder="1" applyAlignment="1">
      <alignment vertical="center" shrinkToFit="1"/>
    </xf>
    <xf numFmtId="0" fontId="34" fillId="0" borderId="8" xfId="2" applyBorder="1">
      <alignment vertical="center"/>
    </xf>
    <xf numFmtId="0" fontId="89" fillId="0" borderId="1" xfId="2" applyFont="1" applyBorder="1" applyAlignment="1">
      <alignment vertical="center" wrapText="1"/>
    </xf>
    <xf numFmtId="0" fontId="89" fillId="4" borderId="1" xfId="2" applyFont="1" applyFill="1" applyBorder="1" applyAlignment="1">
      <alignment vertical="center" wrapText="1"/>
    </xf>
    <xf numFmtId="0" fontId="0" fillId="2" borderId="12" xfId="0" applyFont="1" applyFill="1" applyBorder="1">
      <alignment vertical="center"/>
    </xf>
    <xf numFmtId="0" fontId="0" fillId="0" borderId="39" xfId="0" applyFont="1" applyBorder="1">
      <alignment vertical="center"/>
    </xf>
    <xf numFmtId="0" fontId="0" fillId="0" borderId="40" xfId="0" applyFont="1" applyBorder="1">
      <alignment vertical="center"/>
    </xf>
    <xf numFmtId="49" fontId="0" fillId="0" borderId="40" xfId="0" applyNumberFormat="1" applyFont="1" applyBorder="1">
      <alignment vertical="center"/>
    </xf>
    <xf numFmtId="49" fontId="0" fillId="4" borderId="40" xfId="0" applyNumberFormat="1" applyFill="1" applyBorder="1">
      <alignment vertical="center"/>
    </xf>
    <xf numFmtId="49" fontId="0" fillId="4" borderId="40" xfId="0" applyNumberFormat="1" applyFont="1" applyFill="1" applyBorder="1">
      <alignment vertical="center"/>
    </xf>
    <xf numFmtId="49" fontId="0" fillId="0" borderId="40" xfId="0" applyNumberFormat="1" applyBorder="1">
      <alignment vertical="center"/>
    </xf>
    <xf numFmtId="0" fontId="0" fillId="4" borderId="40" xfId="2" quotePrefix="1" applyFont="1" applyFill="1" applyBorder="1">
      <alignment vertical="center"/>
    </xf>
    <xf numFmtId="0" fontId="0" fillId="0" borderId="40" xfId="2" quotePrefix="1" applyFont="1" applyFill="1" applyBorder="1">
      <alignment vertical="center"/>
    </xf>
    <xf numFmtId="49" fontId="0" fillId="0" borderId="7" xfId="0" applyNumberFormat="1" applyBorder="1" applyAlignment="1">
      <alignment horizontal="left" vertical="top"/>
    </xf>
    <xf numFmtId="0" fontId="0" fillId="0" borderId="7" xfId="2" quotePrefix="1" applyFont="1" applyBorder="1">
      <alignment vertical="center"/>
    </xf>
    <xf numFmtId="0" fontId="34" fillId="40" borderId="7" xfId="2" applyFill="1" applyBorder="1">
      <alignment vertical="center"/>
    </xf>
    <xf numFmtId="0" fontId="0" fillId="7" borderId="7" xfId="2" applyFont="1" applyFill="1" applyBorder="1">
      <alignment vertical="center"/>
    </xf>
    <xf numFmtId="49" fontId="0" fillId="2" borderId="15" xfId="0" applyNumberFormat="1" applyFont="1" applyFill="1" applyBorder="1">
      <alignment vertical="center"/>
    </xf>
    <xf numFmtId="0" fontId="0" fillId="0" borderId="42" xfId="0" applyFont="1" applyBorder="1">
      <alignment vertical="center"/>
    </xf>
    <xf numFmtId="0" fontId="0" fillId="0" borderId="43" xfId="0" applyFont="1" applyBorder="1">
      <alignment vertical="center"/>
    </xf>
    <xf numFmtId="0" fontId="0" fillId="4" borderId="43" xfId="0" applyFont="1" applyFill="1" applyBorder="1">
      <alignment vertical="center"/>
    </xf>
    <xf numFmtId="0" fontId="34" fillId="4" borderId="43" xfId="2" applyFill="1" applyBorder="1">
      <alignment vertical="center"/>
    </xf>
    <xf numFmtId="0" fontId="34" fillId="0" borderId="43" xfId="2" applyFill="1" applyBorder="1">
      <alignment vertical="center"/>
    </xf>
    <xf numFmtId="0" fontId="0" fillId="0" borderId="8" xfId="0" applyFont="1" applyBorder="1" applyAlignment="1">
      <alignment horizontal="left" vertical="top"/>
    </xf>
    <xf numFmtId="0" fontId="34" fillId="0" borderId="8" xfId="2" applyFill="1" applyBorder="1">
      <alignment vertical="center"/>
    </xf>
    <xf numFmtId="0" fontId="34" fillId="40" borderId="8" xfId="2" applyFill="1" applyBorder="1">
      <alignment vertical="center"/>
    </xf>
    <xf numFmtId="0" fontId="0" fillId="0" borderId="8" xfId="2" applyFont="1" applyBorder="1">
      <alignment vertical="center"/>
    </xf>
    <xf numFmtId="0" fontId="0" fillId="7" borderId="8" xfId="2" applyFont="1" applyFill="1" applyBorder="1">
      <alignment vertical="center"/>
    </xf>
    <xf numFmtId="0" fontId="33" fillId="7" borderId="1" xfId="1" applyFill="1" applyBorder="1">
      <alignment vertical="center"/>
    </xf>
    <xf numFmtId="49" fontId="0" fillId="0" borderId="40" xfId="0" applyNumberFormat="1" applyFill="1" applyBorder="1">
      <alignment vertical="center"/>
    </xf>
    <xf numFmtId="0" fontId="0" fillId="8" borderId="1" xfId="0" quotePrefix="1" applyFont="1" applyFill="1" applyBorder="1">
      <alignment vertical="center"/>
    </xf>
    <xf numFmtId="0" fontId="0" fillId="0" borderId="3" xfId="0" applyFont="1" applyBorder="1">
      <alignment vertical="center"/>
    </xf>
    <xf numFmtId="49" fontId="0" fillId="0" borderId="3" xfId="0" applyNumberFormat="1" applyFont="1" applyBorder="1">
      <alignment vertical="center"/>
    </xf>
    <xf numFmtId="49" fontId="32" fillId="0" borderId="3" xfId="0" applyNumberFormat="1" applyFont="1" applyBorder="1">
      <alignment vertical="center"/>
    </xf>
    <xf numFmtId="49" fontId="0" fillId="0" borderId="3" xfId="0" applyNumberFormat="1" applyFont="1" applyBorder="1" applyAlignment="1">
      <alignment horizontal="center" vertical="center"/>
    </xf>
    <xf numFmtId="0" fontId="42" fillId="40" borderId="1" xfId="0" applyFont="1" applyFill="1" applyBorder="1">
      <alignment vertical="center"/>
    </xf>
    <xf numFmtId="0" fontId="50" fillId="40" borderId="1" xfId="1" applyFont="1" applyFill="1" applyBorder="1" applyAlignment="1" applyProtection="1">
      <alignment vertical="center"/>
    </xf>
    <xf numFmtId="49" fontId="42" fillId="40" borderId="1" xfId="0" applyNumberFormat="1" applyFont="1" applyFill="1" applyBorder="1">
      <alignment vertical="center"/>
    </xf>
    <xf numFmtId="0" fontId="42" fillId="40" borderId="1" xfId="2" applyFont="1" applyFill="1" applyBorder="1">
      <alignment vertical="center"/>
    </xf>
    <xf numFmtId="49" fontId="42" fillId="40" borderId="1" xfId="0" applyNumberFormat="1" applyFont="1" applyFill="1" applyBorder="1" applyAlignment="1">
      <alignment horizontal="center" vertical="center"/>
    </xf>
    <xf numFmtId="0" fontId="42" fillId="4" borderId="1" xfId="0" applyFont="1" applyFill="1" applyBorder="1">
      <alignment vertical="center"/>
    </xf>
    <xf numFmtId="0" fontId="50" fillId="4" borderId="1" xfId="1" applyFont="1" applyFill="1" applyBorder="1" applyAlignment="1" applyProtection="1">
      <alignment vertical="center"/>
    </xf>
    <xf numFmtId="49" fontId="42" fillId="4" borderId="1" xfId="0" applyNumberFormat="1" applyFont="1" applyFill="1" applyBorder="1">
      <alignment vertical="center"/>
    </xf>
    <xf numFmtId="0" fontId="33" fillId="8" borderId="0" xfId="1" applyFont="1" applyFill="1">
      <alignment vertical="center"/>
    </xf>
    <xf numFmtId="0" fontId="42" fillId="45" borderId="1" xfId="0" applyFont="1" applyFill="1" applyBorder="1">
      <alignment vertical="center"/>
    </xf>
    <xf numFmtId="49" fontId="42" fillId="45" borderId="1" xfId="0" applyNumberFormat="1" applyFont="1" applyFill="1" applyBorder="1">
      <alignment vertical="center"/>
    </xf>
    <xf numFmtId="49" fontId="42" fillId="0" borderId="0" xfId="2" applyNumberFormat="1" applyFont="1">
      <alignment vertical="center"/>
    </xf>
    <xf numFmtId="0" fontId="0" fillId="40" borderId="0" xfId="2" applyFont="1" applyFill="1">
      <alignment vertical="center"/>
    </xf>
    <xf numFmtId="0" fontId="0" fillId="40" borderId="1" xfId="66" applyNumberFormat="1" applyFont="1" applyFill="1" applyBorder="1" applyAlignment="1">
      <alignment horizontal="center"/>
    </xf>
    <xf numFmtId="0" fontId="136" fillId="0" borderId="1" xfId="0" applyFont="1" applyFill="1" applyBorder="1">
      <alignment vertical="center"/>
    </xf>
    <xf numFmtId="0" fontId="46" fillId="0" borderId="1" xfId="0" applyFont="1" applyFill="1" applyBorder="1">
      <alignment vertical="center"/>
    </xf>
    <xf numFmtId="0" fontId="46" fillId="0" borderId="1" xfId="6" applyFont="1" applyFill="1" applyBorder="1">
      <alignment vertical="center"/>
    </xf>
    <xf numFmtId="49" fontId="42" fillId="40" borderId="1" xfId="0" quotePrefix="1" applyNumberFormat="1" applyFont="1" applyFill="1" applyBorder="1">
      <alignment vertical="center"/>
    </xf>
    <xf numFmtId="179" fontId="34" fillId="0" borderId="1" xfId="6" applyNumberFormat="1" applyFont="1" applyFill="1" applyBorder="1">
      <alignment vertical="center"/>
    </xf>
    <xf numFmtId="49" fontId="42" fillId="4" borderId="1" xfId="0" quotePrefix="1" applyNumberFormat="1" applyFont="1" applyFill="1" applyBorder="1">
      <alignment vertical="center"/>
    </xf>
    <xf numFmtId="0" fontId="50" fillId="4" borderId="0" xfId="1" applyFont="1" applyFill="1">
      <alignment vertical="center"/>
    </xf>
    <xf numFmtId="49" fontId="42" fillId="4" borderId="1" xfId="0" applyNumberFormat="1" applyFont="1" applyFill="1" applyBorder="1" applyAlignment="1">
      <alignment vertical="center" wrapText="1"/>
    </xf>
    <xf numFmtId="0" fontId="42" fillId="4" borderId="1" xfId="66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2" borderId="1" xfId="0" applyNumberFormat="1" applyFont="1" applyFill="1" applyBorder="1" applyAlignment="1">
      <alignment vertical="center" wrapText="1"/>
    </xf>
    <xf numFmtId="49" fontId="99" fillId="2" borderId="1" xfId="0" applyNumberFormat="1" applyFont="1" applyFill="1" applyBorder="1" applyAlignment="1">
      <alignment vertical="center" wrapText="1"/>
    </xf>
    <xf numFmtId="49" fontId="92" fillId="2" borderId="1" xfId="0" applyNumberFormat="1" applyFont="1" applyFill="1" applyBorder="1" applyAlignment="1">
      <alignment vertical="center" wrapText="1"/>
    </xf>
    <xf numFmtId="49" fontId="94" fillId="2" borderId="1" xfId="0" applyNumberFormat="1" applyFont="1" applyFill="1" applyBorder="1" applyAlignment="1">
      <alignment vertical="center" wrapText="1"/>
    </xf>
    <xf numFmtId="49" fontId="97" fillId="2" borderId="1" xfId="0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49" fontId="42" fillId="45" borderId="1" xfId="0" applyNumberFormat="1" applyFont="1" applyFill="1" applyBorder="1" applyAlignment="1">
      <alignment vertical="center" wrapText="1"/>
    </xf>
    <xf numFmtId="49" fontId="34" fillId="2" borderId="1" xfId="0" applyNumberFormat="1" applyFont="1" applyFill="1" applyBorder="1" applyAlignment="1">
      <alignment vertical="center" wrapText="1"/>
    </xf>
    <xf numFmtId="49" fontId="0" fillId="2" borderId="1" xfId="0" applyNumberFormat="1" applyFont="1" applyFill="1" applyBorder="1" applyAlignment="1">
      <alignment horizontal="left" vertical="center" wrapText="1"/>
    </xf>
    <xf numFmtId="49" fontId="137" fillId="6" borderId="1" xfId="0" applyNumberFormat="1" applyFont="1" applyFill="1" applyBorder="1">
      <alignment vertical="center"/>
    </xf>
    <xf numFmtId="0" fontId="135" fillId="6" borderId="2" xfId="2" applyFont="1" applyFill="1" applyBorder="1">
      <alignment vertical="center"/>
    </xf>
    <xf numFmtId="49" fontId="135" fillId="6" borderId="1" xfId="0" applyNumberFormat="1" applyFont="1" applyFill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1" xfId="0" applyFill="1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7" xfId="0" applyFill="1" applyBorder="1">
      <alignment vertical="center"/>
    </xf>
    <xf numFmtId="49" fontId="0" fillId="3" borderId="7" xfId="0" applyNumberFormat="1" applyFill="1" applyBorder="1">
      <alignment vertical="center"/>
    </xf>
    <xf numFmtId="0" fontId="50" fillId="3" borderId="1" xfId="1" applyFont="1" applyFill="1" applyBorder="1">
      <alignment vertical="center"/>
    </xf>
    <xf numFmtId="0" fontId="0" fillId="3" borderId="8" xfId="0" applyFont="1" applyFill="1" applyBorder="1">
      <alignment vertical="center"/>
    </xf>
    <xf numFmtId="49" fontId="34" fillId="40" borderId="1" xfId="0" applyNumberFormat="1" applyFont="1" applyFill="1" applyBorder="1">
      <alignment vertical="center"/>
    </xf>
    <xf numFmtId="49" fontId="0" fillId="3" borderId="1" xfId="0" quotePrefix="1" applyNumberFormat="1" applyFill="1" applyBorder="1">
      <alignment vertical="center"/>
    </xf>
    <xf numFmtId="0" fontId="33" fillId="3" borderId="0" xfId="1" applyFill="1">
      <alignment vertical="center"/>
    </xf>
    <xf numFmtId="49" fontId="0" fillId="3" borderId="1" xfId="0" applyNumberFormat="1" applyFill="1" applyBorder="1" applyAlignment="1">
      <alignment vertical="center" wrapText="1"/>
    </xf>
    <xf numFmtId="49" fontId="99" fillId="3" borderId="1" xfId="0" applyNumberFormat="1" applyFont="1" applyFill="1" applyBorder="1">
      <alignment vertical="center"/>
    </xf>
    <xf numFmtId="49" fontId="99" fillId="3" borderId="1" xfId="613" applyNumberFormat="1" applyFont="1" applyFill="1" applyBorder="1">
      <alignment vertical="center"/>
    </xf>
    <xf numFmtId="49" fontId="0" fillId="0" borderId="0" xfId="0" applyNumberFormat="1" applyFill="1" applyBorder="1">
      <alignment vertical="center"/>
    </xf>
    <xf numFmtId="0" fontId="36" fillId="0" borderId="7" xfId="2" quotePrefix="1" applyFont="1" applyBorder="1">
      <alignment vertical="center"/>
    </xf>
    <xf numFmtId="179" fontId="0" fillId="0" borderId="1" xfId="6" applyNumberFormat="1" applyFont="1" applyFill="1" applyBorder="1">
      <alignment vertical="center"/>
    </xf>
    <xf numFmtId="0" fontId="0" fillId="0" borderId="31" xfId="0" applyBorder="1">
      <alignment vertical="center"/>
    </xf>
    <xf numFmtId="0" fontId="0" fillId="3" borderId="10" xfId="0" applyFill="1" applyBorder="1">
      <alignment vertical="center"/>
    </xf>
    <xf numFmtId="0" fontId="99" fillId="3" borderId="1" xfId="66" applyNumberFormat="1" applyFont="1" applyFill="1" applyBorder="1" applyAlignment="1">
      <alignment horizontal="center" vertical="center"/>
    </xf>
    <xf numFmtId="0" fontId="136" fillId="0" borderId="1" xfId="2" applyFont="1" applyFill="1" applyBorder="1">
      <alignment vertical="center"/>
    </xf>
    <xf numFmtId="49" fontId="46" fillId="0" borderId="2" xfId="0" applyNumberFormat="1" applyFont="1" applyFill="1" applyBorder="1">
      <alignment vertical="center"/>
    </xf>
    <xf numFmtId="0" fontId="46" fillId="0" borderId="1" xfId="0" applyFont="1" applyFill="1" applyBorder="1" applyAlignment="1"/>
    <xf numFmtId="0" fontId="46" fillId="0" borderId="0" xfId="0" applyFont="1" applyFill="1" applyAlignment="1">
      <alignment vertical="center"/>
    </xf>
    <xf numFmtId="0" fontId="46" fillId="0" borderId="0" xfId="0" applyFont="1" applyFill="1" applyAlignment="1">
      <alignment horizontal="center" vertical="center"/>
    </xf>
    <xf numFmtId="0" fontId="46" fillId="0" borderId="0" xfId="0" applyFont="1" applyFill="1">
      <alignment vertical="center"/>
    </xf>
    <xf numFmtId="0" fontId="136" fillId="0" borderId="1" xfId="2" quotePrefix="1" applyFont="1" applyFill="1" applyBorder="1">
      <alignment vertical="center"/>
    </xf>
    <xf numFmtId="0" fontId="34" fillId="0" borderId="1" xfId="66" applyNumberFormat="1" applyFont="1" applyFill="1" applyBorder="1" applyAlignment="1">
      <alignment horizontal="center" vertical="center"/>
    </xf>
    <xf numFmtId="49" fontId="0" fillId="8" borderId="11" xfId="0" quotePrefix="1" applyNumberFormat="1" applyFill="1" applyBorder="1">
      <alignment vertical="center"/>
    </xf>
    <xf numFmtId="0" fontId="0" fillId="8" borderId="11" xfId="0" applyNumberFormat="1" applyFont="1" applyFill="1" applyBorder="1">
      <alignment vertical="center"/>
    </xf>
    <xf numFmtId="49" fontId="99" fillId="8" borderId="1" xfId="613" applyNumberFormat="1" applyFont="1" applyFill="1" applyBorder="1">
      <alignment vertical="center"/>
    </xf>
    <xf numFmtId="49" fontId="0" fillId="8" borderId="1" xfId="0" applyNumberFormat="1" applyFont="1" applyFill="1" applyBorder="1" applyAlignment="1">
      <alignment horizontal="left" vertical="center"/>
    </xf>
    <xf numFmtId="0" fontId="0" fillId="8" borderId="1" xfId="66" applyNumberFormat="1" applyFont="1" applyFill="1" applyBorder="1" applyAlignment="1">
      <alignment horizontal="center"/>
    </xf>
    <xf numFmtId="49" fontId="99" fillId="8" borderId="1" xfId="20" applyNumberFormat="1" applyFont="1" applyFill="1" applyBorder="1" applyAlignment="1">
      <alignment vertical="center"/>
    </xf>
    <xf numFmtId="0" fontId="0" fillId="8" borderId="7" xfId="2" applyFont="1" applyFill="1" applyBorder="1">
      <alignment vertical="center"/>
    </xf>
    <xf numFmtId="0" fontId="0" fillId="8" borderId="8" xfId="2" applyFont="1" applyFill="1" applyBorder="1">
      <alignment vertical="center"/>
    </xf>
    <xf numFmtId="0" fontId="34" fillId="8" borderId="1" xfId="2" applyFill="1" applyBorder="1" applyAlignment="1">
      <alignment horizontal="left" vertical="center"/>
    </xf>
    <xf numFmtId="0" fontId="134" fillId="0" borderId="10" xfId="0" applyFont="1" applyBorder="1">
      <alignment vertical="center"/>
    </xf>
    <xf numFmtId="0" fontId="32" fillId="3" borderId="1" xfId="0" applyFont="1" applyFill="1" applyBorder="1">
      <alignment vertic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0" fontId="138" fillId="0" borderId="0" xfId="1" applyFont="1">
      <alignment vertical="center"/>
    </xf>
    <xf numFmtId="0" fontId="42" fillId="0" borderId="8" xfId="2" applyFont="1" applyBorder="1">
      <alignment vertical="center"/>
    </xf>
    <xf numFmtId="14" fontId="42" fillId="0" borderId="1" xfId="2" applyNumberFormat="1" applyFont="1" applyBorder="1">
      <alignment vertical="center"/>
    </xf>
    <xf numFmtId="0" fontId="42" fillId="0" borderId="1" xfId="2" applyFont="1" applyBorder="1" applyAlignment="1">
      <alignment horizontal="left" vertical="center"/>
    </xf>
    <xf numFmtId="49" fontId="42" fillId="0" borderId="7" xfId="0" quotePrefix="1" applyNumberFormat="1" applyFont="1" applyFill="1" applyBorder="1">
      <alignment vertical="center"/>
    </xf>
    <xf numFmtId="0" fontId="42" fillId="0" borderId="1" xfId="0" applyFont="1" applyBorder="1" applyAlignment="1">
      <alignment horizontal="left" vertical="center"/>
    </xf>
    <xf numFmtId="0" fontId="34" fillId="4" borderId="2" xfId="2" applyFill="1" applyBorder="1">
      <alignment vertical="center"/>
    </xf>
    <xf numFmtId="0" fontId="0" fillId="4" borderId="12" xfId="2" applyFont="1" applyFill="1" applyBorder="1">
      <alignment vertical="center"/>
    </xf>
    <xf numFmtId="0" fontId="0" fillId="4" borderId="41" xfId="2" quotePrefix="1" applyFont="1" applyFill="1" applyBorder="1">
      <alignment vertical="center"/>
    </xf>
    <xf numFmtId="0" fontId="34" fillId="4" borderId="44" xfId="2" applyFill="1" applyBorder="1">
      <alignment vertical="center"/>
    </xf>
    <xf numFmtId="0" fontId="0" fillId="4" borderId="15" xfId="2" applyFont="1" applyFill="1" applyBorder="1">
      <alignment vertical="center"/>
    </xf>
    <xf numFmtId="14" fontId="34" fillId="4" borderId="2" xfId="2" applyNumberFormat="1" applyFill="1" applyBorder="1">
      <alignment vertical="center"/>
    </xf>
    <xf numFmtId="0" fontId="34" fillId="4" borderId="2" xfId="2" applyFill="1" applyBorder="1" applyAlignment="1">
      <alignment horizontal="left" vertical="center"/>
    </xf>
    <xf numFmtId="0" fontId="0" fillId="4" borderId="1" xfId="0" applyFill="1" applyBorder="1">
      <alignment vertical="center"/>
    </xf>
    <xf numFmtId="49" fontId="0" fillId="4" borderId="1" xfId="0" quotePrefix="1" applyNumberFormat="1" applyFill="1" applyBorder="1">
      <alignment vertical="center"/>
    </xf>
    <xf numFmtId="49" fontId="0" fillId="4" borderId="1" xfId="0" applyNumberFormat="1" applyFill="1" applyBorder="1" applyAlignment="1">
      <alignment vertical="center" wrapText="1"/>
    </xf>
    <xf numFmtId="179" fontId="34" fillId="4" borderId="1" xfId="6" applyNumberFormat="1" applyFont="1" applyFill="1" applyBorder="1">
      <alignment vertical="center"/>
    </xf>
    <xf numFmtId="179" fontId="0" fillId="4" borderId="1" xfId="6" applyNumberFormat="1" applyFont="1" applyFill="1" applyBorder="1">
      <alignment vertical="center"/>
    </xf>
    <xf numFmtId="0" fontId="34" fillId="4" borderId="1" xfId="66" applyNumberFormat="1" applyFont="1" applyFill="1" applyBorder="1" applyAlignment="1">
      <alignment horizontal="center" vertical="center"/>
    </xf>
    <xf numFmtId="0" fontId="34" fillId="0" borderId="0" xfId="2" applyBorder="1" applyAlignment="1">
      <alignment horizontal="left" vertical="center"/>
    </xf>
    <xf numFmtId="0" fontId="0" fillId="46" borderId="1" xfId="0" applyFont="1" applyFill="1" applyBorder="1">
      <alignment vertical="center"/>
    </xf>
    <xf numFmtId="0" fontId="33" fillId="46" borderId="1" xfId="1" applyFont="1" applyFill="1" applyBorder="1" applyAlignment="1" applyProtection="1">
      <alignment vertical="center"/>
    </xf>
    <xf numFmtId="49" fontId="0" fillId="46" borderId="1" xfId="0" applyNumberFormat="1" applyFont="1" applyFill="1" applyBorder="1">
      <alignment vertical="center"/>
    </xf>
    <xf numFmtId="49" fontId="0" fillId="46" borderId="1" xfId="0" applyNumberFormat="1" applyFont="1" applyFill="1" applyBorder="1" applyAlignment="1">
      <alignment horizontal="left" vertical="center"/>
    </xf>
    <xf numFmtId="49" fontId="0" fillId="46" borderId="1" xfId="0" applyNumberFormat="1" applyFont="1" applyFill="1" applyBorder="1" applyAlignment="1">
      <alignment horizontal="center" vertical="center"/>
    </xf>
    <xf numFmtId="0" fontId="0" fillId="46" borderId="1" xfId="0" applyFont="1" applyFill="1" applyBorder="1" applyAlignment="1">
      <alignment horizontal="left" vertical="center"/>
    </xf>
    <xf numFmtId="0" fontId="34" fillId="46" borderId="1" xfId="2" applyFill="1" applyBorder="1">
      <alignment vertical="center"/>
    </xf>
    <xf numFmtId="0" fontId="0" fillId="46" borderId="1" xfId="2" applyFont="1" applyFill="1" applyBorder="1">
      <alignment vertical="center"/>
    </xf>
    <xf numFmtId="0" fontId="33" fillId="46" borderId="0" xfId="1" applyFill="1">
      <alignment vertical="center"/>
    </xf>
    <xf numFmtId="14" fontId="34" fillId="46" borderId="1" xfId="2" applyNumberFormat="1" applyFill="1" applyBorder="1">
      <alignment vertical="center"/>
    </xf>
    <xf numFmtId="49" fontId="0" fillId="0" borderId="1" xfId="2" quotePrefix="1" applyNumberFormat="1" applyFont="1" applyBorder="1">
      <alignment vertical="center"/>
    </xf>
    <xf numFmtId="49" fontId="34" fillId="0" borderId="0" xfId="2" applyNumberFormat="1" applyBorder="1">
      <alignment vertical="center"/>
    </xf>
    <xf numFmtId="49" fontId="42" fillId="0" borderId="1" xfId="613" applyNumberFormat="1" applyFont="1" applyBorder="1">
      <alignment vertical="center"/>
    </xf>
    <xf numFmtId="0" fontId="99" fillId="47" borderId="1" xfId="0" applyFont="1" applyFill="1" applyBorder="1">
      <alignment vertical="center"/>
    </xf>
    <xf numFmtId="49" fontId="99" fillId="2" borderId="1" xfId="0" applyNumberFormat="1" applyFont="1" applyFill="1" applyBorder="1" applyAlignment="1">
      <alignment vertical="center" shrinkToFit="1"/>
    </xf>
    <xf numFmtId="0" fontId="0" fillId="40" borderId="7" xfId="0" applyFont="1" applyFill="1" applyBorder="1">
      <alignment vertical="center"/>
    </xf>
    <xf numFmtId="49" fontId="0" fillId="40" borderId="40" xfId="0" applyNumberFormat="1" applyFill="1" applyBorder="1">
      <alignment vertical="center"/>
    </xf>
    <xf numFmtId="0" fontId="0" fillId="40" borderId="43" xfId="0" applyFont="1" applyFill="1" applyBorder="1">
      <alignment vertical="center"/>
    </xf>
    <xf numFmtId="49" fontId="0" fillId="40" borderId="8" xfId="0" applyNumberFormat="1" applyFill="1" applyBorder="1">
      <alignment vertical="center"/>
    </xf>
    <xf numFmtId="0" fontId="0" fillId="40" borderId="1" xfId="0" applyFont="1" applyFill="1" applyBorder="1" applyAlignment="1">
      <alignment horizontal="left" vertical="center"/>
    </xf>
    <xf numFmtId="0" fontId="36" fillId="40" borderId="1" xfId="2" applyFont="1" applyFill="1" applyBorder="1">
      <alignment vertical="center"/>
    </xf>
    <xf numFmtId="0" fontId="42" fillId="0" borderId="37" xfId="6" applyFont="1" applyBorder="1">
      <alignment vertical="center"/>
    </xf>
    <xf numFmtId="0" fontId="42" fillId="0" borderId="45" xfId="6" applyFont="1" applyBorder="1">
      <alignment vertical="center"/>
    </xf>
    <xf numFmtId="49" fontId="0" fillId="0" borderId="8" xfId="66" applyNumberFormat="1" applyFont="1" applyBorder="1" applyAlignment="1">
      <alignment horizontal="center" vertical="center"/>
    </xf>
    <xf numFmtId="0" fontId="0" fillId="8" borderId="0" xfId="2" applyFont="1" applyFill="1">
      <alignment vertical="center"/>
    </xf>
    <xf numFmtId="0" fontId="34" fillId="8" borderId="0" xfId="2" applyFill="1">
      <alignment vertical="center"/>
    </xf>
    <xf numFmtId="0" fontId="0" fillId="8" borderId="0" xfId="0" applyFill="1">
      <alignment vertical="center"/>
    </xf>
    <xf numFmtId="0" fontId="42" fillId="8" borderId="1" xfId="0" applyNumberFormat="1" applyFont="1" applyFill="1" applyBorder="1">
      <alignment vertical="center"/>
    </xf>
    <xf numFmtId="49" fontId="42" fillId="8" borderId="7" xfId="0" quotePrefix="1" applyNumberFormat="1" applyFont="1" applyFill="1" applyBorder="1">
      <alignment vertical="center"/>
    </xf>
    <xf numFmtId="0" fontId="50" fillId="8" borderId="1" xfId="1" applyFont="1" applyFill="1" applyBorder="1">
      <alignment vertical="center"/>
    </xf>
    <xf numFmtId="0" fontId="42" fillId="8" borderId="8" xfId="0" applyFont="1" applyFill="1" applyBorder="1">
      <alignment vertical="center"/>
    </xf>
    <xf numFmtId="49" fontId="42" fillId="8" borderId="1" xfId="0" applyNumberFormat="1" applyFont="1" applyFill="1" applyBorder="1" applyAlignment="1">
      <alignment vertical="center" wrapText="1"/>
    </xf>
    <xf numFmtId="0" fontId="42" fillId="8" borderId="1" xfId="2" applyFont="1" applyFill="1" applyBorder="1" applyAlignment="1">
      <alignment horizontal="left" vertical="center"/>
    </xf>
    <xf numFmtId="0" fontId="42" fillId="8" borderId="1" xfId="2" applyFont="1" applyFill="1" applyBorder="1">
      <alignment vertical="center"/>
    </xf>
    <xf numFmtId="0" fontId="42" fillId="0" borderId="1" xfId="0" applyNumberFormat="1" applyFont="1" applyFill="1" applyBorder="1">
      <alignment vertical="center"/>
    </xf>
    <xf numFmtId="0" fontId="0" fillId="6" borderId="1" xfId="2" applyFont="1" applyFill="1" applyBorder="1">
      <alignment vertical="center"/>
    </xf>
    <xf numFmtId="0" fontId="0" fillId="6" borderId="7" xfId="2" applyFont="1" applyFill="1" applyBorder="1">
      <alignment vertical="center"/>
    </xf>
    <xf numFmtId="0" fontId="0" fillId="6" borderId="8" xfId="2" applyFont="1" applyFill="1" applyBorder="1">
      <alignment vertical="center"/>
    </xf>
    <xf numFmtId="0" fontId="0" fillId="8" borderId="7" xfId="0" applyFont="1" applyFill="1" applyBorder="1">
      <alignment vertical="center"/>
    </xf>
    <xf numFmtId="49" fontId="0" fillId="8" borderId="40" xfId="0" quotePrefix="1" applyNumberFormat="1" applyFont="1" applyFill="1" applyBorder="1">
      <alignment vertical="center"/>
    </xf>
    <xf numFmtId="0" fontId="0" fillId="8" borderId="43" xfId="0" applyFont="1" applyFill="1" applyBorder="1">
      <alignment vertical="center"/>
    </xf>
    <xf numFmtId="49" fontId="0" fillId="8" borderId="8" xfId="0" applyNumberFormat="1" applyFont="1" applyFill="1" applyBorder="1" applyAlignment="1">
      <alignment vertical="center" wrapText="1"/>
    </xf>
    <xf numFmtId="0" fontId="36" fillId="8" borderId="1" xfId="2" applyFont="1" applyFill="1" applyBorder="1">
      <alignment vertical="center"/>
    </xf>
    <xf numFmtId="0" fontId="36" fillId="8" borderId="0" xfId="2" applyFont="1" applyFill="1">
      <alignment vertical="center"/>
    </xf>
    <xf numFmtId="179" fontId="34" fillId="8" borderId="1" xfId="6" applyNumberFormat="1" applyFont="1" applyFill="1" applyBorder="1">
      <alignment vertical="center"/>
    </xf>
    <xf numFmtId="179" fontId="0" fillId="8" borderId="1" xfId="6" applyNumberFormat="1" applyFont="1" applyFill="1" applyBorder="1">
      <alignment vertical="center"/>
    </xf>
    <xf numFmtId="0" fontId="0" fillId="8" borderId="0" xfId="0" applyFill="1" applyAlignment="1">
      <alignment vertical="center"/>
    </xf>
    <xf numFmtId="0" fontId="100" fillId="8" borderId="10" xfId="11" applyFont="1" applyFill="1" applyBorder="1" applyAlignment="1">
      <alignment horizontal="center" vertical="center"/>
    </xf>
    <xf numFmtId="49" fontId="44" fillId="0" borderId="1" xfId="6" quotePrefix="1" applyNumberFormat="1" applyBorder="1">
      <alignment vertical="center"/>
    </xf>
    <xf numFmtId="0" fontId="0" fillId="40" borderId="1" xfId="2" applyFont="1" applyFill="1" applyBorder="1">
      <alignment vertical="center"/>
    </xf>
    <xf numFmtId="0" fontId="0" fillId="40" borderId="8" xfId="2" applyFont="1" applyFill="1" applyBorder="1">
      <alignment vertical="center"/>
    </xf>
    <xf numFmtId="14" fontId="34" fillId="40" borderId="1" xfId="2" applyNumberFormat="1" applyFill="1" applyBorder="1">
      <alignment vertical="center"/>
    </xf>
    <xf numFmtId="49" fontId="0" fillId="0" borderId="1" xfId="0" applyNumberFormat="1" applyFont="1" applyFill="1" applyBorder="1" applyAlignment="1">
      <alignment vertical="center"/>
    </xf>
    <xf numFmtId="49" fontId="42" fillId="0" borderId="1" xfId="0" applyNumberFormat="1" applyFont="1" applyFill="1" applyBorder="1">
      <alignment vertical="center"/>
    </xf>
    <xf numFmtId="49" fontId="0" fillId="0" borderId="1" xfId="66" applyNumberFormat="1" applyFont="1" applyFill="1" applyBorder="1" applyAlignment="1">
      <alignment horizontal="center" vertical="center"/>
    </xf>
    <xf numFmtId="0" fontId="0" fillId="0" borderId="0" xfId="0" applyFill="1" applyAlignment="1"/>
    <xf numFmtId="0" fontId="100" fillId="0" borderId="10" xfId="11" applyFont="1" applyFill="1" applyBorder="1" applyAlignment="1">
      <alignment horizontal="center" vertical="center"/>
    </xf>
    <xf numFmtId="0" fontId="0" fillId="40" borderId="7" xfId="2" applyFont="1" applyFill="1" applyBorder="1">
      <alignment vertical="center"/>
    </xf>
    <xf numFmtId="0" fontId="0" fillId="0" borderId="0" xfId="0" applyFill="1" applyAlignment="1">
      <alignment horizontal="center" vertical="center"/>
    </xf>
    <xf numFmtId="0" fontId="32" fillId="0" borderId="1" xfId="2" quotePrefix="1" applyFont="1" applyBorder="1">
      <alignment vertical="center"/>
    </xf>
    <xf numFmtId="0" fontId="36" fillId="0" borderId="1" xfId="2" quotePrefix="1" applyFont="1" applyBorder="1">
      <alignment vertical="center"/>
    </xf>
    <xf numFmtId="0" fontId="0" fillId="8" borderId="7" xfId="2" quotePrefix="1" applyFont="1" applyFill="1" applyBorder="1">
      <alignment vertical="center"/>
    </xf>
    <xf numFmtId="49" fontId="44" fillId="40" borderId="1" xfId="6" applyNumberFormat="1" applyFill="1" applyBorder="1">
      <alignment vertical="center"/>
    </xf>
    <xf numFmtId="49" fontId="34" fillId="40" borderId="1" xfId="6" applyNumberFormat="1" applyFont="1" applyFill="1" applyBorder="1">
      <alignment vertical="center"/>
    </xf>
    <xf numFmtId="49" fontId="0" fillId="40" borderId="1" xfId="6" applyNumberFormat="1" applyFont="1" applyFill="1" applyBorder="1">
      <alignment vertical="center"/>
    </xf>
    <xf numFmtId="49" fontId="0" fillId="8" borderId="1" xfId="0" applyNumberFormat="1" applyFont="1" applyFill="1" applyBorder="1" applyAlignment="1">
      <alignment vertical="center"/>
    </xf>
    <xf numFmtId="0" fontId="33" fillId="0" borderId="0" xfId="1" applyFont="1">
      <alignment vertical="center"/>
    </xf>
    <xf numFmtId="49" fontId="42" fillId="2" borderId="1" xfId="0" applyNumberFormat="1" applyFont="1" applyFill="1" applyBorder="1" applyAlignment="1">
      <alignment vertical="center" shrinkToFit="1"/>
    </xf>
    <xf numFmtId="0" fontId="42" fillId="2" borderId="1" xfId="66" applyNumberFormat="1" applyFont="1" applyFill="1" applyBorder="1">
      <alignment vertical="center"/>
    </xf>
    <xf numFmtId="0" fontId="42" fillId="0" borderId="0" xfId="0" applyFont="1" applyAlignment="1">
      <alignment vertical="center"/>
    </xf>
    <xf numFmtId="0" fontId="42" fillId="6" borderId="1" xfId="2" applyFont="1" applyFill="1" applyBorder="1">
      <alignment vertical="center"/>
    </xf>
    <xf numFmtId="0" fontId="42" fillId="6" borderId="7" xfId="2" applyFont="1" applyFill="1" applyBorder="1">
      <alignment vertical="center"/>
    </xf>
    <xf numFmtId="0" fontId="42" fillId="6" borderId="8" xfId="2" applyFont="1" applyFill="1" applyBorder="1">
      <alignment vertical="center"/>
    </xf>
    <xf numFmtId="49" fontId="42" fillId="0" borderId="1" xfId="0" applyNumberFormat="1" applyFont="1" applyBorder="1" applyAlignment="1">
      <alignment vertical="center" wrapText="1"/>
    </xf>
    <xf numFmtId="0" fontId="42" fillId="0" borderId="1" xfId="66" applyNumberFormat="1" applyFont="1" applyBorder="1" applyAlignment="1">
      <alignment horizontal="center" vertical="center"/>
    </xf>
    <xf numFmtId="0" fontId="135" fillId="0" borderId="10" xfId="11" applyFont="1" applyBorder="1" applyAlignment="1">
      <alignment horizontal="center" vertical="center"/>
    </xf>
    <xf numFmtId="0" fontId="135" fillId="0" borderId="0" xfId="11" applyFont="1" applyBorder="1" applyAlignment="1">
      <alignment horizontal="center" vertical="center"/>
    </xf>
    <xf numFmtId="0" fontId="101" fillId="0" borderId="1" xfId="1" applyFont="1" applyBorder="1" applyAlignment="1" applyProtection="1">
      <alignment vertical="center"/>
    </xf>
    <xf numFmtId="0" fontId="42" fillId="0" borderId="0" xfId="0" applyFont="1" applyAlignment="1">
      <alignment horizontal="center" vertical="center"/>
    </xf>
    <xf numFmtId="0" fontId="42" fillId="0" borderId="0" xfId="0" applyFont="1" applyAlignment="1"/>
    <xf numFmtId="49" fontId="42" fillId="2" borderId="2" xfId="0" applyNumberFormat="1" applyFont="1" applyFill="1" applyBorder="1">
      <alignment vertical="center"/>
    </xf>
    <xf numFmtId="0" fontId="50" fillId="0" borderId="11" xfId="1" applyFont="1" applyBorder="1">
      <alignment vertical="center"/>
    </xf>
    <xf numFmtId="0" fontId="42" fillId="0" borderId="1" xfId="0" applyFont="1" applyFill="1" applyBorder="1">
      <alignment vertical="center"/>
    </xf>
    <xf numFmtId="0" fontId="42" fillId="0" borderId="1" xfId="2" applyFont="1" applyFill="1" applyBorder="1">
      <alignment vertical="center"/>
    </xf>
    <xf numFmtId="14" fontId="42" fillId="0" borderId="1" xfId="0" applyNumberFormat="1" applyFont="1" applyFill="1" applyBorder="1">
      <alignment vertical="center"/>
    </xf>
    <xf numFmtId="0" fontId="42" fillId="0" borderId="0" xfId="2" applyFont="1" applyFill="1">
      <alignment vertical="center"/>
    </xf>
    <xf numFmtId="49" fontId="42" fillId="0" borderId="1" xfId="66" applyNumberFormat="1" applyFont="1" applyBorder="1" applyAlignment="1">
      <alignment horizontal="center" vertical="center"/>
    </xf>
    <xf numFmtId="0" fontId="42" fillId="40" borderId="1" xfId="0" applyFont="1" applyFill="1" applyBorder="1" applyAlignment="1">
      <alignment horizontal="left" vertical="center"/>
    </xf>
    <xf numFmtId="0" fontId="33" fillId="40" borderId="0" xfId="1" applyFont="1" applyFill="1">
      <alignment vertical="center"/>
    </xf>
    <xf numFmtId="0" fontId="42" fillId="40" borderId="8" xfId="2" applyFont="1" applyFill="1" applyBorder="1">
      <alignment vertical="center"/>
    </xf>
    <xf numFmtId="49" fontId="42" fillId="40" borderId="1" xfId="0" applyNumberFormat="1" applyFont="1" applyFill="1" applyBorder="1" applyAlignment="1">
      <alignment vertical="center" wrapText="1"/>
    </xf>
    <xf numFmtId="49" fontId="42" fillId="40" borderId="1" xfId="613" applyNumberFormat="1" applyFont="1" applyFill="1" applyBorder="1">
      <alignment vertical="center"/>
    </xf>
    <xf numFmtId="0" fontId="42" fillId="40" borderId="1" xfId="66" applyNumberFormat="1" applyFont="1" applyFill="1" applyBorder="1" applyAlignment="1">
      <alignment horizontal="center" vertical="center"/>
    </xf>
    <xf numFmtId="0" fontId="0" fillId="6" borderId="7" xfId="2" quotePrefix="1" applyFont="1" applyFill="1" applyBorder="1">
      <alignment vertical="center"/>
    </xf>
    <xf numFmtId="14" fontId="0" fillId="0" borderId="1" xfId="2" applyNumberFormat="1" applyFont="1" applyBorder="1">
      <alignment vertical="center"/>
    </xf>
    <xf numFmtId="0" fontId="0" fillId="0" borderId="46" xfId="0" applyFont="1" applyFill="1" applyBorder="1" applyAlignment="1">
      <alignment vertical="center" shrinkToFit="1"/>
    </xf>
    <xf numFmtId="0" fontId="99" fillId="0" borderId="1" xfId="0" applyFont="1" applyBorder="1" applyAlignment="1">
      <alignment vertical="center"/>
    </xf>
    <xf numFmtId="49" fontId="0" fillId="0" borderId="1" xfId="89" applyNumberFormat="1" applyFont="1" applyBorder="1">
      <alignment vertical="center"/>
    </xf>
    <xf numFmtId="49" fontId="36" fillId="0" borderId="1" xfId="613" applyNumberFormat="1" applyFont="1" applyBorder="1">
      <alignment vertical="center"/>
    </xf>
    <xf numFmtId="49" fontId="36" fillId="0" borderId="1" xfId="0" applyNumberFormat="1" applyFont="1" applyFill="1" applyBorder="1">
      <alignment vertical="center"/>
    </xf>
    <xf numFmtId="49" fontId="133" fillId="0" borderId="1" xfId="0" applyNumberFormat="1" applyFont="1" applyBorder="1">
      <alignment vertical="center"/>
    </xf>
    <xf numFmtId="0" fontId="99" fillId="0" borderId="1" xfId="0" applyFont="1" applyBorder="1" applyAlignment="1">
      <alignment vertical="center" wrapText="1"/>
    </xf>
    <xf numFmtId="0" fontId="99" fillId="6" borderId="1" xfId="2" applyFont="1" applyFill="1" applyBorder="1">
      <alignment vertical="center"/>
    </xf>
    <xf numFmtId="0" fontId="99" fillId="6" borderId="7" xfId="2" quotePrefix="1" applyFont="1" applyFill="1" applyBorder="1">
      <alignment vertical="center"/>
    </xf>
    <xf numFmtId="0" fontId="99" fillId="6" borderId="8" xfId="2" applyFont="1" applyFill="1" applyBorder="1">
      <alignment vertical="center"/>
    </xf>
    <xf numFmtId="0" fontId="99" fillId="0" borderId="0" xfId="0" applyFont="1" applyFill="1">
      <alignment vertical="center"/>
    </xf>
    <xf numFmtId="0" fontId="0" fillId="0" borderId="0" xfId="0" applyFill="1" applyBorder="1">
      <alignment vertical="center"/>
    </xf>
    <xf numFmtId="49" fontId="0" fillId="46" borderId="1" xfId="0" applyNumberFormat="1" applyFont="1" applyFill="1" applyBorder="1" applyAlignment="1">
      <alignment vertical="center"/>
    </xf>
    <xf numFmtId="49" fontId="42" fillId="46" borderId="1" xfId="0" applyNumberFormat="1" applyFont="1" applyFill="1" applyBorder="1">
      <alignment vertical="center"/>
    </xf>
    <xf numFmtId="49" fontId="0" fillId="46" borderId="1" xfId="66" applyNumberFormat="1" applyFont="1" applyFill="1" applyBorder="1" applyAlignment="1">
      <alignment horizontal="center" vertical="center"/>
    </xf>
    <xf numFmtId="49" fontId="89" fillId="46" borderId="1" xfId="0" applyNumberFormat="1" applyFont="1" applyFill="1" applyBorder="1">
      <alignment vertical="center"/>
    </xf>
    <xf numFmtId="14" fontId="34" fillId="0" borderId="2" xfId="2" applyNumberFormat="1" applyBorder="1">
      <alignment vertical="center"/>
    </xf>
    <xf numFmtId="0" fontId="0" fillId="0" borderId="2" xfId="0" applyNumberFormat="1" applyBorder="1" applyAlignment="1">
      <alignment horizontal="center"/>
    </xf>
    <xf numFmtId="0" fontId="0" fillId="40" borderId="7" xfId="0" applyFill="1" applyBorder="1">
      <alignment vertical="center"/>
    </xf>
    <xf numFmtId="0" fontId="33" fillId="40" borderId="1" xfId="1" applyFont="1" applyFill="1" applyBorder="1" applyAlignment="1" applyProtection="1">
      <alignment vertical="center"/>
    </xf>
    <xf numFmtId="49" fontId="32" fillId="40" borderId="1" xfId="0" applyNumberFormat="1" applyFont="1" applyFill="1" applyBorder="1">
      <alignment vertical="center"/>
    </xf>
    <xf numFmtId="49" fontId="0" fillId="40" borderId="1" xfId="0" applyNumberFormat="1" applyFont="1" applyFill="1" applyBorder="1" applyAlignment="1">
      <alignment horizontal="center" vertical="center"/>
    </xf>
    <xf numFmtId="0" fontId="46" fillId="5" borderId="1" xfId="9" applyFont="1" applyFill="1" applyBorder="1" applyAlignment="1">
      <alignment horizontal="center" vertical="center"/>
    </xf>
    <xf numFmtId="0" fontId="46" fillId="5" borderId="1" xfId="9" applyNumberFormat="1" applyFont="1" applyFill="1" applyBorder="1" applyAlignment="1" applyProtection="1">
      <alignment vertical="center" shrinkToFit="1"/>
      <protection locked="0"/>
    </xf>
    <xf numFmtId="49" fontId="42" fillId="5" borderId="1" xfId="0" applyNumberFormat="1" applyFont="1" applyFill="1" applyBorder="1">
      <alignment vertical="center"/>
    </xf>
    <xf numFmtId="0" fontId="50" fillId="5" borderId="1" xfId="1" applyFont="1" applyFill="1" applyBorder="1" applyAlignment="1" applyProtection="1">
      <alignment vertical="center"/>
    </xf>
    <xf numFmtId="49" fontId="42" fillId="5" borderId="1" xfId="0" applyNumberFormat="1" applyFont="1" applyFill="1" applyBorder="1" applyAlignment="1">
      <alignment horizontal="center" vertical="center"/>
    </xf>
    <xf numFmtId="0" fontId="99" fillId="0" borderId="2" xfId="2" applyFont="1" applyBorder="1">
      <alignment vertical="center"/>
    </xf>
    <xf numFmtId="0" fontId="134" fillId="0" borderId="2" xfId="2" applyFont="1" applyBorder="1">
      <alignment vertical="center"/>
    </xf>
    <xf numFmtId="14" fontId="99" fillId="0" borderId="2" xfId="2" applyNumberFormat="1" applyFont="1" applyBorder="1">
      <alignment vertical="center"/>
    </xf>
    <xf numFmtId="0" fontId="99" fillId="0" borderId="2" xfId="0" applyFont="1" applyBorder="1" applyAlignment="1"/>
    <xf numFmtId="14" fontId="0" fillId="0" borderId="1" xfId="0" applyNumberFormat="1" applyBorder="1">
      <alignment vertical="center"/>
    </xf>
    <xf numFmtId="0" fontId="34" fillId="5" borderId="1" xfId="2" applyFill="1" applyBorder="1">
      <alignment vertical="center"/>
    </xf>
    <xf numFmtId="0" fontId="0" fillId="5" borderId="1" xfId="2" applyFont="1" applyFill="1" applyBorder="1">
      <alignment vertical="center"/>
    </xf>
    <xf numFmtId="0" fontId="0" fillId="5" borderId="7" xfId="2" applyFont="1" applyFill="1" applyBorder="1">
      <alignment vertical="center"/>
    </xf>
    <xf numFmtId="0" fontId="0" fillId="5" borderId="8" xfId="2" applyFont="1" applyFill="1" applyBorder="1">
      <alignment vertical="center"/>
    </xf>
    <xf numFmtId="14" fontId="34" fillId="5" borderId="1" xfId="2" applyNumberFormat="1" applyFill="1" applyBorder="1">
      <alignment vertical="center"/>
    </xf>
    <xf numFmtId="0" fontId="0" fillId="5" borderId="1" xfId="2" applyFont="1" applyFill="1" applyBorder="1" applyAlignment="1">
      <alignment horizontal="left" vertical="center"/>
    </xf>
    <xf numFmtId="0" fontId="34" fillId="5" borderId="1" xfId="2" applyFill="1" applyBorder="1" applyAlignment="1">
      <alignment horizontal="left" vertical="center"/>
    </xf>
    <xf numFmtId="0" fontId="0" fillId="5" borderId="0" xfId="2" applyFont="1" applyFill="1">
      <alignment vertical="center"/>
    </xf>
    <xf numFmtId="0" fontId="34" fillId="5" borderId="0" xfId="2" applyFill="1">
      <alignment vertical="center"/>
    </xf>
    <xf numFmtId="49" fontId="0" fillId="5" borderId="1" xfId="66" applyNumberFormat="1" applyFont="1" applyFill="1" applyBorder="1" applyAlignment="1">
      <alignment horizontal="center" vertical="center"/>
    </xf>
    <xf numFmtId="0" fontId="0" fillId="6" borderId="0" xfId="0" applyFill="1" applyAlignment="1">
      <alignment vertical="center"/>
    </xf>
    <xf numFmtId="0" fontId="100" fillId="6" borderId="10" xfId="11" applyFont="1" applyFill="1" applyBorder="1" applyAlignment="1">
      <alignment horizontal="center" vertical="center"/>
    </xf>
    <xf numFmtId="0" fontId="0" fillId="6" borderId="0" xfId="0" applyFill="1">
      <alignment vertical="center"/>
    </xf>
    <xf numFmtId="0" fontId="46" fillId="8" borderId="2" xfId="0" quotePrefix="1" applyFont="1" applyFill="1" applyBorder="1" applyAlignment="1">
      <alignment horizontal="center" vertical="center"/>
    </xf>
    <xf numFmtId="0" fontId="42" fillId="8" borderId="2" xfId="0" applyFont="1" applyFill="1" applyBorder="1">
      <alignment vertical="center"/>
    </xf>
    <xf numFmtId="49" fontId="42" fillId="8" borderId="2" xfId="0" applyNumberFormat="1" applyFont="1" applyFill="1" applyBorder="1">
      <alignment vertical="center"/>
    </xf>
    <xf numFmtId="0" fontId="42" fillId="8" borderId="2" xfId="2" applyFont="1" applyFill="1" applyBorder="1">
      <alignment vertical="center"/>
    </xf>
    <xf numFmtId="14" fontId="42" fillId="8" borderId="1" xfId="2" applyNumberFormat="1" applyFont="1" applyFill="1" applyBorder="1" applyAlignment="1">
      <alignment horizontal="center" vertical="center"/>
    </xf>
    <xf numFmtId="14" fontId="42" fillId="8" borderId="2" xfId="2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49" fontId="0" fillId="40" borderId="1" xfId="0" applyNumberFormat="1" applyFont="1" applyFill="1" applyBorder="1" applyAlignment="1">
      <alignment horizontal="left" vertical="center"/>
    </xf>
    <xf numFmtId="0" fontId="0" fillId="40" borderId="11" xfId="0" applyFill="1" applyBorder="1">
      <alignment vertical="center"/>
    </xf>
    <xf numFmtId="49" fontId="0" fillId="40" borderId="11" xfId="0" applyNumberFormat="1" applyFill="1" applyBorder="1">
      <alignment vertical="center"/>
    </xf>
    <xf numFmtId="49" fontId="0" fillId="40" borderId="11" xfId="0" quotePrefix="1" applyNumberFormat="1" applyFill="1" applyBorder="1">
      <alignment vertical="center"/>
    </xf>
    <xf numFmtId="0" fontId="0" fillId="40" borderId="11" xfId="0" applyFont="1" applyFill="1" applyBorder="1">
      <alignment vertical="center"/>
    </xf>
    <xf numFmtId="49" fontId="0" fillId="40" borderId="11" xfId="0" applyNumberFormat="1" applyFont="1" applyFill="1" applyBorder="1">
      <alignment vertical="center"/>
    </xf>
    <xf numFmtId="0" fontId="0" fillId="40" borderId="11" xfId="0" applyNumberFormat="1" applyFont="1" applyFill="1" applyBorder="1">
      <alignment vertical="center"/>
    </xf>
    <xf numFmtId="0" fontId="0" fillId="46" borderId="0" xfId="0" applyFill="1" applyAlignment="1">
      <alignment vertical="center"/>
    </xf>
    <xf numFmtId="49" fontId="99" fillId="0" borderId="2" xfId="0" quotePrefix="1" applyNumberFormat="1" applyFont="1" applyBorder="1">
      <alignment vertical="center"/>
    </xf>
    <xf numFmtId="49" fontId="99" fillId="0" borderId="2" xfId="0" applyNumberFormat="1" applyFont="1" applyBorder="1" applyAlignment="1">
      <alignment vertical="center" wrapText="1"/>
    </xf>
    <xf numFmtId="0" fontId="99" fillId="0" borderId="2" xfId="66" applyNumberFormat="1" applyFont="1" applyBorder="1" applyAlignment="1">
      <alignment horizontal="center" vertical="center"/>
    </xf>
    <xf numFmtId="0" fontId="0" fillId="4" borderId="8" xfId="0" applyFont="1" applyFill="1" applyBorder="1">
      <alignment vertical="center"/>
    </xf>
    <xf numFmtId="0" fontId="34" fillId="8" borderId="1" xfId="2" applyNumberForma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42" fillId="3" borderId="1" xfId="0" applyFont="1" applyFill="1" applyBorder="1" applyAlignment="1">
      <alignment horizontal="left" vertical="center"/>
    </xf>
    <xf numFmtId="0" fontId="90" fillId="0" borderId="0" xfId="0" applyFont="1" applyFill="1">
      <alignment vertical="center"/>
    </xf>
    <xf numFmtId="0" fontId="0" fillId="0" borderId="1" xfId="66" applyNumberFormat="1" applyFont="1" applyFill="1" applyBorder="1" applyAlignment="1">
      <alignment horizontal="center" vertical="center"/>
    </xf>
    <xf numFmtId="0" fontId="137" fillId="0" borderId="0" xfId="1" applyFont="1">
      <alignment vertical="center"/>
    </xf>
    <xf numFmtId="49" fontId="0" fillId="40" borderId="1" xfId="2" applyNumberFormat="1" applyFont="1" applyFill="1" applyBorder="1">
      <alignment vertical="center"/>
    </xf>
    <xf numFmtId="0" fontId="0" fillId="40" borderId="14" xfId="0" applyFont="1" applyFill="1" applyBorder="1">
      <alignment vertical="center"/>
    </xf>
    <xf numFmtId="49" fontId="0" fillId="40" borderId="2" xfId="0" applyNumberFormat="1" applyFont="1" applyFill="1" applyBorder="1">
      <alignment vertical="center"/>
    </xf>
    <xf numFmtId="14" fontId="34" fillId="40" borderId="1" xfId="2" applyNumberFormat="1" applyFill="1" applyBorder="1" applyAlignment="1">
      <alignment horizontal="left" vertical="center"/>
    </xf>
    <xf numFmtId="0" fontId="137" fillId="0" borderId="1" xfId="0" applyFont="1" applyBorder="1">
      <alignment vertical="center"/>
    </xf>
    <xf numFmtId="49" fontId="137" fillId="0" borderId="1" xfId="0" applyNumberFormat="1" applyFont="1" applyBorder="1">
      <alignment vertical="center"/>
    </xf>
    <xf numFmtId="0" fontId="135" fillId="0" borderId="1" xfId="0" applyFont="1" applyBorder="1">
      <alignment vertical="center"/>
    </xf>
    <xf numFmtId="49" fontId="135" fillId="0" borderId="1" xfId="0" applyNumberFormat="1" applyFont="1" applyBorder="1">
      <alignment vertical="center"/>
    </xf>
    <xf numFmtId="0" fontId="137" fillId="0" borderId="1" xfId="1" applyFont="1" applyBorder="1" applyAlignment="1" applyProtection="1">
      <alignment vertical="center"/>
    </xf>
    <xf numFmtId="0" fontId="135" fillId="0" borderId="1" xfId="1" applyFont="1" applyBorder="1" applyAlignment="1" applyProtection="1">
      <alignment vertical="center"/>
    </xf>
    <xf numFmtId="0" fontId="90" fillId="40" borderId="0" xfId="0" applyFont="1" applyFill="1">
      <alignment vertical="center"/>
    </xf>
    <xf numFmtId="49" fontId="0" fillId="40" borderId="1" xfId="0" applyNumberFormat="1" applyFill="1" applyBorder="1" applyAlignment="1">
      <alignment vertical="center" wrapText="1"/>
    </xf>
    <xf numFmtId="0" fontId="0" fillId="8" borderId="1" xfId="2" applyFont="1" applyFill="1" applyBorder="1" applyAlignment="1">
      <alignment horizontal="left" vertical="center"/>
    </xf>
    <xf numFmtId="0" fontId="0" fillId="48" borderId="1" xfId="0" applyFont="1" applyFill="1" applyBorder="1">
      <alignment vertical="center"/>
    </xf>
    <xf numFmtId="0" fontId="0" fillId="48" borderId="1" xfId="0" applyFill="1" applyBorder="1">
      <alignment vertical="center"/>
    </xf>
    <xf numFmtId="49" fontId="0" fillId="48" borderId="1" xfId="0" quotePrefix="1" applyNumberFormat="1" applyFill="1" applyBorder="1">
      <alignment vertical="center"/>
    </xf>
    <xf numFmtId="0" fontId="33" fillId="48" borderId="0" xfId="1" applyFill="1">
      <alignment vertical="center"/>
    </xf>
    <xf numFmtId="49" fontId="0" fillId="48" borderId="1" xfId="0" applyNumberFormat="1" applyFill="1" applyBorder="1">
      <alignment vertical="center"/>
    </xf>
    <xf numFmtId="49" fontId="0" fillId="48" borderId="1" xfId="0" applyNumberFormat="1" applyFont="1" applyFill="1" applyBorder="1">
      <alignment vertical="center"/>
    </xf>
    <xf numFmtId="0" fontId="34" fillId="48" borderId="1" xfId="66" applyNumberFormat="1" applyFont="1" applyFill="1" applyBorder="1" applyAlignment="1">
      <alignment horizontal="center" vertical="center"/>
    </xf>
    <xf numFmtId="0" fontId="0" fillId="48" borderId="0" xfId="0" applyFill="1" applyAlignment="1">
      <alignment vertical="center"/>
    </xf>
    <xf numFmtId="0" fontId="100" fillId="48" borderId="10" xfId="11" applyFont="1" applyFill="1" applyBorder="1" applyAlignment="1">
      <alignment horizontal="center" vertical="center"/>
    </xf>
    <xf numFmtId="0" fontId="0" fillId="48" borderId="0" xfId="0" applyFill="1">
      <alignment vertical="center"/>
    </xf>
    <xf numFmtId="0" fontId="0" fillId="40" borderId="1" xfId="2" applyFont="1" applyFill="1" applyBorder="1" applyAlignment="1">
      <alignment horizontal="left" vertical="center"/>
    </xf>
    <xf numFmtId="49" fontId="0" fillId="0" borderId="11" xfId="0" applyNumberFormat="1" applyFill="1" applyBorder="1" applyAlignment="1">
      <alignment horizontal="center" vertical="center"/>
    </xf>
    <xf numFmtId="0" fontId="42" fillId="0" borderId="1" xfId="0" applyFont="1" applyBorder="1" applyAlignment="1">
      <alignment vertical="center" wrapText="1"/>
    </xf>
    <xf numFmtId="0" fontId="42" fillId="0" borderId="7" xfId="2" applyFont="1" applyBorder="1">
      <alignment vertical="center"/>
    </xf>
    <xf numFmtId="49" fontId="0" fillId="8" borderId="1" xfId="2" applyNumberFormat="1" applyFont="1" applyFill="1" applyBorder="1">
      <alignment vertical="center"/>
    </xf>
    <xf numFmtId="0" fontId="0" fillId="8" borderId="14" xfId="0" applyFont="1" applyFill="1" applyBorder="1">
      <alignment vertical="center"/>
    </xf>
    <xf numFmtId="14" fontId="34" fillId="8" borderId="1" xfId="2" applyNumberFormat="1" applyFill="1" applyBorder="1" applyAlignment="1">
      <alignment horizontal="left" vertical="center"/>
    </xf>
    <xf numFmtId="49" fontId="0" fillId="40" borderId="1" xfId="0" quotePrefix="1" applyNumberFormat="1" applyFill="1" applyBorder="1">
      <alignment vertical="center"/>
    </xf>
    <xf numFmtId="14" fontId="0" fillId="8" borderId="1" xfId="2" applyNumberFormat="1" applyFont="1" applyFill="1" applyBorder="1" applyAlignment="1">
      <alignment horizontal="left" vertical="center"/>
    </xf>
    <xf numFmtId="49" fontId="99" fillId="0" borderId="7" xfId="0" quotePrefix="1" applyNumberFormat="1" applyFont="1" applyFill="1" applyBorder="1">
      <alignment vertical="center"/>
    </xf>
    <xf numFmtId="49" fontId="99" fillId="2" borderId="2" xfId="0" applyNumberFormat="1" applyFont="1" applyFill="1" applyBorder="1">
      <alignment vertical="center"/>
    </xf>
    <xf numFmtId="0" fontId="138" fillId="0" borderId="1" xfId="1" applyFont="1" applyBorder="1">
      <alignment vertical="center"/>
    </xf>
    <xf numFmtId="49" fontId="40" fillId="0" borderId="1" xfId="0" applyNumberFormat="1" applyFont="1" applyBorder="1" applyAlignment="1">
      <alignment vertical="center"/>
    </xf>
    <xf numFmtId="0" fontId="34" fillId="0" borderId="0" xfId="2" applyFill="1" applyBorder="1">
      <alignment vertical="center"/>
    </xf>
    <xf numFmtId="10" fontId="34" fillId="0" borderId="0" xfId="2" applyNumberFormat="1">
      <alignment vertical="center"/>
    </xf>
    <xf numFmtId="0" fontId="42" fillId="0" borderId="8" xfId="0" applyFont="1" applyBorder="1">
      <alignment vertical="center"/>
    </xf>
    <xf numFmtId="14" fontId="42" fillId="0" borderId="1" xfId="0" applyNumberFormat="1" applyFont="1" applyBorder="1">
      <alignment vertical="center"/>
    </xf>
    <xf numFmtId="14" fontId="42" fillId="0" borderId="2" xfId="0" applyNumberFormat="1" applyFont="1" applyBorder="1">
      <alignment vertical="center"/>
    </xf>
    <xf numFmtId="0" fontId="42" fillId="0" borderId="1" xfId="2" applyFont="1" applyBorder="1" applyAlignment="1">
      <alignment vertical="center" wrapText="1"/>
    </xf>
    <xf numFmtId="0" fontId="42" fillId="0" borderId="1" xfId="0" applyFont="1" applyBorder="1" applyAlignment="1"/>
    <xf numFmtId="0" fontId="139" fillId="0" borderId="0" xfId="1" applyFont="1">
      <alignment vertical="center"/>
    </xf>
    <xf numFmtId="0" fontId="136" fillId="0" borderId="2" xfId="0" applyFont="1" applyFill="1" applyBorder="1">
      <alignment vertical="center"/>
    </xf>
    <xf numFmtId="0" fontId="36" fillId="46" borderId="0" xfId="0" applyFont="1" applyFill="1">
      <alignment vertical="center"/>
    </xf>
    <xf numFmtId="0" fontId="32" fillId="0" borderId="1" xfId="0" applyFont="1" applyFill="1" applyBorder="1">
      <alignment vertical="center"/>
    </xf>
    <xf numFmtId="0" fontId="36" fillId="0" borderId="1" xfId="0" applyFont="1" applyFill="1" applyBorder="1">
      <alignment vertical="center"/>
    </xf>
    <xf numFmtId="0" fontId="36" fillId="0" borderId="1" xfId="2" applyNumberFormat="1" applyFont="1" applyFill="1" applyBorder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36" fillId="0" borderId="0" xfId="0" applyFont="1" applyFill="1" applyAlignment="1">
      <alignment horizontal="center" vertical="center"/>
    </xf>
    <xf numFmtId="0" fontId="36" fillId="0" borderId="0" xfId="0" applyFont="1" applyFill="1">
      <alignment vertical="center"/>
    </xf>
    <xf numFmtId="0" fontId="135" fillId="0" borderId="1" xfId="2" applyFont="1" applyBorder="1">
      <alignment vertical="center"/>
    </xf>
    <xf numFmtId="14" fontId="99" fillId="0" borderId="1" xfId="0" applyNumberFormat="1" applyFont="1" applyBorder="1">
      <alignment vertical="center"/>
    </xf>
    <xf numFmtId="14" fontId="33" fillId="0" borderId="1" xfId="1" applyNumberFormat="1" applyFont="1" applyBorder="1" applyAlignment="1" applyProtection="1">
      <alignment vertical="center"/>
    </xf>
    <xf numFmtId="0" fontId="99" fillId="40" borderId="1" xfId="0" applyFont="1" applyFill="1" applyBorder="1">
      <alignment vertical="center"/>
    </xf>
    <xf numFmtId="49" fontId="99" fillId="40" borderId="1" xfId="0" applyNumberFormat="1" applyFont="1" applyFill="1" applyBorder="1">
      <alignment vertical="center"/>
    </xf>
    <xf numFmtId="0" fontId="99" fillId="40" borderId="1" xfId="66" applyNumberFormat="1" applyFont="1" applyFill="1" applyBorder="1" applyAlignment="1">
      <alignment horizontal="center" vertical="center"/>
    </xf>
    <xf numFmtId="0" fontId="102" fillId="0" borderId="3" xfId="1" applyFont="1" applyBorder="1" applyAlignment="1" applyProtection="1">
      <alignment vertical="center"/>
    </xf>
    <xf numFmtId="0" fontId="42" fillId="0" borderId="1" xfId="0" applyFont="1" applyBorder="1" applyAlignment="1">
      <alignment vertical="center"/>
    </xf>
    <xf numFmtId="0" fontId="141" fillId="3" borderId="1" xfId="758" applyFont="1" applyFill="1" applyBorder="1">
      <alignment vertical="center"/>
    </xf>
    <xf numFmtId="0" fontId="140" fillId="3" borderId="1" xfId="758" applyFont="1" applyFill="1" applyBorder="1">
      <alignment vertical="center"/>
    </xf>
    <xf numFmtId="0" fontId="34" fillId="8" borderId="11" xfId="2" applyFill="1" applyBorder="1">
      <alignment vertical="center"/>
    </xf>
    <xf numFmtId="49" fontId="0" fillId="8" borderId="8" xfId="0" applyNumberFormat="1" applyFont="1" applyFill="1" applyBorder="1">
      <alignment vertical="center"/>
    </xf>
    <xf numFmtId="0" fontId="138" fillId="0" borderId="11" xfId="1" applyFont="1" applyBorder="1">
      <alignment vertical="center"/>
    </xf>
    <xf numFmtId="0" fontId="102" fillId="0" borderId="11" xfId="1" applyFont="1" applyBorder="1" applyAlignment="1" applyProtection="1">
      <alignment vertical="center"/>
    </xf>
    <xf numFmtId="0" fontId="142" fillId="3" borderId="1" xfId="758" applyFont="1" applyFill="1" applyBorder="1">
      <alignment vertical="center"/>
    </xf>
    <xf numFmtId="0" fontId="50" fillId="0" borderId="0" xfId="1" applyFont="1" applyBorder="1">
      <alignment vertical="center"/>
    </xf>
    <xf numFmtId="49" fontId="44" fillId="0" borderId="2" xfId="6" applyNumberFormat="1" applyBorder="1">
      <alignment vertical="center"/>
    </xf>
    <xf numFmtId="49" fontId="34" fillId="0" borderId="2" xfId="6" applyNumberFormat="1" applyFont="1" applyBorder="1">
      <alignment vertical="center"/>
    </xf>
    <xf numFmtId="49" fontId="0" fillId="0" borderId="2" xfId="6" applyNumberFormat="1" applyFont="1" applyBorder="1">
      <alignment vertical="center"/>
    </xf>
    <xf numFmtId="0" fontId="0" fillId="3" borderId="2" xfId="0" applyFont="1" applyFill="1" applyBorder="1">
      <alignment vertical="center"/>
    </xf>
    <xf numFmtId="0" fontId="141" fillId="3" borderId="2" xfId="758" applyFont="1" applyFill="1" applyBorder="1">
      <alignment vertical="center"/>
    </xf>
    <xf numFmtId="0" fontId="0" fillId="3" borderId="2" xfId="0" applyFill="1" applyBorder="1">
      <alignment vertical="center"/>
    </xf>
    <xf numFmtId="49" fontId="0" fillId="2" borderId="7" xfId="0" applyNumberFormat="1" applyFont="1" applyFill="1" applyBorder="1">
      <alignment vertical="center"/>
    </xf>
    <xf numFmtId="0" fontId="99" fillId="0" borderId="1" xfId="2" applyFont="1" applyFill="1" applyBorder="1">
      <alignment vertical="center"/>
    </xf>
    <xf numFmtId="0" fontId="99" fillId="0" borderId="8" xfId="2" applyFont="1" applyFill="1" applyBorder="1">
      <alignment vertical="center"/>
    </xf>
    <xf numFmtId="0" fontId="42" fillId="0" borderId="1" xfId="2" applyFont="1" applyFill="1" applyBorder="1" applyAlignment="1">
      <alignment horizontal="left" vertical="center"/>
    </xf>
    <xf numFmtId="0" fontId="89" fillId="0" borderId="1" xfId="2" applyFont="1" applyFill="1" applyBorder="1" applyAlignment="1">
      <alignment vertical="center" wrapText="1"/>
    </xf>
    <xf numFmtId="0" fontId="89" fillId="0" borderId="0" xfId="2" applyFont="1" applyFill="1" applyAlignment="1">
      <alignment vertical="center" wrapText="1"/>
    </xf>
    <xf numFmtId="49" fontId="0" fillId="8" borderId="1" xfId="0" quotePrefix="1" applyNumberFormat="1" applyFont="1" applyFill="1" applyBorder="1">
      <alignment vertical="center"/>
    </xf>
    <xf numFmtId="55" fontId="89" fillId="0" borderId="1" xfId="2" applyNumberFormat="1" applyFont="1" applyFill="1" applyBorder="1" applyAlignment="1">
      <alignment vertical="center" wrapText="1"/>
    </xf>
    <xf numFmtId="179" fontId="34" fillId="40" borderId="1" xfId="6" applyNumberFormat="1" applyFont="1" applyFill="1" applyBorder="1">
      <alignment vertical="center"/>
    </xf>
    <xf numFmtId="179" fontId="0" fillId="40" borderId="1" xfId="6" applyNumberFormat="1" applyFont="1" applyFill="1" applyBorder="1">
      <alignment vertical="center"/>
    </xf>
    <xf numFmtId="0" fontId="99" fillId="40" borderId="2" xfId="0" applyFont="1" applyFill="1" applyBorder="1">
      <alignment vertical="center"/>
    </xf>
    <xf numFmtId="49" fontId="99" fillId="40" borderId="2" xfId="0" quotePrefix="1" applyNumberFormat="1" applyFont="1" applyFill="1" applyBorder="1">
      <alignment vertical="center"/>
    </xf>
    <xf numFmtId="49" fontId="99" fillId="40" borderId="2" xfId="0" applyNumberFormat="1" applyFont="1" applyFill="1" applyBorder="1" applyAlignment="1">
      <alignment vertical="center" wrapText="1"/>
    </xf>
    <xf numFmtId="49" fontId="99" fillId="40" borderId="2" xfId="0" applyNumberFormat="1" applyFont="1" applyFill="1" applyBorder="1">
      <alignment vertical="center"/>
    </xf>
    <xf numFmtId="0" fontId="99" fillId="40" borderId="2" xfId="66" applyNumberFormat="1" applyFont="1" applyFill="1" applyBorder="1" applyAlignment="1">
      <alignment horizontal="center" vertical="center"/>
    </xf>
    <xf numFmtId="49" fontId="36" fillId="0" borderId="7" xfId="0" quotePrefix="1" applyNumberFormat="1" applyFont="1" applyFill="1" applyBorder="1">
      <alignment vertical="center"/>
    </xf>
    <xf numFmtId="0" fontId="42" fillId="3" borderId="1" xfId="2" applyFont="1" applyFill="1" applyBorder="1">
      <alignment vertical="center"/>
    </xf>
    <xf numFmtId="0" fontId="0" fillId="0" borderId="2" xfId="66" applyNumberFormat="1" applyFont="1" applyBorder="1" applyAlignment="1">
      <alignment horizontal="center"/>
    </xf>
    <xf numFmtId="56" fontId="42" fillId="0" borderId="1" xfId="0" applyNumberFormat="1" applyFont="1" applyBorder="1" applyAlignment="1">
      <alignment vertical="center" wrapText="1"/>
    </xf>
    <xf numFmtId="0" fontId="34" fillId="0" borderId="1" xfId="6" applyFont="1" applyFill="1" applyBorder="1">
      <alignment vertical="center"/>
    </xf>
    <xf numFmtId="49" fontId="44" fillId="0" borderId="1" xfId="6" applyNumberFormat="1" applyFill="1" applyBorder="1">
      <alignment vertical="center"/>
    </xf>
    <xf numFmtId="0" fontId="0" fillId="0" borderId="33" xfId="0" applyBorder="1">
      <alignment vertical="center"/>
    </xf>
    <xf numFmtId="0" fontId="0" fillId="0" borderId="15" xfId="0" applyBorder="1">
      <alignment vertical="center"/>
    </xf>
    <xf numFmtId="0" fontId="33" fillId="0" borderId="0" xfId="1" applyFont="1" applyFill="1" applyBorder="1" applyAlignment="1" applyProtection="1">
      <alignment vertical="center"/>
    </xf>
    <xf numFmtId="0" fontId="134" fillId="0" borderId="0" xfId="0" applyFont="1">
      <alignment vertical="center"/>
    </xf>
    <xf numFmtId="49" fontId="143" fillId="0" borderId="1" xfId="0" applyNumberFormat="1" applyFont="1" applyBorder="1">
      <alignment vertical="center"/>
    </xf>
    <xf numFmtId="49" fontId="143" fillId="0" borderId="2" xfId="0" applyNumberFormat="1" applyFont="1" applyBorder="1">
      <alignment vertical="center"/>
    </xf>
    <xf numFmtId="0" fontId="99" fillId="0" borderId="2" xfId="2" applyNumberFormat="1" applyFont="1" applyBorder="1" applyAlignment="1">
      <alignment horizontal="center" vertical="center"/>
    </xf>
    <xf numFmtId="0" fontId="5" fillId="0" borderId="1" xfId="721" applyFont="1" applyBorder="1">
      <alignment vertical="center"/>
    </xf>
    <xf numFmtId="0" fontId="0" fillId="0" borderId="0" xfId="2" applyFont="1" applyBorder="1">
      <alignment vertical="center"/>
    </xf>
    <xf numFmtId="0" fontId="34" fillId="8" borderId="0" xfId="2" applyFill="1" applyBorder="1">
      <alignment vertical="center"/>
    </xf>
    <xf numFmtId="0" fontId="0" fillId="8" borderId="0" xfId="2" applyFont="1" applyFill="1" applyBorder="1">
      <alignment vertical="center"/>
    </xf>
    <xf numFmtId="0" fontId="144" fillId="8" borderId="0" xfId="1" applyFont="1" applyFill="1">
      <alignment vertical="center"/>
    </xf>
    <xf numFmtId="0" fontId="46" fillId="8" borderId="1" xfId="0" applyFont="1" applyFill="1" applyBorder="1">
      <alignment vertical="center"/>
    </xf>
    <xf numFmtId="0" fontId="46" fillId="8" borderId="1" xfId="2" applyFont="1" applyFill="1" applyBorder="1">
      <alignment vertical="center"/>
    </xf>
    <xf numFmtId="49" fontId="46" fillId="8" borderId="1" xfId="0" applyNumberFormat="1" applyFont="1" applyFill="1" applyBorder="1">
      <alignment vertical="center"/>
    </xf>
    <xf numFmtId="0" fontId="34" fillId="8" borderId="0" xfId="2" applyFill="1" applyBorder="1" applyAlignment="1">
      <alignment horizontal="left" vertical="center"/>
    </xf>
    <xf numFmtId="0" fontId="0" fillId="8" borderId="0" xfId="2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center" vertical="center"/>
    </xf>
    <xf numFmtId="0" fontId="0" fillId="8" borderId="0" xfId="0" applyFill="1" applyBorder="1">
      <alignment vertical="center"/>
    </xf>
    <xf numFmtId="0" fontId="0" fillId="8" borderId="10" xfId="0" applyFill="1" applyBorder="1">
      <alignment vertical="center"/>
    </xf>
    <xf numFmtId="49" fontId="42" fillId="40" borderId="7" xfId="0" quotePrefix="1" applyNumberFormat="1" applyFont="1" applyFill="1" applyBorder="1">
      <alignment vertical="center"/>
    </xf>
    <xf numFmtId="14" fontId="42" fillId="40" borderId="1" xfId="2" applyNumberFormat="1" applyFont="1" applyFill="1" applyBorder="1">
      <alignment vertical="center"/>
    </xf>
    <xf numFmtId="0" fontId="34" fillId="40" borderId="1" xfId="2" applyNumberFormat="1" applyFill="1" applyBorder="1" applyAlignment="1">
      <alignment horizontal="center" vertical="center"/>
    </xf>
    <xf numFmtId="49" fontId="44" fillId="8" borderId="1" xfId="6" applyNumberFormat="1" applyFill="1" applyBorder="1">
      <alignment vertical="center"/>
    </xf>
    <xf numFmtId="49" fontId="34" fillId="8" borderId="1" xfId="6" applyNumberFormat="1" applyFont="1" applyFill="1" applyBorder="1">
      <alignment vertical="center"/>
    </xf>
    <xf numFmtId="0" fontId="136" fillId="8" borderId="1" xfId="0" applyFont="1" applyFill="1" applyBorder="1">
      <alignment vertical="center"/>
    </xf>
    <xf numFmtId="0" fontId="0" fillId="8" borderId="39" xfId="0" quotePrefix="1" applyFont="1" applyFill="1" applyBorder="1">
      <alignment vertical="center"/>
    </xf>
    <xf numFmtId="0" fontId="0" fillId="8" borderId="42" xfId="0" applyFont="1" applyFill="1" applyBorder="1">
      <alignment vertical="center"/>
    </xf>
    <xf numFmtId="0" fontId="0" fillId="0" borderId="39" xfId="0" quotePrefix="1" applyFont="1" applyFill="1" applyBorder="1">
      <alignment vertical="center"/>
    </xf>
    <xf numFmtId="0" fontId="0" fillId="0" borderId="42" xfId="0" applyFont="1" applyFill="1" applyBorder="1">
      <alignment vertical="center"/>
    </xf>
    <xf numFmtId="49" fontId="0" fillId="0" borderId="8" xfId="0" applyNumberFormat="1" applyFont="1" applyFill="1" applyBorder="1">
      <alignment vertical="center"/>
    </xf>
    <xf numFmtId="0" fontId="36" fillId="0" borderId="1" xfId="0" applyFont="1" applyBorder="1" applyAlignment="1">
      <alignment vertical="center" wrapText="1"/>
    </xf>
    <xf numFmtId="49" fontId="0" fillId="3" borderId="11" xfId="0" quotePrefix="1" applyNumberFormat="1" applyFill="1" applyBorder="1">
      <alignment vertical="center"/>
    </xf>
    <xf numFmtId="0" fontId="46" fillId="0" borderId="8" xfId="0" applyFont="1" applyFill="1" applyBorder="1">
      <alignment vertical="center"/>
    </xf>
    <xf numFmtId="14" fontId="0" fillId="8" borderId="1" xfId="0" applyNumberFormat="1" applyFill="1" applyBorder="1">
      <alignment vertical="center"/>
    </xf>
    <xf numFmtId="0" fontId="0" fillId="8" borderId="1" xfId="0" quotePrefix="1" applyFill="1" applyBorder="1">
      <alignment vertical="center"/>
    </xf>
    <xf numFmtId="0" fontId="42" fillId="0" borderId="51" xfId="2" applyFont="1" applyBorder="1">
      <alignment vertical="center"/>
    </xf>
    <xf numFmtId="49" fontId="42" fillId="0" borderId="2" xfId="0" applyNumberFormat="1" applyFont="1" applyBorder="1" applyAlignment="1">
      <alignment vertical="center" wrapText="1"/>
    </xf>
    <xf numFmtId="14" fontId="0" fillId="5" borderId="1" xfId="0" applyNumberFormat="1" applyFont="1" applyFill="1" applyBorder="1">
      <alignment vertical="center"/>
    </xf>
    <xf numFmtId="0" fontId="0" fillId="5" borderId="1" xfId="66" applyNumberFormat="1" applyFont="1" applyFill="1" applyBorder="1" applyAlignment="1">
      <alignment horizontal="center"/>
    </xf>
    <xf numFmtId="11" fontId="99" fillId="0" borderId="1" xfId="2" quotePrefix="1" applyNumberFormat="1" applyFont="1" applyBorder="1">
      <alignment vertical="center"/>
    </xf>
    <xf numFmtId="0" fontId="0" fillId="0" borderId="11" xfId="0" applyFill="1" applyBorder="1" applyAlignment="1">
      <alignment horizontal="center" vertical="center"/>
    </xf>
    <xf numFmtId="0" fontId="133" fillId="0" borderId="1" xfId="0" applyFont="1" applyBorder="1">
      <alignment vertical="center"/>
    </xf>
    <xf numFmtId="0" fontId="133" fillId="0" borderId="1" xfId="2" applyFont="1" applyBorder="1">
      <alignment vertical="center"/>
    </xf>
    <xf numFmtId="0" fontId="4" fillId="0" borderId="1" xfId="721" applyFont="1" applyBorder="1">
      <alignment vertical="center"/>
    </xf>
    <xf numFmtId="0" fontId="0" fillId="40" borderId="1" xfId="2" applyFont="1" applyFill="1" applyBorder="1" applyAlignment="1">
      <alignment vertical="center" wrapText="1"/>
    </xf>
    <xf numFmtId="49" fontId="0" fillId="40" borderId="1" xfId="66" applyNumberFormat="1" applyFont="1" applyFill="1" applyBorder="1" applyAlignment="1">
      <alignment horizontal="center" vertical="center"/>
    </xf>
    <xf numFmtId="0" fontId="0" fillId="0" borderId="7" xfId="0" quotePrefix="1" applyFont="1" applyFill="1" applyBorder="1">
      <alignment vertical="center"/>
    </xf>
    <xf numFmtId="11" fontId="42" fillId="0" borderId="1" xfId="2" quotePrefix="1" applyNumberFormat="1" applyFont="1" applyBorder="1">
      <alignment vertical="center"/>
    </xf>
    <xf numFmtId="0" fontId="37" fillId="0" borderId="1" xfId="2" applyFont="1" applyBorder="1" applyAlignment="1">
      <alignment horizontal="left" vertical="center"/>
    </xf>
    <xf numFmtId="0" fontId="145" fillId="0" borderId="1" xfId="0" applyFont="1" applyBorder="1">
      <alignment vertical="center"/>
    </xf>
    <xf numFmtId="0" fontId="145" fillId="0" borderId="1" xfId="2" applyFont="1" applyBorder="1">
      <alignment vertical="center"/>
    </xf>
    <xf numFmtId="14" fontId="0" fillId="0" borderId="0" xfId="0" applyNumberFormat="1" applyAlignment="1">
      <alignment vertical="center"/>
    </xf>
    <xf numFmtId="0" fontId="42" fillId="0" borderId="2" xfId="66" applyNumberFormat="1" applyFont="1" applyBorder="1" applyAlignment="1">
      <alignment horizontal="center" vertical="center"/>
    </xf>
    <xf numFmtId="49" fontId="42" fillId="0" borderId="1" xfId="2" applyNumberFormat="1" applyFont="1" applyBorder="1">
      <alignment vertical="center"/>
    </xf>
    <xf numFmtId="0" fontId="0" fillId="5" borderId="0" xfId="2" applyFont="1" applyFill="1" applyBorder="1">
      <alignment vertical="center"/>
    </xf>
    <xf numFmtId="0" fontId="144" fillId="5" borderId="0" xfId="1" applyFont="1" applyFill="1">
      <alignment vertical="center"/>
    </xf>
    <xf numFmtId="0" fontId="46" fillId="5" borderId="1" xfId="0" applyFont="1" applyFill="1" applyBorder="1">
      <alignment vertical="center"/>
    </xf>
    <xf numFmtId="0" fontId="46" fillId="5" borderId="1" xfId="2" applyFont="1" applyFill="1" applyBorder="1">
      <alignment vertical="center"/>
    </xf>
    <xf numFmtId="49" fontId="46" fillId="5" borderId="1" xfId="0" applyNumberFormat="1" applyFont="1" applyFill="1" applyBorder="1">
      <alignment vertical="center"/>
    </xf>
    <xf numFmtId="0" fontId="0" fillId="0" borderId="12" xfId="2" quotePrefix="1" applyFont="1" applyBorder="1">
      <alignment vertical="center"/>
    </xf>
    <xf numFmtId="0" fontId="0" fillId="0" borderId="52" xfId="0" applyFont="1" applyBorder="1">
      <alignment vertical="center"/>
    </xf>
    <xf numFmtId="0" fontId="34" fillId="0" borderId="2" xfId="2" applyBorder="1" applyAlignment="1">
      <alignment horizontal="left" vertical="center"/>
    </xf>
    <xf numFmtId="0" fontId="36" fillId="3" borderId="1" xfId="0" applyFont="1" applyFill="1" applyBorder="1">
      <alignment vertical="center"/>
    </xf>
    <xf numFmtId="0" fontId="36" fillId="3" borderId="1" xfId="0" applyFont="1" applyFill="1" applyBorder="1" applyAlignment="1">
      <alignment vertical="center" wrapText="1"/>
    </xf>
    <xf numFmtId="0" fontId="36" fillId="3" borderId="1" xfId="2" applyFont="1" applyFill="1" applyBorder="1">
      <alignment vertical="center"/>
    </xf>
    <xf numFmtId="49" fontId="36" fillId="3" borderId="7" xfId="0" quotePrefix="1" applyNumberFormat="1" applyFont="1" applyFill="1" applyBorder="1">
      <alignment vertical="center"/>
    </xf>
    <xf numFmtId="0" fontId="131" fillId="3" borderId="0" xfId="1" applyFont="1" applyFill="1">
      <alignment vertical="center"/>
    </xf>
    <xf numFmtId="0" fontId="36" fillId="3" borderId="8" xfId="2" applyFont="1" applyFill="1" applyBorder="1">
      <alignment vertical="center"/>
    </xf>
    <xf numFmtId="49" fontId="36" fillId="3" borderId="1" xfId="0" applyNumberFormat="1" applyFont="1" applyFill="1" applyBorder="1" applyAlignment="1">
      <alignment vertical="center" wrapText="1"/>
    </xf>
    <xf numFmtId="14" fontId="36" fillId="3" borderId="1" xfId="2" applyNumberFormat="1" applyFont="1" applyFill="1" applyBorder="1">
      <alignment vertical="center"/>
    </xf>
    <xf numFmtId="49" fontId="36" fillId="3" borderId="1" xfId="0" applyNumberFormat="1" applyFont="1" applyFill="1" applyBorder="1">
      <alignment vertical="center"/>
    </xf>
    <xf numFmtId="31" fontId="42" fillId="0" borderId="1" xfId="0" applyNumberFormat="1" applyFont="1" applyBorder="1" applyAlignment="1">
      <alignment vertical="center" wrapText="1"/>
    </xf>
    <xf numFmtId="49" fontId="0" fillId="0" borderId="2" xfId="0" quotePrefix="1" applyNumberFormat="1" applyFont="1" applyFill="1" applyBorder="1">
      <alignment vertical="center"/>
    </xf>
    <xf numFmtId="0" fontId="0" fillId="0" borderId="1" xfId="0" applyFont="1" applyBorder="1" applyAlignment="1">
      <alignment horizontal="right" vertical="center"/>
    </xf>
    <xf numFmtId="0" fontId="34" fillId="0" borderId="1" xfId="2" applyNumberFormat="1" applyBorder="1" applyAlignment="1">
      <alignment horizontal="right" vertical="center"/>
    </xf>
    <xf numFmtId="0" fontId="34" fillId="0" borderId="1" xfId="2" applyBorder="1" applyAlignment="1">
      <alignment horizontal="right" vertical="center"/>
    </xf>
    <xf numFmtId="0" fontId="34" fillId="0" borderId="1" xfId="2" applyFont="1" applyBorder="1" applyAlignment="1">
      <alignment horizontal="right" vertical="center"/>
    </xf>
    <xf numFmtId="0" fontId="34" fillId="8" borderId="1" xfId="2" applyFill="1" applyBorder="1" applyAlignment="1">
      <alignment horizontal="right" vertical="center"/>
    </xf>
    <xf numFmtId="0" fontId="34" fillId="8" borderId="1" xfId="2" applyFill="1" applyBorder="1" applyAlignment="1">
      <alignment horizontal="center" vertical="center"/>
    </xf>
    <xf numFmtId="0" fontId="56" fillId="0" borderId="0" xfId="0" applyFont="1" applyFill="1" applyBorder="1">
      <alignment vertical="center"/>
    </xf>
    <xf numFmtId="0" fontId="56" fillId="0" borderId="0" xfId="0" applyFont="1" applyFill="1">
      <alignment vertical="center"/>
    </xf>
    <xf numFmtId="49" fontId="46" fillId="0" borderId="1" xfId="0" applyNumberFormat="1" applyFont="1" applyFill="1" applyBorder="1" applyAlignment="1">
      <alignment vertical="center" wrapText="1"/>
    </xf>
    <xf numFmtId="0" fontId="46" fillId="0" borderId="1" xfId="0" applyFont="1" applyFill="1" applyBorder="1" applyAlignment="1">
      <alignment vertical="center" wrapText="1"/>
    </xf>
    <xf numFmtId="0" fontId="46" fillId="0" borderId="1" xfId="2" applyFont="1" applyFill="1" applyBorder="1">
      <alignment vertical="center"/>
    </xf>
    <xf numFmtId="49" fontId="46" fillId="0" borderId="7" xfId="0" quotePrefix="1" applyNumberFormat="1" applyFont="1" applyFill="1" applyBorder="1">
      <alignment vertical="center"/>
    </xf>
    <xf numFmtId="0" fontId="144" fillId="0" borderId="0" xfId="1" applyFont="1" applyFill="1">
      <alignment vertical="center"/>
    </xf>
    <xf numFmtId="0" fontId="46" fillId="0" borderId="8" xfId="2" applyFont="1" applyFill="1" applyBorder="1">
      <alignment vertical="center"/>
    </xf>
    <xf numFmtId="14" fontId="46" fillId="0" borderId="1" xfId="2" applyNumberFormat="1" applyFont="1" applyFill="1" applyBorder="1">
      <alignment vertical="center"/>
    </xf>
    <xf numFmtId="0" fontId="46" fillId="0" borderId="1" xfId="66" applyNumberFormat="1" applyFont="1" applyFill="1" applyBorder="1" applyAlignment="1">
      <alignment horizontal="center" vertical="center"/>
    </xf>
    <xf numFmtId="0" fontId="46" fillId="0" borderId="10" xfId="11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left" vertical="center"/>
    </xf>
    <xf numFmtId="0" fontId="132" fillId="0" borderId="10" xfId="0" applyFont="1" applyFill="1" applyBorder="1" applyAlignment="1">
      <alignment horizontal="left" vertical="center"/>
    </xf>
    <xf numFmtId="49" fontId="46" fillId="0" borderId="1" xfId="613" applyNumberFormat="1" applyFont="1" applyFill="1" applyBorder="1">
      <alignment vertical="center"/>
    </xf>
    <xf numFmtId="49" fontId="46" fillId="0" borderId="1" xfId="0" quotePrefix="1" applyNumberFormat="1" applyFont="1" applyFill="1" applyBorder="1">
      <alignment vertical="center"/>
    </xf>
    <xf numFmtId="0" fontId="46" fillId="0" borderId="0" xfId="11" applyFont="1" applyFill="1" applyBorder="1" applyAlignment="1">
      <alignment horizontal="center" vertical="center"/>
    </xf>
    <xf numFmtId="0" fontId="46" fillId="0" borderId="0" xfId="2" applyFont="1" applyFill="1">
      <alignment vertical="center"/>
    </xf>
    <xf numFmtId="49" fontId="46" fillId="0" borderId="0" xfId="2" applyNumberFormat="1" applyFont="1" applyFill="1">
      <alignment vertical="center"/>
    </xf>
    <xf numFmtId="0" fontId="46" fillId="0" borderId="0" xfId="0" applyFont="1" applyFill="1" applyAlignment="1"/>
    <xf numFmtId="0" fontId="146" fillId="3" borderId="0" xfId="1" applyFont="1" applyFill="1">
      <alignment vertical="center"/>
    </xf>
    <xf numFmtId="0" fontId="46" fillId="3" borderId="1" xfId="0" applyFont="1" applyFill="1" applyBorder="1">
      <alignment vertical="center"/>
    </xf>
    <xf numFmtId="49" fontId="46" fillId="3" borderId="1" xfId="0" applyNumberFormat="1" applyFont="1" applyFill="1" applyBorder="1">
      <alignment vertical="center"/>
    </xf>
    <xf numFmtId="49" fontId="46" fillId="3" borderId="2" xfId="0" applyNumberFormat="1" applyFont="1" applyFill="1" applyBorder="1">
      <alignment vertical="center"/>
    </xf>
    <xf numFmtId="49" fontId="46" fillId="3" borderId="1" xfId="0" applyNumberFormat="1" applyFont="1" applyFill="1" applyBorder="1" applyAlignment="1">
      <alignment vertical="center" wrapText="1"/>
    </xf>
    <xf numFmtId="49" fontId="46" fillId="3" borderId="1" xfId="0" applyNumberFormat="1" applyFont="1" applyFill="1" applyBorder="1" applyAlignment="1">
      <alignment vertical="center" shrinkToFit="1"/>
    </xf>
    <xf numFmtId="0" fontId="46" fillId="3" borderId="1" xfId="66" applyNumberFormat="1" applyFont="1" applyFill="1" applyBorder="1">
      <alignment vertical="center"/>
    </xf>
    <xf numFmtId="0" fontId="36" fillId="0" borderId="1" xfId="0" applyFont="1" applyBorder="1" applyAlignment="1">
      <alignment horizontal="left" vertical="center"/>
    </xf>
    <xf numFmtId="0" fontId="121" fillId="0" borderId="10" xfId="0" applyFont="1" applyFill="1" applyBorder="1" applyAlignment="1">
      <alignment horizontal="left" vertical="center"/>
    </xf>
    <xf numFmtId="0" fontId="36" fillId="0" borderId="1" xfId="0" applyFont="1" applyFill="1" applyBorder="1" applyAlignment="1">
      <alignment vertical="center" wrapText="1"/>
    </xf>
    <xf numFmtId="0" fontId="0" fillId="5" borderId="0" xfId="0" applyFont="1" applyFill="1" applyBorder="1">
      <alignment vertical="center"/>
    </xf>
    <xf numFmtId="0" fontId="34" fillId="0" borderId="3" xfId="2" applyBorder="1">
      <alignment vertical="center"/>
    </xf>
    <xf numFmtId="0" fontId="0" fillId="0" borderId="48" xfId="0" applyBorder="1">
      <alignment vertical="center"/>
    </xf>
    <xf numFmtId="0" fontId="0" fillId="0" borderId="47" xfId="0" applyBorder="1">
      <alignment vertical="center"/>
    </xf>
    <xf numFmtId="0" fontId="34" fillId="0" borderId="47" xfId="2" applyBorder="1">
      <alignment vertical="center"/>
    </xf>
    <xf numFmtId="0" fontId="33" fillId="0" borderId="0" xfId="1" applyBorder="1">
      <alignment vertical="center"/>
    </xf>
    <xf numFmtId="0" fontId="0" fillId="0" borderId="2" xfId="0" applyBorder="1" applyAlignment="1"/>
    <xf numFmtId="0" fontId="0" fillId="0" borderId="0" xfId="0" quotePrefix="1">
      <alignment vertical="center"/>
    </xf>
    <xf numFmtId="0" fontId="46" fillId="0" borderId="1" xfId="0" applyFont="1" applyBorder="1" applyAlignment="1">
      <alignment vertical="center" wrapText="1"/>
    </xf>
    <xf numFmtId="0" fontId="0" fillId="0" borderId="0" xfId="2" applyFont="1" applyFill="1" applyBorder="1">
      <alignment vertical="center"/>
    </xf>
    <xf numFmtId="0" fontId="0" fillId="8" borderId="16" xfId="0" applyFont="1" applyFill="1" applyBorder="1">
      <alignment vertical="center"/>
    </xf>
    <xf numFmtId="49" fontId="0" fillId="8" borderId="16" xfId="0" applyNumberFormat="1" applyFont="1" applyFill="1" applyBorder="1">
      <alignment vertical="center"/>
    </xf>
    <xf numFmtId="31" fontId="42" fillId="8" borderId="1" xfId="0" applyNumberFormat="1" applyFont="1" applyFill="1" applyBorder="1" applyAlignment="1">
      <alignment vertical="center" wrapText="1"/>
    </xf>
    <xf numFmtId="0" fontId="42" fillId="8" borderId="8" xfId="2" applyFont="1" applyFill="1" applyBorder="1">
      <alignment vertical="center"/>
    </xf>
    <xf numFmtId="14" fontId="42" fillId="8" borderId="1" xfId="2" applyNumberFormat="1" applyFont="1" applyFill="1" applyBorder="1">
      <alignment vertical="center"/>
    </xf>
    <xf numFmtId="0" fontId="42" fillId="8" borderId="1" xfId="66" applyNumberFormat="1" applyFont="1" applyFill="1" applyBorder="1" applyAlignment="1">
      <alignment horizontal="center" vertical="center"/>
    </xf>
    <xf numFmtId="0" fontId="99" fillId="0" borderId="2" xfId="2" quotePrefix="1" applyFont="1" applyBorder="1">
      <alignment vertical="center"/>
    </xf>
    <xf numFmtId="49" fontId="99" fillId="0" borderId="2" xfId="0" quotePrefix="1" applyNumberFormat="1" applyFont="1" applyFill="1" applyBorder="1">
      <alignment vertical="center"/>
    </xf>
    <xf numFmtId="49" fontId="99" fillId="0" borderId="2" xfId="613" applyNumberFormat="1" applyFont="1" applyBorder="1">
      <alignment vertical="center"/>
    </xf>
    <xf numFmtId="49" fontId="42" fillId="0" borderId="1" xfId="0" applyNumberFormat="1" applyFont="1" applyFill="1" applyBorder="1" applyAlignment="1">
      <alignment vertical="center" wrapText="1"/>
    </xf>
    <xf numFmtId="49" fontId="0" fillId="8" borderId="0" xfId="0" applyNumberFormat="1" applyFill="1" applyBorder="1">
      <alignment vertical="center"/>
    </xf>
    <xf numFmtId="0" fontId="42" fillId="3" borderId="1" xfId="0" applyFont="1" applyFill="1" applyBorder="1" applyAlignment="1">
      <alignment vertical="center" wrapText="1"/>
    </xf>
    <xf numFmtId="0" fontId="34" fillId="8" borderId="2" xfId="2" applyFill="1" applyBorder="1">
      <alignment vertical="center"/>
    </xf>
    <xf numFmtId="0" fontId="0" fillId="8" borderId="2" xfId="2" applyFont="1" applyFill="1" applyBorder="1">
      <alignment vertical="center"/>
    </xf>
    <xf numFmtId="49" fontId="0" fillId="8" borderId="2" xfId="2" applyNumberFormat="1" applyFont="1" applyFill="1" applyBorder="1">
      <alignment vertical="center"/>
    </xf>
    <xf numFmtId="0" fontId="33" fillId="8" borderId="13" xfId="1" applyFill="1" applyBorder="1">
      <alignment vertical="center"/>
    </xf>
    <xf numFmtId="14" fontId="34" fillId="8" borderId="2" xfId="2" applyNumberFormat="1" applyFill="1" applyBorder="1" applyAlignment="1">
      <alignment horizontal="left" vertical="center"/>
    </xf>
    <xf numFmtId="49" fontId="36" fillId="0" borderId="7" xfId="613" applyNumberFormat="1" applyFont="1" applyBorder="1" applyAlignment="1">
      <alignment horizontal="left" vertical="center"/>
    </xf>
    <xf numFmtId="49" fontId="36" fillId="0" borderId="51" xfId="613" applyNumberFormat="1" applyFont="1" applyBorder="1" applyAlignment="1">
      <alignment horizontal="left" vertical="center"/>
    </xf>
    <xf numFmtId="49" fontId="36" fillId="0" borderId="8" xfId="613" applyNumberFormat="1" applyFont="1" applyBorder="1" applyAlignment="1">
      <alignment horizontal="left" vertical="center"/>
    </xf>
    <xf numFmtId="0" fontId="46" fillId="0" borderId="8" xfId="2" applyFont="1" applyBorder="1">
      <alignment vertical="center"/>
    </xf>
    <xf numFmtId="49" fontId="46" fillId="0" borderId="1" xfId="0" applyNumberFormat="1" applyFont="1" applyBorder="1" applyAlignment="1">
      <alignment vertical="center" wrapText="1"/>
    </xf>
    <xf numFmtId="14" fontId="46" fillId="0" borderId="1" xfId="2" applyNumberFormat="1" applyFont="1" applyBorder="1">
      <alignment vertical="center"/>
    </xf>
    <xf numFmtId="49" fontId="46" fillId="0" borderId="1" xfId="0" applyNumberFormat="1" applyFont="1" applyBorder="1">
      <alignment vertical="center"/>
    </xf>
    <xf numFmtId="49" fontId="0" fillId="4" borderId="0" xfId="0" applyNumberFormat="1" applyFont="1" applyFill="1" applyBorder="1">
      <alignment vertical="center"/>
    </xf>
    <xf numFmtId="49" fontId="0" fillId="4" borderId="1" xfId="0" applyNumberFormat="1" applyFont="1" applyFill="1" applyBorder="1" applyAlignment="1">
      <alignment vertical="center" wrapText="1"/>
    </xf>
    <xf numFmtId="0" fontId="136" fillId="0" borderId="1" xfId="0" applyFont="1" applyBorder="1">
      <alignment vertical="center"/>
    </xf>
    <xf numFmtId="14" fontId="46" fillId="0" borderId="1" xfId="2" applyNumberFormat="1" applyFont="1" applyBorder="1" applyAlignment="1">
      <alignment horizontal="left" vertical="center"/>
    </xf>
    <xf numFmtId="17" fontId="99" fillId="0" borderId="1" xfId="0" applyNumberFormat="1" applyFont="1" applyBorder="1" applyAlignment="1"/>
    <xf numFmtId="0" fontId="42" fillId="0" borderId="33" xfId="0" applyFont="1" applyFill="1" applyBorder="1">
      <alignment vertical="center"/>
    </xf>
    <xf numFmtId="49" fontId="36" fillId="0" borderId="1" xfId="0" quotePrefix="1" applyNumberFormat="1" applyFont="1" applyFill="1" applyBorder="1">
      <alignment vertical="center"/>
    </xf>
    <xf numFmtId="0" fontId="36" fillId="0" borderId="8" xfId="0" applyFont="1" applyBorder="1">
      <alignment vertical="center"/>
    </xf>
    <xf numFmtId="14" fontId="36" fillId="0" borderId="1" xfId="2" applyNumberFormat="1" applyFont="1" applyFill="1" applyBorder="1">
      <alignment vertical="center"/>
    </xf>
    <xf numFmtId="0" fontId="36" fillId="0" borderId="1" xfId="66" applyNumberFormat="1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6" fillId="0" borderId="0" xfId="11" applyFont="1" applyBorder="1" applyAlignment="1">
      <alignment horizontal="center" vertical="center"/>
    </xf>
    <xf numFmtId="0" fontId="36" fillId="0" borderId="0" xfId="0" applyFont="1">
      <alignment vertical="center"/>
    </xf>
    <xf numFmtId="14" fontId="0" fillId="8" borderId="1" xfId="2" applyNumberFormat="1" applyFont="1" applyFill="1" applyBorder="1">
      <alignment vertical="center"/>
    </xf>
    <xf numFmtId="14" fontId="0" fillId="4" borderId="2" xfId="2" applyNumberFormat="1" applyFont="1" applyFill="1" applyBorder="1">
      <alignment vertical="center"/>
    </xf>
    <xf numFmtId="14" fontId="0" fillId="4" borderId="1" xfId="2" applyNumberFormat="1" applyFont="1" applyFill="1" applyBorder="1">
      <alignment vertical="center"/>
    </xf>
    <xf numFmtId="14" fontId="0" fillId="40" borderId="1" xfId="2" applyNumberFormat="1" applyFont="1" applyFill="1" applyBorder="1">
      <alignment vertical="center"/>
    </xf>
    <xf numFmtId="14" fontId="2" fillId="4" borderId="0" xfId="232" applyNumberFormat="1" applyFont="1" applyFill="1">
      <alignment vertical="center"/>
    </xf>
    <xf numFmtId="14" fontId="20" fillId="4" borderId="0" xfId="232" applyNumberFormat="1" applyFill="1" applyAlignment="1">
      <alignment horizontal="center" vertical="center"/>
    </xf>
    <xf numFmtId="0" fontId="99" fillId="0" borderId="1" xfId="66" applyNumberFormat="1" applyFont="1" applyFill="1" applyBorder="1" applyAlignment="1">
      <alignment horizontal="center" vertical="center"/>
    </xf>
    <xf numFmtId="49" fontId="99" fillId="0" borderId="0" xfId="0" applyNumberFormat="1" applyFont="1" applyFill="1" applyBorder="1">
      <alignment vertical="center"/>
    </xf>
    <xf numFmtId="0" fontId="99" fillId="5" borderId="1" xfId="0" applyFont="1" applyFill="1" applyBorder="1">
      <alignment vertical="center"/>
    </xf>
    <xf numFmtId="0" fontId="99" fillId="5" borderId="1" xfId="0" applyFont="1" applyFill="1" applyBorder="1" applyAlignment="1">
      <alignment vertical="center" wrapText="1"/>
    </xf>
    <xf numFmtId="0" fontId="99" fillId="5" borderId="1" xfId="2" applyFont="1" applyFill="1" applyBorder="1">
      <alignment vertical="center"/>
    </xf>
    <xf numFmtId="49" fontId="99" fillId="5" borderId="1" xfId="0" quotePrefix="1" applyNumberFormat="1" applyFont="1" applyFill="1" applyBorder="1">
      <alignment vertical="center"/>
    </xf>
    <xf numFmtId="0" fontId="99" fillId="5" borderId="8" xfId="2" applyFont="1" applyFill="1" applyBorder="1">
      <alignment vertical="center"/>
    </xf>
    <xf numFmtId="49" fontId="99" fillId="5" borderId="1" xfId="0" applyNumberFormat="1" applyFont="1" applyFill="1" applyBorder="1" applyAlignment="1">
      <alignment vertical="center" wrapText="1"/>
    </xf>
    <xf numFmtId="49" fontId="99" fillId="5" borderId="1" xfId="0" applyNumberFormat="1" applyFont="1" applyFill="1" applyBorder="1">
      <alignment vertical="center"/>
    </xf>
    <xf numFmtId="0" fontId="42" fillId="6" borderId="0" xfId="0" applyFont="1" applyFill="1" applyBorder="1">
      <alignment vertical="center"/>
    </xf>
    <xf numFmtId="0" fontId="42" fillId="0" borderId="0" xfId="0" applyFont="1" applyFill="1" applyAlignment="1">
      <alignment horizontal="center" vertical="center"/>
    </xf>
    <xf numFmtId="49" fontId="0" fillId="0" borderId="53" xfId="0" applyNumberFormat="1" applyFill="1" applyBorder="1" applyAlignment="1">
      <alignment horizontal="center" vertical="center"/>
    </xf>
    <xf numFmtId="49" fontId="0" fillId="8" borderId="7" xfId="0" applyNumberFormat="1" applyFont="1" applyFill="1" applyBorder="1">
      <alignment vertical="center"/>
    </xf>
    <xf numFmtId="49" fontId="34" fillId="0" borderId="7" xfId="6" applyNumberFormat="1" applyFont="1" applyBorder="1">
      <alignment vertical="center"/>
    </xf>
    <xf numFmtId="49" fontId="0" fillId="0" borderId="12" xfId="0" applyNumberFormat="1" applyFont="1" applyBorder="1">
      <alignment vertical="center"/>
    </xf>
    <xf numFmtId="0" fontId="0" fillId="3" borderId="1" xfId="0" applyFill="1" applyBorder="1" applyAlignment="1">
      <alignment vertical="center" shrinkToFit="1"/>
    </xf>
    <xf numFmtId="0" fontId="40" fillId="4" borderId="11" xfId="0" applyFont="1" applyFill="1" applyBorder="1" applyAlignment="1">
      <alignment horizontal="left" vertical="center" wrapText="1"/>
    </xf>
    <xf numFmtId="0" fontId="41" fillId="4" borderId="11" xfId="0" applyFont="1" applyFill="1" applyBorder="1" applyAlignment="1">
      <alignment horizontal="left" vertical="center"/>
    </xf>
    <xf numFmtId="0" fontId="0" fillId="0" borderId="49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135" fillId="3" borderId="10" xfId="11" applyFont="1" applyFill="1" applyBorder="1" applyAlignment="1">
      <alignment horizontal="center"/>
    </xf>
    <xf numFmtId="0" fontId="42" fillId="3" borderId="10" xfId="0" applyFont="1" applyFill="1" applyBorder="1" applyAlignment="1">
      <alignment horizontal="center"/>
    </xf>
    <xf numFmtId="0" fontId="51" fillId="3" borderId="10" xfId="1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51" fillId="3" borderId="32" xfId="11" applyFill="1" applyBorder="1" applyAlignment="1">
      <alignment horizontal="center"/>
    </xf>
    <xf numFmtId="0" fontId="51" fillId="3" borderId="35" xfId="11" applyFill="1" applyBorder="1" applyAlignment="1">
      <alignment horizont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49" fontId="46" fillId="0" borderId="7" xfId="0" applyNumberFormat="1" applyFont="1" applyBorder="1" applyAlignment="1">
      <alignment horizontal="left" vertical="center" wrapText="1"/>
    </xf>
    <xf numFmtId="49" fontId="46" fillId="0" borderId="8" xfId="0" applyNumberFormat="1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6" fillId="0" borderId="10" xfId="11" applyFont="1" applyFill="1" applyBorder="1" applyAlignment="1">
      <alignment horizontal="center"/>
    </xf>
    <xf numFmtId="0" fontId="46" fillId="0" borderId="10" xfId="0" applyFont="1" applyFill="1" applyBorder="1" applyAlignment="1">
      <alignment horizontal="center"/>
    </xf>
  </cellXfs>
  <cellStyles count="760">
    <cellStyle name="#,##0" xfId="616"/>
    <cellStyle name="#,##0," xfId="617"/>
    <cellStyle name="0,0_x000d__x000a_NA_x000d__x000a_" xfId="174"/>
    <cellStyle name="20% - アクセント 1" xfId="209" builtinId="30" customBuiltin="1"/>
    <cellStyle name="20% - アクセント 1 2" xfId="346"/>
    <cellStyle name="20% - アクセント 1 2 2" xfId="598"/>
    <cellStyle name="20% - アクセント 1 2 3" xfId="618"/>
    <cellStyle name="20% - アクセント 1 3" xfId="472"/>
    <cellStyle name="20% - アクセント 1 3 2" xfId="619"/>
    <cellStyle name="20% - アクセント 1 4" xfId="620"/>
    <cellStyle name="20% - アクセント 1 5" xfId="735"/>
    <cellStyle name="20% - アクセント 2" xfId="213" builtinId="34" customBuiltin="1"/>
    <cellStyle name="20% - アクセント 2 2" xfId="348"/>
    <cellStyle name="20% - アクセント 2 2 2" xfId="600"/>
    <cellStyle name="20% - アクセント 2 2 3" xfId="621"/>
    <cellStyle name="20% - アクセント 2 3" xfId="474"/>
    <cellStyle name="20% - アクセント 2 3 2" xfId="622"/>
    <cellStyle name="20% - アクセント 2 4" xfId="623"/>
    <cellStyle name="20% - アクセント 2 5" xfId="739"/>
    <cellStyle name="20% - アクセント 3" xfId="217" builtinId="38" customBuiltin="1"/>
    <cellStyle name="20% - アクセント 3 2" xfId="350"/>
    <cellStyle name="20% - アクセント 3 2 2" xfId="602"/>
    <cellStyle name="20% - アクセント 3 2 3" xfId="624"/>
    <cellStyle name="20% - アクセント 3 3" xfId="476"/>
    <cellStyle name="20% - アクセント 3 3 2" xfId="625"/>
    <cellStyle name="20% - アクセント 3 4" xfId="626"/>
    <cellStyle name="20% - アクセント 3 5" xfId="743"/>
    <cellStyle name="20% - アクセント 4" xfId="221" builtinId="42" customBuiltin="1"/>
    <cellStyle name="20% - アクセント 4 2" xfId="352"/>
    <cellStyle name="20% - アクセント 4 2 2" xfId="604"/>
    <cellStyle name="20% - アクセント 4 2 3" xfId="627"/>
    <cellStyle name="20% - アクセント 4 3" xfId="478"/>
    <cellStyle name="20% - アクセント 4 3 2" xfId="628"/>
    <cellStyle name="20% - アクセント 4 4" xfId="629"/>
    <cellStyle name="20% - アクセント 4 5" xfId="747"/>
    <cellStyle name="20% - アクセント 5" xfId="225" builtinId="46" customBuiltin="1"/>
    <cellStyle name="20% - アクセント 5 2" xfId="354"/>
    <cellStyle name="20% - アクセント 5 2 2" xfId="606"/>
    <cellStyle name="20% - アクセント 5 2 3" xfId="630"/>
    <cellStyle name="20% - アクセント 5 3" xfId="480"/>
    <cellStyle name="20% - アクセント 5 3 2" xfId="631"/>
    <cellStyle name="20% - アクセント 5 4" xfId="632"/>
    <cellStyle name="20% - アクセント 5 5" xfId="751"/>
    <cellStyle name="20% - アクセント 6" xfId="229" builtinId="50" customBuiltin="1"/>
    <cellStyle name="20% - アクセント 6 2" xfId="356"/>
    <cellStyle name="20% - アクセント 6 2 2" xfId="608"/>
    <cellStyle name="20% - アクセント 6 2 3" xfId="633"/>
    <cellStyle name="20% - アクセント 6 3" xfId="482"/>
    <cellStyle name="20% - アクセント 6 3 2" xfId="634"/>
    <cellStyle name="20% - アクセント 6 4" xfId="635"/>
    <cellStyle name="20% - アクセント 6 5" xfId="755"/>
    <cellStyle name="40% - アクセント 1" xfId="210" builtinId="31" customBuiltin="1"/>
    <cellStyle name="40% - アクセント 1 2" xfId="347"/>
    <cellStyle name="40% - アクセント 1 2 2" xfId="599"/>
    <cellStyle name="40% - アクセント 1 2 3" xfId="636"/>
    <cellStyle name="40% - アクセント 1 3" xfId="473"/>
    <cellStyle name="40% - アクセント 1 3 2" xfId="637"/>
    <cellStyle name="40% - アクセント 1 4" xfId="638"/>
    <cellStyle name="40% - アクセント 1 5" xfId="736"/>
    <cellStyle name="40% - アクセント 2" xfId="214" builtinId="35" customBuiltin="1"/>
    <cellStyle name="40% - アクセント 2 2" xfId="349"/>
    <cellStyle name="40% - アクセント 2 2 2" xfId="601"/>
    <cellStyle name="40% - アクセント 2 2 3" xfId="639"/>
    <cellStyle name="40% - アクセント 2 3" xfId="475"/>
    <cellStyle name="40% - アクセント 2 3 2" xfId="640"/>
    <cellStyle name="40% - アクセント 2 4" xfId="641"/>
    <cellStyle name="40% - アクセント 2 5" xfId="740"/>
    <cellStyle name="40% - アクセント 3" xfId="218" builtinId="39" customBuiltin="1"/>
    <cellStyle name="40% - アクセント 3 2" xfId="351"/>
    <cellStyle name="40% - アクセント 3 2 2" xfId="603"/>
    <cellStyle name="40% - アクセント 3 2 3" xfId="642"/>
    <cellStyle name="40% - アクセント 3 3" xfId="477"/>
    <cellStyle name="40% - アクセント 3 3 2" xfId="643"/>
    <cellStyle name="40% - アクセント 3 4" xfId="644"/>
    <cellStyle name="40% - アクセント 3 5" xfId="744"/>
    <cellStyle name="40% - アクセント 4" xfId="222" builtinId="43" customBuiltin="1"/>
    <cellStyle name="40% - アクセント 4 2" xfId="353"/>
    <cellStyle name="40% - アクセント 4 2 2" xfId="605"/>
    <cellStyle name="40% - アクセント 4 2 3" xfId="645"/>
    <cellStyle name="40% - アクセント 4 3" xfId="479"/>
    <cellStyle name="40% - アクセント 4 3 2" xfId="646"/>
    <cellStyle name="40% - アクセント 4 4" xfId="647"/>
    <cellStyle name="40% - アクセント 4 5" xfId="748"/>
    <cellStyle name="40% - アクセント 5" xfId="226" builtinId="47" customBuiltin="1"/>
    <cellStyle name="40% - アクセント 5 2" xfId="355"/>
    <cellStyle name="40% - アクセント 5 2 2" xfId="607"/>
    <cellStyle name="40% - アクセント 5 2 3" xfId="648"/>
    <cellStyle name="40% - アクセント 5 3" xfId="481"/>
    <cellStyle name="40% - アクセント 5 3 2" xfId="649"/>
    <cellStyle name="40% - アクセント 5 4" xfId="650"/>
    <cellStyle name="40% - アクセント 5 5" xfId="752"/>
    <cellStyle name="40% - アクセント 6" xfId="230" builtinId="51" customBuiltin="1"/>
    <cellStyle name="40% - アクセント 6 2" xfId="357"/>
    <cellStyle name="40% - アクセント 6 2 2" xfId="609"/>
    <cellStyle name="40% - アクセント 6 2 3" xfId="651"/>
    <cellStyle name="40% - アクセント 6 3" xfId="483"/>
    <cellStyle name="40% - アクセント 6 3 2" xfId="652"/>
    <cellStyle name="40% - アクセント 6 4" xfId="653"/>
    <cellStyle name="40% - アクセント 6 5" xfId="756"/>
    <cellStyle name="60% - アクセント 1" xfId="211" builtinId="32" customBuiltin="1"/>
    <cellStyle name="60% - アクセント 1 2" xfId="654"/>
    <cellStyle name="60% - アクセント 1 3" xfId="737"/>
    <cellStyle name="60% - アクセント 2" xfId="215" builtinId="36" customBuiltin="1"/>
    <cellStyle name="60% - アクセント 2 2" xfId="655"/>
    <cellStyle name="60% - アクセント 2 3" xfId="741"/>
    <cellStyle name="60% - アクセント 3" xfId="219" builtinId="40" customBuiltin="1"/>
    <cellStyle name="60% - アクセント 3 2" xfId="656"/>
    <cellStyle name="60% - アクセント 3 3" xfId="745"/>
    <cellStyle name="60% - アクセント 4" xfId="223" builtinId="44" customBuiltin="1"/>
    <cellStyle name="60% - アクセント 4 2" xfId="657"/>
    <cellStyle name="60% - アクセント 4 3" xfId="749"/>
    <cellStyle name="60% - アクセント 5" xfId="227" builtinId="48" customBuiltin="1"/>
    <cellStyle name="60% - アクセント 5 2" xfId="658"/>
    <cellStyle name="60% - アクセント 5 3" xfId="753"/>
    <cellStyle name="60% - アクセント 6" xfId="231" builtinId="52" customBuiltin="1"/>
    <cellStyle name="60% - アクセント 6 2" xfId="659"/>
    <cellStyle name="60% - アクセント 6 3" xfId="757"/>
    <cellStyle name="Border" xfId="660"/>
    <cellStyle name="Calc Currency (0)" xfId="175"/>
    <cellStyle name="Comma [0]_CCOCPX" xfId="661"/>
    <cellStyle name="Comma_Capex" xfId="662"/>
    <cellStyle name="Copied" xfId="663"/>
    <cellStyle name="Currency [0]_CCOCPX" xfId="664"/>
    <cellStyle name="Currency_CCOCPX" xfId="665"/>
    <cellStyle name="Entered" xfId="666"/>
    <cellStyle name="entry" xfId="176"/>
    <cellStyle name="Excel Built-in Normal" xfId="4"/>
    <cellStyle name="Followed Hyperlink" xfId="667"/>
    <cellStyle name="Grey" xfId="668"/>
    <cellStyle name="gs]_x000d__x000a_UNDELETE.DLL=A:\DOS\MSTOOLS.DLL_x000d__x000a_Window=25,17,550,300, , ,2_x000d__x000a_dir1=0,0,640,174,-1,-1,1,0,201,1814,231,B:\*" xfId="177"/>
    <cellStyle name="Header1" xfId="178"/>
    <cellStyle name="Header2" xfId="179"/>
    <cellStyle name="Hyperlink" xfId="669"/>
    <cellStyle name="Input [yellow]" xfId="670"/>
    <cellStyle name="Normal - Style1" xfId="180"/>
    <cellStyle name="Normal - Style1 2" xfId="671"/>
    <cellStyle name="Normal_#10-Headcount" xfId="672"/>
    <cellStyle name="oft Excel]_x000d__x000a_Options5=1155_x000d__x000a_Pos=-12,9,1048,771_x000d__x000a_MRUFuncs=345,205,221,1,65,28,37,24,3,36_x000d__x000a_StickyPtX=574_x000d__x000a_StickyPtY=45" xfId="181"/>
    <cellStyle name="Percent [2]" xfId="673"/>
    <cellStyle name="price" xfId="182"/>
    <cellStyle name="revised" xfId="183"/>
    <cellStyle name="RevList" xfId="674"/>
    <cellStyle name="section" xfId="184"/>
    <cellStyle name="subhead" xfId="185"/>
    <cellStyle name="Subtotal" xfId="675"/>
    <cellStyle name="TableStyleLight1" xfId="2"/>
    <cellStyle name="TableStyleLight1 2" xfId="16"/>
    <cellStyle name="TableStyleLight1 3" xfId="14"/>
    <cellStyle name="title" xfId="186"/>
    <cellStyle name="アクセント 1" xfId="208" builtinId="29" customBuiltin="1"/>
    <cellStyle name="アクセント 1 2" xfId="676"/>
    <cellStyle name="アクセント 1 3" xfId="734"/>
    <cellStyle name="アクセント 2" xfId="212" builtinId="33" customBuiltin="1"/>
    <cellStyle name="アクセント 2 2" xfId="677"/>
    <cellStyle name="アクセント 2 3" xfId="738"/>
    <cellStyle name="アクセント 3" xfId="216" builtinId="37" customBuiltin="1"/>
    <cellStyle name="アクセント 3 2" xfId="678"/>
    <cellStyle name="アクセント 3 3" xfId="742"/>
    <cellStyle name="アクセント 4" xfId="220" builtinId="41" customBuiltin="1"/>
    <cellStyle name="アクセント 4 2" xfId="679"/>
    <cellStyle name="アクセント 4 3" xfId="746"/>
    <cellStyle name="アクセント 5" xfId="224" builtinId="45" customBuiltin="1"/>
    <cellStyle name="アクセント 5 2" xfId="680"/>
    <cellStyle name="アクセント 5 3" xfId="750"/>
    <cellStyle name="アクセント 6" xfId="228" builtinId="49" customBuiltin="1"/>
    <cellStyle name="アクセント 6 2" xfId="681"/>
    <cellStyle name="アクセント 6 3" xfId="754"/>
    <cellStyle name="スタイル 1" xfId="187"/>
    <cellStyle name="タイトル" xfId="192" builtinId="15" customBuiltin="1"/>
    <cellStyle name="タイトル 2" xfId="682"/>
    <cellStyle name="チェック セル" xfId="204" builtinId="23" customBuiltin="1"/>
    <cellStyle name="チェック セル 2" xfId="683"/>
    <cellStyle name="チェック セル 3" xfId="730"/>
    <cellStyle name="どちらでもない" xfId="199" builtinId="28" customBuiltin="1"/>
    <cellStyle name="どちらでもない 2" xfId="684"/>
    <cellStyle name="どちらでもない 3" xfId="725"/>
    <cellStyle name="ハイパーリンク" xfId="1" builtinId="8"/>
    <cellStyle name="ハイパーリンク 2" xfId="5"/>
    <cellStyle name="ハイパーリンク 3" xfId="19"/>
    <cellStyle name="メモ 2" xfId="233"/>
    <cellStyle name="メモ 2 2" xfId="359"/>
    <cellStyle name="メモ 2 2 2" xfId="611"/>
    <cellStyle name="メモ 2 2 3" xfId="686"/>
    <cellStyle name="メモ 2 3" xfId="485"/>
    <cellStyle name="メモ 2 3 2" xfId="687"/>
    <cellStyle name="メモ 2 4" xfId="685"/>
    <cellStyle name="メモ 3" xfId="688"/>
    <cellStyle name="メモ 4" xfId="689"/>
    <cellStyle name="リンク セル" xfId="203" builtinId="24" customBuiltin="1"/>
    <cellStyle name="リンク セル 2" xfId="690"/>
    <cellStyle name="リンク セル 3" xfId="729"/>
    <cellStyle name="悪い" xfId="198" builtinId="27" customBuiltin="1"/>
    <cellStyle name="悪い 2" xfId="691"/>
    <cellStyle name="悪い 3" xfId="724"/>
    <cellStyle name="下点線" xfId="188"/>
    <cellStyle name="計算" xfId="202" builtinId="22" customBuiltin="1"/>
    <cellStyle name="計算 2" xfId="692"/>
    <cellStyle name="計算 3" xfId="728"/>
    <cellStyle name="警告文" xfId="205" builtinId="11" customBuiltin="1"/>
    <cellStyle name="警告文 2" xfId="693"/>
    <cellStyle name="警告文 3" xfId="731"/>
    <cellStyle name="桁区切り 2" xfId="694"/>
    <cellStyle name="見出し 1" xfId="193" builtinId="16" customBuiltin="1"/>
    <cellStyle name="見出し 1 2" xfId="695"/>
    <cellStyle name="見出し 2" xfId="194" builtinId="17" customBuiltin="1"/>
    <cellStyle name="見出し 2 2" xfId="696"/>
    <cellStyle name="見出し 3" xfId="195" builtinId="18" customBuiltin="1"/>
    <cellStyle name="見出し 3 2" xfId="697"/>
    <cellStyle name="見出し 4" xfId="196" builtinId="19" customBuiltin="1"/>
    <cellStyle name="見出し 4 2" xfId="698"/>
    <cellStyle name="集計" xfId="207" builtinId="25" customBuiltin="1"/>
    <cellStyle name="集計 2" xfId="699"/>
    <cellStyle name="集計 3" xfId="733"/>
    <cellStyle name="出力" xfId="201" builtinId="21" customBuiltin="1"/>
    <cellStyle name="出力 2" xfId="700"/>
    <cellStyle name="出力 3" xfId="727"/>
    <cellStyle name="説明文" xfId="206" builtinId="53" customBuiltin="1"/>
    <cellStyle name="説明文 2" xfId="701"/>
    <cellStyle name="説明文 3" xfId="732"/>
    <cellStyle name="通貨 2" xfId="190"/>
    <cellStyle name="通貨 2 2" xfId="345"/>
    <cellStyle name="通貨 2 2 2" xfId="597"/>
    <cellStyle name="通貨 2 3" xfId="471"/>
    <cellStyle name="入力" xfId="200" builtinId="20" customBuiltin="1"/>
    <cellStyle name="入力 2" xfId="702"/>
    <cellStyle name="入力 3" xfId="726"/>
    <cellStyle name="標準" xfId="0" builtinId="0"/>
    <cellStyle name="標準 10" xfId="20"/>
    <cellStyle name="標準 11" xfId="21"/>
    <cellStyle name="標準 12" xfId="22"/>
    <cellStyle name="標準 12 2" xfId="189"/>
    <cellStyle name="標準 12 3" xfId="191"/>
    <cellStyle name="標準 13" xfId="23"/>
    <cellStyle name="標準 14" xfId="24"/>
    <cellStyle name="標準 15" xfId="25"/>
    <cellStyle name="標準 16" xfId="26"/>
    <cellStyle name="標準 17" xfId="27"/>
    <cellStyle name="標準 18" xfId="28"/>
    <cellStyle name="標準 19" xfId="29"/>
    <cellStyle name="標準 2" xfId="6"/>
    <cellStyle name="標準 2 2" xfId="64"/>
    <cellStyle name="標準 2 2 2" xfId="704"/>
    <cellStyle name="標準 2 3" xfId="705"/>
    <cellStyle name="標準 2 4" xfId="706"/>
    <cellStyle name="標準 2 5" xfId="613"/>
    <cellStyle name="標準 2 6" xfId="703"/>
    <cellStyle name="標準 20" xfId="30"/>
    <cellStyle name="標準 21" xfId="31"/>
    <cellStyle name="標準 22" xfId="32"/>
    <cellStyle name="標準 23" xfId="33"/>
    <cellStyle name="標準 24" xfId="34"/>
    <cellStyle name="標準 25" xfId="35"/>
    <cellStyle name="標準 26" xfId="36"/>
    <cellStyle name="標準 27" xfId="37"/>
    <cellStyle name="標準 28" xfId="38"/>
    <cellStyle name="標準 29" xfId="39"/>
    <cellStyle name="標準 3" xfId="7"/>
    <cellStyle name="標準 3 2" xfId="40"/>
    <cellStyle name="標準 3 2 2" xfId="709"/>
    <cellStyle name="標準 3 2 3" xfId="708"/>
    <cellStyle name="標準 3 3" xfId="63"/>
    <cellStyle name="標準 3 3 2" xfId="710"/>
    <cellStyle name="標準 3 4" xfId="707"/>
    <cellStyle name="標準 30" xfId="41"/>
    <cellStyle name="標準 31" xfId="42"/>
    <cellStyle name="標準 32" xfId="43"/>
    <cellStyle name="標準 33" xfId="44"/>
    <cellStyle name="標準 34" xfId="45"/>
    <cellStyle name="標準 35" xfId="46"/>
    <cellStyle name="標準 36" xfId="47"/>
    <cellStyle name="標準 37" xfId="48"/>
    <cellStyle name="標準 38" xfId="49"/>
    <cellStyle name="標準 39" xfId="50"/>
    <cellStyle name="標準 4" xfId="3"/>
    <cellStyle name="標準 4 2" xfId="51"/>
    <cellStyle name="標準 4 2 2" xfId="712"/>
    <cellStyle name="標準 4 3" xfId="713"/>
    <cellStyle name="標準 4 4" xfId="711"/>
    <cellStyle name="標準 40" xfId="52"/>
    <cellStyle name="標準 41" xfId="53"/>
    <cellStyle name="標準 42" xfId="54"/>
    <cellStyle name="標準 43" xfId="55"/>
    <cellStyle name="標準 44" xfId="13"/>
    <cellStyle name="標準 45" xfId="12"/>
    <cellStyle name="標準 45 2" xfId="69"/>
    <cellStyle name="標準 45 2 2" xfId="84"/>
    <cellStyle name="標準 45 2 2 2" xfId="113"/>
    <cellStyle name="標準 45 2 2 2 2" xfId="170"/>
    <cellStyle name="標準 45 2 2 2 2 2" xfId="341"/>
    <cellStyle name="標準 45 2 2 2 2 2 2" xfId="593"/>
    <cellStyle name="標準 45 2 2 2 2 3" xfId="467"/>
    <cellStyle name="標準 45 2 2 2 3" xfId="285"/>
    <cellStyle name="標準 45 2 2 2 3 2" xfId="537"/>
    <cellStyle name="標準 45 2 2 2 4" xfId="411"/>
    <cellStyle name="標準 45 2 2 3" xfId="142"/>
    <cellStyle name="標準 45 2 2 3 2" xfId="313"/>
    <cellStyle name="標準 45 2 2 3 2 2" xfId="565"/>
    <cellStyle name="標準 45 2 2 3 3" xfId="439"/>
    <cellStyle name="標準 45 2 2 4" xfId="257"/>
    <cellStyle name="標準 45 2 2 4 2" xfId="509"/>
    <cellStyle name="標準 45 2 2 5" xfId="383"/>
    <cellStyle name="標準 45 2 3" xfId="99"/>
    <cellStyle name="標準 45 2 3 2" xfId="156"/>
    <cellStyle name="標準 45 2 3 2 2" xfId="327"/>
    <cellStyle name="標準 45 2 3 2 2 2" xfId="579"/>
    <cellStyle name="標準 45 2 3 2 3" xfId="453"/>
    <cellStyle name="標準 45 2 3 3" xfId="271"/>
    <cellStyle name="標準 45 2 3 3 2" xfId="523"/>
    <cellStyle name="標準 45 2 3 4" xfId="397"/>
    <cellStyle name="標準 45 2 4" xfId="128"/>
    <cellStyle name="標準 45 2 4 2" xfId="299"/>
    <cellStyle name="標準 45 2 4 2 2" xfId="551"/>
    <cellStyle name="標準 45 2 4 3" xfId="425"/>
    <cellStyle name="標準 45 2 5" xfId="243"/>
    <cellStyle name="標準 45 2 5 2" xfId="495"/>
    <cellStyle name="標準 45 2 6" xfId="369"/>
    <cellStyle name="標準 45 3" xfId="77"/>
    <cellStyle name="標準 45 3 2" xfId="106"/>
    <cellStyle name="標準 45 3 2 2" xfId="163"/>
    <cellStyle name="標準 45 3 2 2 2" xfId="334"/>
    <cellStyle name="標準 45 3 2 2 2 2" xfId="586"/>
    <cellStyle name="標準 45 3 2 2 3" xfId="460"/>
    <cellStyle name="標準 45 3 2 3" xfId="278"/>
    <cellStyle name="標準 45 3 2 3 2" xfId="530"/>
    <cellStyle name="標準 45 3 2 4" xfId="404"/>
    <cellStyle name="標準 45 3 3" xfId="135"/>
    <cellStyle name="標準 45 3 3 2" xfId="306"/>
    <cellStyle name="標準 45 3 3 2 2" xfId="558"/>
    <cellStyle name="標準 45 3 3 3" xfId="432"/>
    <cellStyle name="標準 45 3 4" xfId="250"/>
    <cellStyle name="標準 45 3 4 2" xfId="502"/>
    <cellStyle name="標準 45 3 5" xfId="376"/>
    <cellStyle name="標準 45 4" xfId="92"/>
    <cellStyle name="標準 45 4 2" xfId="149"/>
    <cellStyle name="標準 45 4 2 2" xfId="320"/>
    <cellStyle name="標準 45 4 2 2 2" xfId="572"/>
    <cellStyle name="標準 45 4 2 3" xfId="446"/>
    <cellStyle name="標準 45 4 3" xfId="264"/>
    <cellStyle name="標準 45 4 3 2" xfId="516"/>
    <cellStyle name="標準 45 4 4" xfId="390"/>
    <cellStyle name="標準 45 5" xfId="121"/>
    <cellStyle name="標準 45 5 2" xfId="292"/>
    <cellStyle name="標準 45 5 2 2" xfId="544"/>
    <cellStyle name="標準 45 5 3" xfId="418"/>
    <cellStyle name="標準 45 6" xfId="236"/>
    <cellStyle name="標準 45 6 2" xfId="488"/>
    <cellStyle name="標準 45 7" xfId="362"/>
    <cellStyle name="標準 46" xfId="62"/>
    <cellStyle name="標準 46 2" xfId="72"/>
    <cellStyle name="標準 46 2 2" xfId="87"/>
    <cellStyle name="標準 46 2 2 2" xfId="116"/>
    <cellStyle name="標準 46 2 2 2 2" xfId="173"/>
    <cellStyle name="標準 46 2 2 2 2 2" xfId="344"/>
    <cellStyle name="標準 46 2 2 2 2 2 2" xfId="596"/>
    <cellStyle name="標準 46 2 2 2 2 3" xfId="470"/>
    <cellStyle name="標準 46 2 2 2 3" xfId="288"/>
    <cellStyle name="標準 46 2 2 2 3 2" xfId="540"/>
    <cellStyle name="標準 46 2 2 2 4" xfId="414"/>
    <cellStyle name="標準 46 2 2 3" xfId="145"/>
    <cellStyle name="標準 46 2 2 3 2" xfId="316"/>
    <cellStyle name="標準 46 2 2 3 2 2" xfId="568"/>
    <cellStyle name="標準 46 2 2 3 3" xfId="442"/>
    <cellStyle name="標準 46 2 2 4" xfId="260"/>
    <cellStyle name="標準 46 2 2 4 2" xfId="512"/>
    <cellStyle name="標準 46 2 2 5" xfId="386"/>
    <cellStyle name="標準 46 2 3" xfId="102"/>
    <cellStyle name="標準 46 2 3 2" xfId="159"/>
    <cellStyle name="標準 46 2 3 2 2" xfId="330"/>
    <cellStyle name="標準 46 2 3 2 2 2" xfId="582"/>
    <cellStyle name="標準 46 2 3 2 3" xfId="456"/>
    <cellStyle name="標準 46 2 3 3" xfId="274"/>
    <cellStyle name="標準 46 2 3 3 2" xfId="526"/>
    <cellStyle name="標準 46 2 3 4" xfId="400"/>
    <cellStyle name="標準 46 2 4" xfId="131"/>
    <cellStyle name="標準 46 2 4 2" xfId="302"/>
    <cellStyle name="標準 46 2 4 2 2" xfId="554"/>
    <cellStyle name="標準 46 2 4 3" xfId="428"/>
    <cellStyle name="標準 46 2 5" xfId="246"/>
    <cellStyle name="標準 46 2 5 2" xfId="498"/>
    <cellStyle name="標準 46 2 6" xfId="372"/>
    <cellStyle name="標準 46 3" xfId="80"/>
    <cellStyle name="標準 46 3 2" xfId="109"/>
    <cellStyle name="標準 46 3 2 2" xfId="166"/>
    <cellStyle name="標準 46 3 2 2 2" xfId="337"/>
    <cellStyle name="標準 46 3 2 2 2 2" xfId="589"/>
    <cellStyle name="標準 46 3 2 2 3" xfId="463"/>
    <cellStyle name="標準 46 3 2 3" xfId="281"/>
    <cellStyle name="標準 46 3 2 3 2" xfId="533"/>
    <cellStyle name="標準 46 3 2 4" xfId="407"/>
    <cellStyle name="標準 46 3 3" xfId="138"/>
    <cellStyle name="標準 46 3 3 2" xfId="309"/>
    <cellStyle name="標準 46 3 3 2 2" xfId="561"/>
    <cellStyle name="標準 46 3 3 3" xfId="435"/>
    <cellStyle name="標準 46 3 4" xfId="253"/>
    <cellStyle name="標準 46 3 4 2" xfId="505"/>
    <cellStyle name="標準 46 3 5" xfId="379"/>
    <cellStyle name="標準 46 4" xfId="95"/>
    <cellStyle name="標準 46 4 2" xfId="152"/>
    <cellStyle name="標準 46 4 2 2" xfId="323"/>
    <cellStyle name="標準 46 4 2 2 2" xfId="575"/>
    <cellStyle name="標準 46 4 2 3" xfId="449"/>
    <cellStyle name="標準 46 4 3" xfId="267"/>
    <cellStyle name="標準 46 4 3 2" xfId="519"/>
    <cellStyle name="標準 46 4 4" xfId="393"/>
    <cellStyle name="標準 46 5" xfId="124"/>
    <cellStyle name="標準 46 5 2" xfId="295"/>
    <cellStyle name="標準 46 5 2 2" xfId="547"/>
    <cellStyle name="標準 46 5 3" xfId="421"/>
    <cellStyle name="標準 46 6" xfId="239"/>
    <cellStyle name="標準 46 6 2" xfId="491"/>
    <cellStyle name="標準 46 7" xfId="365"/>
    <cellStyle name="標準 47" xfId="66"/>
    <cellStyle name="標準 48" xfId="65"/>
    <cellStyle name="標準 48 2" xfId="81"/>
    <cellStyle name="標準 48 2 2" xfId="110"/>
    <cellStyle name="標準 48 2 2 2" xfId="167"/>
    <cellStyle name="標準 48 2 2 2 2" xfId="338"/>
    <cellStyle name="標準 48 2 2 2 2 2" xfId="590"/>
    <cellStyle name="標準 48 2 2 2 3" xfId="464"/>
    <cellStyle name="標準 48 2 2 3" xfId="282"/>
    <cellStyle name="標準 48 2 2 3 2" xfId="534"/>
    <cellStyle name="標準 48 2 2 4" xfId="408"/>
    <cellStyle name="標準 48 2 3" xfId="139"/>
    <cellStyle name="標準 48 2 3 2" xfId="310"/>
    <cellStyle name="標準 48 2 3 2 2" xfId="562"/>
    <cellStyle name="標準 48 2 3 3" xfId="436"/>
    <cellStyle name="標準 48 2 4" xfId="254"/>
    <cellStyle name="標準 48 2 4 2" xfId="506"/>
    <cellStyle name="標準 48 2 5" xfId="380"/>
    <cellStyle name="標準 48 3" xfId="96"/>
    <cellStyle name="標準 48 3 2" xfId="153"/>
    <cellStyle name="標準 48 3 2 2" xfId="324"/>
    <cellStyle name="標準 48 3 2 2 2" xfId="576"/>
    <cellStyle name="標準 48 3 2 3" xfId="450"/>
    <cellStyle name="標準 48 3 3" xfId="268"/>
    <cellStyle name="標準 48 3 3 2" xfId="520"/>
    <cellStyle name="標準 48 3 4" xfId="394"/>
    <cellStyle name="標準 48 4" xfId="125"/>
    <cellStyle name="標準 48 4 2" xfId="296"/>
    <cellStyle name="標準 48 4 2 2" xfId="548"/>
    <cellStyle name="標準 48 4 3" xfId="422"/>
    <cellStyle name="標準 48 5" xfId="240"/>
    <cellStyle name="標準 48 5 2" xfId="492"/>
    <cellStyle name="標準 48 6" xfId="366"/>
    <cellStyle name="標準 49" xfId="74"/>
    <cellStyle name="標準 5" xfId="8"/>
    <cellStyle name="標準 5 10" xfId="360"/>
    <cellStyle name="標準 5 11" xfId="714"/>
    <cellStyle name="標準 5 2" xfId="10"/>
    <cellStyle name="標準 5 2 2" xfId="18"/>
    <cellStyle name="標準 5 2 2 2" xfId="71"/>
    <cellStyle name="標準 5 2 2 2 2" xfId="86"/>
    <cellStyle name="標準 5 2 2 2 2 2" xfId="115"/>
    <cellStyle name="標準 5 2 2 2 2 2 2" xfId="172"/>
    <cellStyle name="標準 5 2 2 2 2 2 2 2" xfId="343"/>
    <cellStyle name="標準 5 2 2 2 2 2 2 2 2" xfId="595"/>
    <cellStyle name="標準 5 2 2 2 2 2 2 3" xfId="469"/>
    <cellStyle name="標準 5 2 2 2 2 2 3" xfId="287"/>
    <cellStyle name="標準 5 2 2 2 2 2 3 2" xfId="539"/>
    <cellStyle name="標準 5 2 2 2 2 2 4" xfId="413"/>
    <cellStyle name="標準 5 2 2 2 2 3" xfId="144"/>
    <cellStyle name="標準 5 2 2 2 2 3 2" xfId="315"/>
    <cellStyle name="標準 5 2 2 2 2 3 2 2" xfId="567"/>
    <cellStyle name="標準 5 2 2 2 2 3 3" xfId="441"/>
    <cellStyle name="標準 5 2 2 2 2 4" xfId="259"/>
    <cellStyle name="標準 5 2 2 2 2 4 2" xfId="511"/>
    <cellStyle name="標準 5 2 2 2 2 5" xfId="385"/>
    <cellStyle name="標準 5 2 2 2 3" xfId="101"/>
    <cellStyle name="標準 5 2 2 2 3 2" xfId="158"/>
    <cellStyle name="標準 5 2 2 2 3 2 2" xfId="329"/>
    <cellStyle name="標準 5 2 2 2 3 2 2 2" xfId="581"/>
    <cellStyle name="標準 5 2 2 2 3 2 3" xfId="455"/>
    <cellStyle name="標準 5 2 2 2 3 3" xfId="273"/>
    <cellStyle name="標準 5 2 2 2 3 3 2" xfId="525"/>
    <cellStyle name="標準 5 2 2 2 3 4" xfId="399"/>
    <cellStyle name="標準 5 2 2 2 4" xfId="130"/>
    <cellStyle name="標準 5 2 2 2 4 2" xfId="301"/>
    <cellStyle name="標準 5 2 2 2 4 2 2" xfId="553"/>
    <cellStyle name="標準 5 2 2 2 4 3" xfId="427"/>
    <cellStyle name="標準 5 2 2 2 5" xfId="245"/>
    <cellStyle name="標準 5 2 2 2 5 2" xfId="497"/>
    <cellStyle name="標準 5 2 2 2 6" xfId="371"/>
    <cellStyle name="標準 5 2 2 3" xfId="79"/>
    <cellStyle name="標準 5 2 2 3 2" xfId="108"/>
    <cellStyle name="標準 5 2 2 3 2 2" xfId="165"/>
    <cellStyle name="標準 5 2 2 3 2 2 2" xfId="336"/>
    <cellStyle name="標準 5 2 2 3 2 2 2 2" xfId="588"/>
    <cellStyle name="標準 5 2 2 3 2 2 3" xfId="462"/>
    <cellStyle name="標準 5 2 2 3 2 3" xfId="280"/>
    <cellStyle name="標準 5 2 2 3 2 3 2" xfId="532"/>
    <cellStyle name="標準 5 2 2 3 2 4" xfId="406"/>
    <cellStyle name="標準 5 2 2 3 3" xfId="137"/>
    <cellStyle name="標準 5 2 2 3 3 2" xfId="308"/>
    <cellStyle name="標準 5 2 2 3 3 2 2" xfId="560"/>
    <cellStyle name="標準 5 2 2 3 3 3" xfId="434"/>
    <cellStyle name="標準 5 2 2 3 4" xfId="252"/>
    <cellStyle name="標準 5 2 2 3 4 2" xfId="504"/>
    <cellStyle name="標準 5 2 2 3 5" xfId="378"/>
    <cellStyle name="標準 5 2 2 4" xfId="94"/>
    <cellStyle name="標準 5 2 2 4 2" xfId="151"/>
    <cellStyle name="標準 5 2 2 4 2 2" xfId="322"/>
    <cellStyle name="標準 5 2 2 4 2 2 2" xfId="574"/>
    <cellStyle name="標準 5 2 2 4 2 3" xfId="448"/>
    <cellStyle name="標準 5 2 2 4 3" xfId="266"/>
    <cellStyle name="標準 5 2 2 4 3 2" xfId="518"/>
    <cellStyle name="標準 5 2 2 4 4" xfId="392"/>
    <cellStyle name="標準 5 2 2 5" xfId="123"/>
    <cellStyle name="標準 5 2 2 5 2" xfId="294"/>
    <cellStyle name="標準 5 2 2 5 2 2" xfId="546"/>
    <cellStyle name="標準 5 2 2 5 3" xfId="420"/>
    <cellStyle name="標準 5 2 2 6" xfId="238"/>
    <cellStyle name="標準 5 2 2 6 2" xfId="490"/>
    <cellStyle name="標準 5 2 2 7" xfId="364"/>
    <cellStyle name="標準 5 2 3" xfId="68"/>
    <cellStyle name="標準 5 2 3 2" xfId="83"/>
    <cellStyle name="標準 5 2 3 2 2" xfId="112"/>
    <cellStyle name="標準 5 2 3 2 2 2" xfId="169"/>
    <cellStyle name="標準 5 2 3 2 2 2 2" xfId="340"/>
    <cellStyle name="標準 5 2 3 2 2 2 2 2" xfId="592"/>
    <cellStyle name="標準 5 2 3 2 2 2 3" xfId="466"/>
    <cellStyle name="標準 5 2 3 2 2 3" xfId="284"/>
    <cellStyle name="標準 5 2 3 2 2 3 2" xfId="536"/>
    <cellStyle name="標準 5 2 3 2 2 4" xfId="410"/>
    <cellStyle name="標準 5 2 3 2 3" xfId="141"/>
    <cellStyle name="標準 5 2 3 2 3 2" xfId="312"/>
    <cellStyle name="標準 5 2 3 2 3 2 2" xfId="564"/>
    <cellStyle name="標準 5 2 3 2 3 3" xfId="438"/>
    <cellStyle name="標準 5 2 3 2 4" xfId="256"/>
    <cellStyle name="標準 5 2 3 2 4 2" xfId="508"/>
    <cellStyle name="標準 5 2 3 2 5" xfId="382"/>
    <cellStyle name="標準 5 2 3 3" xfId="98"/>
    <cellStyle name="標準 5 2 3 3 2" xfId="155"/>
    <cellStyle name="標準 5 2 3 3 2 2" xfId="326"/>
    <cellStyle name="標準 5 2 3 3 2 2 2" xfId="578"/>
    <cellStyle name="標準 5 2 3 3 2 3" xfId="452"/>
    <cellStyle name="標準 5 2 3 3 3" xfId="270"/>
    <cellStyle name="標準 5 2 3 3 3 2" xfId="522"/>
    <cellStyle name="標準 5 2 3 3 4" xfId="396"/>
    <cellStyle name="標準 5 2 3 4" xfId="127"/>
    <cellStyle name="標準 5 2 3 4 2" xfId="298"/>
    <cellStyle name="標準 5 2 3 4 2 2" xfId="550"/>
    <cellStyle name="標準 5 2 3 4 3" xfId="424"/>
    <cellStyle name="標準 5 2 3 5" xfId="242"/>
    <cellStyle name="標準 5 2 3 5 2" xfId="494"/>
    <cellStyle name="標準 5 2 3 6" xfId="368"/>
    <cellStyle name="標準 5 2 4" xfId="76"/>
    <cellStyle name="標準 5 2 4 2" xfId="105"/>
    <cellStyle name="標準 5 2 4 2 2" xfId="162"/>
    <cellStyle name="標準 5 2 4 2 2 2" xfId="333"/>
    <cellStyle name="標準 5 2 4 2 2 2 2" xfId="585"/>
    <cellStyle name="標準 5 2 4 2 2 3" xfId="459"/>
    <cellStyle name="標準 5 2 4 2 3" xfId="277"/>
    <cellStyle name="標準 5 2 4 2 3 2" xfId="529"/>
    <cellStyle name="標準 5 2 4 2 4" xfId="403"/>
    <cellStyle name="標準 5 2 4 3" xfId="134"/>
    <cellStyle name="標準 5 2 4 3 2" xfId="305"/>
    <cellStyle name="標準 5 2 4 3 2 2" xfId="557"/>
    <cellStyle name="標準 5 2 4 3 3" xfId="431"/>
    <cellStyle name="標準 5 2 4 4" xfId="249"/>
    <cellStyle name="標準 5 2 4 4 2" xfId="501"/>
    <cellStyle name="標準 5 2 4 5" xfId="375"/>
    <cellStyle name="標準 5 2 5" xfId="91"/>
    <cellStyle name="標準 5 2 5 2" xfId="148"/>
    <cellStyle name="標準 5 2 5 2 2" xfId="319"/>
    <cellStyle name="標準 5 2 5 2 2 2" xfId="571"/>
    <cellStyle name="標準 5 2 5 2 3" xfId="445"/>
    <cellStyle name="標準 5 2 5 3" xfId="263"/>
    <cellStyle name="標準 5 2 5 3 2" xfId="515"/>
    <cellStyle name="標準 5 2 5 4" xfId="389"/>
    <cellStyle name="標準 5 2 6" xfId="120"/>
    <cellStyle name="標準 5 2 6 2" xfId="291"/>
    <cellStyle name="標準 5 2 6 2 2" xfId="543"/>
    <cellStyle name="標準 5 2 6 3" xfId="417"/>
    <cellStyle name="標準 5 2 7" xfId="235"/>
    <cellStyle name="標準 5 2 7 2" xfId="487"/>
    <cellStyle name="標準 5 2 8" xfId="361"/>
    <cellStyle name="標準 5 2 9" xfId="715"/>
    <cellStyle name="標準 5 3" xfId="56"/>
    <cellStyle name="標準 5 4" xfId="17"/>
    <cellStyle name="標準 5 4 2" xfId="70"/>
    <cellStyle name="標準 5 4 2 2" xfId="85"/>
    <cellStyle name="標準 5 4 2 2 2" xfId="114"/>
    <cellStyle name="標準 5 4 2 2 2 2" xfId="171"/>
    <cellStyle name="標準 5 4 2 2 2 2 2" xfId="342"/>
    <cellStyle name="標準 5 4 2 2 2 2 2 2" xfId="594"/>
    <cellStyle name="標準 5 4 2 2 2 2 3" xfId="468"/>
    <cellStyle name="標準 5 4 2 2 2 3" xfId="286"/>
    <cellStyle name="標準 5 4 2 2 2 3 2" xfId="538"/>
    <cellStyle name="標準 5 4 2 2 2 4" xfId="412"/>
    <cellStyle name="標準 5 4 2 2 3" xfId="143"/>
    <cellStyle name="標準 5 4 2 2 3 2" xfId="314"/>
    <cellStyle name="標準 5 4 2 2 3 2 2" xfId="566"/>
    <cellStyle name="標準 5 4 2 2 3 3" xfId="440"/>
    <cellStyle name="標準 5 4 2 2 4" xfId="258"/>
    <cellStyle name="標準 5 4 2 2 4 2" xfId="510"/>
    <cellStyle name="標準 5 4 2 2 5" xfId="384"/>
    <cellStyle name="標準 5 4 2 3" xfId="100"/>
    <cellStyle name="標準 5 4 2 3 2" xfId="157"/>
    <cellStyle name="標準 5 4 2 3 2 2" xfId="328"/>
    <cellStyle name="標準 5 4 2 3 2 2 2" xfId="580"/>
    <cellStyle name="標準 5 4 2 3 2 3" xfId="454"/>
    <cellStyle name="標準 5 4 2 3 3" xfId="272"/>
    <cellStyle name="標準 5 4 2 3 3 2" xfId="524"/>
    <cellStyle name="標準 5 4 2 3 4" xfId="398"/>
    <cellStyle name="標準 5 4 2 4" xfId="129"/>
    <cellStyle name="標準 5 4 2 4 2" xfId="300"/>
    <cellStyle name="標準 5 4 2 4 2 2" xfId="552"/>
    <cellStyle name="標準 5 4 2 4 3" xfId="426"/>
    <cellStyle name="標準 5 4 2 5" xfId="244"/>
    <cellStyle name="標準 5 4 2 5 2" xfId="496"/>
    <cellStyle name="標準 5 4 2 6" xfId="370"/>
    <cellStyle name="標準 5 4 3" xfId="78"/>
    <cellStyle name="標準 5 4 3 2" xfId="107"/>
    <cellStyle name="標準 5 4 3 2 2" xfId="164"/>
    <cellStyle name="標準 5 4 3 2 2 2" xfId="335"/>
    <cellStyle name="標準 5 4 3 2 2 2 2" xfId="587"/>
    <cellStyle name="標準 5 4 3 2 2 3" xfId="461"/>
    <cellStyle name="標準 5 4 3 2 3" xfId="279"/>
    <cellStyle name="標準 5 4 3 2 3 2" xfId="531"/>
    <cellStyle name="標準 5 4 3 2 4" xfId="405"/>
    <cellStyle name="標準 5 4 3 3" xfId="136"/>
    <cellStyle name="標準 5 4 3 3 2" xfId="307"/>
    <cellStyle name="標準 5 4 3 3 2 2" xfId="559"/>
    <cellStyle name="標準 5 4 3 3 3" xfId="433"/>
    <cellStyle name="標準 5 4 3 4" xfId="251"/>
    <cellStyle name="標準 5 4 3 4 2" xfId="503"/>
    <cellStyle name="標準 5 4 3 5" xfId="377"/>
    <cellStyle name="標準 5 4 4" xfId="93"/>
    <cellStyle name="標準 5 4 4 2" xfId="150"/>
    <cellStyle name="標準 5 4 4 2 2" xfId="321"/>
    <cellStyle name="標準 5 4 4 2 2 2" xfId="573"/>
    <cellStyle name="標準 5 4 4 2 3" xfId="447"/>
    <cellStyle name="標準 5 4 4 3" xfId="265"/>
    <cellStyle name="標準 5 4 4 3 2" xfId="517"/>
    <cellStyle name="標準 5 4 4 4" xfId="391"/>
    <cellStyle name="標準 5 4 5" xfId="122"/>
    <cellStyle name="標準 5 4 5 2" xfId="293"/>
    <cellStyle name="標準 5 4 5 2 2" xfId="545"/>
    <cellStyle name="標準 5 4 5 3" xfId="419"/>
    <cellStyle name="標準 5 4 6" xfId="237"/>
    <cellStyle name="標準 5 4 6 2" xfId="489"/>
    <cellStyle name="標準 5 4 7" xfId="363"/>
    <cellStyle name="標準 5 5" xfId="67"/>
    <cellStyle name="標準 5 5 2" xfId="82"/>
    <cellStyle name="標準 5 5 2 2" xfId="111"/>
    <cellStyle name="標準 5 5 2 2 2" xfId="168"/>
    <cellStyle name="標準 5 5 2 2 2 2" xfId="339"/>
    <cellStyle name="標準 5 5 2 2 2 2 2" xfId="591"/>
    <cellStyle name="標準 5 5 2 2 2 3" xfId="465"/>
    <cellStyle name="標準 5 5 2 2 3" xfId="283"/>
    <cellStyle name="標準 5 5 2 2 3 2" xfId="535"/>
    <cellStyle name="標準 5 5 2 2 4" xfId="409"/>
    <cellStyle name="標準 5 5 2 3" xfId="140"/>
    <cellStyle name="標準 5 5 2 3 2" xfId="311"/>
    <cellStyle name="標準 5 5 2 3 2 2" xfId="563"/>
    <cellStyle name="標準 5 5 2 3 3" xfId="437"/>
    <cellStyle name="標準 5 5 2 4" xfId="255"/>
    <cellStyle name="標準 5 5 2 4 2" xfId="507"/>
    <cellStyle name="標準 5 5 2 5" xfId="381"/>
    <cellStyle name="標準 5 5 3" xfId="97"/>
    <cellStyle name="標準 5 5 3 2" xfId="154"/>
    <cellStyle name="標準 5 5 3 2 2" xfId="325"/>
    <cellStyle name="標準 5 5 3 2 2 2" xfId="577"/>
    <cellStyle name="標準 5 5 3 2 3" xfId="451"/>
    <cellStyle name="標準 5 5 3 3" xfId="269"/>
    <cellStyle name="標準 5 5 3 3 2" xfId="521"/>
    <cellStyle name="標準 5 5 3 4" xfId="395"/>
    <cellStyle name="標準 5 5 4" xfId="126"/>
    <cellStyle name="標準 5 5 4 2" xfId="297"/>
    <cellStyle name="標準 5 5 4 2 2" xfId="549"/>
    <cellStyle name="標準 5 5 4 3" xfId="423"/>
    <cellStyle name="標準 5 5 5" xfId="241"/>
    <cellStyle name="標準 5 5 5 2" xfId="493"/>
    <cellStyle name="標準 5 5 6" xfId="367"/>
    <cellStyle name="標準 5 6" xfId="75"/>
    <cellStyle name="標準 5 6 2" xfId="104"/>
    <cellStyle name="標準 5 6 2 2" xfId="161"/>
    <cellStyle name="標準 5 6 2 2 2" xfId="332"/>
    <cellStyle name="標準 5 6 2 2 2 2" xfId="584"/>
    <cellStyle name="標準 5 6 2 2 3" xfId="458"/>
    <cellStyle name="標準 5 6 2 3" xfId="276"/>
    <cellStyle name="標準 5 6 2 3 2" xfId="528"/>
    <cellStyle name="標準 5 6 2 4" xfId="402"/>
    <cellStyle name="標準 5 6 3" xfId="133"/>
    <cellStyle name="標準 5 6 3 2" xfId="304"/>
    <cellStyle name="標準 5 6 3 2 2" xfId="556"/>
    <cellStyle name="標準 5 6 3 3" xfId="430"/>
    <cellStyle name="標準 5 6 4" xfId="248"/>
    <cellStyle name="標準 5 6 4 2" xfId="500"/>
    <cellStyle name="標準 5 6 5" xfId="374"/>
    <cellStyle name="標準 5 7" xfId="90"/>
    <cellStyle name="標準 5 7 2" xfId="147"/>
    <cellStyle name="標準 5 7 2 2" xfId="318"/>
    <cellStyle name="標準 5 7 2 2 2" xfId="570"/>
    <cellStyle name="標準 5 7 2 3" xfId="444"/>
    <cellStyle name="標準 5 7 3" xfId="262"/>
    <cellStyle name="標準 5 7 3 2" xfId="514"/>
    <cellStyle name="標準 5 7 4" xfId="388"/>
    <cellStyle name="標準 5 8" xfId="119"/>
    <cellStyle name="標準 5 8 2" xfId="290"/>
    <cellStyle name="標準 5 8 2 2" xfId="542"/>
    <cellStyle name="標準 5 8 3" xfId="416"/>
    <cellStyle name="標準 5 9" xfId="234"/>
    <cellStyle name="標準 5 9 2" xfId="486"/>
    <cellStyle name="標準 50" xfId="73"/>
    <cellStyle name="標準 50 2" xfId="103"/>
    <cellStyle name="標準 50 2 2" xfId="160"/>
    <cellStyle name="標準 50 2 2 2" xfId="331"/>
    <cellStyle name="標準 50 2 2 2 2" xfId="583"/>
    <cellStyle name="標準 50 2 2 3" xfId="457"/>
    <cellStyle name="標準 50 2 3" xfId="275"/>
    <cellStyle name="標準 50 2 3 2" xfId="527"/>
    <cellStyle name="標準 50 2 4" xfId="401"/>
    <cellStyle name="標準 50 3" xfId="132"/>
    <cellStyle name="標準 50 3 2" xfId="303"/>
    <cellStyle name="標準 50 3 2 2" xfId="555"/>
    <cellStyle name="標準 50 3 3" xfId="429"/>
    <cellStyle name="標準 50 4" xfId="247"/>
    <cellStyle name="標準 50 4 2" xfId="499"/>
    <cellStyle name="標準 50 5" xfId="373"/>
    <cellStyle name="標準 51" xfId="89"/>
    <cellStyle name="標準 52" xfId="88"/>
    <cellStyle name="標準 52 2" xfId="146"/>
    <cellStyle name="標準 52 2 2" xfId="317"/>
    <cellStyle name="標準 52 2 2 2" xfId="569"/>
    <cellStyle name="標準 52 2 3" xfId="443"/>
    <cellStyle name="標準 52 3" xfId="261"/>
    <cellStyle name="標準 52 3 2" xfId="513"/>
    <cellStyle name="標準 52 4" xfId="387"/>
    <cellStyle name="標準 53" xfId="118"/>
    <cellStyle name="標準 54" xfId="117"/>
    <cellStyle name="標準 54 2" xfId="289"/>
    <cellStyle name="標準 54 2 2" xfId="541"/>
    <cellStyle name="標準 54 3" xfId="415"/>
    <cellStyle name="標準 55" xfId="232"/>
    <cellStyle name="標準 55 2" xfId="358"/>
    <cellStyle name="標準 55 2 2" xfId="610"/>
    <cellStyle name="標準 55 3" xfId="484"/>
    <cellStyle name="標準 56" xfId="612"/>
    <cellStyle name="標準 57" xfId="614"/>
    <cellStyle name="標準 58" xfId="720"/>
    <cellStyle name="標準 59" xfId="721"/>
    <cellStyle name="標準 6" xfId="9"/>
    <cellStyle name="標準 6 2" xfId="57"/>
    <cellStyle name="標準 6 3" xfId="716"/>
    <cellStyle name="標準 60" xfId="722"/>
    <cellStyle name="標準 61" xfId="758"/>
    <cellStyle name="標準 62" xfId="759"/>
    <cellStyle name="標準 7" xfId="11"/>
    <cellStyle name="標準 7 2" xfId="58"/>
    <cellStyle name="標準 7 3" xfId="61"/>
    <cellStyle name="標準 7 4" xfId="15"/>
    <cellStyle name="標準 7 5" xfId="717"/>
    <cellStyle name="標準 8" xfId="59"/>
    <cellStyle name="標準 8 2" xfId="718"/>
    <cellStyle name="標準 9" xfId="60"/>
    <cellStyle name="標準 9 2" xfId="615"/>
    <cellStyle name="良い" xfId="197" builtinId="26" customBuiltin="1"/>
    <cellStyle name="良い 2" xfId="719"/>
    <cellStyle name="良い 3" xfId="723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0000FF"/>
      <color rgb="FFB2B2B2"/>
      <color rgb="FFFFFFCC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theme" Target="theme/theme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sharedStrings" Target="sharedStrings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calcChain" Target="calcChain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1038225</xdr:colOff>
      <xdr:row>30</xdr:row>
      <xdr:rowOff>66675</xdr:rowOff>
    </xdr:from>
    <xdr:to>
      <xdr:col>12</xdr:col>
      <xdr:colOff>47625</xdr:colOff>
      <xdr:row>45</xdr:row>
      <xdr:rowOff>66675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096375" y="5838825"/>
          <a:ext cx="4229100" cy="2714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FOMA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APN:3g-uno.ntt.com</a:t>
          </a:r>
        </a:p>
        <a:p>
          <a:pPr algn="ctr"/>
          <a:r>
            <a:rPr kumimoji="1" lang="en-US" altLang="ja-JP" sz="1600"/>
            <a:t>or</a:t>
          </a:r>
        </a:p>
        <a:p>
          <a:pPr algn="ctr"/>
          <a:r>
            <a:rPr kumimoji="1" lang="en-US" altLang="ja-JP" sz="1600"/>
            <a:t>w.3g-uno.ntt.com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:N121152716</a:t>
          </a:r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10.39.36.112</a:t>
          </a:r>
        </a:p>
        <a:p>
          <a:pPr algn="ctr"/>
          <a:r>
            <a:rPr kumimoji="1" lang="en-US" altLang="ja-JP" sz="1600"/>
            <a:t>(10.34.77.1~10.34.77.254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(10.39.32.1~10.39.47.254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所沢市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3</xdr:col>
      <xdr:colOff>752475</xdr:colOff>
      <xdr:row>54</xdr:row>
      <xdr:rowOff>114301</xdr:rowOff>
    </xdr:from>
    <xdr:to>
      <xdr:col>7</xdr:col>
      <xdr:colOff>1023937</xdr:colOff>
      <xdr:row>71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67275" y="10229851"/>
          <a:ext cx="4214812" cy="30575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LTE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APN:w.lte-uno.ntt.com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N160061864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10.60.100.192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&gt;10.47.232.1~10.47.239.254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&gt;10.60.127.1</a:t>
          </a:r>
          <a:r>
            <a:rPr kumimoji="1" lang="ja-JP" altLang="en-US" sz="1600"/>
            <a:t>～</a:t>
          </a:r>
          <a:r>
            <a:rPr kumimoji="1" lang="en-US" altLang="ja-JP" sz="1600"/>
            <a:t>10.60.127.254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&gt;10.60.96.14</a:t>
          </a:r>
          <a:r>
            <a:rPr kumimoji="1" lang="ja-JP" altLang="en-US" sz="1600"/>
            <a:t>～</a:t>
          </a:r>
          <a:r>
            <a:rPr kumimoji="1" lang="en-US" altLang="ja-JP" sz="1600"/>
            <a:t>10.60.96.162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終了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en-US" altLang="ja-JP" sz="1600"/>
            <a:t>10.60.96.203</a:t>
          </a:r>
          <a:r>
            <a:rPr kumimoji="1" lang="ja-JP" altLang="en-US" sz="1600"/>
            <a:t>～</a:t>
          </a:r>
          <a:r>
            <a:rPr kumimoji="1" lang="en-US" altLang="ja-JP" sz="1600"/>
            <a:t>10.60.96.254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(※10.60.96.1</a:t>
          </a:r>
          <a:r>
            <a:rPr kumimoji="1" lang="ja-JP" altLang="en-US" sz="1600"/>
            <a:t>～</a:t>
          </a:r>
          <a:r>
            <a:rPr kumimoji="1" lang="en-US" altLang="ja-JP" sz="1600"/>
            <a:t>10.60.126.254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津市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4</xdr:col>
      <xdr:colOff>285750</xdr:colOff>
      <xdr:row>85</xdr:row>
      <xdr:rowOff>171450</xdr:rowOff>
    </xdr:from>
    <xdr:to>
      <xdr:col>8</xdr:col>
      <xdr:colOff>542925</xdr:colOff>
      <xdr:row>95</xdr:row>
      <xdr:rowOff>85725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553075" y="15897225"/>
          <a:ext cx="4219575" cy="1724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BE</a:t>
          </a:r>
          <a:r>
            <a:rPr kumimoji="1" lang="ja-JP" altLang="en-US" sz="1600"/>
            <a:t>契約</a:t>
          </a:r>
          <a:r>
            <a:rPr kumimoji="1" lang="en-US" altLang="ja-JP" sz="1600"/>
            <a:t>(</a:t>
          </a:r>
          <a:r>
            <a:rPr kumimoji="1" lang="ja-JP" altLang="en-US" sz="1600"/>
            <a:t>光回線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N121152716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172.17.8.1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小松市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4</xdr:col>
      <xdr:colOff>571500</xdr:colOff>
      <xdr:row>1</xdr:row>
      <xdr:rowOff>85725</xdr:rowOff>
    </xdr:from>
    <xdr:to>
      <xdr:col>10</xdr:col>
      <xdr:colOff>190500</xdr:colOff>
      <xdr:row>11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838825" y="609600"/>
          <a:ext cx="6000750" cy="1847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HL330BT</a:t>
          </a:r>
          <a:r>
            <a:rPr kumimoji="1" lang="ja-JP" altLang="en-US" sz="1100"/>
            <a:t>　バージョン一覧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最初期</a:t>
          </a:r>
          <a:r>
            <a:rPr kumimoji="1" lang="en-US" altLang="ja-JP" sz="1100"/>
            <a:t>1</a:t>
          </a:r>
          <a:r>
            <a:rPr kumimoji="1" lang="ja-JP" altLang="en-US" sz="1100"/>
            <a:t>：</a:t>
          </a:r>
          <a:r>
            <a:rPr kumimoji="1" lang="en-US" altLang="ja-JP" sz="1100"/>
            <a:t>1.00bt(k1.3)</a:t>
          </a:r>
          <a:r>
            <a:rPr kumimoji="1" lang="ja-JP" altLang="en-US" sz="1100"/>
            <a:t>・・・所沢市、野洲町など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起動時ログにファームウエアバージョンが出ない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最初期</a:t>
          </a:r>
          <a:r>
            <a:rPr kumimoji="1" lang="en-US" altLang="ja-JP" sz="1100" baseline="0"/>
            <a:t>2:1.42p(k1.3)</a:t>
          </a:r>
          <a:r>
            <a:rPr kumimoji="1" lang="ja-JP" altLang="en-US" sz="1100" baseline="0"/>
            <a:t>・・・小諸市起動時ログに「</a:t>
          </a:r>
          <a:r>
            <a:rPr kumimoji="1" lang="en-US" altLang="ja-JP" sz="1100" baseline="0"/>
            <a:t>REVISION=03.001</a:t>
          </a:r>
          <a:r>
            <a:rPr kumimoji="1" lang="ja-JP" altLang="en-US" sz="1100" baseline="0"/>
            <a:t>」</a:t>
          </a:r>
          <a:endParaRPr kumimoji="1" lang="en-US" altLang="ja-JP" sz="1100"/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モジュール不良品：岩美町</a:t>
          </a:r>
          <a:r>
            <a:rPr kumimoji="1" lang="en-US" altLang="ja-JP" sz="1100">
              <a:solidFill>
                <a:srgbClr val="FF0000"/>
              </a:solidFill>
            </a:rPr>
            <a:t>1.44</a:t>
          </a:r>
          <a:r>
            <a:rPr kumimoji="1" lang="ja-JP" altLang="en-US" sz="1100">
              <a:solidFill>
                <a:srgbClr val="FF0000"/>
              </a:solidFill>
            </a:rPr>
            <a:t>ｐ</a:t>
          </a:r>
          <a:r>
            <a:rPr kumimoji="1" lang="en-US" altLang="ja-JP" sz="1100">
              <a:solidFill>
                <a:srgbClr val="FF0000"/>
              </a:solidFill>
            </a:rPr>
            <a:t>(k1.3) </a:t>
          </a:r>
          <a:r>
            <a:rPr kumimoji="1" lang="ja-JP" altLang="en-US" sz="1100">
              <a:solidFill>
                <a:srgbClr val="FF0000"/>
              </a:solidFill>
            </a:rPr>
            <a:t>起動時ログが「</a:t>
          </a:r>
          <a:r>
            <a:rPr kumimoji="1" lang="en-US" altLang="ja-JP" sz="1100">
              <a:solidFill>
                <a:srgbClr val="FF0000"/>
              </a:solidFill>
            </a:rPr>
            <a:t>MODULE</a:t>
          </a:r>
          <a:r>
            <a:rPr kumimoji="1" lang="en-US" altLang="ja-JP" sz="1100" baseline="0">
              <a:solidFill>
                <a:srgbClr val="FF0000"/>
              </a:solidFill>
            </a:rPr>
            <a:t> FIRMWARE A-REVISION=01.000.16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  <a:endParaRPr kumimoji="1" lang="en-US" altLang="ja-JP" sz="11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モジュール不良品：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高松市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1.44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ｐ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(k1.3) 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起動時ログが「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MODULE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FIRMWARE A-REVISION=01.001.10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ja-JP" altLang="ja-JP">
            <a:solidFill>
              <a:srgbClr val="FF0000"/>
            </a:solidFill>
            <a:effectLst/>
          </a:endParaRPr>
        </a:p>
        <a:p>
          <a:pPr algn="l"/>
          <a:r>
            <a:rPr kumimoji="1" lang="ja-JP" altLang="en-US" sz="1100"/>
            <a:t>モジュール対応品：最新版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1.44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ｐ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(k1.3) 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起動時ログが「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MODULE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FIRMWARE A-REVISION=01.001.32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685800</xdr:colOff>
      <xdr:row>30</xdr:row>
      <xdr:rowOff>38100</xdr:rowOff>
    </xdr:from>
    <xdr:to>
      <xdr:col>7</xdr:col>
      <xdr:colOff>971550</xdr:colOff>
      <xdr:row>42</xdr:row>
      <xdr:rowOff>28575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00600" y="5810250"/>
          <a:ext cx="4229100" cy="2162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:N121098176</a:t>
          </a:r>
        </a:p>
        <a:p>
          <a:pPr algn="ctr"/>
          <a:r>
            <a:rPr kumimoji="1" lang="ja-JP" altLang="en-US" sz="1600"/>
            <a:t>東京支店メンテ回線（</a:t>
          </a:r>
          <a:r>
            <a:rPr kumimoji="1" lang="en-US" altLang="ja-JP" sz="1600"/>
            <a:t>10.128.0.0/22</a:t>
          </a:r>
          <a:r>
            <a:rPr kumimoji="1" lang="ja-JP" altLang="en-US" sz="1600"/>
            <a:t>）</a:t>
          </a:r>
          <a:endParaRPr kumimoji="1" lang="en-US" altLang="ja-JP" sz="1600"/>
        </a:p>
      </xdr:txBody>
    </xdr:sp>
    <xdr:clientData/>
  </xdr:twoCellAnchor>
  <xdr:twoCellAnchor>
    <xdr:from>
      <xdr:col>3</xdr:col>
      <xdr:colOff>733425</xdr:colOff>
      <xdr:row>71</xdr:row>
      <xdr:rowOff>142875</xdr:rowOff>
    </xdr:from>
    <xdr:to>
      <xdr:col>7</xdr:col>
      <xdr:colOff>1004887</xdr:colOff>
      <xdr:row>85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48225" y="13335000"/>
          <a:ext cx="4214812" cy="2419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TYPEcom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400"/>
            <a:t>APN:</a:t>
          </a:r>
          <a:r>
            <a:rPr lang="en-US" altLang="ja-JP" sz="14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w.f-uno.ntt.com</a:t>
          </a:r>
          <a:endParaRPr kumimoji="1" lang="en-US" altLang="ja-JP" sz="1400"/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N200079850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10.254.33.44</a:t>
          </a:r>
        </a:p>
        <a:p>
          <a:pPr algn="ctr"/>
          <a:r>
            <a:rPr kumimoji="1" lang="en-US" altLang="ja-JP" sz="1600"/>
            <a:t>(10.254.32.1~10.254.63.254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垂井町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8</xdr:col>
      <xdr:colOff>0</xdr:colOff>
      <xdr:row>71</xdr:row>
      <xdr:rowOff>152400</xdr:rowOff>
    </xdr:from>
    <xdr:to>
      <xdr:col>12</xdr:col>
      <xdr:colOff>166687</xdr:colOff>
      <xdr:row>85</xdr:row>
      <xdr:rowOff>38100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229725" y="13344525"/>
          <a:ext cx="4214812" cy="2419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>
              <a:latin typeface="+mn-ea"/>
              <a:ea typeface="+mn-ea"/>
            </a:rPr>
            <a:t>グローバル</a:t>
          </a:r>
          <a:r>
            <a:rPr kumimoji="1" lang="en-US" altLang="ja-JP" sz="1400">
              <a:latin typeface="+mn-ea"/>
              <a:ea typeface="+mn-ea"/>
            </a:rPr>
            <a:t>M2M</a:t>
          </a:r>
          <a:r>
            <a:rPr kumimoji="1" lang="ja-JP" altLang="en-US" sz="1400">
              <a:latin typeface="+mn-ea"/>
              <a:ea typeface="+mn-ea"/>
            </a:rPr>
            <a:t>契約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latin typeface="+mn-ea"/>
              <a:ea typeface="+mn-ea"/>
            </a:rPr>
            <a:t>APN:</a:t>
          </a:r>
          <a:r>
            <a:rPr kumimoji="1" lang="en-US" altLang="ja-JP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nttcom.fr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latin typeface="+mn-ea"/>
              <a:ea typeface="+mn-ea"/>
            </a:rPr>
            <a:t>VPN</a:t>
          </a:r>
          <a:r>
            <a:rPr kumimoji="1" lang="ja-JP" altLang="en-US" sz="1400">
              <a:latin typeface="+mn-ea"/>
              <a:ea typeface="+mn-ea"/>
            </a:rPr>
            <a:t>番号：</a:t>
          </a:r>
          <a:r>
            <a:rPr kumimoji="1" lang="en-US" altLang="ja-JP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V12103106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>
              <a:latin typeface="+mn-ea"/>
              <a:ea typeface="+mn-ea"/>
            </a:rPr>
            <a:t>回線契約お客様番号</a:t>
          </a:r>
          <a:r>
            <a:rPr kumimoji="1" lang="en-US" altLang="ja-JP" sz="1400">
              <a:latin typeface="+mn-ea"/>
              <a:ea typeface="+mn-ea"/>
            </a:rPr>
            <a:t>:</a:t>
          </a:r>
          <a:r>
            <a:rPr lang="en-US" altLang="ja-JP" sz="1400" b="0" i="0" u="none" strike="noStrike" baseline="0">
              <a:solidFill>
                <a:schemeClr val="lt1"/>
              </a:solidFill>
              <a:latin typeface="+mn-ea"/>
              <a:ea typeface="+mn-ea"/>
              <a:cs typeface="+mn-cs"/>
            </a:rPr>
            <a:t>N210080284</a:t>
          </a:r>
          <a:endParaRPr kumimoji="1" lang="en-US" altLang="ja-JP" sz="1400">
            <a:latin typeface="+mn-ea"/>
            <a:ea typeface="+mn-ea"/>
          </a:endParaRPr>
        </a:p>
        <a:p>
          <a:pPr algn="ctr"/>
          <a:r>
            <a:rPr kumimoji="1" lang="ja-JP" altLang="en-US" sz="1400">
              <a:latin typeface="+mn-ea"/>
              <a:ea typeface="+mn-ea"/>
            </a:rPr>
            <a:t>★現在最終固定</a:t>
          </a:r>
          <a:r>
            <a:rPr kumimoji="1" lang="en-US" altLang="ja-JP" sz="1400">
              <a:latin typeface="+mn-ea"/>
              <a:ea typeface="+mn-ea"/>
            </a:rPr>
            <a:t>IP</a:t>
          </a:r>
          <a:r>
            <a:rPr kumimoji="1" lang="ja-JP" altLang="en-US" sz="1400">
              <a:latin typeface="+mn-ea"/>
              <a:ea typeface="+mn-ea"/>
            </a:rPr>
            <a:t>：</a:t>
          </a:r>
          <a:r>
            <a:rPr kumimoji="1" lang="en-US" altLang="ja-JP" sz="1400">
              <a:latin typeface="+mn-ea"/>
              <a:ea typeface="+mn-ea"/>
            </a:rPr>
            <a:t>100.120.158.1</a:t>
          </a:r>
        </a:p>
        <a:p>
          <a:pPr algn="ctr"/>
          <a:r>
            <a:rPr kumimoji="1" lang="en-US" altLang="ja-JP" sz="1400">
              <a:latin typeface="+mn-ea"/>
              <a:ea typeface="+mn-ea"/>
            </a:rPr>
            <a:t>(100.120.158.1~100.120.158.254</a:t>
          </a:r>
          <a:r>
            <a:rPr kumimoji="1" lang="ja-JP" altLang="en-US" sz="1400">
              <a:latin typeface="+mn-ea"/>
              <a:ea typeface="+mn-ea"/>
            </a:rPr>
            <a:t>まで</a:t>
          </a:r>
          <a:r>
            <a:rPr kumimoji="1" lang="en-US" altLang="ja-JP" sz="1400">
              <a:latin typeface="+mn-ea"/>
              <a:ea typeface="+mn-ea"/>
            </a:rPr>
            <a:t>)</a:t>
          </a:r>
        </a:p>
        <a:p>
          <a:pPr algn="ctr"/>
          <a:r>
            <a:rPr kumimoji="1" lang="en-US" altLang="ja-JP" sz="1400">
              <a:latin typeface="+mn-ea"/>
              <a:ea typeface="+mn-ea"/>
            </a:rPr>
            <a:t>(</a:t>
          </a:r>
          <a:r>
            <a:rPr kumimoji="1" lang="ja-JP" altLang="en-US" sz="1400">
              <a:latin typeface="+mn-ea"/>
              <a:ea typeface="+mn-ea"/>
            </a:rPr>
            <a:t>ベトナム</a:t>
          </a:r>
          <a:r>
            <a:rPr kumimoji="1" lang="en-US" altLang="ja-JP" sz="1400">
              <a:latin typeface="+mn-ea"/>
              <a:ea typeface="+mn-ea"/>
            </a:rPr>
            <a:t>PoC)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790575</xdr:colOff>
      <xdr:row>25</xdr:row>
      <xdr:rowOff>85726</xdr:rowOff>
    </xdr:from>
    <xdr:to>
      <xdr:col>6</xdr:col>
      <xdr:colOff>981075</xdr:colOff>
      <xdr:row>30</xdr:row>
      <xdr:rowOff>1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019675" y="5000626"/>
          <a:ext cx="2371725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TypeCom</a:t>
          </a:r>
          <a:r>
            <a:rPr kumimoji="1" lang="ja-JP" altLang="en-US" sz="1100"/>
            <a:t>用</a:t>
          </a:r>
          <a:r>
            <a:rPr kumimoji="1" lang="en-US" altLang="ja-JP" sz="1100"/>
            <a:t>APN</a:t>
          </a:r>
        </a:p>
        <a:p>
          <a:pPr algn="l"/>
          <a:r>
            <a:rPr kumimoji="1" lang="en-US" altLang="ja-JP" sz="1100"/>
            <a:t>w.f-uno.ntt.com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790575</xdr:colOff>
      <xdr:row>7</xdr:row>
      <xdr:rowOff>142876</xdr:rowOff>
    </xdr:from>
    <xdr:to>
      <xdr:col>5</xdr:col>
      <xdr:colOff>1990725</xdr:colOff>
      <xdr:row>11</xdr:row>
      <xdr:rowOff>161926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3848100" y="1819276"/>
          <a:ext cx="2371725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GlobalM2M</a:t>
          </a:r>
          <a:r>
            <a:rPr kumimoji="1" lang="ja-JP" altLang="en-US" sz="1100"/>
            <a:t>用</a:t>
          </a:r>
          <a:r>
            <a:rPr kumimoji="1" lang="en-US" altLang="ja-JP" sz="1100"/>
            <a:t>APN</a:t>
          </a:r>
        </a:p>
        <a:p>
          <a:pPr algn="l"/>
          <a:r>
            <a:rPr kumimoji="1" lang="en-US" altLang="ja-JP" sz="1100"/>
            <a:t>nttcom.fr</a:t>
          </a:r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53</xdr:row>
      <xdr:rowOff>0</xdr:rowOff>
    </xdr:from>
    <xdr:to>
      <xdr:col>5</xdr:col>
      <xdr:colOff>1857375</xdr:colOff>
      <xdr:row>55</xdr:row>
      <xdr:rowOff>9524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371600" y="10086975"/>
          <a:ext cx="4838700" cy="352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平成２６年度に親局が入ったことによりクラウドは親局に移行した</a:t>
          </a:r>
        </a:p>
      </xdr:txBody>
    </xdr:sp>
    <xdr:clientData/>
  </xdr:twoCellAnchor>
  <xdr:twoCellAnchor>
    <xdr:from>
      <xdr:col>2</xdr:col>
      <xdr:colOff>1181101</xdr:colOff>
      <xdr:row>3</xdr:row>
      <xdr:rowOff>142875</xdr:rowOff>
    </xdr:from>
    <xdr:to>
      <xdr:col>6</xdr:col>
      <xdr:colOff>542926</xdr:colOff>
      <xdr:row>7</xdr:row>
      <xdr:rowOff>95250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2552701" y="714375"/>
          <a:ext cx="4057650" cy="714375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こちらはクラウド版です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親局移行後は「たつの市（平成２６年度）」のシートを見てください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1000124</xdr:colOff>
      <xdr:row>4</xdr:row>
      <xdr:rowOff>1</xdr:rowOff>
    </xdr:from>
    <xdr:to>
      <xdr:col>4</xdr:col>
      <xdr:colOff>571500</xdr:colOff>
      <xdr:row>6</xdr:row>
      <xdr:rowOff>66675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2085974" y="1104901"/>
          <a:ext cx="2809876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2100</a:t>
          </a:r>
          <a:r>
            <a:rPr kumimoji="1" lang="ja-JP" altLang="en-US" sz="900"/>
            <a:t>と</a:t>
          </a:r>
          <a:r>
            <a:rPr kumimoji="1" lang="en-US" altLang="ja-JP" sz="900"/>
            <a:t>2000</a:t>
          </a:r>
          <a:r>
            <a:rPr kumimoji="1" lang="ja-JP" altLang="en-US" sz="900"/>
            <a:t>について、工事でルータの取り付けを間違えたため、入れ替えた　</a:t>
          </a:r>
          <a:r>
            <a:rPr kumimoji="1" lang="en-US" altLang="ja-JP" sz="900"/>
            <a:t>-</a:t>
          </a:r>
          <a:r>
            <a:rPr kumimoji="1" lang="ja-JP" altLang="en-US" sz="900"/>
            <a:t>洪</a:t>
          </a:r>
          <a:r>
            <a:rPr kumimoji="1" lang="en-US" altLang="ja-JP" sz="900"/>
            <a:t>2020</a:t>
          </a:r>
          <a:r>
            <a:rPr kumimoji="1" lang="ja-JP" altLang="en-US" sz="900"/>
            <a:t>・</a:t>
          </a:r>
          <a:r>
            <a:rPr kumimoji="1" lang="en-US" altLang="ja-JP" sz="900"/>
            <a:t>03-06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1.isp-voip.ntt.com/Mobile_Web/Form/User/UserMenu.asp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SW00009800001@nihonsoft.co.jp" TargetMode="External"/><Relationship Id="rId1" Type="http://schemas.openxmlformats.org/officeDocument/2006/relationships/hyperlink" Target="mailto:SW00009800001@nihonsoft.ne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SW00014600001@nihonsoft.net" TargetMode="External"/><Relationship Id="rId1" Type="http://schemas.openxmlformats.org/officeDocument/2006/relationships/hyperlink" Target="mailto:SW00014600001@nihonsoft.net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11tkrzw13@tkrzw.nihonsoft.co.jp" TargetMode="External"/><Relationship Id="rId18" Type="http://schemas.openxmlformats.org/officeDocument/2006/relationships/hyperlink" Target="mailto:11tkrzw18@tkrzw.nihonsoft.co.jp" TargetMode="External"/><Relationship Id="rId26" Type="http://schemas.openxmlformats.org/officeDocument/2006/relationships/hyperlink" Target="mailto:11tkrzw26@tkrzw.nihonsoft.co.jp" TargetMode="External"/><Relationship Id="rId21" Type="http://schemas.openxmlformats.org/officeDocument/2006/relationships/hyperlink" Target="mailto:11tkrzw21@tkrzw.nihonsoft.co.jp" TargetMode="External"/><Relationship Id="rId34" Type="http://schemas.openxmlformats.org/officeDocument/2006/relationships/hyperlink" Target="mailto:11tkrzw33@tkrzw.nihonsoft.co.jp" TargetMode="External"/><Relationship Id="rId7" Type="http://schemas.openxmlformats.org/officeDocument/2006/relationships/hyperlink" Target="mailto:11tkrzw7@tkrzw.nihonsoft.co.jp" TargetMode="External"/><Relationship Id="rId12" Type="http://schemas.openxmlformats.org/officeDocument/2006/relationships/hyperlink" Target="mailto:11tkrzw12@tkrzw.nihonsoft.co.jp" TargetMode="External"/><Relationship Id="rId17" Type="http://schemas.openxmlformats.org/officeDocument/2006/relationships/hyperlink" Target="mailto:11tkrzw17@tkrzw.nihonsoft.co.jp" TargetMode="External"/><Relationship Id="rId25" Type="http://schemas.openxmlformats.org/officeDocument/2006/relationships/hyperlink" Target="mailto:11tkrzw25@tkrzw.nihonsoft.co.jp" TargetMode="External"/><Relationship Id="rId33" Type="http://schemas.openxmlformats.org/officeDocument/2006/relationships/hyperlink" Target="mailto:11tkrzw33@tkrzw.nihonsoft.co.jp" TargetMode="External"/><Relationship Id="rId2" Type="http://schemas.openxmlformats.org/officeDocument/2006/relationships/hyperlink" Target="mailto:11tkrzw2@tkrzw.nihonsoft.co.jp" TargetMode="External"/><Relationship Id="rId16" Type="http://schemas.openxmlformats.org/officeDocument/2006/relationships/hyperlink" Target="mailto:11tkrzw16@tkrzw.nihonsoft.co.jp" TargetMode="External"/><Relationship Id="rId20" Type="http://schemas.openxmlformats.org/officeDocument/2006/relationships/hyperlink" Target="mailto:11tkrzw20@tkrzw.nihonsoft.co.jp" TargetMode="External"/><Relationship Id="rId29" Type="http://schemas.openxmlformats.org/officeDocument/2006/relationships/hyperlink" Target="mailto:11tkrzw29@tkrzw.nihonsoft.co.jp" TargetMode="External"/><Relationship Id="rId1" Type="http://schemas.openxmlformats.org/officeDocument/2006/relationships/hyperlink" Target="mailto:11tkrzw1@tkrzw.nihonsoft.co.jp" TargetMode="External"/><Relationship Id="rId6" Type="http://schemas.openxmlformats.org/officeDocument/2006/relationships/hyperlink" Target="mailto:11tkrzw6@tkrzw.nihonsoft.co.jp" TargetMode="External"/><Relationship Id="rId11" Type="http://schemas.openxmlformats.org/officeDocument/2006/relationships/hyperlink" Target="mailto:11tkrzw11@tkrzw.nihonsoft.co.jp" TargetMode="External"/><Relationship Id="rId24" Type="http://schemas.openxmlformats.org/officeDocument/2006/relationships/hyperlink" Target="mailto:11tkrzw24@tkrzw.nihonsoft.co.jp" TargetMode="External"/><Relationship Id="rId32" Type="http://schemas.openxmlformats.org/officeDocument/2006/relationships/hyperlink" Target="mailto:11tkrzw32@tkrzw.nihonsoft.co.jp" TargetMode="External"/><Relationship Id="rId37" Type="http://schemas.openxmlformats.org/officeDocument/2006/relationships/printerSettings" Target="../printerSettings/printerSettings5.bin"/><Relationship Id="rId5" Type="http://schemas.openxmlformats.org/officeDocument/2006/relationships/hyperlink" Target="mailto:11tkrzw5@tkrzw.nihonsoft.co.jp" TargetMode="External"/><Relationship Id="rId15" Type="http://schemas.openxmlformats.org/officeDocument/2006/relationships/hyperlink" Target="mailto:11tkrzw15@tkrzw.nihonsoft.co.jp" TargetMode="External"/><Relationship Id="rId23" Type="http://schemas.openxmlformats.org/officeDocument/2006/relationships/hyperlink" Target="mailto:11tkrzw23@tkrzw.nihonsoft.co.jp" TargetMode="External"/><Relationship Id="rId28" Type="http://schemas.openxmlformats.org/officeDocument/2006/relationships/hyperlink" Target="mailto:11tkrzw28@tkrzw.nihonsoft.co.jp" TargetMode="External"/><Relationship Id="rId36" Type="http://schemas.openxmlformats.org/officeDocument/2006/relationships/hyperlink" Target="mailto:11tkrzw36@tkrzw.nihonsoft.co.jp" TargetMode="External"/><Relationship Id="rId10" Type="http://schemas.openxmlformats.org/officeDocument/2006/relationships/hyperlink" Target="mailto:11tkrzw10@tkrzw.nihonsoft.co.jp" TargetMode="External"/><Relationship Id="rId19" Type="http://schemas.openxmlformats.org/officeDocument/2006/relationships/hyperlink" Target="mailto:11tkrzw19@tkrzw.nihonsoft.co.jp" TargetMode="External"/><Relationship Id="rId31" Type="http://schemas.openxmlformats.org/officeDocument/2006/relationships/hyperlink" Target="mailto:11tkrzw31@tkrzw.nihonsoft.co.jp" TargetMode="External"/><Relationship Id="rId4" Type="http://schemas.openxmlformats.org/officeDocument/2006/relationships/hyperlink" Target="mailto:11tkrzw4@tkrzw.nihonsoft.co.jp" TargetMode="External"/><Relationship Id="rId9" Type="http://schemas.openxmlformats.org/officeDocument/2006/relationships/hyperlink" Target="mailto:11tkrzw9@tkrzw.nihonsoft.co.jp" TargetMode="External"/><Relationship Id="rId14" Type="http://schemas.openxmlformats.org/officeDocument/2006/relationships/hyperlink" Target="mailto:11tkrzw14@tkrzw.nihonsoft.co.jp" TargetMode="External"/><Relationship Id="rId22" Type="http://schemas.openxmlformats.org/officeDocument/2006/relationships/hyperlink" Target="mailto:11tkrzw22@tkrzw.nihonsoft.co.jp" TargetMode="External"/><Relationship Id="rId27" Type="http://schemas.openxmlformats.org/officeDocument/2006/relationships/hyperlink" Target="mailto:11tkrzw27@tkrzw.nihonsoft.co.jp" TargetMode="External"/><Relationship Id="rId30" Type="http://schemas.openxmlformats.org/officeDocument/2006/relationships/hyperlink" Target="mailto:11tkrzw30@tkrzw.nihonsoft.co.jp" TargetMode="External"/><Relationship Id="rId35" Type="http://schemas.openxmlformats.org/officeDocument/2006/relationships/hyperlink" Target="mailto:11tkrzw33@tkrzw.nihonsoft.co.jp" TargetMode="External"/><Relationship Id="rId8" Type="http://schemas.openxmlformats.org/officeDocument/2006/relationships/hyperlink" Target="mailto:11tkrzw8@tkrzw.nihonsoft.co.jp" TargetMode="External"/><Relationship Id="rId3" Type="http://schemas.openxmlformats.org/officeDocument/2006/relationships/hyperlink" Target="mailto:11tkrzw3@tkrzw.nihonsoft.co.jp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100013@nihonsoft.net" TargetMode="External"/><Relationship Id="rId13" Type="http://schemas.openxmlformats.org/officeDocument/2006/relationships/printerSettings" Target="../printerSettings/printerSettings6.bin"/><Relationship Id="rId3" Type="http://schemas.openxmlformats.org/officeDocument/2006/relationships/hyperlink" Target="mailto:SW00000100001@nihonsoft.co.jp" TargetMode="External"/><Relationship Id="rId7" Type="http://schemas.openxmlformats.org/officeDocument/2006/relationships/hyperlink" Target="mailto:SW00000100036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00100001@nihonsoft.co.jp" TargetMode="External"/><Relationship Id="rId1" Type="http://schemas.openxmlformats.org/officeDocument/2006/relationships/hyperlink" Target="mailto:SW00000100001@nihonsoft.co.jp" TargetMode="External"/><Relationship Id="rId6" Type="http://schemas.openxmlformats.org/officeDocument/2006/relationships/hyperlink" Target="mailto:SW00000100001@nihonsoft.net" TargetMode="External"/><Relationship Id="rId11" Type="http://schemas.openxmlformats.org/officeDocument/2006/relationships/hyperlink" Target="mailto:SW00000100037@nihonsoft.net" TargetMode="External"/><Relationship Id="rId5" Type="http://schemas.openxmlformats.org/officeDocument/2006/relationships/hyperlink" Target="mailto:SW00000100035@nihonsoft.net" TargetMode="External"/><Relationship Id="rId10" Type="http://schemas.openxmlformats.org/officeDocument/2006/relationships/hyperlink" Target="mailto:SW00000100034@nihonsoft.net" TargetMode="External"/><Relationship Id="rId4" Type="http://schemas.openxmlformats.org/officeDocument/2006/relationships/hyperlink" Target="mailto:SW00000100034@nihonsoft.net" TargetMode="External"/><Relationship Id="rId9" Type="http://schemas.openxmlformats.org/officeDocument/2006/relationships/hyperlink" Target="mailto:SW00000100025@nihonsoft.net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mailto:SW00018700001@nihonsoft.net" TargetMode="External"/><Relationship Id="rId1" Type="http://schemas.openxmlformats.org/officeDocument/2006/relationships/hyperlink" Target="mailto:SW00018700001@nihonsoft.net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800001@nihonsoft.co.jp" TargetMode="External"/><Relationship Id="rId13" Type="http://schemas.openxmlformats.org/officeDocument/2006/relationships/hyperlink" Target="mailto:SW00006800001@nihonsoft.co.jp" TargetMode="External"/><Relationship Id="rId18" Type="http://schemas.openxmlformats.org/officeDocument/2006/relationships/hyperlink" Target="mailto:SW00006800015@nihonsoft.net" TargetMode="External"/><Relationship Id="rId3" Type="http://schemas.openxmlformats.org/officeDocument/2006/relationships/hyperlink" Target="mailto:SW00006800001@nihonsoft.co.jp" TargetMode="External"/><Relationship Id="rId7" Type="http://schemas.openxmlformats.org/officeDocument/2006/relationships/hyperlink" Target="mailto:SW00006800001@nihonsoft.co.jp" TargetMode="External"/><Relationship Id="rId12" Type="http://schemas.openxmlformats.org/officeDocument/2006/relationships/hyperlink" Target="mailto:SW00006800001@nihonsoft.co.jp" TargetMode="External"/><Relationship Id="rId17" Type="http://schemas.openxmlformats.org/officeDocument/2006/relationships/hyperlink" Target="mailto:SW00006800013@nihonsoft.net" TargetMode="External"/><Relationship Id="rId2" Type="http://schemas.openxmlformats.org/officeDocument/2006/relationships/hyperlink" Target="mailto:SW00006800001@nihonsoft.co.jp" TargetMode="External"/><Relationship Id="rId16" Type="http://schemas.openxmlformats.org/officeDocument/2006/relationships/hyperlink" Target="mailto:SW00006800006@nihonsoft.net" TargetMode="External"/><Relationship Id="rId1" Type="http://schemas.openxmlformats.org/officeDocument/2006/relationships/hyperlink" Target="mailto:SW00006800001@nihonsoft.co.jp" TargetMode="External"/><Relationship Id="rId6" Type="http://schemas.openxmlformats.org/officeDocument/2006/relationships/hyperlink" Target="mailto:SW00006800001@nihonsoft.co.jp" TargetMode="External"/><Relationship Id="rId11" Type="http://schemas.openxmlformats.org/officeDocument/2006/relationships/hyperlink" Target="mailto:SW00006800001@nihonsoft.co.jp" TargetMode="External"/><Relationship Id="rId5" Type="http://schemas.openxmlformats.org/officeDocument/2006/relationships/hyperlink" Target="mailto:SW00006800001@nihonsoft.co.jp" TargetMode="External"/><Relationship Id="rId15" Type="http://schemas.openxmlformats.org/officeDocument/2006/relationships/hyperlink" Target="mailto:SW00006800014@nihonsoft.net" TargetMode="External"/><Relationship Id="rId10" Type="http://schemas.openxmlformats.org/officeDocument/2006/relationships/hyperlink" Target="mailto:SW00006800001@nihonsoft.co.jp" TargetMode="External"/><Relationship Id="rId19" Type="http://schemas.openxmlformats.org/officeDocument/2006/relationships/printerSettings" Target="../printerSettings/printerSettings8.bin"/><Relationship Id="rId4" Type="http://schemas.openxmlformats.org/officeDocument/2006/relationships/hyperlink" Target="mailto:SW00006800001@nihonsoft.co.jp" TargetMode="External"/><Relationship Id="rId9" Type="http://schemas.openxmlformats.org/officeDocument/2006/relationships/hyperlink" Target="mailto:SW00006800001@nihonsoft.co.jp" TargetMode="External"/><Relationship Id="rId14" Type="http://schemas.openxmlformats.org/officeDocument/2006/relationships/hyperlink" Target="mailto:SW00006800001@nihonsoft.co.jp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3" Type="http://schemas.openxmlformats.org/officeDocument/2006/relationships/hyperlink" Target="mailto:SW00004000033@nihonsoft.net" TargetMode="External"/><Relationship Id="rId7" Type="http://schemas.openxmlformats.org/officeDocument/2006/relationships/hyperlink" Target="mailto:SW00004000034@nihonsoft.net" TargetMode="External"/><Relationship Id="rId2" Type="http://schemas.openxmlformats.org/officeDocument/2006/relationships/hyperlink" Target="mailto:SW0000400003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4000034@nihonsoft.net" TargetMode="External"/><Relationship Id="rId5" Type="http://schemas.openxmlformats.org/officeDocument/2006/relationships/hyperlink" Target="mailto:SW00004000032@nihonsoft.net" TargetMode="External"/><Relationship Id="rId4" Type="http://schemas.openxmlformats.org/officeDocument/2006/relationships/hyperlink" Target="mailto:SW00004000035@nihonsoft.net" TargetMode="External"/><Relationship Id="rId9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mailto:SW00009000001@nihonsoft.net" TargetMode="External"/><Relationship Id="rId1" Type="http://schemas.openxmlformats.org/officeDocument/2006/relationships/hyperlink" Target="mailto:SW00009000001@nihonsoft.net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mailto:demo101@nihonsoft.net" TargetMode="External"/><Relationship Id="rId21" Type="http://schemas.openxmlformats.org/officeDocument/2006/relationships/hyperlink" Target="mailto:demo14@nihonsoft.co.jp" TargetMode="External"/><Relationship Id="rId42" Type="http://schemas.openxmlformats.org/officeDocument/2006/relationships/hyperlink" Target="mailto:demo23@nihonsoft.net" TargetMode="External"/><Relationship Id="rId63" Type="http://schemas.openxmlformats.org/officeDocument/2006/relationships/hyperlink" Target="mailto:demo101@nihonsoft.net" TargetMode="External"/><Relationship Id="rId84" Type="http://schemas.openxmlformats.org/officeDocument/2006/relationships/hyperlink" Target="mailto:demo101@nihonsoft.net" TargetMode="External"/><Relationship Id="rId138" Type="http://schemas.openxmlformats.org/officeDocument/2006/relationships/hyperlink" Target="mailto:demo101@nihonsoft.net" TargetMode="External"/><Relationship Id="rId159" Type="http://schemas.openxmlformats.org/officeDocument/2006/relationships/printerSettings" Target="../printerSettings/printerSettings11.bin"/><Relationship Id="rId107" Type="http://schemas.openxmlformats.org/officeDocument/2006/relationships/hyperlink" Target="mailto:demo101@nihonsoft.net" TargetMode="External"/><Relationship Id="rId11" Type="http://schemas.openxmlformats.org/officeDocument/2006/relationships/hyperlink" Target="mailto:demo11@nihonsoft.co.jp" TargetMode="External"/><Relationship Id="rId32" Type="http://schemas.openxmlformats.org/officeDocument/2006/relationships/hyperlink" Target="mailto:demo14@nihonsoft.net" TargetMode="External"/><Relationship Id="rId53" Type="http://schemas.openxmlformats.org/officeDocument/2006/relationships/hyperlink" Target="mailto:demo21@nihonsoft.net" TargetMode="External"/><Relationship Id="rId74" Type="http://schemas.openxmlformats.org/officeDocument/2006/relationships/hyperlink" Target="mailto:demo101@nihonsoft.net" TargetMode="External"/><Relationship Id="rId128" Type="http://schemas.openxmlformats.org/officeDocument/2006/relationships/hyperlink" Target="mailto:demo101@nihonsoft.net" TargetMode="External"/><Relationship Id="rId149" Type="http://schemas.openxmlformats.org/officeDocument/2006/relationships/hyperlink" Target="mailto:demo44@nihonsoft.net" TargetMode="External"/><Relationship Id="rId5" Type="http://schemas.openxmlformats.org/officeDocument/2006/relationships/hyperlink" Target="mailto:demo05@nihonsoft.co.jp" TargetMode="External"/><Relationship Id="rId95" Type="http://schemas.openxmlformats.org/officeDocument/2006/relationships/hyperlink" Target="mailto:demo101@nihonsoft.net" TargetMode="External"/><Relationship Id="rId22" Type="http://schemas.openxmlformats.org/officeDocument/2006/relationships/hyperlink" Target="mailto:demo02@nihonsoft.net" TargetMode="External"/><Relationship Id="rId43" Type="http://schemas.openxmlformats.org/officeDocument/2006/relationships/hyperlink" Target="mailto:demo24@nihonsoft.net" TargetMode="External"/><Relationship Id="rId64" Type="http://schemas.openxmlformats.org/officeDocument/2006/relationships/hyperlink" Target="mailto:demo101@nihonsoft.net" TargetMode="External"/><Relationship Id="rId118" Type="http://schemas.openxmlformats.org/officeDocument/2006/relationships/hyperlink" Target="mailto:demo101@nihonsoft.net" TargetMode="External"/><Relationship Id="rId139" Type="http://schemas.openxmlformats.org/officeDocument/2006/relationships/hyperlink" Target="mailto:demo101@nihonsoft.net" TargetMode="External"/><Relationship Id="rId80" Type="http://schemas.openxmlformats.org/officeDocument/2006/relationships/hyperlink" Target="mailto:demo101@nihonsoft.net" TargetMode="External"/><Relationship Id="rId85" Type="http://schemas.openxmlformats.org/officeDocument/2006/relationships/hyperlink" Target="mailto:demo101@nihonsoft.net" TargetMode="External"/><Relationship Id="rId150" Type="http://schemas.openxmlformats.org/officeDocument/2006/relationships/hyperlink" Target="mailto:demo20@nihonsoft.co.jp" TargetMode="External"/><Relationship Id="rId155" Type="http://schemas.openxmlformats.org/officeDocument/2006/relationships/hyperlink" Target="mailto:demo51@nihonsoft.net" TargetMode="External"/><Relationship Id="rId12" Type="http://schemas.openxmlformats.org/officeDocument/2006/relationships/hyperlink" Target="mailto:demo12@nihonsoft.co.jp" TargetMode="External"/><Relationship Id="rId17" Type="http://schemas.openxmlformats.org/officeDocument/2006/relationships/hyperlink" Target="mailto:demo02@nihonsoft.net" TargetMode="External"/><Relationship Id="rId33" Type="http://schemas.openxmlformats.org/officeDocument/2006/relationships/hyperlink" Target="mailto:demo14@nihonsoft.net" TargetMode="External"/><Relationship Id="rId38" Type="http://schemas.openxmlformats.org/officeDocument/2006/relationships/hyperlink" Target="mailto:demo14@nihonsoft.net" TargetMode="External"/><Relationship Id="rId59" Type="http://schemas.openxmlformats.org/officeDocument/2006/relationships/hyperlink" Target="mailto:demo101@nihonsoft.net" TargetMode="External"/><Relationship Id="rId103" Type="http://schemas.openxmlformats.org/officeDocument/2006/relationships/hyperlink" Target="mailto:demo101@nihonsoft.net" TargetMode="External"/><Relationship Id="rId108" Type="http://schemas.openxmlformats.org/officeDocument/2006/relationships/hyperlink" Target="mailto:demo101@nihonsoft.net" TargetMode="External"/><Relationship Id="rId124" Type="http://schemas.openxmlformats.org/officeDocument/2006/relationships/hyperlink" Target="mailto:demo101@nihonsoft.net" TargetMode="External"/><Relationship Id="rId129" Type="http://schemas.openxmlformats.org/officeDocument/2006/relationships/hyperlink" Target="mailto:demo101@nihonsoft.net" TargetMode="External"/><Relationship Id="rId54" Type="http://schemas.openxmlformats.org/officeDocument/2006/relationships/hyperlink" Target="mailto:demo42@nihonsoft.net" TargetMode="External"/><Relationship Id="rId70" Type="http://schemas.openxmlformats.org/officeDocument/2006/relationships/hyperlink" Target="mailto:demo101@nihonsoft.net" TargetMode="External"/><Relationship Id="rId75" Type="http://schemas.openxmlformats.org/officeDocument/2006/relationships/hyperlink" Target="mailto:demo101@nihonsoft.net" TargetMode="External"/><Relationship Id="rId91" Type="http://schemas.openxmlformats.org/officeDocument/2006/relationships/hyperlink" Target="mailto:demo101@nihonsoft.net" TargetMode="External"/><Relationship Id="rId96" Type="http://schemas.openxmlformats.org/officeDocument/2006/relationships/hyperlink" Target="mailto:demo101@nihonsoft.net" TargetMode="External"/><Relationship Id="rId140" Type="http://schemas.openxmlformats.org/officeDocument/2006/relationships/hyperlink" Target="mailto:demo101@nihonsoft.net" TargetMode="External"/><Relationship Id="rId145" Type="http://schemas.openxmlformats.org/officeDocument/2006/relationships/hyperlink" Target="mailto:demo101@nihonsoft.net" TargetMode="External"/><Relationship Id="rId1" Type="http://schemas.openxmlformats.org/officeDocument/2006/relationships/hyperlink" Target="mailto:demo02@nihonsoft.co.jp" TargetMode="External"/><Relationship Id="rId6" Type="http://schemas.openxmlformats.org/officeDocument/2006/relationships/hyperlink" Target="mailto:demo06@nihonsoft.co.jp" TargetMode="External"/><Relationship Id="rId23" Type="http://schemas.openxmlformats.org/officeDocument/2006/relationships/hyperlink" Target="mailto:demo02@nihonsoft.net" TargetMode="External"/><Relationship Id="rId28" Type="http://schemas.openxmlformats.org/officeDocument/2006/relationships/hyperlink" Target="mailto:demo15@nihonsoft.net" TargetMode="External"/><Relationship Id="rId49" Type="http://schemas.openxmlformats.org/officeDocument/2006/relationships/hyperlink" Target="mailto:demo25@nihonsoft.net" TargetMode="External"/><Relationship Id="rId114" Type="http://schemas.openxmlformats.org/officeDocument/2006/relationships/hyperlink" Target="mailto:demo101@nihonsoft.net" TargetMode="External"/><Relationship Id="rId119" Type="http://schemas.openxmlformats.org/officeDocument/2006/relationships/hyperlink" Target="mailto:demo101@nihonsoft.net" TargetMode="External"/><Relationship Id="rId44" Type="http://schemas.openxmlformats.org/officeDocument/2006/relationships/hyperlink" Target="mailto:SW00015900004@nihonsoft.net" TargetMode="External"/><Relationship Id="rId60" Type="http://schemas.openxmlformats.org/officeDocument/2006/relationships/hyperlink" Target="mailto:demo101@nihonsoft.net" TargetMode="External"/><Relationship Id="rId65" Type="http://schemas.openxmlformats.org/officeDocument/2006/relationships/hyperlink" Target="mailto:demo101@nihonsoft.net" TargetMode="External"/><Relationship Id="rId81" Type="http://schemas.openxmlformats.org/officeDocument/2006/relationships/hyperlink" Target="mailto:demo149@nihonsoft.net" TargetMode="External"/><Relationship Id="rId86" Type="http://schemas.openxmlformats.org/officeDocument/2006/relationships/hyperlink" Target="mailto:demo101@nihonsoft.net" TargetMode="External"/><Relationship Id="rId130" Type="http://schemas.openxmlformats.org/officeDocument/2006/relationships/hyperlink" Target="mailto:demo101@nihonsoft.net" TargetMode="External"/><Relationship Id="rId135" Type="http://schemas.openxmlformats.org/officeDocument/2006/relationships/hyperlink" Target="mailto:demo101@nihonsoft.net" TargetMode="External"/><Relationship Id="rId151" Type="http://schemas.openxmlformats.org/officeDocument/2006/relationships/hyperlink" Target="mailto:demo15@nihonsoft.co.jp" TargetMode="External"/><Relationship Id="rId156" Type="http://schemas.openxmlformats.org/officeDocument/2006/relationships/hyperlink" Target="mailto:demo52@nihonsoft.net" TargetMode="External"/><Relationship Id="rId13" Type="http://schemas.openxmlformats.org/officeDocument/2006/relationships/hyperlink" Target="mailto:demo13@nihonsoft.co.jp" TargetMode="External"/><Relationship Id="rId18" Type="http://schemas.openxmlformats.org/officeDocument/2006/relationships/hyperlink" Target="mailto:demo02@nihonsoft.net" TargetMode="External"/><Relationship Id="rId39" Type="http://schemas.openxmlformats.org/officeDocument/2006/relationships/hyperlink" Target="mailto:demo22@nihonsoft.net" TargetMode="External"/><Relationship Id="rId109" Type="http://schemas.openxmlformats.org/officeDocument/2006/relationships/hyperlink" Target="mailto:demo101@nihonsoft.net" TargetMode="External"/><Relationship Id="rId34" Type="http://schemas.openxmlformats.org/officeDocument/2006/relationships/hyperlink" Target="mailto:demo14@nihonsoft.net" TargetMode="External"/><Relationship Id="rId50" Type="http://schemas.openxmlformats.org/officeDocument/2006/relationships/hyperlink" Target="mailto:demo25@nihonsoft.net" TargetMode="External"/><Relationship Id="rId55" Type="http://schemas.openxmlformats.org/officeDocument/2006/relationships/hyperlink" Target="mailto:demo43@nihonsoft.net" TargetMode="External"/><Relationship Id="rId76" Type="http://schemas.openxmlformats.org/officeDocument/2006/relationships/hyperlink" Target="mailto:demo101@nihonsoft.net" TargetMode="External"/><Relationship Id="rId97" Type="http://schemas.openxmlformats.org/officeDocument/2006/relationships/hyperlink" Target="mailto:demo101@nihonsoft.net" TargetMode="External"/><Relationship Id="rId104" Type="http://schemas.openxmlformats.org/officeDocument/2006/relationships/hyperlink" Target="mailto:demo101@nihonsoft.net" TargetMode="External"/><Relationship Id="rId120" Type="http://schemas.openxmlformats.org/officeDocument/2006/relationships/hyperlink" Target="mailto:demo101@nihonsoft.net" TargetMode="External"/><Relationship Id="rId125" Type="http://schemas.openxmlformats.org/officeDocument/2006/relationships/hyperlink" Target="mailto:demo101@nihonsoft.net" TargetMode="External"/><Relationship Id="rId141" Type="http://schemas.openxmlformats.org/officeDocument/2006/relationships/hyperlink" Target="mailto:demo101@nihonsoft.net" TargetMode="External"/><Relationship Id="rId146" Type="http://schemas.openxmlformats.org/officeDocument/2006/relationships/hyperlink" Target="mailto:demo101@nihonsoft.net" TargetMode="External"/><Relationship Id="rId7" Type="http://schemas.openxmlformats.org/officeDocument/2006/relationships/hyperlink" Target="mailto:demo07@nihonsoft.co.jp" TargetMode="External"/><Relationship Id="rId71" Type="http://schemas.openxmlformats.org/officeDocument/2006/relationships/hyperlink" Target="mailto:demo101@nihonsoft.net" TargetMode="External"/><Relationship Id="rId92" Type="http://schemas.openxmlformats.org/officeDocument/2006/relationships/hyperlink" Target="mailto:demo101@nihonsoft.net" TargetMode="External"/><Relationship Id="rId2" Type="http://schemas.openxmlformats.org/officeDocument/2006/relationships/hyperlink" Target="mailto:demo01@nihonsoft.co.jp" TargetMode="External"/><Relationship Id="rId29" Type="http://schemas.openxmlformats.org/officeDocument/2006/relationships/hyperlink" Target="mailto:demo14@nihonsoft.net" TargetMode="External"/><Relationship Id="rId24" Type="http://schemas.openxmlformats.org/officeDocument/2006/relationships/hyperlink" Target="mailto:demo02@nihonsoft.net" TargetMode="External"/><Relationship Id="rId40" Type="http://schemas.openxmlformats.org/officeDocument/2006/relationships/hyperlink" Target="mailto:demo14@nihonsoft.net" TargetMode="External"/><Relationship Id="rId45" Type="http://schemas.openxmlformats.org/officeDocument/2006/relationships/hyperlink" Target="mailto:demo24@nihonsoft.net" TargetMode="External"/><Relationship Id="rId66" Type="http://schemas.openxmlformats.org/officeDocument/2006/relationships/hyperlink" Target="mailto:demo101@nihonsoft.net" TargetMode="External"/><Relationship Id="rId87" Type="http://schemas.openxmlformats.org/officeDocument/2006/relationships/hyperlink" Target="mailto:demo101@nihonsoft.net" TargetMode="External"/><Relationship Id="rId110" Type="http://schemas.openxmlformats.org/officeDocument/2006/relationships/hyperlink" Target="mailto:demo101@nihonsoft.net" TargetMode="External"/><Relationship Id="rId115" Type="http://schemas.openxmlformats.org/officeDocument/2006/relationships/hyperlink" Target="mailto:demo101@nihonsoft.net" TargetMode="External"/><Relationship Id="rId131" Type="http://schemas.openxmlformats.org/officeDocument/2006/relationships/hyperlink" Target="mailto:demo101@nihonsoft.net" TargetMode="External"/><Relationship Id="rId136" Type="http://schemas.openxmlformats.org/officeDocument/2006/relationships/hyperlink" Target="mailto:demo101@nihonsoft.net" TargetMode="External"/><Relationship Id="rId157" Type="http://schemas.openxmlformats.org/officeDocument/2006/relationships/hyperlink" Target="mailto:demo53@nihonsoft.net" TargetMode="External"/><Relationship Id="rId61" Type="http://schemas.openxmlformats.org/officeDocument/2006/relationships/hyperlink" Target="mailto:demo101@nihonsoft.net" TargetMode="External"/><Relationship Id="rId82" Type="http://schemas.openxmlformats.org/officeDocument/2006/relationships/hyperlink" Target="mailto:demo101@nihonsoft.net" TargetMode="External"/><Relationship Id="rId152" Type="http://schemas.openxmlformats.org/officeDocument/2006/relationships/hyperlink" Target="mailto:demo20@nihonsoft.co.jp" TargetMode="External"/><Relationship Id="rId19" Type="http://schemas.openxmlformats.org/officeDocument/2006/relationships/hyperlink" Target="mailto:demo02@nihonsoft.net" TargetMode="External"/><Relationship Id="rId14" Type="http://schemas.openxmlformats.org/officeDocument/2006/relationships/hyperlink" Target="mailto:demo01@nihonsoft.net" TargetMode="External"/><Relationship Id="rId30" Type="http://schemas.openxmlformats.org/officeDocument/2006/relationships/hyperlink" Target="mailto:demo14@nihonsoft.net" TargetMode="External"/><Relationship Id="rId35" Type="http://schemas.openxmlformats.org/officeDocument/2006/relationships/hyperlink" Target="mailto:demo14@nihonsoft.net" TargetMode="External"/><Relationship Id="rId56" Type="http://schemas.openxmlformats.org/officeDocument/2006/relationships/hyperlink" Target="mailto:demo101@nihonsoft.net" TargetMode="External"/><Relationship Id="rId77" Type="http://schemas.openxmlformats.org/officeDocument/2006/relationships/hyperlink" Target="mailto:demo101@nihonsoft.net" TargetMode="External"/><Relationship Id="rId100" Type="http://schemas.openxmlformats.org/officeDocument/2006/relationships/hyperlink" Target="mailto:demo101@nihonsoft.net" TargetMode="External"/><Relationship Id="rId105" Type="http://schemas.openxmlformats.org/officeDocument/2006/relationships/hyperlink" Target="mailto:demo101@nihonsoft.net" TargetMode="External"/><Relationship Id="rId126" Type="http://schemas.openxmlformats.org/officeDocument/2006/relationships/hyperlink" Target="mailto:demo101@nihonsoft.net" TargetMode="External"/><Relationship Id="rId147" Type="http://schemas.openxmlformats.org/officeDocument/2006/relationships/hyperlink" Target="mailto:demo15@nihonsoft.co.jp" TargetMode="External"/><Relationship Id="rId8" Type="http://schemas.openxmlformats.org/officeDocument/2006/relationships/hyperlink" Target="mailto:demo08@nihonsoft.co.jp" TargetMode="External"/><Relationship Id="rId51" Type="http://schemas.openxmlformats.org/officeDocument/2006/relationships/hyperlink" Target="mailto:demo41@nihonsoft.net" TargetMode="External"/><Relationship Id="rId72" Type="http://schemas.openxmlformats.org/officeDocument/2006/relationships/hyperlink" Target="mailto:demo101@nihonsoft.net" TargetMode="External"/><Relationship Id="rId93" Type="http://schemas.openxmlformats.org/officeDocument/2006/relationships/hyperlink" Target="mailto:demo101@nihonsoft.net" TargetMode="External"/><Relationship Id="rId98" Type="http://schemas.openxmlformats.org/officeDocument/2006/relationships/hyperlink" Target="mailto:demo101@nihonsoft.net" TargetMode="External"/><Relationship Id="rId121" Type="http://schemas.openxmlformats.org/officeDocument/2006/relationships/hyperlink" Target="mailto:demo101@nihonsoft.net" TargetMode="External"/><Relationship Id="rId142" Type="http://schemas.openxmlformats.org/officeDocument/2006/relationships/hyperlink" Target="mailto:demo101@nihonsoft.net" TargetMode="External"/><Relationship Id="rId3" Type="http://schemas.openxmlformats.org/officeDocument/2006/relationships/hyperlink" Target="mailto:demo03@nihonsoft.co.jp" TargetMode="External"/><Relationship Id="rId25" Type="http://schemas.openxmlformats.org/officeDocument/2006/relationships/hyperlink" Target="mailto:demo02@nihonsoft.net" TargetMode="External"/><Relationship Id="rId46" Type="http://schemas.openxmlformats.org/officeDocument/2006/relationships/hyperlink" Target="mailto:demo06@nihonsoft.co.jp" TargetMode="External"/><Relationship Id="rId67" Type="http://schemas.openxmlformats.org/officeDocument/2006/relationships/hyperlink" Target="mailto:demo101@nihonsoft.net" TargetMode="External"/><Relationship Id="rId116" Type="http://schemas.openxmlformats.org/officeDocument/2006/relationships/hyperlink" Target="mailto:demo101@nihonsoft.net" TargetMode="External"/><Relationship Id="rId137" Type="http://schemas.openxmlformats.org/officeDocument/2006/relationships/hyperlink" Target="mailto:demo101@nihonsoft.net" TargetMode="External"/><Relationship Id="rId158" Type="http://schemas.openxmlformats.org/officeDocument/2006/relationships/hyperlink" Target="mailto:demo54@nihonsoft.net" TargetMode="External"/><Relationship Id="rId20" Type="http://schemas.openxmlformats.org/officeDocument/2006/relationships/hyperlink" Target="mailto:demo02@nihonsoft.net" TargetMode="External"/><Relationship Id="rId41" Type="http://schemas.openxmlformats.org/officeDocument/2006/relationships/hyperlink" Target="mailto:demo21@nihonsoft.net" TargetMode="External"/><Relationship Id="rId62" Type="http://schemas.openxmlformats.org/officeDocument/2006/relationships/hyperlink" Target="mailto:demo101@nihonsoft.net" TargetMode="External"/><Relationship Id="rId83" Type="http://schemas.openxmlformats.org/officeDocument/2006/relationships/hyperlink" Target="mailto:demo101@nihonsoft.net" TargetMode="External"/><Relationship Id="rId88" Type="http://schemas.openxmlformats.org/officeDocument/2006/relationships/hyperlink" Target="mailto:demo101@nihonsoft.net" TargetMode="External"/><Relationship Id="rId111" Type="http://schemas.openxmlformats.org/officeDocument/2006/relationships/hyperlink" Target="mailto:demo101@nihonsoft.net" TargetMode="External"/><Relationship Id="rId132" Type="http://schemas.openxmlformats.org/officeDocument/2006/relationships/hyperlink" Target="mailto:demo101@nihonsoft.net" TargetMode="External"/><Relationship Id="rId153" Type="http://schemas.openxmlformats.org/officeDocument/2006/relationships/hyperlink" Target="mailto:demo44@nihonsoft.net" TargetMode="External"/><Relationship Id="rId15" Type="http://schemas.openxmlformats.org/officeDocument/2006/relationships/hyperlink" Target="mailto:demo02@nihonsoft.net" TargetMode="External"/><Relationship Id="rId36" Type="http://schemas.openxmlformats.org/officeDocument/2006/relationships/hyperlink" Target="mailto:demo14@nihonsoft.net" TargetMode="External"/><Relationship Id="rId57" Type="http://schemas.openxmlformats.org/officeDocument/2006/relationships/hyperlink" Target="mailto:demo101@nihonsoft.net" TargetMode="External"/><Relationship Id="rId106" Type="http://schemas.openxmlformats.org/officeDocument/2006/relationships/hyperlink" Target="mailto:demo101@nihonsoft.net" TargetMode="External"/><Relationship Id="rId127" Type="http://schemas.openxmlformats.org/officeDocument/2006/relationships/hyperlink" Target="mailto:demo101@nihonsoft.net" TargetMode="External"/><Relationship Id="rId10" Type="http://schemas.openxmlformats.org/officeDocument/2006/relationships/hyperlink" Target="mailto:demo10@nihonsoft.co.jp" TargetMode="External"/><Relationship Id="rId31" Type="http://schemas.openxmlformats.org/officeDocument/2006/relationships/hyperlink" Target="mailto:demo14@nihonsoft.net" TargetMode="External"/><Relationship Id="rId52" Type="http://schemas.openxmlformats.org/officeDocument/2006/relationships/hyperlink" Target="mailto:demo25@nihonsoft.net" TargetMode="External"/><Relationship Id="rId73" Type="http://schemas.openxmlformats.org/officeDocument/2006/relationships/hyperlink" Target="mailto:demo101@nihonsoft.net" TargetMode="External"/><Relationship Id="rId78" Type="http://schemas.openxmlformats.org/officeDocument/2006/relationships/hyperlink" Target="mailto:demo101@nihonsoft.net" TargetMode="External"/><Relationship Id="rId94" Type="http://schemas.openxmlformats.org/officeDocument/2006/relationships/hyperlink" Target="mailto:demo101@nihonsoft.net" TargetMode="External"/><Relationship Id="rId99" Type="http://schemas.openxmlformats.org/officeDocument/2006/relationships/hyperlink" Target="mailto:demo101@nihonsoft.net" TargetMode="External"/><Relationship Id="rId101" Type="http://schemas.openxmlformats.org/officeDocument/2006/relationships/hyperlink" Target="mailto:demo101@nihonsoft.net" TargetMode="External"/><Relationship Id="rId122" Type="http://schemas.openxmlformats.org/officeDocument/2006/relationships/hyperlink" Target="mailto:demo101@nihonsoft.net" TargetMode="External"/><Relationship Id="rId143" Type="http://schemas.openxmlformats.org/officeDocument/2006/relationships/hyperlink" Target="mailto:demo101@nihonsoft.net" TargetMode="External"/><Relationship Id="rId148" Type="http://schemas.openxmlformats.org/officeDocument/2006/relationships/hyperlink" Target="mailto:demo15@nihonsoft.co.jp" TargetMode="External"/><Relationship Id="rId4" Type="http://schemas.openxmlformats.org/officeDocument/2006/relationships/hyperlink" Target="mailto:demo04@nihonsoft.co.jp" TargetMode="External"/><Relationship Id="rId9" Type="http://schemas.openxmlformats.org/officeDocument/2006/relationships/hyperlink" Target="mailto:demo09@nihonsoft.co.jp" TargetMode="External"/><Relationship Id="rId26" Type="http://schemas.openxmlformats.org/officeDocument/2006/relationships/hyperlink" Target="mailto:demo02@nihonsoft.net" TargetMode="External"/><Relationship Id="rId47" Type="http://schemas.openxmlformats.org/officeDocument/2006/relationships/hyperlink" Target="mailto:demo25@nihonsoft.net" TargetMode="External"/><Relationship Id="rId68" Type="http://schemas.openxmlformats.org/officeDocument/2006/relationships/hyperlink" Target="mailto:demo101@nihonsoft.net" TargetMode="External"/><Relationship Id="rId89" Type="http://schemas.openxmlformats.org/officeDocument/2006/relationships/hyperlink" Target="mailto:demo101@nihonsoft.net" TargetMode="External"/><Relationship Id="rId112" Type="http://schemas.openxmlformats.org/officeDocument/2006/relationships/hyperlink" Target="mailto:demo101@nihonsoft.net" TargetMode="External"/><Relationship Id="rId133" Type="http://schemas.openxmlformats.org/officeDocument/2006/relationships/hyperlink" Target="mailto:demo101@nihonsoft.net" TargetMode="External"/><Relationship Id="rId154" Type="http://schemas.openxmlformats.org/officeDocument/2006/relationships/hyperlink" Target="mailto:demo44@nihonsoft.net" TargetMode="External"/><Relationship Id="rId16" Type="http://schemas.openxmlformats.org/officeDocument/2006/relationships/hyperlink" Target="mailto:demo02@nihonsoft.net" TargetMode="External"/><Relationship Id="rId37" Type="http://schemas.openxmlformats.org/officeDocument/2006/relationships/hyperlink" Target="mailto:demo14@nihonsoft.net" TargetMode="External"/><Relationship Id="rId58" Type="http://schemas.openxmlformats.org/officeDocument/2006/relationships/hyperlink" Target="mailto:demo101@nihonsoft.net" TargetMode="External"/><Relationship Id="rId79" Type="http://schemas.openxmlformats.org/officeDocument/2006/relationships/hyperlink" Target="mailto:demo101@nihonsoft.net" TargetMode="External"/><Relationship Id="rId102" Type="http://schemas.openxmlformats.org/officeDocument/2006/relationships/hyperlink" Target="mailto:demo101@nihonsoft.net" TargetMode="External"/><Relationship Id="rId123" Type="http://schemas.openxmlformats.org/officeDocument/2006/relationships/hyperlink" Target="mailto:demo101@nihonsoft.net" TargetMode="External"/><Relationship Id="rId144" Type="http://schemas.openxmlformats.org/officeDocument/2006/relationships/hyperlink" Target="mailto:demo101@nihonsoft.net" TargetMode="External"/><Relationship Id="rId90" Type="http://schemas.openxmlformats.org/officeDocument/2006/relationships/hyperlink" Target="mailto:demo101@nihonsoft.net" TargetMode="External"/><Relationship Id="rId27" Type="http://schemas.openxmlformats.org/officeDocument/2006/relationships/hyperlink" Target="mailto:demo02@nihonsoft.net" TargetMode="External"/><Relationship Id="rId48" Type="http://schemas.openxmlformats.org/officeDocument/2006/relationships/hyperlink" Target="mailto:demo25@nihonsoft.net" TargetMode="External"/><Relationship Id="rId69" Type="http://schemas.openxmlformats.org/officeDocument/2006/relationships/hyperlink" Target="mailto:demo101@nihonsoft.net" TargetMode="External"/><Relationship Id="rId113" Type="http://schemas.openxmlformats.org/officeDocument/2006/relationships/hyperlink" Target="mailto:demo101@nihonsoft.net" TargetMode="External"/><Relationship Id="rId134" Type="http://schemas.openxmlformats.org/officeDocument/2006/relationships/hyperlink" Target="mailto:demo101@nihonsoft.net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drawing" Target="../drawings/drawing2.xml"/><Relationship Id="rId2" Type="http://schemas.openxmlformats.org/officeDocument/2006/relationships/hyperlink" Target="mailto:sofinet@sofinet" TargetMode="External"/><Relationship Id="rId16" Type="http://schemas.openxmlformats.org/officeDocument/2006/relationships/printerSettings" Target="../printerSettings/printerSettings12.bin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sofinet@a20158.nttcom.fr.m2m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25yasu1@nihonsoft.co.jp" TargetMode="External"/><Relationship Id="rId13" Type="http://schemas.openxmlformats.org/officeDocument/2006/relationships/hyperlink" Target="mailto:25yasu1@nihonsoft.co.jp" TargetMode="External"/><Relationship Id="rId18" Type="http://schemas.openxmlformats.org/officeDocument/2006/relationships/printerSettings" Target="../printerSettings/printerSettings14.bin"/><Relationship Id="rId3" Type="http://schemas.openxmlformats.org/officeDocument/2006/relationships/hyperlink" Target="mailto:25yasu1@nihonsoft.co.jp" TargetMode="External"/><Relationship Id="rId7" Type="http://schemas.openxmlformats.org/officeDocument/2006/relationships/hyperlink" Target="mailto:25yasu1@nihonsoft.co.jp" TargetMode="External"/><Relationship Id="rId12" Type="http://schemas.openxmlformats.org/officeDocument/2006/relationships/hyperlink" Target="mailto:25yasu1@nihonsoft.co.jp" TargetMode="External"/><Relationship Id="rId17" Type="http://schemas.openxmlformats.org/officeDocument/2006/relationships/hyperlink" Target="mailto:25yasu1@nihonsoft.co.jp" TargetMode="External"/><Relationship Id="rId2" Type="http://schemas.openxmlformats.org/officeDocument/2006/relationships/hyperlink" Target="mailto:25yasu1@nihonsoft.co.jp" TargetMode="External"/><Relationship Id="rId16" Type="http://schemas.openxmlformats.org/officeDocument/2006/relationships/hyperlink" Target="mailto:25yasu1@nihonsoft.co.jp" TargetMode="External"/><Relationship Id="rId1" Type="http://schemas.openxmlformats.org/officeDocument/2006/relationships/hyperlink" Target="mailto:25yasu1@nihonsoft.co.jp" TargetMode="External"/><Relationship Id="rId6" Type="http://schemas.openxmlformats.org/officeDocument/2006/relationships/hyperlink" Target="mailto:25yasu1@nihonsoft.co.jp" TargetMode="External"/><Relationship Id="rId11" Type="http://schemas.openxmlformats.org/officeDocument/2006/relationships/hyperlink" Target="mailto:25yasu1@nihonsoft.co.jp" TargetMode="External"/><Relationship Id="rId5" Type="http://schemas.openxmlformats.org/officeDocument/2006/relationships/hyperlink" Target="mailto:25yasu1@nihonsoft.co.jp" TargetMode="External"/><Relationship Id="rId15" Type="http://schemas.openxmlformats.org/officeDocument/2006/relationships/hyperlink" Target="mailto:25yasu1@nihonsoft.co.jp" TargetMode="External"/><Relationship Id="rId10" Type="http://schemas.openxmlformats.org/officeDocument/2006/relationships/hyperlink" Target="mailto:25yasu1@nihonsoft.co.jp" TargetMode="External"/><Relationship Id="rId4" Type="http://schemas.openxmlformats.org/officeDocument/2006/relationships/hyperlink" Target="mailto:25yasu1@nihonsoft.co.jp" TargetMode="External"/><Relationship Id="rId9" Type="http://schemas.openxmlformats.org/officeDocument/2006/relationships/hyperlink" Target="mailto:25yasu1@nihonsoft.co.jp" TargetMode="External"/><Relationship Id="rId14" Type="http://schemas.openxmlformats.org/officeDocument/2006/relationships/hyperlink" Target="mailto:25yasu1@nihonsoft.co.jp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300001@nihonsoft.co.jp" TargetMode="External"/><Relationship Id="rId2" Type="http://schemas.openxmlformats.org/officeDocument/2006/relationships/hyperlink" Target="mailto:SW00000300001@nihonsoft.co.jp" TargetMode="External"/><Relationship Id="rId1" Type="http://schemas.openxmlformats.org/officeDocument/2006/relationships/hyperlink" Target="mailto:SW00000300001@nihonsoft.co.jp" TargetMode="External"/><Relationship Id="rId5" Type="http://schemas.openxmlformats.org/officeDocument/2006/relationships/printerSettings" Target="../printerSettings/printerSettings15.bin"/><Relationship Id="rId4" Type="http://schemas.openxmlformats.org/officeDocument/2006/relationships/hyperlink" Target="mailto:SW00000300001@nihonsoft.co.jp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400005@nihonsoft.co.jp" TargetMode="External"/><Relationship Id="rId13" Type="http://schemas.openxmlformats.org/officeDocument/2006/relationships/hyperlink" Target="mailto:SW00000400017@nihonsoft.net" TargetMode="External"/><Relationship Id="rId18" Type="http://schemas.openxmlformats.org/officeDocument/2006/relationships/hyperlink" Target="mailto:SW00000400005@nihonsoft.co.jp" TargetMode="External"/><Relationship Id="rId3" Type="http://schemas.openxmlformats.org/officeDocument/2006/relationships/hyperlink" Target="mailto:SW00000400003@nihonsoft.co.jp" TargetMode="External"/><Relationship Id="rId21" Type="http://schemas.openxmlformats.org/officeDocument/2006/relationships/hyperlink" Target="mailto:SW00000400005@nihonsoft.co.jp" TargetMode="External"/><Relationship Id="rId7" Type="http://schemas.openxmlformats.org/officeDocument/2006/relationships/hyperlink" Target="mailto:SW00000400005@nihonsoft.co.jp" TargetMode="External"/><Relationship Id="rId12" Type="http://schemas.openxmlformats.org/officeDocument/2006/relationships/hyperlink" Target="mailto:SW00000400016@nihonsoft.net" TargetMode="External"/><Relationship Id="rId17" Type="http://schemas.openxmlformats.org/officeDocument/2006/relationships/hyperlink" Target="mailto:SW00000400005@nihonsoft.co.jp" TargetMode="External"/><Relationship Id="rId25" Type="http://schemas.openxmlformats.org/officeDocument/2006/relationships/printerSettings" Target="../printerSettings/printerSettings16.bin"/><Relationship Id="rId2" Type="http://schemas.openxmlformats.org/officeDocument/2006/relationships/hyperlink" Target="mailto:SW00000400002@nihonsoft.co.jp" TargetMode="External"/><Relationship Id="rId16" Type="http://schemas.openxmlformats.org/officeDocument/2006/relationships/hyperlink" Target="mailto:SW00000400005@nihonsoft.co.jp" TargetMode="External"/><Relationship Id="rId20" Type="http://schemas.openxmlformats.org/officeDocument/2006/relationships/hyperlink" Target="mailto:SW00000400005@nihonsoft.co.jp" TargetMode="External"/><Relationship Id="rId1" Type="http://schemas.openxmlformats.org/officeDocument/2006/relationships/hyperlink" Target="mailto:SW00000400001@nihonsoft.co.jp" TargetMode="External"/><Relationship Id="rId6" Type="http://schemas.openxmlformats.org/officeDocument/2006/relationships/hyperlink" Target="mailto:SW00000400005@nihonsoft.co.jp" TargetMode="External"/><Relationship Id="rId11" Type="http://schemas.openxmlformats.org/officeDocument/2006/relationships/hyperlink" Target="mailto:SW00000400005@nihonsoft.co.jp" TargetMode="External"/><Relationship Id="rId24" Type="http://schemas.openxmlformats.org/officeDocument/2006/relationships/hyperlink" Target="mailto:sofinet@sofinet" TargetMode="External"/><Relationship Id="rId5" Type="http://schemas.openxmlformats.org/officeDocument/2006/relationships/hyperlink" Target="mailto:SW00000400005@nihonsoft.co.jp" TargetMode="External"/><Relationship Id="rId15" Type="http://schemas.openxmlformats.org/officeDocument/2006/relationships/hyperlink" Target="mailto:SW00000400019@nihonsoft.net" TargetMode="External"/><Relationship Id="rId23" Type="http://schemas.openxmlformats.org/officeDocument/2006/relationships/hyperlink" Target="mailto:sofinet@sofinet" TargetMode="External"/><Relationship Id="rId10" Type="http://schemas.openxmlformats.org/officeDocument/2006/relationships/hyperlink" Target="mailto:SW00000400005@nihonsoft.co.jp" TargetMode="External"/><Relationship Id="rId19" Type="http://schemas.openxmlformats.org/officeDocument/2006/relationships/hyperlink" Target="mailto:SW00000400005@nihonsoft.co.jp" TargetMode="External"/><Relationship Id="rId4" Type="http://schemas.openxmlformats.org/officeDocument/2006/relationships/hyperlink" Target="mailto:SW00000400004@nihonsoft.co.jp" TargetMode="External"/><Relationship Id="rId9" Type="http://schemas.openxmlformats.org/officeDocument/2006/relationships/hyperlink" Target="mailto:SW00000400005@nihonsoft.co.jp" TargetMode="External"/><Relationship Id="rId14" Type="http://schemas.openxmlformats.org/officeDocument/2006/relationships/hyperlink" Target="mailto:SW00000400018@nihonsoft.net" TargetMode="External"/><Relationship Id="rId22" Type="http://schemas.openxmlformats.org/officeDocument/2006/relationships/hyperlink" Target="mailto:SW00000400005@nihonsoft.co.jp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0500014@nihonsoft.co.jp" TargetMode="External"/><Relationship Id="rId18" Type="http://schemas.openxmlformats.org/officeDocument/2006/relationships/hyperlink" Target="mailto:SW00000500020@nihonsoft.net" TargetMode="External"/><Relationship Id="rId26" Type="http://schemas.openxmlformats.org/officeDocument/2006/relationships/hyperlink" Target="mailto:SW00000500019@nihonsoft.net" TargetMode="External"/><Relationship Id="rId39" Type="http://schemas.openxmlformats.org/officeDocument/2006/relationships/hyperlink" Target="mailto:SW00000500036@nihonsoft.net" TargetMode="External"/><Relationship Id="rId21" Type="http://schemas.openxmlformats.org/officeDocument/2006/relationships/hyperlink" Target="mailto:SW00000500020@nihonsoft.net" TargetMode="External"/><Relationship Id="rId34" Type="http://schemas.openxmlformats.org/officeDocument/2006/relationships/hyperlink" Target="mailto:SW00000500030@nihonsoft.net" TargetMode="External"/><Relationship Id="rId42" Type="http://schemas.openxmlformats.org/officeDocument/2006/relationships/hyperlink" Target="mailto:SW00000500036@nihonsoft.net" TargetMode="External"/><Relationship Id="rId47" Type="http://schemas.openxmlformats.org/officeDocument/2006/relationships/hyperlink" Target="mailto:sofinet@nihonsoft.net" TargetMode="External"/><Relationship Id="rId50" Type="http://schemas.openxmlformats.org/officeDocument/2006/relationships/printerSettings" Target="../printerSettings/printerSettings17.bin"/><Relationship Id="rId7" Type="http://schemas.openxmlformats.org/officeDocument/2006/relationships/hyperlink" Target="mailto:SW00000500007@nihonsoft.co.jp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0500007@nihonsoft.co.jp" TargetMode="External"/><Relationship Id="rId29" Type="http://schemas.openxmlformats.org/officeDocument/2006/relationships/hyperlink" Target="mailto:SW00000500019@nihonsoft.net" TargetMode="External"/><Relationship Id="rId11" Type="http://schemas.openxmlformats.org/officeDocument/2006/relationships/hyperlink" Target="mailto:SW00000500007@nihonsoft.co.jp" TargetMode="External"/><Relationship Id="rId24" Type="http://schemas.openxmlformats.org/officeDocument/2006/relationships/hyperlink" Target="mailto:SW00000500020@nihonsoft.net" TargetMode="External"/><Relationship Id="rId32" Type="http://schemas.openxmlformats.org/officeDocument/2006/relationships/hyperlink" Target="mailto:SW00000500030@nihonsoft.net" TargetMode="External"/><Relationship Id="rId37" Type="http://schemas.openxmlformats.org/officeDocument/2006/relationships/hyperlink" Target="mailto:SW00000500013@nihonsoft.net" TargetMode="External"/><Relationship Id="rId40" Type="http://schemas.openxmlformats.org/officeDocument/2006/relationships/hyperlink" Target="mailto:SW00000500036@nihonsoft.net" TargetMode="External"/><Relationship Id="rId45" Type="http://schemas.openxmlformats.org/officeDocument/2006/relationships/hyperlink" Target="mailto:sofinet@nihonsoft.net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0500013@nihonsoft.co.jp" TargetMode="External"/><Relationship Id="rId23" Type="http://schemas.openxmlformats.org/officeDocument/2006/relationships/hyperlink" Target="mailto:SW00000500020@nihonsoft.net" TargetMode="External"/><Relationship Id="rId28" Type="http://schemas.openxmlformats.org/officeDocument/2006/relationships/hyperlink" Target="mailto:SW00000500019@nihonsoft.net" TargetMode="External"/><Relationship Id="rId36" Type="http://schemas.openxmlformats.org/officeDocument/2006/relationships/hyperlink" Target="mailto:SW00000500014@nihonsoft.net" TargetMode="External"/><Relationship Id="rId49" Type="http://schemas.openxmlformats.org/officeDocument/2006/relationships/hyperlink" Target="mailto:sofinet@nihonsoft.net" TargetMode="External"/><Relationship Id="rId10" Type="http://schemas.openxmlformats.org/officeDocument/2006/relationships/hyperlink" Target="mailto:SW00000500007@nihonsoft.co.jp" TargetMode="External"/><Relationship Id="rId19" Type="http://schemas.openxmlformats.org/officeDocument/2006/relationships/hyperlink" Target="mailto:SW00000500017@nihonsoft.net" TargetMode="External"/><Relationship Id="rId31" Type="http://schemas.openxmlformats.org/officeDocument/2006/relationships/hyperlink" Target="mailto:SW00000500031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0500001@nihonsoft.co.jp" TargetMode="External"/><Relationship Id="rId14" Type="http://schemas.openxmlformats.org/officeDocument/2006/relationships/hyperlink" Target="mailto:SW00000500007@nihonsoft.co.jp" TargetMode="External"/><Relationship Id="rId22" Type="http://schemas.openxmlformats.org/officeDocument/2006/relationships/hyperlink" Target="mailto:SW00000500019@nihonsoft.net" TargetMode="External"/><Relationship Id="rId27" Type="http://schemas.openxmlformats.org/officeDocument/2006/relationships/hyperlink" Target="mailto:SW00000500019@nihonsoft.net" TargetMode="External"/><Relationship Id="rId30" Type="http://schemas.openxmlformats.org/officeDocument/2006/relationships/hyperlink" Target="mailto:SW00000500030@nihonsoft.net" TargetMode="External"/><Relationship Id="rId35" Type="http://schemas.openxmlformats.org/officeDocument/2006/relationships/hyperlink" Target="mailto:SW00000500019@nihonsoft.net" TargetMode="External"/><Relationship Id="rId43" Type="http://schemas.openxmlformats.org/officeDocument/2006/relationships/hyperlink" Target="mailto:SW00000500036@nihonsoft.net" TargetMode="External"/><Relationship Id="rId48" Type="http://schemas.openxmlformats.org/officeDocument/2006/relationships/hyperlink" Target="mailto:sofinet@nihonsoft.net" TargetMode="External"/><Relationship Id="rId8" Type="http://schemas.openxmlformats.org/officeDocument/2006/relationships/hyperlink" Target="mailto:SW00000500001@nihonsoft.co.jp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0500007@nihonsoft.co.jp" TargetMode="External"/><Relationship Id="rId17" Type="http://schemas.openxmlformats.org/officeDocument/2006/relationships/hyperlink" Target="mailto:SW00000500018@nihonsoft.net" TargetMode="External"/><Relationship Id="rId25" Type="http://schemas.openxmlformats.org/officeDocument/2006/relationships/hyperlink" Target="mailto:SW00000500020@nihonsoft.net" TargetMode="External"/><Relationship Id="rId33" Type="http://schemas.openxmlformats.org/officeDocument/2006/relationships/hyperlink" Target="mailto:SW00000500019@nihonsoft.net" TargetMode="External"/><Relationship Id="rId38" Type="http://schemas.openxmlformats.org/officeDocument/2006/relationships/hyperlink" Target="mailto:SW00000500036@nihonsoft.net" TargetMode="External"/><Relationship Id="rId46" Type="http://schemas.openxmlformats.org/officeDocument/2006/relationships/hyperlink" Target="mailto:sofinet@nihonsoft.net" TargetMode="External"/><Relationship Id="rId20" Type="http://schemas.openxmlformats.org/officeDocument/2006/relationships/hyperlink" Target="mailto:SW00000500019@nihonsoft.net" TargetMode="External"/><Relationship Id="rId41" Type="http://schemas.openxmlformats.org/officeDocument/2006/relationships/hyperlink" Target="mailto:SW00000500036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600006@nihonsoft.net" TargetMode="External"/><Relationship Id="rId13" Type="http://schemas.openxmlformats.org/officeDocument/2006/relationships/hyperlink" Target="mailto:SW00000600011@nihonsoft.net" TargetMode="External"/><Relationship Id="rId3" Type="http://schemas.openxmlformats.org/officeDocument/2006/relationships/hyperlink" Target="mailto:SW00000600001@nihonsoft.co.jp" TargetMode="External"/><Relationship Id="rId7" Type="http://schemas.openxmlformats.org/officeDocument/2006/relationships/hyperlink" Target="mailto:SW00000600005@nihonsoft.net" TargetMode="External"/><Relationship Id="rId12" Type="http://schemas.openxmlformats.org/officeDocument/2006/relationships/hyperlink" Target="mailto:SW00000600012@nihonsoft.net" TargetMode="External"/><Relationship Id="rId17" Type="http://schemas.openxmlformats.org/officeDocument/2006/relationships/printerSettings" Target="../printerSettings/printerSettings18.bin"/><Relationship Id="rId2" Type="http://schemas.openxmlformats.org/officeDocument/2006/relationships/hyperlink" Target="mailto:SW00000600001@nihonsoft.co.jp" TargetMode="External"/><Relationship Id="rId16" Type="http://schemas.openxmlformats.org/officeDocument/2006/relationships/hyperlink" Target="mailto:SW00000600014@nihonsoft.net" TargetMode="External"/><Relationship Id="rId1" Type="http://schemas.openxmlformats.org/officeDocument/2006/relationships/hyperlink" Target="mailto:SW00000600001@nihonsoft.co.jp" TargetMode="External"/><Relationship Id="rId6" Type="http://schemas.openxmlformats.org/officeDocument/2006/relationships/hyperlink" Target="mailto:SW00000600006@nihonsoft.net" TargetMode="External"/><Relationship Id="rId11" Type="http://schemas.openxmlformats.org/officeDocument/2006/relationships/hyperlink" Target="mailto:SW00000600011@nihonsoft.net" TargetMode="External"/><Relationship Id="rId5" Type="http://schemas.openxmlformats.org/officeDocument/2006/relationships/hyperlink" Target="mailto:SW00000600005@nihonsoft.net" TargetMode="External"/><Relationship Id="rId15" Type="http://schemas.openxmlformats.org/officeDocument/2006/relationships/hyperlink" Target="mailto:SW00000600014@nihonsoft.net" TargetMode="External"/><Relationship Id="rId10" Type="http://schemas.openxmlformats.org/officeDocument/2006/relationships/hyperlink" Target="mailto:SW00000600006@nihonsoft.net" TargetMode="External"/><Relationship Id="rId4" Type="http://schemas.openxmlformats.org/officeDocument/2006/relationships/hyperlink" Target="mailto:SW00000600004@nihonsoft.co.jp" TargetMode="External"/><Relationship Id="rId9" Type="http://schemas.openxmlformats.org/officeDocument/2006/relationships/hyperlink" Target="mailto:SW00000600005@nihonsoft.net" TargetMode="External"/><Relationship Id="rId14" Type="http://schemas.openxmlformats.org/officeDocument/2006/relationships/hyperlink" Target="mailto:SW00000600014@nihonsoft.net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SW00000700001@nihonsoft.co.jp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900002@nihonsoft.co.jp" TargetMode="External"/><Relationship Id="rId7" Type="http://schemas.openxmlformats.org/officeDocument/2006/relationships/printerSettings" Target="../printerSettings/printerSettings21.bin"/><Relationship Id="rId2" Type="http://schemas.openxmlformats.org/officeDocument/2006/relationships/hyperlink" Target="mailto:SW00000900002@nihonsoft.co.jp" TargetMode="External"/><Relationship Id="rId1" Type="http://schemas.openxmlformats.org/officeDocument/2006/relationships/hyperlink" Target="mailto:SW00000900001@nihonsoft.co.jp" TargetMode="External"/><Relationship Id="rId6" Type="http://schemas.openxmlformats.org/officeDocument/2006/relationships/hyperlink" Target="mailto:SW00000900006@nihonsoft.net" TargetMode="External"/><Relationship Id="rId5" Type="http://schemas.openxmlformats.org/officeDocument/2006/relationships/hyperlink" Target="mailto:SW00000900002@nihonsoft.co.jp" TargetMode="External"/><Relationship Id="rId4" Type="http://schemas.openxmlformats.org/officeDocument/2006/relationships/hyperlink" Target="mailto:SW00000900002@nihonsoft.co.jp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000001@nihonsoft.co.jp" TargetMode="External"/><Relationship Id="rId18" Type="http://schemas.openxmlformats.org/officeDocument/2006/relationships/hyperlink" Target="mailto:SW00001000001@nihonsoft.co.jp" TargetMode="External"/><Relationship Id="rId26" Type="http://schemas.openxmlformats.org/officeDocument/2006/relationships/hyperlink" Target="mailto:SW00001000001@nihonsoft.co.jp" TargetMode="External"/><Relationship Id="rId39" Type="http://schemas.openxmlformats.org/officeDocument/2006/relationships/hyperlink" Target="mailto:SW00001000001@nihonsoft.co.jp" TargetMode="External"/><Relationship Id="rId21" Type="http://schemas.openxmlformats.org/officeDocument/2006/relationships/hyperlink" Target="mailto:SW00001000001@nihonsoft.co.jp" TargetMode="External"/><Relationship Id="rId34" Type="http://schemas.openxmlformats.org/officeDocument/2006/relationships/hyperlink" Target="mailto:SW00001000001@nihonsoft.co.jp" TargetMode="External"/><Relationship Id="rId42" Type="http://schemas.openxmlformats.org/officeDocument/2006/relationships/hyperlink" Target="mailto:SW00001000001@nihonsoft.co.jp" TargetMode="External"/><Relationship Id="rId47" Type="http://schemas.openxmlformats.org/officeDocument/2006/relationships/hyperlink" Target="mailto:SW00001000001@nihonsoft.co.jp" TargetMode="External"/><Relationship Id="rId50" Type="http://schemas.openxmlformats.org/officeDocument/2006/relationships/hyperlink" Target="mailto:SW00001000001@nihonsoft.co.jp" TargetMode="External"/><Relationship Id="rId7" Type="http://schemas.openxmlformats.org/officeDocument/2006/relationships/hyperlink" Target="mailto:SW00001000001@nihonsoft.co.jp" TargetMode="External"/><Relationship Id="rId2" Type="http://schemas.openxmlformats.org/officeDocument/2006/relationships/hyperlink" Target="mailto:SW00001000001@nihonsoft.co.jp" TargetMode="External"/><Relationship Id="rId16" Type="http://schemas.openxmlformats.org/officeDocument/2006/relationships/hyperlink" Target="mailto:SW00001000001@nihonsoft.co.jp" TargetMode="External"/><Relationship Id="rId29" Type="http://schemas.openxmlformats.org/officeDocument/2006/relationships/hyperlink" Target="mailto:SW00001000001@nihonsoft.co.jp" TargetMode="External"/><Relationship Id="rId11" Type="http://schemas.openxmlformats.org/officeDocument/2006/relationships/hyperlink" Target="mailto:SW00001000001@nihonsoft.co.jp" TargetMode="External"/><Relationship Id="rId24" Type="http://schemas.openxmlformats.org/officeDocument/2006/relationships/hyperlink" Target="mailto:SW00001000001@nihonsoft.co.jp" TargetMode="External"/><Relationship Id="rId32" Type="http://schemas.openxmlformats.org/officeDocument/2006/relationships/hyperlink" Target="mailto:SW00001000001@nihonsoft.co.jp" TargetMode="External"/><Relationship Id="rId37" Type="http://schemas.openxmlformats.org/officeDocument/2006/relationships/hyperlink" Target="mailto:SW00001000001@nihonsoft.co.jp" TargetMode="External"/><Relationship Id="rId40" Type="http://schemas.openxmlformats.org/officeDocument/2006/relationships/hyperlink" Target="mailto:SW00001000001@nihonsoft.co.jp" TargetMode="External"/><Relationship Id="rId45" Type="http://schemas.openxmlformats.org/officeDocument/2006/relationships/hyperlink" Target="mailto:SW00001000001@nihonsoft.co.jp" TargetMode="External"/><Relationship Id="rId53" Type="http://schemas.openxmlformats.org/officeDocument/2006/relationships/drawing" Target="../drawings/drawing4.xml"/><Relationship Id="rId5" Type="http://schemas.openxmlformats.org/officeDocument/2006/relationships/hyperlink" Target="mailto:SW00001000001@nihonsoft.co.jp" TargetMode="External"/><Relationship Id="rId10" Type="http://schemas.openxmlformats.org/officeDocument/2006/relationships/hyperlink" Target="mailto:SW00001000001@nihonsoft.co.jp" TargetMode="External"/><Relationship Id="rId19" Type="http://schemas.openxmlformats.org/officeDocument/2006/relationships/hyperlink" Target="mailto:SW00001000001@nihonsoft.co.jp" TargetMode="External"/><Relationship Id="rId31" Type="http://schemas.openxmlformats.org/officeDocument/2006/relationships/hyperlink" Target="mailto:SW00001000001@nihonsoft.co.jp" TargetMode="External"/><Relationship Id="rId44" Type="http://schemas.openxmlformats.org/officeDocument/2006/relationships/hyperlink" Target="mailto:SW00001000001@nihonsoft.co.jp" TargetMode="External"/><Relationship Id="rId52" Type="http://schemas.openxmlformats.org/officeDocument/2006/relationships/printerSettings" Target="../printerSettings/printerSettings22.bin"/><Relationship Id="rId4" Type="http://schemas.openxmlformats.org/officeDocument/2006/relationships/hyperlink" Target="mailto:SW00001000001@nihonsoft.co.jp" TargetMode="External"/><Relationship Id="rId9" Type="http://schemas.openxmlformats.org/officeDocument/2006/relationships/hyperlink" Target="mailto:SW00001000001@nihonsoft.co.jp" TargetMode="External"/><Relationship Id="rId14" Type="http://schemas.openxmlformats.org/officeDocument/2006/relationships/hyperlink" Target="mailto:SW00001000001@nihonsoft.co.jp" TargetMode="External"/><Relationship Id="rId22" Type="http://schemas.openxmlformats.org/officeDocument/2006/relationships/hyperlink" Target="mailto:SW00001000001@nihonsoft.co.jp" TargetMode="External"/><Relationship Id="rId27" Type="http://schemas.openxmlformats.org/officeDocument/2006/relationships/hyperlink" Target="mailto:SW00001000001@nihonsoft.co.jp" TargetMode="External"/><Relationship Id="rId30" Type="http://schemas.openxmlformats.org/officeDocument/2006/relationships/hyperlink" Target="mailto:SW00001000001@nihonsoft.co.jp" TargetMode="External"/><Relationship Id="rId35" Type="http://schemas.openxmlformats.org/officeDocument/2006/relationships/hyperlink" Target="mailto:SW00001000001@nihonsoft.co.jp" TargetMode="External"/><Relationship Id="rId43" Type="http://schemas.openxmlformats.org/officeDocument/2006/relationships/hyperlink" Target="mailto:SW00001000001@nihonsoft.co.jp" TargetMode="External"/><Relationship Id="rId48" Type="http://schemas.openxmlformats.org/officeDocument/2006/relationships/hyperlink" Target="mailto:SW00001000001@nihonsoft.co.jp" TargetMode="External"/><Relationship Id="rId8" Type="http://schemas.openxmlformats.org/officeDocument/2006/relationships/hyperlink" Target="mailto:SW00001000001@nihonsoft.co.jp" TargetMode="External"/><Relationship Id="rId51" Type="http://schemas.openxmlformats.org/officeDocument/2006/relationships/hyperlink" Target="mailto:SW00001000001@nihonsoft.co.jp" TargetMode="External"/><Relationship Id="rId3" Type="http://schemas.openxmlformats.org/officeDocument/2006/relationships/hyperlink" Target="mailto:SW00001000001@nihonsoft.co.jp" TargetMode="External"/><Relationship Id="rId12" Type="http://schemas.openxmlformats.org/officeDocument/2006/relationships/hyperlink" Target="mailto:SW00001000001@nihonsoft.co.jp" TargetMode="External"/><Relationship Id="rId17" Type="http://schemas.openxmlformats.org/officeDocument/2006/relationships/hyperlink" Target="mailto:SW00001000001@nihonsoft.co.jp" TargetMode="External"/><Relationship Id="rId25" Type="http://schemas.openxmlformats.org/officeDocument/2006/relationships/hyperlink" Target="mailto:SW00001000001@nihonsoft.co.jp" TargetMode="External"/><Relationship Id="rId33" Type="http://schemas.openxmlformats.org/officeDocument/2006/relationships/hyperlink" Target="mailto:SW00001000001@nihonsoft.co.jp" TargetMode="External"/><Relationship Id="rId38" Type="http://schemas.openxmlformats.org/officeDocument/2006/relationships/hyperlink" Target="mailto:SW00001000001@nihonsoft.co.jp" TargetMode="External"/><Relationship Id="rId46" Type="http://schemas.openxmlformats.org/officeDocument/2006/relationships/hyperlink" Target="mailto:SW00001000001@nihonsoft.co.jp" TargetMode="External"/><Relationship Id="rId20" Type="http://schemas.openxmlformats.org/officeDocument/2006/relationships/hyperlink" Target="mailto:SW00001000001@nihonsoft.co.jp" TargetMode="External"/><Relationship Id="rId41" Type="http://schemas.openxmlformats.org/officeDocument/2006/relationships/hyperlink" Target="mailto:SW00001000001@nihonsoft.co.jp" TargetMode="External"/><Relationship Id="rId1" Type="http://schemas.openxmlformats.org/officeDocument/2006/relationships/hyperlink" Target="mailto:SW00001000001@nihonsoft.co.jp" TargetMode="External"/><Relationship Id="rId6" Type="http://schemas.openxmlformats.org/officeDocument/2006/relationships/hyperlink" Target="mailto:SW00001000001@nihonsoft.co.jp" TargetMode="External"/><Relationship Id="rId15" Type="http://schemas.openxmlformats.org/officeDocument/2006/relationships/hyperlink" Target="mailto:SW00001000001@nihonsoft.co.jp" TargetMode="External"/><Relationship Id="rId23" Type="http://schemas.openxmlformats.org/officeDocument/2006/relationships/hyperlink" Target="mailto:SW00001000001@nihonsoft.co.jp" TargetMode="External"/><Relationship Id="rId28" Type="http://schemas.openxmlformats.org/officeDocument/2006/relationships/hyperlink" Target="mailto:SW00001000001@nihonsoft.co.jp" TargetMode="External"/><Relationship Id="rId36" Type="http://schemas.openxmlformats.org/officeDocument/2006/relationships/hyperlink" Target="mailto:SW00001000001@nihonsoft.co.jp" TargetMode="External"/><Relationship Id="rId49" Type="http://schemas.openxmlformats.org/officeDocument/2006/relationships/hyperlink" Target="mailto:SW00001000001@nihonsoft.co.jp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1000001@nihonsoft.co.jp" TargetMode="External"/><Relationship Id="rId21" Type="http://schemas.openxmlformats.org/officeDocument/2006/relationships/hyperlink" Target="mailto:SW00001000001@nihonsoft.co.jp" TargetMode="External"/><Relationship Id="rId42" Type="http://schemas.openxmlformats.org/officeDocument/2006/relationships/hyperlink" Target="mailto:SW00001000001@nihonsoft.co.jp" TargetMode="External"/><Relationship Id="rId47" Type="http://schemas.openxmlformats.org/officeDocument/2006/relationships/hyperlink" Target="mailto:SW00001100055@nihonsoft.co.jp" TargetMode="External"/><Relationship Id="rId63" Type="http://schemas.openxmlformats.org/officeDocument/2006/relationships/hyperlink" Target="mailto:SW00001100056@nihonsoft.net" TargetMode="External"/><Relationship Id="rId68" Type="http://schemas.openxmlformats.org/officeDocument/2006/relationships/hyperlink" Target="mailto:SW00001100056@nihonsoft.net" TargetMode="External"/><Relationship Id="rId84" Type="http://schemas.openxmlformats.org/officeDocument/2006/relationships/hyperlink" Target="mailto:SW00001100087@nihonsoft.net" TargetMode="External"/><Relationship Id="rId89" Type="http://schemas.openxmlformats.org/officeDocument/2006/relationships/hyperlink" Target="mailto:SW00001100086@nihonsoft.net" TargetMode="External"/><Relationship Id="rId16" Type="http://schemas.openxmlformats.org/officeDocument/2006/relationships/hyperlink" Target="mailto:SW00001000001@nihonsoft.co.jp" TargetMode="External"/><Relationship Id="rId107" Type="http://schemas.openxmlformats.org/officeDocument/2006/relationships/printerSettings" Target="../printerSettings/printerSettings23.bin"/><Relationship Id="rId11" Type="http://schemas.openxmlformats.org/officeDocument/2006/relationships/hyperlink" Target="mailto:SW00001000001@nihonsoft.co.jp" TargetMode="External"/><Relationship Id="rId32" Type="http://schemas.openxmlformats.org/officeDocument/2006/relationships/hyperlink" Target="mailto:SW00001000001@nihonsoft.co.jp" TargetMode="External"/><Relationship Id="rId37" Type="http://schemas.openxmlformats.org/officeDocument/2006/relationships/hyperlink" Target="mailto:SW00001000001@nihonsoft.co.jp" TargetMode="External"/><Relationship Id="rId53" Type="http://schemas.openxmlformats.org/officeDocument/2006/relationships/hyperlink" Target="mailto:SW00001100056@nihonsoft.net" TargetMode="External"/><Relationship Id="rId58" Type="http://schemas.openxmlformats.org/officeDocument/2006/relationships/hyperlink" Target="mailto:SW00001100057@nihonsoft.net" TargetMode="External"/><Relationship Id="rId74" Type="http://schemas.openxmlformats.org/officeDocument/2006/relationships/hyperlink" Target="mailto:SW00001100085@nihonsoft.net" TargetMode="External"/><Relationship Id="rId79" Type="http://schemas.openxmlformats.org/officeDocument/2006/relationships/hyperlink" Target="mailto:SW00001100086@nihonsoft.net" TargetMode="External"/><Relationship Id="rId102" Type="http://schemas.openxmlformats.org/officeDocument/2006/relationships/hyperlink" Target="mailto:sofinet@nihonsoft.net" TargetMode="External"/><Relationship Id="rId5" Type="http://schemas.openxmlformats.org/officeDocument/2006/relationships/hyperlink" Target="mailto:SW00001000001@nihonsoft.co.jp" TargetMode="External"/><Relationship Id="rId90" Type="http://schemas.openxmlformats.org/officeDocument/2006/relationships/hyperlink" Target="mailto:SW00001100086@nihonsoft.net" TargetMode="External"/><Relationship Id="rId95" Type="http://schemas.openxmlformats.org/officeDocument/2006/relationships/hyperlink" Target="mailto:SW00001100086@nihonsoft.net" TargetMode="External"/><Relationship Id="rId22" Type="http://schemas.openxmlformats.org/officeDocument/2006/relationships/hyperlink" Target="mailto:SW00001000001@nihonsoft.co.jp" TargetMode="External"/><Relationship Id="rId27" Type="http://schemas.openxmlformats.org/officeDocument/2006/relationships/hyperlink" Target="mailto:SW00001000001@nihonsoft.co.jp" TargetMode="External"/><Relationship Id="rId43" Type="http://schemas.openxmlformats.org/officeDocument/2006/relationships/hyperlink" Target="mailto:SW00001000001@nihonsoft.co.jp" TargetMode="External"/><Relationship Id="rId48" Type="http://schemas.openxmlformats.org/officeDocument/2006/relationships/hyperlink" Target="mailto:SW00001100056@nihonsoft.net" TargetMode="External"/><Relationship Id="rId64" Type="http://schemas.openxmlformats.org/officeDocument/2006/relationships/hyperlink" Target="mailto:SW00001100056@nihonsoft.net" TargetMode="External"/><Relationship Id="rId69" Type="http://schemas.openxmlformats.org/officeDocument/2006/relationships/hyperlink" Target="mailto:SW00001100056@nihonsoft.net" TargetMode="External"/><Relationship Id="rId80" Type="http://schemas.openxmlformats.org/officeDocument/2006/relationships/hyperlink" Target="mailto:SW00001100087@nihonsoft.net" TargetMode="External"/><Relationship Id="rId85" Type="http://schemas.openxmlformats.org/officeDocument/2006/relationships/hyperlink" Target="mailto:SW00001100087@nihonsoft.net" TargetMode="External"/><Relationship Id="rId12" Type="http://schemas.openxmlformats.org/officeDocument/2006/relationships/hyperlink" Target="mailto:SW00001000001@nihonsoft.co.jp" TargetMode="External"/><Relationship Id="rId17" Type="http://schemas.openxmlformats.org/officeDocument/2006/relationships/hyperlink" Target="mailto:SW00001000001@nihonsoft.co.jp" TargetMode="External"/><Relationship Id="rId33" Type="http://schemas.openxmlformats.org/officeDocument/2006/relationships/hyperlink" Target="mailto:SW00001000001@nihonsoft.co.jp" TargetMode="External"/><Relationship Id="rId38" Type="http://schemas.openxmlformats.org/officeDocument/2006/relationships/hyperlink" Target="mailto:SW00001000001@nihonsoft.co.jp" TargetMode="External"/><Relationship Id="rId59" Type="http://schemas.openxmlformats.org/officeDocument/2006/relationships/hyperlink" Target="mailto:SW00001100057@nihonsoft.net" TargetMode="External"/><Relationship Id="rId103" Type="http://schemas.openxmlformats.org/officeDocument/2006/relationships/hyperlink" Target="mailto:sofinet@nihonsoft.net" TargetMode="External"/><Relationship Id="rId20" Type="http://schemas.openxmlformats.org/officeDocument/2006/relationships/hyperlink" Target="mailto:SW00001000001@nihonsoft.co.jp" TargetMode="External"/><Relationship Id="rId41" Type="http://schemas.openxmlformats.org/officeDocument/2006/relationships/hyperlink" Target="mailto:SW00001000001@nihonsoft.co.jp" TargetMode="External"/><Relationship Id="rId54" Type="http://schemas.openxmlformats.org/officeDocument/2006/relationships/hyperlink" Target="mailto:SW00001100056@nihonsoft.net" TargetMode="External"/><Relationship Id="rId62" Type="http://schemas.openxmlformats.org/officeDocument/2006/relationships/hyperlink" Target="mailto:SW00001100056@nihonsoft.net" TargetMode="External"/><Relationship Id="rId70" Type="http://schemas.openxmlformats.org/officeDocument/2006/relationships/hyperlink" Target="mailto:SW00001100056@nihonsoft.net" TargetMode="External"/><Relationship Id="rId75" Type="http://schemas.openxmlformats.org/officeDocument/2006/relationships/hyperlink" Target="mailto:SW00001100086@nihonsoft.net" TargetMode="External"/><Relationship Id="rId83" Type="http://schemas.openxmlformats.org/officeDocument/2006/relationships/hyperlink" Target="mailto:SW00001100086@nihonsoft.net" TargetMode="External"/><Relationship Id="rId88" Type="http://schemas.openxmlformats.org/officeDocument/2006/relationships/hyperlink" Target="mailto:SW00001100086@nihonsoft.net" TargetMode="External"/><Relationship Id="rId91" Type="http://schemas.openxmlformats.org/officeDocument/2006/relationships/hyperlink" Target="mailto:SW00001100086@nihonsoft.net" TargetMode="External"/><Relationship Id="rId96" Type="http://schemas.openxmlformats.org/officeDocument/2006/relationships/hyperlink" Target="mailto:SW00001100086@nihonsoft.net" TargetMode="External"/><Relationship Id="rId1" Type="http://schemas.openxmlformats.org/officeDocument/2006/relationships/hyperlink" Target="mailto:SW00001000001@nihonsoft.co.jp" TargetMode="External"/><Relationship Id="rId6" Type="http://schemas.openxmlformats.org/officeDocument/2006/relationships/hyperlink" Target="mailto:SW00001000001@nihonsoft.co.jp" TargetMode="External"/><Relationship Id="rId15" Type="http://schemas.openxmlformats.org/officeDocument/2006/relationships/hyperlink" Target="mailto:SW00001000001@nihonsoft.co.jp" TargetMode="External"/><Relationship Id="rId23" Type="http://schemas.openxmlformats.org/officeDocument/2006/relationships/hyperlink" Target="mailto:SW00001000001@nihonsoft.co.jp" TargetMode="External"/><Relationship Id="rId28" Type="http://schemas.openxmlformats.org/officeDocument/2006/relationships/hyperlink" Target="mailto:SW00001000001@nihonsoft.co.jp" TargetMode="External"/><Relationship Id="rId36" Type="http://schemas.openxmlformats.org/officeDocument/2006/relationships/hyperlink" Target="mailto:SW00001000001@nihonsoft.co.jp" TargetMode="External"/><Relationship Id="rId49" Type="http://schemas.openxmlformats.org/officeDocument/2006/relationships/hyperlink" Target="mailto:SW00001100057@nihonsoft.net" TargetMode="External"/><Relationship Id="rId57" Type="http://schemas.openxmlformats.org/officeDocument/2006/relationships/hyperlink" Target="mailto:SW00001100057@nihonsoft.net" TargetMode="External"/><Relationship Id="rId106" Type="http://schemas.openxmlformats.org/officeDocument/2006/relationships/hyperlink" Target="mailto:sofinet@nihonsoft.net" TargetMode="External"/><Relationship Id="rId10" Type="http://schemas.openxmlformats.org/officeDocument/2006/relationships/hyperlink" Target="mailto:SW00001000001@nihonsoft.co.jp" TargetMode="External"/><Relationship Id="rId31" Type="http://schemas.openxmlformats.org/officeDocument/2006/relationships/hyperlink" Target="mailto:SW00001000001@nihonsoft.co.jp" TargetMode="External"/><Relationship Id="rId44" Type="http://schemas.openxmlformats.org/officeDocument/2006/relationships/hyperlink" Target="mailto:SW00001000001@nihonsoft.co.jp" TargetMode="External"/><Relationship Id="rId52" Type="http://schemas.openxmlformats.org/officeDocument/2006/relationships/hyperlink" Target="mailto:SW00001100056@nihonsoft.net" TargetMode="External"/><Relationship Id="rId60" Type="http://schemas.openxmlformats.org/officeDocument/2006/relationships/hyperlink" Target="mailto:SW00001100057@nihonsoft.net" TargetMode="External"/><Relationship Id="rId65" Type="http://schemas.openxmlformats.org/officeDocument/2006/relationships/hyperlink" Target="mailto:SW00001100056@nihonsoft.net" TargetMode="External"/><Relationship Id="rId73" Type="http://schemas.openxmlformats.org/officeDocument/2006/relationships/hyperlink" Target="mailto:SW00001100056@nihonsoft.net" TargetMode="External"/><Relationship Id="rId78" Type="http://schemas.openxmlformats.org/officeDocument/2006/relationships/hyperlink" Target="mailto:SW00001100086@nihonsoft.net" TargetMode="External"/><Relationship Id="rId81" Type="http://schemas.openxmlformats.org/officeDocument/2006/relationships/hyperlink" Target="mailto:SW00001100087@nihonsoft.net" TargetMode="External"/><Relationship Id="rId86" Type="http://schemas.openxmlformats.org/officeDocument/2006/relationships/hyperlink" Target="mailto:SW00001100087@nihonsoft.net" TargetMode="External"/><Relationship Id="rId94" Type="http://schemas.openxmlformats.org/officeDocument/2006/relationships/hyperlink" Target="mailto:SW00001100086@nihonsoft.net" TargetMode="External"/><Relationship Id="rId99" Type="http://schemas.openxmlformats.org/officeDocument/2006/relationships/hyperlink" Target="mailto:SW00001100109@nihonsoft.net" TargetMode="External"/><Relationship Id="rId101" Type="http://schemas.openxmlformats.org/officeDocument/2006/relationships/hyperlink" Target="mailto:sofinet@nihonsoft.net" TargetMode="External"/><Relationship Id="rId4" Type="http://schemas.openxmlformats.org/officeDocument/2006/relationships/hyperlink" Target="mailto:SW00001000001@nihonsoft.co.jp" TargetMode="External"/><Relationship Id="rId9" Type="http://schemas.openxmlformats.org/officeDocument/2006/relationships/hyperlink" Target="mailto:SW00001000001@nihonsoft.co.jp" TargetMode="External"/><Relationship Id="rId13" Type="http://schemas.openxmlformats.org/officeDocument/2006/relationships/hyperlink" Target="mailto:SW00001000001@nihonsoft.co.jp" TargetMode="External"/><Relationship Id="rId18" Type="http://schemas.openxmlformats.org/officeDocument/2006/relationships/hyperlink" Target="mailto:SW00001000001@nihonsoft.co.jp" TargetMode="External"/><Relationship Id="rId39" Type="http://schemas.openxmlformats.org/officeDocument/2006/relationships/hyperlink" Target="mailto:SW00001000001@nihonsoft.co.jp" TargetMode="External"/><Relationship Id="rId34" Type="http://schemas.openxmlformats.org/officeDocument/2006/relationships/hyperlink" Target="mailto:SW00001000001@nihonsoft.co.jp" TargetMode="External"/><Relationship Id="rId50" Type="http://schemas.openxmlformats.org/officeDocument/2006/relationships/hyperlink" Target="mailto:SW00001100056@nihonsoft.net" TargetMode="External"/><Relationship Id="rId55" Type="http://schemas.openxmlformats.org/officeDocument/2006/relationships/hyperlink" Target="mailto:SW00001100056@nihonsoft.net" TargetMode="External"/><Relationship Id="rId76" Type="http://schemas.openxmlformats.org/officeDocument/2006/relationships/hyperlink" Target="mailto:SW00001100087@nihonsoft.net" TargetMode="External"/><Relationship Id="rId97" Type="http://schemas.openxmlformats.org/officeDocument/2006/relationships/hyperlink" Target="mailto:SW00001100086@nihonsoft.net" TargetMode="External"/><Relationship Id="rId104" Type="http://schemas.openxmlformats.org/officeDocument/2006/relationships/hyperlink" Target="mailto:sofinet@nihonsoft.net" TargetMode="External"/><Relationship Id="rId7" Type="http://schemas.openxmlformats.org/officeDocument/2006/relationships/hyperlink" Target="mailto:SW00001000001@nihonsoft.co.jp" TargetMode="External"/><Relationship Id="rId71" Type="http://schemas.openxmlformats.org/officeDocument/2006/relationships/hyperlink" Target="mailto:SW00001100056@nihonsoft.net" TargetMode="External"/><Relationship Id="rId92" Type="http://schemas.openxmlformats.org/officeDocument/2006/relationships/hyperlink" Target="mailto:SW00001100086@nihonsoft.net" TargetMode="External"/><Relationship Id="rId2" Type="http://schemas.openxmlformats.org/officeDocument/2006/relationships/hyperlink" Target="mailto:SW00001000001@nihonsoft.co.jp" TargetMode="External"/><Relationship Id="rId29" Type="http://schemas.openxmlformats.org/officeDocument/2006/relationships/hyperlink" Target="mailto:SW00001000001@nihonsoft.co.jp" TargetMode="External"/><Relationship Id="rId24" Type="http://schemas.openxmlformats.org/officeDocument/2006/relationships/hyperlink" Target="mailto:SW00001000001@nihonsoft.co.jp" TargetMode="External"/><Relationship Id="rId40" Type="http://schemas.openxmlformats.org/officeDocument/2006/relationships/hyperlink" Target="mailto:SW00001000001@nihonsoft.co.jp" TargetMode="External"/><Relationship Id="rId45" Type="http://schemas.openxmlformats.org/officeDocument/2006/relationships/hyperlink" Target="mailto:SW00001100049@nihonsoft.co.jp" TargetMode="External"/><Relationship Id="rId66" Type="http://schemas.openxmlformats.org/officeDocument/2006/relationships/hyperlink" Target="mailto:SW00001100056@nihonsoft.net" TargetMode="External"/><Relationship Id="rId87" Type="http://schemas.openxmlformats.org/officeDocument/2006/relationships/hyperlink" Target="mailto:SW00001100086@nihonsoft.net" TargetMode="External"/><Relationship Id="rId61" Type="http://schemas.openxmlformats.org/officeDocument/2006/relationships/hyperlink" Target="mailto:SW00001100057@nihonsoft.net" TargetMode="External"/><Relationship Id="rId82" Type="http://schemas.openxmlformats.org/officeDocument/2006/relationships/hyperlink" Target="mailto:SW00001100087@nihonsoft.net" TargetMode="External"/><Relationship Id="rId19" Type="http://schemas.openxmlformats.org/officeDocument/2006/relationships/hyperlink" Target="mailto:SW00001000001@nihonsoft.co.jp" TargetMode="External"/><Relationship Id="rId14" Type="http://schemas.openxmlformats.org/officeDocument/2006/relationships/hyperlink" Target="mailto:SW00001000001@nihonsoft.co.jp" TargetMode="External"/><Relationship Id="rId30" Type="http://schemas.openxmlformats.org/officeDocument/2006/relationships/hyperlink" Target="mailto:SW00001000001@nihonsoft.co.jp" TargetMode="External"/><Relationship Id="rId35" Type="http://schemas.openxmlformats.org/officeDocument/2006/relationships/hyperlink" Target="mailto:SW00001000001@nihonsoft.co.jp" TargetMode="External"/><Relationship Id="rId56" Type="http://schemas.openxmlformats.org/officeDocument/2006/relationships/hyperlink" Target="mailto:SW00001100057@nihonsoft.net" TargetMode="External"/><Relationship Id="rId77" Type="http://schemas.openxmlformats.org/officeDocument/2006/relationships/hyperlink" Target="mailto:SW00001100086@nihonsoft.net" TargetMode="External"/><Relationship Id="rId100" Type="http://schemas.openxmlformats.org/officeDocument/2006/relationships/hyperlink" Target="mailto:SW00001100109@nihonsoft.net" TargetMode="External"/><Relationship Id="rId105" Type="http://schemas.openxmlformats.org/officeDocument/2006/relationships/hyperlink" Target="mailto:sofinet@nihonsoft.net" TargetMode="External"/><Relationship Id="rId8" Type="http://schemas.openxmlformats.org/officeDocument/2006/relationships/hyperlink" Target="mailto:SW00001000001@nihonsoft.co.jp" TargetMode="External"/><Relationship Id="rId51" Type="http://schemas.openxmlformats.org/officeDocument/2006/relationships/hyperlink" Target="mailto:SW00001100056@nihonsoft.net" TargetMode="External"/><Relationship Id="rId72" Type="http://schemas.openxmlformats.org/officeDocument/2006/relationships/hyperlink" Target="mailto:SW00001100056@nihonsoft.net" TargetMode="External"/><Relationship Id="rId93" Type="http://schemas.openxmlformats.org/officeDocument/2006/relationships/hyperlink" Target="mailto:SW00001100086@nihonsoft.net" TargetMode="External"/><Relationship Id="rId98" Type="http://schemas.openxmlformats.org/officeDocument/2006/relationships/hyperlink" Target="mailto:SW00001100109@nihonsoft.net" TargetMode="External"/><Relationship Id="rId3" Type="http://schemas.openxmlformats.org/officeDocument/2006/relationships/hyperlink" Target="mailto:SW00001000001@nihonsoft.co.jp" TargetMode="External"/><Relationship Id="rId25" Type="http://schemas.openxmlformats.org/officeDocument/2006/relationships/hyperlink" Target="mailto:SW00001000001@nihonsoft.co.jp" TargetMode="External"/><Relationship Id="rId46" Type="http://schemas.openxmlformats.org/officeDocument/2006/relationships/hyperlink" Target="mailto:SW00001100054@nihonsoft.co.jp" TargetMode="External"/><Relationship Id="rId67" Type="http://schemas.openxmlformats.org/officeDocument/2006/relationships/hyperlink" Target="mailto:SW00001100056@nihonsoft.net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200010@nihonsoft.net" TargetMode="External"/><Relationship Id="rId18" Type="http://schemas.openxmlformats.org/officeDocument/2006/relationships/hyperlink" Target="mailto:SW00001200010@nihonsoft.net" TargetMode="External"/><Relationship Id="rId26" Type="http://schemas.openxmlformats.org/officeDocument/2006/relationships/hyperlink" Target="mailto:SW00001200010@nihonsoft.net" TargetMode="External"/><Relationship Id="rId39" Type="http://schemas.openxmlformats.org/officeDocument/2006/relationships/printerSettings" Target="../printerSettings/printerSettings24.bin"/><Relationship Id="rId21" Type="http://schemas.openxmlformats.org/officeDocument/2006/relationships/hyperlink" Target="mailto:SW00001200010@nihonsoft.net" TargetMode="External"/><Relationship Id="rId34" Type="http://schemas.openxmlformats.org/officeDocument/2006/relationships/hyperlink" Target="mailto:SW00001200010@nihonsoft.net" TargetMode="External"/><Relationship Id="rId7" Type="http://schemas.openxmlformats.org/officeDocument/2006/relationships/hyperlink" Target="mailto:SW00001200010@nihonsoft.net" TargetMode="External"/><Relationship Id="rId12" Type="http://schemas.openxmlformats.org/officeDocument/2006/relationships/hyperlink" Target="mailto:SW00001200010@nihonsoft.net" TargetMode="External"/><Relationship Id="rId17" Type="http://schemas.openxmlformats.org/officeDocument/2006/relationships/hyperlink" Target="mailto:SW00001200010@nihonsoft.net" TargetMode="External"/><Relationship Id="rId25" Type="http://schemas.openxmlformats.org/officeDocument/2006/relationships/hyperlink" Target="mailto:SW00001200010@nihonsoft.net" TargetMode="External"/><Relationship Id="rId33" Type="http://schemas.openxmlformats.org/officeDocument/2006/relationships/hyperlink" Target="mailto:SW00001200010@nihonsoft.net" TargetMode="External"/><Relationship Id="rId38" Type="http://schemas.openxmlformats.org/officeDocument/2006/relationships/hyperlink" Target="mailto:sofinet@sofinet" TargetMode="External"/><Relationship Id="rId2" Type="http://schemas.openxmlformats.org/officeDocument/2006/relationships/hyperlink" Target="mailto:SW00001200002@nihonsoft.co.jp" TargetMode="External"/><Relationship Id="rId16" Type="http://schemas.openxmlformats.org/officeDocument/2006/relationships/hyperlink" Target="mailto:SW00001200010@nihonsoft.net" TargetMode="External"/><Relationship Id="rId20" Type="http://schemas.openxmlformats.org/officeDocument/2006/relationships/hyperlink" Target="mailto:SW00001200010@nihonsoft.net" TargetMode="External"/><Relationship Id="rId29" Type="http://schemas.openxmlformats.org/officeDocument/2006/relationships/hyperlink" Target="mailto:SW00001200010@nihonsoft.net" TargetMode="External"/><Relationship Id="rId1" Type="http://schemas.openxmlformats.org/officeDocument/2006/relationships/hyperlink" Target="mailto:SW00001200001@nihonsoft.co.jp" TargetMode="External"/><Relationship Id="rId6" Type="http://schemas.openxmlformats.org/officeDocument/2006/relationships/hyperlink" Target="mailto:SW00001200002@nihonsoft.co.jp" TargetMode="External"/><Relationship Id="rId11" Type="http://schemas.openxmlformats.org/officeDocument/2006/relationships/hyperlink" Target="mailto:SW00001200010@nihonsoft.net" TargetMode="External"/><Relationship Id="rId24" Type="http://schemas.openxmlformats.org/officeDocument/2006/relationships/hyperlink" Target="mailto:SW00001200010@nihonsoft.net" TargetMode="External"/><Relationship Id="rId32" Type="http://schemas.openxmlformats.org/officeDocument/2006/relationships/hyperlink" Target="mailto:SW00001200010@nihonsoft.net" TargetMode="External"/><Relationship Id="rId37" Type="http://schemas.openxmlformats.org/officeDocument/2006/relationships/hyperlink" Target="mailto:sofinet@sofinet" TargetMode="External"/><Relationship Id="rId5" Type="http://schemas.openxmlformats.org/officeDocument/2006/relationships/hyperlink" Target="mailto:SW00001200002@nihonsoft.co.jp" TargetMode="External"/><Relationship Id="rId15" Type="http://schemas.openxmlformats.org/officeDocument/2006/relationships/hyperlink" Target="mailto:SW00001200010@nihonsoft.net" TargetMode="External"/><Relationship Id="rId23" Type="http://schemas.openxmlformats.org/officeDocument/2006/relationships/hyperlink" Target="mailto:SW00001200010@nihonsoft.net" TargetMode="External"/><Relationship Id="rId28" Type="http://schemas.openxmlformats.org/officeDocument/2006/relationships/hyperlink" Target="mailto:SW00001200010@nihonsoft.net" TargetMode="External"/><Relationship Id="rId36" Type="http://schemas.openxmlformats.org/officeDocument/2006/relationships/hyperlink" Target="mailto:SW00001200010@nihonsoft.net" TargetMode="External"/><Relationship Id="rId10" Type="http://schemas.openxmlformats.org/officeDocument/2006/relationships/hyperlink" Target="mailto:SW00001200010@nihonsoft.net" TargetMode="External"/><Relationship Id="rId19" Type="http://schemas.openxmlformats.org/officeDocument/2006/relationships/hyperlink" Target="mailto:SW00001200010@nihonsoft.net" TargetMode="External"/><Relationship Id="rId31" Type="http://schemas.openxmlformats.org/officeDocument/2006/relationships/hyperlink" Target="mailto:SW00001200010@nihonsoft.net" TargetMode="External"/><Relationship Id="rId4" Type="http://schemas.openxmlformats.org/officeDocument/2006/relationships/hyperlink" Target="mailto:SW00001200004@nihonsoft.co.jp" TargetMode="External"/><Relationship Id="rId9" Type="http://schemas.openxmlformats.org/officeDocument/2006/relationships/hyperlink" Target="mailto:SW00001200010@nihonsoft.net" TargetMode="External"/><Relationship Id="rId14" Type="http://schemas.openxmlformats.org/officeDocument/2006/relationships/hyperlink" Target="mailto:SW00001200010@nihonsoft.net" TargetMode="External"/><Relationship Id="rId22" Type="http://schemas.openxmlformats.org/officeDocument/2006/relationships/hyperlink" Target="mailto:SW00001200010@nihonsoft.net" TargetMode="External"/><Relationship Id="rId27" Type="http://schemas.openxmlformats.org/officeDocument/2006/relationships/hyperlink" Target="mailto:SW00001200010@nihonsoft.net" TargetMode="External"/><Relationship Id="rId30" Type="http://schemas.openxmlformats.org/officeDocument/2006/relationships/hyperlink" Target="mailto:SW00001200010@nihonsoft.net" TargetMode="External"/><Relationship Id="rId35" Type="http://schemas.openxmlformats.org/officeDocument/2006/relationships/hyperlink" Target="mailto:SW00001200010@nihonsoft.net" TargetMode="External"/><Relationship Id="rId8" Type="http://schemas.openxmlformats.org/officeDocument/2006/relationships/hyperlink" Target="mailto:SW00001200010@nihonsoft.net" TargetMode="External"/><Relationship Id="rId3" Type="http://schemas.openxmlformats.org/officeDocument/2006/relationships/hyperlink" Target="mailto:SW00001200002@nihonsoft.co.jp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01300001@nihonsoft.co.jp" TargetMode="External"/><Relationship Id="rId21" Type="http://schemas.openxmlformats.org/officeDocument/2006/relationships/hyperlink" Target="mailto:SW00001300001@nihonsoft.co.jp" TargetMode="External"/><Relationship Id="rId42" Type="http://schemas.openxmlformats.org/officeDocument/2006/relationships/hyperlink" Target="mailto:SW00001300002@nihonsoft.co.jp" TargetMode="External"/><Relationship Id="rId63" Type="http://schemas.openxmlformats.org/officeDocument/2006/relationships/hyperlink" Target="mailto:SW00001300001@nihonsoft.co.jp" TargetMode="External"/><Relationship Id="rId84" Type="http://schemas.openxmlformats.org/officeDocument/2006/relationships/hyperlink" Target="mailto:SW00001300002@nihonsoft.co.jp" TargetMode="External"/><Relationship Id="rId138" Type="http://schemas.openxmlformats.org/officeDocument/2006/relationships/hyperlink" Target="mailto:SW00001300002@nihonsoft.co.jp" TargetMode="External"/><Relationship Id="rId159" Type="http://schemas.openxmlformats.org/officeDocument/2006/relationships/hyperlink" Target="mailto:SW00001300152@nihonsoft.co.jp" TargetMode="External"/><Relationship Id="rId170" Type="http://schemas.openxmlformats.org/officeDocument/2006/relationships/hyperlink" Target="mailto:SW00001300160@nihonsoft.co.jp" TargetMode="External"/><Relationship Id="rId191" Type="http://schemas.openxmlformats.org/officeDocument/2006/relationships/hyperlink" Target="mailto:SW00001300201@nihonsoft.net" TargetMode="External"/><Relationship Id="rId205" Type="http://schemas.openxmlformats.org/officeDocument/2006/relationships/hyperlink" Target="mailto:SW00001300012@nihonsoft.net" TargetMode="External"/><Relationship Id="rId107" Type="http://schemas.openxmlformats.org/officeDocument/2006/relationships/hyperlink" Target="mailto:SW00001300001@nihonsoft.co.jp" TargetMode="External"/><Relationship Id="rId11" Type="http://schemas.openxmlformats.org/officeDocument/2006/relationships/hyperlink" Target="mailto:SW00001300001@nihonsoft.co.jp" TargetMode="External"/><Relationship Id="rId32" Type="http://schemas.openxmlformats.org/officeDocument/2006/relationships/hyperlink" Target="mailto:SW00001300002@nihonsoft.co.jp" TargetMode="External"/><Relationship Id="rId53" Type="http://schemas.openxmlformats.org/officeDocument/2006/relationships/hyperlink" Target="mailto:SW00001300001@nihonsoft.co.jp" TargetMode="External"/><Relationship Id="rId74" Type="http://schemas.openxmlformats.org/officeDocument/2006/relationships/hyperlink" Target="mailto:SW00001300002@nihonsoft.co.jp" TargetMode="External"/><Relationship Id="rId128" Type="http://schemas.openxmlformats.org/officeDocument/2006/relationships/hyperlink" Target="mailto:SW00001300002@nihonsoft.co.jp" TargetMode="External"/><Relationship Id="rId149" Type="http://schemas.openxmlformats.org/officeDocument/2006/relationships/hyperlink" Target="mailto:SW00001300160@nihonsoft.co.jp" TargetMode="External"/><Relationship Id="rId5" Type="http://schemas.openxmlformats.org/officeDocument/2006/relationships/hyperlink" Target="mailto:SW00001300001@nihonsoft.co.jp" TargetMode="External"/><Relationship Id="rId95" Type="http://schemas.openxmlformats.org/officeDocument/2006/relationships/hyperlink" Target="mailto:SW00001300001@nihonsoft.co.jp" TargetMode="External"/><Relationship Id="rId160" Type="http://schemas.openxmlformats.org/officeDocument/2006/relationships/hyperlink" Target="mailto:SW00001300152@nihonsoft.co.jp" TargetMode="External"/><Relationship Id="rId181" Type="http://schemas.openxmlformats.org/officeDocument/2006/relationships/hyperlink" Target="mailto:SW00001300187@nihonsoft.net" TargetMode="External"/><Relationship Id="rId216" Type="http://schemas.openxmlformats.org/officeDocument/2006/relationships/hyperlink" Target="mailto:sofinet@nihonsoft.net" TargetMode="External"/><Relationship Id="rId22" Type="http://schemas.openxmlformats.org/officeDocument/2006/relationships/hyperlink" Target="mailto:SW00001300002@nihonsoft.co.jp" TargetMode="External"/><Relationship Id="rId43" Type="http://schemas.openxmlformats.org/officeDocument/2006/relationships/hyperlink" Target="mailto:SW00001300001@nihonsoft.co.jp" TargetMode="External"/><Relationship Id="rId64" Type="http://schemas.openxmlformats.org/officeDocument/2006/relationships/hyperlink" Target="mailto:SW00001300002@nihonsoft.co.jp" TargetMode="External"/><Relationship Id="rId118" Type="http://schemas.openxmlformats.org/officeDocument/2006/relationships/hyperlink" Target="mailto:SW00001300002@nihonsoft.co.jp" TargetMode="External"/><Relationship Id="rId139" Type="http://schemas.openxmlformats.org/officeDocument/2006/relationships/hyperlink" Target="mailto:SW00001300001@nihonsoft.co.jp" TargetMode="External"/><Relationship Id="rId85" Type="http://schemas.openxmlformats.org/officeDocument/2006/relationships/hyperlink" Target="mailto:SW00001300001@nihonsoft.co.jp" TargetMode="External"/><Relationship Id="rId150" Type="http://schemas.openxmlformats.org/officeDocument/2006/relationships/hyperlink" Target="mailto:SW00001300152@nihonsoft.co.jp" TargetMode="External"/><Relationship Id="rId171" Type="http://schemas.openxmlformats.org/officeDocument/2006/relationships/hyperlink" Target="mailto:SW00001300160@nihonsoft.co.jp" TargetMode="External"/><Relationship Id="rId192" Type="http://schemas.openxmlformats.org/officeDocument/2006/relationships/hyperlink" Target="mailto:SW00001300201@nihonsoft.net" TargetMode="External"/><Relationship Id="rId206" Type="http://schemas.openxmlformats.org/officeDocument/2006/relationships/hyperlink" Target="mailto:demo09@nihonsoft.co.jp" TargetMode="External"/><Relationship Id="rId12" Type="http://schemas.openxmlformats.org/officeDocument/2006/relationships/hyperlink" Target="mailto:SW00001300002@nihonsoft.co.jp" TargetMode="External"/><Relationship Id="rId33" Type="http://schemas.openxmlformats.org/officeDocument/2006/relationships/hyperlink" Target="mailto:SW00001300001@nihonsoft.co.jp" TargetMode="External"/><Relationship Id="rId108" Type="http://schemas.openxmlformats.org/officeDocument/2006/relationships/hyperlink" Target="mailto:SW00001300002@nihonsoft.co.jp" TargetMode="External"/><Relationship Id="rId129" Type="http://schemas.openxmlformats.org/officeDocument/2006/relationships/hyperlink" Target="mailto:SW00001300001@nihonsoft.co.jp" TargetMode="External"/><Relationship Id="rId54" Type="http://schemas.openxmlformats.org/officeDocument/2006/relationships/hyperlink" Target="mailto:SW00001300002@nihonsoft.co.jp" TargetMode="External"/><Relationship Id="rId75" Type="http://schemas.openxmlformats.org/officeDocument/2006/relationships/hyperlink" Target="mailto:SW00001300001@nihonsoft.co.jp" TargetMode="External"/><Relationship Id="rId96" Type="http://schemas.openxmlformats.org/officeDocument/2006/relationships/hyperlink" Target="mailto:SW00001300002@nihonsoft.co.jp" TargetMode="External"/><Relationship Id="rId140" Type="http://schemas.openxmlformats.org/officeDocument/2006/relationships/hyperlink" Target="mailto:SW00001300002@nihonsoft.co.jp" TargetMode="External"/><Relationship Id="rId161" Type="http://schemas.openxmlformats.org/officeDocument/2006/relationships/hyperlink" Target="mailto:SW00001300152@nihonsoft.co.jp" TargetMode="External"/><Relationship Id="rId182" Type="http://schemas.openxmlformats.org/officeDocument/2006/relationships/hyperlink" Target="mailto:SW00001300187@nihonsoft.net" TargetMode="External"/><Relationship Id="rId217" Type="http://schemas.openxmlformats.org/officeDocument/2006/relationships/printerSettings" Target="../printerSettings/printerSettings25.bin"/><Relationship Id="rId6" Type="http://schemas.openxmlformats.org/officeDocument/2006/relationships/hyperlink" Target="mailto:SW00001300002@nihonsoft.co.jp" TargetMode="External"/><Relationship Id="rId23" Type="http://schemas.openxmlformats.org/officeDocument/2006/relationships/hyperlink" Target="mailto:SW00001300001@nihonsoft.co.jp" TargetMode="External"/><Relationship Id="rId119" Type="http://schemas.openxmlformats.org/officeDocument/2006/relationships/hyperlink" Target="mailto:SW00001300001@nihonsoft.co.jp" TargetMode="External"/><Relationship Id="rId44" Type="http://schemas.openxmlformats.org/officeDocument/2006/relationships/hyperlink" Target="mailto:SW00001300044@nihonsoft.co.jp" TargetMode="External"/><Relationship Id="rId65" Type="http://schemas.openxmlformats.org/officeDocument/2006/relationships/hyperlink" Target="mailto:SW00001300001@nihonsoft.co.jp" TargetMode="External"/><Relationship Id="rId86" Type="http://schemas.openxmlformats.org/officeDocument/2006/relationships/hyperlink" Target="mailto:SW00001300002@nihonsoft.co.jp" TargetMode="External"/><Relationship Id="rId130" Type="http://schemas.openxmlformats.org/officeDocument/2006/relationships/hyperlink" Target="mailto:SW00001300002@nihonsoft.co.jp" TargetMode="External"/><Relationship Id="rId151" Type="http://schemas.openxmlformats.org/officeDocument/2006/relationships/hyperlink" Target="mailto:SW00001300152@nihonsoft.co.jp" TargetMode="External"/><Relationship Id="rId172" Type="http://schemas.openxmlformats.org/officeDocument/2006/relationships/hyperlink" Target="mailto:SW00001300160@nihonsoft.co.jp" TargetMode="External"/><Relationship Id="rId193" Type="http://schemas.openxmlformats.org/officeDocument/2006/relationships/hyperlink" Target="mailto:SW00001300201@nihonsoft.net" TargetMode="External"/><Relationship Id="rId207" Type="http://schemas.openxmlformats.org/officeDocument/2006/relationships/hyperlink" Target="mailto:SW00001300221@nihonsoft.net" TargetMode="External"/><Relationship Id="rId13" Type="http://schemas.openxmlformats.org/officeDocument/2006/relationships/hyperlink" Target="mailto:SW00001300001@nihonsoft.co.jp" TargetMode="External"/><Relationship Id="rId109" Type="http://schemas.openxmlformats.org/officeDocument/2006/relationships/hyperlink" Target="mailto:SW00001300001@nihonsoft.co.jp" TargetMode="External"/><Relationship Id="rId34" Type="http://schemas.openxmlformats.org/officeDocument/2006/relationships/hyperlink" Target="mailto:SW00001300002@nihonsoft.co.jp" TargetMode="External"/><Relationship Id="rId55" Type="http://schemas.openxmlformats.org/officeDocument/2006/relationships/hyperlink" Target="mailto:SW00001300001@nihonsoft.co.jp" TargetMode="External"/><Relationship Id="rId76" Type="http://schemas.openxmlformats.org/officeDocument/2006/relationships/hyperlink" Target="mailto:SW00001300002@nihonsoft.co.jp" TargetMode="External"/><Relationship Id="rId97" Type="http://schemas.openxmlformats.org/officeDocument/2006/relationships/hyperlink" Target="mailto:SW00001300001@nihonsoft.co.jp" TargetMode="External"/><Relationship Id="rId120" Type="http://schemas.openxmlformats.org/officeDocument/2006/relationships/hyperlink" Target="mailto:SW00001300002@nihonsoft.co.jp" TargetMode="External"/><Relationship Id="rId141" Type="http://schemas.openxmlformats.org/officeDocument/2006/relationships/hyperlink" Target="mailto:SW00001300001@nihonsoft.co.jp" TargetMode="External"/><Relationship Id="rId7" Type="http://schemas.openxmlformats.org/officeDocument/2006/relationships/hyperlink" Target="mailto:SW00001300001@nihonsoft.co.jp" TargetMode="External"/><Relationship Id="rId162" Type="http://schemas.openxmlformats.org/officeDocument/2006/relationships/hyperlink" Target="mailto:SW00001300152@nihonsoft.co.jp" TargetMode="External"/><Relationship Id="rId183" Type="http://schemas.openxmlformats.org/officeDocument/2006/relationships/hyperlink" Target="mailto:SW00001300187@nihonsoft.net" TargetMode="External"/><Relationship Id="rId24" Type="http://schemas.openxmlformats.org/officeDocument/2006/relationships/hyperlink" Target="mailto:SW00001300002@nihonsoft.co.jp" TargetMode="External"/><Relationship Id="rId45" Type="http://schemas.openxmlformats.org/officeDocument/2006/relationships/hyperlink" Target="mailto:SW00001300001@nihonsoft.co.jp" TargetMode="External"/><Relationship Id="rId66" Type="http://schemas.openxmlformats.org/officeDocument/2006/relationships/hyperlink" Target="mailto:SW00001300002@nihonsoft.co.jp" TargetMode="External"/><Relationship Id="rId87" Type="http://schemas.openxmlformats.org/officeDocument/2006/relationships/hyperlink" Target="mailto:SW00001300001@nihonsoft.co.jp" TargetMode="External"/><Relationship Id="rId110" Type="http://schemas.openxmlformats.org/officeDocument/2006/relationships/hyperlink" Target="mailto:SW00001300002@nihonsoft.co.jp" TargetMode="External"/><Relationship Id="rId131" Type="http://schemas.openxmlformats.org/officeDocument/2006/relationships/hyperlink" Target="mailto:SW00001300001@nihonsoft.co.jp" TargetMode="External"/><Relationship Id="rId152" Type="http://schemas.openxmlformats.org/officeDocument/2006/relationships/hyperlink" Target="mailto:SW00001300160@nihonsoft.co.jp" TargetMode="External"/><Relationship Id="rId173" Type="http://schemas.openxmlformats.org/officeDocument/2006/relationships/hyperlink" Target="mailto:SW00001300160@nihonsoft.co.jp" TargetMode="External"/><Relationship Id="rId194" Type="http://schemas.openxmlformats.org/officeDocument/2006/relationships/hyperlink" Target="mailto:SW00001300201@nihonsoft.net" TargetMode="External"/><Relationship Id="rId208" Type="http://schemas.openxmlformats.org/officeDocument/2006/relationships/hyperlink" Target="mailto:SW00001300001@nihonsoft.net" TargetMode="External"/><Relationship Id="rId14" Type="http://schemas.openxmlformats.org/officeDocument/2006/relationships/hyperlink" Target="mailto:SW00001300002@nihonsoft.co.jp" TargetMode="External"/><Relationship Id="rId30" Type="http://schemas.openxmlformats.org/officeDocument/2006/relationships/hyperlink" Target="mailto:SW00001300002@nihonsoft.co.jp" TargetMode="External"/><Relationship Id="rId35" Type="http://schemas.openxmlformats.org/officeDocument/2006/relationships/hyperlink" Target="mailto:SW00001300001@nihonsoft.co.jp" TargetMode="External"/><Relationship Id="rId56" Type="http://schemas.openxmlformats.org/officeDocument/2006/relationships/hyperlink" Target="mailto:SW00001300002@nihonsoft.co.jp" TargetMode="External"/><Relationship Id="rId77" Type="http://schemas.openxmlformats.org/officeDocument/2006/relationships/hyperlink" Target="mailto:SW00001300001@nihonsoft.co.jp" TargetMode="External"/><Relationship Id="rId100" Type="http://schemas.openxmlformats.org/officeDocument/2006/relationships/hyperlink" Target="mailto:SW00001300002@nihonsoft.co.jp" TargetMode="External"/><Relationship Id="rId105" Type="http://schemas.openxmlformats.org/officeDocument/2006/relationships/hyperlink" Target="mailto:SW00001300001@nihonsoft.co.jp" TargetMode="External"/><Relationship Id="rId126" Type="http://schemas.openxmlformats.org/officeDocument/2006/relationships/hyperlink" Target="mailto:SW00001300002@nihonsoft.co.jp" TargetMode="External"/><Relationship Id="rId147" Type="http://schemas.openxmlformats.org/officeDocument/2006/relationships/hyperlink" Target="mailto:SW00001300152@nihonsoft.co.jp" TargetMode="External"/><Relationship Id="rId168" Type="http://schemas.openxmlformats.org/officeDocument/2006/relationships/hyperlink" Target="mailto:SW00001300160@nihonsoft.co.jp" TargetMode="External"/><Relationship Id="rId8" Type="http://schemas.openxmlformats.org/officeDocument/2006/relationships/hyperlink" Target="mailto:SW00001300002@nihonsoft.co.jp" TargetMode="External"/><Relationship Id="rId51" Type="http://schemas.openxmlformats.org/officeDocument/2006/relationships/hyperlink" Target="mailto:SW00001300001@nihonsoft.co.jp" TargetMode="External"/><Relationship Id="rId72" Type="http://schemas.openxmlformats.org/officeDocument/2006/relationships/hyperlink" Target="mailto:SW00001300002@nihonsoft.co.jp" TargetMode="External"/><Relationship Id="rId93" Type="http://schemas.openxmlformats.org/officeDocument/2006/relationships/hyperlink" Target="mailto:SW00001300001@nihonsoft.co.jp" TargetMode="External"/><Relationship Id="rId98" Type="http://schemas.openxmlformats.org/officeDocument/2006/relationships/hyperlink" Target="mailto:SW00001300002@nihonsoft.co.jp" TargetMode="External"/><Relationship Id="rId121" Type="http://schemas.openxmlformats.org/officeDocument/2006/relationships/hyperlink" Target="mailto:SW00001300001@nihonsoft.co.jp" TargetMode="External"/><Relationship Id="rId142" Type="http://schemas.openxmlformats.org/officeDocument/2006/relationships/hyperlink" Target="mailto:SW00001300002@nihonsoft.co.jp" TargetMode="External"/><Relationship Id="rId163" Type="http://schemas.openxmlformats.org/officeDocument/2006/relationships/hyperlink" Target="mailto:SW00001300160@nihonsoft.co.jp" TargetMode="External"/><Relationship Id="rId184" Type="http://schemas.openxmlformats.org/officeDocument/2006/relationships/hyperlink" Target="mailto:SW00001300187@nihonsoft.net" TargetMode="External"/><Relationship Id="rId189" Type="http://schemas.openxmlformats.org/officeDocument/2006/relationships/hyperlink" Target="mailto:SW00001300201@nihonsoft.net" TargetMode="External"/><Relationship Id="rId3" Type="http://schemas.openxmlformats.org/officeDocument/2006/relationships/hyperlink" Target="mailto:SW00001300001@nihonsoft.co.jp" TargetMode="External"/><Relationship Id="rId214" Type="http://schemas.openxmlformats.org/officeDocument/2006/relationships/hyperlink" Target="mailto:sofinet@nihonsoft.net" TargetMode="External"/><Relationship Id="rId25" Type="http://schemas.openxmlformats.org/officeDocument/2006/relationships/hyperlink" Target="mailto:SW00001300001@nihonsoft.co.jp" TargetMode="External"/><Relationship Id="rId46" Type="http://schemas.openxmlformats.org/officeDocument/2006/relationships/hyperlink" Target="mailto:SW00001300002@nihonsoft.co.jp" TargetMode="External"/><Relationship Id="rId67" Type="http://schemas.openxmlformats.org/officeDocument/2006/relationships/hyperlink" Target="mailto:SW00001300001@nihonsoft.co.jp" TargetMode="External"/><Relationship Id="rId116" Type="http://schemas.openxmlformats.org/officeDocument/2006/relationships/hyperlink" Target="mailto:SW00001300002@nihonsoft.co.jp" TargetMode="External"/><Relationship Id="rId137" Type="http://schemas.openxmlformats.org/officeDocument/2006/relationships/hyperlink" Target="mailto:SW00001300001@nihonsoft.co.jp" TargetMode="External"/><Relationship Id="rId158" Type="http://schemas.openxmlformats.org/officeDocument/2006/relationships/hyperlink" Target="mailto:SW00001300152@nihonsoft.co.jp" TargetMode="External"/><Relationship Id="rId20" Type="http://schemas.openxmlformats.org/officeDocument/2006/relationships/hyperlink" Target="mailto:SW00001300002@nihonsoft.co.jp" TargetMode="External"/><Relationship Id="rId41" Type="http://schemas.openxmlformats.org/officeDocument/2006/relationships/hyperlink" Target="mailto:SW00001300001@nihonsoft.co.jp" TargetMode="External"/><Relationship Id="rId62" Type="http://schemas.openxmlformats.org/officeDocument/2006/relationships/hyperlink" Target="mailto:SW00001300002@nihonsoft.co.jp" TargetMode="External"/><Relationship Id="rId83" Type="http://schemas.openxmlformats.org/officeDocument/2006/relationships/hyperlink" Target="mailto:SW00001300001@nihonsoft.co.jp" TargetMode="External"/><Relationship Id="rId88" Type="http://schemas.openxmlformats.org/officeDocument/2006/relationships/hyperlink" Target="mailto:SW00001300002@nihonsoft.co.jp" TargetMode="External"/><Relationship Id="rId111" Type="http://schemas.openxmlformats.org/officeDocument/2006/relationships/hyperlink" Target="mailto:SW00001300001@nihonsoft.co.jp" TargetMode="External"/><Relationship Id="rId132" Type="http://schemas.openxmlformats.org/officeDocument/2006/relationships/hyperlink" Target="mailto:SW00001300002@nihonsoft.co.jp" TargetMode="External"/><Relationship Id="rId153" Type="http://schemas.openxmlformats.org/officeDocument/2006/relationships/hyperlink" Target="mailto:SW00001300160@nihonsoft.co.jp" TargetMode="External"/><Relationship Id="rId174" Type="http://schemas.openxmlformats.org/officeDocument/2006/relationships/hyperlink" Target="mailto:SW00001300160@nihonsoft.co.jp" TargetMode="External"/><Relationship Id="rId179" Type="http://schemas.openxmlformats.org/officeDocument/2006/relationships/hyperlink" Target="mailto:SW00001300201@nihonsoft.net" TargetMode="External"/><Relationship Id="rId195" Type="http://schemas.openxmlformats.org/officeDocument/2006/relationships/hyperlink" Target="mailto:SW00001300201@nihonsoft.net" TargetMode="External"/><Relationship Id="rId209" Type="http://schemas.openxmlformats.org/officeDocument/2006/relationships/hyperlink" Target="mailto:SW00001300165@nihonsoft.net" TargetMode="External"/><Relationship Id="rId190" Type="http://schemas.openxmlformats.org/officeDocument/2006/relationships/hyperlink" Target="mailto:SW00001300201@nihonsoft.net" TargetMode="External"/><Relationship Id="rId204" Type="http://schemas.openxmlformats.org/officeDocument/2006/relationships/hyperlink" Target="mailto:SW00001300220@nihonsoft.net" TargetMode="External"/><Relationship Id="rId15" Type="http://schemas.openxmlformats.org/officeDocument/2006/relationships/hyperlink" Target="mailto:SW00001300001@nihonsoft.co.jp" TargetMode="External"/><Relationship Id="rId36" Type="http://schemas.openxmlformats.org/officeDocument/2006/relationships/hyperlink" Target="mailto:SW00001300002@nihonsoft.co.jp" TargetMode="External"/><Relationship Id="rId57" Type="http://schemas.openxmlformats.org/officeDocument/2006/relationships/hyperlink" Target="mailto:SW00001300001@nihonsoft.co.jp" TargetMode="External"/><Relationship Id="rId106" Type="http://schemas.openxmlformats.org/officeDocument/2006/relationships/hyperlink" Target="mailto:SW00001300002@nihonsoft.co.jp" TargetMode="External"/><Relationship Id="rId127" Type="http://schemas.openxmlformats.org/officeDocument/2006/relationships/hyperlink" Target="mailto:SW00001300001@nihonsoft.co.jp" TargetMode="External"/><Relationship Id="rId10" Type="http://schemas.openxmlformats.org/officeDocument/2006/relationships/hyperlink" Target="mailto:SW00001300002@nihonsoft.co.jp" TargetMode="External"/><Relationship Id="rId31" Type="http://schemas.openxmlformats.org/officeDocument/2006/relationships/hyperlink" Target="mailto:SW00001300001@nihonsoft.co.jp" TargetMode="External"/><Relationship Id="rId52" Type="http://schemas.openxmlformats.org/officeDocument/2006/relationships/hyperlink" Target="mailto:SW00001300002@nihonsoft.co.jp" TargetMode="External"/><Relationship Id="rId73" Type="http://schemas.openxmlformats.org/officeDocument/2006/relationships/hyperlink" Target="mailto:SW00001300001@nihonsoft.co.jp" TargetMode="External"/><Relationship Id="rId78" Type="http://schemas.openxmlformats.org/officeDocument/2006/relationships/hyperlink" Target="mailto:SW00001300002@nihonsoft.co.jp" TargetMode="External"/><Relationship Id="rId94" Type="http://schemas.openxmlformats.org/officeDocument/2006/relationships/hyperlink" Target="mailto:SW00001300002@nihonsoft.co.jp" TargetMode="External"/><Relationship Id="rId99" Type="http://schemas.openxmlformats.org/officeDocument/2006/relationships/hyperlink" Target="mailto:SW00001300001@nihonsoft.co.jp" TargetMode="External"/><Relationship Id="rId101" Type="http://schemas.openxmlformats.org/officeDocument/2006/relationships/hyperlink" Target="mailto:SW00001300001@nihonsoft.co.jp" TargetMode="External"/><Relationship Id="rId122" Type="http://schemas.openxmlformats.org/officeDocument/2006/relationships/hyperlink" Target="mailto:SW00001300002@nihonsoft.co.jp" TargetMode="External"/><Relationship Id="rId143" Type="http://schemas.openxmlformats.org/officeDocument/2006/relationships/hyperlink" Target="mailto:SW00001300002@nihonsoft.co.jp" TargetMode="External"/><Relationship Id="rId148" Type="http://schemas.openxmlformats.org/officeDocument/2006/relationships/hyperlink" Target="mailto:SW00001300152@nihonsoft.co.jp" TargetMode="External"/><Relationship Id="rId164" Type="http://schemas.openxmlformats.org/officeDocument/2006/relationships/hyperlink" Target="mailto:SW00001300160@nihonsoft.co.jp" TargetMode="External"/><Relationship Id="rId169" Type="http://schemas.openxmlformats.org/officeDocument/2006/relationships/hyperlink" Target="mailto:SW00001300160@nihonsoft.co.jp" TargetMode="External"/><Relationship Id="rId185" Type="http://schemas.openxmlformats.org/officeDocument/2006/relationships/hyperlink" Target="mailto:SW00001300187@nihonsoft.net" TargetMode="External"/><Relationship Id="rId4" Type="http://schemas.openxmlformats.org/officeDocument/2006/relationships/hyperlink" Target="mailto:SW00001300002@nihonsoft.co.jp" TargetMode="External"/><Relationship Id="rId9" Type="http://schemas.openxmlformats.org/officeDocument/2006/relationships/hyperlink" Target="mailto:SW00001300001@nihonsoft.co.jp" TargetMode="External"/><Relationship Id="rId180" Type="http://schemas.openxmlformats.org/officeDocument/2006/relationships/hyperlink" Target="mailto:SW00001300044@nihonsoft.co.jp" TargetMode="External"/><Relationship Id="rId210" Type="http://schemas.openxmlformats.org/officeDocument/2006/relationships/hyperlink" Target="mailto:SW00001300094@nihonsoft.net" TargetMode="External"/><Relationship Id="rId215" Type="http://schemas.openxmlformats.org/officeDocument/2006/relationships/hyperlink" Target="mailto:sofinet@nihonsoft.net" TargetMode="External"/><Relationship Id="rId26" Type="http://schemas.openxmlformats.org/officeDocument/2006/relationships/hyperlink" Target="mailto:SW00001300002@nihonsoft.co.jp" TargetMode="External"/><Relationship Id="rId47" Type="http://schemas.openxmlformats.org/officeDocument/2006/relationships/hyperlink" Target="mailto:SW00001300001@nihonsoft.co.jp" TargetMode="External"/><Relationship Id="rId68" Type="http://schemas.openxmlformats.org/officeDocument/2006/relationships/hyperlink" Target="mailto:SW00001300002@nihonsoft.co.jp" TargetMode="External"/><Relationship Id="rId89" Type="http://schemas.openxmlformats.org/officeDocument/2006/relationships/hyperlink" Target="mailto:SW00001300001@nihonsoft.co.jp" TargetMode="External"/><Relationship Id="rId112" Type="http://schemas.openxmlformats.org/officeDocument/2006/relationships/hyperlink" Target="mailto:SW00001300002@nihonsoft.co.jp" TargetMode="External"/><Relationship Id="rId133" Type="http://schemas.openxmlformats.org/officeDocument/2006/relationships/hyperlink" Target="mailto:SW00001300001@nihonsoft.co.jp" TargetMode="External"/><Relationship Id="rId154" Type="http://schemas.openxmlformats.org/officeDocument/2006/relationships/hyperlink" Target="mailto:SW00001300152@nihonsoft.co.jp" TargetMode="External"/><Relationship Id="rId175" Type="http://schemas.openxmlformats.org/officeDocument/2006/relationships/hyperlink" Target="mailto:SW00001300160@nihonsoft.co.jp" TargetMode="External"/><Relationship Id="rId196" Type="http://schemas.openxmlformats.org/officeDocument/2006/relationships/hyperlink" Target="mailto:SW00001300201@nihonsoft.net" TargetMode="External"/><Relationship Id="rId200" Type="http://schemas.openxmlformats.org/officeDocument/2006/relationships/hyperlink" Target="mailto:SW00001300175@nihonsoft.net" TargetMode="External"/><Relationship Id="rId16" Type="http://schemas.openxmlformats.org/officeDocument/2006/relationships/hyperlink" Target="mailto:SW00001300002@nihonsoft.co.jp" TargetMode="External"/><Relationship Id="rId37" Type="http://schemas.openxmlformats.org/officeDocument/2006/relationships/hyperlink" Target="mailto:SW00001300001@nihonsoft.co.jp" TargetMode="External"/><Relationship Id="rId58" Type="http://schemas.openxmlformats.org/officeDocument/2006/relationships/hyperlink" Target="mailto:SW00001300002@nihonsoft.co.jp" TargetMode="External"/><Relationship Id="rId79" Type="http://schemas.openxmlformats.org/officeDocument/2006/relationships/hyperlink" Target="mailto:SW00001300001@nihonsoft.co.jp" TargetMode="External"/><Relationship Id="rId102" Type="http://schemas.openxmlformats.org/officeDocument/2006/relationships/hyperlink" Target="mailto:SW00001300002@nihonsoft.co.jp" TargetMode="External"/><Relationship Id="rId123" Type="http://schemas.openxmlformats.org/officeDocument/2006/relationships/hyperlink" Target="mailto:SW00001300001@nihonsoft.co.jp" TargetMode="External"/><Relationship Id="rId144" Type="http://schemas.openxmlformats.org/officeDocument/2006/relationships/hyperlink" Target="mailto:SW00001300002@nihonsoft.co.jp" TargetMode="External"/><Relationship Id="rId90" Type="http://schemas.openxmlformats.org/officeDocument/2006/relationships/hyperlink" Target="mailto:SW00001300002@nihonsoft.co.jp" TargetMode="External"/><Relationship Id="rId165" Type="http://schemas.openxmlformats.org/officeDocument/2006/relationships/hyperlink" Target="mailto:SW00001300160@nihonsoft.co.jp" TargetMode="External"/><Relationship Id="rId186" Type="http://schemas.openxmlformats.org/officeDocument/2006/relationships/hyperlink" Target="mailto:SW00001300187@nihonsoft.net" TargetMode="External"/><Relationship Id="rId211" Type="http://schemas.openxmlformats.org/officeDocument/2006/relationships/hyperlink" Target="mailto:SW00001300047@nihonsoft.net" TargetMode="External"/><Relationship Id="rId27" Type="http://schemas.openxmlformats.org/officeDocument/2006/relationships/hyperlink" Target="mailto:SW00001300001@nihonsoft.co.jp" TargetMode="External"/><Relationship Id="rId48" Type="http://schemas.openxmlformats.org/officeDocument/2006/relationships/hyperlink" Target="mailto:SW00001300002@nihonsoft.co.jp" TargetMode="External"/><Relationship Id="rId69" Type="http://schemas.openxmlformats.org/officeDocument/2006/relationships/hyperlink" Target="mailto:SW00001300001@nihonsoft.co.jp" TargetMode="External"/><Relationship Id="rId113" Type="http://schemas.openxmlformats.org/officeDocument/2006/relationships/hyperlink" Target="mailto:SW00001300001@nihonsoft.co.jp" TargetMode="External"/><Relationship Id="rId134" Type="http://schemas.openxmlformats.org/officeDocument/2006/relationships/hyperlink" Target="mailto:SW00001300002@nihonsoft.co.jp" TargetMode="External"/><Relationship Id="rId80" Type="http://schemas.openxmlformats.org/officeDocument/2006/relationships/hyperlink" Target="mailto:SW00001300002@nihonsoft.co.jp" TargetMode="External"/><Relationship Id="rId155" Type="http://schemas.openxmlformats.org/officeDocument/2006/relationships/hyperlink" Target="mailto:SW00001300152@nihonsoft.co.jp" TargetMode="External"/><Relationship Id="rId176" Type="http://schemas.openxmlformats.org/officeDocument/2006/relationships/hyperlink" Target="mailto:SW00001300187@nihonsoft.net" TargetMode="External"/><Relationship Id="rId197" Type="http://schemas.openxmlformats.org/officeDocument/2006/relationships/hyperlink" Target="mailto:SW00001300201@nihonsoft.net" TargetMode="External"/><Relationship Id="rId201" Type="http://schemas.openxmlformats.org/officeDocument/2006/relationships/hyperlink" Target="mailto:SW00001300017@nihonsoft.net" TargetMode="External"/><Relationship Id="rId17" Type="http://schemas.openxmlformats.org/officeDocument/2006/relationships/hyperlink" Target="mailto:SW00001300001@nihonsoft.co.jp" TargetMode="External"/><Relationship Id="rId38" Type="http://schemas.openxmlformats.org/officeDocument/2006/relationships/hyperlink" Target="mailto:SW00001300002@nihonsoft.co.jp" TargetMode="External"/><Relationship Id="rId59" Type="http://schemas.openxmlformats.org/officeDocument/2006/relationships/hyperlink" Target="mailto:SW00001300001@nihonsoft.co.jp" TargetMode="External"/><Relationship Id="rId103" Type="http://schemas.openxmlformats.org/officeDocument/2006/relationships/hyperlink" Target="mailto:SW00001300001@nihonsoft.co.jp" TargetMode="External"/><Relationship Id="rId124" Type="http://schemas.openxmlformats.org/officeDocument/2006/relationships/hyperlink" Target="mailto:SW00001300002@nihonsoft.co.jp" TargetMode="External"/><Relationship Id="rId70" Type="http://schemas.openxmlformats.org/officeDocument/2006/relationships/hyperlink" Target="mailto:SW00001300002@nihonsoft.co.jp" TargetMode="External"/><Relationship Id="rId91" Type="http://schemas.openxmlformats.org/officeDocument/2006/relationships/hyperlink" Target="mailto:SW00001300001@nihonsoft.co.jp" TargetMode="External"/><Relationship Id="rId145" Type="http://schemas.openxmlformats.org/officeDocument/2006/relationships/hyperlink" Target="mailto:SW00001300002@nihonsoft.co.jp" TargetMode="External"/><Relationship Id="rId166" Type="http://schemas.openxmlformats.org/officeDocument/2006/relationships/hyperlink" Target="mailto:SW00001300160@nihonsoft.co.jp" TargetMode="External"/><Relationship Id="rId187" Type="http://schemas.openxmlformats.org/officeDocument/2006/relationships/hyperlink" Target="mailto:SW00001300187@nihonsoft.net" TargetMode="External"/><Relationship Id="rId1" Type="http://schemas.openxmlformats.org/officeDocument/2006/relationships/hyperlink" Target="mailto:SW00001300001@nihonsoft.co.jp" TargetMode="External"/><Relationship Id="rId212" Type="http://schemas.openxmlformats.org/officeDocument/2006/relationships/hyperlink" Target="mailto:SW00001300065@nihonsoft.net" TargetMode="External"/><Relationship Id="rId28" Type="http://schemas.openxmlformats.org/officeDocument/2006/relationships/hyperlink" Target="mailto:SW00001300002@nihonsoft.co.jp" TargetMode="External"/><Relationship Id="rId49" Type="http://schemas.openxmlformats.org/officeDocument/2006/relationships/hyperlink" Target="mailto:SW00001300001@nihonsoft.co.jp" TargetMode="External"/><Relationship Id="rId114" Type="http://schemas.openxmlformats.org/officeDocument/2006/relationships/hyperlink" Target="mailto:SW00001300002@nihonsoft.co.jp" TargetMode="External"/><Relationship Id="rId60" Type="http://schemas.openxmlformats.org/officeDocument/2006/relationships/hyperlink" Target="mailto:SW00001300002@nihonsoft.co.jp" TargetMode="External"/><Relationship Id="rId81" Type="http://schemas.openxmlformats.org/officeDocument/2006/relationships/hyperlink" Target="mailto:SW00001300001@nihonsoft.co.jp" TargetMode="External"/><Relationship Id="rId135" Type="http://schemas.openxmlformats.org/officeDocument/2006/relationships/hyperlink" Target="mailto:SW00001300001@nihonsoft.co.jp" TargetMode="External"/><Relationship Id="rId156" Type="http://schemas.openxmlformats.org/officeDocument/2006/relationships/hyperlink" Target="mailto:SW00001300152@nihonsoft.co.jp" TargetMode="External"/><Relationship Id="rId177" Type="http://schemas.openxmlformats.org/officeDocument/2006/relationships/hyperlink" Target="mailto:SW00001300187@nihonsoft.net" TargetMode="External"/><Relationship Id="rId198" Type="http://schemas.openxmlformats.org/officeDocument/2006/relationships/hyperlink" Target="mailto:SW00001300201@nihonsoft.net" TargetMode="External"/><Relationship Id="rId202" Type="http://schemas.openxmlformats.org/officeDocument/2006/relationships/hyperlink" Target="mailto:SW00001300031@nihonsoft.net" TargetMode="External"/><Relationship Id="rId18" Type="http://schemas.openxmlformats.org/officeDocument/2006/relationships/hyperlink" Target="mailto:SW00001300002@nihonsoft.co.jp" TargetMode="External"/><Relationship Id="rId39" Type="http://schemas.openxmlformats.org/officeDocument/2006/relationships/hyperlink" Target="mailto:SW00001300001@nihonsoft.co.jp" TargetMode="External"/><Relationship Id="rId50" Type="http://schemas.openxmlformats.org/officeDocument/2006/relationships/hyperlink" Target="mailto:SW00001300002@nihonsoft.co.jp" TargetMode="External"/><Relationship Id="rId104" Type="http://schemas.openxmlformats.org/officeDocument/2006/relationships/hyperlink" Target="mailto:SW00001300002@nihonsoft.co.jp" TargetMode="External"/><Relationship Id="rId125" Type="http://schemas.openxmlformats.org/officeDocument/2006/relationships/hyperlink" Target="mailto:SW00001300001@nihonsoft.co.jp" TargetMode="External"/><Relationship Id="rId146" Type="http://schemas.openxmlformats.org/officeDocument/2006/relationships/hyperlink" Target="mailto:SW00001300002@nihonsoft.co.jp" TargetMode="External"/><Relationship Id="rId167" Type="http://schemas.openxmlformats.org/officeDocument/2006/relationships/hyperlink" Target="mailto:SW00001300160@nihonsoft.co.jp" TargetMode="External"/><Relationship Id="rId188" Type="http://schemas.openxmlformats.org/officeDocument/2006/relationships/hyperlink" Target="mailto:SW00001300187@nihonsoft.net" TargetMode="External"/><Relationship Id="rId71" Type="http://schemas.openxmlformats.org/officeDocument/2006/relationships/hyperlink" Target="mailto:SW00001300001@nihonsoft.co.jp" TargetMode="External"/><Relationship Id="rId92" Type="http://schemas.openxmlformats.org/officeDocument/2006/relationships/hyperlink" Target="mailto:SW00001300002@nihonsoft.co.jp" TargetMode="External"/><Relationship Id="rId213" Type="http://schemas.openxmlformats.org/officeDocument/2006/relationships/hyperlink" Target="mailto:SW00001300068@nihonsoft.net" TargetMode="External"/><Relationship Id="rId2" Type="http://schemas.openxmlformats.org/officeDocument/2006/relationships/hyperlink" Target="mailto:SW00001300002@nihonsoft.co.jp" TargetMode="External"/><Relationship Id="rId29" Type="http://schemas.openxmlformats.org/officeDocument/2006/relationships/hyperlink" Target="mailto:SW00001300001@nihonsoft.co.jp" TargetMode="External"/><Relationship Id="rId40" Type="http://schemas.openxmlformats.org/officeDocument/2006/relationships/hyperlink" Target="mailto:SW00001300002@nihonsoft.co.jp" TargetMode="External"/><Relationship Id="rId115" Type="http://schemas.openxmlformats.org/officeDocument/2006/relationships/hyperlink" Target="mailto:SW00001300001@nihonsoft.co.jp" TargetMode="External"/><Relationship Id="rId136" Type="http://schemas.openxmlformats.org/officeDocument/2006/relationships/hyperlink" Target="mailto:SW00001300002@nihonsoft.co.jp" TargetMode="External"/><Relationship Id="rId157" Type="http://schemas.openxmlformats.org/officeDocument/2006/relationships/hyperlink" Target="mailto:SW00001300152@nihonsoft.co.jp" TargetMode="External"/><Relationship Id="rId178" Type="http://schemas.openxmlformats.org/officeDocument/2006/relationships/hyperlink" Target="mailto:SW00001300187@nihonsoft.net" TargetMode="External"/><Relationship Id="rId61" Type="http://schemas.openxmlformats.org/officeDocument/2006/relationships/hyperlink" Target="mailto:SW00001300001@nihonsoft.co.jp" TargetMode="External"/><Relationship Id="rId82" Type="http://schemas.openxmlformats.org/officeDocument/2006/relationships/hyperlink" Target="mailto:SW00001300002@nihonsoft.co.jp" TargetMode="External"/><Relationship Id="rId199" Type="http://schemas.openxmlformats.org/officeDocument/2006/relationships/hyperlink" Target="mailto:SW00001300109@nihonsoft.net" TargetMode="External"/><Relationship Id="rId203" Type="http://schemas.openxmlformats.org/officeDocument/2006/relationships/hyperlink" Target="mailto:SW00001300032@nihonsoft.net" TargetMode="External"/><Relationship Id="rId19" Type="http://schemas.openxmlformats.org/officeDocument/2006/relationships/hyperlink" Target="mailto:SW00001300001@nihonsoft.co.jp" TargetMode="Externa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400001@nihonsoft.co.jp" TargetMode="External"/><Relationship Id="rId18" Type="http://schemas.openxmlformats.org/officeDocument/2006/relationships/hyperlink" Target="mailto:SW00001400001@nihonsoft.co.jp" TargetMode="External"/><Relationship Id="rId26" Type="http://schemas.openxmlformats.org/officeDocument/2006/relationships/hyperlink" Target="mailto:SW00001400001@nihonsoft.co.jp" TargetMode="External"/><Relationship Id="rId21" Type="http://schemas.openxmlformats.org/officeDocument/2006/relationships/hyperlink" Target="mailto:SW00001400001@nihonsoft.co.jp" TargetMode="External"/><Relationship Id="rId34" Type="http://schemas.openxmlformats.org/officeDocument/2006/relationships/hyperlink" Target="mailto:SW00001400001@nihonsoft.co.jp" TargetMode="External"/><Relationship Id="rId7" Type="http://schemas.openxmlformats.org/officeDocument/2006/relationships/hyperlink" Target="mailto:SW00001400001@nihonsoft.co.jp" TargetMode="External"/><Relationship Id="rId12" Type="http://schemas.openxmlformats.org/officeDocument/2006/relationships/hyperlink" Target="mailto:SW00001400001@nihonsoft.co.jp" TargetMode="External"/><Relationship Id="rId17" Type="http://schemas.openxmlformats.org/officeDocument/2006/relationships/hyperlink" Target="mailto:SW00001400001@nihonsoft.co.jp" TargetMode="External"/><Relationship Id="rId25" Type="http://schemas.openxmlformats.org/officeDocument/2006/relationships/hyperlink" Target="mailto:SW00001400001@nihonsoft.co.jp" TargetMode="External"/><Relationship Id="rId33" Type="http://schemas.openxmlformats.org/officeDocument/2006/relationships/hyperlink" Target="mailto:SW00001400001@nihonsoft.co.jp" TargetMode="External"/><Relationship Id="rId38" Type="http://schemas.openxmlformats.org/officeDocument/2006/relationships/printerSettings" Target="../printerSettings/printerSettings26.bin"/><Relationship Id="rId2" Type="http://schemas.openxmlformats.org/officeDocument/2006/relationships/hyperlink" Target="mailto:SW00001400001@nihonsoft.co.jp" TargetMode="External"/><Relationship Id="rId16" Type="http://schemas.openxmlformats.org/officeDocument/2006/relationships/hyperlink" Target="mailto:SW00001400001@nihonsoft.co.jp" TargetMode="External"/><Relationship Id="rId20" Type="http://schemas.openxmlformats.org/officeDocument/2006/relationships/hyperlink" Target="mailto:SW00001400001@nihonsoft.co.jp" TargetMode="External"/><Relationship Id="rId29" Type="http://schemas.openxmlformats.org/officeDocument/2006/relationships/hyperlink" Target="mailto:SW00001400001@nihonsoft.co.jp" TargetMode="External"/><Relationship Id="rId1" Type="http://schemas.openxmlformats.org/officeDocument/2006/relationships/hyperlink" Target="mailto:SW00001400001@nihonsoft.co.jp" TargetMode="External"/><Relationship Id="rId6" Type="http://schemas.openxmlformats.org/officeDocument/2006/relationships/hyperlink" Target="mailto:SW00001400001@nihonsoft.co.jp" TargetMode="External"/><Relationship Id="rId11" Type="http://schemas.openxmlformats.org/officeDocument/2006/relationships/hyperlink" Target="mailto:SW00001400011@nihonsoft.co.jp" TargetMode="External"/><Relationship Id="rId24" Type="http://schemas.openxmlformats.org/officeDocument/2006/relationships/hyperlink" Target="mailto:SW00001400001@nihonsoft.co.jp" TargetMode="External"/><Relationship Id="rId32" Type="http://schemas.openxmlformats.org/officeDocument/2006/relationships/hyperlink" Target="mailto:SW00001400001@nihonsoft.co.jp" TargetMode="External"/><Relationship Id="rId37" Type="http://schemas.openxmlformats.org/officeDocument/2006/relationships/hyperlink" Target="mailto:SW00001400011@nihonsoft.net" TargetMode="External"/><Relationship Id="rId5" Type="http://schemas.openxmlformats.org/officeDocument/2006/relationships/hyperlink" Target="mailto:SW00001400001@nihonsoft.co.jp" TargetMode="External"/><Relationship Id="rId15" Type="http://schemas.openxmlformats.org/officeDocument/2006/relationships/hyperlink" Target="mailto:SW00001400001@nihonsoft.co.jp" TargetMode="External"/><Relationship Id="rId23" Type="http://schemas.openxmlformats.org/officeDocument/2006/relationships/hyperlink" Target="mailto:SW00001400001@nihonsoft.co.jp" TargetMode="External"/><Relationship Id="rId28" Type="http://schemas.openxmlformats.org/officeDocument/2006/relationships/hyperlink" Target="mailto:SW00001400001@nihonsoft.co.jp" TargetMode="External"/><Relationship Id="rId36" Type="http://schemas.openxmlformats.org/officeDocument/2006/relationships/hyperlink" Target="mailto:demo11@nihonsoft.net" TargetMode="External"/><Relationship Id="rId10" Type="http://schemas.openxmlformats.org/officeDocument/2006/relationships/hyperlink" Target="mailto:SW00001400001@nihonsoft.co.jp" TargetMode="External"/><Relationship Id="rId19" Type="http://schemas.openxmlformats.org/officeDocument/2006/relationships/hyperlink" Target="mailto:SW00001400001@nihonsoft.co.jp" TargetMode="External"/><Relationship Id="rId31" Type="http://schemas.openxmlformats.org/officeDocument/2006/relationships/hyperlink" Target="mailto:SW00001400001@nihonsoft.co.jp" TargetMode="External"/><Relationship Id="rId4" Type="http://schemas.openxmlformats.org/officeDocument/2006/relationships/hyperlink" Target="mailto:SW00001400001@nihonsoft.co.jp" TargetMode="External"/><Relationship Id="rId9" Type="http://schemas.openxmlformats.org/officeDocument/2006/relationships/hyperlink" Target="mailto:SW00001400001@nihonsoft.co.jp" TargetMode="External"/><Relationship Id="rId14" Type="http://schemas.openxmlformats.org/officeDocument/2006/relationships/hyperlink" Target="mailto:SW00001400001@nihonsoft.co.jp" TargetMode="External"/><Relationship Id="rId22" Type="http://schemas.openxmlformats.org/officeDocument/2006/relationships/hyperlink" Target="mailto:SW00001400001@nihonsoft.co.jp" TargetMode="External"/><Relationship Id="rId27" Type="http://schemas.openxmlformats.org/officeDocument/2006/relationships/hyperlink" Target="mailto:SW00001400001@nihonsoft.co.jp" TargetMode="External"/><Relationship Id="rId30" Type="http://schemas.openxmlformats.org/officeDocument/2006/relationships/hyperlink" Target="mailto:SW00001400001@nihonsoft.co.jp" TargetMode="External"/><Relationship Id="rId35" Type="http://schemas.openxmlformats.org/officeDocument/2006/relationships/hyperlink" Target="mailto:SW00001400001@nihonsoft.co.jp" TargetMode="External"/><Relationship Id="rId8" Type="http://schemas.openxmlformats.org/officeDocument/2006/relationships/hyperlink" Target="mailto:SW00001400001@nihonsoft.co.jp" TargetMode="External"/><Relationship Id="rId3" Type="http://schemas.openxmlformats.org/officeDocument/2006/relationships/hyperlink" Target="mailto:SW00001400001@nihonsoft.co.jp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1500002@nihonsoft.co.jp" TargetMode="External"/><Relationship Id="rId7" Type="http://schemas.openxmlformats.org/officeDocument/2006/relationships/printerSettings" Target="../printerSettings/printerSettings27.bin"/><Relationship Id="rId2" Type="http://schemas.openxmlformats.org/officeDocument/2006/relationships/hyperlink" Target="mailto:SW00001500002@nihonsoft.co.jp" TargetMode="External"/><Relationship Id="rId1" Type="http://schemas.openxmlformats.org/officeDocument/2006/relationships/hyperlink" Target="mailto:SW00001500001@nihonsoft.co.jp" TargetMode="External"/><Relationship Id="rId6" Type="http://schemas.openxmlformats.org/officeDocument/2006/relationships/hyperlink" Target="mailto:SW00001500007@nihonsoft.net" TargetMode="External"/><Relationship Id="rId5" Type="http://schemas.openxmlformats.org/officeDocument/2006/relationships/hyperlink" Target="mailto:SW00001500008@nihonsoft.net" TargetMode="External"/><Relationship Id="rId4" Type="http://schemas.openxmlformats.org/officeDocument/2006/relationships/hyperlink" Target="mailto:SW00001500012@nihonsoft.net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1600004@nihonsoft.co.jp" TargetMode="External"/><Relationship Id="rId13" Type="http://schemas.openxmlformats.org/officeDocument/2006/relationships/hyperlink" Target="mailto:SW00001600004@nihonsoft.co.jp" TargetMode="External"/><Relationship Id="rId18" Type="http://schemas.openxmlformats.org/officeDocument/2006/relationships/hyperlink" Target="mailto:SW00001600019@nihonsoft.net" TargetMode="External"/><Relationship Id="rId3" Type="http://schemas.openxmlformats.org/officeDocument/2006/relationships/hyperlink" Target="mailto:SW00001600003@nihonsoft.co.jp" TargetMode="External"/><Relationship Id="rId21" Type="http://schemas.openxmlformats.org/officeDocument/2006/relationships/hyperlink" Target="mailto:SW00001600004@nihonsoft.co.jp" TargetMode="External"/><Relationship Id="rId7" Type="http://schemas.openxmlformats.org/officeDocument/2006/relationships/hyperlink" Target="mailto:SW00001600004@nihonsoft.co.jp" TargetMode="External"/><Relationship Id="rId12" Type="http://schemas.openxmlformats.org/officeDocument/2006/relationships/hyperlink" Target="mailto:SW00001600004@nihonsoft.co.jp" TargetMode="External"/><Relationship Id="rId17" Type="http://schemas.openxmlformats.org/officeDocument/2006/relationships/hyperlink" Target="mailto:SW00001600018@nihonsoft.net" TargetMode="External"/><Relationship Id="rId2" Type="http://schemas.openxmlformats.org/officeDocument/2006/relationships/hyperlink" Target="mailto:SW00001600002@nihonsoft.co.jp" TargetMode="External"/><Relationship Id="rId16" Type="http://schemas.openxmlformats.org/officeDocument/2006/relationships/hyperlink" Target="mailto:SW00001600017@nihonsoft.net" TargetMode="External"/><Relationship Id="rId20" Type="http://schemas.openxmlformats.org/officeDocument/2006/relationships/hyperlink" Target="mailto:SW00001600004@nihonsoft.co.jp" TargetMode="External"/><Relationship Id="rId1" Type="http://schemas.openxmlformats.org/officeDocument/2006/relationships/hyperlink" Target="mailto:SW00001600001@nihonsoft.co.jp" TargetMode="External"/><Relationship Id="rId6" Type="http://schemas.openxmlformats.org/officeDocument/2006/relationships/hyperlink" Target="mailto:SW00001600004@nihonsoft.co.jp" TargetMode="External"/><Relationship Id="rId11" Type="http://schemas.openxmlformats.org/officeDocument/2006/relationships/hyperlink" Target="mailto:SW00001600004@nihonsoft.co.jp" TargetMode="External"/><Relationship Id="rId5" Type="http://schemas.openxmlformats.org/officeDocument/2006/relationships/hyperlink" Target="mailto:SW00001600004@nihonsoft.co.jp" TargetMode="External"/><Relationship Id="rId15" Type="http://schemas.openxmlformats.org/officeDocument/2006/relationships/hyperlink" Target="mailto:SW00001600004@nihonsoft.co.jp" TargetMode="External"/><Relationship Id="rId23" Type="http://schemas.openxmlformats.org/officeDocument/2006/relationships/printerSettings" Target="../printerSettings/printerSettings28.bin"/><Relationship Id="rId10" Type="http://schemas.openxmlformats.org/officeDocument/2006/relationships/hyperlink" Target="mailto:SW00001600004@nihonsoft.co.jp" TargetMode="External"/><Relationship Id="rId19" Type="http://schemas.openxmlformats.org/officeDocument/2006/relationships/hyperlink" Target="mailto:SW00001600014@nihonsoft.net" TargetMode="External"/><Relationship Id="rId4" Type="http://schemas.openxmlformats.org/officeDocument/2006/relationships/hyperlink" Target="mailto:SW00001600004@nihonsoft.co.jp" TargetMode="External"/><Relationship Id="rId9" Type="http://schemas.openxmlformats.org/officeDocument/2006/relationships/hyperlink" Target="mailto:SW00001600008@nihonsoft.co.jp" TargetMode="External"/><Relationship Id="rId14" Type="http://schemas.openxmlformats.org/officeDocument/2006/relationships/hyperlink" Target="mailto:SW00001600004@nihonsoft.co.jp" TargetMode="External"/><Relationship Id="rId22" Type="http://schemas.openxmlformats.org/officeDocument/2006/relationships/hyperlink" Target="mailto:sofinet@nihonsoft.net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mailto:SW00001700001@nihonsoft.co.jp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1800001@nihonsoft.co.jp" TargetMode="External"/><Relationship Id="rId13" Type="http://schemas.openxmlformats.org/officeDocument/2006/relationships/hyperlink" Target="mailto:SW00001800001@nihonsoft.co.jp" TargetMode="External"/><Relationship Id="rId18" Type="http://schemas.openxmlformats.org/officeDocument/2006/relationships/hyperlink" Target="mailto:SW00001800001@nihonsoft.co.jp" TargetMode="External"/><Relationship Id="rId26" Type="http://schemas.openxmlformats.org/officeDocument/2006/relationships/hyperlink" Target="mailto:SW00001800018@nihonsoft.net" TargetMode="External"/><Relationship Id="rId3" Type="http://schemas.openxmlformats.org/officeDocument/2006/relationships/hyperlink" Target="mailto:SW00001800002@nihonsoft.co.jp" TargetMode="External"/><Relationship Id="rId21" Type="http://schemas.openxmlformats.org/officeDocument/2006/relationships/hyperlink" Target="mailto:SW00001800001@nihonsoft.co.jp" TargetMode="External"/><Relationship Id="rId7" Type="http://schemas.openxmlformats.org/officeDocument/2006/relationships/hyperlink" Target="mailto:SW00001800001@nihonsoft.co.jp" TargetMode="External"/><Relationship Id="rId12" Type="http://schemas.openxmlformats.org/officeDocument/2006/relationships/hyperlink" Target="mailto:SW00001800001@nihonsoft.co.jp" TargetMode="External"/><Relationship Id="rId17" Type="http://schemas.openxmlformats.org/officeDocument/2006/relationships/hyperlink" Target="mailto:SW00001800001@nihonsoft.co.jp" TargetMode="External"/><Relationship Id="rId25" Type="http://schemas.openxmlformats.org/officeDocument/2006/relationships/hyperlink" Target="mailto:SW00001800023@nihonsoft.net" TargetMode="External"/><Relationship Id="rId2" Type="http://schemas.openxmlformats.org/officeDocument/2006/relationships/hyperlink" Target="mailto:SW00001800001@nihonsoft.co.jp" TargetMode="External"/><Relationship Id="rId16" Type="http://schemas.openxmlformats.org/officeDocument/2006/relationships/hyperlink" Target="mailto:SW00001800001@nihonsoft.co.jp" TargetMode="External"/><Relationship Id="rId20" Type="http://schemas.openxmlformats.org/officeDocument/2006/relationships/hyperlink" Target="mailto:SW00001800005@nihonsoft.co.jp" TargetMode="External"/><Relationship Id="rId29" Type="http://schemas.openxmlformats.org/officeDocument/2006/relationships/hyperlink" Target="mailto:SW00001800128@nihonsoft.net" TargetMode="External"/><Relationship Id="rId1" Type="http://schemas.openxmlformats.org/officeDocument/2006/relationships/hyperlink" Target="mailto:SW00001800001@nihonsoft.co.jp" TargetMode="External"/><Relationship Id="rId6" Type="http://schemas.openxmlformats.org/officeDocument/2006/relationships/hyperlink" Target="mailto:SW00001800001@nihonsoft.co.jp" TargetMode="External"/><Relationship Id="rId11" Type="http://schemas.openxmlformats.org/officeDocument/2006/relationships/hyperlink" Target="mailto:SW00001800001@nihonsoft.co.jp" TargetMode="External"/><Relationship Id="rId24" Type="http://schemas.openxmlformats.org/officeDocument/2006/relationships/hyperlink" Target="mailto:SW00001800128@nihonsoft.co.jp" TargetMode="External"/><Relationship Id="rId32" Type="http://schemas.openxmlformats.org/officeDocument/2006/relationships/printerSettings" Target="../printerSettings/printerSettings30.bin"/><Relationship Id="rId5" Type="http://schemas.openxmlformats.org/officeDocument/2006/relationships/hyperlink" Target="mailto:SW00001800001@nihonsoft.co.jp" TargetMode="External"/><Relationship Id="rId15" Type="http://schemas.openxmlformats.org/officeDocument/2006/relationships/hyperlink" Target="mailto:SW00001800001@nihonsoft.co.jp" TargetMode="External"/><Relationship Id="rId23" Type="http://schemas.openxmlformats.org/officeDocument/2006/relationships/hyperlink" Target="mailto:SW00001800127@nihonsoft.co.jp" TargetMode="External"/><Relationship Id="rId28" Type="http://schemas.openxmlformats.org/officeDocument/2006/relationships/hyperlink" Target="mailto:SW00001800097@nihonsoft.net" TargetMode="External"/><Relationship Id="rId10" Type="http://schemas.openxmlformats.org/officeDocument/2006/relationships/hyperlink" Target="mailto:SW00001800001@nihonsoft.co.jp" TargetMode="External"/><Relationship Id="rId19" Type="http://schemas.openxmlformats.org/officeDocument/2006/relationships/hyperlink" Target="mailto:SW00001800001@nihonsoft.co.jp" TargetMode="External"/><Relationship Id="rId31" Type="http://schemas.openxmlformats.org/officeDocument/2006/relationships/hyperlink" Target="mailto:SW00001800125@nihonsoft.net" TargetMode="External"/><Relationship Id="rId4" Type="http://schemas.openxmlformats.org/officeDocument/2006/relationships/hyperlink" Target="mailto:SW00001800001@nihonsoft.co.jp" TargetMode="External"/><Relationship Id="rId9" Type="http://schemas.openxmlformats.org/officeDocument/2006/relationships/hyperlink" Target="mailto:SW00001800001@nihonsoft.co.jp" TargetMode="External"/><Relationship Id="rId14" Type="http://schemas.openxmlformats.org/officeDocument/2006/relationships/hyperlink" Target="mailto:SW00001800001@nihonsoft.co.jp" TargetMode="External"/><Relationship Id="rId22" Type="http://schemas.openxmlformats.org/officeDocument/2006/relationships/hyperlink" Target="mailto:SW00001800088@nihonsoft.co.jp" TargetMode="External"/><Relationship Id="rId27" Type="http://schemas.openxmlformats.org/officeDocument/2006/relationships/hyperlink" Target="mailto:SW00001800018@nihonsoft.co.jp" TargetMode="External"/><Relationship Id="rId30" Type="http://schemas.openxmlformats.org/officeDocument/2006/relationships/hyperlink" Target="mailto:SW00001800090@nihonsoft.net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1.bin"/><Relationship Id="rId3" Type="http://schemas.openxmlformats.org/officeDocument/2006/relationships/hyperlink" Target="mailto:SW00001900002@nihonsoft.co.jp" TargetMode="External"/><Relationship Id="rId7" Type="http://schemas.openxmlformats.org/officeDocument/2006/relationships/hyperlink" Target="mailto:SW00001900005@nihonsoft.co.jp" TargetMode="External"/><Relationship Id="rId2" Type="http://schemas.openxmlformats.org/officeDocument/2006/relationships/hyperlink" Target="mailto:SW00001800001@nihonsoft.co.jp" TargetMode="External"/><Relationship Id="rId1" Type="http://schemas.openxmlformats.org/officeDocument/2006/relationships/hyperlink" Target="mailto:SW00001900001@nihonsoft.co.jp" TargetMode="External"/><Relationship Id="rId6" Type="http://schemas.openxmlformats.org/officeDocument/2006/relationships/hyperlink" Target="mailto:SW00001900005@nihonsoft.co.jp" TargetMode="External"/><Relationship Id="rId5" Type="http://schemas.openxmlformats.org/officeDocument/2006/relationships/hyperlink" Target="mailto:SW00001900004@nihonsoft.co.jp" TargetMode="External"/><Relationship Id="rId4" Type="http://schemas.openxmlformats.org/officeDocument/2006/relationships/hyperlink" Target="mailto:SW00001900003@nihonsoft.co.jp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hyperlink" Target="mailto:SW00002000001@nihonsoft.co.jp" TargetMode="External"/><Relationship Id="rId1" Type="http://schemas.openxmlformats.org/officeDocument/2006/relationships/hyperlink" Target="mailto:SW00002000001@nihonsoft.co.jp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100006@nihonsoft.net" TargetMode="External"/><Relationship Id="rId2" Type="http://schemas.openxmlformats.org/officeDocument/2006/relationships/hyperlink" Target="mailto:SW00001300001@nihonsoft.co.jp" TargetMode="External"/><Relationship Id="rId1" Type="http://schemas.openxmlformats.org/officeDocument/2006/relationships/hyperlink" Target="mailto:SW00001300001@nihonsoft.co.jp" TargetMode="External"/><Relationship Id="rId4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200031@nihonsoft.net" TargetMode="External"/><Relationship Id="rId2" Type="http://schemas.openxmlformats.org/officeDocument/2006/relationships/hyperlink" Target="mailto:SW00002200001@nihonsoft.net" TargetMode="External"/><Relationship Id="rId1" Type="http://schemas.openxmlformats.org/officeDocument/2006/relationships/hyperlink" Target="mailto:SW00002200001@nihonsoft.co.jp" TargetMode="External"/><Relationship Id="rId5" Type="http://schemas.openxmlformats.org/officeDocument/2006/relationships/printerSettings" Target="../printerSettings/printerSettings34.bin"/><Relationship Id="rId4" Type="http://schemas.openxmlformats.org/officeDocument/2006/relationships/hyperlink" Target="mailto:sofinet@nihonsoft.net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5" Type="http://schemas.openxmlformats.org/officeDocument/2006/relationships/printerSettings" Target="../printerSettings/printerSettings35.bin"/><Relationship Id="rId4" Type="http://schemas.openxmlformats.org/officeDocument/2006/relationships/hyperlink" Target="mailto:SW00000500001@nihonsoft.co.jp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printerSettings" Target="../printerSettings/printerSettings36.bin"/><Relationship Id="rId5" Type="http://schemas.openxmlformats.org/officeDocument/2006/relationships/hyperlink" Target="mailto:SW00000500001@nihonsoft.co.jp" TargetMode="External"/><Relationship Id="rId4" Type="http://schemas.openxmlformats.org/officeDocument/2006/relationships/hyperlink" Target="mailto:SW00000500001@nihonsoft.co.jp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2500008@nihonsoft.co.jp" TargetMode="External"/><Relationship Id="rId13" Type="http://schemas.openxmlformats.org/officeDocument/2006/relationships/hyperlink" Target="mailto:SW00002500013@nihonsoft.net" TargetMode="External"/><Relationship Id="rId18" Type="http://schemas.openxmlformats.org/officeDocument/2006/relationships/hyperlink" Target="mailto:SW00002500012@nihonsoft.net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2500006@nihonsoft.co.jp" TargetMode="External"/><Relationship Id="rId12" Type="http://schemas.openxmlformats.org/officeDocument/2006/relationships/hyperlink" Target="mailto:SW00002500012@nihonsoft.net" TargetMode="External"/><Relationship Id="rId17" Type="http://schemas.openxmlformats.org/officeDocument/2006/relationships/hyperlink" Target="mailto:SW00002500013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2500012@nihonsoft.net" TargetMode="External"/><Relationship Id="rId20" Type="http://schemas.openxmlformats.org/officeDocument/2006/relationships/printerSettings" Target="../printerSettings/printerSettings37.bin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500005@nihonsoft.co.jp" TargetMode="External"/><Relationship Id="rId11" Type="http://schemas.openxmlformats.org/officeDocument/2006/relationships/hyperlink" Target="mailto:SW00002500009@nihonsoft.co.jp" TargetMode="External"/><Relationship Id="rId5" Type="http://schemas.openxmlformats.org/officeDocument/2006/relationships/hyperlink" Target="mailto:SW00002500005@nihonsoft.co.jp" TargetMode="External"/><Relationship Id="rId15" Type="http://schemas.openxmlformats.org/officeDocument/2006/relationships/hyperlink" Target="mailto:SW00002500013@nihonsoft.net" TargetMode="External"/><Relationship Id="rId10" Type="http://schemas.openxmlformats.org/officeDocument/2006/relationships/hyperlink" Target="mailto:SW00002500008@nihonsoft.co.jp" TargetMode="External"/><Relationship Id="rId19" Type="http://schemas.openxmlformats.org/officeDocument/2006/relationships/hyperlink" Target="mailto:SW00002500013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2500009@nihonsoft.co.jp" TargetMode="External"/><Relationship Id="rId14" Type="http://schemas.openxmlformats.org/officeDocument/2006/relationships/hyperlink" Target="mailto:SW00002500012@nihonsoft.net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600003@nihonsoft.net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2700060@nihonsoft.net" TargetMode="External"/><Relationship Id="rId18" Type="http://schemas.openxmlformats.org/officeDocument/2006/relationships/hyperlink" Target="mailto:SW00002700060@nihonsoft.net" TargetMode="External"/><Relationship Id="rId26" Type="http://schemas.openxmlformats.org/officeDocument/2006/relationships/hyperlink" Target="mailto:SW00002700092@nihonsoft.net" TargetMode="External"/><Relationship Id="rId39" Type="http://schemas.openxmlformats.org/officeDocument/2006/relationships/hyperlink" Target="mailto:SW00002700058@nihonsoft.net" TargetMode="External"/><Relationship Id="rId21" Type="http://schemas.openxmlformats.org/officeDocument/2006/relationships/hyperlink" Target="mailto:SW00002700060@nihonsoft.net" TargetMode="External"/><Relationship Id="rId34" Type="http://schemas.openxmlformats.org/officeDocument/2006/relationships/hyperlink" Target="mailto:SW00002700058@nihonsoft.net" TargetMode="External"/><Relationship Id="rId42" Type="http://schemas.openxmlformats.org/officeDocument/2006/relationships/hyperlink" Target="mailto:SW00002700058@nihonsoft.net" TargetMode="External"/><Relationship Id="rId47" Type="http://schemas.openxmlformats.org/officeDocument/2006/relationships/hyperlink" Target="mailto:SW00002700058@nihonsoft.net" TargetMode="External"/><Relationship Id="rId50" Type="http://schemas.openxmlformats.org/officeDocument/2006/relationships/hyperlink" Target="mailto:SW00002700058@nihonsoft.net" TargetMode="External"/><Relationship Id="rId55" Type="http://schemas.openxmlformats.org/officeDocument/2006/relationships/hyperlink" Target="mailto:SW00002700102@nihonsoft.net" TargetMode="External"/><Relationship Id="rId63" Type="http://schemas.openxmlformats.org/officeDocument/2006/relationships/hyperlink" Target="mailto:sofinet@nihonsoft.net" TargetMode="External"/><Relationship Id="rId7" Type="http://schemas.openxmlformats.org/officeDocument/2006/relationships/hyperlink" Target="mailto:SW00002700058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2700060@nihonsoft.net" TargetMode="External"/><Relationship Id="rId29" Type="http://schemas.openxmlformats.org/officeDocument/2006/relationships/hyperlink" Target="mailto:SW00002700058@nihonsoft.net" TargetMode="External"/><Relationship Id="rId11" Type="http://schemas.openxmlformats.org/officeDocument/2006/relationships/hyperlink" Target="mailto:SW00002700060@nihonsoft.net" TargetMode="External"/><Relationship Id="rId24" Type="http://schemas.openxmlformats.org/officeDocument/2006/relationships/hyperlink" Target="mailto:SW00002700060@nihonsoft.net" TargetMode="External"/><Relationship Id="rId32" Type="http://schemas.openxmlformats.org/officeDocument/2006/relationships/hyperlink" Target="mailto:SW00002700058@nihonsoft.net" TargetMode="External"/><Relationship Id="rId37" Type="http://schemas.openxmlformats.org/officeDocument/2006/relationships/hyperlink" Target="mailto:SW00002700058@nihonsoft.net" TargetMode="External"/><Relationship Id="rId40" Type="http://schemas.openxmlformats.org/officeDocument/2006/relationships/hyperlink" Target="mailto:SW00002700058@nihonsoft.net" TargetMode="External"/><Relationship Id="rId45" Type="http://schemas.openxmlformats.org/officeDocument/2006/relationships/hyperlink" Target="mailto:SW00002700058@nihonsoft.net" TargetMode="External"/><Relationship Id="rId53" Type="http://schemas.openxmlformats.org/officeDocument/2006/relationships/hyperlink" Target="mailto:SW00002700102@nihonsoft.net" TargetMode="External"/><Relationship Id="rId58" Type="http://schemas.openxmlformats.org/officeDocument/2006/relationships/hyperlink" Target="mailto:SW00002700102@nihonsoft.net" TargetMode="External"/><Relationship Id="rId5" Type="http://schemas.openxmlformats.org/officeDocument/2006/relationships/hyperlink" Target="mailto:SW00002700056@nihonsoft.net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02700060@nihonsoft.net" TargetMode="External"/><Relationship Id="rId14" Type="http://schemas.openxmlformats.org/officeDocument/2006/relationships/hyperlink" Target="mailto:SW00002700060@nihonsoft.net" TargetMode="External"/><Relationship Id="rId22" Type="http://schemas.openxmlformats.org/officeDocument/2006/relationships/hyperlink" Target="mailto:SW00002700060@nihonsoft.net" TargetMode="External"/><Relationship Id="rId27" Type="http://schemas.openxmlformats.org/officeDocument/2006/relationships/hyperlink" Target="mailto:SW00002700058@nihonsoft.net" TargetMode="External"/><Relationship Id="rId30" Type="http://schemas.openxmlformats.org/officeDocument/2006/relationships/hyperlink" Target="mailto:SW00002700058@nihonsoft.net" TargetMode="External"/><Relationship Id="rId35" Type="http://schemas.openxmlformats.org/officeDocument/2006/relationships/hyperlink" Target="mailto:SW00002700058@nihonsoft.net" TargetMode="External"/><Relationship Id="rId43" Type="http://schemas.openxmlformats.org/officeDocument/2006/relationships/hyperlink" Target="mailto:SW00002700058@nihonsoft.net" TargetMode="External"/><Relationship Id="rId48" Type="http://schemas.openxmlformats.org/officeDocument/2006/relationships/hyperlink" Target="mailto:SW00002700058@nihonsoft.net" TargetMode="External"/><Relationship Id="rId56" Type="http://schemas.openxmlformats.org/officeDocument/2006/relationships/hyperlink" Target="mailto:SW00002700102@nihonsoft.net" TargetMode="External"/><Relationship Id="rId64" Type="http://schemas.openxmlformats.org/officeDocument/2006/relationships/printerSettings" Target="../printerSettings/printerSettings39.bin"/><Relationship Id="rId8" Type="http://schemas.openxmlformats.org/officeDocument/2006/relationships/hyperlink" Target="mailto:SW00002700059@nihonsoft.net" TargetMode="External"/><Relationship Id="rId51" Type="http://schemas.openxmlformats.org/officeDocument/2006/relationships/hyperlink" Target="mailto:SW00002700102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2700060@nihonsoft.net" TargetMode="External"/><Relationship Id="rId17" Type="http://schemas.openxmlformats.org/officeDocument/2006/relationships/hyperlink" Target="mailto:SW00002700060@nihonsoft.net" TargetMode="External"/><Relationship Id="rId25" Type="http://schemas.openxmlformats.org/officeDocument/2006/relationships/hyperlink" Target="mailto:SW00002700060@nihonsoft.net" TargetMode="External"/><Relationship Id="rId33" Type="http://schemas.openxmlformats.org/officeDocument/2006/relationships/hyperlink" Target="mailto:SW00002700058@nihonsoft.net" TargetMode="External"/><Relationship Id="rId38" Type="http://schemas.openxmlformats.org/officeDocument/2006/relationships/hyperlink" Target="mailto:SW00002700058@nihonsoft.net" TargetMode="External"/><Relationship Id="rId46" Type="http://schemas.openxmlformats.org/officeDocument/2006/relationships/hyperlink" Target="mailto:SW00002700058@nihonsoft.net" TargetMode="External"/><Relationship Id="rId59" Type="http://schemas.openxmlformats.org/officeDocument/2006/relationships/hyperlink" Target="mailto:SW00002700113@nihonsoft.net" TargetMode="External"/><Relationship Id="rId20" Type="http://schemas.openxmlformats.org/officeDocument/2006/relationships/hyperlink" Target="mailto:SW00002700060@nihonsoft.net" TargetMode="External"/><Relationship Id="rId41" Type="http://schemas.openxmlformats.org/officeDocument/2006/relationships/hyperlink" Target="mailto:SW00002700058@nihonsoft.net" TargetMode="External"/><Relationship Id="rId54" Type="http://schemas.openxmlformats.org/officeDocument/2006/relationships/hyperlink" Target="mailto:SW00002700102@nihonsoft.net" TargetMode="External"/><Relationship Id="rId62" Type="http://schemas.openxmlformats.org/officeDocument/2006/relationships/hyperlink" Target="mailto:sofinet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700058@nihonsoft.net" TargetMode="External"/><Relationship Id="rId15" Type="http://schemas.openxmlformats.org/officeDocument/2006/relationships/hyperlink" Target="mailto:SW00002700060@nihonsoft.net" TargetMode="External"/><Relationship Id="rId23" Type="http://schemas.openxmlformats.org/officeDocument/2006/relationships/hyperlink" Target="mailto:SW00002700060@nihonsoft.net" TargetMode="External"/><Relationship Id="rId28" Type="http://schemas.openxmlformats.org/officeDocument/2006/relationships/hyperlink" Target="mailto:SW00002700058@nihonsoft.net" TargetMode="External"/><Relationship Id="rId36" Type="http://schemas.openxmlformats.org/officeDocument/2006/relationships/hyperlink" Target="mailto:SW00002700058@nihonsoft.net" TargetMode="External"/><Relationship Id="rId49" Type="http://schemas.openxmlformats.org/officeDocument/2006/relationships/hyperlink" Target="mailto:SW00002700058@nihonsoft.net" TargetMode="External"/><Relationship Id="rId57" Type="http://schemas.openxmlformats.org/officeDocument/2006/relationships/hyperlink" Target="mailto:SW00002700102@nihonsoft.net" TargetMode="External"/><Relationship Id="rId10" Type="http://schemas.openxmlformats.org/officeDocument/2006/relationships/hyperlink" Target="mailto:SW00002700058@nihonsoft.net" TargetMode="External"/><Relationship Id="rId31" Type="http://schemas.openxmlformats.org/officeDocument/2006/relationships/hyperlink" Target="mailto:SW00002700058@nihonsoft.net" TargetMode="External"/><Relationship Id="rId44" Type="http://schemas.openxmlformats.org/officeDocument/2006/relationships/hyperlink" Target="mailto:SW00002700058@nihonsoft.net" TargetMode="External"/><Relationship Id="rId52" Type="http://schemas.openxmlformats.org/officeDocument/2006/relationships/hyperlink" Target="mailto:SW00002700092@nihonsoft.net" TargetMode="External"/><Relationship Id="rId60" Type="http://schemas.openxmlformats.org/officeDocument/2006/relationships/hyperlink" Target="mailto:SW00002700113@nihonsoft.net" TargetMode="External"/><Relationship Id="rId4" Type="http://schemas.openxmlformats.org/officeDocument/2006/relationships/hyperlink" Target="mailto:SW00002700057@nihonsoft.net" TargetMode="External"/><Relationship Id="rId9" Type="http://schemas.openxmlformats.org/officeDocument/2006/relationships/hyperlink" Target="mailto:SW00002700060@nihonsoft.net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3" Type="http://schemas.openxmlformats.org/officeDocument/2006/relationships/hyperlink" Target="mailto:SW00002800001@nihonsoft.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W00002800002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800003@nihonsoft.net" TargetMode="External"/><Relationship Id="rId5" Type="http://schemas.openxmlformats.org/officeDocument/2006/relationships/hyperlink" Target="mailto:SW00002800003@nihonsoft.net" TargetMode="External"/><Relationship Id="rId4" Type="http://schemas.openxmlformats.org/officeDocument/2006/relationships/hyperlink" Target="mailto:SW00002800003@nihonsoft.net" TargetMode="External"/><Relationship Id="rId9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500001@nihonsoft.co.jp" TargetMode="External"/><Relationship Id="rId13" Type="http://schemas.openxmlformats.org/officeDocument/2006/relationships/hyperlink" Target="mailto:SW00002900013@nihonsoft.co.jp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2900012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printerSettings" Target="../printerSettings/printerSettings41.bin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Relationship Id="rId11" Type="http://schemas.openxmlformats.org/officeDocument/2006/relationships/hyperlink" Target="mailto:SW00000500001@nihonsoft.co.jp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2900014@nihonsoft.net" TargetMode="External"/><Relationship Id="rId10" Type="http://schemas.openxmlformats.org/officeDocument/2006/relationships/hyperlink" Target="mailto:SW00000500001@nihonsoft.co.jp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2900007@nihonsoft.co.jp" TargetMode="External"/><Relationship Id="rId14" Type="http://schemas.openxmlformats.org/officeDocument/2006/relationships/hyperlink" Target="mailto:SW00002900014@nihonsoft.net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500001@nihonsoft.co.jp" TargetMode="External"/><Relationship Id="rId13" Type="http://schemas.openxmlformats.org/officeDocument/2006/relationships/hyperlink" Target="mailto:SW00000500001@nihonsoft.co.jp" TargetMode="External"/><Relationship Id="rId18" Type="http://schemas.openxmlformats.org/officeDocument/2006/relationships/hyperlink" Target="mailto:SW00003000017@nihonsoft.net" TargetMode="External"/><Relationship Id="rId26" Type="http://schemas.openxmlformats.org/officeDocument/2006/relationships/printerSettings" Target="../printerSettings/printerSettings42.bin"/><Relationship Id="rId3" Type="http://schemas.openxmlformats.org/officeDocument/2006/relationships/hyperlink" Target="mailto:SW00000500001@nihonsoft.co.jp" TargetMode="External"/><Relationship Id="rId21" Type="http://schemas.openxmlformats.org/officeDocument/2006/relationships/hyperlink" Target="mailto:SW00003000018@nihonsoft.net" TargetMode="External"/><Relationship Id="rId7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0500001@nihonsoft.co.jp" TargetMode="External"/><Relationship Id="rId17" Type="http://schemas.openxmlformats.org/officeDocument/2006/relationships/hyperlink" Target="mailto:SW00003000018@nihonsoft.net" TargetMode="External"/><Relationship Id="rId25" Type="http://schemas.openxmlformats.org/officeDocument/2006/relationships/hyperlink" Target="mailto:sofinet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000016@nihonsoft.net" TargetMode="External"/><Relationship Id="rId20" Type="http://schemas.openxmlformats.org/officeDocument/2006/relationships/hyperlink" Target="mailto:SW00003000019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Relationship Id="rId11" Type="http://schemas.openxmlformats.org/officeDocument/2006/relationships/hyperlink" Target="mailto:SW00000500001@nihonsoft.co.jp" TargetMode="External"/><Relationship Id="rId24" Type="http://schemas.openxmlformats.org/officeDocument/2006/relationships/hyperlink" Target="mailto:SW00003000019@nihonsoft.net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0500001@nihonsoft.co.jp" TargetMode="External"/><Relationship Id="rId23" Type="http://schemas.openxmlformats.org/officeDocument/2006/relationships/hyperlink" Target="mailto:SW00003000018@nihonsoft.net" TargetMode="External"/><Relationship Id="rId10" Type="http://schemas.openxmlformats.org/officeDocument/2006/relationships/hyperlink" Target="mailto:SW00000500001@nihonsoft.co.jp" TargetMode="External"/><Relationship Id="rId19" Type="http://schemas.openxmlformats.org/officeDocument/2006/relationships/hyperlink" Target="mailto:SW00003000018@nihonsoft.net" TargetMode="External"/><Relationship Id="rId4" Type="http://schemas.openxmlformats.org/officeDocument/2006/relationships/hyperlink" Target="mailto:SW00003000004@nihonsoft.co.jp" TargetMode="External"/><Relationship Id="rId9" Type="http://schemas.openxmlformats.org/officeDocument/2006/relationships/hyperlink" Target="mailto:SW00000500001@nihonsoft.co.jp" TargetMode="External"/><Relationship Id="rId14" Type="http://schemas.openxmlformats.org/officeDocument/2006/relationships/hyperlink" Target="mailto:SW00000500001@nihonsoft.co.jp" TargetMode="External"/><Relationship Id="rId22" Type="http://schemas.openxmlformats.org/officeDocument/2006/relationships/hyperlink" Target="mailto:SW00003000019@nihonsoft.net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3200003@nihonsoft.net" TargetMode="External"/><Relationship Id="rId2" Type="http://schemas.openxmlformats.org/officeDocument/2006/relationships/hyperlink" Target="mailto:SW00003200002@nihonsoft.co.jp" TargetMode="External"/><Relationship Id="rId1" Type="http://schemas.openxmlformats.org/officeDocument/2006/relationships/hyperlink" Target="mailto:SW00000500001@nihonsoft.co.jp" TargetMode="External"/><Relationship Id="rId5" Type="http://schemas.openxmlformats.org/officeDocument/2006/relationships/printerSettings" Target="../printerSettings/printerSettings43.bin"/><Relationship Id="rId4" Type="http://schemas.openxmlformats.org/officeDocument/2006/relationships/hyperlink" Target="mailto:SW00003200003@nihonsoft.net" TargetMode="External"/></Relationships>
</file>

<file path=xl/worksheets/_rels/sheet44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3300015@nihonsoft.net" TargetMode="External"/><Relationship Id="rId18" Type="http://schemas.openxmlformats.org/officeDocument/2006/relationships/hyperlink" Target="mailto:SW00003300015@nihonsoft.net" TargetMode="External"/><Relationship Id="rId26" Type="http://schemas.openxmlformats.org/officeDocument/2006/relationships/hyperlink" Target="mailto:SW00003300016@nihonsoft.net" TargetMode="External"/><Relationship Id="rId39" Type="http://schemas.openxmlformats.org/officeDocument/2006/relationships/hyperlink" Target="mailto:SW00003300016@nihonsoft.net" TargetMode="External"/><Relationship Id="rId21" Type="http://schemas.openxmlformats.org/officeDocument/2006/relationships/hyperlink" Target="mailto:SW00003300015@nihonsoft.net" TargetMode="External"/><Relationship Id="rId34" Type="http://schemas.openxmlformats.org/officeDocument/2006/relationships/hyperlink" Target="mailto:SW00003300016@nihonsoft.net" TargetMode="External"/><Relationship Id="rId42" Type="http://schemas.openxmlformats.org/officeDocument/2006/relationships/hyperlink" Target="mailto:SW00003300016@nihonsoft.net" TargetMode="External"/><Relationship Id="rId7" Type="http://schemas.openxmlformats.org/officeDocument/2006/relationships/hyperlink" Target="mailto:SW00003300015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300015@nihonsoft.net" TargetMode="External"/><Relationship Id="rId29" Type="http://schemas.openxmlformats.org/officeDocument/2006/relationships/hyperlink" Target="mailto:SW00003300016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300015@nihonsoft.net" TargetMode="External"/><Relationship Id="rId11" Type="http://schemas.openxmlformats.org/officeDocument/2006/relationships/hyperlink" Target="mailto:SW00003300015@nihonsoft.net" TargetMode="External"/><Relationship Id="rId24" Type="http://schemas.openxmlformats.org/officeDocument/2006/relationships/hyperlink" Target="mailto:SW00003300016@nihonsoft.net" TargetMode="External"/><Relationship Id="rId32" Type="http://schemas.openxmlformats.org/officeDocument/2006/relationships/hyperlink" Target="mailto:SW00003300016@nihonsoft.net" TargetMode="External"/><Relationship Id="rId37" Type="http://schemas.openxmlformats.org/officeDocument/2006/relationships/hyperlink" Target="mailto:SW00003300016@nihonsoft.net" TargetMode="External"/><Relationship Id="rId40" Type="http://schemas.openxmlformats.org/officeDocument/2006/relationships/hyperlink" Target="mailto:SW00003300016@nihonsoft.net" TargetMode="External"/><Relationship Id="rId45" Type="http://schemas.openxmlformats.org/officeDocument/2006/relationships/printerSettings" Target="../printerSettings/printerSettings44.bin"/><Relationship Id="rId5" Type="http://schemas.openxmlformats.org/officeDocument/2006/relationships/hyperlink" Target="mailto:SW00003300016@nihonsoft.net" TargetMode="External"/><Relationship Id="rId15" Type="http://schemas.openxmlformats.org/officeDocument/2006/relationships/hyperlink" Target="mailto:SW00003300015@nihonsoft.net" TargetMode="External"/><Relationship Id="rId23" Type="http://schemas.openxmlformats.org/officeDocument/2006/relationships/hyperlink" Target="mailto:SW00003300016@nihonsoft.net" TargetMode="External"/><Relationship Id="rId28" Type="http://schemas.openxmlformats.org/officeDocument/2006/relationships/hyperlink" Target="mailto:SW00003300016@nihonsoft.net" TargetMode="External"/><Relationship Id="rId36" Type="http://schemas.openxmlformats.org/officeDocument/2006/relationships/hyperlink" Target="mailto:SW00003300016@nihonsoft.net" TargetMode="External"/><Relationship Id="rId10" Type="http://schemas.openxmlformats.org/officeDocument/2006/relationships/hyperlink" Target="mailto:SW00003300015@nihonsoft.net" TargetMode="External"/><Relationship Id="rId19" Type="http://schemas.openxmlformats.org/officeDocument/2006/relationships/hyperlink" Target="mailto:SW00003300015@nihonsoft.net" TargetMode="External"/><Relationship Id="rId31" Type="http://schemas.openxmlformats.org/officeDocument/2006/relationships/hyperlink" Target="mailto:SW00003300016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3300015@nihonsoft.net" TargetMode="External"/><Relationship Id="rId9" Type="http://schemas.openxmlformats.org/officeDocument/2006/relationships/hyperlink" Target="mailto:SW00003300015@nihonsoft.net" TargetMode="External"/><Relationship Id="rId14" Type="http://schemas.openxmlformats.org/officeDocument/2006/relationships/hyperlink" Target="mailto:SW00003300015@nihonsoft.net" TargetMode="External"/><Relationship Id="rId22" Type="http://schemas.openxmlformats.org/officeDocument/2006/relationships/hyperlink" Target="mailto:SW00003300016@nihonsoft.net" TargetMode="External"/><Relationship Id="rId27" Type="http://schemas.openxmlformats.org/officeDocument/2006/relationships/hyperlink" Target="mailto:SW00003300016@nihonsoft.net" TargetMode="External"/><Relationship Id="rId30" Type="http://schemas.openxmlformats.org/officeDocument/2006/relationships/hyperlink" Target="mailto:SW00003300016@nihonsoft.net" TargetMode="External"/><Relationship Id="rId35" Type="http://schemas.openxmlformats.org/officeDocument/2006/relationships/hyperlink" Target="mailto:SW00003300016@nihonsoft.net" TargetMode="External"/><Relationship Id="rId43" Type="http://schemas.openxmlformats.org/officeDocument/2006/relationships/hyperlink" Target="mailto:sofinet@nihonsoft.net" TargetMode="External"/><Relationship Id="rId8" Type="http://schemas.openxmlformats.org/officeDocument/2006/relationships/hyperlink" Target="mailto:SW00003300015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3300015@nihonsoft.net" TargetMode="External"/><Relationship Id="rId17" Type="http://schemas.openxmlformats.org/officeDocument/2006/relationships/hyperlink" Target="mailto:SW00003300015@nihonsoft.net" TargetMode="External"/><Relationship Id="rId25" Type="http://schemas.openxmlformats.org/officeDocument/2006/relationships/hyperlink" Target="mailto:SW00003300016@nihonsoft.net" TargetMode="External"/><Relationship Id="rId33" Type="http://schemas.openxmlformats.org/officeDocument/2006/relationships/hyperlink" Target="mailto:SW00003300016@nihonsoft.net" TargetMode="External"/><Relationship Id="rId38" Type="http://schemas.openxmlformats.org/officeDocument/2006/relationships/hyperlink" Target="mailto:SW00003300016@nihonsoft.net" TargetMode="External"/><Relationship Id="rId20" Type="http://schemas.openxmlformats.org/officeDocument/2006/relationships/hyperlink" Target="mailto:SW00003300015@nihonsoft.net" TargetMode="External"/><Relationship Id="rId41" Type="http://schemas.openxmlformats.org/officeDocument/2006/relationships/hyperlink" Target="mailto:SW00003300016@nihonsoft.net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3400008@nihonsoft.net" TargetMode="External"/><Relationship Id="rId13" Type="http://schemas.openxmlformats.org/officeDocument/2006/relationships/printerSettings" Target="../printerSettings/printerSettings45.bin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3400006@nihonsoft.net" TargetMode="External"/><Relationship Id="rId12" Type="http://schemas.openxmlformats.org/officeDocument/2006/relationships/hyperlink" Target="mailto:SW00003400008@nihonsoft.net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400005@nihonsoft.net" TargetMode="External"/><Relationship Id="rId11" Type="http://schemas.openxmlformats.org/officeDocument/2006/relationships/hyperlink" Target="mailto:SW00003400008@nihonsoft.net" TargetMode="External"/><Relationship Id="rId5" Type="http://schemas.openxmlformats.org/officeDocument/2006/relationships/hyperlink" Target="mailto:SW00003400005@nihonsoft.net" TargetMode="External"/><Relationship Id="rId10" Type="http://schemas.openxmlformats.org/officeDocument/2006/relationships/hyperlink" Target="mailto:SW00003400008@nihonsoft.net" TargetMode="External"/><Relationship Id="rId4" Type="http://schemas.openxmlformats.org/officeDocument/2006/relationships/hyperlink" Target="mailto:SW00003400004@nihonsoft.co.jp" TargetMode="External"/><Relationship Id="rId9" Type="http://schemas.openxmlformats.org/officeDocument/2006/relationships/hyperlink" Target="mailto:SW00003400005@nihonsoft.net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3500001@nihonsoft.net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3500004@nihonsoft.net" TargetMode="External"/><Relationship Id="rId12" Type="http://schemas.openxmlformats.org/officeDocument/2006/relationships/printerSettings" Target="../printerSettings/printerSettings46.bin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500004@nihonsoft.net" TargetMode="External"/><Relationship Id="rId11" Type="http://schemas.openxmlformats.org/officeDocument/2006/relationships/hyperlink" Target="mailto:SW00003500007@nihonsoft.net" TargetMode="External"/><Relationship Id="rId5" Type="http://schemas.openxmlformats.org/officeDocument/2006/relationships/hyperlink" Target="mailto:SW00000500001@nihonsoft.co.jp" TargetMode="External"/><Relationship Id="rId10" Type="http://schemas.openxmlformats.org/officeDocument/2006/relationships/hyperlink" Target="mailto:SW00003500003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3500002@nihonsoft.net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3800002@nihonsoft.net" TargetMode="External"/><Relationship Id="rId2" Type="http://schemas.openxmlformats.org/officeDocument/2006/relationships/hyperlink" Target="mailto:SW00003800002@nihonsoft.net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.bin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/Relationships>
</file>

<file path=xl/worksheets/_rels/sheet50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3900015@nihonsoft.net" TargetMode="External"/><Relationship Id="rId18" Type="http://schemas.openxmlformats.org/officeDocument/2006/relationships/hyperlink" Target="mailto:SW00003900031@nihonsoft.net" TargetMode="External"/><Relationship Id="rId26" Type="http://schemas.openxmlformats.org/officeDocument/2006/relationships/hyperlink" Target="mailto:SW00003900015@nihonsoft.net" TargetMode="External"/><Relationship Id="rId39" Type="http://schemas.openxmlformats.org/officeDocument/2006/relationships/hyperlink" Target="mailto:SW00003900031@nihonsoft.net" TargetMode="External"/><Relationship Id="rId21" Type="http://schemas.openxmlformats.org/officeDocument/2006/relationships/hyperlink" Target="mailto:SW00003900031@nihonsoft.net" TargetMode="External"/><Relationship Id="rId34" Type="http://schemas.openxmlformats.org/officeDocument/2006/relationships/hyperlink" Target="mailto:SW00003900031@nihonsoft.net" TargetMode="External"/><Relationship Id="rId42" Type="http://schemas.openxmlformats.org/officeDocument/2006/relationships/hyperlink" Target="mailto:SW00003900015@nihonsoft.net" TargetMode="External"/><Relationship Id="rId47" Type="http://schemas.openxmlformats.org/officeDocument/2006/relationships/hyperlink" Target="mailto:SW00003900031@nihonsoft.net" TargetMode="External"/><Relationship Id="rId50" Type="http://schemas.openxmlformats.org/officeDocument/2006/relationships/hyperlink" Target="mailto:SW00003900072@nihonsoft.net" TargetMode="External"/><Relationship Id="rId55" Type="http://schemas.openxmlformats.org/officeDocument/2006/relationships/hyperlink" Target="mailto:SW00003900031@nihonsoft.net" TargetMode="External"/><Relationship Id="rId63" Type="http://schemas.openxmlformats.org/officeDocument/2006/relationships/hyperlink" Target="mailto:SW00003900001@nihonsoft.co.jp" TargetMode="External"/><Relationship Id="rId7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900031@nihonsoft.net" TargetMode="External"/><Relationship Id="rId29" Type="http://schemas.openxmlformats.org/officeDocument/2006/relationships/hyperlink" Target="mailto:SW00003900015@nihonsoft.net" TargetMode="External"/><Relationship Id="rId11" Type="http://schemas.openxmlformats.org/officeDocument/2006/relationships/hyperlink" Target="mailto:SW00003900015@nihonsoft.net" TargetMode="External"/><Relationship Id="rId24" Type="http://schemas.openxmlformats.org/officeDocument/2006/relationships/hyperlink" Target="mailto:SW00003900015@nihonsoft.net" TargetMode="External"/><Relationship Id="rId32" Type="http://schemas.openxmlformats.org/officeDocument/2006/relationships/hyperlink" Target="mailto:SW00003900015@nihonsoft.net" TargetMode="External"/><Relationship Id="rId37" Type="http://schemas.openxmlformats.org/officeDocument/2006/relationships/hyperlink" Target="mailto:SW00003900031@nihonsoft.net" TargetMode="External"/><Relationship Id="rId40" Type="http://schemas.openxmlformats.org/officeDocument/2006/relationships/hyperlink" Target="mailto:SW00003900031@nihonsoft.net" TargetMode="External"/><Relationship Id="rId45" Type="http://schemas.openxmlformats.org/officeDocument/2006/relationships/hyperlink" Target="mailto:SW00003900031@nihonsoft.net" TargetMode="External"/><Relationship Id="rId53" Type="http://schemas.openxmlformats.org/officeDocument/2006/relationships/hyperlink" Target="mailto:SW00003900031@nihonsoft.net" TargetMode="External"/><Relationship Id="rId58" Type="http://schemas.openxmlformats.org/officeDocument/2006/relationships/hyperlink" Target="mailto:SW00003900031@nihonsoft.net" TargetMode="External"/><Relationship Id="rId5" Type="http://schemas.openxmlformats.org/officeDocument/2006/relationships/hyperlink" Target="mailto:SW00000500001@nihonsoft.co.jp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03900031@nihonsoft.net" TargetMode="External"/><Relationship Id="rId14" Type="http://schemas.openxmlformats.org/officeDocument/2006/relationships/hyperlink" Target="mailto:SW00003900031@nihonsoft.net" TargetMode="External"/><Relationship Id="rId22" Type="http://schemas.openxmlformats.org/officeDocument/2006/relationships/hyperlink" Target="mailto:SW00003900015@nihonsoft.net" TargetMode="External"/><Relationship Id="rId27" Type="http://schemas.openxmlformats.org/officeDocument/2006/relationships/hyperlink" Target="mailto:SW00003900015@nihonsoft.net" TargetMode="External"/><Relationship Id="rId30" Type="http://schemas.openxmlformats.org/officeDocument/2006/relationships/hyperlink" Target="mailto:SW00003900031@nihonsoft.net" TargetMode="External"/><Relationship Id="rId35" Type="http://schemas.openxmlformats.org/officeDocument/2006/relationships/hyperlink" Target="mailto:SW00003900031@nihonsoft.net" TargetMode="External"/><Relationship Id="rId43" Type="http://schemas.openxmlformats.org/officeDocument/2006/relationships/hyperlink" Target="mailto:demo32@nihonsoft.net" TargetMode="External"/><Relationship Id="rId48" Type="http://schemas.openxmlformats.org/officeDocument/2006/relationships/hyperlink" Target="mailto:SW00003900031@nihonsoft.net" TargetMode="External"/><Relationship Id="rId56" Type="http://schemas.openxmlformats.org/officeDocument/2006/relationships/hyperlink" Target="mailto:SW00003900031@nihonsoft.net" TargetMode="External"/><Relationship Id="rId64" Type="http://schemas.openxmlformats.org/officeDocument/2006/relationships/printerSettings" Target="../printerSettings/printerSettings50.bin"/><Relationship Id="rId8" Type="http://schemas.openxmlformats.org/officeDocument/2006/relationships/hyperlink" Target="mailto:SW00003900015@nihonsoft.net" TargetMode="External"/><Relationship Id="rId51" Type="http://schemas.openxmlformats.org/officeDocument/2006/relationships/hyperlink" Target="mailto:SW00003900031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3900031@nihonsoft.net" TargetMode="External"/><Relationship Id="rId17" Type="http://schemas.openxmlformats.org/officeDocument/2006/relationships/hyperlink" Target="mailto:SW00003900031@nihonsoft.net" TargetMode="External"/><Relationship Id="rId25" Type="http://schemas.openxmlformats.org/officeDocument/2006/relationships/hyperlink" Target="mailto:SW00003900015@nihonsoft.net" TargetMode="External"/><Relationship Id="rId33" Type="http://schemas.openxmlformats.org/officeDocument/2006/relationships/hyperlink" Target="mailto:SW00003900015@nihonsoft.net" TargetMode="External"/><Relationship Id="rId38" Type="http://schemas.openxmlformats.org/officeDocument/2006/relationships/hyperlink" Target="mailto:SW00003900031@nihonsoft.net" TargetMode="External"/><Relationship Id="rId46" Type="http://schemas.openxmlformats.org/officeDocument/2006/relationships/hyperlink" Target="mailto:SW00003900031@nihonsoft.net" TargetMode="External"/><Relationship Id="rId59" Type="http://schemas.openxmlformats.org/officeDocument/2006/relationships/hyperlink" Target="mailto:SW00003900023@nihonsoft.net" TargetMode="External"/><Relationship Id="rId20" Type="http://schemas.openxmlformats.org/officeDocument/2006/relationships/hyperlink" Target="mailto:SW00003900031@nihonsoft.net" TargetMode="External"/><Relationship Id="rId41" Type="http://schemas.openxmlformats.org/officeDocument/2006/relationships/hyperlink" Target="mailto:SW00003900031@nihonsoft.net" TargetMode="External"/><Relationship Id="rId54" Type="http://schemas.openxmlformats.org/officeDocument/2006/relationships/hyperlink" Target="mailto:SW00003900031@nihonsoft.net" TargetMode="External"/><Relationship Id="rId62" Type="http://schemas.openxmlformats.org/officeDocument/2006/relationships/hyperlink" Target="mailto:sofinet@nihonsoft.net" TargetMode="External"/><Relationship Id="rId1" Type="http://schemas.openxmlformats.org/officeDocument/2006/relationships/hyperlink" Target="mailto:SW00003900002@nihonsoft.co.jp" TargetMode="External"/><Relationship Id="rId6" Type="http://schemas.openxmlformats.org/officeDocument/2006/relationships/hyperlink" Target="mailto:SW00003900013@nihonsoft.co.jp" TargetMode="External"/><Relationship Id="rId15" Type="http://schemas.openxmlformats.org/officeDocument/2006/relationships/hyperlink" Target="mailto:SW00003900031@nihonsoft.net" TargetMode="External"/><Relationship Id="rId23" Type="http://schemas.openxmlformats.org/officeDocument/2006/relationships/hyperlink" Target="mailto:SW00003900015@nihonsoft.net" TargetMode="External"/><Relationship Id="rId28" Type="http://schemas.openxmlformats.org/officeDocument/2006/relationships/hyperlink" Target="mailto:SW00003900015@nihonsoft.net" TargetMode="External"/><Relationship Id="rId36" Type="http://schemas.openxmlformats.org/officeDocument/2006/relationships/hyperlink" Target="mailto:SW00003900031@nihonsoft.net" TargetMode="External"/><Relationship Id="rId49" Type="http://schemas.openxmlformats.org/officeDocument/2006/relationships/hyperlink" Target="mailto:SW00003900031@nihonsoft.net" TargetMode="External"/><Relationship Id="rId57" Type="http://schemas.openxmlformats.org/officeDocument/2006/relationships/hyperlink" Target="mailto:SW00003900031@nihonsoft.net" TargetMode="External"/><Relationship Id="rId10" Type="http://schemas.openxmlformats.org/officeDocument/2006/relationships/hyperlink" Target="mailto:SW00003900015@nihonsoft.net" TargetMode="External"/><Relationship Id="rId31" Type="http://schemas.openxmlformats.org/officeDocument/2006/relationships/hyperlink" Target="mailto:SW00003900015@nihonsoft.net" TargetMode="External"/><Relationship Id="rId44" Type="http://schemas.openxmlformats.org/officeDocument/2006/relationships/hyperlink" Target="mailto:SW00003900031@nihonsoft.net" TargetMode="External"/><Relationship Id="rId52" Type="http://schemas.openxmlformats.org/officeDocument/2006/relationships/hyperlink" Target="mailto:SW00003900031@nihonsoft.net" TargetMode="External"/><Relationship Id="rId60" Type="http://schemas.openxmlformats.org/officeDocument/2006/relationships/hyperlink" Target="mailto:sofinet@nihonsoft.net" TargetMode="External"/><Relationship Id="rId4" Type="http://schemas.openxmlformats.org/officeDocument/2006/relationships/hyperlink" Target="mailto:SW00003900005@nihonsoft.co.jp" TargetMode="External"/><Relationship Id="rId9" Type="http://schemas.openxmlformats.org/officeDocument/2006/relationships/hyperlink" Target="mailto:SW00003900015@nihonsoft.net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SW00000500001@nihonsoft.co.jp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300002@nihonsoft.net" TargetMode="External"/><Relationship Id="rId2" Type="http://schemas.openxmlformats.org/officeDocument/2006/relationships/hyperlink" Target="mailto:SW00004300002@nihonsoft.net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04500026@nihonsoft.net" TargetMode="External"/><Relationship Id="rId21" Type="http://schemas.openxmlformats.org/officeDocument/2006/relationships/hyperlink" Target="mailto:SW00004500001@nihonsoft.net" TargetMode="External"/><Relationship Id="rId42" Type="http://schemas.openxmlformats.org/officeDocument/2006/relationships/hyperlink" Target="mailto:SW00004500001@nihonsoft.net" TargetMode="External"/><Relationship Id="rId63" Type="http://schemas.openxmlformats.org/officeDocument/2006/relationships/hyperlink" Target="mailto:SW00004500001@nihonsoft.net" TargetMode="External"/><Relationship Id="rId84" Type="http://schemas.openxmlformats.org/officeDocument/2006/relationships/hyperlink" Target="mailto:SW00004500026@nihonsoft.net" TargetMode="External"/><Relationship Id="rId138" Type="http://schemas.openxmlformats.org/officeDocument/2006/relationships/hyperlink" Target="mailto:SW00004500026@nihonsoft.net" TargetMode="External"/><Relationship Id="rId107" Type="http://schemas.openxmlformats.org/officeDocument/2006/relationships/hyperlink" Target="mailto:SW00004500026@nihonsoft.net" TargetMode="External"/><Relationship Id="rId11" Type="http://schemas.openxmlformats.org/officeDocument/2006/relationships/hyperlink" Target="mailto:SW00004500001@nihonsoft.net" TargetMode="External"/><Relationship Id="rId32" Type="http://schemas.openxmlformats.org/officeDocument/2006/relationships/hyperlink" Target="mailto:SW00004500026@nihonsoft.net" TargetMode="External"/><Relationship Id="rId53" Type="http://schemas.openxmlformats.org/officeDocument/2006/relationships/hyperlink" Target="mailto:SW00004500001@nihonsoft.net" TargetMode="External"/><Relationship Id="rId74" Type="http://schemas.openxmlformats.org/officeDocument/2006/relationships/hyperlink" Target="mailto:SW00004500026@nihonsoft.net" TargetMode="External"/><Relationship Id="rId128" Type="http://schemas.openxmlformats.org/officeDocument/2006/relationships/hyperlink" Target="mailto:SW00004500026@nihonsoft.net" TargetMode="External"/><Relationship Id="rId5" Type="http://schemas.openxmlformats.org/officeDocument/2006/relationships/hyperlink" Target="mailto:SW00004500001@nihonsoft.net" TargetMode="External"/><Relationship Id="rId90" Type="http://schemas.openxmlformats.org/officeDocument/2006/relationships/hyperlink" Target="mailto:SW00004500026@nihonsoft.net" TargetMode="External"/><Relationship Id="rId95" Type="http://schemas.openxmlformats.org/officeDocument/2006/relationships/hyperlink" Target="mailto:SW00004500026@nihonsoft.net" TargetMode="External"/><Relationship Id="rId22" Type="http://schemas.openxmlformats.org/officeDocument/2006/relationships/hyperlink" Target="mailto:SW00004500001@nihonsoft.net" TargetMode="External"/><Relationship Id="rId27" Type="http://schemas.openxmlformats.org/officeDocument/2006/relationships/hyperlink" Target="mailto:SW00004500026@nihonsoft.net" TargetMode="External"/><Relationship Id="rId43" Type="http://schemas.openxmlformats.org/officeDocument/2006/relationships/hyperlink" Target="mailto:SW00004500001@nihonsoft.net" TargetMode="External"/><Relationship Id="rId48" Type="http://schemas.openxmlformats.org/officeDocument/2006/relationships/hyperlink" Target="mailto:SW00004500001@nihonsoft.net" TargetMode="External"/><Relationship Id="rId64" Type="http://schemas.openxmlformats.org/officeDocument/2006/relationships/hyperlink" Target="mailto:SW00004500001@nihonsoft.net" TargetMode="External"/><Relationship Id="rId69" Type="http://schemas.openxmlformats.org/officeDocument/2006/relationships/hyperlink" Target="mailto:SW00004500001@nihonsoft.net" TargetMode="External"/><Relationship Id="rId113" Type="http://schemas.openxmlformats.org/officeDocument/2006/relationships/hyperlink" Target="mailto:SW00004500026@nihonsoft.net" TargetMode="External"/><Relationship Id="rId118" Type="http://schemas.openxmlformats.org/officeDocument/2006/relationships/hyperlink" Target="mailto:SW00004500026@nihonsoft.net" TargetMode="External"/><Relationship Id="rId134" Type="http://schemas.openxmlformats.org/officeDocument/2006/relationships/hyperlink" Target="mailto:SW00004500026@nihonsoft.net" TargetMode="External"/><Relationship Id="rId139" Type="http://schemas.openxmlformats.org/officeDocument/2006/relationships/hyperlink" Target="mailto:SW00004500026@nihonsoft.net" TargetMode="External"/><Relationship Id="rId80" Type="http://schemas.openxmlformats.org/officeDocument/2006/relationships/hyperlink" Target="mailto:SW00004500026@nihonsoft.net" TargetMode="External"/><Relationship Id="rId85" Type="http://schemas.openxmlformats.org/officeDocument/2006/relationships/hyperlink" Target="mailto:SW00004500026@nihonsoft.net" TargetMode="External"/><Relationship Id="rId12" Type="http://schemas.openxmlformats.org/officeDocument/2006/relationships/hyperlink" Target="mailto:SW00004500001@nihonsoft.net" TargetMode="External"/><Relationship Id="rId17" Type="http://schemas.openxmlformats.org/officeDocument/2006/relationships/hyperlink" Target="mailto:SW00004500001@nihonsoft.net" TargetMode="External"/><Relationship Id="rId33" Type="http://schemas.openxmlformats.org/officeDocument/2006/relationships/hyperlink" Target="mailto:SW00004500026@nihonsoft.net" TargetMode="External"/><Relationship Id="rId38" Type="http://schemas.openxmlformats.org/officeDocument/2006/relationships/hyperlink" Target="mailto:SW00004500026@nihonsoft.net" TargetMode="External"/><Relationship Id="rId59" Type="http://schemas.openxmlformats.org/officeDocument/2006/relationships/hyperlink" Target="mailto:SW00004500001@nihonsoft.net" TargetMode="External"/><Relationship Id="rId103" Type="http://schemas.openxmlformats.org/officeDocument/2006/relationships/hyperlink" Target="mailto:SW00004500026@nihonsoft.net" TargetMode="External"/><Relationship Id="rId108" Type="http://schemas.openxmlformats.org/officeDocument/2006/relationships/hyperlink" Target="mailto:SW00004500026@nihonsoft.net" TargetMode="External"/><Relationship Id="rId124" Type="http://schemas.openxmlformats.org/officeDocument/2006/relationships/hyperlink" Target="mailto:SW00004500026@nihonsoft.net" TargetMode="External"/><Relationship Id="rId129" Type="http://schemas.openxmlformats.org/officeDocument/2006/relationships/hyperlink" Target="mailto:SW00004500026@nihonsoft.net" TargetMode="External"/><Relationship Id="rId54" Type="http://schemas.openxmlformats.org/officeDocument/2006/relationships/hyperlink" Target="mailto:SW00004500001@nihonsoft.net" TargetMode="External"/><Relationship Id="rId70" Type="http://schemas.openxmlformats.org/officeDocument/2006/relationships/hyperlink" Target="mailto:SW00004500026@nihonsoft.net" TargetMode="External"/><Relationship Id="rId75" Type="http://schemas.openxmlformats.org/officeDocument/2006/relationships/hyperlink" Target="mailto:SW00004500026@nihonsoft.net" TargetMode="External"/><Relationship Id="rId91" Type="http://schemas.openxmlformats.org/officeDocument/2006/relationships/hyperlink" Target="mailto:SW00004500026@nihonsoft.net" TargetMode="External"/><Relationship Id="rId96" Type="http://schemas.openxmlformats.org/officeDocument/2006/relationships/hyperlink" Target="mailto:SW00004500026@nihonsoft.net" TargetMode="External"/><Relationship Id="rId140" Type="http://schemas.openxmlformats.org/officeDocument/2006/relationships/hyperlink" Target="mailto:SW00004500026@nihonsoft.net" TargetMode="External"/><Relationship Id="rId145" Type="http://schemas.openxmlformats.org/officeDocument/2006/relationships/hyperlink" Target="mailto:SW00004500026@nihonsoft.net" TargetMode="External"/><Relationship Id="rId1" Type="http://schemas.openxmlformats.org/officeDocument/2006/relationships/hyperlink" Target="mailto:SW00004500001@nihonsoft.co.jp" TargetMode="External"/><Relationship Id="rId6" Type="http://schemas.openxmlformats.org/officeDocument/2006/relationships/hyperlink" Target="mailto:SW00004500026@nihonsoft.net" TargetMode="External"/><Relationship Id="rId23" Type="http://schemas.openxmlformats.org/officeDocument/2006/relationships/hyperlink" Target="mailto:SW00004500026@nihonsoft.net" TargetMode="External"/><Relationship Id="rId28" Type="http://schemas.openxmlformats.org/officeDocument/2006/relationships/hyperlink" Target="mailto:SW00004500026@nihonsoft.net" TargetMode="External"/><Relationship Id="rId49" Type="http://schemas.openxmlformats.org/officeDocument/2006/relationships/hyperlink" Target="mailto:SW00004500001@nihonsoft.net" TargetMode="External"/><Relationship Id="rId114" Type="http://schemas.openxmlformats.org/officeDocument/2006/relationships/hyperlink" Target="mailto:SW00004500026@nihonsoft.net" TargetMode="External"/><Relationship Id="rId119" Type="http://schemas.openxmlformats.org/officeDocument/2006/relationships/hyperlink" Target="mailto:SW00004500026@nihonsoft.net" TargetMode="External"/><Relationship Id="rId44" Type="http://schemas.openxmlformats.org/officeDocument/2006/relationships/hyperlink" Target="mailto:SW00004500001@nihonsoft.net" TargetMode="External"/><Relationship Id="rId60" Type="http://schemas.openxmlformats.org/officeDocument/2006/relationships/hyperlink" Target="mailto:SW00004500001@nihonsoft.net" TargetMode="External"/><Relationship Id="rId65" Type="http://schemas.openxmlformats.org/officeDocument/2006/relationships/hyperlink" Target="mailto:SW00004500001@nihonsoft.net" TargetMode="External"/><Relationship Id="rId81" Type="http://schemas.openxmlformats.org/officeDocument/2006/relationships/hyperlink" Target="mailto:SW00004500026@nihonsoft.net" TargetMode="External"/><Relationship Id="rId86" Type="http://schemas.openxmlformats.org/officeDocument/2006/relationships/hyperlink" Target="mailto:SW00004500026@nihonsoft.net" TargetMode="External"/><Relationship Id="rId130" Type="http://schemas.openxmlformats.org/officeDocument/2006/relationships/hyperlink" Target="mailto:SW00004500026@nihonsoft.net" TargetMode="External"/><Relationship Id="rId135" Type="http://schemas.openxmlformats.org/officeDocument/2006/relationships/hyperlink" Target="mailto:SW00004500026@nihonsoft.net" TargetMode="External"/><Relationship Id="rId13" Type="http://schemas.openxmlformats.org/officeDocument/2006/relationships/hyperlink" Target="mailto:SW00004500001@nihonsoft.net" TargetMode="External"/><Relationship Id="rId18" Type="http://schemas.openxmlformats.org/officeDocument/2006/relationships/hyperlink" Target="mailto:SW00004500001@nihonsoft.net" TargetMode="External"/><Relationship Id="rId39" Type="http://schemas.openxmlformats.org/officeDocument/2006/relationships/hyperlink" Target="mailto:SW00004500001@nihonsoft.net" TargetMode="External"/><Relationship Id="rId109" Type="http://schemas.openxmlformats.org/officeDocument/2006/relationships/hyperlink" Target="mailto:SW00004500026@nihonsoft.net" TargetMode="External"/><Relationship Id="rId34" Type="http://schemas.openxmlformats.org/officeDocument/2006/relationships/hyperlink" Target="mailto:SW00004500026@nihonsoft.net" TargetMode="External"/><Relationship Id="rId50" Type="http://schemas.openxmlformats.org/officeDocument/2006/relationships/hyperlink" Target="mailto:SW00004500001@nihonsoft.net" TargetMode="External"/><Relationship Id="rId55" Type="http://schemas.openxmlformats.org/officeDocument/2006/relationships/hyperlink" Target="mailto:SW00004500001@nihonsoft.net" TargetMode="External"/><Relationship Id="rId76" Type="http://schemas.openxmlformats.org/officeDocument/2006/relationships/hyperlink" Target="mailto:SW00004500026@nihonsoft.net" TargetMode="External"/><Relationship Id="rId97" Type="http://schemas.openxmlformats.org/officeDocument/2006/relationships/hyperlink" Target="mailto:SW00004500026@nihonsoft.net" TargetMode="External"/><Relationship Id="rId104" Type="http://schemas.openxmlformats.org/officeDocument/2006/relationships/hyperlink" Target="mailto:SW00004500026@nihonsoft.net" TargetMode="External"/><Relationship Id="rId120" Type="http://schemas.openxmlformats.org/officeDocument/2006/relationships/hyperlink" Target="mailto:SW00004500026@nihonsoft.net" TargetMode="External"/><Relationship Id="rId125" Type="http://schemas.openxmlformats.org/officeDocument/2006/relationships/hyperlink" Target="mailto:SW00004500026@nihonsoft.net" TargetMode="External"/><Relationship Id="rId141" Type="http://schemas.openxmlformats.org/officeDocument/2006/relationships/hyperlink" Target="mailto:SW00004500026@nihonsoft.net" TargetMode="External"/><Relationship Id="rId146" Type="http://schemas.openxmlformats.org/officeDocument/2006/relationships/hyperlink" Target="mailto:sofinet@nihonsoft.net" TargetMode="External"/><Relationship Id="rId7" Type="http://schemas.openxmlformats.org/officeDocument/2006/relationships/hyperlink" Target="mailto:SW00004500001@nihonsoft.net" TargetMode="External"/><Relationship Id="rId71" Type="http://schemas.openxmlformats.org/officeDocument/2006/relationships/hyperlink" Target="mailto:SW00004500026@nihonsoft.net" TargetMode="External"/><Relationship Id="rId92" Type="http://schemas.openxmlformats.org/officeDocument/2006/relationships/hyperlink" Target="mailto:SW00004500026@nihonsoft.net" TargetMode="External"/><Relationship Id="rId2" Type="http://schemas.openxmlformats.org/officeDocument/2006/relationships/hyperlink" Target="mailto:SW00004500001@nihonsoft.co.jp" TargetMode="External"/><Relationship Id="rId29" Type="http://schemas.openxmlformats.org/officeDocument/2006/relationships/hyperlink" Target="mailto:SW00004500026@nihonsoft.net" TargetMode="External"/><Relationship Id="rId24" Type="http://schemas.openxmlformats.org/officeDocument/2006/relationships/hyperlink" Target="mailto:SW00004500026@nihonsoft.net" TargetMode="External"/><Relationship Id="rId40" Type="http://schemas.openxmlformats.org/officeDocument/2006/relationships/hyperlink" Target="mailto:SW00004500001@nihonsoft.net" TargetMode="External"/><Relationship Id="rId45" Type="http://schemas.openxmlformats.org/officeDocument/2006/relationships/hyperlink" Target="mailto:SW00004500001@nihonsoft.net" TargetMode="External"/><Relationship Id="rId66" Type="http://schemas.openxmlformats.org/officeDocument/2006/relationships/hyperlink" Target="mailto:SW00004500001@nihonsoft.net" TargetMode="External"/><Relationship Id="rId87" Type="http://schemas.openxmlformats.org/officeDocument/2006/relationships/hyperlink" Target="mailto:SW00004500026@nihonsoft.net" TargetMode="External"/><Relationship Id="rId110" Type="http://schemas.openxmlformats.org/officeDocument/2006/relationships/hyperlink" Target="mailto:SW00004500026@nihonsoft.net" TargetMode="External"/><Relationship Id="rId115" Type="http://schemas.openxmlformats.org/officeDocument/2006/relationships/hyperlink" Target="mailto:SW00004500026@nihonsoft.net" TargetMode="External"/><Relationship Id="rId131" Type="http://schemas.openxmlformats.org/officeDocument/2006/relationships/hyperlink" Target="mailto:SW00004500026@nihonsoft.net" TargetMode="External"/><Relationship Id="rId136" Type="http://schemas.openxmlformats.org/officeDocument/2006/relationships/hyperlink" Target="mailto:SW00004500026@nihonsoft.net" TargetMode="External"/><Relationship Id="rId61" Type="http://schemas.openxmlformats.org/officeDocument/2006/relationships/hyperlink" Target="mailto:SW00004500001@nihonsoft.net" TargetMode="External"/><Relationship Id="rId82" Type="http://schemas.openxmlformats.org/officeDocument/2006/relationships/hyperlink" Target="mailto:SW00004500026@nihonsoft.net" TargetMode="External"/><Relationship Id="rId19" Type="http://schemas.openxmlformats.org/officeDocument/2006/relationships/hyperlink" Target="mailto:SW00004500001@nihonsoft.net" TargetMode="External"/><Relationship Id="rId14" Type="http://schemas.openxmlformats.org/officeDocument/2006/relationships/hyperlink" Target="mailto:SW00004500001@nihonsoft.net" TargetMode="External"/><Relationship Id="rId30" Type="http://schemas.openxmlformats.org/officeDocument/2006/relationships/hyperlink" Target="mailto:SW00004500026@nihonsoft.net" TargetMode="External"/><Relationship Id="rId35" Type="http://schemas.openxmlformats.org/officeDocument/2006/relationships/hyperlink" Target="mailto:SW00004500026@nihonsoft.net" TargetMode="External"/><Relationship Id="rId56" Type="http://schemas.openxmlformats.org/officeDocument/2006/relationships/hyperlink" Target="mailto:SW00004500001@nihonsoft.net" TargetMode="External"/><Relationship Id="rId77" Type="http://schemas.openxmlformats.org/officeDocument/2006/relationships/hyperlink" Target="mailto:SW00004500026@nihonsoft.net" TargetMode="External"/><Relationship Id="rId100" Type="http://schemas.openxmlformats.org/officeDocument/2006/relationships/hyperlink" Target="mailto:SW00004500026@nihonsoft.net" TargetMode="External"/><Relationship Id="rId105" Type="http://schemas.openxmlformats.org/officeDocument/2006/relationships/hyperlink" Target="mailto:SW00004500026@nihonsoft.net" TargetMode="External"/><Relationship Id="rId126" Type="http://schemas.openxmlformats.org/officeDocument/2006/relationships/hyperlink" Target="mailto:SW00004500026@nihonsoft.net" TargetMode="External"/><Relationship Id="rId147" Type="http://schemas.openxmlformats.org/officeDocument/2006/relationships/hyperlink" Target="mailto:sofinet@nihonsoft.net" TargetMode="External"/><Relationship Id="rId8" Type="http://schemas.openxmlformats.org/officeDocument/2006/relationships/hyperlink" Target="mailto:SW00004500001@nihonsoft.net" TargetMode="External"/><Relationship Id="rId51" Type="http://schemas.openxmlformats.org/officeDocument/2006/relationships/hyperlink" Target="mailto:SW00004500001@nihonsoft.net" TargetMode="External"/><Relationship Id="rId72" Type="http://schemas.openxmlformats.org/officeDocument/2006/relationships/hyperlink" Target="mailto:SW00004500026@nihonsoft.net" TargetMode="External"/><Relationship Id="rId93" Type="http://schemas.openxmlformats.org/officeDocument/2006/relationships/hyperlink" Target="mailto:SW00004500026@nihonsoft.net" TargetMode="External"/><Relationship Id="rId98" Type="http://schemas.openxmlformats.org/officeDocument/2006/relationships/hyperlink" Target="mailto:SW00004500026@nihonsoft.net" TargetMode="External"/><Relationship Id="rId121" Type="http://schemas.openxmlformats.org/officeDocument/2006/relationships/hyperlink" Target="mailto:SW00004500026@nihonsoft.net" TargetMode="External"/><Relationship Id="rId142" Type="http://schemas.openxmlformats.org/officeDocument/2006/relationships/hyperlink" Target="mailto:SW00004500026@nihonsoft.net" TargetMode="External"/><Relationship Id="rId3" Type="http://schemas.openxmlformats.org/officeDocument/2006/relationships/hyperlink" Target="mailto:SW00004500001@nihonsoft.net" TargetMode="External"/><Relationship Id="rId25" Type="http://schemas.openxmlformats.org/officeDocument/2006/relationships/hyperlink" Target="mailto:SW00004500026@nihonsoft.net" TargetMode="External"/><Relationship Id="rId46" Type="http://schemas.openxmlformats.org/officeDocument/2006/relationships/hyperlink" Target="mailto:SW00004500001@nihonsoft.net" TargetMode="External"/><Relationship Id="rId67" Type="http://schemas.openxmlformats.org/officeDocument/2006/relationships/hyperlink" Target="mailto:SW00004500001@nihonsoft.net" TargetMode="External"/><Relationship Id="rId116" Type="http://schemas.openxmlformats.org/officeDocument/2006/relationships/hyperlink" Target="mailto:SW00004500026@nihonsoft.net" TargetMode="External"/><Relationship Id="rId137" Type="http://schemas.openxmlformats.org/officeDocument/2006/relationships/hyperlink" Target="mailto:SW00004500026@nihonsoft.net" TargetMode="External"/><Relationship Id="rId20" Type="http://schemas.openxmlformats.org/officeDocument/2006/relationships/hyperlink" Target="mailto:SW00004500001@nihonsoft.net" TargetMode="External"/><Relationship Id="rId41" Type="http://schemas.openxmlformats.org/officeDocument/2006/relationships/hyperlink" Target="mailto:SW00004500001@nihonsoft.net" TargetMode="External"/><Relationship Id="rId62" Type="http://schemas.openxmlformats.org/officeDocument/2006/relationships/hyperlink" Target="mailto:SW00004500001@nihonsoft.net" TargetMode="External"/><Relationship Id="rId83" Type="http://schemas.openxmlformats.org/officeDocument/2006/relationships/hyperlink" Target="mailto:SW00004500026@nihonsoft.net" TargetMode="External"/><Relationship Id="rId88" Type="http://schemas.openxmlformats.org/officeDocument/2006/relationships/hyperlink" Target="mailto:SW00004500026@nihonsoft.net" TargetMode="External"/><Relationship Id="rId111" Type="http://schemas.openxmlformats.org/officeDocument/2006/relationships/hyperlink" Target="mailto:SW00004500026@nihonsoft.net" TargetMode="External"/><Relationship Id="rId132" Type="http://schemas.openxmlformats.org/officeDocument/2006/relationships/hyperlink" Target="mailto:SW00004500026@nihonsoft.net" TargetMode="External"/><Relationship Id="rId15" Type="http://schemas.openxmlformats.org/officeDocument/2006/relationships/hyperlink" Target="mailto:SW00004500001@nihonsoft.net" TargetMode="External"/><Relationship Id="rId36" Type="http://schemas.openxmlformats.org/officeDocument/2006/relationships/hyperlink" Target="mailto:SW00004500026@nihonsoft.net" TargetMode="External"/><Relationship Id="rId57" Type="http://schemas.openxmlformats.org/officeDocument/2006/relationships/hyperlink" Target="mailto:SW00004500001@nihonsoft.net" TargetMode="External"/><Relationship Id="rId106" Type="http://schemas.openxmlformats.org/officeDocument/2006/relationships/hyperlink" Target="mailto:SW00004500026@nihonsoft.net" TargetMode="External"/><Relationship Id="rId127" Type="http://schemas.openxmlformats.org/officeDocument/2006/relationships/hyperlink" Target="mailto:SW00004500012@nihonsoft.co.jp" TargetMode="External"/><Relationship Id="rId10" Type="http://schemas.openxmlformats.org/officeDocument/2006/relationships/hyperlink" Target="mailto:SW00004500001@nihonsoft.net" TargetMode="External"/><Relationship Id="rId31" Type="http://schemas.openxmlformats.org/officeDocument/2006/relationships/hyperlink" Target="mailto:SW00004500026@nihonsoft.net" TargetMode="External"/><Relationship Id="rId52" Type="http://schemas.openxmlformats.org/officeDocument/2006/relationships/hyperlink" Target="mailto:SW00004500001@nihonsoft.net" TargetMode="External"/><Relationship Id="rId73" Type="http://schemas.openxmlformats.org/officeDocument/2006/relationships/hyperlink" Target="mailto:SW00004500026@nihonsoft.net" TargetMode="External"/><Relationship Id="rId78" Type="http://schemas.openxmlformats.org/officeDocument/2006/relationships/hyperlink" Target="mailto:SW00004500026@nihonsoft.net" TargetMode="External"/><Relationship Id="rId94" Type="http://schemas.openxmlformats.org/officeDocument/2006/relationships/hyperlink" Target="mailto:SW00004500026@nihonsoft.net" TargetMode="External"/><Relationship Id="rId99" Type="http://schemas.openxmlformats.org/officeDocument/2006/relationships/hyperlink" Target="mailto:SW00004500026@nihonsoft.net" TargetMode="External"/><Relationship Id="rId101" Type="http://schemas.openxmlformats.org/officeDocument/2006/relationships/hyperlink" Target="mailto:SW00004500001@nihonsoft.net" TargetMode="External"/><Relationship Id="rId122" Type="http://schemas.openxmlformats.org/officeDocument/2006/relationships/hyperlink" Target="mailto:SW00004500026@nihonsoft.net" TargetMode="External"/><Relationship Id="rId143" Type="http://schemas.openxmlformats.org/officeDocument/2006/relationships/hyperlink" Target="mailto:SW00004500026@nihonsoft.net" TargetMode="External"/><Relationship Id="rId148" Type="http://schemas.openxmlformats.org/officeDocument/2006/relationships/printerSettings" Target="../printerSettings/printerSettings53.bin"/><Relationship Id="rId4" Type="http://schemas.openxmlformats.org/officeDocument/2006/relationships/hyperlink" Target="mailto:SW00004500001@nihonsoft.net" TargetMode="External"/><Relationship Id="rId9" Type="http://schemas.openxmlformats.org/officeDocument/2006/relationships/hyperlink" Target="mailto:SW00004500001@nihonsoft.net" TargetMode="External"/><Relationship Id="rId26" Type="http://schemas.openxmlformats.org/officeDocument/2006/relationships/hyperlink" Target="mailto:SW00004500026@nihonsoft.net" TargetMode="External"/><Relationship Id="rId47" Type="http://schemas.openxmlformats.org/officeDocument/2006/relationships/hyperlink" Target="mailto:SW00004500001@nihonsoft.net" TargetMode="External"/><Relationship Id="rId68" Type="http://schemas.openxmlformats.org/officeDocument/2006/relationships/hyperlink" Target="mailto:SW00004500001@nihonsoft.net" TargetMode="External"/><Relationship Id="rId89" Type="http://schemas.openxmlformats.org/officeDocument/2006/relationships/hyperlink" Target="mailto:SW00004500026@nihonsoft.net" TargetMode="External"/><Relationship Id="rId112" Type="http://schemas.openxmlformats.org/officeDocument/2006/relationships/hyperlink" Target="mailto:SW00004500026@nihonsoft.net" TargetMode="External"/><Relationship Id="rId133" Type="http://schemas.openxmlformats.org/officeDocument/2006/relationships/hyperlink" Target="mailto:SW00004500026@nihonsoft.net" TargetMode="External"/><Relationship Id="rId16" Type="http://schemas.openxmlformats.org/officeDocument/2006/relationships/hyperlink" Target="mailto:SW00004500001@nihonsoft.net" TargetMode="External"/><Relationship Id="rId37" Type="http://schemas.openxmlformats.org/officeDocument/2006/relationships/hyperlink" Target="mailto:SW00004500026@nihonsoft.net" TargetMode="External"/><Relationship Id="rId58" Type="http://schemas.openxmlformats.org/officeDocument/2006/relationships/hyperlink" Target="mailto:SW00004500001@nihonsoft.net" TargetMode="External"/><Relationship Id="rId79" Type="http://schemas.openxmlformats.org/officeDocument/2006/relationships/hyperlink" Target="mailto:SW00004500026@nihonsoft.net" TargetMode="External"/><Relationship Id="rId102" Type="http://schemas.openxmlformats.org/officeDocument/2006/relationships/hyperlink" Target="mailto:SW00004500026@nihonsoft.net" TargetMode="External"/><Relationship Id="rId123" Type="http://schemas.openxmlformats.org/officeDocument/2006/relationships/hyperlink" Target="mailto:SW00004500026@nihonsoft.net" TargetMode="External"/><Relationship Id="rId144" Type="http://schemas.openxmlformats.org/officeDocument/2006/relationships/hyperlink" Target="mailto:SW00004500026@nihonsoft.net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1000001@nihonsoft.net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SW00000500001@nihonsoft.co.jp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SW00004400001@nihonsoft.co.jp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600023@nihonsoft.co.jp" TargetMode="External"/><Relationship Id="rId2" Type="http://schemas.openxmlformats.org/officeDocument/2006/relationships/hyperlink" Target="mailto:SW00004600001@nihonsoft.co.jp" TargetMode="External"/><Relationship Id="rId1" Type="http://schemas.openxmlformats.org/officeDocument/2006/relationships/hyperlink" Target="mailto:SW00004600001@nihonsoft.co.jp" TargetMode="External"/><Relationship Id="rId6" Type="http://schemas.openxmlformats.org/officeDocument/2006/relationships/printerSettings" Target="../printerSettings/printerSettings57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W00004600001@nihonsoft.co.jp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4700005@nihonsoft.net" TargetMode="External"/><Relationship Id="rId3" Type="http://schemas.openxmlformats.org/officeDocument/2006/relationships/hyperlink" Target="mailto:SW00004700001@nihonsoft.co.jp" TargetMode="External"/><Relationship Id="rId7" Type="http://schemas.openxmlformats.org/officeDocument/2006/relationships/hyperlink" Target="mailto:SW00004700005@nihonsoft.net" TargetMode="External"/><Relationship Id="rId12" Type="http://schemas.openxmlformats.org/officeDocument/2006/relationships/drawing" Target="../drawings/drawing5.xml"/><Relationship Id="rId2" Type="http://schemas.openxmlformats.org/officeDocument/2006/relationships/hyperlink" Target="mailto:SW00004700001@nihonsoft.co.jp" TargetMode="External"/><Relationship Id="rId1" Type="http://schemas.openxmlformats.org/officeDocument/2006/relationships/hyperlink" Target="mailto:SW00004700001@nihonsoft.co.jp" TargetMode="External"/><Relationship Id="rId6" Type="http://schemas.openxmlformats.org/officeDocument/2006/relationships/hyperlink" Target="mailto:SW00004700005@nihonsoft.net" TargetMode="External"/><Relationship Id="rId11" Type="http://schemas.openxmlformats.org/officeDocument/2006/relationships/printerSettings" Target="../printerSettings/printerSettings58.bin"/><Relationship Id="rId5" Type="http://schemas.openxmlformats.org/officeDocument/2006/relationships/hyperlink" Target="mailto:SW00004700005@nihonsoft.net" TargetMode="External"/><Relationship Id="rId10" Type="http://schemas.openxmlformats.org/officeDocument/2006/relationships/hyperlink" Target="mailto:SW00004700005@nihonsoft.net" TargetMode="External"/><Relationship Id="rId4" Type="http://schemas.openxmlformats.org/officeDocument/2006/relationships/hyperlink" Target="mailto:SW00004700004@nihonsoft.co.jp" TargetMode="External"/><Relationship Id="rId9" Type="http://schemas.openxmlformats.org/officeDocument/2006/relationships/hyperlink" Target="mailto:SW00004700005@nihonsoft.net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4800001@nihonsoft.co.jp" TargetMode="External"/><Relationship Id="rId13" Type="http://schemas.openxmlformats.org/officeDocument/2006/relationships/hyperlink" Target="mailto:SW00004800031@nihonsoft.net" TargetMode="External"/><Relationship Id="rId3" Type="http://schemas.openxmlformats.org/officeDocument/2006/relationships/hyperlink" Target="mailto:SW00004800001@nihonsoft.co.jp" TargetMode="External"/><Relationship Id="rId7" Type="http://schemas.openxmlformats.org/officeDocument/2006/relationships/hyperlink" Target="mailto:SW00004800001@nihonsoft.co.jp" TargetMode="External"/><Relationship Id="rId12" Type="http://schemas.openxmlformats.org/officeDocument/2006/relationships/hyperlink" Target="mailto:SW00004800031@nihonsoft.net" TargetMode="External"/><Relationship Id="rId2" Type="http://schemas.openxmlformats.org/officeDocument/2006/relationships/hyperlink" Target="mailto:SW00004800001@nihonsoft.co.jp" TargetMode="External"/><Relationship Id="rId1" Type="http://schemas.openxmlformats.org/officeDocument/2006/relationships/hyperlink" Target="mailto:SW00004800001@nihonsoft.co.jp" TargetMode="External"/><Relationship Id="rId6" Type="http://schemas.openxmlformats.org/officeDocument/2006/relationships/hyperlink" Target="mailto:SW00004800001@nihonsoft.co.jp" TargetMode="External"/><Relationship Id="rId11" Type="http://schemas.openxmlformats.org/officeDocument/2006/relationships/hyperlink" Target="mailto:SW00004800001@nihonsoft.co.jp" TargetMode="External"/><Relationship Id="rId5" Type="http://schemas.openxmlformats.org/officeDocument/2006/relationships/hyperlink" Target="mailto:SW00004800001@nihonsoft.co.jp" TargetMode="External"/><Relationship Id="rId15" Type="http://schemas.openxmlformats.org/officeDocument/2006/relationships/printerSettings" Target="../printerSettings/printerSettings59.bin"/><Relationship Id="rId10" Type="http://schemas.openxmlformats.org/officeDocument/2006/relationships/hyperlink" Target="mailto:SW00004800001@nihonsoft.co.jp" TargetMode="External"/><Relationship Id="rId4" Type="http://schemas.openxmlformats.org/officeDocument/2006/relationships/hyperlink" Target="mailto:SW00004800001@nihonsoft.co.jp" TargetMode="External"/><Relationship Id="rId9" Type="http://schemas.openxmlformats.org/officeDocument/2006/relationships/hyperlink" Target="mailto:SW00004800001@nihonsoft.co.jp" TargetMode="External"/><Relationship Id="rId14" Type="http://schemas.openxmlformats.org/officeDocument/2006/relationships/hyperlink" Target="mailto:SW00004800005@nihonsoft.net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900001@nihonsoft.co.jp" TargetMode="External"/><Relationship Id="rId2" Type="http://schemas.openxmlformats.org/officeDocument/2006/relationships/hyperlink" Target="mailto:SW00004900001@nihonsoft.co.jp" TargetMode="External"/><Relationship Id="rId1" Type="http://schemas.openxmlformats.org/officeDocument/2006/relationships/hyperlink" Target="mailto:SW00004900001@nihonsoft.co.jp" TargetMode="External"/><Relationship Id="rId4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hyperlink" Target="mailto:SW00005000002@nihonsoft.co.jp" TargetMode="External"/><Relationship Id="rId1" Type="http://schemas.openxmlformats.org/officeDocument/2006/relationships/hyperlink" Target="mailto:SW00005000001@nihonsoft.co.jp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SW00005100001@nihonsoft.co.jp" TargetMode="Externa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5200007@nihonsoft.net" TargetMode="External"/><Relationship Id="rId3" Type="http://schemas.openxmlformats.org/officeDocument/2006/relationships/hyperlink" Target="mailto:SW00005200001@nihonsoft.co.jp" TargetMode="External"/><Relationship Id="rId7" Type="http://schemas.openxmlformats.org/officeDocument/2006/relationships/hyperlink" Target="mailto:SW00005200007@nihonsoft.net" TargetMode="External"/><Relationship Id="rId12" Type="http://schemas.openxmlformats.org/officeDocument/2006/relationships/printerSettings" Target="../printerSettings/printerSettings63.bin"/><Relationship Id="rId2" Type="http://schemas.openxmlformats.org/officeDocument/2006/relationships/hyperlink" Target="mailto:SW00005200001@nihonsoft.co.jp" TargetMode="External"/><Relationship Id="rId1" Type="http://schemas.openxmlformats.org/officeDocument/2006/relationships/hyperlink" Target="mailto:SW00005200001@nihonsoft.co.jp" TargetMode="External"/><Relationship Id="rId6" Type="http://schemas.openxmlformats.org/officeDocument/2006/relationships/hyperlink" Target="mailto:SW00005200001@nihonsoft.co.jp" TargetMode="External"/><Relationship Id="rId11" Type="http://schemas.openxmlformats.org/officeDocument/2006/relationships/hyperlink" Target="mailto:SW00005200007@nihonsoft.net" TargetMode="External"/><Relationship Id="rId5" Type="http://schemas.openxmlformats.org/officeDocument/2006/relationships/hyperlink" Target="mailto:SW00005200001@nihonsoft.co.jp" TargetMode="External"/><Relationship Id="rId10" Type="http://schemas.openxmlformats.org/officeDocument/2006/relationships/hyperlink" Target="mailto:SW00005200007@nihonsoft.net" TargetMode="External"/><Relationship Id="rId4" Type="http://schemas.openxmlformats.org/officeDocument/2006/relationships/hyperlink" Target="mailto:SW00005200001@nihonsoft.co.jp" TargetMode="External"/><Relationship Id="rId9" Type="http://schemas.openxmlformats.org/officeDocument/2006/relationships/hyperlink" Target="mailto:SW00005200007@nihonsoft.net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SW00005300001@nihonsoft.co.jp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SW00005400001@nihonsoft.co.jp" TargetMode="External"/><Relationship Id="rId1" Type="http://schemas.openxmlformats.org/officeDocument/2006/relationships/hyperlink" Target="mailto:SW00005400001@nihonsoft.co.jp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5500001@nihonsoft.co.jp" TargetMode="External"/><Relationship Id="rId2" Type="http://schemas.openxmlformats.org/officeDocument/2006/relationships/hyperlink" Target="mailto:SW00005500001@nihonsoft.co.jp" TargetMode="External"/><Relationship Id="rId1" Type="http://schemas.openxmlformats.org/officeDocument/2006/relationships/hyperlink" Target="mailto:SW00005500001@nihonsoft.co.jp" TargetMode="External"/><Relationship Id="rId5" Type="http://schemas.openxmlformats.org/officeDocument/2006/relationships/printerSettings" Target="../printerSettings/printerSettings66.bin"/><Relationship Id="rId4" Type="http://schemas.openxmlformats.org/officeDocument/2006/relationships/hyperlink" Target="mailto:SW00005500001@nihonsoft.co.jp" TargetMode="Externa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5600003@nihonsoft.net" TargetMode="External"/><Relationship Id="rId3" Type="http://schemas.openxmlformats.org/officeDocument/2006/relationships/hyperlink" Target="mailto:SW00005600003@nihonsoft.net" TargetMode="External"/><Relationship Id="rId7" Type="http://schemas.openxmlformats.org/officeDocument/2006/relationships/hyperlink" Target="mailto:SW00005600003@nihonsoft.net" TargetMode="External"/><Relationship Id="rId2" Type="http://schemas.openxmlformats.org/officeDocument/2006/relationships/hyperlink" Target="mailto:SW00005600002@nihonsoft.co.jp" TargetMode="External"/><Relationship Id="rId1" Type="http://schemas.openxmlformats.org/officeDocument/2006/relationships/hyperlink" Target="mailto:SW00005600001@nihonsoft.co.jp" TargetMode="External"/><Relationship Id="rId6" Type="http://schemas.openxmlformats.org/officeDocument/2006/relationships/hyperlink" Target="mailto:SW00005600003@nihonsoft.net" TargetMode="External"/><Relationship Id="rId5" Type="http://schemas.openxmlformats.org/officeDocument/2006/relationships/hyperlink" Target="mailto:SW00005600003@nihonsoft.net" TargetMode="External"/><Relationship Id="rId10" Type="http://schemas.openxmlformats.org/officeDocument/2006/relationships/printerSettings" Target="../printerSettings/printerSettings67.bin"/><Relationship Id="rId4" Type="http://schemas.openxmlformats.org/officeDocument/2006/relationships/hyperlink" Target="mailto:SW00005600003@nihonsoft.net" TargetMode="External"/><Relationship Id="rId9" Type="http://schemas.openxmlformats.org/officeDocument/2006/relationships/hyperlink" Target="mailto:SW00005600003@nihonsoft.net" TargetMode="External"/></Relationships>
</file>

<file path=xl/worksheets/_rels/sheet68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5700030@nihonsoft.net" TargetMode="External"/><Relationship Id="rId18" Type="http://schemas.openxmlformats.org/officeDocument/2006/relationships/hyperlink" Target="mailto:SW00005700030@nihonsoft.net" TargetMode="External"/><Relationship Id="rId26" Type="http://schemas.openxmlformats.org/officeDocument/2006/relationships/hyperlink" Target="mailto:SW00005700057@nihonsoft.net" TargetMode="External"/><Relationship Id="rId39" Type="http://schemas.openxmlformats.org/officeDocument/2006/relationships/hyperlink" Target="mailto:SW00005700001@nihonsoft.net" TargetMode="External"/><Relationship Id="rId21" Type="http://schemas.openxmlformats.org/officeDocument/2006/relationships/hyperlink" Target="mailto:SW00005700030@nihonsoft.net" TargetMode="External"/><Relationship Id="rId34" Type="http://schemas.openxmlformats.org/officeDocument/2006/relationships/hyperlink" Target="mailto:SW00005700030@nihonsoft.net" TargetMode="External"/><Relationship Id="rId7" Type="http://schemas.openxmlformats.org/officeDocument/2006/relationships/hyperlink" Target="mailto:SW00005700027@nihonsoft.net" TargetMode="External"/><Relationship Id="rId2" Type="http://schemas.openxmlformats.org/officeDocument/2006/relationships/hyperlink" Target="mailto:SW00005700002@nihonsoft.net" TargetMode="External"/><Relationship Id="rId16" Type="http://schemas.openxmlformats.org/officeDocument/2006/relationships/hyperlink" Target="mailto:SW00005700030@nihonsoft.net" TargetMode="External"/><Relationship Id="rId20" Type="http://schemas.openxmlformats.org/officeDocument/2006/relationships/hyperlink" Target="mailto:SW00005700030@nihonsoft.net" TargetMode="External"/><Relationship Id="rId29" Type="http://schemas.openxmlformats.org/officeDocument/2006/relationships/hyperlink" Target="mailto:SW00005700057@nihonsoft.net" TargetMode="External"/><Relationship Id="rId41" Type="http://schemas.openxmlformats.org/officeDocument/2006/relationships/printerSettings" Target="../printerSettings/printerSettings68.bin"/><Relationship Id="rId1" Type="http://schemas.openxmlformats.org/officeDocument/2006/relationships/hyperlink" Target="mailto:SW00005700001@nihonsoft.co.jp" TargetMode="External"/><Relationship Id="rId6" Type="http://schemas.openxmlformats.org/officeDocument/2006/relationships/hyperlink" Target="mailto:SW00005700002@nihonsoft.net" TargetMode="External"/><Relationship Id="rId11" Type="http://schemas.openxmlformats.org/officeDocument/2006/relationships/hyperlink" Target="mailto:SW00005700030@nihonsoft.net" TargetMode="External"/><Relationship Id="rId24" Type="http://schemas.openxmlformats.org/officeDocument/2006/relationships/hyperlink" Target="mailto:SW00005700057@nihonsoft.net" TargetMode="External"/><Relationship Id="rId32" Type="http://schemas.openxmlformats.org/officeDocument/2006/relationships/hyperlink" Target="mailto:SW00005700057@nihonsoft.net" TargetMode="External"/><Relationship Id="rId37" Type="http://schemas.openxmlformats.org/officeDocument/2006/relationships/hyperlink" Target="mailto:SW00005700030@nihonsoft.net" TargetMode="External"/><Relationship Id="rId40" Type="http://schemas.openxmlformats.org/officeDocument/2006/relationships/hyperlink" Target="mailto:sofinet@nihonsoft.net" TargetMode="External"/><Relationship Id="rId5" Type="http://schemas.openxmlformats.org/officeDocument/2006/relationships/hyperlink" Target="mailto:SW00005700002@nihonsoft.net" TargetMode="External"/><Relationship Id="rId15" Type="http://schemas.openxmlformats.org/officeDocument/2006/relationships/hyperlink" Target="mailto:SW00005700030@nihonsoft.net" TargetMode="External"/><Relationship Id="rId23" Type="http://schemas.openxmlformats.org/officeDocument/2006/relationships/hyperlink" Target="mailto:SW00005700057@nihonsoft.net" TargetMode="External"/><Relationship Id="rId28" Type="http://schemas.openxmlformats.org/officeDocument/2006/relationships/hyperlink" Target="mailto:SW00005700057@nihonsoft.net" TargetMode="External"/><Relationship Id="rId36" Type="http://schemas.openxmlformats.org/officeDocument/2006/relationships/hyperlink" Target="mailto:SW00005700057@nihonsoft.net" TargetMode="External"/><Relationship Id="rId10" Type="http://schemas.openxmlformats.org/officeDocument/2006/relationships/hyperlink" Target="mailto:SW00005700030@nihonsoft.net" TargetMode="External"/><Relationship Id="rId19" Type="http://schemas.openxmlformats.org/officeDocument/2006/relationships/hyperlink" Target="mailto:SW00005700030@nihonsoft.net" TargetMode="External"/><Relationship Id="rId31" Type="http://schemas.openxmlformats.org/officeDocument/2006/relationships/hyperlink" Target="mailto:SW00005700057@nihonsoft.net" TargetMode="External"/><Relationship Id="rId4" Type="http://schemas.openxmlformats.org/officeDocument/2006/relationships/hyperlink" Target="mailto:SW00005700002@nihonsoft.net" TargetMode="External"/><Relationship Id="rId9" Type="http://schemas.openxmlformats.org/officeDocument/2006/relationships/hyperlink" Target="mailto:SW00005700029@nihonsoft.net" TargetMode="External"/><Relationship Id="rId14" Type="http://schemas.openxmlformats.org/officeDocument/2006/relationships/hyperlink" Target="mailto:SW00005700030@nihonsoft.net" TargetMode="External"/><Relationship Id="rId22" Type="http://schemas.openxmlformats.org/officeDocument/2006/relationships/hyperlink" Target="mailto:SW00005700030@nihonsoft.net" TargetMode="External"/><Relationship Id="rId27" Type="http://schemas.openxmlformats.org/officeDocument/2006/relationships/hyperlink" Target="mailto:SW00005700057@nihonsoft.net" TargetMode="External"/><Relationship Id="rId30" Type="http://schemas.openxmlformats.org/officeDocument/2006/relationships/hyperlink" Target="mailto:SW00005700057@nihonsoft.net" TargetMode="External"/><Relationship Id="rId35" Type="http://schemas.openxmlformats.org/officeDocument/2006/relationships/hyperlink" Target="mailto:SW00005700057@nihonsoft.net" TargetMode="External"/><Relationship Id="rId8" Type="http://schemas.openxmlformats.org/officeDocument/2006/relationships/hyperlink" Target="mailto:SW00005700028@nihonsoft.net" TargetMode="External"/><Relationship Id="rId3" Type="http://schemas.openxmlformats.org/officeDocument/2006/relationships/hyperlink" Target="mailto:SW00005700002@nihonsoft.net" TargetMode="External"/><Relationship Id="rId12" Type="http://schemas.openxmlformats.org/officeDocument/2006/relationships/hyperlink" Target="mailto:SW00005700057@nihonsoft.net" TargetMode="External"/><Relationship Id="rId17" Type="http://schemas.openxmlformats.org/officeDocument/2006/relationships/hyperlink" Target="mailto:SW00005700030@nihonsoft.net" TargetMode="External"/><Relationship Id="rId25" Type="http://schemas.openxmlformats.org/officeDocument/2006/relationships/hyperlink" Target="mailto:SW00005700057@nihonsoft.net" TargetMode="External"/><Relationship Id="rId33" Type="http://schemas.openxmlformats.org/officeDocument/2006/relationships/hyperlink" Target="mailto:SW00005700030@nihonsoft.net" TargetMode="External"/><Relationship Id="rId38" Type="http://schemas.openxmlformats.org/officeDocument/2006/relationships/hyperlink" Target="mailto:SW00005700083@nihonsoft.net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5800012@nihonsoft.net" TargetMode="External"/><Relationship Id="rId2" Type="http://schemas.openxmlformats.org/officeDocument/2006/relationships/hyperlink" Target="mailto:SW00005800001@nihonsoft.co.jp" TargetMode="External"/><Relationship Id="rId1" Type="http://schemas.openxmlformats.org/officeDocument/2006/relationships/hyperlink" Target="mailto:SW00005800001@nihonsoft.co.jp" TargetMode="External"/><Relationship Id="rId4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5900015@nihonsoft.net" TargetMode="External"/><Relationship Id="rId18" Type="http://schemas.openxmlformats.org/officeDocument/2006/relationships/hyperlink" Target="mailto:SW00005900015@nihonsoft.net" TargetMode="External"/><Relationship Id="rId26" Type="http://schemas.openxmlformats.org/officeDocument/2006/relationships/hyperlink" Target="mailto:SW00005900031@nihonsoft.net" TargetMode="External"/><Relationship Id="rId39" Type="http://schemas.openxmlformats.org/officeDocument/2006/relationships/hyperlink" Target="mailto:sofinet@nihonsoft.net" TargetMode="External"/><Relationship Id="rId21" Type="http://schemas.openxmlformats.org/officeDocument/2006/relationships/hyperlink" Target="mailto:SW00005900031@nihonsoft.net" TargetMode="External"/><Relationship Id="rId34" Type="http://schemas.openxmlformats.org/officeDocument/2006/relationships/hyperlink" Target="mailto:SW00005900031@nihonsoft.net" TargetMode="External"/><Relationship Id="rId42" Type="http://schemas.openxmlformats.org/officeDocument/2006/relationships/hyperlink" Target="mailto:sofinet@nihonsoft.net" TargetMode="External"/><Relationship Id="rId7" Type="http://schemas.openxmlformats.org/officeDocument/2006/relationships/hyperlink" Target="mailto:SW00005900011@nihonsoft.net" TargetMode="External"/><Relationship Id="rId2" Type="http://schemas.openxmlformats.org/officeDocument/2006/relationships/hyperlink" Target="mailto:SW00005900002@nihonsoft.co.jp" TargetMode="External"/><Relationship Id="rId16" Type="http://schemas.openxmlformats.org/officeDocument/2006/relationships/hyperlink" Target="mailto:SW00005900015@nihonsoft.net" TargetMode="External"/><Relationship Id="rId29" Type="http://schemas.openxmlformats.org/officeDocument/2006/relationships/hyperlink" Target="mailto:SW00005900031@nihonsoft.net" TargetMode="External"/><Relationship Id="rId1" Type="http://schemas.openxmlformats.org/officeDocument/2006/relationships/hyperlink" Target="mailto:SW00005900001@nihonsoft.co.jp" TargetMode="External"/><Relationship Id="rId6" Type="http://schemas.openxmlformats.org/officeDocument/2006/relationships/hyperlink" Target="mailto:SW00005900010@nihonsoft.net" TargetMode="External"/><Relationship Id="rId11" Type="http://schemas.openxmlformats.org/officeDocument/2006/relationships/hyperlink" Target="mailto:SW00005900012@nihonsoft.net" TargetMode="External"/><Relationship Id="rId24" Type="http://schemas.openxmlformats.org/officeDocument/2006/relationships/hyperlink" Target="mailto:SW00005900031@nihonsoft.net" TargetMode="External"/><Relationship Id="rId32" Type="http://schemas.openxmlformats.org/officeDocument/2006/relationships/hyperlink" Target="mailto:SW00005900031@nihonsoft.net" TargetMode="External"/><Relationship Id="rId37" Type="http://schemas.openxmlformats.org/officeDocument/2006/relationships/hyperlink" Target="mailto:SW00005900031@nihonsoft.net" TargetMode="External"/><Relationship Id="rId40" Type="http://schemas.openxmlformats.org/officeDocument/2006/relationships/hyperlink" Target="mailto:sofinet@nihonsoft.net" TargetMode="External"/><Relationship Id="rId45" Type="http://schemas.openxmlformats.org/officeDocument/2006/relationships/printerSettings" Target="../printerSettings/printerSettings70.bin"/><Relationship Id="rId5" Type="http://schemas.openxmlformats.org/officeDocument/2006/relationships/hyperlink" Target="mailto:SW00005900005@nihonsoft.co.jp" TargetMode="External"/><Relationship Id="rId15" Type="http://schemas.openxmlformats.org/officeDocument/2006/relationships/hyperlink" Target="mailto:SW00005900015@nihonsoft.net" TargetMode="External"/><Relationship Id="rId23" Type="http://schemas.openxmlformats.org/officeDocument/2006/relationships/hyperlink" Target="mailto:SW00005900031@nihonsoft.net" TargetMode="External"/><Relationship Id="rId28" Type="http://schemas.openxmlformats.org/officeDocument/2006/relationships/hyperlink" Target="mailto:SW00005900031@nihonsoft.net" TargetMode="External"/><Relationship Id="rId36" Type="http://schemas.openxmlformats.org/officeDocument/2006/relationships/hyperlink" Target="mailto:SW00005900031@nihonsoft.net" TargetMode="External"/><Relationship Id="rId10" Type="http://schemas.openxmlformats.org/officeDocument/2006/relationships/hyperlink" Target="mailto:SW00005900011@nihonsoft.net" TargetMode="External"/><Relationship Id="rId19" Type="http://schemas.openxmlformats.org/officeDocument/2006/relationships/hyperlink" Target="mailto:SW00005900031@nihonsoft.net" TargetMode="External"/><Relationship Id="rId31" Type="http://schemas.openxmlformats.org/officeDocument/2006/relationships/hyperlink" Target="mailto:SW00005900031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5900002@nihonsoft.co.jp" TargetMode="External"/><Relationship Id="rId9" Type="http://schemas.openxmlformats.org/officeDocument/2006/relationships/hyperlink" Target="mailto:SW00005900011@nihonsoft.net" TargetMode="External"/><Relationship Id="rId14" Type="http://schemas.openxmlformats.org/officeDocument/2006/relationships/hyperlink" Target="mailto:SW00005900015@nihonsoft.net" TargetMode="External"/><Relationship Id="rId22" Type="http://schemas.openxmlformats.org/officeDocument/2006/relationships/hyperlink" Target="mailto:SW00005900031@nihonsoft.net" TargetMode="External"/><Relationship Id="rId27" Type="http://schemas.openxmlformats.org/officeDocument/2006/relationships/hyperlink" Target="mailto:SW00005900031@nihonsoft.net" TargetMode="External"/><Relationship Id="rId30" Type="http://schemas.openxmlformats.org/officeDocument/2006/relationships/hyperlink" Target="mailto:SW00005900031@nihonsoft.net" TargetMode="External"/><Relationship Id="rId35" Type="http://schemas.openxmlformats.org/officeDocument/2006/relationships/hyperlink" Target="mailto:SW00005900031@nihonsoft.net" TargetMode="External"/><Relationship Id="rId43" Type="http://schemas.openxmlformats.org/officeDocument/2006/relationships/hyperlink" Target="mailto:sofinet@nihonsoft.net" TargetMode="External"/><Relationship Id="rId8" Type="http://schemas.openxmlformats.org/officeDocument/2006/relationships/hyperlink" Target="mailto:SW00005900012@nihonsoft.net" TargetMode="External"/><Relationship Id="rId3" Type="http://schemas.openxmlformats.org/officeDocument/2006/relationships/hyperlink" Target="mailto:SW00005900001@nihonsoft.co.jp" TargetMode="External"/><Relationship Id="rId12" Type="http://schemas.openxmlformats.org/officeDocument/2006/relationships/hyperlink" Target="mailto:SW00005900015@nihonsoft.net" TargetMode="External"/><Relationship Id="rId17" Type="http://schemas.openxmlformats.org/officeDocument/2006/relationships/hyperlink" Target="mailto:SW00005900015@nihonsoft.net" TargetMode="External"/><Relationship Id="rId25" Type="http://schemas.openxmlformats.org/officeDocument/2006/relationships/hyperlink" Target="mailto:SW00005900031@nihonsoft.net" TargetMode="External"/><Relationship Id="rId33" Type="http://schemas.openxmlformats.org/officeDocument/2006/relationships/hyperlink" Target="mailto:SW00005900031@nihonsoft.net" TargetMode="External"/><Relationship Id="rId38" Type="http://schemas.openxmlformats.org/officeDocument/2006/relationships/hyperlink" Target="mailto:sofinet@nihonsoft.net" TargetMode="External"/><Relationship Id="rId20" Type="http://schemas.openxmlformats.org/officeDocument/2006/relationships/hyperlink" Target="mailto:SW00005900031@nihonsoft.net" TargetMode="External"/><Relationship Id="rId41" Type="http://schemas.openxmlformats.org/officeDocument/2006/relationships/hyperlink" Target="mailto:sofinet@nihonsoft.net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1.bin"/><Relationship Id="rId1" Type="http://schemas.openxmlformats.org/officeDocument/2006/relationships/hyperlink" Target="mailto:SW00006000001@nihonsoft.co.jp" TargetMode="Externa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hyperlink" Target="mailto:SW00006100001@nihonsoft.co.jp" TargetMode="External"/></Relationships>
</file>

<file path=xl/worksheets/_rels/sheet73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6200002@nihonsoft.co.jp" TargetMode="External"/><Relationship Id="rId21" Type="http://schemas.openxmlformats.org/officeDocument/2006/relationships/hyperlink" Target="mailto:SW00006200002@nihonsoft.co.jp" TargetMode="External"/><Relationship Id="rId42" Type="http://schemas.openxmlformats.org/officeDocument/2006/relationships/hyperlink" Target="mailto:SW00006200001@nihonsoft.co.jp" TargetMode="External"/><Relationship Id="rId47" Type="http://schemas.openxmlformats.org/officeDocument/2006/relationships/hyperlink" Target="mailto:SW00006200001@nihonsoft.co.jp" TargetMode="External"/><Relationship Id="rId63" Type="http://schemas.openxmlformats.org/officeDocument/2006/relationships/hyperlink" Target="mailto:SW00006200002@nihonsoft.co.jp" TargetMode="External"/><Relationship Id="rId68" Type="http://schemas.openxmlformats.org/officeDocument/2006/relationships/hyperlink" Target="mailto:SW00006200002@nihonsoft.co.jp" TargetMode="External"/><Relationship Id="rId2" Type="http://schemas.openxmlformats.org/officeDocument/2006/relationships/hyperlink" Target="mailto:SW00006200002@nihonsoft.co.jp" TargetMode="External"/><Relationship Id="rId16" Type="http://schemas.openxmlformats.org/officeDocument/2006/relationships/hyperlink" Target="mailto:SW00006200001@nihonsoft.co.jp" TargetMode="External"/><Relationship Id="rId29" Type="http://schemas.openxmlformats.org/officeDocument/2006/relationships/hyperlink" Target="mailto:SW00006200002@nihonsoft.co.jp" TargetMode="External"/><Relationship Id="rId11" Type="http://schemas.openxmlformats.org/officeDocument/2006/relationships/hyperlink" Target="mailto:SW00006200001@nihonsoft.co.jp" TargetMode="External"/><Relationship Id="rId24" Type="http://schemas.openxmlformats.org/officeDocument/2006/relationships/hyperlink" Target="mailto:SW00006200002@nihonsoft.co.jp" TargetMode="External"/><Relationship Id="rId32" Type="http://schemas.openxmlformats.org/officeDocument/2006/relationships/hyperlink" Target="mailto:SW00006200002@nihonsoft.co.jp" TargetMode="External"/><Relationship Id="rId37" Type="http://schemas.openxmlformats.org/officeDocument/2006/relationships/hyperlink" Target="mailto:SW00006200001@nihonsoft.co.jp" TargetMode="External"/><Relationship Id="rId40" Type="http://schemas.openxmlformats.org/officeDocument/2006/relationships/hyperlink" Target="mailto:SW00006200001@nihonsoft.co.jp" TargetMode="External"/><Relationship Id="rId45" Type="http://schemas.openxmlformats.org/officeDocument/2006/relationships/hyperlink" Target="mailto:SW00006200001@nihonsoft.co.jp" TargetMode="External"/><Relationship Id="rId53" Type="http://schemas.openxmlformats.org/officeDocument/2006/relationships/hyperlink" Target="mailto:SW00006200001@nihonsoft.co.jp" TargetMode="External"/><Relationship Id="rId58" Type="http://schemas.openxmlformats.org/officeDocument/2006/relationships/hyperlink" Target="mailto:SW00006200002@nihonsoft.co.jp" TargetMode="External"/><Relationship Id="rId66" Type="http://schemas.openxmlformats.org/officeDocument/2006/relationships/hyperlink" Target="mailto:SW00006200002@nihonsoft.co.jp" TargetMode="External"/><Relationship Id="rId74" Type="http://schemas.openxmlformats.org/officeDocument/2006/relationships/hyperlink" Target="mailto:SW00006200002@nihonsoft.co.jp" TargetMode="External"/><Relationship Id="rId5" Type="http://schemas.openxmlformats.org/officeDocument/2006/relationships/hyperlink" Target="mailto:SW00006200001@nihonsoft.co.jp" TargetMode="External"/><Relationship Id="rId61" Type="http://schemas.openxmlformats.org/officeDocument/2006/relationships/hyperlink" Target="mailto:SW00006200002@nihonsoft.co.jp" TargetMode="External"/><Relationship Id="rId19" Type="http://schemas.openxmlformats.org/officeDocument/2006/relationships/hyperlink" Target="mailto:SW00006200002@nihonsoft.co.jp" TargetMode="External"/><Relationship Id="rId14" Type="http://schemas.openxmlformats.org/officeDocument/2006/relationships/hyperlink" Target="mailto:SW00006200001@nihonsoft.co.jp" TargetMode="External"/><Relationship Id="rId22" Type="http://schemas.openxmlformats.org/officeDocument/2006/relationships/hyperlink" Target="mailto:SW00006200002@nihonsoft.co.jp" TargetMode="External"/><Relationship Id="rId27" Type="http://schemas.openxmlformats.org/officeDocument/2006/relationships/hyperlink" Target="mailto:SW00006200002@nihonsoft.co.jp" TargetMode="External"/><Relationship Id="rId30" Type="http://schemas.openxmlformats.org/officeDocument/2006/relationships/hyperlink" Target="mailto:SW00006200002@nihonsoft.co.jp" TargetMode="External"/><Relationship Id="rId35" Type="http://schemas.openxmlformats.org/officeDocument/2006/relationships/hyperlink" Target="mailto:SW00006200001@nihonsoft.co.jp" TargetMode="External"/><Relationship Id="rId43" Type="http://schemas.openxmlformats.org/officeDocument/2006/relationships/hyperlink" Target="mailto:SW00006200001@nihonsoft.co.jp" TargetMode="External"/><Relationship Id="rId48" Type="http://schemas.openxmlformats.org/officeDocument/2006/relationships/hyperlink" Target="mailto:SW00006200001@nihonsoft.co.jp" TargetMode="External"/><Relationship Id="rId56" Type="http://schemas.openxmlformats.org/officeDocument/2006/relationships/hyperlink" Target="mailto:SW00006200002@nihonsoft.co.jp" TargetMode="External"/><Relationship Id="rId64" Type="http://schemas.openxmlformats.org/officeDocument/2006/relationships/hyperlink" Target="mailto:SW00006200002@nihonsoft.co.jp" TargetMode="External"/><Relationship Id="rId69" Type="http://schemas.openxmlformats.org/officeDocument/2006/relationships/hyperlink" Target="mailto:SW00006200002@nihonsoft.co.jp" TargetMode="External"/><Relationship Id="rId8" Type="http://schemas.openxmlformats.org/officeDocument/2006/relationships/hyperlink" Target="mailto:SW00006200001@nihonsoft.co.jp" TargetMode="External"/><Relationship Id="rId51" Type="http://schemas.openxmlformats.org/officeDocument/2006/relationships/hyperlink" Target="mailto:SW00006200001@nihonsoft.co.jp" TargetMode="External"/><Relationship Id="rId72" Type="http://schemas.openxmlformats.org/officeDocument/2006/relationships/hyperlink" Target="mailto:SW00006200002@nihonsoft.co.jp" TargetMode="External"/><Relationship Id="rId3" Type="http://schemas.openxmlformats.org/officeDocument/2006/relationships/hyperlink" Target="mailto:SW00006200001@nihonsoft.co.jp" TargetMode="External"/><Relationship Id="rId12" Type="http://schemas.openxmlformats.org/officeDocument/2006/relationships/hyperlink" Target="mailto:SW00006200001@nihonsoft.co.jp" TargetMode="External"/><Relationship Id="rId17" Type="http://schemas.openxmlformats.org/officeDocument/2006/relationships/hyperlink" Target="mailto:SW00006200001@nihonsoft.co.jp" TargetMode="External"/><Relationship Id="rId25" Type="http://schemas.openxmlformats.org/officeDocument/2006/relationships/hyperlink" Target="mailto:SW00006200002@nihonsoft.co.jp" TargetMode="External"/><Relationship Id="rId33" Type="http://schemas.openxmlformats.org/officeDocument/2006/relationships/hyperlink" Target="mailto:SW00006200002@nihonsoft.co.jp" TargetMode="External"/><Relationship Id="rId38" Type="http://schemas.openxmlformats.org/officeDocument/2006/relationships/hyperlink" Target="mailto:SW00006200001@nihonsoft.co.jp" TargetMode="External"/><Relationship Id="rId46" Type="http://schemas.openxmlformats.org/officeDocument/2006/relationships/hyperlink" Target="mailto:SW00006200001@nihonsoft.co.jp" TargetMode="External"/><Relationship Id="rId59" Type="http://schemas.openxmlformats.org/officeDocument/2006/relationships/hyperlink" Target="mailto:SW00006200002@nihonsoft.co.jp" TargetMode="External"/><Relationship Id="rId67" Type="http://schemas.openxmlformats.org/officeDocument/2006/relationships/hyperlink" Target="mailto:SW00006200002@nihonsoft.co.jp" TargetMode="External"/><Relationship Id="rId20" Type="http://schemas.openxmlformats.org/officeDocument/2006/relationships/hyperlink" Target="mailto:SW00006200002@nihonsoft.co.jp" TargetMode="External"/><Relationship Id="rId41" Type="http://schemas.openxmlformats.org/officeDocument/2006/relationships/hyperlink" Target="mailto:SW00006200001@nihonsoft.co.jp" TargetMode="External"/><Relationship Id="rId54" Type="http://schemas.openxmlformats.org/officeDocument/2006/relationships/hyperlink" Target="mailto:SW00006200001@nihonsoft.co.jp" TargetMode="External"/><Relationship Id="rId62" Type="http://schemas.openxmlformats.org/officeDocument/2006/relationships/hyperlink" Target="mailto:SW00006200002@nihonsoft.co.jp" TargetMode="External"/><Relationship Id="rId70" Type="http://schemas.openxmlformats.org/officeDocument/2006/relationships/hyperlink" Target="mailto:SW00006200002@nihonsoft.co.jp" TargetMode="External"/><Relationship Id="rId75" Type="http://schemas.openxmlformats.org/officeDocument/2006/relationships/printerSettings" Target="../printerSettings/printerSettings73.bin"/><Relationship Id="rId1" Type="http://schemas.openxmlformats.org/officeDocument/2006/relationships/hyperlink" Target="mailto:SW00006200001@nihonsoft.co.jp" TargetMode="External"/><Relationship Id="rId6" Type="http://schemas.openxmlformats.org/officeDocument/2006/relationships/hyperlink" Target="mailto:SW00006200001@nihonsoft.co.jp" TargetMode="External"/><Relationship Id="rId15" Type="http://schemas.openxmlformats.org/officeDocument/2006/relationships/hyperlink" Target="mailto:SW00006200001@nihonsoft.co.jp" TargetMode="External"/><Relationship Id="rId23" Type="http://schemas.openxmlformats.org/officeDocument/2006/relationships/hyperlink" Target="mailto:SW00006200002@nihonsoft.co.jp" TargetMode="External"/><Relationship Id="rId28" Type="http://schemas.openxmlformats.org/officeDocument/2006/relationships/hyperlink" Target="mailto:SW00006200002@nihonsoft.co.jp" TargetMode="External"/><Relationship Id="rId36" Type="http://schemas.openxmlformats.org/officeDocument/2006/relationships/hyperlink" Target="mailto:SW00006200001@nihonsoft.co.jp" TargetMode="External"/><Relationship Id="rId49" Type="http://schemas.openxmlformats.org/officeDocument/2006/relationships/hyperlink" Target="mailto:SW00006200001@nihonsoft.co.jp" TargetMode="External"/><Relationship Id="rId57" Type="http://schemas.openxmlformats.org/officeDocument/2006/relationships/hyperlink" Target="mailto:SW00006200002@nihonsoft.co.jp" TargetMode="External"/><Relationship Id="rId10" Type="http://schemas.openxmlformats.org/officeDocument/2006/relationships/hyperlink" Target="mailto:SW00006200001@nihonsoft.co.jp" TargetMode="External"/><Relationship Id="rId31" Type="http://schemas.openxmlformats.org/officeDocument/2006/relationships/hyperlink" Target="mailto:SW00006200002@nihonsoft.co.jp" TargetMode="External"/><Relationship Id="rId44" Type="http://schemas.openxmlformats.org/officeDocument/2006/relationships/hyperlink" Target="mailto:SW00006200001@nihonsoft.co.jp" TargetMode="External"/><Relationship Id="rId52" Type="http://schemas.openxmlformats.org/officeDocument/2006/relationships/hyperlink" Target="mailto:SW00006200001@nihonsoft.co.jp" TargetMode="External"/><Relationship Id="rId60" Type="http://schemas.openxmlformats.org/officeDocument/2006/relationships/hyperlink" Target="mailto:SW00006200002@nihonsoft.co.jp" TargetMode="External"/><Relationship Id="rId65" Type="http://schemas.openxmlformats.org/officeDocument/2006/relationships/hyperlink" Target="mailto:SW00006200002@nihonsoft.co.jp" TargetMode="External"/><Relationship Id="rId73" Type="http://schemas.openxmlformats.org/officeDocument/2006/relationships/hyperlink" Target="mailto:SW00006200002@nihonsoft.co.jp" TargetMode="External"/><Relationship Id="rId4" Type="http://schemas.openxmlformats.org/officeDocument/2006/relationships/hyperlink" Target="mailto:SW00006200001@nihonsoft.co.jp" TargetMode="External"/><Relationship Id="rId9" Type="http://schemas.openxmlformats.org/officeDocument/2006/relationships/hyperlink" Target="mailto:SW00006200001@nihonsoft.co.jp" TargetMode="External"/><Relationship Id="rId13" Type="http://schemas.openxmlformats.org/officeDocument/2006/relationships/hyperlink" Target="mailto:SW00006200001@nihonsoft.co.jp" TargetMode="External"/><Relationship Id="rId18" Type="http://schemas.openxmlformats.org/officeDocument/2006/relationships/hyperlink" Target="mailto:SW00006200001@nihonsoft.co.jp" TargetMode="External"/><Relationship Id="rId39" Type="http://schemas.openxmlformats.org/officeDocument/2006/relationships/hyperlink" Target="mailto:SW00006200001@nihonsoft.co.jp" TargetMode="External"/><Relationship Id="rId34" Type="http://schemas.openxmlformats.org/officeDocument/2006/relationships/hyperlink" Target="mailto:SW00006200002@nihonsoft.co.jp" TargetMode="External"/><Relationship Id="rId50" Type="http://schemas.openxmlformats.org/officeDocument/2006/relationships/hyperlink" Target="mailto:SW00006200001@nihonsoft.co.jp" TargetMode="External"/><Relationship Id="rId55" Type="http://schemas.openxmlformats.org/officeDocument/2006/relationships/hyperlink" Target="mailto:SW00006200002@nihonsoft.co.jp" TargetMode="External"/><Relationship Id="rId7" Type="http://schemas.openxmlformats.org/officeDocument/2006/relationships/hyperlink" Target="mailto:SW00006200001@nihonsoft.co.jp" TargetMode="External"/><Relationship Id="rId71" Type="http://schemas.openxmlformats.org/officeDocument/2006/relationships/hyperlink" Target="mailto:SW00006200002@nihonsoft.co.jp" TargetMode="External"/></Relationships>
</file>

<file path=xl/worksheets/_rels/sheet74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6300002@nihonsoft.co.jp" TargetMode="External"/><Relationship Id="rId18" Type="http://schemas.openxmlformats.org/officeDocument/2006/relationships/hyperlink" Target="mailto:SW00006300002@nihonsoft.co.jp" TargetMode="External"/><Relationship Id="rId26" Type="http://schemas.openxmlformats.org/officeDocument/2006/relationships/hyperlink" Target="mailto:SW00006300051@nihonsoft.net" TargetMode="External"/><Relationship Id="rId3" Type="http://schemas.openxmlformats.org/officeDocument/2006/relationships/hyperlink" Target="mailto:SW00006300001@nihonsoft.co.jp" TargetMode="External"/><Relationship Id="rId21" Type="http://schemas.openxmlformats.org/officeDocument/2006/relationships/hyperlink" Target="mailto:SW00006300002@nihonsoft.co.jp" TargetMode="External"/><Relationship Id="rId34" Type="http://schemas.openxmlformats.org/officeDocument/2006/relationships/printerSettings" Target="../printerSettings/printerSettings74.bin"/><Relationship Id="rId7" Type="http://schemas.openxmlformats.org/officeDocument/2006/relationships/hyperlink" Target="mailto:SW00006300001@nihonsoft.co.jp" TargetMode="External"/><Relationship Id="rId12" Type="http://schemas.openxmlformats.org/officeDocument/2006/relationships/hyperlink" Target="mailto:SW00006300002@nihonsoft.co.jp" TargetMode="External"/><Relationship Id="rId17" Type="http://schemas.openxmlformats.org/officeDocument/2006/relationships/hyperlink" Target="mailto:SW00006300002@nihonsoft.co.jp" TargetMode="External"/><Relationship Id="rId25" Type="http://schemas.openxmlformats.org/officeDocument/2006/relationships/hyperlink" Target="mailto:SW00006300020@nihonsoft.net" TargetMode="External"/><Relationship Id="rId33" Type="http://schemas.openxmlformats.org/officeDocument/2006/relationships/hyperlink" Target="mailto:sofinet@nihonsoft.net" TargetMode="External"/><Relationship Id="rId2" Type="http://schemas.openxmlformats.org/officeDocument/2006/relationships/hyperlink" Target="mailto:SW00006300002@nihonsoft.co.jp" TargetMode="External"/><Relationship Id="rId16" Type="http://schemas.openxmlformats.org/officeDocument/2006/relationships/hyperlink" Target="mailto:SW00006300002@nihonsoft.co.jp" TargetMode="External"/><Relationship Id="rId20" Type="http://schemas.openxmlformats.org/officeDocument/2006/relationships/hyperlink" Target="mailto:SW00006300002@nihonsoft.co.jp" TargetMode="External"/><Relationship Id="rId29" Type="http://schemas.openxmlformats.org/officeDocument/2006/relationships/hyperlink" Target="mailto:SW00006300052@nihonsoft.net" TargetMode="External"/><Relationship Id="rId1" Type="http://schemas.openxmlformats.org/officeDocument/2006/relationships/hyperlink" Target="mailto:SW00006300001@nihonsoft.co.jp" TargetMode="External"/><Relationship Id="rId6" Type="http://schemas.openxmlformats.org/officeDocument/2006/relationships/hyperlink" Target="mailto:SW00006300001@nihonsoft.co.jp" TargetMode="External"/><Relationship Id="rId11" Type="http://schemas.openxmlformats.org/officeDocument/2006/relationships/hyperlink" Target="mailto:SW00006300001@nihonsoft.co.jp" TargetMode="External"/><Relationship Id="rId24" Type="http://schemas.openxmlformats.org/officeDocument/2006/relationships/hyperlink" Target="mailto:SW00006300027@nihonsoft.net" TargetMode="External"/><Relationship Id="rId32" Type="http://schemas.openxmlformats.org/officeDocument/2006/relationships/hyperlink" Target="mailto:sofinet@nihonsoft.net" TargetMode="External"/><Relationship Id="rId5" Type="http://schemas.openxmlformats.org/officeDocument/2006/relationships/hyperlink" Target="mailto:SW00006300001@nihonsoft.co.jp" TargetMode="External"/><Relationship Id="rId15" Type="http://schemas.openxmlformats.org/officeDocument/2006/relationships/hyperlink" Target="mailto:SW00006300002@nihonsoft.co.jp" TargetMode="External"/><Relationship Id="rId23" Type="http://schemas.openxmlformats.org/officeDocument/2006/relationships/hyperlink" Target="mailto:SW00006300026@nihonsoft.net" TargetMode="External"/><Relationship Id="rId28" Type="http://schemas.openxmlformats.org/officeDocument/2006/relationships/hyperlink" Target="mailto:SW00006300052@nihonsoft.net" TargetMode="External"/><Relationship Id="rId10" Type="http://schemas.openxmlformats.org/officeDocument/2006/relationships/hyperlink" Target="mailto:SW00006300001@nihonsoft.co.jp" TargetMode="External"/><Relationship Id="rId19" Type="http://schemas.openxmlformats.org/officeDocument/2006/relationships/hyperlink" Target="mailto:SW00006300002@nihonsoft.co.jp" TargetMode="External"/><Relationship Id="rId31" Type="http://schemas.openxmlformats.org/officeDocument/2006/relationships/hyperlink" Target="mailto:SW00006300052@nihonsoft.net" TargetMode="External"/><Relationship Id="rId4" Type="http://schemas.openxmlformats.org/officeDocument/2006/relationships/hyperlink" Target="mailto:SW00006300001@nihonsoft.co.jp" TargetMode="External"/><Relationship Id="rId9" Type="http://schemas.openxmlformats.org/officeDocument/2006/relationships/hyperlink" Target="mailto:SW00006300001@nihonsoft.co.jp" TargetMode="External"/><Relationship Id="rId14" Type="http://schemas.openxmlformats.org/officeDocument/2006/relationships/hyperlink" Target="mailto:SW00006300002@nihonsoft.co.jp" TargetMode="External"/><Relationship Id="rId22" Type="http://schemas.openxmlformats.org/officeDocument/2006/relationships/hyperlink" Target="mailto:SW00006300023@nihonsoft.net" TargetMode="External"/><Relationship Id="rId27" Type="http://schemas.openxmlformats.org/officeDocument/2006/relationships/hyperlink" Target="mailto:SW00006300002@nihonsoft.net" TargetMode="External"/><Relationship Id="rId30" Type="http://schemas.openxmlformats.org/officeDocument/2006/relationships/hyperlink" Target="mailto:SW00006300052@nihonsoft.net" TargetMode="External"/><Relationship Id="rId8" Type="http://schemas.openxmlformats.org/officeDocument/2006/relationships/hyperlink" Target="mailto:SW00006300001@nihonsoft.co.jp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400008@nihonsoft.net" TargetMode="External"/><Relationship Id="rId3" Type="http://schemas.openxmlformats.org/officeDocument/2006/relationships/hyperlink" Target="mailto:SW00006400003@nihonsoft.co.jp" TargetMode="External"/><Relationship Id="rId7" Type="http://schemas.openxmlformats.org/officeDocument/2006/relationships/hyperlink" Target="mailto:SW00006400006@nihonsoft.net" TargetMode="External"/><Relationship Id="rId2" Type="http://schemas.openxmlformats.org/officeDocument/2006/relationships/hyperlink" Target="mailto:SW00006400002@nihonsoft.co.jp" TargetMode="External"/><Relationship Id="rId1" Type="http://schemas.openxmlformats.org/officeDocument/2006/relationships/hyperlink" Target="mailto:SW00006400001@nihonsoft.co.jp" TargetMode="External"/><Relationship Id="rId6" Type="http://schemas.openxmlformats.org/officeDocument/2006/relationships/hyperlink" Target="mailto:SW00006400007@nihonsoft.net" TargetMode="External"/><Relationship Id="rId5" Type="http://schemas.openxmlformats.org/officeDocument/2006/relationships/hyperlink" Target="mailto:SW00006400005@nihonsoft.net" TargetMode="External"/><Relationship Id="rId4" Type="http://schemas.openxmlformats.org/officeDocument/2006/relationships/hyperlink" Target="mailto:SW00006400004@nihonsoft.co.jp" TargetMode="External"/><Relationship Id="rId9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6500001@nihonsoft.co.jp" TargetMode="External"/><Relationship Id="rId18" Type="http://schemas.openxmlformats.org/officeDocument/2006/relationships/hyperlink" Target="mailto:SW00006500002@nihonsoft.co.jp" TargetMode="External"/><Relationship Id="rId26" Type="http://schemas.openxmlformats.org/officeDocument/2006/relationships/hyperlink" Target="mailto:SW00006500001@nihonsoft.co.jp" TargetMode="External"/><Relationship Id="rId39" Type="http://schemas.openxmlformats.org/officeDocument/2006/relationships/hyperlink" Target="mailto:SW00006500002@nihonsoft.co.jp" TargetMode="External"/><Relationship Id="rId21" Type="http://schemas.openxmlformats.org/officeDocument/2006/relationships/hyperlink" Target="mailto:SW00006500002@nihonsoft.co.jp" TargetMode="External"/><Relationship Id="rId34" Type="http://schemas.openxmlformats.org/officeDocument/2006/relationships/hyperlink" Target="mailto:SW00006500002@nihonsoft.co.jp" TargetMode="External"/><Relationship Id="rId42" Type="http://schemas.openxmlformats.org/officeDocument/2006/relationships/hyperlink" Target="mailto:SW00006500002@nihonsoft.co.jp" TargetMode="External"/><Relationship Id="rId47" Type="http://schemas.openxmlformats.org/officeDocument/2006/relationships/printerSettings" Target="../printerSettings/printerSettings76.bin"/><Relationship Id="rId7" Type="http://schemas.openxmlformats.org/officeDocument/2006/relationships/hyperlink" Target="mailto:SW00006500001@nihonsoft.co.jp" TargetMode="External"/><Relationship Id="rId2" Type="http://schemas.openxmlformats.org/officeDocument/2006/relationships/hyperlink" Target="mailto:SW00006500002@nihonsoft.co.jp" TargetMode="External"/><Relationship Id="rId16" Type="http://schemas.openxmlformats.org/officeDocument/2006/relationships/hyperlink" Target="mailto:SW00006500002@nihonsoft.co.jp" TargetMode="External"/><Relationship Id="rId29" Type="http://schemas.openxmlformats.org/officeDocument/2006/relationships/hyperlink" Target="mailto:SW00006500001@nihonsoft.co.jp" TargetMode="External"/><Relationship Id="rId1" Type="http://schemas.openxmlformats.org/officeDocument/2006/relationships/hyperlink" Target="mailto:SW00006500001@nihonsoft.co.jp" TargetMode="External"/><Relationship Id="rId6" Type="http://schemas.openxmlformats.org/officeDocument/2006/relationships/hyperlink" Target="mailto:SW00006500001@nihonsoft.co.jp" TargetMode="External"/><Relationship Id="rId11" Type="http://schemas.openxmlformats.org/officeDocument/2006/relationships/hyperlink" Target="mailto:SW00006500001@nihonsoft.co.jp" TargetMode="External"/><Relationship Id="rId24" Type="http://schemas.openxmlformats.org/officeDocument/2006/relationships/hyperlink" Target="mailto:SW00006500001@nihonsoft.co.jp" TargetMode="External"/><Relationship Id="rId32" Type="http://schemas.openxmlformats.org/officeDocument/2006/relationships/hyperlink" Target="mailto:SW00006500002@nihonsoft.co.jp" TargetMode="External"/><Relationship Id="rId37" Type="http://schemas.openxmlformats.org/officeDocument/2006/relationships/hyperlink" Target="mailto:SW00006500002@nihonsoft.co.jp" TargetMode="External"/><Relationship Id="rId40" Type="http://schemas.openxmlformats.org/officeDocument/2006/relationships/hyperlink" Target="mailto:SW00006500002@nihonsoft.co.jp" TargetMode="External"/><Relationship Id="rId45" Type="http://schemas.openxmlformats.org/officeDocument/2006/relationships/hyperlink" Target="mailto:SW00006500002@nihonsoft.co.jp" TargetMode="External"/><Relationship Id="rId5" Type="http://schemas.openxmlformats.org/officeDocument/2006/relationships/hyperlink" Target="mailto:SW00006500001@nihonsoft.co.jp" TargetMode="External"/><Relationship Id="rId15" Type="http://schemas.openxmlformats.org/officeDocument/2006/relationships/hyperlink" Target="mailto:SW00006500002@nihonsoft.co.jp" TargetMode="External"/><Relationship Id="rId23" Type="http://schemas.openxmlformats.org/officeDocument/2006/relationships/hyperlink" Target="mailto:SW00006500001@nihonsoft.co.jp" TargetMode="External"/><Relationship Id="rId28" Type="http://schemas.openxmlformats.org/officeDocument/2006/relationships/hyperlink" Target="mailto:SW00006500001@nihonsoft.co.jp" TargetMode="External"/><Relationship Id="rId36" Type="http://schemas.openxmlformats.org/officeDocument/2006/relationships/hyperlink" Target="mailto:SW00006500002@nihonsoft.co.jp" TargetMode="External"/><Relationship Id="rId10" Type="http://schemas.openxmlformats.org/officeDocument/2006/relationships/hyperlink" Target="mailto:SW00006500001@nihonsoft.co.jp" TargetMode="External"/><Relationship Id="rId19" Type="http://schemas.openxmlformats.org/officeDocument/2006/relationships/hyperlink" Target="mailto:SW00006500002@nihonsoft.co.jp" TargetMode="External"/><Relationship Id="rId31" Type="http://schemas.openxmlformats.org/officeDocument/2006/relationships/hyperlink" Target="mailto:SW00006500002@nihonsoft.co.jp" TargetMode="External"/><Relationship Id="rId44" Type="http://schemas.openxmlformats.org/officeDocument/2006/relationships/hyperlink" Target="mailto:SW00006500002@nihonsoft.co.jp" TargetMode="External"/><Relationship Id="rId4" Type="http://schemas.openxmlformats.org/officeDocument/2006/relationships/hyperlink" Target="mailto:SW00006500002@nihonsoft.co.jp" TargetMode="External"/><Relationship Id="rId9" Type="http://schemas.openxmlformats.org/officeDocument/2006/relationships/hyperlink" Target="mailto:SW00006500001@nihonsoft.co.jp" TargetMode="External"/><Relationship Id="rId14" Type="http://schemas.openxmlformats.org/officeDocument/2006/relationships/hyperlink" Target="mailto:SW00006500002@nihonsoft.co.jp" TargetMode="External"/><Relationship Id="rId22" Type="http://schemas.openxmlformats.org/officeDocument/2006/relationships/hyperlink" Target="mailto:SW00006500002@nihonsoft.co.jp" TargetMode="External"/><Relationship Id="rId27" Type="http://schemas.openxmlformats.org/officeDocument/2006/relationships/hyperlink" Target="mailto:SW00006500001@nihonsoft.co.jp" TargetMode="External"/><Relationship Id="rId30" Type="http://schemas.openxmlformats.org/officeDocument/2006/relationships/hyperlink" Target="mailto:SW00006500001@nihonsoft.co.jp" TargetMode="External"/><Relationship Id="rId35" Type="http://schemas.openxmlformats.org/officeDocument/2006/relationships/hyperlink" Target="mailto:SW00006500002@nihonsoft.co.jp" TargetMode="External"/><Relationship Id="rId43" Type="http://schemas.openxmlformats.org/officeDocument/2006/relationships/hyperlink" Target="mailto:SW00006500002@nihonsoft.co.jp" TargetMode="External"/><Relationship Id="rId8" Type="http://schemas.openxmlformats.org/officeDocument/2006/relationships/hyperlink" Target="mailto:SW00006500001@nihonsoft.co.jp" TargetMode="External"/><Relationship Id="rId3" Type="http://schemas.openxmlformats.org/officeDocument/2006/relationships/hyperlink" Target="mailto:SW00006500001@nihonsoft.co.jp" TargetMode="External"/><Relationship Id="rId12" Type="http://schemas.openxmlformats.org/officeDocument/2006/relationships/hyperlink" Target="mailto:SW00006500001@nihonsoft.co.jp" TargetMode="External"/><Relationship Id="rId17" Type="http://schemas.openxmlformats.org/officeDocument/2006/relationships/hyperlink" Target="mailto:SW00006500002@nihonsoft.co.jp" TargetMode="External"/><Relationship Id="rId25" Type="http://schemas.openxmlformats.org/officeDocument/2006/relationships/hyperlink" Target="mailto:SW00006500001@nihonsoft.co.jp" TargetMode="External"/><Relationship Id="rId33" Type="http://schemas.openxmlformats.org/officeDocument/2006/relationships/hyperlink" Target="mailto:SW00006500002@nihonsoft.co.jp" TargetMode="External"/><Relationship Id="rId38" Type="http://schemas.openxmlformats.org/officeDocument/2006/relationships/hyperlink" Target="mailto:SW00006500002@nihonsoft.co.jp" TargetMode="External"/><Relationship Id="rId46" Type="http://schemas.openxmlformats.org/officeDocument/2006/relationships/hyperlink" Target="mailto:SW00006500002@nihonsoft.co.jp" TargetMode="External"/><Relationship Id="rId20" Type="http://schemas.openxmlformats.org/officeDocument/2006/relationships/hyperlink" Target="mailto:SW00006500002@nihonsoft.co.jp" TargetMode="External"/><Relationship Id="rId41" Type="http://schemas.openxmlformats.org/officeDocument/2006/relationships/hyperlink" Target="mailto:SW00006500002@nihonsoft.co.jp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600010@nihonsoft.net" TargetMode="External"/><Relationship Id="rId3" Type="http://schemas.openxmlformats.org/officeDocument/2006/relationships/hyperlink" Target="mailto:SW00006600001@nihonsoft.co.jp" TargetMode="External"/><Relationship Id="rId7" Type="http://schemas.openxmlformats.org/officeDocument/2006/relationships/hyperlink" Target="mailto:SW00006600009@nihonsoft.net" TargetMode="External"/><Relationship Id="rId12" Type="http://schemas.openxmlformats.org/officeDocument/2006/relationships/printerSettings" Target="../printerSettings/printerSettings77.bin"/><Relationship Id="rId2" Type="http://schemas.openxmlformats.org/officeDocument/2006/relationships/hyperlink" Target="mailto:SW00006600001@nihonsoft.co.jp" TargetMode="External"/><Relationship Id="rId1" Type="http://schemas.openxmlformats.org/officeDocument/2006/relationships/hyperlink" Target="mailto:SW00006600001@nihonsoft.co.jp" TargetMode="External"/><Relationship Id="rId6" Type="http://schemas.openxmlformats.org/officeDocument/2006/relationships/hyperlink" Target="mailto:SW00006600006@nihonsoft.net" TargetMode="External"/><Relationship Id="rId11" Type="http://schemas.openxmlformats.org/officeDocument/2006/relationships/hyperlink" Target="mailto:SW00006600011@nihonsoft.net" TargetMode="External"/><Relationship Id="rId5" Type="http://schemas.openxmlformats.org/officeDocument/2006/relationships/hyperlink" Target="mailto:SW00006600006@nihonsoft.net" TargetMode="External"/><Relationship Id="rId10" Type="http://schemas.openxmlformats.org/officeDocument/2006/relationships/hyperlink" Target="mailto:SW00006600011@nihonsoft.net" TargetMode="External"/><Relationship Id="rId4" Type="http://schemas.openxmlformats.org/officeDocument/2006/relationships/hyperlink" Target="mailto:SW00006600004@nihonsoft.co.jp" TargetMode="External"/><Relationship Id="rId9" Type="http://schemas.openxmlformats.org/officeDocument/2006/relationships/hyperlink" Target="mailto:SW00006600004@nihonsoft.net" TargetMode="External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700061@nihonsoft.net" TargetMode="External"/><Relationship Id="rId3" Type="http://schemas.openxmlformats.org/officeDocument/2006/relationships/hyperlink" Target="mailto:SW00006700001@nihonsoft.co.jp" TargetMode="External"/><Relationship Id="rId7" Type="http://schemas.openxmlformats.org/officeDocument/2006/relationships/hyperlink" Target="mailto:SW00006700061@nihonsoft.net" TargetMode="External"/><Relationship Id="rId2" Type="http://schemas.openxmlformats.org/officeDocument/2006/relationships/hyperlink" Target="mailto:SW00006700001@nihonsoft.co.jp" TargetMode="External"/><Relationship Id="rId1" Type="http://schemas.openxmlformats.org/officeDocument/2006/relationships/hyperlink" Target="mailto:SW00006700001@nihonsoft.co.jp" TargetMode="External"/><Relationship Id="rId6" Type="http://schemas.openxmlformats.org/officeDocument/2006/relationships/hyperlink" Target="mailto:SW00006700061@nihonsoft.net" TargetMode="External"/><Relationship Id="rId5" Type="http://schemas.openxmlformats.org/officeDocument/2006/relationships/hyperlink" Target="mailto:SW00006700039@nihonsoft.co.jp" TargetMode="External"/><Relationship Id="rId10" Type="http://schemas.openxmlformats.org/officeDocument/2006/relationships/printerSettings" Target="../printerSettings/printerSettings78.bin"/><Relationship Id="rId4" Type="http://schemas.openxmlformats.org/officeDocument/2006/relationships/hyperlink" Target="mailto:SW00006700001@nihonsoft.co.jp" TargetMode="External"/><Relationship Id="rId9" Type="http://schemas.openxmlformats.org/officeDocument/2006/relationships/hyperlink" Target="mailto:SW00006700061@nihonsoft.net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9.bin"/><Relationship Id="rId2" Type="http://schemas.openxmlformats.org/officeDocument/2006/relationships/hyperlink" Target="mailto:SW00006900002@nihonsoft.net" TargetMode="External"/><Relationship Id="rId1" Type="http://schemas.openxmlformats.org/officeDocument/2006/relationships/hyperlink" Target="mailto:SW00006900001@nihonsoft.co.jp" TargetMode="Externa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000003@nihonsoft.net" TargetMode="External"/><Relationship Id="rId2" Type="http://schemas.openxmlformats.org/officeDocument/2006/relationships/hyperlink" Target="mailto:SW00007000002@nihonsoft.net" TargetMode="External"/><Relationship Id="rId1" Type="http://schemas.openxmlformats.org/officeDocument/2006/relationships/hyperlink" Target="mailto:SW00007000001@nihonsoft.co.jp" TargetMode="External"/><Relationship Id="rId5" Type="http://schemas.openxmlformats.org/officeDocument/2006/relationships/printerSettings" Target="../printerSettings/printerSettings80.bin"/><Relationship Id="rId4" Type="http://schemas.openxmlformats.org/officeDocument/2006/relationships/hyperlink" Target="mailto:sofinet@nihonsoft.net" TargetMode="Externa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1.bin"/><Relationship Id="rId1" Type="http://schemas.openxmlformats.org/officeDocument/2006/relationships/hyperlink" Target="mailto:SW00007000001@nihonsoft.co.jp" TargetMode="Externa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200002@nihonsoft.net" TargetMode="External"/><Relationship Id="rId7" Type="http://schemas.openxmlformats.org/officeDocument/2006/relationships/printerSettings" Target="../printerSettings/printerSettings82.bin"/><Relationship Id="rId2" Type="http://schemas.openxmlformats.org/officeDocument/2006/relationships/hyperlink" Target="mailto:SW00007200002@nihonsoft.net" TargetMode="External"/><Relationship Id="rId1" Type="http://schemas.openxmlformats.org/officeDocument/2006/relationships/hyperlink" Target="mailto:SW00007200001@nihonsoft.co.jp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W00007200002@nihonsoft.net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3.bin"/><Relationship Id="rId3" Type="http://schemas.openxmlformats.org/officeDocument/2006/relationships/hyperlink" Target="mailto:SW00007300001@nihonsoft.co.jp" TargetMode="External"/><Relationship Id="rId7" Type="http://schemas.openxmlformats.org/officeDocument/2006/relationships/hyperlink" Target="mailto:SW00007300007@nihonsoft.net" TargetMode="External"/><Relationship Id="rId2" Type="http://schemas.openxmlformats.org/officeDocument/2006/relationships/hyperlink" Target="mailto:SW00007300001@nihonsoft.co.jp" TargetMode="External"/><Relationship Id="rId1" Type="http://schemas.openxmlformats.org/officeDocument/2006/relationships/hyperlink" Target="mailto:SW00007300001@nihonsoft.co.jp" TargetMode="External"/><Relationship Id="rId6" Type="http://schemas.openxmlformats.org/officeDocument/2006/relationships/hyperlink" Target="mailto:SW00007300006@nihonsoft.net" TargetMode="External"/><Relationship Id="rId5" Type="http://schemas.openxmlformats.org/officeDocument/2006/relationships/hyperlink" Target="mailto:SW00007300005@nihonsoft.net" TargetMode="External"/><Relationship Id="rId4" Type="http://schemas.openxmlformats.org/officeDocument/2006/relationships/hyperlink" Target="mailto:SW00007300004@nihonsoft.net" TargetMode="Externa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7400005@nihonsoft.net" TargetMode="External"/><Relationship Id="rId13" Type="http://schemas.openxmlformats.org/officeDocument/2006/relationships/hyperlink" Target="mailto:SW00007400017@nihonsoft.net" TargetMode="External"/><Relationship Id="rId18" Type="http://schemas.openxmlformats.org/officeDocument/2006/relationships/hyperlink" Target="mailto:SW00007400001@nihonsoft.net" TargetMode="External"/><Relationship Id="rId3" Type="http://schemas.openxmlformats.org/officeDocument/2006/relationships/hyperlink" Target="mailto:SW00007400003@nihonsoft.net" TargetMode="External"/><Relationship Id="rId21" Type="http://schemas.openxmlformats.org/officeDocument/2006/relationships/hyperlink" Target="mailto:SW00007400005@nihonsoft.net" TargetMode="External"/><Relationship Id="rId7" Type="http://schemas.openxmlformats.org/officeDocument/2006/relationships/hyperlink" Target="mailto:SW00007400005@nihonsoft.net" TargetMode="External"/><Relationship Id="rId12" Type="http://schemas.openxmlformats.org/officeDocument/2006/relationships/hyperlink" Target="mailto:SW00007400005@nihonsoft.net" TargetMode="External"/><Relationship Id="rId17" Type="http://schemas.openxmlformats.org/officeDocument/2006/relationships/hyperlink" Target="mailto:SW00007400006@nihonsoft.net" TargetMode="External"/><Relationship Id="rId25" Type="http://schemas.openxmlformats.org/officeDocument/2006/relationships/printerSettings" Target="../printerSettings/printerSettings84.bin"/><Relationship Id="rId2" Type="http://schemas.openxmlformats.org/officeDocument/2006/relationships/hyperlink" Target="mailto:SW00007400002@nihonsoft.co.jp" TargetMode="External"/><Relationship Id="rId16" Type="http://schemas.openxmlformats.org/officeDocument/2006/relationships/hyperlink" Target="mailto:SW00007400012@nihonsoft.net" TargetMode="External"/><Relationship Id="rId20" Type="http://schemas.openxmlformats.org/officeDocument/2006/relationships/hyperlink" Target="mailto:SW00007400019@nihonsoft.net" TargetMode="External"/><Relationship Id="rId1" Type="http://schemas.openxmlformats.org/officeDocument/2006/relationships/hyperlink" Target="mailto:SW00007400001@nihonsoft.co.jp" TargetMode="External"/><Relationship Id="rId6" Type="http://schemas.openxmlformats.org/officeDocument/2006/relationships/hyperlink" Target="mailto:SW00007400006@nihonsoft.net" TargetMode="External"/><Relationship Id="rId11" Type="http://schemas.openxmlformats.org/officeDocument/2006/relationships/hyperlink" Target="mailto:SW00007400005@nihonsoft.net" TargetMode="External"/><Relationship Id="rId24" Type="http://schemas.openxmlformats.org/officeDocument/2006/relationships/hyperlink" Target="mailto:SW00007400006@nihonsoft.net" TargetMode="External"/><Relationship Id="rId5" Type="http://schemas.openxmlformats.org/officeDocument/2006/relationships/hyperlink" Target="mailto:SW00007400004@nihonsoft.net" TargetMode="External"/><Relationship Id="rId15" Type="http://schemas.openxmlformats.org/officeDocument/2006/relationships/hyperlink" Target="mailto:SW00007400006@nihonsoft.net" TargetMode="External"/><Relationship Id="rId23" Type="http://schemas.openxmlformats.org/officeDocument/2006/relationships/hyperlink" Target="mailto:SW00007400006@nihonsoft.net" TargetMode="External"/><Relationship Id="rId10" Type="http://schemas.openxmlformats.org/officeDocument/2006/relationships/hyperlink" Target="mailto:SW00007400006@nihonsoft.net" TargetMode="External"/><Relationship Id="rId19" Type="http://schemas.openxmlformats.org/officeDocument/2006/relationships/hyperlink" Target="mailto:SW00007400019@nihonsoft.net" TargetMode="External"/><Relationship Id="rId4" Type="http://schemas.openxmlformats.org/officeDocument/2006/relationships/hyperlink" Target="mailto:SW00007400005@nihonsoft.net" TargetMode="External"/><Relationship Id="rId9" Type="http://schemas.openxmlformats.org/officeDocument/2006/relationships/hyperlink" Target="mailto:SW00007400005@nihonsoft.net" TargetMode="External"/><Relationship Id="rId14" Type="http://schemas.openxmlformats.org/officeDocument/2006/relationships/hyperlink" Target="mailto:SW00007400006@nihonsoft.net" TargetMode="External"/><Relationship Id="rId22" Type="http://schemas.openxmlformats.org/officeDocument/2006/relationships/hyperlink" Target="mailto:SW00007400023@nihonsoft.net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500001@nihonsoft.net" TargetMode="External"/><Relationship Id="rId2" Type="http://schemas.openxmlformats.org/officeDocument/2006/relationships/hyperlink" Target="mailto:SW00007500001@nihonsoft.net" TargetMode="External"/><Relationship Id="rId1" Type="http://schemas.openxmlformats.org/officeDocument/2006/relationships/hyperlink" Target="mailto:SW00007500001@nihonsoft.net" TargetMode="External"/><Relationship Id="rId4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600003@nihonsoft.net" TargetMode="External"/><Relationship Id="rId2" Type="http://schemas.openxmlformats.org/officeDocument/2006/relationships/hyperlink" Target="mailto:SW00007600001@nihonsoft.co.jp" TargetMode="External"/><Relationship Id="rId1" Type="http://schemas.openxmlformats.org/officeDocument/2006/relationships/hyperlink" Target="mailto:SW00007600001@nihonsoft.co.jp" TargetMode="External"/><Relationship Id="rId4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7700007@nihonsoft.net" TargetMode="External"/><Relationship Id="rId13" Type="http://schemas.openxmlformats.org/officeDocument/2006/relationships/hyperlink" Target="mailto:SW00007700017@nihonsoft.net" TargetMode="External"/><Relationship Id="rId18" Type="http://schemas.openxmlformats.org/officeDocument/2006/relationships/hyperlink" Target="mailto:SW00007700007@nihonsoft.net" TargetMode="External"/><Relationship Id="rId3" Type="http://schemas.openxmlformats.org/officeDocument/2006/relationships/hyperlink" Target="mailto:SW00007700007@nihonsoft.net" TargetMode="External"/><Relationship Id="rId21" Type="http://schemas.openxmlformats.org/officeDocument/2006/relationships/hyperlink" Target="mailto:SW00007700017@nihonsoft.net" TargetMode="External"/><Relationship Id="rId7" Type="http://schemas.openxmlformats.org/officeDocument/2006/relationships/hyperlink" Target="mailto:SW00007700017@nihonsoft.net" TargetMode="External"/><Relationship Id="rId12" Type="http://schemas.openxmlformats.org/officeDocument/2006/relationships/hyperlink" Target="mailto:SW00007700007@nihonsoft.net" TargetMode="External"/><Relationship Id="rId17" Type="http://schemas.openxmlformats.org/officeDocument/2006/relationships/hyperlink" Target="mailto:SW00007700017@nihonsoft.net" TargetMode="External"/><Relationship Id="rId2" Type="http://schemas.openxmlformats.org/officeDocument/2006/relationships/hyperlink" Target="mailto:SW00007700001@nihonsoft.co.jp" TargetMode="External"/><Relationship Id="rId16" Type="http://schemas.openxmlformats.org/officeDocument/2006/relationships/hyperlink" Target="mailto:SW00007700017@nihonsoft.net" TargetMode="External"/><Relationship Id="rId20" Type="http://schemas.openxmlformats.org/officeDocument/2006/relationships/hyperlink" Target="mailto:SW00007700017@nihonsoft.net" TargetMode="External"/><Relationship Id="rId1" Type="http://schemas.openxmlformats.org/officeDocument/2006/relationships/hyperlink" Target="mailto:SW00007700001@nihonsoft.co.jp" TargetMode="External"/><Relationship Id="rId6" Type="http://schemas.openxmlformats.org/officeDocument/2006/relationships/hyperlink" Target="mailto:SW00007700007@nihonsoft.net" TargetMode="External"/><Relationship Id="rId11" Type="http://schemas.openxmlformats.org/officeDocument/2006/relationships/hyperlink" Target="mailto:SW00007700007@nihonsoft.net" TargetMode="External"/><Relationship Id="rId5" Type="http://schemas.openxmlformats.org/officeDocument/2006/relationships/hyperlink" Target="mailto:SW00007700017@nihonsoft.net" TargetMode="External"/><Relationship Id="rId15" Type="http://schemas.openxmlformats.org/officeDocument/2006/relationships/hyperlink" Target="mailto:SW00007700017@nihonsoft.net" TargetMode="External"/><Relationship Id="rId23" Type="http://schemas.openxmlformats.org/officeDocument/2006/relationships/printerSettings" Target="../printerSettings/printerSettings87.bin"/><Relationship Id="rId10" Type="http://schemas.openxmlformats.org/officeDocument/2006/relationships/hyperlink" Target="mailto:SW00007700007@nihonsoft.net" TargetMode="External"/><Relationship Id="rId19" Type="http://schemas.openxmlformats.org/officeDocument/2006/relationships/hyperlink" Target="mailto:SW00007700007@nihonsoft.net" TargetMode="External"/><Relationship Id="rId4" Type="http://schemas.openxmlformats.org/officeDocument/2006/relationships/hyperlink" Target="mailto:SW00007700007@nihonsoft.net" TargetMode="External"/><Relationship Id="rId9" Type="http://schemas.openxmlformats.org/officeDocument/2006/relationships/hyperlink" Target="mailto:SW00007700007@nihonsoft.net" TargetMode="External"/><Relationship Id="rId14" Type="http://schemas.openxmlformats.org/officeDocument/2006/relationships/hyperlink" Target="mailto:SW00007700017@nihonsoft.net" TargetMode="External"/><Relationship Id="rId22" Type="http://schemas.openxmlformats.org/officeDocument/2006/relationships/hyperlink" Target="mailto:SW00007700034@nihonsoft.net" TargetMode="Externa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hyperlink" Target="mailto:SW00007800001@nihonsoft.net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9.bin"/><Relationship Id="rId1" Type="http://schemas.openxmlformats.org/officeDocument/2006/relationships/hyperlink" Target="mailto:SW00014900001@nihonsoft.net" TargetMode="Externa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900003@nihonsoft.net" TargetMode="External"/><Relationship Id="rId2" Type="http://schemas.openxmlformats.org/officeDocument/2006/relationships/hyperlink" Target="mailto:SW00007900001@nihonsoft.co.jp" TargetMode="External"/><Relationship Id="rId1" Type="http://schemas.openxmlformats.org/officeDocument/2006/relationships/hyperlink" Target="mailto:SW00007900001@nihonsoft.co.jp" TargetMode="External"/><Relationship Id="rId6" Type="http://schemas.openxmlformats.org/officeDocument/2006/relationships/printerSettings" Target="../printerSettings/printerSettings90.bin"/><Relationship Id="rId5" Type="http://schemas.openxmlformats.org/officeDocument/2006/relationships/hyperlink" Target="mailto:SW00007900007@nihonsoft.net" TargetMode="External"/><Relationship Id="rId4" Type="http://schemas.openxmlformats.org/officeDocument/2006/relationships/hyperlink" Target="mailto:SW00007900004@nihonsoft.co.jp" TargetMode="Externa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000015@nihonsoft.net" TargetMode="External"/><Relationship Id="rId7" Type="http://schemas.openxmlformats.org/officeDocument/2006/relationships/printerSettings" Target="../printerSettings/printerSettings91.bin"/><Relationship Id="rId2" Type="http://schemas.openxmlformats.org/officeDocument/2006/relationships/hyperlink" Target="mailto:SW00008000001@nihonsoft.co.jp" TargetMode="External"/><Relationship Id="rId1" Type="http://schemas.openxmlformats.org/officeDocument/2006/relationships/hyperlink" Target="mailto:SW00008000001@nihonsoft.co.jp" TargetMode="External"/><Relationship Id="rId6" Type="http://schemas.openxmlformats.org/officeDocument/2006/relationships/hyperlink" Target="mailto:SW00008000014@nihonsoft.net" TargetMode="External"/><Relationship Id="rId5" Type="http://schemas.openxmlformats.org/officeDocument/2006/relationships/hyperlink" Target="mailto:SW00008000015@nihonsoft.net" TargetMode="External"/><Relationship Id="rId4" Type="http://schemas.openxmlformats.org/officeDocument/2006/relationships/hyperlink" Target="mailto:SW00008000015@nihonsoft.net" TargetMode="Externa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hyperlink" Target="mailto:SW00008100001@nihonsoft.co.jp" TargetMode="Externa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200002@nihonsoft.co.jp" TargetMode="External"/><Relationship Id="rId2" Type="http://schemas.openxmlformats.org/officeDocument/2006/relationships/hyperlink" Target="mailto:SW00008200002@nihonsoft.co.jp" TargetMode="External"/><Relationship Id="rId1" Type="http://schemas.openxmlformats.org/officeDocument/2006/relationships/hyperlink" Target="mailto:SW00008200001@nihonsoft.co.jp" TargetMode="External"/><Relationship Id="rId4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300012@nihonsoft.net" TargetMode="External"/><Relationship Id="rId3" Type="http://schemas.openxmlformats.org/officeDocument/2006/relationships/hyperlink" Target="mailto:SW00008300001@nihonsoft.co.jp" TargetMode="External"/><Relationship Id="rId7" Type="http://schemas.openxmlformats.org/officeDocument/2006/relationships/hyperlink" Target="mailto:SW00008300008@nihonsoft.net" TargetMode="External"/><Relationship Id="rId2" Type="http://schemas.openxmlformats.org/officeDocument/2006/relationships/hyperlink" Target="mailto:SW00008300001@nihonsoft.co.jp" TargetMode="External"/><Relationship Id="rId1" Type="http://schemas.openxmlformats.org/officeDocument/2006/relationships/hyperlink" Target="mailto:SW00008300001@nihonsoft.co.jp" TargetMode="External"/><Relationship Id="rId6" Type="http://schemas.openxmlformats.org/officeDocument/2006/relationships/hyperlink" Target="mailto:SW00008300009@nihonsoft.net" TargetMode="External"/><Relationship Id="rId5" Type="http://schemas.openxmlformats.org/officeDocument/2006/relationships/hyperlink" Target="mailto:SW00008300010@nihonsoft.net" TargetMode="External"/><Relationship Id="rId10" Type="http://schemas.openxmlformats.org/officeDocument/2006/relationships/printerSettings" Target="../printerSettings/printerSettings94.bin"/><Relationship Id="rId4" Type="http://schemas.openxmlformats.org/officeDocument/2006/relationships/hyperlink" Target="mailto:SW00008300009@nihonsoft.net" TargetMode="External"/><Relationship Id="rId9" Type="http://schemas.openxmlformats.org/officeDocument/2006/relationships/hyperlink" Target="mailto:sofinet@nihonsoft.net" TargetMode="Externa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400002@nihonsoft.net" TargetMode="External"/><Relationship Id="rId2" Type="http://schemas.openxmlformats.org/officeDocument/2006/relationships/hyperlink" Target="mailto:SW00008400002@nihonsoft.net" TargetMode="External"/><Relationship Id="rId1" Type="http://schemas.openxmlformats.org/officeDocument/2006/relationships/hyperlink" Target="mailto:SW00008400001@nihonsoft.co.jp" TargetMode="External"/><Relationship Id="rId4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500001@nihonsoft.net" TargetMode="External"/><Relationship Id="rId13" Type="http://schemas.openxmlformats.org/officeDocument/2006/relationships/hyperlink" Target="mailto:SW00008500026@nihonsoft.net" TargetMode="External"/><Relationship Id="rId3" Type="http://schemas.openxmlformats.org/officeDocument/2006/relationships/hyperlink" Target="mailto:SW00008500001@nihonsoft.net" TargetMode="External"/><Relationship Id="rId7" Type="http://schemas.openxmlformats.org/officeDocument/2006/relationships/hyperlink" Target="mailto:SW00008500001@nihonsoft.net" TargetMode="External"/><Relationship Id="rId12" Type="http://schemas.openxmlformats.org/officeDocument/2006/relationships/hyperlink" Target="mailto:SW00008500023@nihonsoft.net" TargetMode="External"/><Relationship Id="rId2" Type="http://schemas.openxmlformats.org/officeDocument/2006/relationships/hyperlink" Target="mailto:SW00008500001@nihonsoft.net" TargetMode="External"/><Relationship Id="rId16" Type="http://schemas.openxmlformats.org/officeDocument/2006/relationships/printerSettings" Target="../printerSettings/printerSettings96.bin"/><Relationship Id="rId1" Type="http://schemas.openxmlformats.org/officeDocument/2006/relationships/hyperlink" Target="mailto:SW00008500001@nihonsoft.net" TargetMode="External"/><Relationship Id="rId6" Type="http://schemas.openxmlformats.org/officeDocument/2006/relationships/hyperlink" Target="mailto:SW00008500001@nihonsoft.net" TargetMode="External"/><Relationship Id="rId11" Type="http://schemas.openxmlformats.org/officeDocument/2006/relationships/hyperlink" Target="mailto:SW00008500001@nihonsoft.net" TargetMode="External"/><Relationship Id="rId5" Type="http://schemas.openxmlformats.org/officeDocument/2006/relationships/hyperlink" Target="mailto:SW00008500001@nihonsoft.net" TargetMode="External"/><Relationship Id="rId15" Type="http://schemas.openxmlformats.org/officeDocument/2006/relationships/hyperlink" Target="mailto:sofinet@nihonsoft.net" TargetMode="External"/><Relationship Id="rId10" Type="http://schemas.openxmlformats.org/officeDocument/2006/relationships/hyperlink" Target="mailto:SW00008500023@nihonsoft.net" TargetMode="External"/><Relationship Id="rId4" Type="http://schemas.openxmlformats.org/officeDocument/2006/relationships/hyperlink" Target="mailto:SW00008500001@nihonsoft.net" TargetMode="External"/><Relationship Id="rId9" Type="http://schemas.openxmlformats.org/officeDocument/2006/relationships/hyperlink" Target="mailto:SW00008500001@nihonsoft.net" TargetMode="External"/><Relationship Id="rId14" Type="http://schemas.openxmlformats.org/officeDocument/2006/relationships/hyperlink" Target="mailto:sofinet@nihonsoft.net" TargetMode="Externa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600002@nihonsoft.net" TargetMode="External"/><Relationship Id="rId2" Type="http://schemas.openxmlformats.org/officeDocument/2006/relationships/hyperlink" Target="mailto:SW00008600002@nihonsoft.net" TargetMode="External"/><Relationship Id="rId1" Type="http://schemas.openxmlformats.org/officeDocument/2006/relationships/hyperlink" Target="mailto:SW00008600001@nihonsoft.co.jp" TargetMode="External"/><Relationship Id="rId5" Type="http://schemas.openxmlformats.org/officeDocument/2006/relationships/printerSettings" Target="../printerSettings/printerSettings97.bin"/><Relationship Id="rId4" Type="http://schemas.openxmlformats.org/officeDocument/2006/relationships/hyperlink" Target="mailto:SW00008600002@nihonsoft.net" TargetMode="External"/></Relationships>
</file>

<file path=xl/worksheets/_rels/sheet9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700001@nihonsoft.net" TargetMode="External"/><Relationship Id="rId13" Type="http://schemas.openxmlformats.org/officeDocument/2006/relationships/hyperlink" Target="mailto:SW00008700001@nihonsoft.net" TargetMode="External"/><Relationship Id="rId3" Type="http://schemas.openxmlformats.org/officeDocument/2006/relationships/hyperlink" Target="mailto:SW00008700003@nihonsoft.net" TargetMode="External"/><Relationship Id="rId7" Type="http://schemas.openxmlformats.org/officeDocument/2006/relationships/hyperlink" Target="mailto:SW00008700001@nihonsoft.net" TargetMode="External"/><Relationship Id="rId12" Type="http://schemas.openxmlformats.org/officeDocument/2006/relationships/hyperlink" Target="mailto:SW00008700001@nihonsoft.net" TargetMode="External"/><Relationship Id="rId2" Type="http://schemas.openxmlformats.org/officeDocument/2006/relationships/hyperlink" Target="mailto:SW00008700001@nihonsoft.net" TargetMode="External"/><Relationship Id="rId1" Type="http://schemas.openxmlformats.org/officeDocument/2006/relationships/hyperlink" Target="mailto:SW00008700001@nihonsoft.net" TargetMode="External"/><Relationship Id="rId6" Type="http://schemas.openxmlformats.org/officeDocument/2006/relationships/hyperlink" Target="mailto:SW00008700001@nihonsoft.net" TargetMode="External"/><Relationship Id="rId11" Type="http://schemas.openxmlformats.org/officeDocument/2006/relationships/hyperlink" Target="mailto:SW00008700001@nihonsoft.net" TargetMode="External"/><Relationship Id="rId5" Type="http://schemas.openxmlformats.org/officeDocument/2006/relationships/hyperlink" Target="mailto:SW00008700001@nihonsoft.net" TargetMode="External"/><Relationship Id="rId10" Type="http://schemas.openxmlformats.org/officeDocument/2006/relationships/hyperlink" Target="mailto:SW00008700001@nihonsoft.net" TargetMode="External"/><Relationship Id="rId4" Type="http://schemas.openxmlformats.org/officeDocument/2006/relationships/hyperlink" Target="mailto:SW00008700001@nihonsoft.net" TargetMode="External"/><Relationship Id="rId9" Type="http://schemas.openxmlformats.org/officeDocument/2006/relationships/hyperlink" Target="mailto:SW00008700001@nihonsoft.net" TargetMode="External"/><Relationship Id="rId14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8800001@nihonsoft.co.jp" TargetMode="External"/><Relationship Id="rId21" Type="http://schemas.openxmlformats.org/officeDocument/2006/relationships/hyperlink" Target="mailto:SW00008800002@nihonsoft.co.jp" TargetMode="External"/><Relationship Id="rId42" Type="http://schemas.openxmlformats.org/officeDocument/2006/relationships/hyperlink" Target="mailto:SW00008800002@nihonsoft.co.jp" TargetMode="External"/><Relationship Id="rId47" Type="http://schemas.openxmlformats.org/officeDocument/2006/relationships/hyperlink" Target="mailto:SW00008800046@nihonsoft.net" TargetMode="External"/><Relationship Id="rId63" Type="http://schemas.openxmlformats.org/officeDocument/2006/relationships/hyperlink" Target="mailto:SW00008800053@nihonsoft.net" TargetMode="External"/><Relationship Id="rId68" Type="http://schemas.openxmlformats.org/officeDocument/2006/relationships/hyperlink" Target="mailto:SW00008800054@nihonsoft.net" TargetMode="External"/><Relationship Id="rId84" Type="http://schemas.openxmlformats.org/officeDocument/2006/relationships/hyperlink" Target="mailto:sofinet@nihonsoft.net" TargetMode="External"/><Relationship Id="rId16" Type="http://schemas.openxmlformats.org/officeDocument/2006/relationships/hyperlink" Target="mailto:SW00008800002@nihonsoft.co.jp" TargetMode="External"/><Relationship Id="rId11" Type="http://schemas.openxmlformats.org/officeDocument/2006/relationships/hyperlink" Target="mailto:SW00008800001@nihonsoft.co.jp" TargetMode="External"/><Relationship Id="rId32" Type="http://schemas.openxmlformats.org/officeDocument/2006/relationships/hyperlink" Target="mailto:SW00008800001@nihonsoft.co.jp" TargetMode="External"/><Relationship Id="rId37" Type="http://schemas.openxmlformats.org/officeDocument/2006/relationships/hyperlink" Target="mailto:SW00008800002@nihonsoft.co.jp" TargetMode="External"/><Relationship Id="rId53" Type="http://schemas.openxmlformats.org/officeDocument/2006/relationships/hyperlink" Target="mailto:SW00008800052@nihonsoft.co.jp" TargetMode="External"/><Relationship Id="rId58" Type="http://schemas.openxmlformats.org/officeDocument/2006/relationships/hyperlink" Target="mailto:SW00008800001@nihonsoft.net" TargetMode="External"/><Relationship Id="rId74" Type="http://schemas.openxmlformats.org/officeDocument/2006/relationships/hyperlink" Target="mailto:sofinet@nihonsoft.net" TargetMode="External"/><Relationship Id="rId79" Type="http://schemas.openxmlformats.org/officeDocument/2006/relationships/hyperlink" Target="mailto:sofinet@nihonsoft.net" TargetMode="External"/><Relationship Id="rId5" Type="http://schemas.openxmlformats.org/officeDocument/2006/relationships/hyperlink" Target="mailto:SW00008800001@nihonsoft.co.jp" TargetMode="External"/><Relationship Id="rId19" Type="http://schemas.openxmlformats.org/officeDocument/2006/relationships/hyperlink" Target="mailto:SW00008800002@nihonsoft.co.jp" TargetMode="External"/><Relationship Id="rId14" Type="http://schemas.openxmlformats.org/officeDocument/2006/relationships/hyperlink" Target="mailto:SW00008800002@nihonsoft.co.jp" TargetMode="External"/><Relationship Id="rId22" Type="http://schemas.openxmlformats.org/officeDocument/2006/relationships/hyperlink" Target="mailto:SW00008800002@nihonsoft.co.jp" TargetMode="External"/><Relationship Id="rId27" Type="http://schemas.openxmlformats.org/officeDocument/2006/relationships/hyperlink" Target="mailto:SW00008800001@nihonsoft.co.jp" TargetMode="External"/><Relationship Id="rId30" Type="http://schemas.openxmlformats.org/officeDocument/2006/relationships/hyperlink" Target="mailto:SW00008800037@nihonsoft.co.jp" TargetMode="External"/><Relationship Id="rId35" Type="http://schemas.openxmlformats.org/officeDocument/2006/relationships/hyperlink" Target="mailto:SW00008800002@nihonsoft.co.jp" TargetMode="External"/><Relationship Id="rId43" Type="http://schemas.openxmlformats.org/officeDocument/2006/relationships/hyperlink" Target="mailto:SW00008800002@nihonsoft.co.jp" TargetMode="External"/><Relationship Id="rId48" Type="http://schemas.openxmlformats.org/officeDocument/2006/relationships/hyperlink" Target="mailto:SW00008800047@nihonsoft.co.jp" TargetMode="External"/><Relationship Id="rId56" Type="http://schemas.openxmlformats.org/officeDocument/2006/relationships/hyperlink" Target="mailto:SW00008800001@nihonsoft.co.jp" TargetMode="External"/><Relationship Id="rId64" Type="http://schemas.openxmlformats.org/officeDocument/2006/relationships/hyperlink" Target="mailto:SW00008800053@nihonsoft.net" TargetMode="External"/><Relationship Id="rId69" Type="http://schemas.openxmlformats.org/officeDocument/2006/relationships/hyperlink" Target="mailto:sofinet@nihonsoft.net" TargetMode="External"/><Relationship Id="rId77" Type="http://schemas.openxmlformats.org/officeDocument/2006/relationships/hyperlink" Target="mailto:sofinet@nihonsoft.net" TargetMode="External"/><Relationship Id="rId8" Type="http://schemas.openxmlformats.org/officeDocument/2006/relationships/hyperlink" Target="mailto:SW00008800001@nihonsoft.co.jp" TargetMode="External"/><Relationship Id="rId51" Type="http://schemas.openxmlformats.org/officeDocument/2006/relationships/hyperlink" Target="mailto:SW00008800050@nihonsoft.co.jp" TargetMode="External"/><Relationship Id="rId72" Type="http://schemas.openxmlformats.org/officeDocument/2006/relationships/hyperlink" Target="mailto:sofinet@nihonsoft.net" TargetMode="External"/><Relationship Id="rId80" Type="http://schemas.openxmlformats.org/officeDocument/2006/relationships/hyperlink" Target="mailto:sofinet@nihonsoft.net" TargetMode="External"/><Relationship Id="rId85" Type="http://schemas.openxmlformats.org/officeDocument/2006/relationships/printerSettings" Target="../printerSettings/printerSettings99.bin"/><Relationship Id="rId3" Type="http://schemas.openxmlformats.org/officeDocument/2006/relationships/hyperlink" Target="mailto:SW00008800001@nihonsoft.co.jp" TargetMode="External"/><Relationship Id="rId12" Type="http://schemas.openxmlformats.org/officeDocument/2006/relationships/hyperlink" Target="mailto:SW00008800001@nihonsoft.co.jp" TargetMode="External"/><Relationship Id="rId17" Type="http://schemas.openxmlformats.org/officeDocument/2006/relationships/hyperlink" Target="mailto:SW00008800002@nihonsoft.co.jp" TargetMode="External"/><Relationship Id="rId25" Type="http://schemas.openxmlformats.org/officeDocument/2006/relationships/hyperlink" Target="mailto:SW00008800001@nihonsoft.co.jp" TargetMode="External"/><Relationship Id="rId33" Type="http://schemas.openxmlformats.org/officeDocument/2006/relationships/hyperlink" Target="mailto:SW00008800001@nihonsoft.co.jp" TargetMode="External"/><Relationship Id="rId38" Type="http://schemas.openxmlformats.org/officeDocument/2006/relationships/hyperlink" Target="mailto:SW00008800002@nihonsoft.co.jp" TargetMode="External"/><Relationship Id="rId46" Type="http://schemas.openxmlformats.org/officeDocument/2006/relationships/hyperlink" Target="mailto:SW00008800046@nihonsoft.net" TargetMode="External"/><Relationship Id="rId59" Type="http://schemas.openxmlformats.org/officeDocument/2006/relationships/hyperlink" Target="mailto:SW00008800014@nihonsoft.net" TargetMode="External"/><Relationship Id="rId67" Type="http://schemas.openxmlformats.org/officeDocument/2006/relationships/hyperlink" Target="mailto:SW00008800054@nihonsoft.net" TargetMode="External"/><Relationship Id="rId20" Type="http://schemas.openxmlformats.org/officeDocument/2006/relationships/hyperlink" Target="mailto:SW00008800002@nihonsoft.co.jp" TargetMode="External"/><Relationship Id="rId41" Type="http://schemas.openxmlformats.org/officeDocument/2006/relationships/hyperlink" Target="mailto:SW00008800002@nihonsoft.co.jp" TargetMode="External"/><Relationship Id="rId54" Type="http://schemas.openxmlformats.org/officeDocument/2006/relationships/hyperlink" Target="mailto:SW00008800053@nihonsoft.net" TargetMode="External"/><Relationship Id="rId62" Type="http://schemas.openxmlformats.org/officeDocument/2006/relationships/hyperlink" Target="mailto:SW00008800053@nihonsoft.net" TargetMode="External"/><Relationship Id="rId70" Type="http://schemas.openxmlformats.org/officeDocument/2006/relationships/hyperlink" Target="mailto:sofinet@nihonsoft.net" TargetMode="External"/><Relationship Id="rId75" Type="http://schemas.openxmlformats.org/officeDocument/2006/relationships/hyperlink" Target="mailto:sofinet@nihonsoft.net" TargetMode="External"/><Relationship Id="rId83" Type="http://schemas.openxmlformats.org/officeDocument/2006/relationships/hyperlink" Target="mailto:sofinet@nihonsoft.net" TargetMode="External"/><Relationship Id="rId1" Type="http://schemas.openxmlformats.org/officeDocument/2006/relationships/hyperlink" Target="mailto:SW00008800001@nihonsoft.co.jp" TargetMode="External"/><Relationship Id="rId6" Type="http://schemas.openxmlformats.org/officeDocument/2006/relationships/hyperlink" Target="mailto:SW00008800001@nihonsoft.co.jp" TargetMode="External"/><Relationship Id="rId15" Type="http://schemas.openxmlformats.org/officeDocument/2006/relationships/hyperlink" Target="mailto:SW00008800002@nihonsoft.co.jp" TargetMode="External"/><Relationship Id="rId23" Type="http://schemas.openxmlformats.org/officeDocument/2006/relationships/hyperlink" Target="mailto:SW00008800001@nihonsoft.co.jp" TargetMode="External"/><Relationship Id="rId28" Type="http://schemas.openxmlformats.org/officeDocument/2006/relationships/hyperlink" Target="mailto:SW00008800001@nihonsoft.co.jp" TargetMode="External"/><Relationship Id="rId36" Type="http://schemas.openxmlformats.org/officeDocument/2006/relationships/hyperlink" Target="mailto:SW00008800002@nihonsoft.co.jp" TargetMode="External"/><Relationship Id="rId49" Type="http://schemas.openxmlformats.org/officeDocument/2006/relationships/hyperlink" Target="mailto:SW00008800048@nihonsoft.co.jp" TargetMode="External"/><Relationship Id="rId57" Type="http://schemas.openxmlformats.org/officeDocument/2006/relationships/hyperlink" Target="mailto:SW00008800037@nihonsoft.net" TargetMode="External"/><Relationship Id="rId10" Type="http://schemas.openxmlformats.org/officeDocument/2006/relationships/hyperlink" Target="mailto:SW00008800001@nihonsoft.co.jp" TargetMode="External"/><Relationship Id="rId31" Type="http://schemas.openxmlformats.org/officeDocument/2006/relationships/hyperlink" Target="mailto:SW00008800001@nihonsoft.co.jp" TargetMode="External"/><Relationship Id="rId44" Type="http://schemas.openxmlformats.org/officeDocument/2006/relationships/hyperlink" Target="mailto:SW00008800044@nihonsoft.co.jp" TargetMode="External"/><Relationship Id="rId52" Type="http://schemas.openxmlformats.org/officeDocument/2006/relationships/hyperlink" Target="mailto:SW00008800051@nihonsoft.co.jp" TargetMode="External"/><Relationship Id="rId60" Type="http://schemas.openxmlformats.org/officeDocument/2006/relationships/hyperlink" Target="mailto:SW00008800054@nihonsoft.net" TargetMode="External"/><Relationship Id="rId65" Type="http://schemas.openxmlformats.org/officeDocument/2006/relationships/hyperlink" Target="mailto:SW00008800054@nihonsoft.net" TargetMode="External"/><Relationship Id="rId73" Type="http://schemas.openxmlformats.org/officeDocument/2006/relationships/hyperlink" Target="mailto:sofinet@nihonsoft.net" TargetMode="External"/><Relationship Id="rId78" Type="http://schemas.openxmlformats.org/officeDocument/2006/relationships/hyperlink" Target="mailto:sofinet@nihonsoft.net" TargetMode="External"/><Relationship Id="rId81" Type="http://schemas.openxmlformats.org/officeDocument/2006/relationships/hyperlink" Target="mailto:sofinet@nihonsoft.net" TargetMode="External"/><Relationship Id="rId4" Type="http://schemas.openxmlformats.org/officeDocument/2006/relationships/hyperlink" Target="mailto:SW00008800001@nihonsoft.co.jp" TargetMode="External"/><Relationship Id="rId9" Type="http://schemas.openxmlformats.org/officeDocument/2006/relationships/hyperlink" Target="mailto:SW00008800001@nihonsoft.co.jp" TargetMode="External"/><Relationship Id="rId13" Type="http://schemas.openxmlformats.org/officeDocument/2006/relationships/hyperlink" Target="mailto:SW00008800002@nihonsoft.co.jp" TargetMode="External"/><Relationship Id="rId18" Type="http://schemas.openxmlformats.org/officeDocument/2006/relationships/hyperlink" Target="mailto:SW00008800002@nihonsoft.co.jp" TargetMode="External"/><Relationship Id="rId39" Type="http://schemas.openxmlformats.org/officeDocument/2006/relationships/hyperlink" Target="mailto:SW00008800002@nihonsoft.co.jp" TargetMode="External"/><Relationship Id="rId34" Type="http://schemas.openxmlformats.org/officeDocument/2006/relationships/hyperlink" Target="mailto:SW00008800002@nihonsoft.co.jp" TargetMode="External"/><Relationship Id="rId50" Type="http://schemas.openxmlformats.org/officeDocument/2006/relationships/hyperlink" Target="mailto:SW00008800049@nihonsoft.co.jp" TargetMode="External"/><Relationship Id="rId55" Type="http://schemas.openxmlformats.org/officeDocument/2006/relationships/hyperlink" Target="mailto:SW00008800014@nihonsoft.co.jp" TargetMode="External"/><Relationship Id="rId76" Type="http://schemas.openxmlformats.org/officeDocument/2006/relationships/hyperlink" Target="mailto:sofinet@nihonsoft.net" TargetMode="External"/><Relationship Id="rId7" Type="http://schemas.openxmlformats.org/officeDocument/2006/relationships/hyperlink" Target="mailto:SW00008800001@nihonsoft.co.jp" TargetMode="External"/><Relationship Id="rId71" Type="http://schemas.openxmlformats.org/officeDocument/2006/relationships/hyperlink" Target="mailto:sofinet@nihonsoft.net" TargetMode="External"/><Relationship Id="rId2" Type="http://schemas.openxmlformats.org/officeDocument/2006/relationships/hyperlink" Target="mailto:SW00008800002@nihonsoft.co.jp" TargetMode="External"/><Relationship Id="rId29" Type="http://schemas.openxmlformats.org/officeDocument/2006/relationships/hyperlink" Target="mailto:SW00008800001@nihonsoft.co.jp" TargetMode="External"/><Relationship Id="rId24" Type="http://schemas.openxmlformats.org/officeDocument/2006/relationships/hyperlink" Target="mailto:SW00008800001@nihonsoft.co.jp" TargetMode="External"/><Relationship Id="rId40" Type="http://schemas.openxmlformats.org/officeDocument/2006/relationships/hyperlink" Target="mailto:SW00008800002@nihonsoft.co.jp" TargetMode="External"/><Relationship Id="rId45" Type="http://schemas.openxmlformats.org/officeDocument/2006/relationships/hyperlink" Target="mailto:SW00008800045@nihonsoft.net" TargetMode="External"/><Relationship Id="rId66" Type="http://schemas.openxmlformats.org/officeDocument/2006/relationships/hyperlink" Target="mailto:SW00008800054@nihonsoft.net" TargetMode="External"/><Relationship Id="rId61" Type="http://schemas.openxmlformats.org/officeDocument/2006/relationships/hyperlink" Target="mailto:SW00008800053@nihonsoft.net" TargetMode="External"/><Relationship Id="rId82" Type="http://schemas.openxmlformats.org/officeDocument/2006/relationships/hyperlink" Target="mailto:sofinet@nihonsoft.net" TargetMode="Externa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900001@nihonsoft.net" TargetMode="External"/><Relationship Id="rId7" Type="http://schemas.openxmlformats.org/officeDocument/2006/relationships/printerSettings" Target="../printerSettings/printerSettings100.bin"/><Relationship Id="rId2" Type="http://schemas.openxmlformats.org/officeDocument/2006/relationships/hyperlink" Target="mailto:SW00008900001@nihonsoft.net" TargetMode="External"/><Relationship Id="rId1" Type="http://schemas.openxmlformats.org/officeDocument/2006/relationships/hyperlink" Target="mailto:SW000089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08900006@nihonsoft.net" TargetMode="External"/><Relationship Id="rId4" Type="http://schemas.openxmlformats.org/officeDocument/2006/relationships/hyperlink" Target="mailto:SW00008900001@nihonsoft.net" TargetMode="External"/></Relationships>
</file>

<file path=xl/worksheets/_rels/sheet10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1.bin"/><Relationship Id="rId3" Type="http://schemas.openxmlformats.org/officeDocument/2006/relationships/hyperlink" Target="mailto:SW00001100073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09100001@nihonsoft.net" TargetMode="External"/><Relationship Id="rId1" Type="http://schemas.openxmlformats.org/officeDocument/2006/relationships/hyperlink" Target="mailto:SW000091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09100013@nihonsoft.net" TargetMode="External"/><Relationship Id="rId4" Type="http://schemas.openxmlformats.org/officeDocument/2006/relationships/hyperlink" Target="mailto:SW00009100013@nihonsoft.net" TargetMode="External"/></Relationships>
</file>

<file path=xl/worksheets/_rels/sheet10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2.bin"/><Relationship Id="rId3" Type="http://schemas.openxmlformats.org/officeDocument/2006/relationships/hyperlink" Target="mailto:SW00009200002@nihonsoft.co.jp" TargetMode="External"/><Relationship Id="rId7" Type="http://schemas.openxmlformats.org/officeDocument/2006/relationships/hyperlink" Target="mailto:SW00009200003@nihonsoft.co.jp" TargetMode="External"/><Relationship Id="rId2" Type="http://schemas.openxmlformats.org/officeDocument/2006/relationships/hyperlink" Target="mailto:SW00007900001@nihonsoft.co.jp" TargetMode="External"/><Relationship Id="rId1" Type="http://schemas.openxmlformats.org/officeDocument/2006/relationships/hyperlink" Target="mailto:SW00009200001@nihonsoft.co.jp" TargetMode="External"/><Relationship Id="rId6" Type="http://schemas.openxmlformats.org/officeDocument/2006/relationships/hyperlink" Target="mailto:SW00009200005@nihonsoft.net" TargetMode="External"/><Relationship Id="rId5" Type="http://schemas.openxmlformats.org/officeDocument/2006/relationships/hyperlink" Target="mailto:SW00009200005@nihonsoft.net" TargetMode="External"/><Relationship Id="rId4" Type="http://schemas.openxmlformats.org/officeDocument/2006/relationships/hyperlink" Target="mailto:SW00009200004@nihonsoft.net" TargetMode="Externa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300004@nihonsoft.net" TargetMode="External"/><Relationship Id="rId2" Type="http://schemas.openxmlformats.org/officeDocument/2006/relationships/hyperlink" Target="mailto:SW00009300001@nihonsoft.net" TargetMode="External"/><Relationship Id="rId1" Type="http://schemas.openxmlformats.org/officeDocument/2006/relationships/hyperlink" Target="mailto:SW00009300001@nihonsoft.net" TargetMode="External"/><Relationship Id="rId6" Type="http://schemas.openxmlformats.org/officeDocument/2006/relationships/printerSettings" Target="../printerSettings/printerSettings103.bin"/><Relationship Id="rId5" Type="http://schemas.openxmlformats.org/officeDocument/2006/relationships/hyperlink" Target="mailto:SW00009300004@nihonsoft.net" TargetMode="External"/><Relationship Id="rId4" Type="http://schemas.openxmlformats.org/officeDocument/2006/relationships/hyperlink" Target="mailto:SW00009300001@nihonsoft.net" TargetMode="Externa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4.bin"/><Relationship Id="rId2" Type="http://schemas.openxmlformats.org/officeDocument/2006/relationships/hyperlink" Target="mailto:SW00009400001@nihonsoft.net" TargetMode="External"/><Relationship Id="rId1" Type="http://schemas.openxmlformats.org/officeDocument/2006/relationships/hyperlink" Target="mailto:SW00009400001@nihonsoft.net" TargetMode="Externa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5.bin"/><Relationship Id="rId1" Type="http://schemas.openxmlformats.org/officeDocument/2006/relationships/hyperlink" Target="mailto:SW00009500001@nihonsoft.co.jp" TargetMode="Externa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600005@nihonsoft.net" TargetMode="External"/><Relationship Id="rId2" Type="http://schemas.openxmlformats.org/officeDocument/2006/relationships/hyperlink" Target="mailto:SW00009600001@nihonsoft.net" TargetMode="External"/><Relationship Id="rId1" Type="http://schemas.openxmlformats.org/officeDocument/2006/relationships/hyperlink" Target="mailto:SW00009600001@nihonsoft.net" TargetMode="External"/><Relationship Id="rId6" Type="http://schemas.openxmlformats.org/officeDocument/2006/relationships/printerSettings" Target="../printerSettings/printerSettings106.bin"/><Relationship Id="rId5" Type="http://schemas.openxmlformats.org/officeDocument/2006/relationships/hyperlink" Target="mailto:SW00009600005@nihonsoft.net" TargetMode="External"/><Relationship Id="rId4" Type="http://schemas.openxmlformats.org/officeDocument/2006/relationships/hyperlink" Target="mailto:SW00009600001@nihonsoft.net" TargetMode="Externa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700001@nihonsoft.co.jp" TargetMode="External"/><Relationship Id="rId7" Type="http://schemas.openxmlformats.org/officeDocument/2006/relationships/printerSettings" Target="../printerSettings/printerSettings107.bin"/><Relationship Id="rId2" Type="http://schemas.openxmlformats.org/officeDocument/2006/relationships/hyperlink" Target="mailto:SW00009700001@nihonsoft.co.jp" TargetMode="External"/><Relationship Id="rId1" Type="http://schemas.openxmlformats.org/officeDocument/2006/relationships/hyperlink" Target="mailto:SW00009700001@nihonsoft.net" TargetMode="External"/><Relationship Id="rId6" Type="http://schemas.openxmlformats.org/officeDocument/2006/relationships/hyperlink" Target="mailto:SW00009700001@nihonsoft.co.jp" TargetMode="External"/><Relationship Id="rId5" Type="http://schemas.openxmlformats.org/officeDocument/2006/relationships/hyperlink" Target="mailto:SW00009700003@nihonsoft.net" TargetMode="External"/><Relationship Id="rId4" Type="http://schemas.openxmlformats.org/officeDocument/2006/relationships/hyperlink" Target="mailto:SW00009700002@nihonsoft.net" TargetMode="Externa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hyperlink" Target="mailto:SW00009900001@nihonsoft.net" TargetMode="Externa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000004@nihonsoft.co.jp" TargetMode="External"/><Relationship Id="rId2" Type="http://schemas.openxmlformats.org/officeDocument/2006/relationships/hyperlink" Target="mailto:SW00010000001@nihonsoft.co.jp" TargetMode="External"/><Relationship Id="rId1" Type="http://schemas.openxmlformats.org/officeDocument/2006/relationships/hyperlink" Target="mailto:SW00010000001@nihonsoft.co.jp" TargetMode="External"/><Relationship Id="rId6" Type="http://schemas.openxmlformats.org/officeDocument/2006/relationships/printerSettings" Target="../printerSettings/printerSettings109.bin"/><Relationship Id="rId5" Type="http://schemas.openxmlformats.org/officeDocument/2006/relationships/hyperlink" Target="mailto:SW00010000006@nihonsoft.net" TargetMode="External"/><Relationship Id="rId4" Type="http://schemas.openxmlformats.org/officeDocument/2006/relationships/hyperlink" Target="mailto:SW00010000005@nihonsoft.net" TargetMode="Externa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0.bin"/><Relationship Id="rId2" Type="http://schemas.openxmlformats.org/officeDocument/2006/relationships/hyperlink" Target="mailto:SW00010100001@nihonsoft.net" TargetMode="External"/><Relationship Id="rId1" Type="http://schemas.openxmlformats.org/officeDocument/2006/relationships/hyperlink" Target="mailto:SW00010100001@nihonsoft.net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hyperlink" Target="mailto:SW00010200001@nihonsoft.net" TargetMode="External"/><Relationship Id="rId1" Type="http://schemas.openxmlformats.org/officeDocument/2006/relationships/hyperlink" Target="mailto:SW00010200001@nihonsoft.co.jp" TargetMode="Externa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300001@nihonsoft.net" TargetMode="External"/><Relationship Id="rId2" Type="http://schemas.openxmlformats.org/officeDocument/2006/relationships/hyperlink" Target="mailto:SW00010300001@nihonsoft.net" TargetMode="External"/><Relationship Id="rId1" Type="http://schemas.openxmlformats.org/officeDocument/2006/relationships/hyperlink" Target="mailto:SW00010300001@nihonsoft.net" TargetMode="External"/><Relationship Id="rId4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0400001@nihonsoft.net" TargetMode="External"/><Relationship Id="rId3" Type="http://schemas.openxmlformats.org/officeDocument/2006/relationships/hyperlink" Target="mailto:SW00010400001@nihonsoft.net" TargetMode="External"/><Relationship Id="rId7" Type="http://schemas.openxmlformats.org/officeDocument/2006/relationships/hyperlink" Target="mailto:SW00010400001@nihonsoft.net" TargetMode="External"/><Relationship Id="rId2" Type="http://schemas.openxmlformats.org/officeDocument/2006/relationships/hyperlink" Target="mailto:SW00010400002@nihonsoft.net" TargetMode="External"/><Relationship Id="rId1" Type="http://schemas.openxmlformats.org/officeDocument/2006/relationships/hyperlink" Target="mailto:SW00010400001@nihonsoft.net" TargetMode="External"/><Relationship Id="rId6" Type="http://schemas.openxmlformats.org/officeDocument/2006/relationships/hyperlink" Target="mailto:SW00010400008@nihonsoft.net" TargetMode="External"/><Relationship Id="rId11" Type="http://schemas.openxmlformats.org/officeDocument/2006/relationships/printerSettings" Target="../printerSettings/printerSettings113.bin"/><Relationship Id="rId5" Type="http://schemas.openxmlformats.org/officeDocument/2006/relationships/hyperlink" Target="mailto:SW00010400007@nihonsoft.net" TargetMode="External"/><Relationship Id="rId10" Type="http://schemas.openxmlformats.org/officeDocument/2006/relationships/hyperlink" Target="mailto:SW00010400001@nihonsoft.net" TargetMode="External"/><Relationship Id="rId4" Type="http://schemas.openxmlformats.org/officeDocument/2006/relationships/hyperlink" Target="mailto:SW00010400006@nihonsoft.net" TargetMode="External"/><Relationship Id="rId9" Type="http://schemas.openxmlformats.org/officeDocument/2006/relationships/hyperlink" Target="mailto:SW00010400002@nihonsoft.net" TargetMode="Externa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500006@nihonsoft.net" TargetMode="External"/><Relationship Id="rId2" Type="http://schemas.openxmlformats.org/officeDocument/2006/relationships/hyperlink" Target="mailto:SW00010500001@nihonsoft.net" TargetMode="External"/><Relationship Id="rId1" Type="http://schemas.openxmlformats.org/officeDocument/2006/relationships/hyperlink" Target="mailto:SW00010500001@nihonsoft.net" TargetMode="External"/><Relationship Id="rId4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5.bin"/><Relationship Id="rId1" Type="http://schemas.openxmlformats.org/officeDocument/2006/relationships/hyperlink" Target="mailto:SW00010600001@nihonsoft.co.jp" TargetMode="External"/></Relationships>
</file>

<file path=xl/worksheets/_rels/sheet11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0700004@nihonsoft.net" TargetMode="External"/><Relationship Id="rId3" Type="http://schemas.openxmlformats.org/officeDocument/2006/relationships/hyperlink" Target="mailto:SW00010700004@nihonsoft.net" TargetMode="External"/><Relationship Id="rId7" Type="http://schemas.openxmlformats.org/officeDocument/2006/relationships/hyperlink" Target="mailto:SW00010700004@nihonsoft.net" TargetMode="External"/><Relationship Id="rId2" Type="http://schemas.openxmlformats.org/officeDocument/2006/relationships/hyperlink" Target="mailto:SW00010700003@nihonsoft.net" TargetMode="External"/><Relationship Id="rId1" Type="http://schemas.openxmlformats.org/officeDocument/2006/relationships/hyperlink" Target="mailto:SW00010700001@nihonsoft.co.jp" TargetMode="External"/><Relationship Id="rId6" Type="http://schemas.openxmlformats.org/officeDocument/2006/relationships/hyperlink" Target="mailto:SW00010700004@nihonsoft.net" TargetMode="External"/><Relationship Id="rId5" Type="http://schemas.openxmlformats.org/officeDocument/2006/relationships/hyperlink" Target="mailto:SW00010700004@nihonsoft.net" TargetMode="External"/><Relationship Id="rId10" Type="http://schemas.openxmlformats.org/officeDocument/2006/relationships/printerSettings" Target="../printerSettings/printerSettings116.bin"/><Relationship Id="rId4" Type="http://schemas.openxmlformats.org/officeDocument/2006/relationships/hyperlink" Target="mailto:SW00010700002@nihonsoft.co.jp" TargetMode="External"/><Relationship Id="rId9" Type="http://schemas.openxmlformats.org/officeDocument/2006/relationships/hyperlink" Target="mailto:SW00010700004@nihonsoft.net" TargetMode="Externa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hyperlink" Target="mailto:SW00010800001@nihonsoft.net" TargetMode="External"/><Relationship Id="rId1" Type="http://schemas.openxmlformats.org/officeDocument/2006/relationships/hyperlink" Target="mailto:SW00010800001@nihonsoft.net" TargetMode="Externa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hyperlink" Target="mailto:SW00010900001@nihonsoft.net" TargetMode="Externa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9.bin"/><Relationship Id="rId2" Type="http://schemas.openxmlformats.org/officeDocument/2006/relationships/hyperlink" Target="mailto:SW00011000001@nihonsoft.net" TargetMode="External"/><Relationship Id="rId1" Type="http://schemas.openxmlformats.org/officeDocument/2006/relationships/hyperlink" Target="mailto:SW00011000001@nihonsoft.net" TargetMode="External"/></Relationships>
</file>

<file path=xl/worksheets/_rels/sheet120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11100006@nihonsoft.net" TargetMode="External"/><Relationship Id="rId18" Type="http://schemas.openxmlformats.org/officeDocument/2006/relationships/hyperlink" Target="mailto:SW00011100006@nihonsoft.net" TargetMode="External"/><Relationship Id="rId26" Type="http://schemas.openxmlformats.org/officeDocument/2006/relationships/hyperlink" Target="mailto:SW00011100006@nihonsoft.net" TargetMode="External"/><Relationship Id="rId3" Type="http://schemas.openxmlformats.org/officeDocument/2006/relationships/hyperlink" Target="mailto:SW00011100001@nihonsoft.net" TargetMode="External"/><Relationship Id="rId21" Type="http://schemas.openxmlformats.org/officeDocument/2006/relationships/hyperlink" Target="mailto:SW00011100006@nihonsoft.net" TargetMode="External"/><Relationship Id="rId34" Type="http://schemas.openxmlformats.org/officeDocument/2006/relationships/hyperlink" Target="mailto:SW00011100006@nihonsoft.net" TargetMode="External"/><Relationship Id="rId7" Type="http://schemas.openxmlformats.org/officeDocument/2006/relationships/hyperlink" Target="mailto:SW00011100002@nihonsoft.net" TargetMode="External"/><Relationship Id="rId12" Type="http://schemas.openxmlformats.org/officeDocument/2006/relationships/hyperlink" Target="mailto:SW00011100006@nihonsoft.net" TargetMode="External"/><Relationship Id="rId17" Type="http://schemas.openxmlformats.org/officeDocument/2006/relationships/hyperlink" Target="mailto:SW00011100006@nihonsoft.net" TargetMode="External"/><Relationship Id="rId25" Type="http://schemas.openxmlformats.org/officeDocument/2006/relationships/hyperlink" Target="mailto:SW00011100006@nihonsoft.net" TargetMode="External"/><Relationship Id="rId33" Type="http://schemas.openxmlformats.org/officeDocument/2006/relationships/hyperlink" Target="mailto:SW00011100006@nihonsoft.net" TargetMode="External"/><Relationship Id="rId2" Type="http://schemas.openxmlformats.org/officeDocument/2006/relationships/hyperlink" Target="mailto:SW00011100002@nihonsoft.net" TargetMode="External"/><Relationship Id="rId16" Type="http://schemas.openxmlformats.org/officeDocument/2006/relationships/hyperlink" Target="mailto:SW00011100006@nihonsoft.net" TargetMode="External"/><Relationship Id="rId20" Type="http://schemas.openxmlformats.org/officeDocument/2006/relationships/hyperlink" Target="mailto:SW00011100006@nihonsoft.net" TargetMode="External"/><Relationship Id="rId29" Type="http://schemas.openxmlformats.org/officeDocument/2006/relationships/hyperlink" Target="mailto:SW00011100006@nihonsoft.net" TargetMode="External"/><Relationship Id="rId1" Type="http://schemas.openxmlformats.org/officeDocument/2006/relationships/hyperlink" Target="mailto:SW00011100001@nihonsoft.net" TargetMode="External"/><Relationship Id="rId6" Type="http://schemas.openxmlformats.org/officeDocument/2006/relationships/hyperlink" Target="mailto:SW00011100006@nihonsoft.net" TargetMode="External"/><Relationship Id="rId11" Type="http://schemas.openxmlformats.org/officeDocument/2006/relationships/hyperlink" Target="mailto:SW00011100006@nihonsoft.net" TargetMode="External"/><Relationship Id="rId24" Type="http://schemas.openxmlformats.org/officeDocument/2006/relationships/hyperlink" Target="mailto:SW00011100006@nihonsoft.net" TargetMode="External"/><Relationship Id="rId32" Type="http://schemas.openxmlformats.org/officeDocument/2006/relationships/hyperlink" Target="mailto:SW00011100006@nihonsoft.net" TargetMode="External"/><Relationship Id="rId5" Type="http://schemas.openxmlformats.org/officeDocument/2006/relationships/hyperlink" Target="mailto:SW00011100002@nihonsoft.net" TargetMode="External"/><Relationship Id="rId15" Type="http://schemas.openxmlformats.org/officeDocument/2006/relationships/hyperlink" Target="mailto:SW00011100006@nihonsoft.net" TargetMode="External"/><Relationship Id="rId23" Type="http://schemas.openxmlformats.org/officeDocument/2006/relationships/hyperlink" Target="mailto:SW00011100006@nihonsoft.net" TargetMode="External"/><Relationship Id="rId28" Type="http://schemas.openxmlformats.org/officeDocument/2006/relationships/hyperlink" Target="mailto:SW00011100006@nihonsoft.net" TargetMode="External"/><Relationship Id="rId36" Type="http://schemas.openxmlformats.org/officeDocument/2006/relationships/printerSettings" Target="../printerSettings/printerSettings120.bin"/><Relationship Id="rId10" Type="http://schemas.openxmlformats.org/officeDocument/2006/relationships/hyperlink" Target="mailto:SW00011100006@nihonsoft.net" TargetMode="External"/><Relationship Id="rId19" Type="http://schemas.openxmlformats.org/officeDocument/2006/relationships/hyperlink" Target="mailto:SW00011100006@nihonsoft.net" TargetMode="External"/><Relationship Id="rId31" Type="http://schemas.openxmlformats.org/officeDocument/2006/relationships/hyperlink" Target="mailto:SW00011100006@nihonsoft.net" TargetMode="External"/><Relationship Id="rId4" Type="http://schemas.openxmlformats.org/officeDocument/2006/relationships/hyperlink" Target="mailto:SW00011100002@nihonsoft.net" TargetMode="External"/><Relationship Id="rId9" Type="http://schemas.openxmlformats.org/officeDocument/2006/relationships/hyperlink" Target="mailto:SW00011100006@nihonsoft.net" TargetMode="External"/><Relationship Id="rId14" Type="http://schemas.openxmlformats.org/officeDocument/2006/relationships/hyperlink" Target="mailto:SW00011100006@nihonsoft.net" TargetMode="External"/><Relationship Id="rId22" Type="http://schemas.openxmlformats.org/officeDocument/2006/relationships/hyperlink" Target="mailto:SW00011100006@nihonsoft.net" TargetMode="External"/><Relationship Id="rId27" Type="http://schemas.openxmlformats.org/officeDocument/2006/relationships/hyperlink" Target="mailto:SW00011100006@nihonsoft.net" TargetMode="External"/><Relationship Id="rId30" Type="http://schemas.openxmlformats.org/officeDocument/2006/relationships/hyperlink" Target="mailto:SW00011100006@nihonsoft.net" TargetMode="External"/><Relationship Id="rId35" Type="http://schemas.openxmlformats.org/officeDocument/2006/relationships/hyperlink" Target="mailto:SW00011100006@nihonsoft.net" TargetMode="External"/><Relationship Id="rId8" Type="http://schemas.openxmlformats.org/officeDocument/2006/relationships/hyperlink" Target="mailto:SW00011100006@nihonsoft.net" TargetMode="External"/></Relationships>
</file>

<file path=xl/worksheets/_rels/sheet12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1200021@nihonsoft.net" TargetMode="External"/><Relationship Id="rId13" Type="http://schemas.openxmlformats.org/officeDocument/2006/relationships/hyperlink" Target="mailto:SW00011200021@nihonsoft.net" TargetMode="External"/><Relationship Id="rId3" Type="http://schemas.openxmlformats.org/officeDocument/2006/relationships/hyperlink" Target="mailto:SW00011200021@nihonsoft.net" TargetMode="External"/><Relationship Id="rId7" Type="http://schemas.openxmlformats.org/officeDocument/2006/relationships/hyperlink" Target="mailto:SW00011200021@nihonsoft.net" TargetMode="External"/><Relationship Id="rId12" Type="http://schemas.openxmlformats.org/officeDocument/2006/relationships/hyperlink" Target="mailto:SW00011200021@nihonsoft.net" TargetMode="External"/><Relationship Id="rId2" Type="http://schemas.openxmlformats.org/officeDocument/2006/relationships/hyperlink" Target="mailto:SW00011200001@nihonsoft.net" TargetMode="External"/><Relationship Id="rId1" Type="http://schemas.openxmlformats.org/officeDocument/2006/relationships/hyperlink" Target="mailto:SW00011200001@nihonsoft.net" TargetMode="External"/><Relationship Id="rId6" Type="http://schemas.openxmlformats.org/officeDocument/2006/relationships/hyperlink" Target="mailto:SW00011200001@nihonsoft.net" TargetMode="External"/><Relationship Id="rId11" Type="http://schemas.openxmlformats.org/officeDocument/2006/relationships/hyperlink" Target="mailto:SW00011200001@nihonsoft.net" TargetMode="External"/><Relationship Id="rId5" Type="http://schemas.openxmlformats.org/officeDocument/2006/relationships/hyperlink" Target="mailto:SW00011200001@nihonsoft.net" TargetMode="External"/><Relationship Id="rId10" Type="http://schemas.openxmlformats.org/officeDocument/2006/relationships/hyperlink" Target="mailto:SW00011200001@nihonsoft.net" TargetMode="External"/><Relationship Id="rId4" Type="http://schemas.openxmlformats.org/officeDocument/2006/relationships/hyperlink" Target="mailto:SW00011200001@nihonsoft.net" TargetMode="External"/><Relationship Id="rId9" Type="http://schemas.openxmlformats.org/officeDocument/2006/relationships/hyperlink" Target="mailto:SW00011200021@nihonsoft.net" TargetMode="External"/><Relationship Id="rId14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hyperlink" Target="mailto:SW00011300001@nihonsoft.net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3.bin"/><Relationship Id="rId2" Type="http://schemas.openxmlformats.org/officeDocument/2006/relationships/hyperlink" Target="mailto:SW00011400001@nihonsoft.net" TargetMode="External"/><Relationship Id="rId1" Type="http://schemas.openxmlformats.org/officeDocument/2006/relationships/hyperlink" Target="mailto:SW00011000001@nihonsoft.net" TargetMode="Externa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500001@nihonsoft.net" TargetMode="External"/><Relationship Id="rId2" Type="http://schemas.openxmlformats.org/officeDocument/2006/relationships/hyperlink" Target="mailto:SW00011500001@nihonsoft.net" TargetMode="External"/><Relationship Id="rId1" Type="http://schemas.openxmlformats.org/officeDocument/2006/relationships/hyperlink" Target="mailto:SW00011500001@nihonsoft.net" TargetMode="External"/><Relationship Id="rId4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600001@nihonsoft.net" TargetMode="External"/><Relationship Id="rId2" Type="http://schemas.openxmlformats.org/officeDocument/2006/relationships/hyperlink" Target="mailto:SW00011600001@nihonsoft.net" TargetMode="External"/><Relationship Id="rId1" Type="http://schemas.openxmlformats.org/officeDocument/2006/relationships/hyperlink" Target="mailto:SW00011600001@nihonsoft.net" TargetMode="External"/><Relationship Id="rId5" Type="http://schemas.openxmlformats.org/officeDocument/2006/relationships/printerSettings" Target="../printerSettings/printerSettings125.bin"/><Relationship Id="rId4" Type="http://schemas.openxmlformats.org/officeDocument/2006/relationships/hyperlink" Target="mailto:sofinet@nihonsoft.net" TargetMode="Externa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11700001@nihonsoft.net" TargetMode="External"/><Relationship Id="rId1" Type="http://schemas.openxmlformats.org/officeDocument/2006/relationships/hyperlink" Target="mailto:SW00011700001@nihonsoft.net" TargetMode="External"/><Relationship Id="rId5" Type="http://schemas.openxmlformats.org/officeDocument/2006/relationships/printerSettings" Target="../printerSettings/printerSettings126.bin"/><Relationship Id="rId4" Type="http://schemas.openxmlformats.org/officeDocument/2006/relationships/hyperlink" Target="mailto:sofinet@nihonsoft.net" TargetMode="Externa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800001@nihonsoft.net" TargetMode="External"/><Relationship Id="rId2" Type="http://schemas.openxmlformats.org/officeDocument/2006/relationships/hyperlink" Target="mailto:SW00011800001@nihonsoft.net" TargetMode="External"/><Relationship Id="rId1" Type="http://schemas.openxmlformats.org/officeDocument/2006/relationships/hyperlink" Target="mailto:SW00011800001@nihonsoft.net" TargetMode="External"/><Relationship Id="rId4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900002@nihonsoft.net" TargetMode="External"/><Relationship Id="rId7" Type="http://schemas.openxmlformats.org/officeDocument/2006/relationships/printerSettings" Target="../printerSettings/printerSettings128.bin"/><Relationship Id="rId2" Type="http://schemas.openxmlformats.org/officeDocument/2006/relationships/hyperlink" Target="mailto:SW00011900001@nihonsoft.net" TargetMode="External"/><Relationship Id="rId1" Type="http://schemas.openxmlformats.org/officeDocument/2006/relationships/hyperlink" Target="mailto:SW00011900001@nihonsoft.net" TargetMode="External"/><Relationship Id="rId6" Type="http://schemas.openxmlformats.org/officeDocument/2006/relationships/hyperlink" Target="mailto:SW00011900006@nihonsoft.net" TargetMode="External"/><Relationship Id="rId5" Type="http://schemas.openxmlformats.org/officeDocument/2006/relationships/hyperlink" Target="mailto:SW00011900001@nihonsoft.net" TargetMode="External"/><Relationship Id="rId4" Type="http://schemas.openxmlformats.org/officeDocument/2006/relationships/hyperlink" Target="mailto:SW00011900003@nihonsoft.net" TargetMode="Externa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9.bin"/><Relationship Id="rId1" Type="http://schemas.openxmlformats.org/officeDocument/2006/relationships/hyperlink" Target="mailto:SW00012000001@nihonsoft.net" TargetMode="Externa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100001@nihonsoft.net" TargetMode="External"/><Relationship Id="rId2" Type="http://schemas.openxmlformats.org/officeDocument/2006/relationships/hyperlink" Target="mailto:SW00012100001@nihonsoft.net" TargetMode="External"/><Relationship Id="rId1" Type="http://schemas.openxmlformats.org/officeDocument/2006/relationships/hyperlink" Target="mailto:SW00012100001@nihonsoft.net" TargetMode="External"/><Relationship Id="rId4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1.bin"/><Relationship Id="rId1" Type="http://schemas.openxmlformats.org/officeDocument/2006/relationships/hyperlink" Target="mailto:SW00012200001@nihonsoft.net" TargetMode="Externa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hyperlink" Target="mailto:SW00012400001@nihonsoft.net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300001@nihonsoft.net" TargetMode="External"/><Relationship Id="rId2" Type="http://schemas.openxmlformats.org/officeDocument/2006/relationships/hyperlink" Target="mailto:SW00012300002@nihonsoft.net" TargetMode="External"/><Relationship Id="rId1" Type="http://schemas.openxmlformats.org/officeDocument/2006/relationships/hyperlink" Target="mailto:SW00012300001@nihonsoft.net" TargetMode="External"/><Relationship Id="rId5" Type="http://schemas.openxmlformats.org/officeDocument/2006/relationships/printerSettings" Target="../printerSettings/printerSettings133.bin"/><Relationship Id="rId4" Type="http://schemas.openxmlformats.org/officeDocument/2006/relationships/hyperlink" Target="mailto:sofinet@nihonsoft.net" TargetMode="Externa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500001@nihonsoft.net" TargetMode="External"/><Relationship Id="rId2" Type="http://schemas.openxmlformats.org/officeDocument/2006/relationships/hyperlink" Target="mailto:SW00012500001@nihonsoft.net" TargetMode="External"/><Relationship Id="rId1" Type="http://schemas.openxmlformats.org/officeDocument/2006/relationships/hyperlink" Target="mailto:SW00012500001@nihonsoft.net" TargetMode="External"/><Relationship Id="rId6" Type="http://schemas.openxmlformats.org/officeDocument/2006/relationships/printerSettings" Target="../printerSettings/printerSettings134.bin"/><Relationship Id="rId5" Type="http://schemas.openxmlformats.org/officeDocument/2006/relationships/hyperlink" Target="mailto:demo27@nihonsoft.net" TargetMode="External"/><Relationship Id="rId4" Type="http://schemas.openxmlformats.org/officeDocument/2006/relationships/hyperlink" Target="mailto:demo25@nihonsoft.net" TargetMode="Externa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5.bin"/><Relationship Id="rId1" Type="http://schemas.openxmlformats.org/officeDocument/2006/relationships/hyperlink" Target="mailto:SW00012600001@nihonsoft.net" TargetMode="External"/></Relationships>
</file>

<file path=xl/worksheets/_rels/sheet13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6.bin"/><Relationship Id="rId3" Type="http://schemas.openxmlformats.org/officeDocument/2006/relationships/hyperlink" Target="mailto:SW00012700002@nihonsoft.net" TargetMode="External"/><Relationship Id="rId7" Type="http://schemas.openxmlformats.org/officeDocument/2006/relationships/hyperlink" Target="mailto:SW00012700001@nihonsoft.net" TargetMode="External"/><Relationship Id="rId2" Type="http://schemas.openxmlformats.org/officeDocument/2006/relationships/hyperlink" Target="mailto:SW00012700001@nihonsoft.net" TargetMode="External"/><Relationship Id="rId1" Type="http://schemas.openxmlformats.org/officeDocument/2006/relationships/hyperlink" Target="mailto:SW00012700001@nihonsoft.net" TargetMode="External"/><Relationship Id="rId6" Type="http://schemas.openxmlformats.org/officeDocument/2006/relationships/hyperlink" Target="mailto:SW00012700001@nihonsoft.net" TargetMode="External"/><Relationship Id="rId5" Type="http://schemas.openxmlformats.org/officeDocument/2006/relationships/hyperlink" Target="mailto:SW00012700004@nihonsoft.net" TargetMode="External"/><Relationship Id="rId4" Type="http://schemas.openxmlformats.org/officeDocument/2006/relationships/hyperlink" Target="mailto:SW00012700003@nihonsoft.net" TargetMode="Externa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7.bin"/><Relationship Id="rId2" Type="http://schemas.openxmlformats.org/officeDocument/2006/relationships/hyperlink" Target="mailto:SW00012800001@nihonsoft.net" TargetMode="External"/><Relationship Id="rId1" Type="http://schemas.openxmlformats.org/officeDocument/2006/relationships/hyperlink" Target="mailto:SW00012800001@nihonsoft.net" TargetMode="Externa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8.bin"/><Relationship Id="rId2" Type="http://schemas.openxmlformats.org/officeDocument/2006/relationships/hyperlink" Target="mailto:SW00012900001@nihonsoft.net" TargetMode="External"/><Relationship Id="rId1" Type="http://schemas.openxmlformats.org/officeDocument/2006/relationships/hyperlink" Target="mailto:SW00012900001@nihonsoft.net" TargetMode="Externa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9.bin"/><Relationship Id="rId1" Type="http://schemas.openxmlformats.org/officeDocument/2006/relationships/hyperlink" Target="mailto:SW00013000001@nihonsoft.net" TargetMode="Externa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0.bin"/><Relationship Id="rId2" Type="http://schemas.openxmlformats.org/officeDocument/2006/relationships/hyperlink" Target="mailto:SW00013100001@nihonsoft.net" TargetMode="External"/><Relationship Id="rId1" Type="http://schemas.openxmlformats.org/officeDocument/2006/relationships/hyperlink" Target="mailto:SW00013100001@nihonsoft.net" TargetMode="Externa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1.bin"/><Relationship Id="rId2" Type="http://schemas.openxmlformats.org/officeDocument/2006/relationships/hyperlink" Target="mailto:SW00013200001@nihonsoft.net" TargetMode="External"/><Relationship Id="rId1" Type="http://schemas.openxmlformats.org/officeDocument/2006/relationships/hyperlink" Target="mailto:SW00013200001@nihonsoft.net" TargetMode="External"/></Relationships>
</file>

<file path=xl/worksheets/_rels/sheet14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300001@nihonsoft.net" TargetMode="External"/><Relationship Id="rId13" Type="http://schemas.openxmlformats.org/officeDocument/2006/relationships/hyperlink" Target="mailto:SW00013300002@nihonsoft.net" TargetMode="External"/><Relationship Id="rId18" Type="http://schemas.openxmlformats.org/officeDocument/2006/relationships/hyperlink" Target="mailto:SW00013300002@nihonsoft.net" TargetMode="External"/><Relationship Id="rId26" Type="http://schemas.openxmlformats.org/officeDocument/2006/relationships/hyperlink" Target="mailto:SW00013300002@nihonsoft.net" TargetMode="External"/><Relationship Id="rId3" Type="http://schemas.openxmlformats.org/officeDocument/2006/relationships/hyperlink" Target="mailto:SW00013300001@nihonsoft.net" TargetMode="External"/><Relationship Id="rId21" Type="http://schemas.openxmlformats.org/officeDocument/2006/relationships/hyperlink" Target="mailto:SW00013300002@nihonsoft.net" TargetMode="External"/><Relationship Id="rId7" Type="http://schemas.openxmlformats.org/officeDocument/2006/relationships/hyperlink" Target="mailto:SW00013300001@nihonsoft.net" TargetMode="External"/><Relationship Id="rId12" Type="http://schemas.openxmlformats.org/officeDocument/2006/relationships/hyperlink" Target="mailto:SW00013300002@nihonsoft.net" TargetMode="External"/><Relationship Id="rId17" Type="http://schemas.openxmlformats.org/officeDocument/2006/relationships/hyperlink" Target="mailto:SW00013300002@nihonsoft.net" TargetMode="External"/><Relationship Id="rId25" Type="http://schemas.openxmlformats.org/officeDocument/2006/relationships/hyperlink" Target="mailto:SW00013300025@nihonsoft.net" TargetMode="External"/><Relationship Id="rId2" Type="http://schemas.openxmlformats.org/officeDocument/2006/relationships/hyperlink" Target="mailto:SW00013300002@nihonsoft.net" TargetMode="External"/><Relationship Id="rId16" Type="http://schemas.openxmlformats.org/officeDocument/2006/relationships/hyperlink" Target="mailto:SW00013300002@nihonsoft.net" TargetMode="External"/><Relationship Id="rId20" Type="http://schemas.openxmlformats.org/officeDocument/2006/relationships/hyperlink" Target="mailto:SW00013300002@nihonsoft.net" TargetMode="External"/><Relationship Id="rId29" Type="http://schemas.openxmlformats.org/officeDocument/2006/relationships/printerSettings" Target="../printerSettings/printerSettings142.bin"/><Relationship Id="rId1" Type="http://schemas.openxmlformats.org/officeDocument/2006/relationships/hyperlink" Target="mailto:SW00013300001@nihonsoft.net" TargetMode="External"/><Relationship Id="rId6" Type="http://schemas.openxmlformats.org/officeDocument/2006/relationships/hyperlink" Target="mailto:SW00013300001@nihonsoft.net" TargetMode="External"/><Relationship Id="rId11" Type="http://schemas.openxmlformats.org/officeDocument/2006/relationships/hyperlink" Target="mailto:SW00013300001@nihonsoft.net" TargetMode="External"/><Relationship Id="rId24" Type="http://schemas.openxmlformats.org/officeDocument/2006/relationships/hyperlink" Target="mailto:SW00013300001@nihonsoft.net" TargetMode="External"/><Relationship Id="rId5" Type="http://schemas.openxmlformats.org/officeDocument/2006/relationships/hyperlink" Target="mailto:SW00013300001@nihonsoft.net" TargetMode="External"/><Relationship Id="rId15" Type="http://schemas.openxmlformats.org/officeDocument/2006/relationships/hyperlink" Target="mailto:SW00013300002@nihonsoft.net" TargetMode="External"/><Relationship Id="rId23" Type="http://schemas.openxmlformats.org/officeDocument/2006/relationships/hyperlink" Target="mailto:SW00013300001@nihonsoft.net" TargetMode="External"/><Relationship Id="rId28" Type="http://schemas.openxmlformats.org/officeDocument/2006/relationships/hyperlink" Target="mailto:sofinet@nihonsoft.net" TargetMode="External"/><Relationship Id="rId10" Type="http://schemas.openxmlformats.org/officeDocument/2006/relationships/hyperlink" Target="mailto:SW00013300001@nihonsoft.net" TargetMode="External"/><Relationship Id="rId19" Type="http://schemas.openxmlformats.org/officeDocument/2006/relationships/hyperlink" Target="mailto:SW00013300002@nihonsoft.net" TargetMode="External"/><Relationship Id="rId4" Type="http://schemas.openxmlformats.org/officeDocument/2006/relationships/hyperlink" Target="mailto:SW00013300001@nihonsoft.net" TargetMode="External"/><Relationship Id="rId9" Type="http://schemas.openxmlformats.org/officeDocument/2006/relationships/hyperlink" Target="mailto:SW00013300001@nihonsoft.net" TargetMode="External"/><Relationship Id="rId14" Type="http://schemas.openxmlformats.org/officeDocument/2006/relationships/hyperlink" Target="mailto:SW00013300002@nihonsoft.net" TargetMode="External"/><Relationship Id="rId22" Type="http://schemas.openxmlformats.org/officeDocument/2006/relationships/hyperlink" Target="mailto:SW00013300002@nihonsoft.net" TargetMode="External"/><Relationship Id="rId27" Type="http://schemas.openxmlformats.org/officeDocument/2006/relationships/hyperlink" Target="mailto:SW00013300025@nihonsoft.net" TargetMode="External"/></Relationships>
</file>

<file path=xl/worksheets/_rels/sheet14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400002@nihonsoft.net" TargetMode="External"/><Relationship Id="rId13" Type="http://schemas.openxmlformats.org/officeDocument/2006/relationships/hyperlink" Target="mailto:SW00013400003@nihonsoft.net" TargetMode="External"/><Relationship Id="rId18" Type="http://schemas.openxmlformats.org/officeDocument/2006/relationships/hyperlink" Target="mailto:SW00013400002@nihonsoft.net" TargetMode="External"/><Relationship Id="rId3" Type="http://schemas.openxmlformats.org/officeDocument/2006/relationships/hyperlink" Target="mailto:SW00013400003@nihonsoft.net" TargetMode="External"/><Relationship Id="rId7" Type="http://schemas.openxmlformats.org/officeDocument/2006/relationships/hyperlink" Target="mailto:SW00013400003@nihonsoft.net" TargetMode="External"/><Relationship Id="rId12" Type="http://schemas.openxmlformats.org/officeDocument/2006/relationships/hyperlink" Target="mailto:SW00013400003@nihonsoft.net" TargetMode="External"/><Relationship Id="rId17" Type="http://schemas.openxmlformats.org/officeDocument/2006/relationships/hyperlink" Target="mailto:SW00013400003@nihonsoft.net" TargetMode="External"/><Relationship Id="rId2" Type="http://schemas.openxmlformats.org/officeDocument/2006/relationships/hyperlink" Target="mailto:SW00013400002@nihonsoft.net" TargetMode="External"/><Relationship Id="rId16" Type="http://schemas.openxmlformats.org/officeDocument/2006/relationships/hyperlink" Target="mailto:SW00013400002@nihonsoft.net" TargetMode="External"/><Relationship Id="rId20" Type="http://schemas.openxmlformats.org/officeDocument/2006/relationships/printerSettings" Target="../printerSettings/printerSettings143.bin"/><Relationship Id="rId1" Type="http://schemas.openxmlformats.org/officeDocument/2006/relationships/hyperlink" Target="mailto:SW00013400001@nihonsoft.net" TargetMode="External"/><Relationship Id="rId6" Type="http://schemas.openxmlformats.org/officeDocument/2006/relationships/hyperlink" Target="mailto:SW00013400002@nihonsoft.net" TargetMode="External"/><Relationship Id="rId11" Type="http://schemas.openxmlformats.org/officeDocument/2006/relationships/hyperlink" Target="mailto:SW00013400003@nihonsoft.net" TargetMode="External"/><Relationship Id="rId5" Type="http://schemas.openxmlformats.org/officeDocument/2006/relationships/hyperlink" Target="mailto:SW00013400003@nihonsoft.net" TargetMode="External"/><Relationship Id="rId15" Type="http://schemas.openxmlformats.org/officeDocument/2006/relationships/hyperlink" Target="mailto:SW00013400002@nihonsoft.net" TargetMode="External"/><Relationship Id="rId10" Type="http://schemas.openxmlformats.org/officeDocument/2006/relationships/hyperlink" Target="mailto:SW00013400002@nihonsoft.net" TargetMode="External"/><Relationship Id="rId19" Type="http://schemas.openxmlformats.org/officeDocument/2006/relationships/hyperlink" Target="mailto:SW00013400003@nihonsoft.net" TargetMode="External"/><Relationship Id="rId4" Type="http://schemas.openxmlformats.org/officeDocument/2006/relationships/hyperlink" Target="mailto:SW00013400002@nihonsoft.net" TargetMode="External"/><Relationship Id="rId9" Type="http://schemas.openxmlformats.org/officeDocument/2006/relationships/hyperlink" Target="mailto:SW00013400003@nihonsoft.net" TargetMode="External"/><Relationship Id="rId14" Type="http://schemas.openxmlformats.org/officeDocument/2006/relationships/hyperlink" Target="mailto:SW00013400002@nihonsoft.net" TargetMode="External"/></Relationships>
</file>

<file path=xl/worksheets/_rels/sheet14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500002@nihonsoft.net" TargetMode="External"/><Relationship Id="rId13" Type="http://schemas.openxmlformats.org/officeDocument/2006/relationships/hyperlink" Target="mailto:SW00013500001@nihonsoft.net" TargetMode="External"/><Relationship Id="rId3" Type="http://schemas.openxmlformats.org/officeDocument/2006/relationships/hyperlink" Target="mailto:SW00013500001@nihonsoft.net" TargetMode="External"/><Relationship Id="rId7" Type="http://schemas.openxmlformats.org/officeDocument/2006/relationships/hyperlink" Target="mailto:SW00013500001@nihonsoft.net" TargetMode="External"/><Relationship Id="rId12" Type="http://schemas.openxmlformats.org/officeDocument/2006/relationships/hyperlink" Target="mailto:SW00013500012@nihonsoft.net" TargetMode="External"/><Relationship Id="rId17" Type="http://schemas.openxmlformats.org/officeDocument/2006/relationships/printerSettings" Target="../printerSettings/printerSettings144.bin"/><Relationship Id="rId2" Type="http://schemas.openxmlformats.org/officeDocument/2006/relationships/hyperlink" Target="mailto:SW00013500002@nihonsoft.net" TargetMode="External"/><Relationship Id="rId16" Type="http://schemas.openxmlformats.org/officeDocument/2006/relationships/hyperlink" Target="mailto:SW00013500001@nihonsoft.net" TargetMode="External"/><Relationship Id="rId1" Type="http://schemas.openxmlformats.org/officeDocument/2006/relationships/hyperlink" Target="mailto:SW00013500001@nihonsoft.net" TargetMode="External"/><Relationship Id="rId6" Type="http://schemas.openxmlformats.org/officeDocument/2006/relationships/hyperlink" Target="mailto:SW00013500001@nihonsoft.net" TargetMode="External"/><Relationship Id="rId11" Type="http://schemas.openxmlformats.org/officeDocument/2006/relationships/hyperlink" Target="mailto:SW00013500001@nihonsoft.net" TargetMode="External"/><Relationship Id="rId5" Type="http://schemas.openxmlformats.org/officeDocument/2006/relationships/hyperlink" Target="mailto:SW00013500002@nihonsoft.net" TargetMode="External"/><Relationship Id="rId15" Type="http://schemas.openxmlformats.org/officeDocument/2006/relationships/hyperlink" Target="mailto:SW00013500001@nihonsoft.net" TargetMode="External"/><Relationship Id="rId10" Type="http://schemas.openxmlformats.org/officeDocument/2006/relationships/hyperlink" Target="mailto:SW00013500001@nihonsoft.net" TargetMode="External"/><Relationship Id="rId4" Type="http://schemas.openxmlformats.org/officeDocument/2006/relationships/hyperlink" Target="mailto:SW00013500002@nihonsoft.net" TargetMode="External"/><Relationship Id="rId9" Type="http://schemas.openxmlformats.org/officeDocument/2006/relationships/hyperlink" Target="mailto:SW00013500002@nihonsoft.net" TargetMode="External"/><Relationship Id="rId14" Type="http://schemas.openxmlformats.org/officeDocument/2006/relationships/hyperlink" Target="mailto:SW00013500012@nihonsoft.net" TargetMode="Externa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7" Type="http://schemas.openxmlformats.org/officeDocument/2006/relationships/printerSettings" Target="../printerSettings/printerSettings145.bin"/><Relationship Id="rId2" Type="http://schemas.openxmlformats.org/officeDocument/2006/relationships/hyperlink" Target="mailto:SW00013600001@nihonsoft.net" TargetMode="External"/><Relationship Id="rId1" Type="http://schemas.openxmlformats.org/officeDocument/2006/relationships/hyperlink" Target="mailto:SW00013600001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nihonsoft.net" TargetMode="Externa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hyperlink" Target="mailto:SW00013700001@nihonsoft.net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3800003@nihonsoft.net" TargetMode="External"/><Relationship Id="rId2" Type="http://schemas.openxmlformats.org/officeDocument/2006/relationships/hyperlink" Target="mailto:SW00013800002@nihonsoft.net" TargetMode="External"/><Relationship Id="rId1" Type="http://schemas.openxmlformats.org/officeDocument/2006/relationships/hyperlink" Target="mailto:SW00013800001@nihonsoft.net" TargetMode="External"/><Relationship Id="rId5" Type="http://schemas.openxmlformats.org/officeDocument/2006/relationships/printerSettings" Target="../printerSettings/printerSettings147.bin"/><Relationship Id="rId4" Type="http://schemas.openxmlformats.org/officeDocument/2006/relationships/hyperlink" Target="mailto:SW00013800002@nihonsoft.net" TargetMode="Externa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3900003@nihonsoft.net" TargetMode="External"/><Relationship Id="rId2" Type="http://schemas.openxmlformats.org/officeDocument/2006/relationships/hyperlink" Target="mailto:SW00013900001@nihonsoft.net" TargetMode="External"/><Relationship Id="rId1" Type="http://schemas.openxmlformats.org/officeDocument/2006/relationships/hyperlink" Target="mailto:SW00013900001@nihonsoft.net" TargetMode="External"/><Relationship Id="rId4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000001@nihonsoft.co.jp" TargetMode="External"/><Relationship Id="rId2" Type="http://schemas.openxmlformats.org/officeDocument/2006/relationships/hyperlink" Target="mailto:SW00014000001@nihonsoft.co.jp" TargetMode="External"/><Relationship Id="rId1" Type="http://schemas.openxmlformats.org/officeDocument/2006/relationships/hyperlink" Target="mailto:SW00014000001@nihonsoft.co.jp" TargetMode="External"/><Relationship Id="rId4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100093@nihonsoft.net" TargetMode="External"/><Relationship Id="rId7" Type="http://schemas.openxmlformats.org/officeDocument/2006/relationships/printerSettings" Target="../printerSettings/printerSettings150.bin"/><Relationship Id="rId2" Type="http://schemas.openxmlformats.org/officeDocument/2006/relationships/hyperlink" Target="mailto:SW00014100074@nihonsoft.net" TargetMode="External"/><Relationship Id="rId1" Type="http://schemas.openxmlformats.org/officeDocument/2006/relationships/hyperlink" Target="mailto:SW00014100075@nihonsoft.net" TargetMode="External"/><Relationship Id="rId6" Type="http://schemas.openxmlformats.org/officeDocument/2006/relationships/hyperlink" Target="mailto:demo11@nihonsoft.net" TargetMode="External"/><Relationship Id="rId5" Type="http://schemas.openxmlformats.org/officeDocument/2006/relationships/hyperlink" Target="mailto:demo@nihonsoft.net" TargetMode="External"/><Relationship Id="rId4" Type="http://schemas.openxmlformats.org/officeDocument/2006/relationships/hyperlink" Target="mailto:demo@nihonsoft.net" TargetMode="External"/></Relationships>
</file>

<file path=xl/worksheets/_rels/sheet15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4200001@nihonsoft.net" TargetMode="External"/><Relationship Id="rId13" Type="http://schemas.openxmlformats.org/officeDocument/2006/relationships/hyperlink" Target="mailto:SW00014200001@nihonsoft.net" TargetMode="External"/><Relationship Id="rId18" Type="http://schemas.openxmlformats.org/officeDocument/2006/relationships/hyperlink" Target="mailto:SW00014200001@nihonsoft.net" TargetMode="External"/><Relationship Id="rId3" Type="http://schemas.openxmlformats.org/officeDocument/2006/relationships/hyperlink" Target="mailto:SW00014200001@nihonsoft.net" TargetMode="External"/><Relationship Id="rId21" Type="http://schemas.openxmlformats.org/officeDocument/2006/relationships/hyperlink" Target="mailto:SW00014200001@nihonsoft.net" TargetMode="External"/><Relationship Id="rId7" Type="http://schemas.openxmlformats.org/officeDocument/2006/relationships/hyperlink" Target="mailto:SW00014200001@nihonsoft.net" TargetMode="External"/><Relationship Id="rId12" Type="http://schemas.openxmlformats.org/officeDocument/2006/relationships/hyperlink" Target="mailto:SW00014200001@nihonsoft.net" TargetMode="External"/><Relationship Id="rId17" Type="http://schemas.openxmlformats.org/officeDocument/2006/relationships/hyperlink" Target="mailto:SW00014200001@nihonsoft.net" TargetMode="External"/><Relationship Id="rId2" Type="http://schemas.openxmlformats.org/officeDocument/2006/relationships/hyperlink" Target="mailto:SW00014200001@nihonsoft.net" TargetMode="External"/><Relationship Id="rId16" Type="http://schemas.openxmlformats.org/officeDocument/2006/relationships/hyperlink" Target="mailto:SW00014200001@nihonsoft.net" TargetMode="External"/><Relationship Id="rId20" Type="http://schemas.openxmlformats.org/officeDocument/2006/relationships/hyperlink" Target="mailto:SW00014200001@nihonsoft.net" TargetMode="External"/><Relationship Id="rId1" Type="http://schemas.openxmlformats.org/officeDocument/2006/relationships/hyperlink" Target="mailto:SW00014200001@nihonsoft.net" TargetMode="External"/><Relationship Id="rId6" Type="http://schemas.openxmlformats.org/officeDocument/2006/relationships/hyperlink" Target="mailto:SW00014200001@nihonsoft.net" TargetMode="External"/><Relationship Id="rId11" Type="http://schemas.openxmlformats.org/officeDocument/2006/relationships/hyperlink" Target="mailto:SW00014200001@nihonsoft.net" TargetMode="External"/><Relationship Id="rId5" Type="http://schemas.openxmlformats.org/officeDocument/2006/relationships/hyperlink" Target="mailto:SW00014200001@nihonsoft.net" TargetMode="External"/><Relationship Id="rId15" Type="http://schemas.openxmlformats.org/officeDocument/2006/relationships/hyperlink" Target="mailto:SW00014200001@nihonsoft.net" TargetMode="External"/><Relationship Id="rId10" Type="http://schemas.openxmlformats.org/officeDocument/2006/relationships/hyperlink" Target="mailto:SW00014200001@nihonsoft.net" TargetMode="External"/><Relationship Id="rId19" Type="http://schemas.openxmlformats.org/officeDocument/2006/relationships/hyperlink" Target="mailto:SW00014200001@nihonsoft.net" TargetMode="External"/><Relationship Id="rId4" Type="http://schemas.openxmlformats.org/officeDocument/2006/relationships/hyperlink" Target="mailto:SW00014200001@nihonsoft.net" TargetMode="External"/><Relationship Id="rId9" Type="http://schemas.openxmlformats.org/officeDocument/2006/relationships/hyperlink" Target="mailto:SW00014200001@nihonsoft.net" TargetMode="External"/><Relationship Id="rId14" Type="http://schemas.openxmlformats.org/officeDocument/2006/relationships/hyperlink" Target="mailto:SW00014200001@nihonsoft.net" TargetMode="External"/><Relationship Id="rId22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2.bin"/><Relationship Id="rId3" Type="http://schemas.openxmlformats.org/officeDocument/2006/relationships/hyperlink" Target="mailto:SW00014300002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14300001@nihonsoft.co.jp" TargetMode="External"/><Relationship Id="rId1" Type="http://schemas.openxmlformats.org/officeDocument/2006/relationships/hyperlink" Target="mailto:SW000143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14300002@nihonsoft.net" TargetMode="External"/><Relationship Id="rId4" Type="http://schemas.openxmlformats.org/officeDocument/2006/relationships/hyperlink" Target="mailto:SW00014300002@nihonsoft.net" TargetMode="External"/></Relationships>
</file>

<file path=xl/worksheets/_rels/sheet15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4400006@nihonsoft.co.jp" TargetMode="External"/><Relationship Id="rId3" Type="http://schemas.openxmlformats.org/officeDocument/2006/relationships/hyperlink" Target="mailto:SW00014400001@nihonsoft.net" TargetMode="External"/><Relationship Id="rId7" Type="http://schemas.openxmlformats.org/officeDocument/2006/relationships/hyperlink" Target="mailto:SW00014400005@nihonsoft.co.jp" TargetMode="External"/><Relationship Id="rId2" Type="http://schemas.openxmlformats.org/officeDocument/2006/relationships/hyperlink" Target="mailto:SW00014400001@nihonsoft.net" TargetMode="External"/><Relationship Id="rId1" Type="http://schemas.openxmlformats.org/officeDocument/2006/relationships/hyperlink" Target="mailto:SW00014400001@nihonsoft.net" TargetMode="External"/><Relationship Id="rId6" Type="http://schemas.openxmlformats.org/officeDocument/2006/relationships/hyperlink" Target="mailto:SW00014400004@nihonsoft.co.jp" TargetMode="External"/><Relationship Id="rId5" Type="http://schemas.openxmlformats.org/officeDocument/2006/relationships/hyperlink" Target="mailto:SW00014400003@nihonsoft.co.jp" TargetMode="External"/><Relationship Id="rId4" Type="http://schemas.openxmlformats.org/officeDocument/2006/relationships/hyperlink" Target="mailto:SW00014400002@nihonsoft.co.jp" TargetMode="External"/><Relationship Id="rId9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hyperlink" Target="mailto:SW00014500001@nihonsoft.net" TargetMode="Externa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5.bin"/><Relationship Id="rId1" Type="http://schemas.openxmlformats.org/officeDocument/2006/relationships/hyperlink" Target="mailto:SW00014700001@nihonsoft.net" TargetMode="External"/></Relationships>
</file>

<file path=xl/worksheets/_rels/sheet156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13" Type="http://schemas.openxmlformats.org/officeDocument/2006/relationships/hyperlink" Target="mailto:sofinet@nihonsoft.net" TargetMode="External"/><Relationship Id="rId3" Type="http://schemas.openxmlformats.org/officeDocument/2006/relationships/hyperlink" Target="mailto:SW00014800001@nihonsoft.net" TargetMode="External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4800001@nihonsoft.net" TargetMode="External"/><Relationship Id="rId1" Type="http://schemas.openxmlformats.org/officeDocument/2006/relationships/hyperlink" Target="mailto:SW00014800001@nihonsoft.net" TargetMode="External"/><Relationship Id="rId6" Type="http://schemas.openxmlformats.org/officeDocument/2006/relationships/hyperlink" Target="mailto:SW00014800008@nihonsoft.net" TargetMode="External"/><Relationship Id="rId11" Type="http://schemas.openxmlformats.org/officeDocument/2006/relationships/hyperlink" Target="mailto:sofinet@nihonsoft.net" TargetMode="External"/><Relationship Id="rId5" Type="http://schemas.openxmlformats.org/officeDocument/2006/relationships/hyperlink" Target="mailto:SW00014800008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4800001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900001@nihonsoft.net" TargetMode="External"/><Relationship Id="rId2" Type="http://schemas.openxmlformats.org/officeDocument/2006/relationships/hyperlink" Target="mailto:SW00014900001@nihonsoft.net" TargetMode="External"/><Relationship Id="rId1" Type="http://schemas.openxmlformats.org/officeDocument/2006/relationships/hyperlink" Target="mailto:SW00014900001@nihonsoft.net" TargetMode="External"/><Relationship Id="rId5" Type="http://schemas.openxmlformats.org/officeDocument/2006/relationships/printerSettings" Target="../printerSettings/printerSettings157.bin"/><Relationship Id="rId4" Type="http://schemas.openxmlformats.org/officeDocument/2006/relationships/hyperlink" Target="mailto:sofinet@nihonsoft.net" TargetMode="Externa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9.bin"/><Relationship Id="rId2" Type="http://schemas.openxmlformats.org/officeDocument/2006/relationships/hyperlink" Target="mailto:SW00015100001@nihonsoft.net" TargetMode="External"/><Relationship Id="rId1" Type="http://schemas.openxmlformats.org/officeDocument/2006/relationships/hyperlink" Target="mailto:SW00015100001@nihonsoft.net" TargetMode="Externa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0.bin"/><Relationship Id="rId1" Type="http://schemas.openxmlformats.org/officeDocument/2006/relationships/hyperlink" Target="mailto:SW00015200001@nihonsoft.net" TargetMode="External"/></Relationships>
</file>

<file path=xl/worksheets/_rels/sheet16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5300001@nihonsoft.net" TargetMode="External"/><Relationship Id="rId13" Type="http://schemas.openxmlformats.org/officeDocument/2006/relationships/hyperlink" Target="mailto:SW00015300001@nihonsoft.net" TargetMode="External"/><Relationship Id="rId18" Type="http://schemas.openxmlformats.org/officeDocument/2006/relationships/hyperlink" Target="mailto:SW00015300001@nihonsoft.net" TargetMode="External"/><Relationship Id="rId3" Type="http://schemas.openxmlformats.org/officeDocument/2006/relationships/hyperlink" Target="mailto:SW00015300001@nihonsoft.net" TargetMode="External"/><Relationship Id="rId21" Type="http://schemas.openxmlformats.org/officeDocument/2006/relationships/hyperlink" Target="mailto:SW00015300001@nihonsoft.net" TargetMode="External"/><Relationship Id="rId7" Type="http://schemas.openxmlformats.org/officeDocument/2006/relationships/hyperlink" Target="mailto:SW00015300001@nihonsoft.net" TargetMode="External"/><Relationship Id="rId12" Type="http://schemas.openxmlformats.org/officeDocument/2006/relationships/hyperlink" Target="mailto:SW00015300022@nihonsoft.net" TargetMode="External"/><Relationship Id="rId17" Type="http://schemas.openxmlformats.org/officeDocument/2006/relationships/hyperlink" Target="mailto:SW00015300001@nihonsoft.net" TargetMode="External"/><Relationship Id="rId2" Type="http://schemas.openxmlformats.org/officeDocument/2006/relationships/hyperlink" Target="mailto:SW00015300001@nihonsoft.net" TargetMode="External"/><Relationship Id="rId16" Type="http://schemas.openxmlformats.org/officeDocument/2006/relationships/hyperlink" Target="mailto:SW00015300021@nihonsoft.net" TargetMode="External"/><Relationship Id="rId20" Type="http://schemas.openxmlformats.org/officeDocument/2006/relationships/hyperlink" Target="mailto:SW00015300001@nihonsoft.net" TargetMode="External"/><Relationship Id="rId1" Type="http://schemas.openxmlformats.org/officeDocument/2006/relationships/hyperlink" Target="mailto:SW00015300001@nihonsoft.net" TargetMode="External"/><Relationship Id="rId6" Type="http://schemas.openxmlformats.org/officeDocument/2006/relationships/hyperlink" Target="mailto:SW00015300001@nihonsoft.net" TargetMode="External"/><Relationship Id="rId11" Type="http://schemas.openxmlformats.org/officeDocument/2006/relationships/hyperlink" Target="mailto:SW00015300021@nihonsoft.net" TargetMode="External"/><Relationship Id="rId24" Type="http://schemas.openxmlformats.org/officeDocument/2006/relationships/printerSettings" Target="../printerSettings/printerSettings161.bin"/><Relationship Id="rId5" Type="http://schemas.openxmlformats.org/officeDocument/2006/relationships/hyperlink" Target="mailto:SW00015300001@nihonsoft.net" TargetMode="External"/><Relationship Id="rId15" Type="http://schemas.openxmlformats.org/officeDocument/2006/relationships/hyperlink" Target="mailto:SW00015300021@nihonsoft.net" TargetMode="External"/><Relationship Id="rId23" Type="http://schemas.openxmlformats.org/officeDocument/2006/relationships/hyperlink" Target="mailto:sofinet@nihonsoft.net" TargetMode="External"/><Relationship Id="rId10" Type="http://schemas.openxmlformats.org/officeDocument/2006/relationships/hyperlink" Target="mailto:SW00015300001@nihonsoft.net" TargetMode="External"/><Relationship Id="rId19" Type="http://schemas.openxmlformats.org/officeDocument/2006/relationships/hyperlink" Target="mailto:SW00015300001@nihonsoft.net" TargetMode="External"/><Relationship Id="rId4" Type="http://schemas.openxmlformats.org/officeDocument/2006/relationships/hyperlink" Target="mailto:SW00015300001@nihonsoft.net" TargetMode="External"/><Relationship Id="rId9" Type="http://schemas.openxmlformats.org/officeDocument/2006/relationships/hyperlink" Target="mailto:SW00015300021@nihonsoft.net" TargetMode="External"/><Relationship Id="rId14" Type="http://schemas.openxmlformats.org/officeDocument/2006/relationships/hyperlink" Target="mailto:SW00015300021@nihonsoft.net" TargetMode="External"/><Relationship Id="rId22" Type="http://schemas.openxmlformats.org/officeDocument/2006/relationships/hyperlink" Target="mailto:sofinet@nihonsoft.net" TargetMode="External"/></Relationships>
</file>

<file path=xl/worksheets/_rels/sheet16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5400033@nihonsoft.net" TargetMode="External"/><Relationship Id="rId13" Type="http://schemas.openxmlformats.org/officeDocument/2006/relationships/printerSettings" Target="../printerSettings/printerSettings162.bin"/><Relationship Id="rId3" Type="http://schemas.openxmlformats.org/officeDocument/2006/relationships/hyperlink" Target="mailto:SW00015400002@nihonsoft.co.jp" TargetMode="External"/><Relationship Id="rId7" Type="http://schemas.openxmlformats.org/officeDocument/2006/relationships/hyperlink" Target="mailto:SW00015400012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5300001@nihonsoft.net" TargetMode="External"/><Relationship Id="rId1" Type="http://schemas.openxmlformats.org/officeDocument/2006/relationships/hyperlink" Target="mailto:SW00015400001@nihonsoft.net" TargetMode="External"/><Relationship Id="rId6" Type="http://schemas.openxmlformats.org/officeDocument/2006/relationships/hyperlink" Target="mailto:SW00015400017@nihonsoft.net" TargetMode="External"/><Relationship Id="rId11" Type="http://schemas.openxmlformats.org/officeDocument/2006/relationships/hyperlink" Target="mailto:sofinet@nihonsoft.net" TargetMode="External"/><Relationship Id="rId5" Type="http://schemas.openxmlformats.org/officeDocument/2006/relationships/hyperlink" Target="mailto:SW00015400017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5300001@nihonsoft.net" TargetMode="External"/><Relationship Id="rId9" Type="http://schemas.openxmlformats.org/officeDocument/2006/relationships/hyperlink" Target="mailto:SW00015400033@nihonsoft.net" TargetMode="Externa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3.bin"/><Relationship Id="rId1" Type="http://schemas.openxmlformats.org/officeDocument/2006/relationships/hyperlink" Target="mailto:SW00015500001@nihonsoft.net" TargetMode="Externa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4.bin"/><Relationship Id="rId1" Type="http://schemas.openxmlformats.org/officeDocument/2006/relationships/hyperlink" Target="mailto:SW00015600001@nihonsoft.net" TargetMode="Externa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5.bin"/><Relationship Id="rId1" Type="http://schemas.openxmlformats.org/officeDocument/2006/relationships/hyperlink" Target="mailto:SW00015700001@nihonsoft.net" TargetMode="Externa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15800001@nihonsoft.net" TargetMode="External"/><Relationship Id="rId4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000001@nihonsoft.net" TargetMode="External"/><Relationship Id="rId2" Type="http://schemas.openxmlformats.org/officeDocument/2006/relationships/hyperlink" Target="mailto:SW00016000001@nihonsoft.net" TargetMode="External"/><Relationship Id="rId1" Type="http://schemas.openxmlformats.org/officeDocument/2006/relationships/hyperlink" Target="mailto:SW00016000001@nihonsoft.net" TargetMode="External"/><Relationship Id="rId4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5900004@nihonsoft.net" TargetMode="External"/><Relationship Id="rId2" Type="http://schemas.openxmlformats.org/officeDocument/2006/relationships/hyperlink" Target="mailto:SW00015900004@nihonsoft.net" TargetMode="External"/><Relationship Id="rId1" Type="http://schemas.openxmlformats.org/officeDocument/2006/relationships/hyperlink" Target="mailto:SW00015900001@nihonsoft.net" TargetMode="External"/><Relationship Id="rId6" Type="http://schemas.openxmlformats.org/officeDocument/2006/relationships/printerSettings" Target="../printerSettings/printerSettings168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169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6100001@nihonsoft.net" TargetMode="External"/><Relationship Id="rId13" Type="http://schemas.openxmlformats.org/officeDocument/2006/relationships/printerSettings" Target="../printerSettings/printerSettings169.bin"/><Relationship Id="rId3" Type="http://schemas.openxmlformats.org/officeDocument/2006/relationships/hyperlink" Target="mailto:SW00016100001@nihonsoft.net" TargetMode="External"/><Relationship Id="rId7" Type="http://schemas.openxmlformats.org/officeDocument/2006/relationships/hyperlink" Target="mailto:SW00016100001@nihonsoft.net" TargetMode="External"/><Relationship Id="rId12" Type="http://schemas.openxmlformats.org/officeDocument/2006/relationships/hyperlink" Target="mailto:demo25@nihonsoft.net" TargetMode="External"/><Relationship Id="rId2" Type="http://schemas.openxmlformats.org/officeDocument/2006/relationships/hyperlink" Target="mailto:SW00016100001@nihonsoft.net" TargetMode="External"/><Relationship Id="rId1" Type="http://schemas.openxmlformats.org/officeDocument/2006/relationships/hyperlink" Target="mailto:SW00016100001@nihonsoft.net" TargetMode="External"/><Relationship Id="rId6" Type="http://schemas.openxmlformats.org/officeDocument/2006/relationships/hyperlink" Target="mailto:SW00016100001@nihonsoft.net" TargetMode="External"/><Relationship Id="rId11" Type="http://schemas.openxmlformats.org/officeDocument/2006/relationships/hyperlink" Target="mailto:SW00016100068@nihonsoft.net" TargetMode="External"/><Relationship Id="rId5" Type="http://schemas.openxmlformats.org/officeDocument/2006/relationships/hyperlink" Target="mailto:SW00016100001@nihonsoft.net" TargetMode="External"/><Relationship Id="rId10" Type="http://schemas.openxmlformats.org/officeDocument/2006/relationships/hyperlink" Target="mailto:SW00016100001@nihonsoft.net" TargetMode="External"/><Relationship Id="rId4" Type="http://schemas.openxmlformats.org/officeDocument/2006/relationships/hyperlink" Target="mailto:SW00016100001@nihonsoft.net" TargetMode="External"/><Relationship Id="rId9" Type="http://schemas.openxmlformats.org/officeDocument/2006/relationships/hyperlink" Target="mailto:SW00016100001@nihonsoft.net" TargetMode="Externa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16200001@nihonsoft.net" TargetMode="External"/><Relationship Id="rId4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hyperlink" Target="mailto:SW00016300002@nihonsoft.net" TargetMode="External"/><Relationship Id="rId1" Type="http://schemas.openxmlformats.org/officeDocument/2006/relationships/hyperlink" Target="mailto:SW00016300001@nihonsoft.net" TargetMode="Externa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2.bin"/><Relationship Id="rId1" Type="http://schemas.openxmlformats.org/officeDocument/2006/relationships/hyperlink" Target="mailto:SW00016400001@nihonsoft.net" TargetMode="Externa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500004@nihonsoft.net" TargetMode="External"/><Relationship Id="rId2" Type="http://schemas.openxmlformats.org/officeDocument/2006/relationships/hyperlink" Target="mailto:SW00016500001@nihonsoft.net" TargetMode="External"/><Relationship Id="rId1" Type="http://schemas.openxmlformats.org/officeDocument/2006/relationships/hyperlink" Target="mailto:SW00016500001@nihonsoft.net" TargetMode="External"/><Relationship Id="rId5" Type="http://schemas.openxmlformats.org/officeDocument/2006/relationships/printerSettings" Target="../printerSettings/printerSettings173.bin"/><Relationship Id="rId4" Type="http://schemas.openxmlformats.org/officeDocument/2006/relationships/hyperlink" Target="mailto:SW00016500004@nihonsoft.net" TargetMode="Externa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600001@nihonsoft.net" TargetMode="External"/><Relationship Id="rId2" Type="http://schemas.openxmlformats.org/officeDocument/2006/relationships/hyperlink" Target="mailto:SW00016600001@nihonsoft.net" TargetMode="External"/><Relationship Id="rId1" Type="http://schemas.openxmlformats.org/officeDocument/2006/relationships/hyperlink" Target="mailto:SW00016600001@nihonsoft.net" TargetMode="External"/><Relationship Id="rId5" Type="http://schemas.openxmlformats.org/officeDocument/2006/relationships/printerSettings" Target="../printerSettings/printerSettings174.bin"/><Relationship Id="rId4" Type="http://schemas.openxmlformats.org/officeDocument/2006/relationships/hyperlink" Target="mailto:SW00016600001@nihonsoft.net" TargetMode="External"/></Relationships>
</file>

<file path=xl/worksheets/_rels/sheet17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6700001@nihonsoft.net" TargetMode="External"/><Relationship Id="rId13" Type="http://schemas.openxmlformats.org/officeDocument/2006/relationships/hyperlink" Target="mailto:SW00016700001@nihonsoft.net" TargetMode="External"/><Relationship Id="rId18" Type="http://schemas.openxmlformats.org/officeDocument/2006/relationships/hyperlink" Target="mailto:SW00016700001@nihonsoft.net" TargetMode="External"/><Relationship Id="rId26" Type="http://schemas.openxmlformats.org/officeDocument/2006/relationships/hyperlink" Target="mailto:SW00016700001@nihonsoft.net" TargetMode="External"/><Relationship Id="rId3" Type="http://schemas.openxmlformats.org/officeDocument/2006/relationships/hyperlink" Target="mailto:SW00016700001@nihonsoft.net" TargetMode="External"/><Relationship Id="rId21" Type="http://schemas.openxmlformats.org/officeDocument/2006/relationships/hyperlink" Target="mailto:SW00016700001@nihonsoft.net" TargetMode="External"/><Relationship Id="rId7" Type="http://schemas.openxmlformats.org/officeDocument/2006/relationships/hyperlink" Target="mailto:SW00016700001@nihonsoft.net" TargetMode="External"/><Relationship Id="rId12" Type="http://schemas.openxmlformats.org/officeDocument/2006/relationships/hyperlink" Target="mailto:SW00016700001@nihonsoft.net" TargetMode="External"/><Relationship Id="rId17" Type="http://schemas.openxmlformats.org/officeDocument/2006/relationships/hyperlink" Target="mailto:SW00016700001@nihonsoft.net" TargetMode="External"/><Relationship Id="rId25" Type="http://schemas.openxmlformats.org/officeDocument/2006/relationships/hyperlink" Target="mailto:SW00016700001@nihonsoft.net" TargetMode="External"/><Relationship Id="rId2" Type="http://schemas.openxmlformats.org/officeDocument/2006/relationships/hyperlink" Target="mailto:SW00016700001@nihonsoft.net" TargetMode="External"/><Relationship Id="rId16" Type="http://schemas.openxmlformats.org/officeDocument/2006/relationships/hyperlink" Target="mailto:SW00016700001@nihonsoft.net" TargetMode="External"/><Relationship Id="rId20" Type="http://schemas.openxmlformats.org/officeDocument/2006/relationships/hyperlink" Target="mailto:SW00016700001@nihonsoft.net" TargetMode="External"/><Relationship Id="rId29" Type="http://schemas.openxmlformats.org/officeDocument/2006/relationships/hyperlink" Target="mailto:sofinet@nihonsoft.net" TargetMode="External"/><Relationship Id="rId1" Type="http://schemas.openxmlformats.org/officeDocument/2006/relationships/hyperlink" Target="mailto:SW00016700001@nihonsoft.net" TargetMode="External"/><Relationship Id="rId6" Type="http://schemas.openxmlformats.org/officeDocument/2006/relationships/hyperlink" Target="mailto:SW00016700001@nihonsoft.net" TargetMode="External"/><Relationship Id="rId11" Type="http://schemas.openxmlformats.org/officeDocument/2006/relationships/hyperlink" Target="mailto:SW00016700001@nihonsoft.net" TargetMode="External"/><Relationship Id="rId24" Type="http://schemas.openxmlformats.org/officeDocument/2006/relationships/hyperlink" Target="mailto:SW00016700001@nihonsoft.net" TargetMode="External"/><Relationship Id="rId32" Type="http://schemas.openxmlformats.org/officeDocument/2006/relationships/printerSettings" Target="../printerSettings/printerSettings175.bin"/><Relationship Id="rId5" Type="http://schemas.openxmlformats.org/officeDocument/2006/relationships/hyperlink" Target="mailto:SW00016700001@nihonsoft.net" TargetMode="External"/><Relationship Id="rId15" Type="http://schemas.openxmlformats.org/officeDocument/2006/relationships/hyperlink" Target="mailto:SW00016700001@nihonsoft.net" TargetMode="External"/><Relationship Id="rId23" Type="http://schemas.openxmlformats.org/officeDocument/2006/relationships/hyperlink" Target="mailto:SW00016700001@nihonsoft.net" TargetMode="External"/><Relationship Id="rId28" Type="http://schemas.openxmlformats.org/officeDocument/2006/relationships/hyperlink" Target="mailto:SW00016700001@nihonsoft.net" TargetMode="External"/><Relationship Id="rId10" Type="http://schemas.openxmlformats.org/officeDocument/2006/relationships/hyperlink" Target="mailto:SW00016700001@nihonsoft.net" TargetMode="External"/><Relationship Id="rId19" Type="http://schemas.openxmlformats.org/officeDocument/2006/relationships/hyperlink" Target="mailto:SW00016700001@nihonsoft.net" TargetMode="External"/><Relationship Id="rId31" Type="http://schemas.openxmlformats.org/officeDocument/2006/relationships/hyperlink" Target="mailto:sofinet@nihonsoft.net" TargetMode="External"/><Relationship Id="rId4" Type="http://schemas.openxmlformats.org/officeDocument/2006/relationships/hyperlink" Target="mailto:SW00016700001@nihonsoft.net" TargetMode="External"/><Relationship Id="rId9" Type="http://schemas.openxmlformats.org/officeDocument/2006/relationships/hyperlink" Target="mailto:SW00016700001@nihonsoft.net" TargetMode="External"/><Relationship Id="rId14" Type="http://schemas.openxmlformats.org/officeDocument/2006/relationships/hyperlink" Target="mailto:SW00016700001@nihonsoft.net" TargetMode="External"/><Relationship Id="rId22" Type="http://schemas.openxmlformats.org/officeDocument/2006/relationships/hyperlink" Target="mailto:SW00016700001@nihonsoft.net" TargetMode="External"/><Relationship Id="rId27" Type="http://schemas.openxmlformats.org/officeDocument/2006/relationships/hyperlink" Target="mailto:SW00016700001@nihonsoft.net" TargetMode="External"/><Relationship Id="rId30" Type="http://schemas.openxmlformats.org/officeDocument/2006/relationships/hyperlink" Target="mailto:sofinet@nihonsoft.net" TargetMode="Externa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6.bin"/><Relationship Id="rId1" Type="http://schemas.openxmlformats.org/officeDocument/2006/relationships/hyperlink" Target="mailto:SW00016800001@nihonsoft.net" TargetMode="External"/></Relationships>
</file>

<file path=xl/worksheets/_rels/sheet17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77.bin"/><Relationship Id="rId3" Type="http://schemas.openxmlformats.org/officeDocument/2006/relationships/hyperlink" Target="mailto:SW00017000001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17000001@nihonsoft.net" TargetMode="External"/><Relationship Id="rId1" Type="http://schemas.openxmlformats.org/officeDocument/2006/relationships/hyperlink" Target="mailto:SW00017000001@nihonsoft.net" TargetMode="External"/><Relationship Id="rId6" Type="http://schemas.openxmlformats.org/officeDocument/2006/relationships/hyperlink" Target="mailto:SW00017000001@nihonsoft.net" TargetMode="External"/><Relationship Id="rId5" Type="http://schemas.openxmlformats.org/officeDocument/2006/relationships/hyperlink" Target="mailto:SW00017000001@nihonsoft.net" TargetMode="External"/><Relationship Id="rId4" Type="http://schemas.openxmlformats.org/officeDocument/2006/relationships/hyperlink" Target="mailto:SW00017000008@nihonsoft.net" TargetMode="Externa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8.bin"/><Relationship Id="rId2" Type="http://schemas.openxmlformats.org/officeDocument/2006/relationships/hyperlink" Target="mailto:SW00016900001@nihonsoft.net" TargetMode="External"/><Relationship Id="rId1" Type="http://schemas.openxmlformats.org/officeDocument/2006/relationships/hyperlink" Target="mailto:SW00016900001@nihonsoft.net" TargetMode="Externa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7100001@nihonsoft.net" TargetMode="External"/><Relationship Id="rId2" Type="http://schemas.openxmlformats.org/officeDocument/2006/relationships/hyperlink" Target="mailto:SW00017100001@nihonsoft.net" TargetMode="External"/><Relationship Id="rId1" Type="http://schemas.openxmlformats.org/officeDocument/2006/relationships/hyperlink" Target="mailto:SW00017100001@nihonsoft.net" TargetMode="External"/><Relationship Id="rId5" Type="http://schemas.openxmlformats.org/officeDocument/2006/relationships/printerSettings" Target="../printerSettings/printerSettings179.bin"/><Relationship Id="rId4" Type="http://schemas.openxmlformats.org/officeDocument/2006/relationships/hyperlink" Target="mailto:SW00017100001@nihonsoft.net" TargetMode="Externa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7200001@nihonsoft.net" TargetMode="External"/><Relationship Id="rId2" Type="http://schemas.openxmlformats.org/officeDocument/2006/relationships/hyperlink" Target="mailto:SW00017200001@nihonsoft.net" TargetMode="External"/><Relationship Id="rId1" Type="http://schemas.openxmlformats.org/officeDocument/2006/relationships/hyperlink" Target="mailto:SW00017200001@nihonsoft.net" TargetMode="External"/><Relationship Id="rId4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1.bin"/><Relationship Id="rId1" Type="http://schemas.openxmlformats.org/officeDocument/2006/relationships/hyperlink" Target="mailto:SW00017300001@nihonsoft.net" TargetMode="External"/></Relationships>
</file>

<file path=xl/worksheets/_rels/sheet18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400001@nihonsoft.net" TargetMode="External"/><Relationship Id="rId3" Type="http://schemas.openxmlformats.org/officeDocument/2006/relationships/hyperlink" Target="mailto:SW00017400001@nihonsoft.net" TargetMode="External"/><Relationship Id="rId7" Type="http://schemas.openxmlformats.org/officeDocument/2006/relationships/hyperlink" Target="mailto:SW00017400001@nihonsoft.net" TargetMode="External"/><Relationship Id="rId12" Type="http://schemas.openxmlformats.org/officeDocument/2006/relationships/printerSettings" Target="../printerSettings/printerSettings182.bin"/><Relationship Id="rId2" Type="http://schemas.openxmlformats.org/officeDocument/2006/relationships/hyperlink" Target="mailto:SW00017400001@nihonsoft.net" TargetMode="External"/><Relationship Id="rId1" Type="http://schemas.openxmlformats.org/officeDocument/2006/relationships/hyperlink" Target="mailto:SW00017400001@nihonsoft.net" TargetMode="External"/><Relationship Id="rId6" Type="http://schemas.openxmlformats.org/officeDocument/2006/relationships/hyperlink" Target="mailto:SW00017400001@nihonsoft.net" TargetMode="External"/><Relationship Id="rId11" Type="http://schemas.openxmlformats.org/officeDocument/2006/relationships/hyperlink" Target="mailto:SW00017400001@nihonsoft.net" TargetMode="External"/><Relationship Id="rId5" Type="http://schemas.openxmlformats.org/officeDocument/2006/relationships/hyperlink" Target="mailto:SW00017400001@nihonsoft.net" TargetMode="External"/><Relationship Id="rId10" Type="http://schemas.openxmlformats.org/officeDocument/2006/relationships/hyperlink" Target="mailto:SW00017400001@nihonsoft.net" TargetMode="External"/><Relationship Id="rId4" Type="http://schemas.openxmlformats.org/officeDocument/2006/relationships/hyperlink" Target="mailto:SW00017400001@nihonsoft.net" TargetMode="External"/><Relationship Id="rId9" Type="http://schemas.openxmlformats.org/officeDocument/2006/relationships/hyperlink" Target="mailto:SW00017400001@nihonsoft.net" TargetMode="External"/></Relationships>
</file>

<file path=xl/worksheets/_rels/sheet18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500002@nihonsoft.net" TargetMode="External"/><Relationship Id="rId13" Type="http://schemas.openxmlformats.org/officeDocument/2006/relationships/hyperlink" Target="mailto:SW00017500002@nihonsoft.net" TargetMode="External"/><Relationship Id="rId18" Type="http://schemas.openxmlformats.org/officeDocument/2006/relationships/printerSettings" Target="../printerSettings/printerSettings183.bin"/><Relationship Id="rId3" Type="http://schemas.openxmlformats.org/officeDocument/2006/relationships/hyperlink" Target="mailto:SW00017500001@nihonsoft.net" TargetMode="External"/><Relationship Id="rId7" Type="http://schemas.openxmlformats.org/officeDocument/2006/relationships/hyperlink" Target="mailto:SW00017500002@nihonsoft.net" TargetMode="External"/><Relationship Id="rId12" Type="http://schemas.openxmlformats.org/officeDocument/2006/relationships/hyperlink" Target="mailto:SW00017500010@nihonsoft.net" TargetMode="External"/><Relationship Id="rId17" Type="http://schemas.openxmlformats.org/officeDocument/2006/relationships/hyperlink" Target="mailto:SW00017500015@nihonsoft.net" TargetMode="External"/><Relationship Id="rId2" Type="http://schemas.openxmlformats.org/officeDocument/2006/relationships/hyperlink" Target="mailto:SW00017500002@nihonsoft.net" TargetMode="External"/><Relationship Id="rId16" Type="http://schemas.openxmlformats.org/officeDocument/2006/relationships/hyperlink" Target="mailto:SW00017500015@nihonsoft.net" TargetMode="External"/><Relationship Id="rId1" Type="http://schemas.openxmlformats.org/officeDocument/2006/relationships/hyperlink" Target="mailto:SW00017500001@nihonsoft.net" TargetMode="External"/><Relationship Id="rId6" Type="http://schemas.openxmlformats.org/officeDocument/2006/relationships/hyperlink" Target="mailto:SW00017500002@nihonsoft.net" TargetMode="External"/><Relationship Id="rId11" Type="http://schemas.openxmlformats.org/officeDocument/2006/relationships/hyperlink" Target="mailto:SW00017500002@nihonsoft.net" TargetMode="External"/><Relationship Id="rId5" Type="http://schemas.openxmlformats.org/officeDocument/2006/relationships/hyperlink" Target="mailto:SW00017500001@nihonsoft.net" TargetMode="External"/><Relationship Id="rId15" Type="http://schemas.openxmlformats.org/officeDocument/2006/relationships/hyperlink" Target="mailto:SW00017500015@nihonsoft.net" TargetMode="External"/><Relationship Id="rId10" Type="http://schemas.openxmlformats.org/officeDocument/2006/relationships/hyperlink" Target="mailto:SW00017500002@nihonsoft.net" TargetMode="External"/><Relationship Id="rId4" Type="http://schemas.openxmlformats.org/officeDocument/2006/relationships/hyperlink" Target="mailto:SW00017500001@nihonsoft.net" TargetMode="External"/><Relationship Id="rId9" Type="http://schemas.openxmlformats.org/officeDocument/2006/relationships/hyperlink" Target="mailto:SW00017500002@nihonsoft.net" TargetMode="External"/><Relationship Id="rId14" Type="http://schemas.openxmlformats.org/officeDocument/2006/relationships/hyperlink" Target="mailto:SW00017500002@nihonsoft.net" TargetMode="External"/></Relationships>
</file>

<file path=xl/worksheets/_rels/sheet18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600001@nihonsoft.net" TargetMode="External"/><Relationship Id="rId13" Type="http://schemas.openxmlformats.org/officeDocument/2006/relationships/hyperlink" Target="mailto:SW00017600001@nihonsoft.net" TargetMode="External"/><Relationship Id="rId18" Type="http://schemas.openxmlformats.org/officeDocument/2006/relationships/hyperlink" Target="mailto:sofinet@nihonsoft.net" TargetMode="External"/><Relationship Id="rId3" Type="http://schemas.openxmlformats.org/officeDocument/2006/relationships/hyperlink" Target="mailto:SW00017600003@nihonsoft.net" TargetMode="External"/><Relationship Id="rId21" Type="http://schemas.openxmlformats.org/officeDocument/2006/relationships/hyperlink" Target="mailto:sofinet@nihonsoft.net" TargetMode="External"/><Relationship Id="rId7" Type="http://schemas.openxmlformats.org/officeDocument/2006/relationships/hyperlink" Target="mailto:SW00017600003@nihonsoft.net" TargetMode="External"/><Relationship Id="rId12" Type="http://schemas.openxmlformats.org/officeDocument/2006/relationships/hyperlink" Target="mailto:SW00017600001@nihonsoft.net" TargetMode="External"/><Relationship Id="rId17" Type="http://schemas.openxmlformats.org/officeDocument/2006/relationships/hyperlink" Target="mailto:sofinet@nihonsoft.net" TargetMode="External"/><Relationship Id="rId2" Type="http://schemas.openxmlformats.org/officeDocument/2006/relationships/hyperlink" Target="mailto:SW00017600001@nihonsoft.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1" Type="http://schemas.openxmlformats.org/officeDocument/2006/relationships/hyperlink" Target="mailto:SW00017600001@nihonsoft.net" TargetMode="External"/><Relationship Id="rId6" Type="http://schemas.openxmlformats.org/officeDocument/2006/relationships/hyperlink" Target="mailto:SW00017600001@nihonsoft.net" TargetMode="External"/><Relationship Id="rId11" Type="http://schemas.openxmlformats.org/officeDocument/2006/relationships/hyperlink" Target="mailto:SW00017600001@nihonsoft.net" TargetMode="External"/><Relationship Id="rId5" Type="http://schemas.openxmlformats.org/officeDocument/2006/relationships/hyperlink" Target="mailto:SW00017600003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printerSettings" Target="../printerSettings/printerSettings184.bin"/><Relationship Id="rId10" Type="http://schemas.openxmlformats.org/officeDocument/2006/relationships/hyperlink" Target="mailto:SW00017600001@nihonsoft.net" TargetMode="External"/><Relationship Id="rId19" Type="http://schemas.openxmlformats.org/officeDocument/2006/relationships/hyperlink" Target="mailto:sofinet@nihonsoft.net" TargetMode="External"/><Relationship Id="rId4" Type="http://schemas.openxmlformats.org/officeDocument/2006/relationships/hyperlink" Target="mailto:SW00017600001@nihonsoft.net" TargetMode="External"/><Relationship Id="rId9" Type="http://schemas.openxmlformats.org/officeDocument/2006/relationships/hyperlink" Target="mailto:SW00017600003@nihonsoft.net" TargetMode="External"/><Relationship Id="rId14" Type="http://schemas.openxmlformats.org/officeDocument/2006/relationships/hyperlink" Target="mailto:SW00017600001@nihonsoft.net" TargetMode="External"/><Relationship Id="rId22" Type="http://schemas.openxmlformats.org/officeDocument/2006/relationships/hyperlink" Target="mailto:sofinet@nihonsoft.net" TargetMode="Externa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5.bin"/><Relationship Id="rId1" Type="http://schemas.openxmlformats.org/officeDocument/2006/relationships/hyperlink" Target="mailto:SW00008300009@nihonsoft.net" TargetMode="External"/></Relationships>
</file>

<file path=xl/worksheets/_rels/sheet186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17700001@nihonsoft.net" TargetMode="External"/><Relationship Id="rId21" Type="http://schemas.openxmlformats.org/officeDocument/2006/relationships/hyperlink" Target="mailto:SW00017700001@nihonsoft.net" TargetMode="External"/><Relationship Id="rId42" Type="http://schemas.openxmlformats.org/officeDocument/2006/relationships/hyperlink" Target="mailto:SW00017700001@nihonsoft.net" TargetMode="External"/><Relationship Id="rId47" Type="http://schemas.openxmlformats.org/officeDocument/2006/relationships/hyperlink" Target="mailto:SW00017700001@nihonsoft.net" TargetMode="External"/><Relationship Id="rId63" Type="http://schemas.openxmlformats.org/officeDocument/2006/relationships/hyperlink" Target="mailto:sofinet@nihonsoft.net" TargetMode="External"/><Relationship Id="rId68" Type="http://schemas.openxmlformats.org/officeDocument/2006/relationships/hyperlink" Target="mailto:sofinet@nihonsoft.net" TargetMode="External"/><Relationship Id="rId16" Type="http://schemas.openxmlformats.org/officeDocument/2006/relationships/hyperlink" Target="mailto:SW00017700001@nihonsoft.net" TargetMode="External"/><Relationship Id="rId11" Type="http://schemas.openxmlformats.org/officeDocument/2006/relationships/hyperlink" Target="mailto:SW00017700001@nihonsoft.net" TargetMode="External"/><Relationship Id="rId32" Type="http://schemas.openxmlformats.org/officeDocument/2006/relationships/hyperlink" Target="mailto:SW00017700001@nihonsoft.net" TargetMode="External"/><Relationship Id="rId37" Type="http://schemas.openxmlformats.org/officeDocument/2006/relationships/hyperlink" Target="mailto:SW00017700001@nihonsoft.net" TargetMode="External"/><Relationship Id="rId53" Type="http://schemas.openxmlformats.org/officeDocument/2006/relationships/hyperlink" Target="mailto:sofinet@nihonsoft.net" TargetMode="External"/><Relationship Id="rId58" Type="http://schemas.openxmlformats.org/officeDocument/2006/relationships/hyperlink" Target="mailto:sofinet@nihonsoft.net" TargetMode="External"/><Relationship Id="rId74" Type="http://schemas.openxmlformats.org/officeDocument/2006/relationships/hyperlink" Target="mailto:sofinet@nihonsoft.net" TargetMode="External"/><Relationship Id="rId79" Type="http://schemas.openxmlformats.org/officeDocument/2006/relationships/hyperlink" Target="mailto:sofinet@nihonsoft.net" TargetMode="External"/><Relationship Id="rId5" Type="http://schemas.openxmlformats.org/officeDocument/2006/relationships/hyperlink" Target="mailto:SW00017700001@nihonsoft.net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17700001@nihonsoft.net" TargetMode="External"/><Relationship Id="rId14" Type="http://schemas.openxmlformats.org/officeDocument/2006/relationships/hyperlink" Target="mailto:SW00017700001@nihonsoft.net" TargetMode="External"/><Relationship Id="rId22" Type="http://schemas.openxmlformats.org/officeDocument/2006/relationships/hyperlink" Target="mailto:SW00017700001@nihonsoft.net" TargetMode="External"/><Relationship Id="rId27" Type="http://schemas.openxmlformats.org/officeDocument/2006/relationships/hyperlink" Target="mailto:SW00017700001@nihonsoft.net" TargetMode="External"/><Relationship Id="rId30" Type="http://schemas.openxmlformats.org/officeDocument/2006/relationships/hyperlink" Target="mailto:SW00017700001@nihonsoft.net" TargetMode="External"/><Relationship Id="rId35" Type="http://schemas.openxmlformats.org/officeDocument/2006/relationships/hyperlink" Target="mailto:SW00017700001@nihonsoft.net" TargetMode="External"/><Relationship Id="rId43" Type="http://schemas.openxmlformats.org/officeDocument/2006/relationships/hyperlink" Target="mailto:SW00017700001@nihonsoft.net" TargetMode="External"/><Relationship Id="rId48" Type="http://schemas.openxmlformats.org/officeDocument/2006/relationships/hyperlink" Target="mailto:SW00017700001@nihonsoft.net" TargetMode="External"/><Relationship Id="rId56" Type="http://schemas.openxmlformats.org/officeDocument/2006/relationships/hyperlink" Target="mailto:sofinet@nihonsoft.net" TargetMode="External"/><Relationship Id="rId64" Type="http://schemas.openxmlformats.org/officeDocument/2006/relationships/hyperlink" Target="mailto:sofinet@nihonsoft.net" TargetMode="External"/><Relationship Id="rId69" Type="http://schemas.openxmlformats.org/officeDocument/2006/relationships/hyperlink" Target="mailto:sofinet@nihonsoft.net" TargetMode="External"/><Relationship Id="rId77" Type="http://schemas.openxmlformats.org/officeDocument/2006/relationships/hyperlink" Target="mailto:sofinet@nihonsoft.net" TargetMode="External"/><Relationship Id="rId8" Type="http://schemas.openxmlformats.org/officeDocument/2006/relationships/hyperlink" Target="mailto:SW00017700001@nihonsoft.net" TargetMode="External"/><Relationship Id="rId51" Type="http://schemas.openxmlformats.org/officeDocument/2006/relationships/hyperlink" Target="mailto:SW00017700001@nihonsoft.net" TargetMode="External"/><Relationship Id="rId72" Type="http://schemas.openxmlformats.org/officeDocument/2006/relationships/hyperlink" Target="mailto:sofinet@nihonsoft.net" TargetMode="External"/><Relationship Id="rId80" Type="http://schemas.openxmlformats.org/officeDocument/2006/relationships/hyperlink" Target="mailto:sofinet@nihonsoft.net" TargetMode="External"/><Relationship Id="rId3" Type="http://schemas.openxmlformats.org/officeDocument/2006/relationships/hyperlink" Target="mailto:SW00017700001@nihonsoft.net" TargetMode="External"/><Relationship Id="rId12" Type="http://schemas.openxmlformats.org/officeDocument/2006/relationships/hyperlink" Target="mailto:SW00017700001@nihonsoft.net" TargetMode="External"/><Relationship Id="rId17" Type="http://schemas.openxmlformats.org/officeDocument/2006/relationships/hyperlink" Target="mailto:SW00017700001@nihonsoft.net" TargetMode="External"/><Relationship Id="rId25" Type="http://schemas.openxmlformats.org/officeDocument/2006/relationships/hyperlink" Target="mailto:SW00017700001@nihonsoft.net" TargetMode="External"/><Relationship Id="rId33" Type="http://schemas.openxmlformats.org/officeDocument/2006/relationships/hyperlink" Target="mailto:SW00017700001@nihonsoft.net" TargetMode="External"/><Relationship Id="rId38" Type="http://schemas.openxmlformats.org/officeDocument/2006/relationships/hyperlink" Target="mailto:SW00017700001@nihonsoft.net" TargetMode="External"/><Relationship Id="rId46" Type="http://schemas.openxmlformats.org/officeDocument/2006/relationships/hyperlink" Target="mailto:SW00017700001@nihonsoft.net" TargetMode="External"/><Relationship Id="rId59" Type="http://schemas.openxmlformats.org/officeDocument/2006/relationships/hyperlink" Target="mailto:sofinet@nihonsoft.net" TargetMode="External"/><Relationship Id="rId67" Type="http://schemas.openxmlformats.org/officeDocument/2006/relationships/hyperlink" Target="mailto:sofinet@nihonsoft.net" TargetMode="External"/><Relationship Id="rId20" Type="http://schemas.openxmlformats.org/officeDocument/2006/relationships/hyperlink" Target="mailto:SW00017700001@nihonsoft.net" TargetMode="External"/><Relationship Id="rId41" Type="http://schemas.openxmlformats.org/officeDocument/2006/relationships/hyperlink" Target="mailto:SW00017700001@nihonsoft.net" TargetMode="External"/><Relationship Id="rId54" Type="http://schemas.openxmlformats.org/officeDocument/2006/relationships/hyperlink" Target="mailto:sofinet@nihonsoft.net" TargetMode="External"/><Relationship Id="rId62" Type="http://schemas.openxmlformats.org/officeDocument/2006/relationships/hyperlink" Target="mailto:sofinet@nihonsoft.net" TargetMode="External"/><Relationship Id="rId70" Type="http://schemas.openxmlformats.org/officeDocument/2006/relationships/hyperlink" Target="mailto:sofinet@nihonsoft.net" TargetMode="External"/><Relationship Id="rId75" Type="http://schemas.openxmlformats.org/officeDocument/2006/relationships/hyperlink" Target="mailto:sofinet@nihonsoft.net" TargetMode="External"/><Relationship Id="rId1" Type="http://schemas.openxmlformats.org/officeDocument/2006/relationships/hyperlink" Target="mailto:SW00017700001@nihonsoft.net" TargetMode="External"/><Relationship Id="rId6" Type="http://schemas.openxmlformats.org/officeDocument/2006/relationships/hyperlink" Target="mailto:SW00017700001@nihonsoft.net" TargetMode="External"/><Relationship Id="rId15" Type="http://schemas.openxmlformats.org/officeDocument/2006/relationships/hyperlink" Target="mailto:SW00017700001@nihonsoft.net" TargetMode="External"/><Relationship Id="rId23" Type="http://schemas.openxmlformats.org/officeDocument/2006/relationships/hyperlink" Target="mailto:SW00017700001@nihonsoft.net" TargetMode="External"/><Relationship Id="rId28" Type="http://schemas.openxmlformats.org/officeDocument/2006/relationships/hyperlink" Target="mailto:SW00017700001@nihonsoft.net" TargetMode="External"/><Relationship Id="rId36" Type="http://schemas.openxmlformats.org/officeDocument/2006/relationships/hyperlink" Target="mailto:SW00017700001@nihonsoft.net" TargetMode="External"/><Relationship Id="rId49" Type="http://schemas.openxmlformats.org/officeDocument/2006/relationships/hyperlink" Target="mailto:SW00017700001@nihonsoft.net" TargetMode="External"/><Relationship Id="rId57" Type="http://schemas.openxmlformats.org/officeDocument/2006/relationships/hyperlink" Target="mailto:sofinet@nihonsoft.net" TargetMode="External"/><Relationship Id="rId10" Type="http://schemas.openxmlformats.org/officeDocument/2006/relationships/hyperlink" Target="mailto:SW00017700001@nihonsoft.net" TargetMode="External"/><Relationship Id="rId31" Type="http://schemas.openxmlformats.org/officeDocument/2006/relationships/hyperlink" Target="mailto:SW00017700001@nihonsoft.net" TargetMode="External"/><Relationship Id="rId44" Type="http://schemas.openxmlformats.org/officeDocument/2006/relationships/hyperlink" Target="mailto:SW00017700001@nihonsoft.net" TargetMode="External"/><Relationship Id="rId52" Type="http://schemas.openxmlformats.org/officeDocument/2006/relationships/hyperlink" Target="mailto:sofinet@nihonsoft.net" TargetMode="External"/><Relationship Id="rId60" Type="http://schemas.openxmlformats.org/officeDocument/2006/relationships/hyperlink" Target="mailto:sofinet@nihonsoft.net" TargetMode="External"/><Relationship Id="rId65" Type="http://schemas.openxmlformats.org/officeDocument/2006/relationships/hyperlink" Target="mailto:sofinet@nihonsoft.net" TargetMode="External"/><Relationship Id="rId73" Type="http://schemas.openxmlformats.org/officeDocument/2006/relationships/hyperlink" Target="mailto:sofinet@nihonsoft.net" TargetMode="External"/><Relationship Id="rId78" Type="http://schemas.openxmlformats.org/officeDocument/2006/relationships/hyperlink" Target="mailto:sofinet@nihonsoft.net" TargetMode="External"/><Relationship Id="rId81" Type="http://schemas.openxmlformats.org/officeDocument/2006/relationships/printerSettings" Target="../printerSettings/printerSettings186.bin"/><Relationship Id="rId4" Type="http://schemas.openxmlformats.org/officeDocument/2006/relationships/hyperlink" Target="mailto:SW00017700001@nihonsoft.net" TargetMode="External"/><Relationship Id="rId9" Type="http://schemas.openxmlformats.org/officeDocument/2006/relationships/hyperlink" Target="mailto:SW00017700001@nihonsoft.net" TargetMode="External"/><Relationship Id="rId13" Type="http://schemas.openxmlformats.org/officeDocument/2006/relationships/hyperlink" Target="mailto:SW00017700001@nihonsoft.net" TargetMode="External"/><Relationship Id="rId18" Type="http://schemas.openxmlformats.org/officeDocument/2006/relationships/hyperlink" Target="mailto:SW00017700001@nihonsoft.net" TargetMode="External"/><Relationship Id="rId39" Type="http://schemas.openxmlformats.org/officeDocument/2006/relationships/hyperlink" Target="mailto:SW00017700001@nihonsoft.net" TargetMode="External"/><Relationship Id="rId34" Type="http://schemas.openxmlformats.org/officeDocument/2006/relationships/hyperlink" Target="mailto:SW00017700001@nihonsoft.net" TargetMode="External"/><Relationship Id="rId50" Type="http://schemas.openxmlformats.org/officeDocument/2006/relationships/hyperlink" Target="mailto:SW00017700001@nihonsoft.net" TargetMode="External"/><Relationship Id="rId55" Type="http://schemas.openxmlformats.org/officeDocument/2006/relationships/hyperlink" Target="mailto:sofinet@nihonsoft.net" TargetMode="External"/><Relationship Id="rId76" Type="http://schemas.openxmlformats.org/officeDocument/2006/relationships/hyperlink" Target="mailto:sofinet@nihonsoft.net" TargetMode="External"/><Relationship Id="rId7" Type="http://schemas.openxmlformats.org/officeDocument/2006/relationships/hyperlink" Target="mailto:SW00017700001@nihonsoft.net" TargetMode="External"/><Relationship Id="rId71" Type="http://schemas.openxmlformats.org/officeDocument/2006/relationships/hyperlink" Target="mailto:sofinet@nihonsoft.net" TargetMode="External"/><Relationship Id="rId2" Type="http://schemas.openxmlformats.org/officeDocument/2006/relationships/hyperlink" Target="mailto:SW00017700001@nihonsoft.net" TargetMode="External"/><Relationship Id="rId29" Type="http://schemas.openxmlformats.org/officeDocument/2006/relationships/hyperlink" Target="mailto:SW00017700001@nihonsoft.net" TargetMode="External"/><Relationship Id="rId24" Type="http://schemas.openxmlformats.org/officeDocument/2006/relationships/hyperlink" Target="mailto:SW00017700001@nihonsoft.net" TargetMode="External"/><Relationship Id="rId40" Type="http://schemas.openxmlformats.org/officeDocument/2006/relationships/hyperlink" Target="mailto:SW00017700001@nihonsoft.net" TargetMode="External"/><Relationship Id="rId45" Type="http://schemas.openxmlformats.org/officeDocument/2006/relationships/hyperlink" Target="mailto:SW00017700001@nihonsoft.net" TargetMode="External"/><Relationship Id="rId66" Type="http://schemas.openxmlformats.org/officeDocument/2006/relationships/hyperlink" Target="mailto:sofinet@nihonsoft.net" TargetMode="External"/></Relationships>
</file>

<file path=xl/worksheets/_rels/sheet187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17900054@nihonsoft.net" TargetMode="External"/><Relationship Id="rId21" Type="http://schemas.openxmlformats.org/officeDocument/2006/relationships/hyperlink" Target="mailto:SW00017900054@nihonsoft.net" TargetMode="External"/><Relationship Id="rId42" Type="http://schemas.openxmlformats.org/officeDocument/2006/relationships/hyperlink" Target="mailto:SW00017900054@nihonsoft.net" TargetMode="External"/><Relationship Id="rId63" Type="http://schemas.openxmlformats.org/officeDocument/2006/relationships/hyperlink" Target="mailto:SW00017900054@nihonsoft.net" TargetMode="External"/><Relationship Id="rId84" Type="http://schemas.openxmlformats.org/officeDocument/2006/relationships/hyperlink" Target="mailto:SW00017900054@nihonsoft.net" TargetMode="External"/><Relationship Id="rId138" Type="http://schemas.openxmlformats.org/officeDocument/2006/relationships/hyperlink" Target="mailto:SW00017900246@nihonsoft.net" TargetMode="External"/><Relationship Id="rId107" Type="http://schemas.openxmlformats.org/officeDocument/2006/relationships/hyperlink" Target="mailto:SW00017900054@nihonsoft.net" TargetMode="External"/><Relationship Id="rId11" Type="http://schemas.openxmlformats.org/officeDocument/2006/relationships/hyperlink" Target="mailto:SW00017900054@nihonsoft.net" TargetMode="External"/><Relationship Id="rId32" Type="http://schemas.openxmlformats.org/officeDocument/2006/relationships/hyperlink" Target="mailto:SW00017900054@nihonsoft.net" TargetMode="External"/><Relationship Id="rId37" Type="http://schemas.openxmlformats.org/officeDocument/2006/relationships/hyperlink" Target="mailto:SW00017900054@nihonsoft.net" TargetMode="External"/><Relationship Id="rId53" Type="http://schemas.openxmlformats.org/officeDocument/2006/relationships/hyperlink" Target="mailto:SW00017900054@nihonsoft.net" TargetMode="External"/><Relationship Id="rId58" Type="http://schemas.openxmlformats.org/officeDocument/2006/relationships/hyperlink" Target="mailto:SW00017900054@nihonsoft.net" TargetMode="External"/><Relationship Id="rId74" Type="http://schemas.openxmlformats.org/officeDocument/2006/relationships/hyperlink" Target="mailto:SW00017900054@nihonsoft.net" TargetMode="External"/><Relationship Id="rId79" Type="http://schemas.openxmlformats.org/officeDocument/2006/relationships/hyperlink" Target="mailto:SW00017900054@nihonsoft.net" TargetMode="External"/><Relationship Id="rId102" Type="http://schemas.openxmlformats.org/officeDocument/2006/relationships/hyperlink" Target="mailto:SW00017900054@nihonsoft.net" TargetMode="External"/><Relationship Id="rId123" Type="http://schemas.openxmlformats.org/officeDocument/2006/relationships/hyperlink" Target="mailto:SW00017900054@nihonsoft.net" TargetMode="External"/><Relationship Id="rId128" Type="http://schemas.openxmlformats.org/officeDocument/2006/relationships/hyperlink" Target="mailto:SW00017900054@nihonsoft.net" TargetMode="External"/><Relationship Id="rId144" Type="http://schemas.openxmlformats.org/officeDocument/2006/relationships/printerSettings" Target="../printerSettings/printerSettings187.bin"/><Relationship Id="rId5" Type="http://schemas.openxmlformats.org/officeDocument/2006/relationships/hyperlink" Target="mailto:SW00017900054@nihonsoft.net" TargetMode="External"/><Relationship Id="rId90" Type="http://schemas.openxmlformats.org/officeDocument/2006/relationships/hyperlink" Target="mailto:SW00017900054@nihonsoft.net" TargetMode="External"/><Relationship Id="rId95" Type="http://schemas.openxmlformats.org/officeDocument/2006/relationships/hyperlink" Target="mailto:SW00017900054@nihonsoft.net" TargetMode="External"/><Relationship Id="rId22" Type="http://schemas.openxmlformats.org/officeDocument/2006/relationships/hyperlink" Target="mailto:SW00017900054@nihonsoft.net" TargetMode="External"/><Relationship Id="rId27" Type="http://schemas.openxmlformats.org/officeDocument/2006/relationships/hyperlink" Target="mailto:SW00017900054@nihonsoft.net" TargetMode="External"/><Relationship Id="rId43" Type="http://schemas.openxmlformats.org/officeDocument/2006/relationships/hyperlink" Target="mailto:SW00017900054@nihonsoft.net" TargetMode="External"/><Relationship Id="rId48" Type="http://schemas.openxmlformats.org/officeDocument/2006/relationships/hyperlink" Target="mailto:SW00017900054@nihonsoft.net" TargetMode="External"/><Relationship Id="rId64" Type="http://schemas.openxmlformats.org/officeDocument/2006/relationships/hyperlink" Target="mailto:SW00017900054@nihonsoft.net" TargetMode="External"/><Relationship Id="rId69" Type="http://schemas.openxmlformats.org/officeDocument/2006/relationships/hyperlink" Target="mailto:SW00017900054@nihonsoft.net" TargetMode="External"/><Relationship Id="rId113" Type="http://schemas.openxmlformats.org/officeDocument/2006/relationships/hyperlink" Target="mailto:SW00017900054@nihonsoft.net" TargetMode="External"/><Relationship Id="rId118" Type="http://schemas.openxmlformats.org/officeDocument/2006/relationships/hyperlink" Target="mailto:SW00017900054@nihonsoft.net" TargetMode="External"/><Relationship Id="rId134" Type="http://schemas.openxmlformats.org/officeDocument/2006/relationships/hyperlink" Target="mailto:SW00017900054@nihonsoft.net" TargetMode="External"/><Relationship Id="rId139" Type="http://schemas.openxmlformats.org/officeDocument/2006/relationships/hyperlink" Target="mailto:SW00017900245@nihonsoft.net" TargetMode="External"/><Relationship Id="rId80" Type="http://schemas.openxmlformats.org/officeDocument/2006/relationships/hyperlink" Target="mailto:SW00017900054@nihonsoft.net" TargetMode="External"/><Relationship Id="rId85" Type="http://schemas.openxmlformats.org/officeDocument/2006/relationships/hyperlink" Target="mailto:SW00017900054@nihonsoft.net" TargetMode="External"/><Relationship Id="rId12" Type="http://schemas.openxmlformats.org/officeDocument/2006/relationships/hyperlink" Target="mailto:SW00017900054@nihonsoft.net" TargetMode="External"/><Relationship Id="rId17" Type="http://schemas.openxmlformats.org/officeDocument/2006/relationships/hyperlink" Target="mailto:SW00017900054@nihonsoft.net" TargetMode="External"/><Relationship Id="rId33" Type="http://schemas.openxmlformats.org/officeDocument/2006/relationships/hyperlink" Target="mailto:SW00017900054@nihonsoft.net" TargetMode="External"/><Relationship Id="rId38" Type="http://schemas.openxmlformats.org/officeDocument/2006/relationships/hyperlink" Target="mailto:SW00017900054@nihonsoft.net" TargetMode="External"/><Relationship Id="rId59" Type="http://schemas.openxmlformats.org/officeDocument/2006/relationships/hyperlink" Target="mailto:SW00017900054@nihonsoft.net" TargetMode="External"/><Relationship Id="rId103" Type="http://schemas.openxmlformats.org/officeDocument/2006/relationships/hyperlink" Target="mailto:SW00017900054@nihonsoft.net" TargetMode="External"/><Relationship Id="rId108" Type="http://schemas.openxmlformats.org/officeDocument/2006/relationships/hyperlink" Target="mailto:SW00017900054@nihonsoft.net" TargetMode="External"/><Relationship Id="rId124" Type="http://schemas.openxmlformats.org/officeDocument/2006/relationships/hyperlink" Target="mailto:SW00017900054@nihonsoft.net" TargetMode="External"/><Relationship Id="rId129" Type="http://schemas.openxmlformats.org/officeDocument/2006/relationships/hyperlink" Target="mailto:SW00017900054@nihonsoft.net" TargetMode="External"/><Relationship Id="rId54" Type="http://schemas.openxmlformats.org/officeDocument/2006/relationships/hyperlink" Target="mailto:SW00017900054@nihonsoft.net" TargetMode="External"/><Relationship Id="rId70" Type="http://schemas.openxmlformats.org/officeDocument/2006/relationships/hyperlink" Target="mailto:SW00017900054@nihonsoft.net" TargetMode="External"/><Relationship Id="rId75" Type="http://schemas.openxmlformats.org/officeDocument/2006/relationships/hyperlink" Target="mailto:SW00017900054@nihonsoft.net" TargetMode="External"/><Relationship Id="rId91" Type="http://schemas.openxmlformats.org/officeDocument/2006/relationships/hyperlink" Target="mailto:SW00017900054@nihonsoft.net" TargetMode="External"/><Relationship Id="rId96" Type="http://schemas.openxmlformats.org/officeDocument/2006/relationships/hyperlink" Target="mailto:SW00017900054@nihonsoft.net" TargetMode="External"/><Relationship Id="rId140" Type="http://schemas.openxmlformats.org/officeDocument/2006/relationships/hyperlink" Target="mailto:SW00017900247@nihonsoft.net" TargetMode="External"/><Relationship Id="rId1" Type="http://schemas.openxmlformats.org/officeDocument/2006/relationships/hyperlink" Target="mailto:SW00017900001@nihonsoft.net" TargetMode="External"/><Relationship Id="rId6" Type="http://schemas.openxmlformats.org/officeDocument/2006/relationships/hyperlink" Target="mailto:SW00017900054@nihonsoft.net" TargetMode="External"/><Relationship Id="rId23" Type="http://schemas.openxmlformats.org/officeDocument/2006/relationships/hyperlink" Target="mailto:SW00017900054@nihonsoft.net" TargetMode="External"/><Relationship Id="rId28" Type="http://schemas.openxmlformats.org/officeDocument/2006/relationships/hyperlink" Target="mailto:SW00017900054@nihonsoft.net" TargetMode="External"/><Relationship Id="rId49" Type="http://schemas.openxmlformats.org/officeDocument/2006/relationships/hyperlink" Target="mailto:SW00017900054@nihonsoft.net" TargetMode="External"/><Relationship Id="rId114" Type="http://schemas.openxmlformats.org/officeDocument/2006/relationships/hyperlink" Target="mailto:SW00017900054@nihonsoft.net" TargetMode="External"/><Relationship Id="rId119" Type="http://schemas.openxmlformats.org/officeDocument/2006/relationships/hyperlink" Target="mailto:SW00017900054@nihonsoft.net" TargetMode="External"/><Relationship Id="rId44" Type="http://schemas.openxmlformats.org/officeDocument/2006/relationships/hyperlink" Target="mailto:SW00017900054@nihonsoft.net" TargetMode="External"/><Relationship Id="rId60" Type="http://schemas.openxmlformats.org/officeDocument/2006/relationships/hyperlink" Target="mailto:SW00017900054@nihonsoft.net" TargetMode="External"/><Relationship Id="rId65" Type="http://schemas.openxmlformats.org/officeDocument/2006/relationships/hyperlink" Target="mailto:SW00017900054@nihonsoft.net" TargetMode="External"/><Relationship Id="rId81" Type="http://schemas.openxmlformats.org/officeDocument/2006/relationships/hyperlink" Target="mailto:SW00017900054@nihonsoft.net" TargetMode="External"/><Relationship Id="rId86" Type="http://schemas.openxmlformats.org/officeDocument/2006/relationships/hyperlink" Target="mailto:SW00017900054@nihonsoft.net" TargetMode="External"/><Relationship Id="rId130" Type="http://schemas.openxmlformats.org/officeDocument/2006/relationships/hyperlink" Target="mailto:SW00017900054@nihonsoft.net" TargetMode="External"/><Relationship Id="rId135" Type="http://schemas.openxmlformats.org/officeDocument/2006/relationships/hyperlink" Target="mailto:SW00017900054@nihonsoft.net" TargetMode="External"/><Relationship Id="rId13" Type="http://schemas.openxmlformats.org/officeDocument/2006/relationships/hyperlink" Target="mailto:SW00017900054@nihonsoft.net" TargetMode="External"/><Relationship Id="rId18" Type="http://schemas.openxmlformats.org/officeDocument/2006/relationships/hyperlink" Target="mailto:SW00017900054@nihonsoft.net" TargetMode="External"/><Relationship Id="rId39" Type="http://schemas.openxmlformats.org/officeDocument/2006/relationships/hyperlink" Target="mailto:SW00017900054@nihonsoft.net" TargetMode="External"/><Relationship Id="rId109" Type="http://schemas.openxmlformats.org/officeDocument/2006/relationships/hyperlink" Target="mailto:SW00017900054@nihonsoft.net" TargetMode="External"/><Relationship Id="rId34" Type="http://schemas.openxmlformats.org/officeDocument/2006/relationships/hyperlink" Target="mailto:SW00017900054@nihonsoft.net" TargetMode="External"/><Relationship Id="rId50" Type="http://schemas.openxmlformats.org/officeDocument/2006/relationships/hyperlink" Target="mailto:SW00017900054@nihonsoft.net" TargetMode="External"/><Relationship Id="rId55" Type="http://schemas.openxmlformats.org/officeDocument/2006/relationships/hyperlink" Target="mailto:SW00017900054@nihonsoft.net" TargetMode="External"/><Relationship Id="rId76" Type="http://schemas.openxmlformats.org/officeDocument/2006/relationships/hyperlink" Target="mailto:SW00017900054@nihonsoft.net" TargetMode="External"/><Relationship Id="rId97" Type="http://schemas.openxmlformats.org/officeDocument/2006/relationships/hyperlink" Target="mailto:SW00017900054@nihonsoft.net" TargetMode="External"/><Relationship Id="rId104" Type="http://schemas.openxmlformats.org/officeDocument/2006/relationships/hyperlink" Target="mailto:SW00017900054@nihonsoft.net" TargetMode="External"/><Relationship Id="rId120" Type="http://schemas.openxmlformats.org/officeDocument/2006/relationships/hyperlink" Target="mailto:SW00017900054@nihonsoft.net" TargetMode="External"/><Relationship Id="rId125" Type="http://schemas.openxmlformats.org/officeDocument/2006/relationships/hyperlink" Target="mailto:SW00017900054@nihonsoft.net" TargetMode="External"/><Relationship Id="rId141" Type="http://schemas.openxmlformats.org/officeDocument/2006/relationships/hyperlink" Target="mailto:sofinet@nihonsoft.net" TargetMode="External"/><Relationship Id="rId7" Type="http://schemas.openxmlformats.org/officeDocument/2006/relationships/hyperlink" Target="mailto:SW00017900075@nihonsoft.net" TargetMode="External"/><Relationship Id="rId71" Type="http://schemas.openxmlformats.org/officeDocument/2006/relationships/hyperlink" Target="mailto:SW00017900054@nihonsoft.net" TargetMode="External"/><Relationship Id="rId92" Type="http://schemas.openxmlformats.org/officeDocument/2006/relationships/hyperlink" Target="mailto:SW00017900054@nihonsoft.net" TargetMode="External"/><Relationship Id="rId2" Type="http://schemas.openxmlformats.org/officeDocument/2006/relationships/hyperlink" Target="mailto:SW00017900054@nihonsoft.net" TargetMode="External"/><Relationship Id="rId29" Type="http://schemas.openxmlformats.org/officeDocument/2006/relationships/hyperlink" Target="mailto:SW00017900054@nihonsoft.net" TargetMode="External"/><Relationship Id="rId24" Type="http://schemas.openxmlformats.org/officeDocument/2006/relationships/hyperlink" Target="mailto:SW00017900054@nihonsoft.net" TargetMode="External"/><Relationship Id="rId40" Type="http://schemas.openxmlformats.org/officeDocument/2006/relationships/hyperlink" Target="mailto:SW00017900054@nihonsoft.net" TargetMode="External"/><Relationship Id="rId45" Type="http://schemas.openxmlformats.org/officeDocument/2006/relationships/hyperlink" Target="mailto:SW00017900054@nihonsoft.net" TargetMode="External"/><Relationship Id="rId66" Type="http://schemas.openxmlformats.org/officeDocument/2006/relationships/hyperlink" Target="mailto:SW00017900054@nihonsoft.net" TargetMode="External"/><Relationship Id="rId87" Type="http://schemas.openxmlformats.org/officeDocument/2006/relationships/hyperlink" Target="mailto:SW00017900054@nihonsoft.net" TargetMode="External"/><Relationship Id="rId110" Type="http://schemas.openxmlformats.org/officeDocument/2006/relationships/hyperlink" Target="mailto:SW00017900054@nihonsoft.net" TargetMode="External"/><Relationship Id="rId115" Type="http://schemas.openxmlformats.org/officeDocument/2006/relationships/hyperlink" Target="mailto:SW00017900054@nihonsoft.net" TargetMode="External"/><Relationship Id="rId131" Type="http://schemas.openxmlformats.org/officeDocument/2006/relationships/hyperlink" Target="mailto:SW00017900054@nihonsoft.net" TargetMode="External"/><Relationship Id="rId136" Type="http://schemas.openxmlformats.org/officeDocument/2006/relationships/hyperlink" Target="mailto:SW00017900054@nihonsoft.net" TargetMode="External"/><Relationship Id="rId61" Type="http://schemas.openxmlformats.org/officeDocument/2006/relationships/hyperlink" Target="mailto:SW00017900054@nihonsoft.net" TargetMode="External"/><Relationship Id="rId82" Type="http://schemas.openxmlformats.org/officeDocument/2006/relationships/hyperlink" Target="mailto:SW00017900054@nihonsoft.net" TargetMode="External"/><Relationship Id="rId19" Type="http://schemas.openxmlformats.org/officeDocument/2006/relationships/hyperlink" Target="mailto:SW00017900054@nihonsoft.net" TargetMode="External"/><Relationship Id="rId14" Type="http://schemas.openxmlformats.org/officeDocument/2006/relationships/hyperlink" Target="mailto:SW00017900054@nihonsoft.net" TargetMode="External"/><Relationship Id="rId30" Type="http://schemas.openxmlformats.org/officeDocument/2006/relationships/hyperlink" Target="mailto:SW00017900054@nihonsoft.net" TargetMode="External"/><Relationship Id="rId35" Type="http://schemas.openxmlformats.org/officeDocument/2006/relationships/hyperlink" Target="mailto:SW00017900054@nihonsoft.net" TargetMode="External"/><Relationship Id="rId56" Type="http://schemas.openxmlformats.org/officeDocument/2006/relationships/hyperlink" Target="mailto:SW00017900054@nihonsoft.net" TargetMode="External"/><Relationship Id="rId77" Type="http://schemas.openxmlformats.org/officeDocument/2006/relationships/hyperlink" Target="mailto:SW00017900054@nihonsoft.net" TargetMode="External"/><Relationship Id="rId100" Type="http://schemas.openxmlformats.org/officeDocument/2006/relationships/hyperlink" Target="mailto:SW00017900054@nihonsoft.net" TargetMode="External"/><Relationship Id="rId105" Type="http://schemas.openxmlformats.org/officeDocument/2006/relationships/hyperlink" Target="mailto:SW00017900054@nihonsoft.net" TargetMode="External"/><Relationship Id="rId126" Type="http://schemas.openxmlformats.org/officeDocument/2006/relationships/hyperlink" Target="mailto:SW00017900054@nihonsoft.net" TargetMode="External"/><Relationship Id="rId8" Type="http://schemas.openxmlformats.org/officeDocument/2006/relationships/hyperlink" Target="mailto:SW00017900054@nihonsoft.net" TargetMode="External"/><Relationship Id="rId51" Type="http://schemas.openxmlformats.org/officeDocument/2006/relationships/hyperlink" Target="mailto:SW00017900054@nihonsoft.net" TargetMode="External"/><Relationship Id="rId72" Type="http://schemas.openxmlformats.org/officeDocument/2006/relationships/hyperlink" Target="mailto:SW00017900054@nihonsoft.net" TargetMode="External"/><Relationship Id="rId93" Type="http://schemas.openxmlformats.org/officeDocument/2006/relationships/hyperlink" Target="mailto:SW00017900054@nihonsoft.net" TargetMode="External"/><Relationship Id="rId98" Type="http://schemas.openxmlformats.org/officeDocument/2006/relationships/hyperlink" Target="mailto:SW00017900054@nihonsoft.net" TargetMode="External"/><Relationship Id="rId121" Type="http://schemas.openxmlformats.org/officeDocument/2006/relationships/hyperlink" Target="mailto:SW00017900054@nihonsoft.net" TargetMode="External"/><Relationship Id="rId142" Type="http://schemas.openxmlformats.org/officeDocument/2006/relationships/hyperlink" Target="mailto:sofinet@sofinet" TargetMode="External"/><Relationship Id="rId3" Type="http://schemas.openxmlformats.org/officeDocument/2006/relationships/hyperlink" Target="mailto:SW00017900054@nihonsoft.net" TargetMode="External"/><Relationship Id="rId25" Type="http://schemas.openxmlformats.org/officeDocument/2006/relationships/hyperlink" Target="mailto:SW00017900054@nihonsoft.net" TargetMode="External"/><Relationship Id="rId46" Type="http://schemas.openxmlformats.org/officeDocument/2006/relationships/hyperlink" Target="mailto:SW00017900054@nihonsoft.net" TargetMode="External"/><Relationship Id="rId67" Type="http://schemas.openxmlformats.org/officeDocument/2006/relationships/hyperlink" Target="mailto:SW00017900054@nihonsoft.net" TargetMode="External"/><Relationship Id="rId116" Type="http://schemas.openxmlformats.org/officeDocument/2006/relationships/hyperlink" Target="mailto:SW00017900054@nihonsoft.net" TargetMode="External"/><Relationship Id="rId137" Type="http://schemas.openxmlformats.org/officeDocument/2006/relationships/hyperlink" Target="mailto:SW00017900054@nihonsoft.net" TargetMode="External"/><Relationship Id="rId20" Type="http://schemas.openxmlformats.org/officeDocument/2006/relationships/hyperlink" Target="mailto:SW00017900054@nihonsoft.net" TargetMode="External"/><Relationship Id="rId41" Type="http://schemas.openxmlformats.org/officeDocument/2006/relationships/hyperlink" Target="mailto:SW00017900054@nihonsoft.net" TargetMode="External"/><Relationship Id="rId62" Type="http://schemas.openxmlformats.org/officeDocument/2006/relationships/hyperlink" Target="mailto:SW00017900054@nihonsoft.net" TargetMode="External"/><Relationship Id="rId83" Type="http://schemas.openxmlformats.org/officeDocument/2006/relationships/hyperlink" Target="mailto:SW00017900054@nihonsoft.net" TargetMode="External"/><Relationship Id="rId88" Type="http://schemas.openxmlformats.org/officeDocument/2006/relationships/hyperlink" Target="mailto:SW00017900054@nihonsoft.net" TargetMode="External"/><Relationship Id="rId111" Type="http://schemas.openxmlformats.org/officeDocument/2006/relationships/hyperlink" Target="mailto:SW00017900054@nihonsoft.net" TargetMode="External"/><Relationship Id="rId132" Type="http://schemas.openxmlformats.org/officeDocument/2006/relationships/hyperlink" Target="mailto:SW00017900054@nihonsoft.net" TargetMode="External"/><Relationship Id="rId15" Type="http://schemas.openxmlformats.org/officeDocument/2006/relationships/hyperlink" Target="mailto:SW00017900054@nihonsoft.net" TargetMode="External"/><Relationship Id="rId36" Type="http://schemas.openxmlformats.org/officeDocument/2006/relationships/hyperlink" Target="mailto:SW00017900054@nihonsoft.net" TargetMode="External"/><Relationship Id="rId57" Type="http://schemas.openxmlformats.org/officeDocument/2006/relationships/hyperlink" Target="mailto:SW00017900054@nihonsoft.net" TargetMode="External"/><Relationship Id="rId106" Type="http://schemas.openxmlformats.org/officeDocument/2006/relationships/hyperlink" Target="mailto:SW00017900054@nihonsoft.net" TargetMode="External"/><Relationship Id="rId127" Type="http://schemas.openxmlformats.org/officeDocument/2006/relationships/hyperlink" Target="mailto:SW00017900054@nihonsoft.net" TargetMode="External"/><Relationship Id="rId10" Type="http://schemas.openxmlformats.org/officeDocument/2006/relationships/hyperlink" Target="mailto:SW00017900054@nihonsoft.net" TargetMode="External"/><Relationship Id="rId31" Type="http://schemas.openxmlformats.org/officeDocument/2006/relationships/hyperlink" Target="mailto:SW00017900054@nihonsoft.net" TargetMode="External"/><Relationship Id="rId52" Type="http://schemas.openxmlformats.org/officeDocument/2006/relationships/hyperlink" Target="mailto:SW00017900054@nihonsoft.net" TargetMode="External"/><Relationship Id="rId73" Type="http://schemas.openxmlformats.org/officeDocument/2006/relationships/hyperlink" Target="mailto:SW00017900054@nihonsoft.net" TargetMode="External"/><Relationship Id="rId78" Type="http://schemas.openxmlformats.org/officeDocument/2006/relationships/hyperlink" Target="mailto:SW00017900054@nihonsoft.net" TargetMode="External"/><Relationship Id="rId94" Type="http://schemas.openxmlformats.org/officeDocument/2006/relationships/hyperlink" Target="mailto:SW00017900054@nihonsoft.net" TargetMode="External"/><Relationship Id="rId99" Type="http://schemas.openxmlformats.org/officeDocument/2006/relationships/hyperlink" Target="mailto:SW00017900054@nihonsoft.net" TargetMode="External"/><Relationship Id="rId101" Type="http://schemas.openxmlformats.org/officeDocument/2006/relationships/hyperlink" Target="mailto:SW00017900054@nihonsoft.net" TargetMode="External"/><Relationship Id="rId122" Type="http://schemas.openxmlformats.org/officeDocument/2006/relationships/hyperlink" Target="mailto:SW00017900054@nihonsoft.net" TargetMode="External"/><Relationship Id="rId143" Type="http://schemas.openxmlformats.org/officeDocument/2006/relationships/hyperlink" Target="mailto:sofinet@sofinet" TargetMode="External"/><Relationship Id="rId4" Type="http://schemas.openxmlformats.org/officeDocument/2006/relationships/hyperlink" Target="mailto:SW00017900067@nihonsoft.net" TargetMode="External"/><Relationship Id="rId9" Type="http://schemas.openxmlformats.org/officeDocument/2006/relationships/hyperlink" Target="mailto:SW00017900054@nihonsoft.net" TargetMode="External"/><Relationship Id="rId26" Type="http://schemas.openxmlformats.org/officeDocument/2006/relationships/hyperlink" Target="mailto:SW00017900054@nihonsoft.net" TargetMode="External"/><Relationship Id="rId47" Type="http://schemas.openxmlformats.org/officeDocument/2006/relationships/hyperlink" Target="mailto:SW00017900054@nihonsoft.net" TargetMode="External"/><Relationship Id="rId68" Type="http://schemas.openxmlformats.org/officeDocument/2006/relationships/hyperlink" Target="mailto:SW00017900054@nihonsoft.net" TargetMode="External"/><Relationship Id="rId89" Type="http://schemas.openxmlformats.org/officeDocument/2006/relationships/hyperlink" Target="mailto:SW00017900054@nihonsoft.net" TargetMode="External"/><Relationship Id="rId112" Type="http://schemas.openxmlformats.org/officeDocument/2006/relationships/hyperlink" Target="mailto:SW00017900054@nihonsoft.net" TargetMode="External"/><Relationship Id="rId133" Type="http://schemas.openxmlformats.org/officeDocument/2006/relationships/hyperlink" Target="mailto:SW00017900054@nihonsoft.net" TargetMode="External"/><Relationship Id="rId16" Type="http://schemas.openxmlformats.org/officeDocument/2006/relationships/hyperlink" Target="mailto:SW00017900054@nihonsoft.net" TargetMode="External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W00018000001@nihonsoft.net" TargetMode="External"/><Relationship Id="rId1" Type="http://schemas.openxmlformats.org/officeDocument/2006/relationships/hyperlink" Target="mailto:SW00018000001@nihonsoft.net" TargetMode="External"/><Relationship Id="rId4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9.bin"/><Relationship Id="rId2" Type="http://schemas.openxmlformats.org/officeDocument/2006/relationships/hyperlink" Target="mailto:SW00018100002@nihonsoft.net" TargetMode="External"/><Relationship Id="rId1" Type="http://schemas.openxmlformats.org/officeDocument/2006/relationships/hyperlink" Target="mailto:SW00018100001@nihonsoft.net" TargetMode="Externa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0.bin"/><Relationship Id="rId1" Type="http://schemas.openxmlformats.org/officeDocument/2006/relationships/hyperlink" Target="mailto:SW00018200001@nihonsoft.net" TargetMode="Externa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8300001@nihonsoft.net" TargetMode="External"/><Relationship Id="rId2" Type="http://schemas.openxmlformats.org/officeDocument/2006/relationships/hyperlink" Target="mailto:SW00018300001@nihonsoft.net" TargetMode="External"/><Relationship Id="rId1" Type="http://schemas.openxmlformats.org/officeDocument/2006/relationships/hyperlink" Target="mailto:SW00018300001@nihonsoft.net" TargetMode="External"/><Relationship Id="rId5" Type="http://schemas.openxmlformats.org/officeDocument/2006/relationships/printerSettings" Target="../printerSettings/printerSettings191.bin"/><Relationship Id="rId4" Type="http://schemas.openxmlformats.org/officeDocument/2006/relationships/hyperlink" Target="mailto:sofinet@nihonsoft.net" TargetMode="External"/></Relationships>
</file>

<file path=xl/worksheets/_rels/sheet19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8400002@nihonsoft.net" TargetMode="External"/><Relationship Id="rId3" Type="http://schemas.openxmlformats.org/officeDocument/2006/relationships/hyperlink" Target="mailto:SW00018400001@nihonsoft.net" TargetMode="External"/><Relationship Id="rId7" Type="http://schemas.openxmlformats.org/officeDocument/2006/relationships/hyperlink" Target="mailto:SW00018400002@nihonsoft.net" TargetMode="External"/><Relationship Id="rId2" Type="http://schemas.openxmlformats.org/officeDocument/2006/relationships/hyperlink" Target="mailto:SW00018400002@nihonsoft.net" TargetMode="External"/><Relationship Id="rId1" Type="http://schemas.openxmlformats.org/officeDocument/2006/relationships/hyperlink" Target="mailto:SW00018400001@nihonsoft.net" TargetMode="External"/><Relationship Id="rId6" Type="http://schemas.openxmlformats.org/officeDocument/2006/relationships/hyperlink" Target="mailto:SW00018400002@nihonsoft.net" TargetMode="External"/><Relationship Id="rId5" Type="http://schemas.openxmlformats.org/officeDocument/2006/relationships/hyperlink" Target="mailto:SW00018400001@nihonsoft.net" TargetMode="External"/><Relationship Id="rId4" Type="http://schemas.openxmlformats.org/officeDocument/2006/relationships/hyperlink" Target="mailto:SW00018400001@nihonsoft.net" TargetMode="External"/><Relationship Id="rId9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3.bin"/><Relationship Id="rId1" Type="http://schemas.openxmlformats.org/officeDocument/2006/relationships/hyperlink" Target="mailto:SW00018500001@nihonsoft.net" TargetMode="Externa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8600002@nihonsoft.net" TargetMode="External"/><Relationship Id="rId2" Type="http://schemas.openxmlformats.org/officeDocument/2006/relationships/hyperlink" Target="mailto:SW00018600001@nihonsoft.net" TargetMode="External"/><Relationship Id="rId1" Type="http://schemas.openxmlformats.org/officeDocument/2006/relationships/hyperlink" Target="mailto:SW00018600001@nihonsoft.net" TargetMode="External"/><Relationship Id="rId4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5.bin"/><Relationship Id="rId3" Type="http://schemas.openxmlformats.org/officeDocument/2006/relationships/hyperlink" Target="mailto:SW00018800032@nihonsoft.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W00018800001@nihonsoft.net" TargetMode="External"/><Relationship Id="rId1" Type="http://schemas.openxmlformats.org/officeDocument/2006/relationships/hyperlink" Target="mailto:SW00018800001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W00018800032@nihonsoft.net" TargetMode="External"/><Relationship Id="rId4" Type="http://schemas.openxmlformats.org/officeDocument/2006/relationships/hyperlink" Target="mailto:SW00018800001@nihonsoft.net" TargetMode="External"/></Relationships>
</file>

<file path=xl/worksheets/_rels/sheet19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8900001@nihonsoft.net" TargetMode="External"/><Relationship Id="rId13" Type="http://schemas.openxmlformats.org/officeDocument/2006/relationships/hyperlink" Target="mailto:sofinet@nihonsoft.net" TargetMode="External"/><Relationship Id="rId3" Type="http://schemas.openxmlformats.org/officeDocument/2006/relationships/hyperlink" Target="mailto:SW00018900001@nihonsoft.net" TargetMode="External"/><Relationship Id="rId7" Type="http://schemas.openxmlformats.org/officeDocument/2006/relationships/hyperlink" Target="mailto:SW00018900001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8900001@nihonsoft.net" TargetMode="External"/><Relationship Id="rId1" Type="http://schemas.openxmlformats.org/officeDocument/2006/relationships/hyperlink" Target="mailto:SW00018900001@nihonsoft.net" TargetMode="External"/><Relationship Id="rId6" Type="http://schemas.openxmlformats.org/officeDocument/2006/relationships/hyperlink" Target="mailto:SW00018900001@nihonsoft.net" TargetMode="External"/><Relationship Id="rId11" Type="http://schemas.openxmlformats.org/officeDocument/2006/relationships/hyperlink" Target="mailto:SW00018900001@nihonsoft.net" TargetMode="External"/><Relationship Id="rId5" Type="http://schemas.openxmlformats.org/officeDocument/2006/relationships/hyperlink" Target="mailto:SW00018900001@nihonsoft.net" TargetMode="External"/><Relationship Id="rId15" Type="http://schemas.openxmlformats.org/officeDocument/2006/relationships/printerSettings" Target="../printerSettings/printerSettings196.bin"/><Relationship Id="rId10" Type="http://schemas.openxmlformats.org/officeDocument/2006/relationships/hyperlink" Target="mailto:SW00018900001@nihonsoft.net" TargetMode="External"/><Relationship Id="rId4" Type="http://schemas.openxmlformats.org/officeDocument/2006/relationships/hyperlink" Target="mailto:SW00018900001@nihonsoft.net" TargetMode="External"/><Relationship Id="rId9" Type="http://schemas.openxmlformats.org/officeDocument/2006/relationships/hyperlink" Target="mailto:SW00018900001@nihonsoft.net" TargetMode="External"/><Relationship Id="rId14" Type="http://schemas.openxmlformats.org/officeDocument/2006/relationships/hyperlink" Target="mailto:sofinet@nihonsoft.net" TargetMode="Externa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7.bin"/><Relationship Id="rId2" Type="http://schemas.openxmlformats.org/officeDocument/2006/relationships/hyperlink" Target="mailto:SW00019000002@nihonsoft.net" TargetMode="External"/><Relationship Id="rId1" Type="http://schemas.openxmlformats.org/officeDocument/2006/relationships/hyperlink" Target="mailto:SW00019000001@nihonsoft.net" TargetMode="Externa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8.bin"/><Relationship Id="rId2" Type="http://schemas.openxmlformats.org/officeDocument/2006/relationships/hyperlink" Target="mailto:SW00019100001@nihonsoft.net" TargetMode="External"/><Relationship Id="rId1" Type="http://schemas.openxmlformats.org/officeDocument/2006/relationships/hyperlink" Target="mailto:SW00019100001@nihonsoft.net" TargetMode="External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19200001@nihonsoft.net" TargetMode="External"/><Relationship Id="rId1" Type="http://schemas.openxmlformats.org/officeDocument/2006/relationships/hyperlink" Target="mailto:SW00019200001@nihonsoft.net" TargetMode="External"/><Relationship Id="rId4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0.bin"/><Relationship Id="rId2" Type="http://schemas.openxmlformats.org/officeDocument/2006/relationships/hyperlink" Target="mailto:SW00019300002@nihonsoft.net" TargetMode="External"/><Relationship Id="rId1" Type="http://schemas.openxmlformats.org/officeDocument/2006/relationships/hyperlink" Target="mailto:SW00019300001@nihonsoft.net" TargetMode="External"/></Relationships>
</file>

<file path=xl/worksheets/_rels/sheet20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9400001@nihonsoft.net" TargetMode="External"/><Relationship Id="rId3" Type="http://schemas.openxmlformats.org/officeDocument/2006/relationships/hyperlink" Target="mailto:SW00019400001@nihonsoft.net" TargetMode="External"/><Relationship Id="rId7" Type="http://schemas.openxmlformats.org/officeDocument/2006/relationships/hyperlink" Target="mailto:SW00019400006@nihonsoft.net" TargetMode="External"/><Relationship Id="rId2" Type="http://schemas.openxmlformats.org/officeDocument/2006/relationships/hyperlink" Target="mailto:SW00019400001@nihonsoft.net" TargetMode="External"/><Relationship Id="rId1" Type="http://schemas.openxmlformats.org/officeDocument/2006/relationships/hyperlink" Target="mailto:SW00019400001@nihonsoft.net" TargetMode="External"/><Relationship Id="rId6" Type="http://schemas.openxmlformats.org/officeDocument/2006/relationships/hyperlink" Target="mailto:SW00019400001@nihonsoft.net" TargetMode="External"/><Relationship Id="rId11" Type="http://schemas.openxmlformats.org/officeDocument/2006/relationships/printerSettings" Target="../printerSettings/printerSettings201.bin"/><Relationship Id="rId5" Type="http://schemas.openxmlformats.org/officeDocument/2006/relationships/hyperlink" Target="mailto:SW00019400006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9400001@nihonsoft.net" TargetMode="External"/><Relationship Id="rId9" Type="http://schemas.openxmlformats.org/officeDocument/2006/relationships/hyperlink" Target="mailto:sofinet@nihonsoft.net" TargetMode="Externa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2.bin"/><Relationship Id="rId1" Type="http://schemas.openxmlformats.org/officeDocument/2006/relationships/hyperlink" Target="mailto:SW00019500001@nihonsoft.net" TargetMode="Externa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3.bin"/><Relationship Id="rId1" Type="http://schemas.openxmlformats.org/officeDocument/2006/relationships/hyperlink" Target="mailto:SW00019600001@nihonsoft.net" TargetMode="External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4.bin"/><Relationship Id="rId2" Type="http://schemas.openxmlformats.org/officeDocument/2006/relationships/hyperlink" Target="mailto:SW00019700001@nihonsoft.net" TargetMode="External"/><Relationship Id="rId1" Type="http://schemas.openxmlformats.org/officeDocument/2006/relationships/hyperlink" Target="mailto:SW00019700001@nihonsoft.net" TargetMode="External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9800002@nihonsoft.net" TargetMode="External"/><Relationship Id="rId2" Type="http://schemas.openxmlformats.org/officeDocument/2006/relationships/hyperlink" Target="mailto:SW00019800001@nihonsoft.net" TargetMode="External"/><Relationship Id="rId1" Type="http://schemas.openxmlformats.org/officeDocument/2006/relationships/hyperlink" Target="mailto:SW00019800001@nihonsoft.net" TargetMode="External"/><Relationship Id="rId5" Type="http://schemas.openxmlformats.org/officeDocument/2006/relationships/printerSettings" Target="../printerSettings/printerSettings205.bin"/><Relationship Id="rId4" Type="http://schemas.openxmlformats.org/officeDocument/2006/relationships/hyperlink" Target="mailto:SW00019800001@nihonsoft.net" TargetMode="Externa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6.bin"/><Relationship Id="rId1" Type="http://schemas.openxmlformats.org/officeDocument/2006/relationships/hyperlink" Target="mailto:SW00019900001@nihonsoft.net" TargetMode="Externa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hyperlink" Target="mailto:SW00020000001@nihonsoft.net" TargetMode="External"/><Relationship Id="rId1" Type="http://schemas.openxmlformats.org/officeDocument/2006/relationships/hyperlink" Target="mailto:SW00020000001@nihonsoft.net" TargetMode="External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8.bin"/><Relationship Id="rId2" Type="http://schemas.openxmlformats.org/officeDocument/2006/relationships/hyperlink" Target="mailto:SW00020100001@nihonsoft.net" TargetMode="External"/><Relationship Id="rId1" Type="http://schemas.openxmlformats.org/officeDocument/2006/relationships/hyperlink" Target="mailto:SW00020100001@nihonsoft.net" TargetMode="Externa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9.bin"/><Relationship Id="rId1" Type="http://schemas.openxmlformats.org/officeDocument/2006/relationships/hyperlink" Target="mailto:SW00020200001@nihonsoft.net" TargetMode="External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0.bin"/><Relationship Id="rId2" Type="http://schemas.openxmlformats.org/officeDocument/2006/relationships/hyperlink" Target="mailto:SW00020300001@nihonsoft.net" TargetMode="External"/><Relationship Id="rId1" Type="http://schemas.openxmlformats.org/officeDocument/2006/relationships/hyperlink" Target="mailto:SW00020300001@nihonsoft.net" TargetMode="Externa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1.bin"/><Relationship Id="rId1" Type="http://schemas.openxmlformats.org/officeDocument/2006/relationships/hyperlink" Target="mailto:SW00020400001@nihonsoft.net" TargetMode="External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2.bin"/><Relationship Id="rId2" Type="http://schemas.openxmlformats.org/officeDocument/2006/relationships/hyperlink" Target="mailto:SW00020500001@nihonsoft.net" TargetMode="External"/><Relationship Id="rId1" Type="http://schemas.openxmlformats.org/officeDocument/2006/relationships/hyperlink" Target="mailto:SW00020500001@nihonsoft.net" TargetMode="Externa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hyperlink" Target="mailto:SW00020600001@nihonsoft.net" TargetMode="External"/><Relationship Id="rId1" Type="http://schemas.openxmlformats.org/officeDocument/2006/relationships/hyperlink" Target="mailto:SW00020600001@nihonsoft.net" TargetMode="External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4.bin"/><Relationship Id="rId2" Type="http://schemas.openxmlformats.org/officeDocument/2006/relationships/hyperlink" Target="mailto:SW00020700001@nihonsoft.net" TargetMode="External"/><Relationship Id="rId1" Type="http://schemas.openxmlformats.org/officeDocument/2006/relationships/hyperlink" Target="mailto:SW00020700001@nihonsoft.net" TargetMode="Externa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5.bin"/><Relationship Id="rId1" Type="http://schemas.openxmlformats.org/officeDocument/2006/relationships/hyperlink" Target="mailto:SW00020800001@nihonsoft.net" TargetMode="Externa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6.bin"/><Relationship Id="rId1" Type="http://schemas.openxmlformats.org/officeDocument/2006/relationships/hyperlink" Target="mailto:SW00020900001@nihonsoft.net" TargetMode="Externa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7.bin"/><Relationship Id="rId1" Type="http://schemas.openxmlformats.org/officeDocument/2006/relationships/hyperlink" Target="mailto:SW00021100001@nihonsoft.net" TargetMode="External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1200001@nihonsoft.net" TargetMode="External"/><Relationship Id="rId4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1300001@nihonsoft.net" TargetMode="External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0.bin"/><Relationship Id="rId2" Type="http://schemas.openxmlformats.org/officeDocument/2006/relationships/hyperlink" Target="mailto:SW00021400001@nihonsoft.net" TargetMode="External"/><Relationship Id="rId1" Type="http://schemas.openxmlformats.org/officeDocument/2006/relationships/hyperlink" Target="mailto:SW00021400001@nihonsoft.net" TargetMode="Externa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1.bin"/><Relationship Id="rId1" Type="http://schemas.openxmlformats.org/officeDocument/2006/relationships/hyperlink" Target="mailto:SW00021500001@nihonsoft.net" TargetMode="External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2.bin"/><Relationship Id="rId1" Type="http://schemas.openxmlformats.org/officeDocument/2006/relationships/hyperlink" Target="mailto:SW00021600001@nihonsoft.net" TargetMode="External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hyperlink" Target="mailto:SW00021700001@nihonsoft.net" TargetMode="External"/><Relationship Id="rId1" Type="http://schemas.openxmlformats.org/officeDocument/2006/relationships/hyperlink" Target="mailto:SW00021700001@nihonsoft.net" TargetMode="Externa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4.bin"/><Relationship Id="rId1" Type="http://schemas.openxmlformats.org/officeDocument/2006/relationships/hyperlink" Target="mailto:SW00021800001@nihonsoft.net" TargetMode="Externa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5.bin"/><Relationship Id="rId1" Type="http://schemas.openxmlformats.org/officeDocument/2006/relationships/hyperlink" Target="mailto:SW00021900001@nihonsoft.net" TargetMode="External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6.bin"/><Relationship Id="rId2" Type="http://schemas.openxmlformats.org/officeDocument/2006/relationships/hyperlink" Target="mailto:SW00022000001@nihonsoft.net" TargetMode="External"/><Relationship Id="rId1" Type="http://schemas.openxmlformats.org/officeDocument/2006/relationships/hyperlink" Target="mailto:SW00022000001@nihonsoft.net" TargetMode="External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7.bin"/><Relationship Id="rId2" Type="http://schemas.openxmlformats.org/officeDocument/2006/relationships/hyperlink" Target="mailto:SW00022100001@nihonsoft.net" TargetMode="External"/><Relationship Id="rId1" Type="http://schemas.openxmlformats.org/officeDocument/2006/relationships/hyperlink" Target="mailto:SW00022100001@nihonsoft.net" TargetMode="External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8.bin"/><Relationship Id="rId2" Type="http://schemas.openxmlformats.org/officeDocument/2006/relationships/hyperlink" Target="mailto:SW00022200001@nihonsoft.net" TargetMode="External"/><Relationship Id="rId1" Type="http://schemas.openxmlformats.org/officeDocument/2006/relationships/hyperlink" Target="mailto:SW00022200001@nihonsoft.net" TargetMode="External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9.bin"/><Relationship Id="rId1" Type="http://schemas.openxmlformats.org/officeDocument/2006/relationships/hyperlink" Target="mailto:SW00022300001@nihonsoft.net" TargetMode="External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0.bin"/><Relationship Id="rId2" Type="http://schemas.openxmlformats.org/officeDocument/2006/relationships/hyperlink" Target="mailto:SW00022400001@nihonsoft.net" TargetMode="External"/><Relationship Id="rId1" Type="http://schemas.openxmlformats.org/officeDocument/2006/relationships/hyperlink" Target="mailto:SW00022400001@nihonsoft.net" TargetMode="External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1.bin"/><Relationship Id="rId1" Type="http://schemas.openxmlformats.org/officeDocument/2006/relationships/hyperlink" Target="mailto:SW00022500001@nihonsoft.net" TargetMode="External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2600005@nihonsoft.net" TargetMode="External"/><Relationship Id="rId2" Type="http://schemas.openxmlformats.org/officeDocument/2006/relationships/hyperlink" Target="mailto:SW00022600004@nihonsoft.net" TargetMode="External"/><Relationship Id="rId1" Type="http://schemas.openxmlformats.org/officeDocument/2006/relationships/hyperlink" Target="mailto:SW00022600001@nihonsoft.net" TargetMode="External"/><Relationship Id="rId5" Type="http://schemas.openxmlformats.org/officeDocument/2006/relationships/printerSettings" Target="../printerSettings/printerSettings232.bin"/><Relationship Id="rId4" Type="http://schemas.openxmlformats.org/officeDocument/2006/relationships/hyperlink" Target="mailto:SW00022600006@nihonsoft.net" TargetMode="External"/></Relationships>
</file>

<file path=xl/worksheets/_rels/sheet233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2700002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4.bin"/><Relationship Id="rId1" Type="http://schemas.openxmlformats.org/officeDocument/2006/relationships/hyperlink" Target="mailto:SW00022800001@nihonsoft.net" TargetMode="External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hyperlink" Target="mailto:SW00022900001@nihonsoft.net" TargetMode="External"/><Relationship Id="rId1" Type="http://schemas.openxmlformats.org/officeDocument/2006/relationships/hyperlink" Target="mailto:SW00022900001@nihonsoft.net" TargetMode="External"/></Relationships>
</file>

<file path=xl/worksheets/_rels/sheet236.xml.rels><?xml version="1.0" encoding="UTF-8" standalone="yes"?>
<Relationships xmlns="http://schemas.openxmlformats.org/package/2006/relationships"><Relationship Id="rId13" Type="http://schemas.openxmlformats.org/officeDocument/2006/relationships/hyperlink" Target="mailto:sofinet@nihonsoft.net" TargetMode="External"/><Relationship Id="rId18" Type="http://schemas.openxmlformats.org/officeDocument/2006/relationships/hyperlink" Target="mailto:sofinet@nihonsoft.net" TargetMode="External"/><Relationship Id="rId26" Type="http://schemas.openxmlformats.org/officeDocument/2006/relationships/hyperlink" Target="mailto:sofinet@nihonsoft.net" TargetMode="External"/><Relationship Id="rId3" Type="http://schemas.openxmlformats.org/officeDocument/2006/relationships/hyperlink" Target="mailto:SW00023000001@nihonsoft.net" TargetMode="External"/><Relationship Id="rId21" Type="http://schemas.openxmlformats.org/officeDocument/2006/relationships/hyperlink" Target="mailto:sofinet@nihonsoft.net" TargetMode="External"/><Relationship Id="rId34" Type="http://schemas.openxmlformats.org/officeDocument/2006/relationships/printerSettings" Target="../printerSettings/printerSettings236.bin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17" Type="http://schemas.openxmlformats.org/officeDocument/2006/relationships/hyperlink" Target="mailto:sofinet@nihonsoft.net" TargetMode="External"/><Relationship Id="rId25" Type="http://schemas.openxmlformats.org/officeDocument/2006/relationships/hyperlink" Target="mailto:sofinet@nihonsoft.net" TargetMode="External"/><Relationship Id="rId33" Type="http://schemas.openxmlformats.org/officeDocument/2006/relationships/hyperlink" Target="mailto:sofinet@nihonsoft.net" TargetMode="External"/><Relationship Id="rId2" Type="http://schemas.openxmlformats.org/officeDocument/2006/relationships/hyperlink" Target="mailto:SW00023000001@nihonsoft.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29" Type="http://schemas.openxmlformats.org/officeDocument/2006/relationships/hyperlink" Target="mailto:sofinet@nihonsoft.net" TargetMode="External"/><Relationship Id="rId1" Type="http://schemas.openxmlformats.org/officeDocument/2006/relationships/hyperlink" Target="mailto:SW00023000001@nihonsoft.net" TargetMode="External"/><Relationship Id="rId6" Type="http://schemas.openxmlformats.org/officeDocument/2006/relationships/hyperlink" Target="mailto:sofinet@nihonsoft.net" TargetMode="External"/><Relationship Id="rId11" Type="http://schemas.openxmlformats.org/officeDocument/2006/relationships/hyperlink" Target="mailto:sofinet@nihonsoft.net" TargetMode="External"/><Relationship Id="rId24" Type="http://schemas.openxmlformats.org/officeDocument/2006/relationships/hyperlink" Target="mailto:sofinet@nihonsoft.net" TargetMode="External"/><Relationship Id="rId32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hyperlink" Target="mailto:sofinet@nihonsoft.net" TargetMode="External"/><Relationship Id="rId28" Type="http://schemas.openxmlformats.org/officeDocument/2006/relationships/hyperlink" Target="mailto:sofinet@nihonsoft.net" TargetMode="External"/><Relationship Id="rId10" Type="http://schemas.openxmlformats.org/officeDocument/2006/relationships/hyperlink" Target="mailto:sofinet@nihonsoft.net" TargetMode="External"/><Relationship Id="rId19" Type="http://schemas.openxmlformats.org/officeDocument/2006/relationships/hyperlink" Target="mailto:sofinet@nihonsoft.net" TargetMode="External"/><Relationship Id="rId31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hyperlink" Target="mailto:sofinet@nihonsoft.net" TargetMode="External"/><Relationship Id="rId22" Type="http://schemas.openxmlformats.org/officeDocument/2006/relationships/hyperlink" Target="mailto:sofinet@nihonsoft.net" TargetMode="External"/><Relationship Id="rId27" Type="http://schemas.openxmlformats.org/officeDocument/2006/relationships/hyperlink" Target="mailto:sofinet@nihonsoft.net" TargetMode="External"/><Relationship Id="rId30" Type="http://schemas.openxmlformats.org/officeDocument/2006/relationships/hyperlink" Target="mailto:sofinet@nihonsoft.net" TargetMode="External"/><Relationship Id="rId8" Type="http://schemas.openxmlformats.org/officeDocument/2006/relationships/hyperlink" Target="mailto:sofinet@nihonsoft.net" TargetMode="External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7.bin"/><Relationship Id="rId1" Type="http://schemas.openxmlformats.org/officeDocument/2006/relationships/hyperlink" Target="mailto:SW00023100001@nihonsoft.net" TargetMode="External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8.bin"/><Relationship Id="rId1" Type="http://schemas.openxmlformats.org/officeDocument/2006/relationships/hyperlink" Target="mailto:SW00023200001@nihonsoft.net" TargetMode="External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9.bin"/><Relationship Id="rId2" Type="http://schemas.openxmlformats.org/officeDocument/2006/relationships/hyperlink" Target="mailto:SW00023300001@nihonsoft.net" TargetMode="External"/><Relationship Id="rId1" Type="http://schemas.openxmlformats.org/officeDocument/2006/relationships/hyperlink" Target="mailto:SW00023300001@nihonsoft.net" TargetMode="External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0.bin"/><Relationship Id="rId2" Type="http://schemas.openxmlformats.org/officeDocument/2006/relationships/hyperlink" Target="mailto:SW00023400001@nihonsoft.net" TargetMode="External"/><Relationship Id="rId1" Type="http://schemas.openxmlformats.org/officeDocument/2006/relationships/hyperlink" Target="mailto:SW00023400001@nihonsoft.net" TargetMode="External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1.bin"/><Relationship Id="rId1" Type="http://schemas.openxmlformats.org/officeDocument/2006/relationships/hyperlink" Target="mailto:SW00023500001@nihonsoft.net" TargetMode="External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3600001@nihonsoft.net" TargetMode="External"/><Relationship Id="rId2" Type="http://schemas.openxmlformats.org/officeDocument/2006/relationships/hyperlink" Target="mailto:SW00023600001@nihonsoft.net" TargetMode="External"/><Relationship Id="rId1" Type="http://schemas.openxmlformats.org/officeDocument/2006/relationships/hyperlink" Target="mailto:SW00023600001@nihonsoft.net" TargetMode="External"/><Relationship Id="rId4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3.bin"/><Relationship Id="rId1" Type="http://schemas.openxmlformats.org/officeDocument/2006/relationships/hyperlink" Target="mailto:SW00023700001@nihonsoft.net" TargetMode="External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3800001@nihonsoft.net" TargetMode="External"/><Relationship Id="rId2" Type="http://schemas.openxmlformats.org/officeDocument/2006/relationships/hyperlink" Target="mailto:SW00023800002@nihonsoft.net" TargetMode="External"/><Relationship Id="rId1" Type="http://schemas.openxmlformats.org/officeDocument/2006/relationships/hyperlink" Target="mailto:SW00023800001@nihonsoft.net" TargetMode="External"/><Relationship Id="rId5" Type="http://schemas.openxmlformats.org/officeDocument/2006/relationships/printerSettings" Target="../printerSettings/printerSettings244.bin"/><Relationship Id="rId4" Type="http://schemas.openxmlformats.org/officeDocument/2006/relationships/hyperlink" Target="mailto:SW00023800002@nihonsoft.net" TargetMode="External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5.bin"/><Relationship Id="rId1" Type="http://schemas.openxmlformats.org/officeDocument/2006/relationships/hyperlink" Target="mailto:SW00023900001@nihonsoft.net" TargetMode="External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6.bin"/><Relationship Id="rId2" Type="http://schemas.openxmlformats.org/officeDocument/2006/relationships/hyperlink" Target="mailto:SW00024000001@nihonsoft.net" TargetMode="External"/><Relationship Id="rId1" Type="http://schemas.openxmlformats.org/officeDocument/2006/relationships/hyperlink" Target="mailto:SW00024000001@nihonsoft.net" TargetMode="External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hyperlink" Target="mailto:SW00024100001@nihonsoft.net" TargetMode="External"/><Relationship Id="rId1" Type="http://schemas.openxmlformats.org/officeDocument/2006/relationships/hyperlink" Target="mailto:SW00024100001@nihonsoft.net" TargetMode="External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4200002@nihonsoft.net" TargetMode="External"/><Relationship Id="rId1" Type="http://schemas.openxmlformats.org/officeDocument/2006/relationships/hyperlink" Target="mailto:SW00024200001@nihonsoft.net" TargetMode="External"/><Relationship Id="rId5" Type="http://schemas.openxmlformats.org/officeDocument/2006/relationships/printerSettings" Target="../printerSettings/printerSettings248.bin"/><Relationship Id="rId4" Type="http://schemas.openxmlformats.org/officeDocument/2006/relationships/hyperlink" Target="mailto:sofinet@nihonsoft.net" TargetMode="External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9.bin"/><Relationship Id="rId1" Type="http://schemas.openxmlformats.org/officeDocument/2006/relationships/hyperlink" Target="mailto:SW00024300001@nihonsoft.net" TargetMode="External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4400001@nihonsoft.net" TargetMode="External"/><Relationship Id="rId5" Type="http://schemas.openxmlformats.org/officeDocument/2006/relationships/printerSettings" Target="../printerSettings/printerSettings250.bin"/><Relationship Id="rId4" Type="http://schemas.openxmlformats.org/officeDocument/2006/relationships/hyperlink" Target="mailto:sofinet@nihonsoft.net" TargetMode="External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1.bin"/><Relationship Id="rId2" Type="http://schemas.openxmlformats.org/officeDocument/2006/relationships/hyperlink" Target="mailto:SW00024500001@nihonsoft.net" TargetMode="External"/><Relationship Id="rId1" Type="http://schemas.openxmlformats.org/officeDocument/2006/relationships/hyperlink" Target="mailto:SW00024500001@nihonsoft.net" TargetMode="External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2.bin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4600001@nihonsoft.net" TargetMode="External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3.bin"/><Relationship Id="rId1" Type="http://schemas.openxmlformats.org/officeDocument/2006/relationships/hyperlink" Target="mailto:SW00024700001@nihonsoft.net" TargetMode="External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4800001@nihonsoft.net" TargetMode="External"/><Relationship Id="rId1" Type="http://schemas.openxmlformats.org/officeDocument/2006/relationships/hyperlink" Target="mailto:SW00024800001@nihonsoft.net" TargetMode="External"/><Relationship Id="rId5" Type="http://schemas.openxmlformats.org/officeDocument/2006/relationships/printerSettings" Target="../printerSettings/printerSettings254.bin"/><Relationship Id="rId4" Type="http://schemas.openxmlformats.org/officeDocument/2006/relationships/hyperlink" Target="mailto:sofinet@nihonsoft.net" TargetMode="External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5.bin"/><Relationship Id="rId1" Type="http://schemas.openxmlformats.org/officeDocument/2006/relationships/hyperlink" Target="mailto:SW00024900001@nihonsoft.net" TargetMode="External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5000001@nihonsoft.net" TargetMode="External"/><Relationship Id="rId1" Type="http://schemas.openxmlformats.org/officeDocument/2006/relationships/hyperlink" Target="mailto:SW00025000001@nihonsoft.net" TargetMode="External"/><Relationship Id="rId5" Type="http://schemas.openxmlformats.org/officeDocument/2006/relationships/printerSettings" Target="../printerSettings/printerSettings256.bin"/><Relationship Id="rId4" Type="http://schemas.openxmlformats.org/officeDocument/2006/relationships/hyperlink" Target="mailto:sofinet@nihonsoft.net" TargetMode="External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5100001@nihonsoft.net" TargetMode="External"/><Relationship Id="rId7" Type="http://schemas.openxmlformats.org/officeDocument/2006/relationships/printerSettings" Target="../printerSettings/printerSettings257.bin"/><Relationship Id="rId2" Type="http://schemas.openxmlformats.org/officeDocument/2006/relationships/hyperlink" Target="mailto:SW00025100001@nihonsoft.net" TargetMode="External"/><Relationship Id="rId1" Type="http://schemas.openxmlformats.org/officeDocument/2006/relationships/hyperlink" Target="mailto:SW000251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5200001@nihonsoft.net" TargetMode="External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hyperlink" Target="mailto:SW00025300001@nihonsoft.net" TargetMode="External"/><Relationship Id="rId1" Type="http://schemas.openxmlformats.org/officeDocument/2006/relationships/hyperlink" Target="mailto:SW00025300001@nihonsoft.net" TargetMode="External"/></Relationships>
</file>

<file path=xl/worksheets/_rels/sheet26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60.bin"/><Relationship Id="rId3" Type="http://schemas.openxmlformats.org/officeDocument/2006/relationships/hyperlink" Target="mailto:SW00025400002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25000001@nihonsoft.net" TargetMode="External"/><Relationship Id="rId1" Type="http://schemas.openxmlformats.org/officeDocument/2006/relationships/hyperlink" Target="mailto:SW000254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25400004@nihonsoft.net" TargetMode="External"/><Relationship Id="rId4" Type="http://schemas.openxmlformats.org/officeDocument/2006/relationships/hyperlink" Target="mailto:SW00025400003@nihonsoft.net" TargetMode="External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1.bin"/><Relationship Id="rId1" Type="http://schemas.openxmlformats.org/officeDocument/2006/relationships/hyperlink" Target="mailto:SW00025500001@nihonsoft.net" TargetMode="External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2.bin"/><Relationship Id="rId2" Type="http://schemas.openxmlformats.org/officeDocument/2006/relationships/hyperlink" Target="mailto:SW00025600001@nihonsoft.net" TargetMode="External"/><Relationship Id="rId1" Type="http://schemas.openxmlformats.org/officeDocument/2006/relationships/hyperlink" Target="mailto:SW00025600001@nihonsoft.net" TargetMode="External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3.bin"/><Relationship Id="rId1" Type="http://schemas.openxmlformats.org/officeDocument/2006/relationships/hyperlink" Target="mailto:sofinet@sofinet" TargetMode="External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4.bin"/><Relationship Id="rId2" Type="http://schemas.openxmlformats.org/officeDocument/2006/relationships/hyperlink" Target="mailto:SW00025700001@nihonsoft.net" TargetMode="External"/><Relationship Id="rId1" Type="http://schemas.openxmlformats.org/officeDocument/2006/relationships/hyperlink" Target="mailto:SW00025700001@nihonsoft.net" TargetMode="External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5.bin"/><Relationship Id="rId1" Type="http://schemas.openxmlformats.org/officeDocument/2006/relationships/hyperlink" Target="mailto:SW00025800001@nihonsoft.net" TargetMode="External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6.bin"/><Relationship Id="rId2" Type="http://schemas.openxmlformats.org/officeDocument/2006/relationships/hyperlink" Target="mailto:SW00025900001@nihonsoft.net" TargetMode="External"/><Relationship Id="rId1" Type="http://schemas.openxmlformats.org/officeDocument/2006/relationships/hyperlink" Target="mailto:SW00025900001@nihonsoft.net" TargetMode="External"/></Relationships>
</file>

<file path=xl/worksheets/_rels/sheet267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6" Type="http://schemas.openxmlformats.org/officeDocument/2006/relationships/printerSettings" Target="../printerSettings/printerSettings267.bin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8.bin"/><Relationship Id="rId1" Type="http://schemas.openxmlformats.org/officeDocument/2006/relationships/hyperlink" Target="mailto:sofinet@sofinet" TargetMode="External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5" Type="http://schemas.openxmlformats.org/officeDocument/2006/relationships/printerSettings" Target="../printerSettings/printerSettings270.bin"/><Relationship Id="rId4" Type="http://schemas.openxmlformats.org/officeDocument/2006/relationships/hyperlink" Target="mailto:sofinet@sofinet" TargetMode="External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2.bin"/><Relationship Id="rId1" Type="http://schemas.openxmlformats.org/officeDocument/2006/relationships/hyperlink" Target="mailto:sofinet@a20158.nttcom.fr.m2m" TargetMode="External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5" Type="http://schemas.openxmlformats.org/officeDocument/2006/relationships/printerSettings" Target="../printerSettings/printerSettings273.bin"/><Relationship Id="rId4" Type="http://schemas.openxmlformats.org/officeDocument/2006/relationships/hyperlink" Target="mailto:sofinet@sofinet" TargetMode="External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5.bin"/><Relationship Id="rId1" Type="http://schemas.openxmlformats.org/officeDocument/2006/relationships/hyperlink" Target="mailto:sofinet@sofinet" TargetMode="External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6.bin"/><Relationship Id="rId1" Type="http://schemas.openxmlformats.org/officeDocument/2006/relationships/hyperlink" Target="mailto:sofinet@sofinet" TargetMode="External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7.bin"/><Relationship Id="rId1" Type="http://schemas.openxmlformats.org/officeDocument/2006/relationships/hyperlink" Target="mailto:sofinet@sofinet" TargetMode="External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278.bin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79.xml.rels><?xml version="1.0" encoding="UTF-8" standalone="yes"?>
<Relationships xmlns="http://schemas.openxmlformats.org/package/2006/relationships"><Relationship Id="rId13" Type="http://schemas.openxmlformats.org/officeDocument/2006/relationships/hyperlink" Target="mailto:sofinet@sofinet" TargetMode="External"/><Relationship Id="rId18" Type="http://schemas.openxmlformats.org/officeDocument/2006/relationships/hyperlink" Target="mailto:sofinet@sofinet" TargetMode="External"/><Relationship Id="rId26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21" Type="http://schemas.openxmlformats.org/officeDocument/2006/relationships/hyperlink" Target="mailto:sofinet@sofinet" TargetMode="External"/><Relationship Id="rId34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hyperlink" Target="mailto:sofinet@sofinet" TargetMode="External"/><Relationship Id="rId25" Type="http://schemas.openxmlformats.org/officeDocument/2006/relationships/hyperlink" Target="mailto:sofinet@sofinet" TargetMode="External"/><Relationship Id="rId3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sofinet" TargetMode="External"/><Relationship Id="rId20" Type="http://schemas.openxmlformats.org/officeDocument/2006/relationships/hyperlink" Target="mailto:sofinet@sofinet" TargetMode="External"/><Relationship Id="rId29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24" Type="http://schemas.openxmlformats.org/officeDocument/2006/relationships/hyperlink" Target="mailto:sofinet@sofinet" TargetMode="External"/><Relationship Id="rId32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23" Type="http://schemas.openxmlformats.org/officeDocument/2006/relationships/hyperlink" Target="mailto:sofinet@sofinet" TargetMode="External"/><Relationship Id="rId28" Type="http://schemas.openxmlformats.org/officeDocument/2006/relationships/hyperlink" Target="mailto:sofinet@sofinet" TargetMode="External"/><Relationship Id="rId36" Type="http://schemas.openxmlformats.org/officeDocument/2006/relationships/printerSettings" Target="../printerSettings/printerSettings279.bin"/><Relationship Id="rId10" Type="http://schemas.openxmlformats.org/officeDocument/2006/relationships/hyperlink" Target="mailto:sofinet@sofinet" TargetMode="External"/><Relationship Id="rId19" Type="http://schemas.openxmlformats.org/officeDocument/2006/relationships/hyperlink" Target="mailto:sofinet@sofinet" TargetMode="External"/><Relationship Id="rId31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Relationship Id="rId22" Type="http://schemas.openxmlformats.org/officeDocument/2006/relationships/hyperlink" Target="mailto:sofinet@sofinet" TargetMode="External"/><Relationship Id="rId27" Type="http://schemas.openxmlformats.org/officeDocument/2006/relationships/hyperlink" Target="mailto:sofinet@sofinet" TargetMode="External"/><Relationship Id="rId30" Type="http://schemas.openxmlformats.org/officeDocument/2006/relationships/hyperlink" Target="mailto:sofinet@sofinet" TargetMode="External"/><Relationship Id="rId35" Type="http://schemas.openxmlformats.org/officeDocument/2006/relationships/hyperlink" Target="mailto:sofinet@sofinet" TargetMode="External"/><Relationship Id="rId8" Type="http://schemas.openxmlformats.org/officeDocument/2006/relationships/hyperlink" Target="mailto:sofinet@sofinet" TargetMode="External"/></Relationships>
</file>

<file path=xl/worksheets/_rels/sheet28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0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1.bin"/><Relationship Id="rId1" Type="http://schemas.openxmlformats.org/officeDocument/2006/relationships/hyperlink" Target="mailto:sofinet@sofinet" TargetMode="External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282.bin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3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4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printerSettings" Target="../printerSettings/printerSettings284.bin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28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5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7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8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0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13" Type="http://schemas.openxmlformats.org/officeDocument/2006/relationships/hyperlink" Target="mailto:sofinet@nihonsoft.net" TargetMode="External"/><Relationship Id="rId18" Type="http://schemas.openxmlformats.org/officeDocument/2006/relationships/hyperlink" Target="mailto:sofinet@nihonsoft.net" TargetMode="External"/><Relationship Id="rId3" Type="http://schemas.openxmlformats.org/officeDocument/2006/relationships/hyperlink" Target="mailto:sofinet@nihonsoft.net" TargetMode="External"/><Relationship Id="rId21" Type="http://schemas.openxmlformats.org/officeDocument/2006/relationships/hyperlink" Target="mailto:sofinet@nihonsoft.net" TargetMode="External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17" Type="http://schemas.openxmlformats.org/officeDocument/2006/relationships/hyperlink" Target="mailto:sofinet@nihonsoft.net" TargetMode="External"/><Relationship Id="rId25" Type="http://schemas.openxmlformats.org/officeDocument/2006/relationships/printerSettings" Target="../printerSettings/printerSettings294.bin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6" Type="http://schemas.openxmlformats.org/officeDocument/2006/relationships/hyperlink" Target="mailto:sofinet@nihonsoft.net" TargetMode="External"/><Relationship Id="rId11" Type="http://schemas.openxmlformats.org/officeDocument/2006/relationships/hyperlink" Target="mailto:sofinet@nihonsoft.net" TargetMode="External"/><Relationship Id="rId24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hyperlink" Target="mailto:sofinet@nihonsoft.net" TargetMode="External"/><Relationship Id="rId10" Type="http://schemas.openxmlformats.org/officeDocument/2006/relationships/hyperlink" Target="mailto:sofinet@nihonsoft.net" TargetMode="External"/><Relationship Id="rId19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hyperlink" Target="mailto:sofinet@nihonsoft.net" TargetMode="External"/><Relationship Id="rId22" Type="http://schemas.openxmlformats.org/officeDocument/2006/relationships/hyperlink" Target="mailto:sofinet@nihonsoft.net" TargetMode="External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6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301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302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0" Type="http://schemas.openxmlformats.org/officeDocument/2006/relationships/printerSettings" Target="../printerSettings/printerSettings302.bin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3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4.bin"/><Relationship Id="rId1" Type="http://schemas.openxmlformats.org/officeDocument/2006/relationships/hyperlink" Target="mailto:sofinet@sofinet" TargetMode="External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5.bin"/><Relationship Id="rId1" Type="http://schemas.openxmlformats.org/officeDocument/2006/relationships/hyperlink" Target="mailto:sofinet@sofinet" TargetMode="External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6.bin"/><Relationship Id="rId1" Type="http://schemas.openxmlformats.org/officeDocument/2006/relationships/hyperlink" Target="mailto:sofinet@sofinet" TargetMode="Externa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11"/>
  <sheetViews>
    <sheetView zoomScaleNormal="100"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F51" sqref="F51"/>
    </sheetView>
  </sheetViews>
  <sheetFormatPr defaultRowHeight="13.5"/>
  <cols>
    <col min="1" max="1" width="10.375" bestFit="1" customWidth="1"/>
    <col min="2" max="2" width="35" style="1" bestFit="1" customWidth="1"/>
    <col min="3" max="3" width="9" style="163"/>
    <col min="4" max="4" width="36.25" customWidth="1"/>
    <col min="5" max="5" width="27.25" customWidth="1"/>
    <col min="6" max="6" width="17.75" customWidth="1"/>
  </cols>
  <sheetData>
    <row r="1" spans="1:8" ht="14.25" thickBot="1">
      <c r="A1" s="193" t="s">
        <v>33509</v>
      </c>
      <c r="B1" s="138" t="s">
        <v>3684</v>
      </c>
    </row>
    <row r="2" spans="1:8" ht="14.25" thickBot="1">
      <c r="A2" s="120">
        <v>1</v>
      </c>
      <c r="B2" s="87" t="s">
        <v>4</v>
      </c>
      <c r="D2" t="s">
        <v>4</v>
      </c>
      <c r="E2" t="s">
        <v>34110</v>
      </c>
    </row>
    <row r="3" spans="1:8" ht="14.25" thickBot="1">
      <c r="A3" s="153">
        <v>9</v>
      </c>
      <c r="B3" s="114" t="s">
        <v>1217</v>
      </c>
      <c r="D3" t="s">
        <v>33551</v>
      </c>
      <c r="E3" t="s">
        <v>34111</v>
      </c>
    </row>
    <row r="4" spans="1:8" ht="14.25" thickBot="1">
      <c r="A4" s="120">
        <v>2</v>
      </c>
      <c r="B4" s="114" t="s">
        <v>9</v>
      </c>
      <c r="D4" t="s">
        <v>9</v>
      </c>
      <c r="E4" t="s">
        <v>33552</v>
      </c>
    </row>
    <row r="5" spans="1:8" s="101" customFormat="1" ht="14.25" thickBot="1">
      <c r="A5" s="118">
        <v>3</v>
      </c>
      <c r="B5" s="114" t="s">
        <v>16</v>
      </c>
      <c r="C5" s="1218"/>
      <c r="D5" t="s">
        <v>16</v>
      </c>
      <c r="E5" t="s">
        <v>33553</v>
      </c>
      <c r="F5"/>
      <c r="G5"/>
      <c r="H5"/>
    </row>
    <row r="6" spans="1:8" ht="14.25" thickBot="1">
      <c r="A6" s="120">
        <v>4</v>
      </c>
      <c r="B6" s="114" t="s">
        <v>22</v>
      </c>
      <c r="D6" t="s">
        <v>22</v>
      </c>
      <c r="E6" t="s">
        <v>33554</v>
      </c>
    </row>
    <row r="7" spans="1:8" ht="14.25" thickBot="1">
      <c r="A7" s="120">
        <v>5</v>
      </c>
      <c r="B7" s="114" t="s">
        <v>24</v>
      </c>
      <c r="D7" t="s">
        <v>24</v>
      </c>
      <c r="E7" t="s">
        <v>33555</v>
      </c>
    </row>
    <row r="8" spans="1:8" ht="14.25" thickBot="1">
      <c r="A8" s="120">
        <v>6</v>
      </c>
      <c r="B8" s="114" t="s">
        <v>1962</v>
      </c>
      <c r="D8" t="s">
        <v>33556</v>
      </c>
      <c r="E8" t="s">
        <v>33556</v>
      </c>
    </row>
    <row r="9" spans="1:8" ht="14.25" thickBot="1">
      <c r="A9" s="120"/>
      <c r="B9" s="143" t="s">
        <v>27</v>
      </c>
      <c r="D9" t="s">
        <v>27</v>
      </c>
      <c r="E9" t="s">
        <v>34049</v>
      </c>
    </row>
    <row r="10" spans="1:8" ht="14.25" thickBot="1">
      <c r="A10" s="120"/>
      <c r="B10" s="124" t="s">
        <v>1228</v>
      </c>
      <c r="D10" t="s">
        <v>33557</v>
      </c>
      <c r="E10" t="s">
        <v>33558</v>
      </c>
    </row>
    <row r="11" spans="1:8" ht="14.25" thickBot="1">
      <c r="A11" s="120">
        <v>10</v>
      </c>
      <c r="B11" s="114" t="s">
        <v>29</v>
      </c>
      <c r="D11" t="s">
        <v>29</v>
      </c>
      <c r="E11" t="s">
        <v>33559</v>
      </c>
    </row>
    <row r="12" spans="1:8" ht="14.25" thickBot="1">
      <c r="A12" s="120">
        <v>11</v>
      </c>
      <c r="B12" s="114" t="s">
        <v>30</v>
      </c>
      <c r="D12" t="s">
        <v>30</v>
      </c>
      <c r="E12" t="s">
        <v>33560</v>
      </c>
    </row>
    <row r="13" spans="1:8" ht="14.25" thickBot="1">
      <c r="A13" s="120"/>
      <c r="B13" s="143" t="s">
        <v>31</v>
      </c>
      <c r="D13" t="s">
        <v>31</v>
      </c>
      <c r="F13" t="s">
        <v>34050</v>
      </c>
    </row>
    <row r="14" spans="1:8" ht="14.25" thickBot="1">
      <c r="A14" s="120">
        <v>13</v>
      </c>
      <c r="B14" s="114" t="s">
        <v>20047</v>
      </c>
      <c r="D14" t="s">
        <v>33561</v>
      </c>
      <c r="E14" t="s">
        <v>33562</v>
      </c>
    </row>
    <row r="15" spans="1:8" ht="14.25" thickBot="1">
      <c r="A15" s="120">
        <v>14</v>
      </c>
      <c r="B15" s="114" t="s">
        <v>11014</v>
      </c>
      <c r="D15" t="s">
        <v>33</v>
      </c>
      <c r="E15" t="s">
        <v>33563</v>
      </c>
    </row>
    <row r="16" spans="1:8" ht="14.25" thickBot="1">
      <c r="A16" s="153">
        <v>17</v>
      </c>
      <c r="B16" s="114" t="s">
        <v>34</v>
      </c>
      <c r="D16" t="s">
        <v>34</v>
      </c>
      <c r="E16" t="s">
        <v>33564</v>
      </c>
    </row>
    <row r="17" spans="1:6" ht="14.25" thickBot="1">
      <c r="A17" s="120">
        <v>15</v>
      </c>
      <c r="B17" s="114" t="s">
        <v>35</v>
      </c>
      <c r="D17" t="s">
        <v>35</v>
      </c>
      <c r="E17" t="s">
        <v>33565</v>
      </c>
    </row>
    <row r="18" spans="1:6" ht="14.25" thickBot="1">
      <c r="A18" s="120">
        <v>19</v>
      </c>
      <c r="B18" s="114" t="s">
        <v>36</v>
      </c>
      <c r="D18" t="s">
        <v>36</v>
      </c>
      <c r="E18" t="s">
        <v>33566</v>
      </c>
    </row>
    <row r="19" spans="1:6" ht="14.25" thickBot="1">
      <c r="A19" s="120">
        <v>18</v>
      </c>
      <c r="B19" s="114" t="s">
        <v>37</v>
      </c>
      <c r="D19" t="s">
        <v>37</v>
      </c>
      <c r="E19" t="s">
        <v>33567</v>
      </c>
    </row>
    <row r="20" spans="1:6" ht="14.25" thickBot="1">
      <c r="A20" s="153">
        <v>16</v>
      </c>
      <c r="B20" s="114" t="s">
        <v>1150</v>
      </c>
      <c r="D20" t="s">
        <v>33568</v>
      </c>
      <c r="E20" t="s">
        <v>33569</v>
      </c>
    </row>
    <row r="21" spans="1:6" ht="14.25" thickBot="1">
      <c r="A21" s="120">
        <v>20</v>
      </c>
      <c r="B21" s="114" t="s">
        <v>1153</v>
      </c>
      <c r="D21" t="s">
        <v>33570</v>
      </c>
      <c r="E21" t="s">
        <v>33571</v>
      </c>
    </row>
    <row r="22" spans="1:6" ht="14.25" thickBot="1">
      <c r="A22" s="120">
        <v>22</v>
      </c>
      <c r="B22" s="114" t="s">
        <v>1194</v>
      </c>
      <c r="D22" t="s">
        <v>33572</v>
      </c>
      <c r="E22" t="s">
        <v>33573</v>
      </c>
    </row>
    <row r="23" spans="1:6" ht="14.25" thickBot="1">
      <c r="A23" s="120">
        <v>21</v>
      </c>
      <c r="B23" s="114" t="s">
        <v>1211</v>
      </c>
      <c r="D23" t="s">
        <v>33574</v>
      </c>
      <c r="E23" t="s">
        <v>33575</v>
      </c>
    </row>
    <row r="24" spans="1:6" ht="14.25" thickBot="1">
      <c r="A24" s="120"/>
      <c r="B24" s="1225" t="s">
        <v>1235</v>
      </c>
      <c r="D24" t="s">
        <v>33576</v>
      </c>
      <c r="F24" t="s">
        <v>34050</v>
      </c>
    </row>
    <row r="25" spans="1:6" ht="14.25" thickBot="1">
      <c r="A25" s="120"/>
      <c r="B25" s="1226"/>
    </row>
    <row r="26" spans="1:6" ht="14.25" thickBot="1">
      <c r="A26" s="153"/>
      <c r="B26" s="143" t="s">
        <v>1247</v>
      </c>
      <c r="D26" t="s">
        <v>33578</v>
      </c>
      <c r="F26" t="s">
        <v>34050</v>
      </c>
    </row>
    <row r="27" spans="1:6" ht="14.25" thickBot="1">
      <c r="A27" s="120">
        <v>29</v>
      </c>
      <c r="B27" s="114" t="s">
        <v>3480</v>
      </c>
      <c r="D27" t="s">
        <v>5182</v>
      </c>
      <c r="E27" t="s">
        <v>33580</v>
      </c>
    </row>
    <row r="28" spans="1:6" ht="14.25" thickBot="1">
      <c r="A28" s="120">
        <v>26</v>
      </c>
      <c r="B28" s="114" t="s">
        <v>1248</v>
      </c>
      <c r="D28" t="s">
        <v>33581</v>
      </c>
      <c r="E28" t="s">
        <v>33577</v>
      </c>
    </row>
    <row r="29" spans="1:6" ht="14.25" thickBot="1">
      <c r="A29" s="120">
        <v>25</v>
      </c>
      <c r="B29" s="261" t="s">
        <v>1330</v>
      </c>
      <c r="D29" t="s">
        <v>33582</v>
      </c>
      <c r="E29" t="s">
        <v>33583</v>
      </c>
    </row>
    <row r="30" spans="1:6" ht="14.25" thickBot="1">
      <c r="A30" s="120"/>
      <c r="B30" s="114" t="s">
        <v>1331</v>
      </c>
      <c r="D30" t="s">
        <v>33584</v>
      </c>
      <c r="E30" t="s">
        <v>34101</v>
      </c>
    </row>
    <row r="31" spans="1:6" ht="14.25" thickBot="1">
      <c r="A31" s="120">
        <v>23</v>
      </c>
      <c r="B31" s="114" t="s">
        <v>1385</v>
      </c>
      <c r="D31" t="s">
        <v>33585</v>
      </c>
      <c r="E31" t="s">
        <v>33558</v>
      </c>
    </row>
    <row r="32" spans="1:6" ht="14.25" thickBot="1">
      <c r="A32" s="153">
        <v>27</v>
      </c>
      <c r="B32" s="114" t="s">
        <v>1405</v>
      </c>
      <c r="D32" t="s">
        <v>33586</v>
      </c>
      <c r="E32" t="s">
        <v>33587</v>
      </c>
    </row>
    <row r="33" spans="1:9" s="137" customFormat="1" ht="14.25" thickBot="1">
      <c r="A33" s="134">
        <v>28</v>
      </c>
      <c r="B33" s="465" t="s">
        <v>1465</v>
      </c>
      <c r="C33" s="893"/>
      <c r="D33" t="s">
        <v>33588</v>
      </c>
      <c r="E33" t="s">
        <v>33589</v>
      </c>
      <c r="F33"/>
      <c r="G33"/>
      <c r="H33"/>
      <c r="I33"/>
    </row>
    <row r="34" spans="1:9" ht="14.25" thickBot="1">
      <c r="A34" s="153">
        <v>30</v>
      </c>
      <c r="B34" s="114" t="s">
        <v>1581</v>
      </c>
      <c r="D34" t="s">
        <v>33590</v>
      </c>
      <c r="E34" t="s">
        <v>33591</v>
      </c>
      <c r="I34" s="137"/>
    </row>
    <row r="35" spans="1:9" ht="14.25" thickBot="1">
      <c r="A35" s="153">
        <v>31</v>
      </c>
      <c r="B35" s="114" t="s">
        <v>1945</v>
      </c>
      <c r="D35" t="s">
        <v>33592</v>
      </c>
      <c r="E35" t="s">
        <v>33593</v>
      </c>
    </row>
    <row r="36" spans="1:9" ht="14.25" thickBot="1">
      <c r="A36" s="120">
        <v>32</v>
      </c>
      <c r="B36" s="114" t="s">
        <v>2085</v>
      </c>
      <c r="D36" t="s">
        <v>33594</v>
      </c>
      <c r="E36" t="s">
        <v>33595</v>
      </c>
    </row>
    <row r="37" spans="1:9" ht="14.25" thickBot="1">
      <c r="A37" s="120"/>
      <c r="B37" s="124" t="s">
        <v>2089</v>
      </c>
      <c r="D37" t="s">
        <v>33596</v>
      </c>
      <c r="F37" t="s">
        <v>34050</v>
      </c>
    </row>
    <row r="38" spans="1:9" ht="14.25" thickBot="1">
      <c r="A38" s="120">
        <v>34</v>
      </c>
      <c r="B38" s="114" t="s">
        <v>2091</v>
      </c>
      <c r="D38" t="s">
        <v>33597</v>
      </c>
      <c r="E38" t="s">
        <v>33598</v>
      </c>
    </row>
    <row r="39" spans="1:9" ht="14.25" thickBot="1">
      <c r="A39" s="120">
        <v>35</v>
      </c>
      <c r="B39" s="114" t="s">
        <v>2290</v>
      </c>
      <c r="D39" t="s">
        <v>33599</v>
      </c>
      <c r="E39" t="s">
        <v>33600</v>
      </c>
    </row>
    <row r="40" spans="1:9" ht="14.25" thickBot="1">
      <c r="A40" s="153">
        <v>36</v>
      </c>
      <c r="B40" s="114" t="s">
        <v>2291</v>
      </c>
      <c r="D40" t="s">
        <v>33601</v>
      </c>
      <c r="E40" t="s">
        <v>33602</v>
      </c>
    </row>
    <row r="41" spans="1:9" ht="14.25" thickBot="1">
      <c r="A41" s="120">
        <v>40</v>
      </c>
      <c r="B41" s="114" t="s">
        <v>2292</v>
      </c>
      <c r="D41" t="s">
        <v>33603</v>
      </c>
      <c r="E41" t="s">
        <v>33604</v>
      </c>
    </row>
    <row r="42" spans="1:9" ht="14.25" thickBot="1">
      <c r="A42" s="120"/>
      <c r="B42" s="124" t="s">
        <v>2293</v>
      </c>
      <c r="D42" t="s">
        <v>33605</v>
      </c>
      <c r="F42" t="s">
        <v>34050</v>
      </c>
    </row>
    <row r="43" spans="1:9" ht="14.25" thickBot="1">
      <c r="A43" s="120">
        <v>38</v>
      </c>
      <c r="B43" s="114" t="s">
        <v>2294</v>
      </c>
      <c r="D43" t="s">
        <v>33606</v>
      </c>
      <c r="E43" t="s">
        <v>33607</v>
      </c>
    </row>
    <row r="44" spans="1:9" ht="14.25" thickBot="1">
      <c r="A44" s="153">
        <v>44</v>
      </c>
      <c r="B44" s="114" t="s">
        <v>2295</v>
      </c>
      <c r="D44" t="s">
        <v>33608</v>
      </c>
      <c r="E44" t="s">
        <v>33609</v>
      </c>
    </row>
    <row r="45" spans="1:9" ht="14.25" thickBot="1">
      <c r="A45" s="120">
        <v>43</v>
      </c>
      <c r="B45" s="114" t="s">
        <v>2298</v>
      </c>
      <c r="D45" t="s">
        <v>33610</v>
      </c>
      <c r="E45" t="s">
        <v>33611</v>
      </c>
    </row>
    <row r="46" spans="1:9" ht="14.25" thickBot="1">
      <c r="A46" s="120">
        <v>41</v>
      </c>
      <c r="B46" s="114" t="s">
        <v>2299</v>
      </c>
      <c r="D46" t="s">
        <v>33612</v>
      </c>
      <c r="E46" t="s">
        <v>33613</v>
      </c>
    </row>
    <row r="47" spans="1:9" ht="14.25" thickBot="1">
      <c r="A47" s="257">
        <v>37</v>
      </c>
      <c r="B47" s="261" t="s">
        <v>2430</v>
      </c>
      <c r="D47" t="s">
        <v>33614</v>
      </c>
      <c r="F47" t="s">
        <v>34050</v>
      </c>
    </row>
    <row r="48" spans="1:9" ht="14.25" thickBot="1">
      <c r="A48" s="120">
        <v>39</v>
      </c>
      <c r="B48" s="114" t="s">
        <v>3479</v>
      </c>
      <c r="D48" t="s">
        <v>33615</v>
      </c>
      <c r="E48" t="s">
        <v>33616</v>
      </c>
    </row>
    <row r="49" spans="1:6" ht="14.25" thickBot="1">
      <c r="A49" s="120">
        <v>39</v>
      </c>
      <c r="B49" s="114" t="s">
        <v>2649</v>
      </c>
      <c r="D49" t="s">
        <v>5183</v>
      </c>
      <c r="E49" t="s">
        <v>5183</v>
      </c>
    </row>
    <row r="50" spans="1:6" ht="14.25" thickBot="1">
      <c r="A50" s="153">
        <v>45</v>
      </c>
      <c r="B50" s="429" t="s">
        <v>6403</v>
      </c>
      <c r="D50" t="s">
        <v>33617</v>
      </c>
      <c r="F50" t="s">
        <v>34050</v>
      </c>
    </row>
    <row r="51" spans="1:6" ht="14.25" thickBot="1">
      <c r="A51" s="153">
        <v>45</v>
      </c>
      <c r="B51" s="87" t="s">
        <v>6408</v>
      </c>
      <c r="D51" t="s">
        <v>33619</v>
      </c>
      <c r="E51" t="s">
        <v>33618</v>
      </c>
      <c r="F51" s="210"/>
    </row>
    <row r="52" spans="1:6" ht="14.25" thickBot="1">
      <c r="A52" s="120">
        <v>46</v>
      </c>
      <c r="B52" s="87" t="s">
        <v>3272</v>
      </c>
      <c r="D52" t="s">
        <v>33620</v>
      </c>
      <c r="E52" t="s">
        <v>22611</v>
      </c>
    </row>
    <row r="53" spans="1:6" ht="14.25" thickBot="1">
      <c r="A53" s="120">
        <v>47</v>
      </c>
      <c r="B53" s="114" t="s">
        <v>3273</v>
      </c>
      <c r="D53" t="s">
        <v>33621</v>
      </c>
      <c r="F53" t="s">
        <v>34050</v>
      </c>
    </row>
    <row r="54" spans="1:6" ht="14.25" thickBot="1">
      <c r="A54" s="120">
        <v>48</v>
      </c>
      <c r="B54" s="262" t="s">
        <v>3463</v>
      </c>
      <c r="D54" t="s">
        <v>5184</v>
      </c>
      <c r="F54" t="s">
        <v>34050</v>
      </c>
    </row>
    <row r="55" spans="1:6" ht="14.25" thickBot="1">
      <c r="A55" s="153">
        <v>49</v>
      </c>
      <c r="B55" s="536" t="s">
        <v>4828</v>
      </c>
      <c r="D55" t="s">
        <v>33622</v>
      </c>
      <c r="E55" t="s">
        <v>33623</v>
      </c>
    </row>
    <row r="56" spans="1:6" ht="14.25" thickBot="1">
      <c r="A56" s="120">
        <v>50</v>
      </c>
      <c r="B56" s="114" t="s">
        <v>4743</v>
      </c>
      <c r="D56" t="s">
        <v>34103</v>
      </c>
      <c r="E56" t="s">
        <v>34105</v>
      </c>
    </row>
    <row r="57" spans="1:6" ht="14.25" thickBot="1">
      <c r="A57" s="120">
        <v>55</v>
      </c>
      <c r="B57" s="114" t="s">
        <v>2842</v>
      </c>
      <c r="D57" t="s">
        <v>33624</v>
      </c>
      <c r="E57" t="s">
        <v>33625</v>
      </c>
    </row>
    <row r="58" spans="1:6" ht="14.25" thickBot="1">
      <c r="A58" s="120">
        <v>52</v>
      </c>
      <c r="B58" s="114" t="s">
        <v>4744</v>
      </c>
      <c r="D58" t="s">
        <v>33626</v>
      </c>
      <c r="E58" t="s">
        <v>33627</v>
      </c>
    </row>
    <row r="59" spans="1:6" ht="14.25" thickBot="1">
      <c r="A59" s="120">
        <v>53</v>
      </c>
      <c r="B59" s="114" t="s">
        <v>4745</v>
      </c>
      <c r="D59" t="s">
        <v>33628</v>
      </c>
      <c r="E59" t="s">
        <v>33629</v>
      </c>
    </row>
    <row r="60" spans="1:6" ht="14.25" thickBot="1">
      <c r="A60" s="120">
        <v>54</v>
      </c>
      <c r="B60" s="114" t="s">
        <v>3383</v>
      </c>
      <c r="D60" t="s">
        <v>33630</v>
      </c>
      <c r="E60" t="s">
        <v>33630</v>
      </c>
    </row>
    <row r="61" spans="1:6" ht="14.25" thickBot="1">
      <c r="A61" s="120">
        <v>56</v>
      </c>
      <c r="B61" s="114" t="s">
        <v>3423</v>
      </c>
      <c r="D61" t="s">
        <v>33631</v>
      </c>
      <c r="E61" t="s">
        <v>33632</v>
      </c>
    </row>
    <row r="62" spans="1:6" ht="14.25" thickBot="1">
      <c r="A62" s="120">
        <v>60</v>
      </c>
      <c r="B62" s="114" t="s">
        <v>4746</v>
      </c>
      <c r="D62" t="s">
        <v>33633</v>
      </c>
      <c r="E62" t="s">
        <v>33634</v>
      </c>
    </row>
    <row r="63" spans="1:6" ht="14.25" thickBot="1">
      <c r="A63" s="120">
        <v>62</v>
      </c>
      <c r="B63" s="114" t="s">
        <v>3481</v>
      </c>
      <c r="D63" t="s">
        <v>33635</v>
      </c>
      <c r="E63" t="s">
        <v>33636</v>
      </c>
    </row>
    <row r="64" spans="1:6" ht="14.25" thickBot="1">
      <c r="A64" s="120">
        <v>59</v>
      </c>
      <c r="B64" s="114" t="s">
        <v>3482</v>
      </c>
      <c r="D64" t="s">
        <v>33637</v>
      </c>
      <c r="E64" t="s">
        <v>33638</v>
      </c>
    </row>
    <row r="65" spans="1:5" ht="14.25" thickBot="1">
      <c r="A65" s="120">
        <v>58</v>
      </c>
      <c r="B65" s="114" t="s">
        <v>3498</v>
      </c>
      <c r="D65" t="s">
        <v>33639</v>
      </c>
      <c r="E65" t="s">
        <v>33640</v>
      </c>
    </row>
    <row r="66" spans="1:5" ht="14.25" thickBot="1">
      <c r="A66" s="120">
        <v>61</v>
      </c>
      <c r="B66" s="114" t="s">
        <v>3702</v>
      </c>
      <c r="D66" t="s">
        <v>33641</v>
      </c>
      <c r="E66" t="s">
        <v>33642</v>
      </c>
    </row>
    <row r="67" spans="1:5" ht="14.25" thickBot="1">
      <c r="A67" s="120">
        <v>67</v>
      </c>
      <c r="B67" s="114" t="s">
        <v>3733</v>
      </c>
      <c r="D67" t="s">
        <v>33643</v>
      </c>
      <c r="E67" t="s">
        <v>33644</v>
      </c>
    </row>
    <row r="68" spans="1:5" ht="14.25" thickBot="1">
      <c r="A68" s="120">
        <v>63</v>
      </c>
      <c r="B68" s="114" t="s">
        <v>3749</v>
      </c>
      <c r="D68" t="s">
        <v>33645</v>
      </c>
      <c r="E68" t="s">
        <v>33646</v>
      </c>
    </row>
    <row r="69" spans="1:5" ht="14.25" thickBot="1">
      <c r="A69" s="120">
        <v>68</v>
      </c>
      <c r="B69" s="114" t="s">
        <v>3780</v>
      </c>
      <c r="D69" t="s">
        <v>33647</v>
      </c>
      <c r="E69" t="s">
        <v>33648</v>
      </c>
    </row>
    <row r="70" spans="1:5" ht="14.25" thickBot="1">
      <c r="A70" s="120">
        <v>65</v>
      </c>
      <c r="B70" s="114" t="s">
        <v>3996</v>
      </c>
      <c r="D70" t="s">
        <v>33649</v>
      </c>
      <c r="E70" t="s">
        <v>33650</v>
      </c>
    </row>
    <row r="71" spans="1:5" ht="14.25" thickBot="1">
      <c r="A71" s="238">
        <v>69</v>
      </c>
      <c r="B71" s="239" t="s">
        <v>4747</v>
      </c>
      <c r="D71" t="s">
        <v>33651</v>
      </c>
      <c r="E71" t="s">
        <v>33652</v>
      </c>
    </row>
    <row r="72" spans="1:5" ht="14.25" thickBot="1">
      <c r="A72" s="120">
        <v>70</v>
      </c>
      <c r="B72" s="114" t="s">
        <v>4748</v>
      </c>
      <c r="D72" t="s">
        <v>33653</v>
      </c>
      <c r="E72" t="s">
        <v>33654</v>
      </c>
    </row>
    <row r="73" spans="1:5" ht="14.25" thickBot="1">
      <c r="A73" s="120">
        <v>71</v>
      </c>
      <c r="B73" s="114" t="s">
        <v>4749</v>
      </c>
      <c r="D73" t="s">
        <v>33655</v>
      </c>
      <c r="E73" t="s">
        <v>33656</v>
      </c>
    </row>
    <row r="74" spans="1:5" ht="14.25" thickBot="1">
      <c r="A74" s="120">
        <v>72</v>
      </c>
      <c r="B74" s="114" t="s">
        <v>4750</v>
      </c>
      <c r="D74" t="s">
        <v>33657</v>
      </c>
      <c r="E74" t="s">
        <v>33658</v>
      </c>
    </row>
    <row r="75" spans="1:5" ht="14.25" thickBot="1">
      <c r="A75" s="120">
        <v>73</v>
      </c>
      <c r="B75" s="114" t="s">
        <v>4751</v>
      </c>
      <c r="D75" t="s">
        <v>33659</v>
      </c>
      <c r="E75" t="s">
        <v>33660</v>
      </c>
    </row>
    <row r="76" spans="1:5" ht="14.25" thickBot="1">
      <c r="A76" s="120">
        <v>66</v>
      </c>
      <c r="B76" s="114" t="s">
        <v>4318</v>
      </c>
      <c r="D76" t="s">
        <v>33661</v>
      </c>
      <c r="E76" t="s">
        <v>33662</v>
      </c>
    </row>
    <row r="77" spans="1:5" ht="14.25" thickBot="1">
      <c r="A77" s="120">
        <v>74</v>
      </c>
      <c r="B77" s="114" t="s">
        <v>22432</v>
      </c>
      <c r="D77" t="s">
        <v>33663</v>
      </c>
      <c r="E77" t="s">
        <v>34104</v>
      </c>
    </row>
    <row r="78" spans="1:5" ht="14.25" thickBot="1">
      <c r="A78" s="120">
        <v>75</v>
      </c>
      <c r="B78" s="114" t="s">
        <v>4290</v>
      </c>
      <c r="D78" t="s">
        <v>33664</v>
      </c>
      <c r="E78" t="s">
        <v>33665</v>
      </c>
    </row>
    <row r="79" spans="1:5" ht="14.25" thickBot="1">
      <c r="A79" s="120">
        <v>77</v>
      </c>
      <c r="B79" s="114" t="s">
        <v>4328</v>
      </c>
      <c r="D79" t="s">
        <v>33666</v>
      </c>
      <c r="E79" t="s">
        <v>33667</v>
      </c>
    </row>
    <row r="80" spans="1:5" ht="14.25" thickBot="1">
      <c r="A80" s="120">
        <v>78</v>
      </c>
      <c r="B80" s="114" t="s">
        <v>12569</v>
      </c>
      <c r="D80" t="s">
        <v>33668</v>
      </c>
      <c r="E80" t="s">
        <v>34051</v>
      </c>
    </row>
    <row r="81" spans="1:5" ht="14.25" thickBot="1">
      <c r="A81" s="120">
        <v>76</v>
      </c>
      <c r="B81" s="114" t="s">
        <v>4455</v>
      </c>
      <c r="D81" t="s">
        <v>33669</v>
      </c>
      <c r="E81" t="s">
        <v>33669</v>
      </c>
    </row>
    <row r="82" spans="1:5" ht="14.25" thickBot="1">
      <c r="A82" s="120">
        <v>109</v>
      </c>
      <c r="B82" s="87" t="s">
        <v>24323</v>
      </c>
      <c r="D82" t="s">
        <v>33670</v>
      </c>
      <c r="E82" t="s">
        <v>33671</v>
      </c>
    </row>
    <row r="83" spans="1:5" ht="14.25" thickBot="1">
      <c r="A83" s="120">
        <v>79</v>
      </c>
      <c r="B83" s="114" t="s">
        <v>4620</v>
      </c>
      <c r="D83" t="s">
        <v>33672</v>
      </c>
      <c r="E83" t="s">
        <v>33673</v>
      </c>
    </row>
    <row r="84" spans="1:5" ht="14.25" thickBot="1">
      <c r="A84" s="120">
        <v>80</v>
      </c>
      <c r="B84" s="114" t="s">
        <v>5248</v>
      </c>
      <c r="D84" t="s">
        <v>33674</v>
      </c>
      <c r="E84" t="s">
        <v>33675</v>
      </c>
    </row>
    <row r="85" spans="1:5" ht="14.25" thickBot="1">
      <c r="A85" s="120">
        <v>81</v>
      </c>
      <c r="B85" s="114" t="s">
        <v>5281</v>
      </c>
      <c r="D85" t="s">
        <v>33676</v>
      </c>
      <c r="E85" t="s">
        <v>33677</v>
      </c>
    </row>
    <row r="86" spans="1:5" ht="14.25" thickBot="1">
      <c r="A86" s="120">
        <v>84</v>
      </c>
      <c r="B86" s="114" t="s">
        <v>5385</v>
      </c>
      <c r="D86" t="s">
        <v>33678</v>
      </c>
      <c r="E86" t="s">
        <v>33679</v>
      </c>
    </row>
    <row r="87" spans="1:5" ht="14.25" thickBot="1">
      <c r="A87" s="120">
        <v>24</v>
      </c>
      <c r="B87" s="114" t="s">
        <v>5425</v>
      </c>
      <c r="D87" t="s">
        <v>33578</v>
      </c>
      <c r="E87" t="s">
        <v>33579</v>
      </c>
    </row>
    <row r="88" spans="1:5" ht="14.25" thickBot="1">
      <c r="A88" s="120">
        <v>82</v>
      </c>
      <c r="B88" s="114" t="s">
        <v>5449</v>
      </c>
      <c r="D88" t="s">
        <v>33680</v>
      </c>
      <c r="E88" t="s">
        <v>33681</v>
      </c>
    </row>
    <row r="89" spans="1:5" ht="14.25" thickBot="1">
      <c r="A89" s="120">
        <v>82</v>
      </c>
      <c r="B89" s="87" t="s">
        <v>5483</v>
      </c>
      <c r="D89" t="s">
        <v>33682</v>
      </c>
      <c r="E89" t="s">
        <v>33683</v>
      </c>
    </row>
    <row r="90" spans="1:5" ht="14.25" thickBot="1">
      <c r="A90" s="120">
        <v>86</v>
      </c>
      <c r="B90" s="114" t="s">
        <v>5507</v>
      </c>
      <c r="D90" t="s">
        <v>33684</v>
      </c>
      <c r="E90" t="s">
        <v>33685</v>
      </c>
    </row>
    <row r="91" spans="1:5" ht="14.25" thickBot="1">
      <c r="A91" s="120">
        <v>85</v>
      </c>
      <c r="B91" s="114" t="s">
        <v>5554</v>
      </c>
      <c r="D91" t="s">
        <v>33686</v>
      </c>
      <c r="E91" t="s">
        <v>33687</v>
      </c>
    </row>
    <row r="92" spans="1:5" ht="14.25" thickBot="1">
      <c r="A92" s="120"/>
      <c r="B92" s="87" t="s">
        <v>13698</v>
      </c>
      <c r="D92" t="s">
        <v>33688</v>
      </c>
      <c r="E92" t="s">
        <v>33689</v>
      </c>
    </row>
    <row r="93" spans="1:5" ht="14.25" thickBot="1">
      <c r="A93" s="120">
        <v>87</v>
      </c>
      <c r="B93" s="114" t="s">
        <v>5798</v>
      </c>
      <c r="D93" t="s">
        <v>33690</v>
      </c>
      <c r="E93" t="s">
        <v>33691</v>
      </c>
    </row>
    <row r="94" spans="1:5" ht="14.25" thickBot="1">
      <c r="A94" s="120">
        <v>90</v>
      </c>
      <c r="B94" s="114" t="s">
        <v>11304</v>
      </c>
      <c r="D94" t="s">
        <v>33692</v>
      </c>
      <c r="E94" t="s">
        <v>33693</v>
      </c>
    </row>
    <row r="95" spans="1:5" ht="14.25" thickBot="1">
      <c r="A95" s="120">
        <v>91</v>
      </c>
      <c r="B95" s="114" t="s">
        <v>5894</v>
      </c>
      <c r="D95" t="s">
        <v>33694</v>
      </c>
      <c r="E95" t="s">
        <v>33695</v>
      </c>
    </row>
    <row r="96" spans="1:5" ht="14.25" thickBot="1">
      <c r="A96" s="120">
        <v>93</v>
      </c>
      <c r="B96" s="114" t="s">
        <v>15483</v>
      </c>
      <c r="D96" t="s">
        <v>33696</v>
      </c>
      <c r="E96" t="s">
        <v>33696</v>
      </c>
    </row>
    <row r="97" spans="1:5" ht="14.25" thickBot="1">
      <c r="A97" s="120">
        <v>92</v>
      </c>
      <c r="B97" s="114" t="s">
        <v>6248</v>
      </c>
      <c r="D97" t="s">
        <v>33697</v>
      </c>
      <c r="E97" t="s">
        <v>33698</v>
      </c>
    </row>
    <row r="98" spans="1:5" ht="14.25" thickBot="1">
      <c r="A98" s="120">
        <v>103</v>
      </c>
      <c r="B98" s="114" t="s">
        <v>6314</v>
      </c>
      <c r="D98" t="s">
        <v>33699</v>
      </c>
      <c r="E98" t="s">
        <v>33700</v>
      </c>
    </row>
    <row r="99" spans="1:5" ht="14.25" thickBot="1">
      <c r="A99" s="120">
        <v>99</v>
      </c>
      <c r="B99" s="114" t="s">
        <v>6409</v>
      </c>
      <c r="D99" t="s">
        <v>33701</v>
      </c>
      <c r="E99" t="s">
        <v>33702</v>
      </c>
    </row>
    <row r="100" spans="1:5" ht="14.25" thickBot="1">
      <c r="A100" s="120">
        <v>94</v>
      </c>
      <c r="B100" s="114" t="s">
        <v>6410</v>
      </c>
      <c r="D100" t="s">
        <v>33703</v>
      </c>
      <c r="E100" t="s">
        <v>33704</v>
      </c>
    </row>
    <row r="101" spans="1:5" ht="14.25" thickBot="1">
      <c r="A101" s="120">
        <v>100</v>
      </c>
      <c r="B101" s="114" t="s">
        <v>6412</v>
      </c>
      <c r="D101" t="s">
        <v>33705</v>
      </c>
      <c r="E101" t="s">
        <v>33705</v>
      </c>
    </row>
    <row r="102" spans="1:5" ht="14.25" thickBot="1">
      <c r="A102" s="120">
        <v>98</v>
      </c>
      <c r="B102" s="114" t="s">
        <v>6411</v>
      </c>
      <c r="D102" t="s">
        <v>33706</v>
      </c>
      <c r="E102" t="s">
        <v>33707</v>
      </c>
    </row>
    <row r="103" spans="1:5" ht="14.25" thickBot="1">
      <c r="A103" s="120">
        <v>107</v>
      </c>
      <c r="B103" s="114" t="s">
        <v>6553</v>
      </c>
      <c r="D103" t="s">
        <v>33708</v>
      </c>
      <c r="E103" t="s">
        <v>33709</v>
      </c>
    </row>
    <row r="104" spans="1:5" ht="14.25" thickBot="1">
      <c r="A104" s="120">
        <v>97</v>
      </c>
      <c r="B104" s="114" t="s">
        <v>6677</v>
      </c>
      <c r="D104" t="s">
        <v>33710</v>
      </c>
      <c r="E104" t="s">
        <v>33711</v>
      </c>
    </row>
    <row r="105" spans="1:5" ht="14.25" thickBot="1">
      <c r="A105" s="120">
        <v>96</v>
      </c>
      <c r="B105" s="114" t="s">
        <v>6694</v>
      </c>
      <c r="D105" t="s">
        <v>33712</v>
      </c>
      <c r="E105" t="s">
        <v>34102</v>
      </c>
    </row>
    <row r="106" spans="1:5" ht="14.25" thickBot="1">
      <c r="A106" s="120">
        <v>95</v>
      </c>
      <c r="B106" s="114" t="s">
        <v>6698</v>
      </c>
      <c r="D106" t="s">
        <v>33713</v>
      </c>
      <c r="E106" t="s">
        <v>33714</v>
      </c>
    </row>
    <row r="107" spans="1:5" ht="14.25" thickBot="1">
      <c r="A107" s="120">
        <v>101</v>
      </c>
      <c r="B107" s="114" t="s">
        <v>6873</v>
      </c>
      <c r="D107" t="s">
        <v>33715</v>
      </c>
      <c r="E107" t="s">
        <v>33716</v>
      </c>
    </row>
    <row r="108" spans="1:5" ht="14.25" thickBot="1">
      <c r="A108" s="120">
        <v>104</v>
      </c>
      <c r="B108" s="114" t="s">
        <v>6957</v>
      </c>
      <c r="D108" t="s">
        <v>33717</v>
      </c>
      <c r="E108" t="s">
        <v>34052</v>
      </c>
    </row>
    <row r="109" spans="1:5" ht="14.25" thickBot="1">
      <c r="A109" s="120">
        <v>102</v>
      </c>
      <c r="B109" s="323" t="s">
        <v>6965</v>
      </c>
      <c r="D109" t="s">
        <v>33718</v>
      </c>
      <c r="E109" t="s">
        <v>33719</v>
      </c>
    </row>
    <row r="110" spans="1:5" ht="14.25" thickBot="1">
      <c r="A110" s="120">
        <v>105</v>
      </c>
      <c r="B110" s="323" t="s">
        <v>7245</v>
      </c>
      <c r="D110" t="s">
        <v>33720</v>
      </c>
      <c r="E110" t="s">
        <v>33721</v>
      </c>
    </row>
    <row r="111" spans="1:5" ht="14.25" thickBot="1">
      <c r="A111" s="120"/>
      <c r="B111" s="323" t="s">
        <v>13699</v>
      </c>
      <c r="D111" t="s">
        <v>33722</v>
      </c>
      <c r="E111" t="s">
        <v>33723</v>
      </c>
    </row>
    <row r="112" spans="1:5" ht="14.25" thickBot="1">
      <c r="A112" s="120">
        <v>106</v>
      </c>
      <c r="B112" s="323" t="s">
        <v>7153</v>
      </c>
      <c r="D112" t="s">
        <v>33724</v>
      </c>
      <c r="E112" t="s">
        <v>33725</v>
      </c>
    </row>
    <row r="113" spans="1:5" ht="14.25" thickBot="1">
      <c r="A113" s="120">
        <v>110</v>
      </c>
      <c r="B113" s="323" t="s">
        <v>7723</v>
      </c>
      <c r="D113" t="s">
        <v>33726</v>
      </c>
      <c r="E113" t="s">
        <v>33727</v>
      </c>
    </row>
    <row r="114" spans="1:5" ht="14.25" thickBot="1">
      <c r="A114" s="120">
        <v>113</v>
      </c>
      <c r="B114" s="323" t="s">
        <v>7849</v>
      </c>
      <c r="D114" t="s">
        <v>14283</v>
      </c>
      <c r="E114" t="s">
        <v>34053</v>
      </c>
    </row>
    <row r="115" spans="1:5" ht="14.25" thickBot="1">
      <c r="A115" s="120">
        <v>108</v>
      </c>
      <c r="B115" s="323" t="s">
        <v>7874</v>
      </c>
      <c r="D115" t="s">
        <v>33728</v>
      </c>
      <c r="E115" t="s">
        <v>33729</v>
      </c>
    </row>
    <row r="116" spans="1:5" ht="14.25" thickBot="1">
      <c r="A116" s="120">
        <v>111</v>
      </c>
      <c r="B116" s="323" t="s">
        <v>7881</v>
      </c>
      <c r="D116" t="s">
        <v>33730</v>
      </c>
      <c r="E116" t="s">
        <v>33731</v>
      </c>
    </row>
    <row r="117" spans="1:5" ht="14.25" thickBot="1">
      <c r="A117" s="120">
        <v>112</v>
      </c>
      <c r="B117" s="323" t="s">
        <v>7910</v>
      </c>
      <c r="D117" t="s">
        <v>33732</v>
      </c>
      <c r="E117" t="s">
        <v>33733</v>
      </c>
    </row>
    <row r="118" spans="1:5" ht="14.25" thickBot="1">
      <c r="A118" s="120">
        <v>120</v>
      </c>
      <c r="B118" s="323" t="s">
        <v>8221</v>
      </c>
      <c r="D118" t="s">
        <v>33734</v>
      </c>
      <c r="E118" t="s">
        <v>33735</v>
      </c>
    </row>
    <row r="119" spans="1:5" ht="14.25" thickBot="1">
      <c r="A119" s="120">
        <v>117</v>
      </c>
      <c r="B119" s="323" t="s">
        <v>8229</v>
      </c>
      <c r="D119" t="s">
        <v>33736</v>
      </c>
      <c r="E119" t="s">
        <v>33737</v>
      </c>
    </row>
    <row r="120" spans="1:5" ht="14.25" thickBot="1">
      <c r="A120" s="120">
        <v>119</v>
      </c>
      <c r="B120" s="323" t="s">
        <v>8287</v>
      </c>
      <c r="D120" t="s">
        <v>33738</v>
      </c>
      <c r="E120" t="s">
        <v>33739</v>
      </c>
    </row>
    <row r="121" spans="1:5" ht="14.25" thickBot="1">
      <c r="A121" s="120">
        <v>116</v>
      </c>
      <c r="B121" s="323" t="s">
        <v>8326</v>
      </c>
      <c r="D121" t="s">
        <v>33740</v>
      </c>
      <c r="E121" t="s">
        <v>33741</v>
      </c>
    </row>
    <row r="122" spans="1:5" ht="14.25" thickBot="1">
      <c r="A122" s="120">
        <v>124</v>
      </c>
      <c r="B122" s="323" t="s">
        <v>8385</v>
      </c>
      <c r="D122" t="s">
        <v>33742</v>
      </c>
      <c r="E122" t="s">
        <v>33743</v>
      </c>
    </row>
    <row r="123" spans="1:5" ht="14.25" thickBot="1">
      <c r="A123" s="120">
        <v>175</v>
      </c>
      <c r="B123" s="323" t="s">
        <v>8449</v>
      </c>
      <c r="D123" t="s">
        <v>33744</v>
      </c>
      <c r="E123" t="s">
        <v>33745</v>
      </c>
    </row>
    <row r="124" spans="1:5" ht="14.25" thickBot="1">
      <c r="A124" s="120">
        <v>118</v>
      </c>
      <c r="B124" s="323" t="s">
        <v>8450</v>
      </c>
      <c r="D124" t="s">
        <v>33746</v>
      </c>
      <c r="E124" t="s">
        <v>34054</v>
      </c>
    </row>
    <row r="125" spans="1:5" ht="14.25" thickBot="1">
      <c r="A125" s="120">
        <v>123</v>
      </c>
      <c r="B125" s="323" t="s">
        <v>8526</v>
      </c>
      <c r="D125" t="s">
        <v>33747</v>
      </c>
      <c r="E125" t="s">
        <v>34055</v>
      </c>
    </row>
    <row r="126" spans="1:5" ht="14.25" thickBot="1">
      <c r="A126" s="120">
        <v>159</v>
      </c>
      <c r="B126" s="323" t="s">
        <v>8534</v>
      </c>
      <c r="D126" t="s">
        <v>33748</v>
      </c>
      <c r="E126" t="s">
        <v>33749</v>
      </c>
    </row>
    <row r="127" spans="1:5" ht="14.25" thickBot="1">
      <c r="A127" s="120">
        <v>121</v>
      </c>
      <c r="B127" s="323" t="s">
        <v>8633</v>
      </c>
      <c r="D127" t="s">
        <v>33750</v>
      </c>
      <c r="E127" t="s">
        <v>33751</v>
      </c>
    </row>
    <row r="128" spans="1:5" ht="14.25" thickBot="1">
      <c r="A128" s="120">
        <v>122</v>
      </c>
      <c r="B128" s="323" t="s">
        <v>8760</v>
      </c>
      <c r="D128" t="s">
        <v>33752</v>
      </c>
      <c r="E128" t="s">
        <v>33753</v>
      </c>
    </row>
    <row r="129" spans="1:5" ht="14.25" thickBot="1">
      <c r="A129" s="120">
        <v>126</v>
      </c>
      <c r="B129" s="87" t="s">
        <v>8742</v>
      </c>
      <c r="D129" t="s">
        <v>33754</v>
      </c>
      <c r="E129" t="s">
        <v>34056</v>
      </c>
    </row>
    <row r="130" spans="1:5" ht="14.25" thickBot="1">
      <c r="A130" s="120">
        <v>125</v>
      </c>
      <c r="B130" s="87" t="s">
        <v>8763</v>
      </c>
      <c r="D130" t="s">
        <v>33755</v>
      </c>
      <c r="E130" t="s">
        <v>34057</v>
      </c>
    </row>
    <row r="131" spans="1:5" ht="14.25" thickBot="1">
      <c r="A131" s="120">
        <v>160</v>
      </c>
      <c r="B131" s="87" t="s">
        <v>8829</v>
      </c>
      <c r="D131" t="s">
        <v>33756</v>
      </c>
      <c r="E131" t="s">
        <v>34058</v>
      </c>
    </row>
    <row r="132" spans="1:5" ht="14.25" thickBot="1">
      <c r="A132" s="120">
        <v>161</v>
      </c>
      <c r="B132" s="87" t="s">
        <v>8915</v>
      </c>
      <c r="D132" t="s">
        <v>33757</v>
      </c>
      <c r="E132" t="s">
        <v>33758</v>
      </c>
    </row>
    <row r="133" spans="1:5" ht="14.25" thickBot="1">
      <c r="A133" s="120">
        <v>162</v>
      </c>
      <c r="B133" s="87" t="s">
        <v>9251</v>
      </c>
      <c r="D133" t="s">
        <v>33759</v>
      </c>
      <c r="E133" t="s">
        <v>33760</v>
      </c>
    </row>
    <row r="134" spans="1:5" ht="14.25" thickBot="1">
      <c r="A134" s="120">
        <v>163</v>
      </c>
      <c r="B134" s="87" t="s">
        <v>9257</v>
      </c>
      <c r="D134" t="s">
        <v>33761</v>
      </c>
      <c r="E134" t="s">
        <v>33762</v>
      </c>
    </row>
    <row r="135" spans="1:5" ht="14.25" thickBot="1">
      <c r="A135" s="120">
        <v>166</v>
      </c>
      <c r="B135" s="87" t="s">
        <v>9403</v>
      </c>
      <c r="D135" t="s">
        <v>33763</v>
      </c>
      <c r="E135" t="s">
        <v>33764</v>
      </c>
    </row>
    <row r="136" spans="1:5" ht="14.25" thickBot="1">
      <c r="A136" s="120">
        <v>164</v>
      </c>
      <c r="B136" s="87" t="s">
        <v>9478</v>
      </c>
      <c r="D136" t="s">
        <v>33765</v>
      </c>
      <c r="E136" t="s">
        <v>33766</v>
      </c>
    </row>
    <row r="137" spans="1:5" ht="14.25" thickBot="1">
      <c r="A137" s="120">
        <v>165</v>
      </c>
      <c r="B137" s="87" t="s">
        <v>9805</v>
      </c>
      <c r="D137" t="s">
        <v>33767</v>
      </c>
      <c r="E137" t="s">
        <v>33768</v>
      </c>
    </row>
    <row r="138" spans="1:5" ht="14.25" thickBot="1">
      <c r="A138" s="120">
        <v>173</v>
      </c>
      <c r="B138" s="87" t="s">
        <v>9816</v>
      </c>
      <c r="D138" t="s">
        <v>33769</v>
      </c>
      <c r="E138" t="s">
        <v>34059</v>
      </c>
    </row>
    <row r="139" spans="1:5" ht="14.25" thickBot="1">
      <c r="A139" s="120">
        <v>167</v>
      </c>
      <c r="B139" s="87" t="s">
        <v>9855</v>
      </c>
      <c r="D139" t="s">
        <v>33770</v>
      </c>
      <c r="E139" t="s">
        <v>33771</v>
      </c>
    </row>
    <row r="140" spans="1:5" ht="14.25" thickBot="1">
      <c r="A140" s="120">
        <v>168</v>
      </c>
      <c r="B140" s="87" t="s">
        <v>10007</v>
      </c>
      <c r="D140" t="s">
        <v>33772</v>
      </c>
      <c r="E140" t="s">
        <v>33773</v>
      </c>
    </row>
    <row r="141" spans="1:5" ht="14.25" thickBot="1">
      <c r="A141" s="120">
        <v>169</v>
      </c>
      <c r="B141" s="87" t="s">
        <v>10255</v>
      </c>
      <c r="D141" t="s">
        <v>33774</v>
      </c>
      <c r="E141" t="s">
        <v>33775</v>
      </c>
    </row>
    <row r="142" spans="1:5" ht="14.25" thickBot="1">
      <c r="A142" s="120">
        <v>172</v>
      </c>
      <c r="B142" s="87" t="s">
        <v>10013</v>
      </c>
      <c r="D142" t="s">
        <v>33776</v>
      </c>
      <c r="E142" t="s">
        <v>33777</v>
      </c>
    </row>
    <row r="143" spans="1:5" ht="14.25" thickBot="1">
      <c r="A143" s="120">
        <v>176</v>
      </c>
      <c r="B143" s="87" t="s">
        <v>10276</v>
      </c>
      <c r="D143" t="s">
        <v>33778</v>
      </c>
      <c r="E143" t="s">
        <v>33779</v>
      </c>
    </row>
    <row r="144" spans="1:5" ht="14.25" thickBot="1">
      <c r="A144" s="120">
        <v>176</v>
      </c>
      <c r="B144" s="87" t="s">
        <v>10300</v>
      </c>
      <c r="D144" t="s">
        <v>33780</v>
      </c>
      <c r="E144" t="s">
        <v>33781</v>
      </c>
    </row>
    <row r="145" spans="1:5" ht="14.25" thickBot="1">
      <c r="A145" s="120">
        <v>174</v>
      </c>
      <c r="B145" s="87" t="s">
        <v>10474</v>
      </c>
      <c r="D145" t="s">
        <v>33782</v>
      </c>
      <c r="E145" t="s">
        <v>33783</v>
      </c>
    </row>
    <row r="146" spans="1:5" ht="14.25" thickBot="1">
      <c r="A146" s="120">
        <v>180</v>
      </c>
      <c r="B146" s="87" t="s">
        <v>31869</v>
      </c>
      <c r="D146" t="s">
        <v>33784</v>
      </c>
      <c r="E146" t="s">
        <v>33785</v>
      </c>
    </row>
    <row r="147" spans="1:5" ht="14.25" thickBot="1">
      <c r="A147" s="120">
        <v>183</v>
      </c>
      <c r="B147" s="87" t="s">
        <v>10669</v>
      </c>
      <c r="D147" t="s">
        <v>33786</v>
      </c>
      <c r="E147" t="s">
        <v>33787</v>
      </c>
    </row>
    <row r="148" spans="1:5" ht="14.25" thickBot="1">
      <c r="A148" s="120">
        <v>184</v>
      </c>
      <c r="B148" s="87" t="s">
        <v>10670</v>
      </c>
      <c r="D148" t="s">
        <v>33788</v>
      </c>
      <c r="E148" t="s">
        <v>33789</v>
      </c>
    </row>
    <row r="149" spans="1:5" ht="14.25" thickBot="1">
      <c r="A149" s="120">
        <v>178</v>
      </c>
      <c r="B149" s="87" t="s">
        <v>10671</v>
      </c>
      <c r="D149" t="s">
        <v>33790</v>
      </c>
      <c r="E149" t="s">
        <v>34060</v>
      </c>
    </row>
    <row r="150" spans="1:5" ht="14.25" thickBot="1">
      <c r="A150" s="120">
        <v>181</v>
      </c>
      <c r="B150" s="87" t="s">
        <v>10712</v>
      </c>
      <c r="D150" t="s">
        <v>33791</v>
      </c>
      <c r="E150" t="s">
        <v>33792</v>
      </c>
    </row>
    <row r="151" spans="1:5" ht="14.25" thickBot="1">
      <c r="A151" s="120">
        <v>182</v>
      </c>
      <c r="B151" s="87" t="s">
        <v>10713</v>
      </c>
      <c r="D151" t="s">
        <v>33793</v>
      </c>
      <c r="E151" t="s">
        <v>33794</v>
      </c>
    </row>
    <row r="152" spans="1:5" ht="14.25" thickBot="1">
      <c r="A152" s="120">
        <v>179</v>
      </c>
      <c r="B152" s="87" t="s">
        <v>10714</v>
      </c>
      <c r="D152" t="s">
        <v>33795</v>
      </c>
      <c r="E152" t="s">
        <v>33796</v>
      </c>
    </row>
    <row r="153" spans="1:5" ht="14.25" thickBot="1">
      <c r="A153" s="120">
        <v>186</v>
      </c>
      <c r="B153" s="87" t="s">
        <v>10838</v>
      </c>
      <c r="D153" t="s">
        <v>33797</v>
      </c>
      <c r="E153" t="s">
        <v>33798</v>
      </c>
    </row>
    <row r="154" spans="1:5" ht="14.25" thickBot="1">
      <c r="A154" s="120">
        <v>185</v>
      </c>
      <c r="B154" s="87" t="s">
        <v>10991</v>
      </c>
      <c r="D154" t="s">
        <v>33799</v>
      </c>
      <c r="E154" t="s">
        <v>33800</v>
      </c>
    </row>
    <row r="155" spans="1:5" ht="14.25" thickBot="1">
      <c r="A155" s="120">
        <v>187</v>
      </c>
      <c r="B155" s="87" t="s">
        <v>11140</v>
      </c>
      <c r="D155" t="s">
        <v>33801</v>
      </c>
      <c r="E155" t="s">
        <v>34061</v>
      </c>
    </row>
    <row r="156" spans="1:5" ht="14.25" thickBot="1">
      <c r="A156" s="120">
        <v>188</v>
      </c>
      <c r="B156" s="87" t="s">
        <v>11490</v>
      </c>
      <c r="D156" t="s">
        <v>33802</v>
      </c>
      <c r="E156" t="s">
        <v>33803</v>
      </c>
    </row>
    <row r="157" spans="1:5" ht="14.25" thickBot="1">
      <c r="A157" s="120">
        <v>195</v>
      </c>
      <c r="B157" s="87" t="s">
        <v>11483</v>
      </c>
      <c r="D157" t="s">
        <v>14284</v>
      </c>
      <c r="E157" t="s">
        <v>34062</v>
      </c>
    </row>
    <row r="158" spans="1:5" ht="14.25" thickBot="1">
      <c r="A158" s="120">
        <v>193</v>
      </c>
      <c r="B158" s="87" t="s">
        <v>11491</v>
      </c>
      <c r="D158" t="s">
        <v>33804</v>
      </c>
      <c r="E158" t="s">
        <v>33805</v>
      </c>
    </row>
    <row r="159" spans="1:5" ht="14.25" thickBot="1">
      <c r="A159" s="120">
        <v>194</v>
      </c>
      <c r="B159" s="87" t="s">
        <v>11628</v>
      </c>
      <c r="D159" t="s">
        <v>33806</v>
      </c>
      <c r="E159" t="s">
        <v>33807</v>
      </c>
    </row>
    <row r="160" spans="1:5" ht="14.25" thickBot="1">
      <c r="A160" s="120">
        <v>197</v>
      </c>
      <c r="B160" s="87" t="s">
        <v>11656</v>
      </c>
      <c r="D160" t="s">
        <v>33808</v>
      </c>
      <c r="E160" t="s">
        <v>34063</v>
      </c>
    </row>
    <row r="161" spans="1:5" ht="14.25" thickBot="1">
      <c r="A161" s="149" t="s">
        <v>20004</v>
      </c>
      <c r="B161" s="87" t="s">
        <v>11676</v>
      </c>
      <c r="D161" t="s">
        <v>33809</v>
      </c>
      <c r="E161" t="s">
        <v>33809</v>
      </c>
    </row>
    <row r="162" spans="1:5" ht="14.25" thickBot="1">
      <c r="A162" s="120">
        <v>196</v>
      </c>
      <c r="B162" s="87" t="s">
        <v>11960</v>
      </c>
      <c r="D162" t="s">
        <v>11960</v>
      </c>
      <c r="E162" t="s">
        <v>11960</v>
      </c>
    </row>
    <row r="163" spans="1:5" ht="14.25" thickBot="1">
      <c r="A163" s="120">
        <v>201</v>
      </c>
      <c r="B163" s="87" t="s">
        <v>11792</v>
      </c>
      <c r="D163" t="s">
        <v>33810</v>
      </c>
      <c r="E163" t="s">
        <v>33811</v>
      </c>
    </row>
    <row r="164" spans="1:5" ht="14.25" thickBot="1">
      <c r="A164" s="120">
        <v>198</v>
      </c>
      <c r="B164" s="87" t="s">
        <v>28040</v>
      </c>
      <c r="D164" t="s">
        <v>33812</v>
      </c>
      <c r="E164" t="s">
        <v>33813</v>
      </c>
    </row>
    <row r="165" spans="1:5" ht="14.25" thickBot="1">
      <c r="A165" s="257">
        <v>198</v>
      </c>
      <c r="B165" s="292" t="s">
        <v>11933</v>
      </c>
      <c r="D165" t="s">
        <v>33814</v>
      </c>
      <c r="E165" t="s">
        <v>33815</v>
      </c>
    </row>
    <row r="166" spans="1:5" ht="14.25" thickBot="1">
      <c r="A166" s="120">
        <v>200</v>
      </c>
      <c r="B166" s="87" t="s">
        <v>11947</v>
      </c>
      <c r="D166" t="s">
        <v>33816</v>
      </c>
      <c r="E166" t="s">
        <v>33817</v>
      </c>
    </row>
    <row r="167" spans="1:5" ht="14.25" thickBot="1">
      <c r="A167" s="120">
        <v>237</v>
      </c>
      <c r="B167" s="87" t="s">
        <v>21127</v>
      </c>
      <c r="D167" t="s">
        <v>33818</v>
      </c>
      <c r="E167" t="s">
        <v>33819</v>
      </c>
    </row>
    <row r="168" spans="1:5" ht="14.25" thickBot="1">
      <c r="A168" s="120">
        <v>238</v>
      </c>
      <c r="B168" s="87" t="s">
        <v>13201</v>
      </c>
      <c r="D168" t="s">
        <v>33820</v>
      </c>
      <c r="E168" t="s">
        <v>34064</v>
      </c>
    </row>
    <row r="169" spans="1:5" ht="14.25" thickBot="1">
      <c r="A169" s="120">
        <v>239</v>
      </c>
      <c r="B169" s="87" t="s">
        <v>13393</v>
      </c>
      <c r="D169" t="s">
        <v>33821</v>
      </c>
      <c r="E169" t="s">
        <v>33822</v>
      </c>
    </row>
    <row r="170" spans="1:5" ht="14.25" thickBot="1">
      <c r="A170" s="120">
        <v>202</v>
      </c>
      <c r="B170" s="87" t="s">
        <v>13008</v>
      </c>
      <c r="D170" t="s">
        <v>33823</v>
      </c>
      <c r="E170" t="s">
        <v>33824</v>
      </c>
    </row>
    <row r="171" spans="1:5" ht="14.25" thickBot="1">
      <c r="A171" s="120">
        <v>242</v>
      </c>
      <c r="B171" s="87" t="s">
        <v>13700</v>
      </c>
      <c r="D171" t="s">
        <v>33825</v>
      </c>
      <c r="E171" t="s">
        <v>33826</v>
      </c>
    </row>
    <row r="172" spans="1:5" ht="14.25" thickBot="1">
      <c r="A172" s="120">
        <v>247</v>
      </c>
      <c r="B172" s="87" t="s">
        <v>14038</v>
      </c>
      <c r="D172" t="s">
        <v>33827</v>
      </c>
      <c r="E172" t="s">
        <v>33828</v>
      </c>
    </row>
    <row r="173" spans="1:5" ht="14.25" thickBot="1">
      <c r="A173" s="120">
        <v>83</v>
      </c>
      <c r="B173" s="114" t="s">
        <v>5390</v>
      </c>
      <c r="D173" t="s">
        <v>33829</v>
      </c>
      <c r="E173" t="s">
        <v>33830</v>
      </c>
    </row>
    <row r="174" spans="1:5" ht="14.25" thickBot="1">
      <c r="A174" s="120">
        <v>240</v>
      </c>
      <c r="B174" s="87" t="s">
        <v>14401</v>
      </c>
      <c r="D174" t="s">
        <v>33831</v>
      </c>
      <c r="E174" t="s">
        <v>16137</v>
      </c>
    </row>
    <row r="175" spans="1:5" ht="14.25" thickBot="1">
      <c r="A175" s="549">
        <v>241</v>
      </c>
      <c r="B175" s="87" t="s">
        <v>14640</v>
      </c>
      <c r="D175" t="s">
        <v>33832</v>
      </c>
      <c r="E175" t="s">
        <v>16138</v>
      </c>
    </row>
    <row r="176" spans="1:5" ht="14.25" thickBot="1">
      <c r="A176" s="120">
        <v>243</v>
      </c>
      <c r="B176" s="87" t="s">
        <v>14872</v>
      </c>
      <c r="D176" t="s">
        <v>33833</v>
      </c>
      <c r="E176" t="s">
        <v>33834</v>
      </c>
    </row>
    <row r="177" spans="1:5" ht="14.25" thickBot="1">
      <c r="A177" s="120">
        <v>244</v>
      </c>
      <c r="B177" s="87" t="s">
        <v>14982</v>
      </c>
      <c r="D177" t="s">
        <v>33835</v>
      </c>
      <c r="E177" t="s">
        <v>16139</v>
      </c>
    </row>
    <row r="178" spans="1:5" ht="14.25" thickBot="1">
      <c r="A178" s="120">
        <v>246</v>
      </c>
      <c r="B178" s="87" t="s">
        <v>15059</v>
      </c>
      <c r="D178" t="s">
        <v>33836</v>
      </c>
      <c r="E178" t="s">
        <v>16140</v>
      </c>
    </row>
    <row r="179" spans="1:5" ht="14.25" thickBot="1">
      <c r="A179" s="120">
        <v>245</v>
      </c>
      <c r="B179" s="87" t="s">
        <v>15479</v>
      </c>
      <c r="D179" t="s">
        <v>34106</v>
      </c>
      <c r="E179" t="s">
        <v>34108</v>
      </c>
    </row>
    <row r="180" spans="1:5" ht="14.25" thickBot="1">
      <c r="A180" s="120">
        <v>249</v>
      </c>
      <c r="B180" s="87" t="s">
        <v>15324</v>
      </c>
      <c r="D180" t="s">
        <v>33837</v>
      </c>
      <c r="E180" t="s">
        <v>34065</v>
      </c>
    </row>
    <row r="181" spans="1:5" ht="14.25" thickBot="1">
      <c r="A181" s="120">
        <v>248</v>
      </c>
      <c r="B181" s="87" t="s">
        <v>15349</v>
      </c>
      <c r="D181" t="s">
        <v>33838</v>
      </c>
      <c r="E181" t="s">
        <v>34066</v>
      </c>
    </row>
    <row r="182" spans="1:5" ht="14.25" thickBot="1">
      <c r="A182" s="120">
        <v>288</v>
      </c>
      <c r="B182" s="87" t="s">
        <v>15696</v>
      </c>
      <c r="D182" t="s">
        <v>33839</v>
      </c>
      <c r="E182" t="s">
        <v>34067</v>
      </c>
    </row>
    <row r="183" spans="1:5" ht="14.25" thickBot="1">
      <c r="A183" s="120">
        <v>250</v>
      </c>
      <c r="B183" s="87" t="s">
        <v>15738</v>
      </c>
      <c r="D183" t="s">
        <v>33840</v>
      </c>
      <c r="E183" t="s">
        <v>16145</v>
      </c>
    </row>
    <row r="184" spans="1:5" ht="14.25" thickBot="1">
      <c r="A184" s="120">
        <v>252</v>
      </c>
      <c r="B184" s="87" t="s">
        <v>16240</v>
      </c>
      <c r="D184" t="s">
        <v>33841</v>
      </c>
      <c r="E184" t="s">
        <v>34068</v>
      </c>
    </row>
    <row r="185" spans="1:5" ht="14.25" thickBot="1">
      <c r="A185" s="120">
        <v>253</v>
      </c>
      <c r="B185" s="87" t="s">
        <v>16371</v>
      </c>
      <c r="D185" t="s">
        <v>33842</v>
      </c>
      <c r="E185" t="s">
        <v>33843</v>
      </c>
    </row>
    <row r="186" spans="1:5" ht="14.25" thickBot="1">
      <c r="A186" s="120">
        <v>254</v>
      </c>
      <c r="B186" s="87" t="s">
        <v>16625</v>
      </c>
      <c r="D186" t="s">
        <v>33844</v>
      </c>
      <c r="E186" t="s">
        <v>33845</v>
      </c>
    </row>
    <row r="187" spans="1:5" ht="14.25" thickBot="1">
      <c r="A187" s="120">
        <v>287</v>
      </c>
      <c r="B187" s="87" t="s">
        <v>16754</v>
      </c>
      <c r="D187" t="s">
        <v>33846</v>
      </c>
      <c r="E187" t="s">
        <v>33847</v>
      </c>
    </row>
    <row r="188" spans="1:5" ht="14.25" thickBot="1">
      <c r="A188" s="120">
        <v>291</v>
      </c>
      <c r="B188" s="87" t="s">
        <v>16857</v>
      </c>
      <c r="D188" t="s">
        <v>33848</v>
      </c>
      <c r="E188" t="s">
        <v>33849</v>
      </c>
    </row>
    <row r="189" spans="1:5" ht="14.25" thickBot="1">
      <c r="A189" s="120">
        <v>290</v>
      </c>
      <c r="B189" s="87" t="s">
        <v>16855</v>
      </c>
      <c r="D189" t="s">
        <v>33850</v>
      </c>
      <c r="E189" t="s">
        <v>34069</v>
      </c>
    </row>
    <row r="190" spans="1:5" ht="14.25" thickBot="1">
      <c r="A190" s="120">
        <v>324</v>
      </c>
      <c r="B190" s="87" t="s">
        <v>18164</v>
      </c>
      <c r="D190" t="s">
        <v>33851</v>
      </c>
      <c r="E190" t="s">
        <v>34070</v>
      </c>
    </row>
    <row r="191" spans="1:5" ht="14.25" thickBot="1">
      <c r="A191" s="120">
        <v>325</v>
      </c>
      <c r="B191" s="87" t="s">
        <v>18362</v>
      </c>
      <c r="D191" t="s">
        <v>33852</v>
      </c>
      <c r="E191" t="s">
        <v>33853</v>
      </c>
    </row>
    <row r="192" spans="1:5" ht="14.25" thickBot="1">
      <c r="A192" s="120">
        <v>326</v>
      </c>
      <c r="B192" s="87" t="s">
        <v>18407</v>
      </c>
      <c r="D192" t="s">
        <v>33854</v>
      </c>
      <c r="E192" t="s">
        <v>33855</v>
      </c>
    </row>
    <row r="193" spans="1:5" ht="14.25" thickBot="1">
      <c r="A193" s="120">
        <v>393</v>
      </c>
      <c r="B193" s="87" t="s">
        <v>18500</v>
      </c>
      <c r="D193" t="s">
        <v>33856</v>
      </c>
      <c r="E193" t="s">
        <v>33857</v>
      </c>
    </row>
    <row r="194" spans="1:5" ht="14.25" thickBot="1">
      <c r="A194" s="120">
        <v>327</v>
      </c>
      <c r="B194" s="87" t="s">
        <v>28172</v>
      </c>
      <c r="D194" t="s">
        <v>33858</v>
      </c>
      <c r="E194" t="s">
        <v>33859</v>
      </c>
    </row>
    <row r="195" spans="1:5" ht="14.25" thickBot="1">
      <c r="A195" s="120">
        <v>360</v>
      </c>
      <c r="B195" s="87" t="s">
        <v>19994</v>
      </c>
      <c r="D195" t="s">
        <v>33860</v>
      </c>
      <c r="E195" t="s">
        <v>33861</v>
      </c>
    </row>
    <row r="196" spans="1:5" ht="14.25" thickBot="1">
      <c r="A196" s="120">
        <v>395</v>
      </c>
      <c r="B196" s="87" t="s">
        <v>19092</v>
      </c>
      <c r="D196" t="s">
        <v>33862</v>
      </c>
      <c r="E196" t="s">
        <v>34071</v>
      </c>
    </row>
    <row r="197" spans="1:5" ht="14.25" thickBot="1">
      <c r="A197" s="120">
        <v>394</v>
      </c>
      <c r="B197" s="87" t="s">
        <v>19273</v>
      </c>
      <c r="D197" t="s">
        <v>33863</v>
      </c>
      <c r="E197" t="s">
        <v>33864</v>
      </c>
    </row>
    <row r="198" spans="1:5" ht="14.25" thickBot="1">
      <c r="A198" s="120">
        <v>396</v>
      </c>
      <c r="B198" s="87" t="s">
        <v>19486</v>
      </c>
      <c r="D198" t="s">
        <v>33865</v>
      </c>
      <c r="E198" t="s">
        <v>33866</v>
      </c>
    </row>
    <row r="199" spans="1:5" ht="14.25" thickBot="1">
      <c r="A199" s="120">
        <v>397</v>
      </c>
      <c r="B199" s="87" t="s">
        <v>19878</v>
      </c>
      <c r="D199" t="s">
        <v>33867</v>
      </c>
      <c r="E199" t="s">
        <v>33868</v>
      </c>
    </row>
    <row r="200" spans="1:5" ht="14.25" thickBot="1">
      <c r="A200" s="120">
        <v>399</v>
      </c>
      <c r="B200" s="87" t="s">
        <v>20481</v>
      </c>
      <c r="D200" t="s">
        <v>33869</v>
      </c>
      <c r="E200" t="s">
        <v>33870</v>
      </c>
    </row>
    <row r="201" spans="1:5" ht="14.25" thickBot="1">
      <c r="A201" s="120">
        <v>398</v>
      </c>
      <c r="B201" s="87" t="s">
        <v>20535</v>
      </c>
      <c r="D201" t="s">
        <v>33871</v>
      </c>
      <c r="E201" t="s">
        <v>33872</v>
      </c>
    </row>
    <row r="202" spans="1:5" ht="14.25" thickBot="1">
      <c r="A202" s="120">
        <v>401</v>
      </c>
      <c r="B202" s="87" t="s">
        <v>20748</v>
      </c>
      <c r="D202" t="s">
        <v>33873</v>
      </c>
      <c r="E202" t="s">
        <v>34072</v>
      </c>
    </row>
    <row r="203" spans="1:5" ht="14.25" thickBot="1">
      <c r="A203" s="120">
        <v>413</v>
      </c>
      <c r="B203" s="87" t="s">
        <v>20860</v>
      </c>
      <c r="D203" t="s">
        <v>33874</v>
      </c>
      <c r="E203" t="s">
        <v>33875</v>
      </c>
    </row>
    <row r="204" spans="1:5" ht="14.25" thickBot="1">
      <c r="A204" s="120">
        <v>405</v>
      </c>
      <c r="B204" s="87" t="s">
        <v>20861</v>
      </c>
      <c r="D204" t="s">
        <v>33876</v>
      </c>
      <c r="E204" t="s">
        <v>33877</v>
      </c>
    </row>
    <row r="205" spans="1:5" ht="15.75" customHeight="1" thickBot="1">
      <c r="A205" s="120">
        <v>409</v>
      </c>
      <c r="B205" s="87" t="s">
        <v>20859</v>
      </c>
      <c r="D205" t="s">
        <v>33878</v>
      </c>
      <c r="E205" t="s">
        <v>33879</v>
      </c>
    </row>
    <row r="206" spans="1:5" ht="14.25" thickBot="1">
      <c r="A206" s="120"/>
      <c r="B206" s="87" t="s">
        <v>20970</v>
      </c>
      <c r="D206" t="s">
        <v>33880</v>
      </c>
      <c r="E206" t="s">
        <v>33881</v>
      </c>
    </row>
    <row r="207" spans="1:5" ht="15" customHeight="1" thickBot="1">
      <c r="A207" s="120">
        <v>400</v>
      </c>
      <c r="B207" s="87" t="s">
        <v>21126</v>
      </c>
      <c r="D207" t="s">
        <v>33882</v>
      </c>
      <c r="E207" t="s">
        <v>33883</v>
      </c>
    </row>
    <row r="208" spans="1:5" ht="14.25" thickBot="1">
      <c r="A208" s="120">
        <v>402</v>
      </c>
      <c r="B208" s="87" t="s">
        <v>21271</v>
      </c>
      <c r="D208" t="s">
        <v>33884</v>
      </c>
      <c r="E208" t="s">
        <v>33885</v>
      </c>
    </row>
    <row r="209" spans="1:5" ht="14.25" thickBot="1">
      <c r="A209" s="120">
        <v>406</v>
      </c>
      <c r="B209" s="87" t="s">
        <v>21362</v>
      </c>
      <c r="D209" t="s">
        <v>22609</v>
      </c>
      <c r="E209" t="s">
        <v>34073</v>
      </c>
    </row>
    <row r="210" spans="1:5" ht="14.25" thickBot="1">
      <c r="A210" s="120">
        <v>408</v>
      </c>
      <c r="B210" s="87" t="s">
        <v>21449</v>
      </c>
      <c r="D210" t="s">
        <v>33886</v>
      </c>
      <c r="E210" t="s">
        <v>33887</v>
      </c>
    </row>
    <row r="211" spans="1:5" ht="14.25" thickBot="1">
      <c r="A211" s="120">
        <v>410</v>
      </c>
      <c r="B211" s="87" t="s">
        <v>21462</v>
      </c>
      <c r="D211" t="s">
        <v>33888</v>
      </c>
      <c r="E211" t="s">
        <v>34074</v>
      </c>
    </row>
    <row r="212" spans="1:5" ht="14.25" thickBot="1">
      <c r="A212" s="120">
        <v>403</v>
      </c>
      <c r="B212" s="87" t="s">
        <v>21514</v>
      </c>
      <c r="D212" t="s">
        <v>22610</v>
      </c>
      <c r="E212" t="s">
        <v>22610</v>
      </c>
    </row>
    <row r="213" spans="1:5" ht="14.25" thickBot="1">
      <c r="A213" s="120">
        <v>415</v>
      </c>
      <c r="B213" s="87" t="s">
        <v>21530</v>
      </c>
      <c r="D213" t="s">
        <v>33889</v>
      </c>
      <c r="E213" t="s">
        <v>33890</v>
      </c>
    </row>
    <row r="214" spans="1:5" ht="14.25" thickBot="1">
      <c r="A214" s="120">
        <v>404</v>
      </c>
      <c r="B214" s="87" t="s">
        <v>21537</v>
      </c>
      <c r="D214" t="s">
        <v>33891</v>
      </c>
      <c r="E214" t="s">
        <v>33892</v>
      </c>
    </row>
    <row r="215" spans="1:5" ht="14.25" thickBot="1">
      <c r="A215" s="120">
        <v>419</v>
      </c>
      <c r="B215" s="87" t="s">
        <v>21642</v>
      </c>
      <c r="D215" t="s">
        <v>33893</v>
      </c>
      <c r="E215" t="s">
        <v>33613</v>
      </c>
    </row>
    <row r="216" spans="1:5" ht="14.25" thickBot="1">
      <c r="A216" s="120">
        <v>412</v>
      </c>
      <c r="B216" s="87" t="s">
        <v>21698</v>
      </c>
      <c r="D216" t="s">
        <v>33894</v>
      </c>
      <c r="E216" t="s">
        <v>34075</v>
      </c>
    </row>
    <row r="217" spans="1:5" ht="14.25" thickBot="1">
      <c r="A217" s="120">
        <v>411</v>
      </c>
      <c r="B217" s="87" t="s">
        <v>21944</v>
      </c>
      <c r="D217" t="s">
        <v>33895</v>
      </c>
      <c r="E217" t="s">
        <v>33896</v>
      </c>
    </row>
    <row r="218" spans="1:5" ht="14.25" thickBot="1">
      <c r="A218" s="120"/>
      <c r="B218" s="87" t="s">
        <v>23936</v>
      </c>
      <c r="D218" t="s">
        <v>33897</v>
      </c>
      <c r="E218" t="s">
        <v>33898</v>
      </c>
    </row>
    <row r="219" spans="1:5" ht="14.25" thickBot="1">
      <c r="A219" s="120">
        <v>422</v>
      </c>
      <c r="B219" s="87" t="s">
        <v>22149</v>
      </c>
      <c r="D219" t="s">
        <v>33899</v>
      </c>
      <c r="E219" t="s">
        <v>34076</v>
      </c>
    </row>
    <row r="220" spans="1:5" ht="14.25" thickBot="1">
      <c r="A220" s="120"/>
      <c r="B220" s="87" t="s">
        <v>22274</v>
      </c>
      <c r="D220" t="s">
        <v>33900</v>
      </c>
      <c r="E220" t="s">
        <v>33901</v>
      </c>
    </row>
    <row r="221" spans="1:5" ht="14.25" thickBot="1">
      <c r="A221" s="120">
        <v>416</v>
      </c>
      <c r="B221" s="87" t="s">
        <v>22425</v>
      </c>
      <c r="D221" t="s">
        <v>33902</v>
      </c>
      <c r="E221" t="s">
        <v>33896</v>
      </c>
    </row>
    <row r="222" spans="1:5" ht="14.25" thickBot="1">
      <c r="A222" s="120">
        <v>417</v>
      </c>
      <c r="B222" s="87" t="s">
        <v>22459</v>
      </c>
      <c r="D222" t="s">
        <v>33903</v>
      </c>
      <c r="E222" t="s">
        <v>34077</v>
      </c>
    </row>
    <row r="223" spans="1:5" ht="14.25" thickBot="1">
      <c r="A223" s="120">
        <v>420</v>
      </c>
      <c r="B223" s="87" t="s">
        <v>22745</v>
      </c>
      <c r="D223" t="s">
        <v>33904</v>
      </c>
      <c r="E223" t="s">
        <v>33905</v>
      </c>
    </row>
    <row r="224" spans="1:5" ht="14.25" thickBot="1">
      <c r="A224" s="120"/>
      <c r="B224" s="87" t="s">
        <v>22750</v>
      </c>
      <c r="D224" t="s">
        <v>33906</v>
      </c>
      <c r="E224" t="s">
        <v>33907</v>
      </c>
    </row>
    <row r="225" spans="1:5" ht="14.25" thickBot="1">
      <c r="A225" s="120">
        <v>421</v>
      </c>
      <c r="B225" s="87" t="s">
        <v>23086</v>
      </c>
      <c r="D225" t="s">
        <v>33908</v>
      </c>
      <c r="E225" t="s">
        <v>34078</v>
      </c>
    </row>
    <row r="226" spans="1:5" ht="14.25" thickBot="1">
      <c r="A226" s="120"/>
      <c r="B226" s="87" t="s">
        <v>23331</v>
      </c>
      <c r="D226" t="s">
        <v>33909</v>
      </c>
      <c r="E226" t="s">
        <v>33910</v>
      </c>
    </row>
    <row r="227" spans="1:5" ht="14.25" thickBot="1">
      <c r="A227" s="120">
        <v>437</v>
      </c>
      <c r="B227" s="87" t="s">
        <v>24335</v>
      </c>
      <c r="D227" t="s">
        <v>33911</v>
      </c>
      <c r="E227" t="s">
        <v>33912</v>
      </c>
    </row>
    <row r="228" spans="1:5" ht="14.25" thickBot="1">
      <c r="A228" s="120">
        <v>425</v>
      </c>
      <c r="B228" s="87" t="s">
        <v>23845</v>
      </c>
      <c r="D228" t="s">
        <v>33913</v>
      </c>
      <c r="E228" t="s">
        <v>34079</v>
      </c>
    </row>
    <row r="229" spans="1:5" ht="14.25" thickBot="1">
      <c r="A229" s="120">
        <v>423</v>
      </c>
      <c r="B229" s="87" t="s">
        <v>28173</v>
      </c>
      <c r="D229" t="s">
        <v>33914</v>
      </c>
      <c r="E229" t="s">
        <v>33915</v>
      </c>
    </row>
    <row r="230" spans="1:5" ht="14.25" thickBot="1">
      <c r="A230" s="120">
        <v>424</v>
      </c>
      <c r="B230" s="87" t="s">
        <v>24023</v>
      </c>
      <c r="D230" t="s">
        <v>33916</v>
      </c>
      <c r="E230" t="s">
        <v>33917</v>
      </c>
    </row>
    <row r="231" spans="1:5" ht="14.25" thickBot="1">
      <c r="A231" s="120">
        <v>426</v>
      </c>
      <c r="B231" s="87" t="s">
        <v>24024</v>
      </c>
      <c r="D231" t="s">
        <v>33918</v>
      </c>
      <c r="E231" t="s">
        <v>34107</v>
      </c>
    </row>
    <row r="232" spans="1:5" ht="14.25" thickBot="1">
      <c r="A232" s="120"/>
      <c r="B232" s="87" t="s">
        <v>24147</v>
      </c>
      <c r="D232" t="s">
        <v>33919</v>
      </c>
      <c r="E232" t="s">
        <v>33920</v>
      </c>
    </row>
    <row r="233" spans="1:5" ht="14.25" thickBot="1">
      <c r="A233" s="120">
        <v>428</v>
      </c>
      <c r="B233" s="87" t="s">
        <v>24183</v>
      </c>
      <c r="D233" t="s">
        <v>33921</v>
      </c>
      <c r="E233" t="s">
        <v>34080</v>
      </c>
    </row>
    <row r="234" spans="1:5" ht="14.25" thickBot="1">
      <c r="A234" s="120">
        <v>432</v>
      </c>
      <c r="B234" s="87" t="s">
        <v>24198</v>
      </c>
      <c r="D234" t="s">
        <v>33922</v>
      </c>
      <c r="E234" t="s">
        <v>33923</v>
      </c>
    </row>
    <row r="235" spans="1:5" ht="14.25" thickBot="1">
      <c r="A235" s="120">
        <v>431</v>
      </c>
      <c r="B235" s="87" t="s">
        <v>24222</v>
      </c>
      <c r="D235" t="s">
        <v>33924</v>
      </c>
      <c r="E235" t="s">
        <v>34082</v>
      </c>
    </row>
    <row r="236" spans="1:5" ht="14.25" thickBot="1">
      <c r="A236" s="120">
        <v>427</v>
      </c>
      <c r="B236" s="87" t="s">
        <v>24263</v>
      </c>
      <c r="D236" t="s">
        <v>33925</v>
      </c>
      <c r="E236" t="s">
        <v>34081</v>
      </c>
    </row>
    <row r="237" spans="1:5" ht="14.25" thickBot="1">
      <c r="A237" s="120">
        <v>429</v>
      </c>
      <c r="B237" s="87" t="s">
        <v>27471</v>
      </c>
      <c r="D237" t="s">
        <v>33926</v>
      </c>
      <c r="E237" t="s">
        <v>34109</v>
      </c>
    </row>
    <row r="238" spans="1:5" ht="14.25" thickBot="1">
      <c r="A238" s="120">
        <v>433</v>
      </c>
      <c r="B238" s="87" t="s">
        <v>24324</v>
      </c>
      <c r="D238" t="s">
        <v>33927</v>
      </c>
      <c r="E238" t="s">
        <v>33928</v>
      </c>
    </row>
    <row r="239" spans="1:5" ht="14.25" thickBot="1">
      <c r="A239" s="120">
        <v>430</v>
      </c>
      <c r="B239" s="87" t="s">
        <v>24336</v>
      </c>
      <c r="D239" t="s">
        <v>33929</v>
      </c>
      <c r="E239" t="s">
        <v>33930</v>
      </c>
    </row>
    <row r="240" spans="1:5" ht="14.25" thickBot="1">
      <c r="A240" s="120">
        <v>434</v>
      </c>
      <c r="B240" s="87" t="s">
        <v>24547</v>
      </c>
      <c r="D240" t="s">
        <v>33931</v>
      </c>
      <c r="E240" t="s">
        <v>33932</v>
      </c>
    </row>
    <row r="241" spans="1:5" ht="14.25" thickBot="1">
      <c r="A241" s="120">
        <v>440</v>
      </c>
      <c r="B241" s="87" t="s">
        <v>25156</v>
      </c>
      <c r="D241" t="s">
        <v>33933</v>
      </c>
      <c r="E241" t="s">
        <v>33933</v>
      </c>
    </row>
    <row r="242" spans="1:5" ht="14.25" thickBot="1">
      <c r="A242" s="120">
        <v>439</v>
      </c>
      <c r="B242" s="87" t="s">
        <v>25168</v>
      </c>
      <c r="D242" t="s">
        <v>33934</v>
      </c>
      <c r="E242" t="s">
        <v>33935</v>
      </c>
    </row>
    <row r="243" spans="1:5" ht="14.25" thickBot="1">
      <c r="A243" s="120">
        <v>436</v>
      </c>
      <c r="B243" s="87" t="s">
        <v>28174</v>
      </c>
      <c r="D243" t="s">
        <v>33936</v>
      </c>
      <c r="E243" t="s">
        <v>33937</v>
      </c>
    </row>
    <row r="244" spans="1:5" ht="14.25" thickBot="1">
      <c r="A244" s="120">
        <v>435</v>
      </c>
      <c r="B244" s="87" t="s">
        <v>25281</v>
      </c>
      <c r="D244" t="s">
        <v>33938</v>
      </c>
      <c r="E244" t="s">
        <v>33939</v>
      </c>
    </row>
    <row r="245" spans="1:5" ht="14.25" thickBot="1">
      <c r="A245" s="120">
        <v>438</v>
      </c>
      <c r="B245" s="87" t="s">
        <v>25345</v>
      </c>
      <c r="D245" t="s">
        <v>33940</v>
      </c>
      <c r="E245" t="s">
        <v>33941</v>
      </c>
    </row>
    <row r="246" spans="1:5" ht="14.25" thickBot="1">
      <c r="A246" s="120">
        <v>442</v>
      </c>
      <c r="B246" s="87" t="s">
        <v>25349</v>
      </c>
      <c r="D246" t="s">
        <v>33942</v>
      </c>
      <c r="E246" t="s">
        <v>33943</v>
      </c>
    </row>
    <row r="247" spans="1:5" ht="14.25" thickBot="1">
      <c r="A247" s="120">
        <v>441</v>
      </c>
      <c r="B247" s="87" t="s">
        <v>25772</v>
      </c>
      <c r="D247" t="s">
        <v>33944</v>
      </c>
      <c r="E247" t="s">
        <v>34083</v>
      </c>
    </row>
    <row r="248" spans="1:5" ht="14.25" thickBot="1">
      <c r="A248" s="120">
        <v>443</v>
      </c>
      <c r="B248" s="87" t="s">
        <v>25945</v>
      </c>
      <c r="D248" t="s">
        <v>33945</v>
      </c>
      <c r="E248" t="s">
        <v>34084</v>
      </c>
    </row>
    <row r="249" spans="1:5" ht="14.25" thickBot="1">
      <c r="A249" s="120">
        <v>445</v>
      </c>
      <c r="B249" s="87" t="s">
        <v>26499</v>
      </c>
      <c r="D249" t="s">
        <v>33946</v>
      </c>
      <c r="E249" t="s">
        <v>34085</v>
      </c>
    </row>
    <row r="250" spans="1:5" ht="14.25" thickBot="1">
      <c r="A250" s="120">
        <v>444</v>
      </c>
      <c r="B250" s="87" t="s">
        <v>25988</v>
      </c>
      <c r="D250" t="s">
        <v>33947</v>
      </c>
      <c r="E250" t="s">
        <v>33948</v>
      </c>
    </row>
    <row r="251" spans="1:5" ht="14.25" thickBot="1">
      <c r="A251" s="120">
        <v>446</v>
      </c>
      <c r="B251" s="87" t="s">
        <v>26129</v>
      </c>
      <c r="D251" t="s">
        <v>33949</v>
      </c>
      <c r="E251" t="s">
        <v>34086</v>
      </c>
    </row>
    <row r="252" spans="1:5" ht="14.25" thickBot="1">
      <c r="A252" s="120">
        <v>447</v>
      </c>
      <c r="B252" s="87" t="s">
        <v>26497</v>
      </c>
      <c r="D252" t="s">
        <v>33950</v>
      </c>
      <c r="E252" t="s">
        <v>33951</v>
      </c>
    </row>
    <row r="253" spans="1:5" ht="14.25" thickBot="1">
      <c r="A253" s="120">
        <v>455</v>
      </c>
      <c r="B253" s="87" t="s">
        <v>28175</v>
      </c>
      <c r="D253" t="s">
        <v>33952</v>
      </c>
      <c r="E253" t="s">
        <v>33953</v>
      </c>
    </row>
    <row r="254" spans="1:5" ht="14.25" thickBot="1">
      <c r="A254" s="120">
        <v>450</v>
      </c>
      <c r="B254" s="87" t="s">
        <v>26628</v>
      </c>
      <c r="D254" t="s">
        <v>33954</v>
      </c>
      <c r="E254" t="s">
        <v>33955</v>
      </c>
    </row>
    <row r="255" spans="1:5" ht="14.25" thickBot="1">
      <c r="A255" s="120">
        <v>448</v>
      </c>
      <c r="B255" s="87" t="s">
        <v>26639</v>
      </c>
      <c r="D255" t="s">
        <v>33956</v>
      </c>
      <c r="E255" t="s">
        <v>33956</v>
      </c>
    </row>
    <row r="256" spans="1:5" ht="14.25" thickBot="1">
      <c r="A256" s="120">
        <v>454</v>
      </c>
      <c r="B256" s="87" t="s">
        <v>26740</v>
      </c>
      <c r="D256" t="s">
        <v>33957</v>
      </c>
      <c r="E256" t="s">
        <v>34087</v>
      </c>
    </row>
    <row r="257" spans="1:5" ht="14.25" thickBot="1">
      <c r="A257" s="120">
        <v>451</v>
      </c>
      <c r="B257" s="87" t="s">
        <v>26743</v>
      </c>
      <c r="D257" t="s">
        <v>33958</v>
      </c>
      <c r="E257" t="s">
        <v>34088</v>
      </c>
    </row>
    <row r="258" spans="1:5" ht="14.25" thickBot="1">
      <c r="A258" s="120">
        <v>456</v>
      </c>
      <c r="B258" s="87" t="s">
        <v>26744</v>
      </c>
      <c r="D258" t="s">
        <v>33959</v>
      </c>
      <c r="E258" t="s">
        <v>34089</v>
      </c>
    </row>
    <row r="259" spans="1:5" ht="14.25" thickBot="1">
      <c r="A259" s="120">
        <v>449</v>
      </c>
      <c r="B259" s="87" t="s">
        <v>26747</v>
      </c>
      <c r="D259" t="s">
        <v>33960</v>
      </c>
      <c r="E259" t="s">
        <v>34090</v>
      </c>
    </row>
    <row r="260" spans="1:5" ht="14.25" thickBot="1">
      <c r="A260" s="120">
        <v>458</v>
      </c>
      <c r="B260" s="87" t="s">
        <v>28176</v>
      </c>
      <c r="D260" t="s">
        <v>33961</v>
      </c>
      <c r="E260" t="s">
        <v>33962</v>
      </c>
    </row>
    <row r="261" spans="1:5" ht="14.25" thickBot="1">
      <c r="A261" s="120">
        <v>453</v>
      </c>
      <c r="B261" s="87" t="s">
        <v>27470</v>
      </c>
      <c r="D261" t="s">
        <v>33963</v>
      </c>
      <c r="E261" t="s">
        <v>33964</v>
      </c>
    </row>
    <row r="262" spans="1:5" ht="14.25" thickBot="1">
      <c r="A262" s="120">
        <v>457</v>
      </c>
      <c r="B262" s="87" t="s">
        <v>27518</v>
      </c>
      <c r="D262" t="s">
        <v>33965</v>
      </c>
      <c r="E262" t="s">
        <v>34091</v>
      </c>
    </row>
    <row r="263" spans="1:5" ht="14.25" thickBot="1">
      <c r="A263" s="120">
        <v>459</v>
      </c>
      <c r="B263" s="87" t="s">
        <v>27583</v>
      </c>
      <c r="D263" t="s">
        <v>33966</v>
      </c>
      <c r="E263" t="s">
        <v>33967</v>
      </c>
    </row>
    <row r="264" spans="1:5" ht="14.25" thickBot="1">
      <c r="A264" s="120">
        <v>460</v>
      </c>
      <c r="B264" s="87" t="s">
        <v>27825</v>
      </c>
      <c r="D264" t="s">
        <v>33968</v>
      </c>
      <c r="E264" t="s">
        <v>33969</v>
      </c>
    </row>
    <row r="265" spans="1:5" ht="14.25" thickBot="1">
      <c r="A265" s="120">
        <v>462</v>
      </c>
      <c r="B265" s="87" t="s">
        <v>28177</v>
      </c>
      <c r="D265" t="s">
        <v>33970</v>
      </c>
      <c r="E265" t="s">
        <v>33971</v>
      </c>
    </row>
    <row r="266" spans="1:5" ht="14.25" thickBot="1">
      <c r="A266" s="120">
        <v>463</v>
      </c>
      <c r="B266" s="87" t="s">
        <v>28038</v>
      </c>
      <c r="D266" t="s">
        <v>33972</v>
      </c>
      <c r="E266" t="s">
        <v>33973</v>
      </c>
    </row>
    <row r="267" spans="1:5" ht="14.25" thickBot="1">
      <c r="A267" s="120">
        <v>464</v>
      </c>
      <c r="B267" s="87" t="s">
        <v>28135</v>
      </c>
      <c r="D267" t="s">
        <v>33974</v>
      </c>
      <c r="E267" t="s">
        <v>33974</v>
      </c>
    </row>
    <row r="268" spans="1:5" ht="14.25" thickBot="1">
      <c r="A268" s="120">
        <v>465</v>
      </c>
      <c r="B268" s="87" t="s">
        <v>28178</v>
      </c>
      <c r="D268" t="s">
        <v>33975</v>
      </c>
      <c r="E268" t="s">
        <v>33976</v>
      </c>
    </row>
    <row r="269" spans="1:5" ht="14.25" thickBot="1">
      <c r="A269" s="120">
        <v>466</v>
      </c>
      <c r="B269" s="87" t="s">
        <v>28264</v>
      </c>
      <c r="D269" t="s">
        <v>33977</v>
      </c>
      <c r="E269" t="s">
        <v>34092</v>
      </c>
    </row>
    <row r="270" spans="1:5" ht="14.25" thickBot="1">
      <c r="A270" s="120">
        <v>461</v>
      </c>
      <c r="B270" s="87" t="s">
        <v>28478</v>
      </c>
      <c r="D270" t="s">
        <v>33978</v>
      </c>
      <c r="E270" t="s">
        <v>33979</v>
      </c>
    </row>
    <row r="271" spans="1:5" ht="14.25" thickBot="1">
      <c r="A271" s="120">
        <v>469</v>
      </c>
      <c r="B271" s="87" t="s">
        <v>28555</v>
      </c>
      <c r="D271" t="s">
        <v>33980</v>
      </c>
      <c r="E271" t="s">
        <v>34093</v>
      </c>
    </row>
    <row r="272" spans="1:5" ht="14.25" thickBot="1">
      <c r="A272" s="120">
        <v>472</v>
      </c>
      <c r="B272" s="87" t="s">
        <v>28570</v>
      </c>
      <c r="D272" t="s">
        <v>33981</v>
      </c>
      <c r="E272" t="s">
        <v>33982</v>
      </c>
    </row>
    <row r="273" spans="1:5" ht="14.25" thickBot="1">
      <c r="A273" s="120">
        <v>470</v>
      </c>
      <c r="B273" s="87" t="s">
        <v>28573</v>
      </c>
      <c r="D273" t="s">
        <v>33983</v>
      </c>
      <c r="E273" t="s">
        <v>34094</v>
      </c>
    </row>
    <row r="274" spans="1:5" ht="14.25" thickBot="1">
      <c r="A274" s="549">
        <v>468</v>
      </c>
      <c r="B274" s="87" t="s">
        <v>28689</v>
      </c>
      <c r="D274" t="s">
        <v>33984</v>
      </c>
      <c r="E274" t="s">
        <v>33985</v>
      </c>
    </row>
    <row r="275" spans="1:5" ht="14.25" thickBot="1">
      <c r="A275" s="120">
        <v>471</v>
      </c>
      <c r="B275" s="87" t="s">
        <v>28715</v>
      </c>
      <c r="D275" t="s">
        <v>33986</v>
      </c>
      <c r="E275" t="s">
        <v>33987</v>
      </c>
    </row>
    <row r="276" spans="1:5" ht="14.25" thickBot="1">
      <c r="A276" s="120">
        <v>481</v>
      </c>
      <c r="B276" s="87" t="s">
        <v>28735</v>
      </c>
      <c r="D276" t="s">
        <v>33988</v>
      </c>
      <c r="E276" t="s">
        <v>33989</v>
      </c>
    </row>
    <row r="277" spans="1:5" ht="14.25" thickBot="1">
      <c r="A277" s="120">
        <v>477</v>
      </c>
      <c r="B277" s="87" t="s">
        <v>28938</v>
      </c>
      <c r="D277" t="s">
        <v>33990</v>
      </c>
      <c r="E277" t="s">
        <v>33991</v>
      </c>
    </row>
    <row r="278" spans="1:5" ht="14.25" thickBot="1">
      <c r="A278" s="120">
        <v>475</v>
      </c>
      <c r="B278" s="87" t="s">
        <v>29011</v>
      </c>
      <c r="D278" t="s">
        <v>33992</v>
      </c>
      <c r="E278" t="s">
        <v>33993</v>
      </c>
    </row>
    <row r="279" spans="1:5" ht="14.25" thickBot="1">
      <c r="A279" s="120">
        <v>496</v>
      </c>
      <c r="B279" s="87" t="s">
        <v>29087</v>
      </c>
      <c r="D279" t="s">
        <v>33994</v>
      </c>
      <c r="E279" t="s">
        <v>33995</v>
      </c>
    </row>
    <row r="280" spans="1:5" ht="14.25" thickBot="1">
      <c r="A280" s="120"/>
      <c r="B280" s="87" t="s">
        <v>33183</v>
      </c>
      <c r="D280" t="s">
        <v>33996</v>
      </c>
      <c r="E280" t="s">
        <v>34096</v>
      </c>
    </row>
    <row r="281" spans="1:5" ht="14.25" thickBot="1">
      <c r="A281" s="120">
        <v>479</v>
      </c>
      <c r="B281" s="87" t="s">
        <v>29106</v>
      </c>
      <c r="D281" t="s">
        <v>33997</v>
      </c>
      <c r="E281" t="s">
        <v>34095</v>
      </c>
    </row>
    <row r="282" spans="1:5" ht="14.25" thickBot="1">
      <c r="A282" s="120">
        <v>474</v>
      </c>
      <c r="B282" s="87" t="s">
        <v>29136</v>
      </c>
      <c r="D282" t="s">
        <v>33998</v>
      </c>
      <c r="E282" t="s">
        <v>33999</v>
      </c>
    </row>
    <row r="283" spans="1:5" ht="14.25" thickBot="1">
      <c r="A283" s="120">
        <v>473</v>
      </c>
      <c r="B283" s="87" t="s">
        <v>29963</v>
      </c>
      <c r="D283" t="s">
        <v>34000</v>
      </c>
      <c r="E283" t="s">
        <v>34097</v>
      </c>
    </row>
    <row r="284" spans="1:5" ht="14.25" thickBot="1">
      <c r="A284" s="120">
        <v>486</v>
      </c>
      <c r="B284" s="87" t="s">
        <v>29208</v>
      </c>
      <c r="D284" t="s">
        <v>34001</v>
      </c>
      <c r="E284" t="s">
        <v>34002</v>
      </c>
    </row>
    <row r="285" spans="1:5" ht="14.25" thickBot="1">
      <c r="A285" s="120">
        <v>476</v>
      </c>
      <c r="B285" s="87" t="s">
        <v>29290</v>
      </c>
      <c r="D285" t="s">
        <v>34003</v>
      </c>
      <c r="E285" t="s">
        <v>34004</v>
      </c>
    </row>
    <row r="286" spans="1:5" ht="14.25" thickBot="1">
      <c r="A286" s="120">
        <v>483</v>
      </c>
      <c r="B286" s="87" t="s">
        <v>29294</v>
      </c>
      <c r="D286" t="s">
        <v>34005</v>
      </c>
      <c r="E286" t="s">
        <v>34006</v>
      </c>
    </row>
    <row r="287" spans="1:5" ht="14.25" thickBot="1">
      <c r="A287" s="120">
        <v>478</v>
      </c>
      <c r="B287" s="87" t="s">
        <v>29375</v>
      </c>
      <c r="D287" t="s">
        <v>34007</v>
      </c>
      <c r="E287" t="s">
        <v>34008</v>
      </c>
    </row>
    <row r="288" spans="1:5" ht="14.25" thickBot="1">
      <c r="A288" s="120">
        <v>485</v>
      </c>
      <c r="B288" s="87" t="s">
        <v>29561</v>
      </c>
      <c r="D288" t="s">
        <v>34009</v>
      </c>
      <c r="E288" t="s">
        <v>34098</v>
      </c>
    </row>
    <row r="289" spans="1:6" ht="14.25" thickBot="1">
      <c r="A289" s="120">
        <v>484</v>
      </c>
      <c r="B289" s="87" t="s">
        <v>29794</v>
      </c>
      <c r="D289" t="s">
        <v>34010</v>
      </c>
      <c r="E289" t="s">
        <v>34011</v>
      </c>
    </row>
    <row r="290" spans="1:6" ht="14.25" thickBot="1">
      <c r="A290" s="120">
        <v>487</v>
      </c>
      <c r="B290" s="87" t="s">
        <v>29891</v>
      </c>
      <c r="D290" t="s">
        <v>34012</v>
      </c>
      <c r="E290" t="s">
        <v>34013</v>
      </c>
    </row>
    <row r="291" spans="1:6" ht="14.25" thickBot="1">
      <c r="A291" s="120">
        <v>482</v>
      </c>
      <c r="B291" s="87" t="s">
        <v>29964</v>
      </c>
      <c r="D291" t="s">
        <v>34014</v>
      </c>
      <c r="E291" t="s">
        <v>34015</v>
      </c>
    </row>
    <row r="292" spans="1:6" ht="14.25" thickBot="1">
      <c r="A292" s="257"/>
      <c r="B292" s="292" t="s">
        <v>30278</v>
      </c>
      <c r="D292" t="s">
        <v>34016</v>
      </c>
      <c r="F292" t="s">
        <v>34050</v>
      </c>
    </row>
    <row r="293" spans="1:6" ht="14.25" thickBot="1">
      <c r="A293" s="120">
        <v>499</v>
      </c>
      <c r="B293" s="87" t="s">
        <v>30390</v>
      </c>
      <c r="D293" t="s">
        <v>34017</v>
      </c>
      <c r="E293" t="s">
        <v>34018</v>
      </c>
    </row>
    <row r="294" spans="1:6" ht="14.25" thickBot="1">
      <c r="A294" s="120"/>
      <c r="B294" s="87" t="s">
        <v>31650</v>
      </c>
      <c r="D294" t="s">
        <v>34019</v>
      </c>
      <c r="E294" t="s">
        <v>34099</v>
      </c>
    </row>
    <row r="295" spans="1:6" ht="14.25" thickBot="1">
      <c r="A295" s="120">
        <v>488</v>
      </c>
      <c r="B295" s="87" t="s">
        <v>31758</v>
      </c>
      <c r="D295" t="s">
        <v>34020</v>
      </c>
      <c r="E295" t="s">
        <v>34021</v>
      </c>
    </row>
    <row r="296" spans="1:6" ht="14.25" thickBot="1">
      <c r="A296" s="120">
        <v>491</v>
      </c>
      <c r="B296" s="87" t="s">
        <v>32465</v>
      </c>
      <c r="D296" t="s">
        <v>34022</v>
      </c>
      <c r="E296" t="s">
        <v>34023</v>
      </c>
    </row>
    <row r="297" spans="1:6" ht="14.25" thickBot="1">
      <c r="A297" s="120">
        <v>493</v>
      </c>
      <c r="B297" s="87" t="s">
        <v>31948</v>
      </c>
      <c r="D297" t="s">
        <v>34024</v>
      </c>
      <c r="E297" t="s">
        <v>34025</v>
      </c>
    </row>
    <row r="298" spans="1:6" ht="14.25" thickBot="1">
      <c r="A298" s="120">
        <v>489</v>
      </c>
      <c r="B298" s="87" t="s">
        <v>32166</v>
      </c>
      <c r="D298" t="s">
        <v>34026</v>
      </c>
      <c r="E298" t="s">
        <v>34100</v>
      </c>
    </row>
    <row r="299" spans="1:6" ht="14.25" thickBot="1">
      <c r="A299" s="120"/>
      <c r="B299" s="87" t="s">
        <v>32210</v>
      </c>
      <c r="D299" t="s">
        <v>34027</v>
      </c>
      <c r="E299" t="s">
        <v>34028</v>
      </c>
    </row>
    <row r="300" spans="1:6" ht="14.25" thickBot="1">
      <c r="A300" s="120">
        <v>490</v>
      </c>
      <c r="B300" s="87" t="s">
        <v>32349</v>
      </c>
      <c r="D300" t="s">
        <v>34029</v>
      </c>
      <c r="E300" t="s">
        <v>34030</v>
      </c>
    </row>
    <row r="301" spans="1:6" ht="14.25" thickBot="1">
      <c r="A301" s="120">
        <v>492</v>
      </c>
      <c r="B301" s="87" t="s">
        <v>32632</v>
      </c>
      <c r="D301" t="s">
        <v>34031</v>
      </c>
      <c r="E301" t="s">
        <v>34032</v>
      </c>
    </row>
    <row r="302" spans="1:6" ht="14.25" thickBot="1">
      <c r="A302" s="120">
        <v>494</v>
      </c>
      <c r="B302" s="87" t="s">
        <v>32798</v>
      </c>
      <c r="D302" t="s">
        <v>34033</v>
      </c>
      <c r="E302" t="s">
        <v>34034</v>
      </c>
    </row>
    <row r="303" spans="1:6" ht="14.25" thickBot="1">
      <c r="A303" s="120"/>
      <c r="B303" s="87" t="s">
        <v>32896</v>
      </c>
      <c r="D303" t="s">
        <v>34035</v>
      </c>
      <c r="E303" t="s">
        <v>34036</v>
      </c>
    </row>
    <row r="304" spans="1:6" ht="14.25" thickBot="1">
      <c r="A304" s="120">
        <v>497</v>
      </c>
      <c r="B304" s="87" t="s">
        <v>32907</v>
      </c>
      <c r="D304" t="s">
        <v>34037</v>
      </c>
      <c r="E304" t="s">
        <v>34038</v>
      </c>
    </row>
    <row r="305" spans="1:5" ht="14.25" thickBot="1">
      <c r="A305" s="120">
        <v>500</v>
      </c>
      <c r="B305" s="87" t="s">
        <v>32926</v>
      </c>
      <c r="D305" t="s">
        <v>34039</v>
      </c>
      <c r="E305" t="s">
        <v>34040</v>
      </c>
    </row>
    <row r="306" spans="1:5" ht="14.25" thickBot="1">
      <c r="A306" s="120">
        <v>501</v>
      </c>
      <c r="B306" s="87" t="s">
        <v>11933</v>
      </c>
      <c r="D306" t="s">
        <v>33814</v>
      </c>
      <c r="E306" t="s">
        <v>33815</v>
      </c>
    </row>
    <row r="307" spans="1:5" ht="14.25" thickBot="1">
      <c r="A307" s="120"/>
      <c r="B307" s="87" t="s">
        <v>33184</v>
      </c>
      <c r="D307" t="s">
        <v>34041</v>
      </c>
      <c r="E307" t="s">
        <v>34042</v>
      </c>
    </row>
    <row r="308" spans="1:5" ht="14.25" thickBot="1">
      <c r="A308" s="120"/>
      <c r="B308" s="87" t="s">
        <v>33228</v>
      </c>
      <c r="D308" t="s">
        <v>34043</v>
      </c>
      <c r="E308" t="s">
        <v>34044</v>
      </c>
    </row>
    <row r="309" spans="1:5" ht="14.25" thickBot="1">
      <c r="A309" s="120">
        <v>498</v>
      </c>
      <c r="B309" s="87" t="s">
        <v>33229</v>
      </c>
      <c r="D309" t="s">
        <v>34045</v>
      </c>
      <c r="E309" t="s">
        <v>34046</v>
      </c>
    </row>
    <row r="310" spans="1:5" ht="14.25" thickBot="1">
      <c r="A310" s="120">
        <v>503</v>
      </c>
      <c r="B310" s="87" t="s">
        <v>33281</v>
      </c>
      <c r="D310" t="s">
        <v>34047</v>
      </c>
      <c r="E310" t="s">
        <v>34048</v>
      </c>
    </row>
    <row r="311" spans="1:5" ht="14.25" thickBot="1">
      <c r="A311" s="120"/>
      <c r="B311" s="114"/>
    </row>
  </sheetData>
  <autoFilter ref="A1:B311"/>
  <mergeCells count="1">
    <mergeCell ref="B24:B25"/>
  </mergeCells>
  <phoneticPr fontId="35"/>
  <hyperlinks>
    <hyperlink ref="B2" location="所沢市再発行!A1" display="埼玉県所沢市"/>
    <hyperlink ref="B3" location="NSKデモ!A1" display="日本ソフト開発デモ用"/>
    <hyperlink ref="B4" location="野洲市!A1" display="滋賀県野洲市"/>
    <hyperlink ref="B5" location="美咲町!A1" display="岡山県美咲町"/>
    <hyperlink ref="B6" location="守山市!A1" display="滋賀県守山市"/>
    <hyperlink ref="B7" location="宗像市!A1" display="福岡県宗像市"/>
    <hyperlink ref="B8" location="環境技研!A1" display="環境技研"/>
    <hyperlink ref="B9" location="'鉄道運輸機構(廃止)'!A1" display="鉄道運輸機構（北陸新幹線）"/>
    <hyperlink ref="B11" location="東金市!A1" display="千葉県東金市"/>
    <hyperlink ref="B12" location="茨城町!A1" display="茨城県茨城町"/>
    <hyperlink ref="B13" location="'たつの市（平成２６年度）'!A1" display="兵庫県たつの市"/>
    <hyperlink ref="B14" location="豊岡市!A1" display="兵庫県豊岡市"/>
    <hyperlink ref="B15" location="廿日市市!A1" display="広島県廿日市市"/>
    <hyperlink ref="B16" location="篠山市!A1" display="兵庫県篠山市"/>
    <hyperlink ref="B17" location="福崎町!A1" display="兵庫県福崎町"/>
    <hyperlink ref="B18" location="市原市!A1" display="千葉県市原市"/>
    <hyperlink ref="B19" location="岐阜市!A1" display="岐阜県岐阜市"/>
    <hyperlink ref="B20" location="苓北町!A1" display="熊本県苓北町"/>
    <hyperlink ref="B21" location="大阪市!A1" display="大阪府大阪市"/>
    <hyperlink ref="B22" location="芝山町!A1" display="千葉県芝山町"/>
    <hyperlink ref="B23" location="防府市!A1" display="山口県防府市"/>
    <hyperlink ref="B26" location="'大垣市（廃止）'!A1" display="岐阜県大垣市"/>
    <hyperlink ref="B27" location="さいたま市!A1" display="埼玉県さいたま市"/>
    <hyperlink ref="B28" location="小諸市!A1" display="長野県小諸市"/>
    <hyperlink ref="B29" location="白山市!A1" display="石川県白山市"/>
    <hyperlink ref="B30" location="NECPHデモ!A1" display="NECPFデモ用"/>
    <hyperlink ref="B31" location="西和賀町!A1" display="岩手県西和賀町2"/>
    <hyperlink ref="B32" location="近江八幡市!A1" display="滋賀県近江八幡市"/>
    <hyperlink ref="B33" location="広島市下水!A1" display="広島県広島市下水"/>
    <hyperlink ref="B34" location="周防大島町!A1" display="山口県周防大島町"/>
    <hyperlink ref="B35" location="水巻町!A1" display="福岡県遠賀郡水巻町"/>
    <hyperlink ref="B36" location="本巣市下水!A1" display="岐阜県本巣市下水"/>
    <hyperlink ref="B38" location="堺市調整池!A1" display="大阪府堺市調整池"/>
    <hyperlink ref="B39" location="かほく市!A1" display="石川県かほく市"/>
    <hyperlink ref="B40" location="瀬戸内市!A1" display="岡山県瀬戸内市"/>
    <hyperlink ref="B41" location="春日井市!A1" display="愛知県春日井市"/>
    <hyperlink ref="B43" location="大山崎町!A1" display="京都府大山崎町"/>
    <hyperlink ref="B44" location="養老町!A1" display="岐阜県養老町"/>
    <hyperlink ref="B45" location="恵那市!A1" display="岐阜県恵那市"/>
    <hyperlink ref="B46" location="高松市!A1" display="香川県高松市"/>
    <hyperlink ref="B47" location="長浜市!A1" display="滋賀県長浜市"/>
    <hyperlink ref="B48" location="足立区!A1" display="東京都足立区(エバラ)"/>
    <hyperlink ref="B49" location="ヤマゼン!A1" display="ヤマゼン"/>
    <hyperlink ref="B55" location="さぬき市雨水!A1" display="香川県さぬき市雨水排水機場"/>
    <hyperlink ref="B56" location="山ノ内町上水!A1" display="山之内町上水"/>
    <hyperlink ref="B57" location="佐々町!A1" display="長崎県佐々町"/>
    <hyperlink ref="B58" location="茅ヶ崎市!A1" display="茅ヶ崎市"/>
    <hyperlink ref="B60" location="過熱蒸気!A1" display="過熱蒸気"/>
    <hyperlink ref="B59" location="朝来市!A1" display="朝来市"/>
    <hyperlink ref="B50" location="長野市下水!A1" display="長野県長野市下水"/>
    <hyperlink ref="B54" location="アオヤマエコ!A1" display="アオヤマエコシステム"/>
    <hyperlink ref="B61" location="佐伯市!A1" display="大分県佐伯市"/>
    <hyperlink ref="B62" location="'磐田市河川（WA）'!A1" display="磐田市河川（WA）"/>
    <hyperlink ref="B63" location="鉾田市!A1" display="茨城県鉾田市"/>
    <hyperlink ref="B64" location="'瀬戸市(WA)'!A1" display="愛知県瀬戸市(WA)"/>
    <hyperlink ref="B65" location="東大阪市!A1" display="大阪府東大阪市"/>
    <hyperlink ref="B66" location="南伊豆町!A1" display="静岡県南伊豆町"/>
    <hyperlink ref="B67" location="鏡野町!A1" display="岡山県鏡野町"/>
    <hyperlink ref="B68" location="一関市!A1" display="岩手県一関市"/>
    <hyperlink ref="B69" location="津市!A1" display="三重県津市"/>
    <hyperlink ref="B70" location="上多良漁業組合!A1" display="上多良漁業組合(滋賀工業案件)"/>
    <hyperlink ref="B71" location="今治市!A1" display="今治市"/>
    <hyperlink ref="B72" location="奈良市!A1" display="奈良市"/>
    <hyperlink ref="B73" location="東かがわ市!A1" display="東かがわ市"/>
    <hyperlink ref="B75" location="山口市農集!A1" display="山口市農集"/>
    <hyperlink ref="B74" location="三豊市!A1" display="三豊市"/>
    <hyperlink ref="B76" location="佐倉市!A1" display="千葉県佐倉市"/>
    <hyperlink ref="B77" location="三田市公共!A1" display="兵庫県三田市公共下水"/>
    <hyperlink ref="B78" location="岩美町!A1" display="鳥取県岩美町"/>
    <hyperlink ref="B79" location="日高市!A1" display="埼玉県日高市"/>
    <hyperlink ref="B80" location="葛飾区四ツ木!A1" display="葛飾区四ツ木排水機場"/>
    <hyperlink ref="B81" location="JR東日本ビルテック!A1" display="JR東日本ビルテック"/>
    <hyperlink ref="B82" location="串本町水道!A1" display="和歌山県串本町水道"/>
    <hyperlink ref="B83" location="'大津市（WA)'!A1" display="滋賀県大津市（WA)"/>
    <hyperlink ref="B84" location="土佐町!A1" display="高知県土佐町"/>
    <hyperlink ref="B86" location="辰野町!A1" display="長野県辰野町"/>
    <hyperlink ref="B87" location="大垣市!A1" display="岐阜県大垣市"/>
    <hyperlink ref="B173" location="小松市!A1" display="石川県小松市"/>
    <hyperlink ref="B88" location="小豆町!A1" display="香川県小豆町"/>
    <hyperlink ref="B89" location="七ヶ宿町!A1" display="宮城県七ヶ宿町水道"/>
    <hyperlink ref="B90" location="直島町!A1" display="香川県直島町"/>
    <hyperlink ref="B91" location="茅野市!A1" display="長野県茅野市"/>
    <hyperlink ref="B92" location="佐渡市!A1" display="新潟県佐渡市"/>
    <hyperlink ref="B93" location="大分市水道!A1" display="大分県大分市水道"/>
    <hyperlink ref="B94" location="各務原市!A1" display="岐阜県各務ヶ原市"/>
    <hyperlink ref="B95" location="古賀市!A1" display="福岡県古賀市"/>
    <hyperlink ref="B96" location="西原衛生工業所!A1" display="石原衛生工業所"/>
    <hyperlink ref="B97" location="飯島町!A1" display="長野県飯島町"/>
    <hyperlink ref="B98" location="瑞浪市!A1" display="岐阜県瑞浪市"/>
    <hyperlink ref="B51" location="長野市下水!A1" display="長野県長野市下水"/>
    <hyperlink ref="B99" location="飛島村!A1" display="愛知県飛島村"/>
    <hyperlink ref="B101" location="豊岡市水道!A1" display="豊岡市水道"/>
    <hyperlink ref="B102" location="毛呂山町!A1" display="埼玉県毛呂山町"/>
    <hyperlink ref="B103" location="広川町!A1" display="和歌山県広川町"/>
    <hyperlink ref="B104" location="永平寺町!A1" display="福井県永平寺町"/>
    <hyperlink ref="B105" location="ひたちなか市WA!A1" display="茨城県ひたちなか市(WA)"/>
    <hyperlink ref="B106" location="木曽岬町!A1" display="三重県木曽岬町"/>
    <hyperlink ref="B100" location="世羅町!A1" display="広島県世羅町"/>
    <hyperlink ref="B107" location="香取市!A1" display="千葉県香取市(エバラ)"/>
    <hyperlink ref="B109" location="明石市!A1" display="兵庫県明石市"/>
    <hyperlink ref="B110" location="笛吹市!A1" display="山梨県笛吹市"/>
    <hyperlink ref="B111" location="十和田市!A1" display="青森県十和田市"/>
    <hyperlink ref="B112" location="府中市!A1" display="広島県府中市"/>
    <hyperlink ref="B113" location="天理市!A1" display="奈良県天理市"/>
    <hyperlink ref="B114" location="市川三郷町ＥＪ!A1" display="山梨県市川三郷町(エバラ)"/>
    <hyperlink ref="B115" location="西粟倉村!A1" display="岡山県西粟倉村"/>
    <hyperlink ref="B116" location="井原市!A1" display="岡山県井原市"/>
    <hyperlink ref="B117" location="亀山市!A1" display="三重県亀山市"/>
    <hyperlink ref="B118" location="蕨市!A1" display="埼玉県蕨市"/>
    <hyperlink ref="B119" location="宇陀環境!A1" display="宇陀環境開発"/>
    <hyperlink ref="B120" location="福井市!A1" display="福井県福井市"/>
    <hyperlink ref="B121" location="名張市!A1" display="三重県名張市"/>
    <hyperlink ref="B123" location="那賀町!A1" display="徳島県那賀町"/>
    <hyperlink ref="B124" location="松山市FICS!A1" display="愛媛県松山市（フソウ）"/>
    <hyperlink ref="B122" location="刈羽村!A1" display="新潟県刈羽村（WA)"/>
    <hyperlink ref="B125" location="葛城市WA!A1" display="奈良県葛城市（WA)"/>
    <hyperlink ref="B126" location="阿智村!A1" display="長野県阿智村"/>
    <hyperlink ref="B127" location="佐久市!A1" display="長野県佐久市"/>
    <hyperlink ref="B128" location="海陽町!A1" display="徳島県海陽町"/>
    <hyperlink ref="B129" location="大野市WA!A1" display="福井県大野市下水（WA）"/>
    <hyperlink ref="B130" location="'大田区（ＥＪ）'!A1" display="東京都大田区(エバラ）"/>
    <hyperlink ref="B131" location="佐那河内FICS!A1" display="徳島県佐那河内村（フソウ）"/>
    <hyperlink ref="B132" location="安城市!A1" display="愛知県安城市"/>
    <hyperlink ref="B135" location="御浜町!A1" display="三重県御浜町"/>
    <hyperlink ref="B136" location="大桑村!A1" display="長野県大桑村"/>
    <hyperlink ref="B134" location="厚生産業!A1" display="厚生産業(株)"/>
    <hyperlink ref="B133" location="平谷村!A1" display="長野県平谷村"/>
    <hyperlink ref="B137" location="南木曽町!A1" display="長野県南木曽町"/>
    <hyperlink ref="B138" location="さぬき水道FICS!A1" display="香川県さぬき市水道（フソウ）"/>
    <hyperlink ref="B139" location="大山町!A1" display="鳥取県大山町"/>
    <hyperlink ref="B140" location="長野市上水!A1" display="長野県長野市上水"/>
    <hyperlink ref="B142" location="境港市!A1" display="鳥取県境港市"/>
    <hyperlink ref="B141" location="富士川町!A1" display="山梨県富士川町"/>
    <hyperlink ref="B143" location="摂津市!A1" display="大阪府摂津市"/>
    <hyperlink ref="B144" location="八頭町!A1" display="鳥取県八頭町"/>
    <hyperlink ref="B145" location="多度津町!A1" display="香川県多度津町（フソウ）"/>
    <hyperlink ref="B146" location="伍条吉野!A1" display="伍条吉野土地改良区"/>
    <hyperlink ref="B147" location="奥多摩町!A1" display="東京都奥多摩町"/>
    <hyperlink ref="B148" location="大河原町!A1" display="宮城県大河原町"/>
    <hyperlink ref="B149" location="'鴨川市(EJ)'!A1" display="千葉県鴨川市(エバラ)"/>
    <hyperlink ref="B150" location="御坊市!A1" display="和歌山県御坊市"/>
    <hyperlink ref="B151" location="中能登町!A1" display="石川県中能登町"/>
    <hyperlink ref="B152" location="石巻市!A1" display="宮城県石巻市（フソウ）"/>
    <hyperlink ref="B153" location="北九州市!A1" display="福岡県北九州市"/>
    <hyperlink ref="B154" location="昭和村!A1" display="福島県昭和村"/>
    <hyperlink ref="B108" location="加須市!A1" display="埼玉県加須市"/>
    <hyperlink ref="B155" location="'飯能市(EJ)'!A1" display="埼玉県飯能市(エバラ)"/>
    <hyperlink ref="B157" location="小松TC!A1" display="小松テクノセンター"/>
    <hyperlink ref="B158" location="川口市下水!A1" display="埼玉県川口市下水"/>
    <hyperlink ref="B159" location="敦賀市下水!A1" display="福井県敦賀市下水"/>
    <hyperlink ref="B160" location="習志野市WA!A1" display="千葉県習志野市(WA)"/>
    <hyperlink ref="B161" location="鹿島建設!A1" display="鹿島建設"/>
    <hyperlink ref="B162" location="茨城県!A1" display="茨城県"/>
    <hyperlink ref="B163" location="郡山市下水!A1" display="郡山市下水道"/>
    <hyperlink ref="B164" location="川崎市道路!A1" display="神奈川県川崎市道路"/>
    <hyperlink ref="B165" location="四日市市!A1" display="三重県四日市市"/>
    <hyperlink ref="B166" location="宮津市!A1" display="京都府宮津市"/>
    <hyperlink ref="B167" location="宇多津町!A1" display="香川県宇多津町"/>
    <hyperlink ref="B170" location="伊丹市!A1" display="兵庫県伊丹市"/>
    <hyperlink ref="B169" location="相生市!A1" display="兵庫県相生市"/>
    <hyperlink ref="B171" location="下呂市!A1" display="岐阜県下呂市"/>
    <hyperlink ref="B172" location="姫路市排水!A1" display="兵庫県姫路市排水"/>
    <hyperlink ref="B174" location="東北町!A1" display="青森県東北町"/>
    <hyperlink ref="B175" location="'三好市（FICS）'!A1" display="徳島県三好市"/>
    <hyperlink ref="B176" location="三原村!A1" display="高知県三原村"/>
    <hyperlink ref="B177" location="東栄町!A1" display="愛知県東栄町"/>
    <hyperlink ref="B178" location="佐用町!A1" display="兵庫県佐用町"/>
    <hyperlink ref="B179" location="'岡山県備中県民局(新見市)'!A1" display="岡山県備中県民局"/>
    <hyperlink ref="B180" location="諏訪湖WA!A1" display="長野県諏訪湖流域下水道事務所（WA)"/>
    <hyperlink ref="B181" location="WA濁度計WA!A1" display="ウォーターエージェンシー濁度計(WA)"/>
    <hyperlink ref="B182" location="静岡市ＥＪ!A1" display="静岡県静岡市"/>
    <hyperlink ref="B183" location="和泉市!A1" display="大阪府和泉市"/>
    <hyperlink ref="B184" location="'畜舎実験(FICS)'!A1" display="フソウ畜舎実験（フソウ）"/>
    <hyperlink ref="B185" location="高畠町!A1" display="山形県高畠町"/>
    <hyperlink ref="B186" location="若桜町!A1" display="鳥取県若桜町"/>
    <hyperlink ref="B187" location="伊勢市!A1" display="三重県伊勢市"/>
    <hyperlink ref="B189" location="'大分市 (FICS)'!A1" display="大分県大分市（フソウ）"/>
    <hyperlink ref="B188" location="紫波町!A1" display="岩手県紫波町"/>
    <hyperlink ref="B190" location="'浜松下水（EJ)'!A1" display="静岡県浜松市下水道（エバラ）"/>
    <hyperlink ref="B191" location="四万十市!A1" display="高知県四万十市"/>
    <hyperlink ref="B192" location="福島市!A1" display="福島県福島市"/>
    <hyperlink ref="B193" location="芦屋町!A1" display="福岡県芦屋町"/>
    <hyperlink ref="B194" location="敦賀市水道!A1" display="敦賀市水道"/>
    <hyperlink ref="B156" location="川口市河川!A1" display="埼玉県川口市河川"/>
    <hyperlink ref="B195" location="三春町!A1" display="福島県三春町"/>
    <hyperlink ref="B196" location="'三芳町（EJ)'!A1" display="埼玉県三芳町（エバラ）"/>
    <hyperlink ref="B197" location="舞鶴市!A1" display="京都府舞鶴市"/>
    <hyperlink ref="B198" location="日南町!A1" display="鳥取県日南町"/>
    <hyperlink ref="B199" location="秦野市水道!A1" display="神奈川県秦野市水道"/>
    <hyperlink ref="B200" location="八戸市!A1" display="青森県八戸市"/>
    <hyperlink ref="B201" location="千曲市水道!A1" display="長野県千曲市水道"/>
    <hyperlink ref="B202" location="大鹿村水道!A1" display="長野県大鹿村"/>
    <hyperlink ref="B203" location="京都市洛北!A1" display="京都府京都市洛北"/>
    <hyperlink ref="B204" location="神戸市排水!A1" display="兵庫県神戸市排水"/>
    <hyperlink ref="B205" location="上山市!A1" display="山形県上山市"/>
    <hyperlink ref="B206" location="'会津若松市(WA)'!A1" display="福島県会津若松市(WA)"/>
    <hyperlink ref="B207" location="宇多津町下水!A1" display="香川県宇多津町下水"/>
    <hyperlink ref="B168" location="'山梨市(EJ)'!A1" display="山梨県山梨市"/>
    <hyperlink ref="B208" location="新ひだか町!A1" display="北海道新ひだか町"/>
    <hyperlink ref="B209" location="'那賀川農地(フソウ)'!A1" display="那賀川農地防災事業所"/>
    <hyperlink ref="B211" location="京都市UP!A1" display="京都府京都市アンダーパス"/>
    <hyperlink ref="B212" location="MHPS!A1" display="MHPS"/>
    <hyperlink ref="B213" location="幸手市!A1" display="埼玉県幸手市"/>
    <hyperlink ref="B214" location="倉吉市!A1" display="鳥取県倉吉市"/>
    <hyperlink ref="B215" location="'高松市（フソウ）'!A1" display="香川県高松市（フソウ）"/>
    <hyperlink ref="B210" location="伊達市!A1" display="宮城県伊達市"/>
    <hyperlink ref="B216" location="'愛南町(フソウ)'!A1" display="愛媛県愛南町（フソウ)"/>
    <hyperlink ref="B217" location="柏原市!A1" display="大阪府柏原市"/>
    <hyperlink ref="B218" location="北茨木市!A1" display="茨城県北茨木市"/>
    <hyperlink ref="B219" location="'品川区(EJ)'!A1" display="東京都品川区(エバラ)"/>
    <hyperlink ref="B220" location="花巻市!A1" display="岩手県花巻市"/>
    <hyperlink ref="B221" location="'柏原市下水(EJ)'!A1" display="大阪府柏原市下水（エバラ）"/>
    <hyperlink ref="B222" location="'綾川町(FS)'!A1" display="香川県綾川町(フソウ)"/>
    <hyperlink ref="B223" location="ヴェオリア!A1" display="ヴェオリア・ジェネッツ"/>
    <hyperlink ref="B224" location="明和町!A1" display="三重県明和町（コルソスのみ）"/>
    <hyperlink ref="B225" location="南丹振興局!A1" display="京都府南丹広域振興局"/>
    <hyperlink ref="B226" location="シンテクノ!A1" display="シンテクノ様向けクラウド型監視システム"/>
    <hyperlink ref="B227" location="西宮市!A1" display="西宮市"/>
    <hyperlink ref="B228" location="創和ENG!A1" display="創和エンジニアリング"/>
    <hyperlink ref="B229" location="京都市河川!A1" display="京都市河川"/>
    <hyperlink ref="B230" location="坂祝町!A1" display="岐阜県坂祝町"/>
    <hyperlink ref="B231" location="上松町水道!A1" display="長野県上松町"/>
    <hyperlink ref="B232" location="南伊勢町!A1" display="三重県南伊勢町（コルソスのみ）"/>
    <hyperlink ref="B233" location="'甲斐市（EJ）'!A1" display="山梨県甲斐市（エバラ）"/>
    <hyperlink ref="B234" location="飛騨市!A1" display="岐阜県飛騨市"/>
    <hyperlink ref="B235" location="'甲府市(EJ)'!A1" display="山梨県甲府市（エバラ）"/>
    <hyperlink ref="B236" location="鳥取戸倉峠!A1" display="鳥取県戸倉峠融雪"/>
    <hyperlink ref="B237" location="岡山市水道!A1" display="岡山県岡山市水道（フソウ）"/>
    <hyperlink ref="B238" location="串本町下水!A1" display="和歌山県串本町下水"/>
    <hyperlink ref="B239" location="いすみ市!A1" display="千葉県いすみ市"/>
    <hyperlink ref="B240" location="御前崎市!A1" display="静岡県御前崎市"/>
    <hyperlink ref="B241" location="栃木県河川!A1" display="栃木県河川"/>
    <hyperlink ref="B242" location="岸和田市!A1" display="大阪府岸和田市"/>
    <hyperlink ref="B243" location="矢田部排水!A1" display="国交省矢田部排水"/>
    <hyperlink ref="B244" location="佐川町!A1" display="高知県佐川町"/>
    <hyperlink ref="B245" location="越前市道路!A1" display="福井県越前市道路課"/>
    <hyperlink ref="B246" location="設楽町!A1" display="愛知県設楽町"/>
    <hyperlink ref="B247" location="'二宮町(EJ)'!A1" display="神奈川県二宮町(エバラ)"/>
    <hyperlink ref="B248" location="越前下水!A1" display="福井県越前市下水道課"/>
    <hyperlink ref="B249" location="金沢排水!A1" display="石川県金沢市排水"/>
    <hyperlink ref="B250" location="神石高原!A1" display="広島県神石高原町"/>
    <hyperlink ref="B251" location="'伊勢原(EJ)'!A1" display="神奈川県伊勢原市"/>
    <hyperlink ref="B252" location="貝塚市!A1" display="大阪府貝塚市"/>
    <hyperlink ref="B253" location="淀川河川事務所!A1" display="淀川河川事務所"/>
    <hyperlink ref="B254" location="にかほ市!A1" display="秋田県にかほ市"/>
    <hyperlink ref="B255" location="竹岸産業!A1" display="竹岸産業"/>
    <hyperlink ref="B256" location="'山梨中北（EJ）'!A1" display="山梨県中北農務事務所（エバラ)"/>
    <hyperlink ref="B257" location="'行田市（EJ)'!A1" display="埼玉県行田市（エバラ）"/>
    <hyperlink ref="B258" location="'南足柄市（EJ)'!A1" display="神奈川県南足柄市(エバラ)"/>
    <hyperlink ref="B259" location="'印西市（EJ)'!A1" display="千葉県印西市(エバラ)"/>
    <hyperlink ref="B260" location="小松市農集!A1" display="小松市農集"/>
    <hyperlink ref="B261" location="小美玉市!A1" display="茨城県小美玉市"/>
    <hyperlink ref="B263" location="郡山市簡易水道!A1" display="福島県郡山市簡易水道"/>
    <hyperlink ref="B264" location="宇治市排水!A1" display="京都府宇治市排水"/>
    <hyperlink ref="B265" location="長浜市北部振興局!A1" display="長浜市北部振興局"/>
    <hyperlink ref="B266" location="川崎市下水!A1" display="神奈川県川崎市下水"/>
    <hyperlink ref="B267" location="MCIT!A1" display="MCIT"/>
    <hyperlink ref="B268" location="伊東市!A1" display="静岡県伊東市"/>
    <hyperlink ref="B269" location="千葉土改!A1" display="千葉県千葉土地改良区"/>
    <hyperlink ref="B270" location="入鹿用水!A1" display="愛知県入鹿用水土地改良区"/>
    <hyperlink ref="B271" location="'豊橋市下水（EJ)'!A1" display="愛知県豊橋市(エバラ)"/>
    <hyperlink ref="B272" location="須坂市!A1" display="長野県須坂市"/>
    <hyperlink ref="B273" location="'戸田市(EJ)'!A1" display="埼玉県戸田市(エバラ)"/>
    <hyperlink ref="B274" location="明日香村!Print_Area" display="奈良県明日香村"/>
    <hyperlink ref="B275" location="大林組!A1" display="大林組タワークレーン"/>
    <hyperlink ref="B276" location="ベトナムPoC!A1" display="globalM2M(ベトナムPoC)"/>
    <hyperlink ref="B277" location="上田市!A1" display="長野県上田市農集"/>
    <hyperlink ref="B278" location="真庭市!A1" display="岡山県真庭市"/>
    <hyperlink ref="B279" location="海南市下水!A1" display="和歌山県海南市下水（建設課）"/>
    <hyperlink ref="B280" location="'蓮田市（EJ)'!A1" display="埼玉県蓮田市（エバラ）"/>
    <hyperlink ref="B281" location="'丸亀市（FICS）'!A1" display="香川県丸亀市（フソウ）"/>
    <hyperlink ref="B282" location="羽咋市!A1" display="石川県羽咋市"/>
    <hyperlink ref="B284" location="陸前高田!A1" display="岩手県陸前高田市"/>
    <hyperlink ref="B285" location="川辺町!A1" display="岐阜県川辺町水道"/>
    <hyperlink ref="B286" location="浅口市!A1" display="岡山県浅口市"/>
    <hyperlink ref="B287" location="吹田市!A1" display="大阪府吹田市下水道"/>
    <hyperlink ref="B288" location="'勝浦町(FICS)'!A1" display="徳島県勝浦町(フソウ)"/>
    <hyperlink ref="B262" location="'フソウメンテック（FICS)'!A1" display="フソウメンテック（五色台病院）(フソウ)"/>
    <hyperlink ref="B289" location="いわき市!A1" display="福島県いわき市"/>
    <hyperlink ref="B290" location="池田町!A1" display="北海道池田町"/>
    <hyperlink ref="B283" location="'志摩市（EJ）'!A1" display="三重県志摩市(エバラ)"/>
    <hyperlink ref="B291" location="黒潮町!A1" display="高知県黒潮町"/>
    <hyperlink ref="B292" location="'東京都建設局(EJ)'!A1" display="東京都建設局(エバラ)"/>
    <hyperlink ref="B293" location="北相木村!A1" display="長野県北相木村"/>
    <hyperlink ref="B294" location="'静岡市（ため池）'!A1" display="静岡県静岡市ため池監視"/>
    <hyperlink ref="B295" location="喬木村!A1" display="長野県喬木村"/>
    <hyperlink ref="B296" location="岐阜市基盤!A1" display="岐阜県岐阜市基盤"/>
    <hyperlink ref="B297" location="和歌山市!A1" display="和歌山県和歌山市"/>
    <hyperlink ref="B298" location="山之内下水!A1" display="長野県山ノ内町下水"/>
    <hyperlink ref="B299" location="茅野市下水!A1" display="長野県茅野市下水"/>
    <hyperlink ref="B300" location="小布施町水道!A1" display="長野県小布施町水道"/>
    <hyperlink ref="B301" location="豊田市下水!A1" display="愛知県豊田市下水"/>
    <hyperlink ref="B302" location="人吉市!A1" display="熊本県人吉市"/>
    <hyperlink ref="B303" location="遠野市!A1" display="岩手県遠野市"/>
    <hyperlink ref="B304" location="笠岡市!A1" display="岡山県笠岡市"/>
    <hyperlink ref="B305" location="日野町!A1" display="滋賀県日野町"/>
    <hyperlink ref="B306" location="四日市市!A1" display="三重県四日市市"/>
    <hyperlink ref="B307" location="蓮田市農集!A1" display="埼玉県蓮田市農集"/>
    <hyperlink ref="B308" location="伊都振興局!R1C1" display="和歌山県伊都振興局"/>
    <hyperlink ref="B309" location="越前市公共下水!R1C1" display="福井県越前市公共下水"/>
    <hyperlink ref="B310" location="垂井町!A1" display="岐阜県垂井町"/>
    <hyperlink ref="B85" location="南国市!A1" display="高知県南国市"/>
    <hyperlink ref="B52" location="エバラデモ!A1" display="荏原実業（デモ用DB）"/>
  </hyperlinks>
  <pageMargins left="0.7" right="0.7" top="0.75" bottom="0.75" header="0.51180555555555496" footer="0.51180555555555496"/>
  <pageSetup paperSize="9" scale="10" firstPageNumber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Q326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9" sqref="L19"/>
    </sheetView>
  </sheetViews>
  <sheetFormatPr defaultRowHeight="13.5"/>
  <cols>
    <col min="1" max="1" width="10.375" bestFit="1" customWidth="1"/>
    <col min="2" max="2" width="35" style="1" bestFit="1" customWidth="1"/>
    <col min="3" max="3" width="8.625" style="1" customWidth="1"/>
    <col min="4" max="4" width="15.125" style="2" bestFit="1" customWidth="1"/>
    <col min="5" max="6" width="10.625" style="2" bestFit="1" customWidth="1"/>
    <col min="7" max="8" width="15.375" style="1"/>
    <col min="9" max="9" width="14.125" style="1" bestFit="1" customWidth="1"/>
    <col min="10" max="10" width="35.125" style="1" bestFit="1" customWidth="1"/>
    <col min="11" max="11" width="12.375" style="1" bestFit="1" customWidth="1"/>
    <col min="12" max="12" width="9" style="1" bestFit="1" customWidth="1"/>
    <col min="13" max="13" width="8.625" style="1" bestFit="1" customWidth="1"/>
    <col min="14" max="14" width="17.875" style="1" bestFit="1" customWidth="1"/>
    <col min="15" max="15" width="61.875" style="1" bestFit="1" customWidth="1"/>
    <col min="16" max="16" width="9" style="845"/>
    <col min="17" max="17" width="9" style="163"/>
  </cols>
  <sheetData>
    <row r="1" spans="1:17" ht="41.25" thickBot="1">
      <c r="A1" s="193" t="s">
        <v>33509</v>
      </c>
      <c r="B1" s="138" t="s">
        <v>3684</v>
      </c>
      <c r="C1" s="112" t="s">
        <v>0</v>
      </c>
      <c r="D1" s="152" t="s">
        <v>3732</v>
      </c>
      <c r="E1" s="113" t="s">
        <v>3725</v>
      </c>
      <c r="F1" s="113" t="s">
        <v>3726</v>
      </c>
      <c r="G1" s="113" t="s">
        <v>3725</v>
      </c>
      <c r="H1" s="113" t="s">
        <v>3726</v>
      </c>
      <c r="I1" s="113" t="s">
        <v>1</v>
      </c>
      <c r="J1" s="113" t="s">
        <v>2</v>
      </c>
      <c r="K1" s="194" t="s">
        <v>5170</v>
      </c>
      <c r="L1" s="194" t="s">
        <v>5171</v>
      </c>
      <c r="M1" s="194" t="s">
        <v>5172</v>
      </c>
      <c r="N1" s="113" t="s">
        <v>1462</v>
      </c>
      <c r="O1" s="113" t="s">
        <v>3</v>
      </c>
    </row>
    <row r="2" spans="1:17" ht="14.25" thickBot="1">
      <c r="A2" s="120">
        <v>1</v>
      </c>
      <c r="B2" s="87" t="s">
        <v>4</v>
      </c>
      <c r="C2" s="115"/>
      <c r="D2" s="116" t="s">
        <v>3411</v>
      </c>
      <c r="E2" s="117"/>
      <c r="F2" s="117"/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16605</v>
      </c>
      <c r="L2" s="117" t="s">
        <v>1953</v>
      </c>
      <c r="M2" s="117" t="s">
        <v>1954</v>
      </c>
      <c r="N2" s="117" t="s">
        <v>1952</v>
      </c>
      <c r="O2" s="117"/>
    </row>
    <row r="3" spans="1:17" ht="14.25" thickBot="1">
      <c r="A3" s="153">
        <v>9</v>
      </c>
      <c r="B3" s="114" t="s">
        <v>1217</v>
      </c>
      <c r="C3" s="115"/>
      <c r="D3" s="116" t="s">
        <v>3410</v>
      </c>
      <c r="E3" s="117"/>
      <c r="F3" s="117"/>
      <c r="G3" s="117" t="s">
        <v>1218</v>
      </c>
      <c r="H3" s="116" t="s">
        <v>3218</v>
      </c>
      <c r="I3" s="117" t="s">
        <v>1219</v>
      </c>
      <c r="J3" s="117" t="s">
        <v>1220</v>
      </c>
      <c r="K3" s="445" t="str">
        <f t="shared" ref="K3:K8" si="0">IF(J3="nihonsoft.co.jp","N121152716","N160061864")</f>
        <v>N121152716</v>
      </c>
      <c r="L3" s="117" t="s">
        <v>1949</v>
      </c>
      <c r="M3" s="117" t="s">
        <v>1950</v>
      </c>
      <c r="N3" s="117" t="s">
        <v>1951</v>
      </c>
      <c r="O3" s="117"/>
    </row>
    <row r="4" spans="1:17" ht="14.25" thickBot="1">
      <c r="A4" s="120">
        <v>2</v>
      </c>
      <c r="B4" s="114" t="s">
        <v>9</v>
      </c>
      <c r="C4" s="115"/>
      <c r="D4" s="117" t="s">
        <v>10</v>
      </c>
      <c r="E4" s="117"/>
      <c r="F4" s="117"/>
      <c r="G4" s="117" t="s">
        <v>11</v>
      </c>
      <c r="H4" s="117" t="s">
        <v>12</v>
      </c>
      <c r="I4" s="117" t="s">
        <v>13</v>
      </c>
      <c r="J4" s="117" t="s">
        <v>14</v>
      </c>
      <c r="K4" s="445" t="str">
        <f t="shared" si="0"/>
        <v>N121152716</v>
      </c>
      <c r="L4" s="117" t="s">
        <v>1956</v>
      </c>
      <c r="M4" s="117" t="s">
        <v>1957</v>
      </c>
      <c r="N4" s="117" t="s">
        <v>1955</v>
      </c>
      <c r="O4" s="117"/>
    </row>
    <row r="5" spans="1:17" s="101" customFormat="1" ht="14.25" thickBot="1">
      <c r="A5" s="118">
        <v>3</v>
      </c>
      <c r="B5" s="114" t="s">
        <v>16</v>
      </c>
      <c r="C5" s="118" t="s">
        <v>17</v>
      </c>
      <c r="D5" s="119" t="s">
        <v>18</v>
      </c>
      <c r="E5" s="119" t="s">
        <v>19</v>
      </c>
      <c r="F5" s="119" t="s">
        <v>20</v>
      </c>
      <c r="G5" s="118" t="str">
        <f t="shared" ref="G5:G23" si="1">C5 &amp; D5 &amp; E5</f>
        <v>SW00000300001</v>
      </c>
      <c r="H5" s="118" t="str">
        <f t="shared" ref="H5:H23" si="2">C5 &amp; D5 &amp; F5</f>
        <v>SW00000399999</v>
      </c>
      <c r="I5" s="118" t="s">
        <v>1320</v>
      </c>
      <c r="J5" s="119" t="s">
        <v>14</v>
      </c>
      <c r="K5" s="445" t="str">
        <f t="shared" si="0"/>
        <v>N121152716</v>
      </c>
      <c r="L5" s="119" t="s">
        <v>1958</v>
      </c>
      <c r="M5" s="119" t="s">
        <v>1982</v>
      </c>
      <c r="N5" s="119" t="s">
        <v>2003</v>
      </c>
      <c r="O5" s="119"/>
      <c r="P5" s="1219"/>
      <c r="Q5" s="1218"/>
    </row>
    <row r="6" spans="1:17" ht="14.25" thickBot="1">
      <c r="A6" s="120">
        <v>4</v>
      </c>
      <c r="B6" s="114" t="s">
        <v>22</v>
      </c>
      <c r="C6" s="115" t="s">
        <v>17</v>
      </c>
      <c r="D6" s="117" t="s">
        <v>23</v>
      </c>
      <c r="E6" s="117" t="s">
        <v>19</v>
      </c>
      <c r="F6" s="117" t="s">
        <v>20</v>
      </c>
      <c r="G6" s="115" t="str">
        <f t="shared" si="1"/>
        <v>SW00000400001</v>
      </c>
      <c r="H6" s="120" t="str">
        <f t="shared" si="2"/>
        <v>SW00000499999</v>
      </c>
      <c r="I6" s="115" t="s">
        <v>21</v>
      </c>
      <c r="J6" s="117" t="s">
        <v>14</v>
      </c>
      <c r="K6" s="445" t="str">
        <f t="shared" si="0"/>
        <v>N121152716</v>
      </c>
      <c r="L6" s="117" t="s">
        <v>1959</v>
      </c>
      <c r="M6" s="117" t="s">
        <v>1983</v>
      </c>
      <c r="N6" s="117" t="s">
        <v>2004</v>
      </c>
      <c r="O6" s="117"/>
    </row>
    <row r="7" spans="1:17" ht="14.25" thickBot="1">
      <c r="A7" s="120">
        <v>5</v>
      </c>
      <c r="B7" s="114" t="s">
        <v>24</v>
      </c>
      <c r="C7" s="115" t="s">
        <v>17</v>
      </c>
      <c r="D7" s="117" t="s">
        <v>25</v>
      </c>
      <c r="E7" s="117" t="s">
        <v>19</v>
      </c>
      <c r="F7" s="117" t="s">
        <v>20</v>
      </c>
      <c r="G7" s="115" t="str">
        <f t="shared" si="1"/>
        <v>SW00000500001</v>
      </c>
      <c r="H7" s="120" t="str">
        <f t="shared" si="2"/>
        <v>SW00000599999</v>
      </c>
      <c r="I7" s="115" t="s">
        <v>21</v>
      </c>
      <c r="J7" s="117" t="s">
        <v>14</v>
      </c>
      <c r="K7" s="445" t="str">
        <f t="shared" si="0"/>
        <v>N121152716</v>
      </c>
      <c r="L7" s="117" t="s">
        <v>1960</v>
      </c>
      <c r="M7" s="117" t="s">
        <v>1984</v>
      </c>
      <c r="N7" s="117" t="s">
        <v>15464</v>
      </c>
      <c r="O7" s="117"/>
    </row>
    <row r="8" spans="1:17" ht="14.25" thickBot="1">
      <c r="A8" s="120">
        <v>6</v>
      </c>
      <c r="B8" s="114" t="s">
        <v>1962</v>
      </c>
      <c r="C8" s="115" t="s">
        <v>17</v>
      </c>
      <c r="D8" s="117" t="s">
        <v>26</v>
      </c>
      <c r="E8" s="117" t="s">
        <v>19</v>
      </c>
      <c r="F8" s="117" t="s">
        <v>20</v>
      </c>
      <c r="G8" s="115" t="str">
        <f t="shared" si="1"/>
        <v>SW00000600001</v>
      </c>
      <c r="H8" s="120" t="str">
        <f t="shared" si="2"/>
        <v>SW00000699999</v>
      </c>
      <c r="I8" s="115" t="s">
        <v>21</v>
      </c>
      <c r="J8" s="117" t="s">
        <v>14</v>
      </c>
      <c r="K8" s="445" t="str">
        <f t="shared" si="0"/>
        <v>N121152716</v>
      </c>
      <c r="L8" s="117" t="s">
        <v>1961</v>
      </c>
      <c r="M8" s="117" t="s">
        <v>1985</v>
      </c>
      <c r="N8" s="117" t="s">
        <v>2005</v>
      </c>
      <c r="O8" s="117"/>
    </row>
    <row r="9" spans="1:17" ht="14.25" thickBot="1">
      <c r="A9" s="120"/>
      <c r="B9" s="143" t="s">
        <v>27</v>
      </c>
      <c r="C9" s="121" t="s">
        <v>17</v>
      </c>
      <c r="D9" s="122" t="s">
        <v>28</v>
      </c>
      <c r="E9" s="122" t="s">
        <v>19</v>
      </c>
      <c r="F9" s="122" t="s">
        <v>20</v>
      </c>
      <c r="G9" s="121" t="str">
        <f t="shared" si="1"/>
        <v>SW00000700001</v>
      </c>
      <c r="H9" s="121" t="str">
        <f t="shared" si="2"/>
        <v>SW00000799999</v>
      </c>
      <c r="I9" s="121" t="s">
        <v>21</v>
      </c>
      <c r="J9" s="122" t="s">
        <v>14</v>
      </c>
      <c r="K9" s="122" t="s">
        <v>15</v>
      </c>
      <c r="L9" s="122" t="s">
        <v>1963</v>
      </c>
      <c r="M9" s="122"/>
      <c r="N9" s="122"/>
      <c r="O9" s="123" t="s">
        <v>1229</v>
      </c>
      <c r="P9" s="1220" t="s">
        <v>33542</v>
      </c>
    </row>
    <row r="10" spans="1:17" ht="14.25" thickBot="1">
      <c r="A10" s="120"/>
      <c r="B10" s="124" t="s">
        <v>1228</v>
      </c>
      <c r="C10" s="121" t="s">
        <v>17</v>
      </c>
      <c r="D10" s="122" t="s">
        <v>3407</v>
      </c>
      <c r="E10" s="122" t="s">
        <v>19</v>
      </c>
      <c r="F10" s="122" t="s">
        <v>20</v>
      </c>
      <c r="G10" s="121" t="str">
        <f>C10 &amp; D10 &amp; E10</f>
        <v>SW00000700001</v>
      </c>
      <c r="H10" s="121" t="str">
        <f>C10 &amp; D10 &amp; F10</f>
        <v>SW00000799999</v>
      </c>
      <c r="I10" s="121" t="s">
        <v>21</v>
      </c>
      <c r="J10" s="122" t="s">
        <v>14</v>
      </c>
      <c r="K10" s="122" t="s">
        <v>15</v>
      </c>
      <c r="L10" s="122" t="s">
        <v>1976</v>
      </c>
      <c r="M10" s="122"/>
      <c r="N10" s="122"/>
      <c r="O10" s="117" t="s">
        <v>1981</v>
      </c>
      <c r="P10" s="1220" t="s">
        <v>33542</v>
      </c>
    </row>
    <row r="11" spans="1:17" ht="14.25" thickBot="1">
      <c r="A11" s="120">
        <v>10</v>
      </c>
      <c r="B11" s="114" t="s">
        <v>29</v>
      </c>
      <c r="C11" s="115" t="s">
        <v>17</v>
      </c>
      <c r="D11" s="116" t="s">
        <v>3431</v>
      </c>
      <c r="E11" s="117" t="s">
        <v>19</v>
      </c>
      <c r="F11" s="117" t="s">
        <v>20</v>
      </c>
      <c r="G11" s="115" t="str">
        <f t="shared" si="1"/>
        <v>SW00000800001</v>
      </c>
      <c r="H11" s="120" t="str">
        <f t="shared" si="2"/>
        <v>SW00000899999</v>
      </c>
      <c r="I11" s="115" t="s">
        <v>21</v>
      </c>
      <c r="J11" s="117" t="s">
        <v>14</v>
      </c>
      <c r="K11" s="445" t="str">
        <f>IF(J11="nihonsoft.co.jp","N121152716","N160061864")</f>
        <v>N121152716</v>
      </c>
      <c r="L11" s="117" t="s">
        <v>1964</v>
      </c>
      <c r="M11" s="117" t="s">
        <v>1986</v>
      </c>
      <c r="N11" s="117" t="s">
        <v>16524</v>
      </c>
      <c r="O11" s="117"/>
    </row>
    <row r="12" spans="1:17" ht="14.25" thickBot="1">
      <c r="A12" s="120">
        <v>11</v>
      </c>
      <c r="B12" s="114" t="s">
        <v>30</v>
      </c>
      <c r="C12" s="115" t="s">
        <v>17</v>
      </c>
      <c r="D12" s="116" t="s">
        <v>3432</v>
      </c>
      <c r="E12" s="117" t="s">
        <v>19</v>
      </c>
      <c r="F12" s="117" t="s">
        <v>20</v>
      </c>
      <c r="G12" s="115" t="str">
        <f>C12 &amp; D12 &amp; E12</f>
        <v>SW00000900001</v>
      </c>
      <c r="H12" s="120" t="str">
        <f t="shared" si="2"/>
        <v>SW00000999999</v>
      </c>
      <c r="I12" s="115" t="s">
        <v>21</v>
      </c>
      <c r="J12" s="117" t="s">
        <v>14</v>
      </c>
      <c r="K12" s="445" t="str">
        <f>IF(J12="nihonsoft.co.jp","N121152716","N160061864")</f>
        <v>N121152716</v>
      </c>
      <c r="L12" s="117" t="s">
        <v>1965</v>
      </c>
      <c r="M12" s="117" t="s">
        <v>1987</v>
      </c>
      <c r="N12" s="117" t="s">
        <v>2006</v>
      </c>
      <c r="O12" s="117"/>
    </row>
    <row r="13" spans="1:17" ht="14.25" thickBot="1">
      <c r="A13" s="120"/>
      <c r="B13" s="143" t="s">
        <v>31</v>
      </c>
      <c r="C13" s="121" t="s">
        <v>17</v>
      </c>
      <c r="D13" s="122" t="s">
        <v>3408</v>
      </c>
      <c r="E13" s="122" t="s">
        <v>19</v>
      </c>
      <c r="F13" s="122" t="s">
        <v>20</v>
      </c>
      <c r="G13" s="121" t="str">
        <f>C13 &amp; D13 &amp; E13</f>
        <v>SW00001200001</v>
      </c>
      <c r="H13" s="121" t="str">
        <f t="shared" si="2"/>
        <v>SW00001299999</v>
      </c>
      <c r="I13" s="121" t="s">
        <v>21</v>
      </c>
      <c r="J13" s="122" t="s">
        <v>14</v>
      </c>
      <c r="K13" s="122" t="s">
        <v>15</v>
      </c>
      <c r="L13" s="122" t="s">
        <v>1966</v>
      </c>
      <c r="M13" s="122" t="s">
        <v>1988</v>
      </c>
      <c r="N13" s="122" t="s">
        <v>2007</v>
      </c>
      <c r="O13" s="117" t="s">
        <v>2766</v>
      </c>
      <c r="P13" s="1220" t="s">
        <v>33542</v>
      </c>
    </row>
    <row r="14" spans="1:17" ht="14.25" thickBot="1">
      <c r="A14" s="120">
        <v>13</v>
      </c>
      <c r="B14" s="114" t="s">
        <v>20047</v>
      </c>
      <c r="C14" s="115" t="s">
        <v>17</v>
      </c>
      <c r="D14" s="116" t="s">
        <v>3433</v>
      </c>
      <c r="E14" s="117" t="s">
        <v>19</v>
      </c>
      <c r="F14" s="117" t="s">
        <v>20</v>
      </c>
      <c r="G14" s="115" t="str">
        <f t="shared" si="1"/>
        <v>SW00001100001</v>
      </c>
      <c r="H14" s="120" t="str">
        <f t="shared" si="2"/>
        <v>SW00001199999</v>
      </c>
      <c r="I14" s="115" t="s">
        <v>21</v>
      </c>
      <c r="J14" s="117" t="s">
        <v>14</v>
      </c>
      <c r="K14" s="445" t="str">
        <f t="shared" ref="K14:K22" si="3">IF(J14="nihonsoft.co.jp","N121152716","N160061864")</f>
        <v>N121152716</v>
      </c>
      <c r="L14" s="117" t="s">
        <v>1967</v>
      </c>
      <c r="M14" s="117" t="s">
        <v>1989</v>
      </c>
      <c r="N14" s="117" t="s">
        <v>2008</v>
      </c>
      <c r="O14" s="117"/>
    </row>
    <row r="15" spans="1:17" ht="14.25" thickBot="1">
      <c r="A15" s="120">
        <v>14</v>
      </c>
      <c r="B15" s="114" t="s">
        <v>11014</v>
      </c>
      <c r="C15" s="115" t="s">
        <v>17</v>
      </c>
      <c r="D15" s="116" t="s">
        <v>3434</v>
      </c>
      <c r="E15" s="117" t="s">
        <v>19</v>
      </c>
      <c r="F15" s="117" t="s">
        <v>20</v>
      </c>
      <c r="G15" s="115" t="str">
        <f t="shared" si="1"/>
        <v>SW00001200001</v>
      </c>
      <c r="H15" s="120" t="str">
        <f t="shared" si="2"/>
        <v>SW00001299999</v>
      </c>
      <c r="I15" s="115" t="s">
        <v>21</v>
      </c>
      <c r="J15" s="117" t="s">
        <v>14</v>
      </c>
      <c r="K15" s="445" t="str">
        <f t="shared" si="3"/>
        <v>N121152716</v>
      </c>
      <c r="L15" s="117" t="s">
        <v>1972</v>
      </c>
      <c r="M15" s="117" t="s">
        <v>1990</v>
      </c>
      <c r="N15" s="117" t="s">
        <v>16826</v>
      </c>
      <c r="O15" s="117"/>
    </row>
    <row r="16" spans="1:17" ht="14.25" thickBot="1">
      <c r="A16" s="153">
        <v>17</v>
      </c>
      <c r="B16" s="114" t="s">
        <v>34</v>
      </c>
      <c r="C16" s="115" t="s">
        <v>17</v>
      </c>
      <c r="D16" s="116" t="s">
        <v>3435</v>
      </c>
      <c r="E16" s="117" t="s">
        <v>19</v>
      </c>
      <c r="F16" s="117" t="s">
        <v>20</v>
      </c>
      <c r="G16" s="115" t="str">
        <f t="shared" si="1"/>
        <v>SW00001300001</v>
      </c>
      <c r="H16" s="120" t="str">
        <f t="shared" si="2"/>
        <v>SW00001399999</v>
      </c>
      <c r="I16" s="115" t="s">
        <v>21</v>
      </c>
      <c r="J16" s="117" t="s">
        <v>14</v>
      </c>
      <c r="K16" s="445" t="str">
        <f t="shared" si="3"/>
        <v>N121152716</v>
      </c>
      <c r="L16" s="117" t="s">
        <v>1977</v>
      </c>
      <c r="M16" s="117" t="s">
        <v>1991</v>
      </c>
      <c r="N16" s="117" t="s">
        <v>2009</v>
      </c>
      <c r="O16" s="117"/>
    </row>
    <row r="17" spans="1:16" ht="14.25" thickBot="1">
      <c r="A17" s="120">
        <v>15</v>
      </c>
      <c r="B17" s="114" t="s">
        <v>35</v>
      </c>
      <c r="C17" s="115" t="s">
        <v>17</v>
      </c>
      <c r="D17" s="116" t="s">
        <v>3436</v>
      </c>
      <c r="E17" s="117" t="s">
        <v>19</v>
      </c>
      <c r="F17" s="117" t="s">
        <v>20</v>
      </c>
      <c r="G17" s="115" t="str">
        <f t="shared" si="1"/>
        <v>SW00001400001</v>
      </c>
      <c r="H17" s="120" t="str">
        <f t="shared" si="2"/>
        <v>SW00001499999</v>
      </c>
      <c r="I17" s="115" t="s">
        <v>21</v>
      </c>
      <c r="J17" s="117" t="s">
        <v>14</v>
      </c>
      <c r="K17" s="445" t="str">
        <f t="shared" si="3"/>
        <v>N121152716</v>
      </c>
      <c r="L17" s="117" t="s">
        <v>1968</v>
      </c>
      <c r="M17" s="117" t="s">
        <v>1992</v>
      </c>
      <c r="N17" s="117" t="s">
        <v>2010</v>
      </c>
      <c r="O17" s="117"/>
    </row>
    <row r="18" spans="1:16" ht="14.25" thickBot="1">
      <c r="A18" s="120">
        <v>19</v>
      </c>
      <c r="B18" s="114" t="s">
        <v>36</v>
      </c>
      <c r="C18" s="115" t="s">
        <v>17</v>
      </c>
      <c r="D18" s="116" t="s">
        <v>3437</v>
      </c>
      <c r="E18" s="117" t="s">
        <v>19</v>
      </c>
      <c r="F18" s="117" t="s">
        <v>20</v>
      </c>
      <c r="G18" s="115" t="str">
        <f t="shared" si="1"/>
        <v>SW00001500001</v>
      </c>
      <c r="H18" s="120" t="str">
        <f t="shared" si="2"/>
        <v>SW00001599999</v>
      </c>
      <c r="I18" s="115" t="s">
        <v>21</v>
      </c>
      <c r="J18" s="117" t="s">
        <v>14</v>
      </c>
      <c r="K18" s="445" t="str">
        <f t="shared" si="3"/>
        <v>N121152716</v>
      </c>
      <c r="L18" s="117" t="s">
        <v>1969</v>
      </c>
      <c r="M18" s="117" t="s">
        <v>1993</v>
      </c>
      <c r="N18" s="117" t="s">
        <v>2011</v>
      </c>
      <c r="O18" s="117"/>
    </row>
    <row r="19" spans="1:16" ht="14.25" thickBot="1">
      <c r="A19" s="120">
        <v>18</v>
      </c>
      <c r="B19" s="114" t="s">
        <v>37</v>
      </c>
      <c r="C19" s="115" t="s">
        <v>17</v>
      </c>
      <c r="D19" s="116" t="s">
        <v>3438</v>
      </c>
      <c r="E19" s="117" t="s">
        <v>19</v>
      </c>
      <c r="F19" s="117" t="s">
        <v>20</v>
      </c>
      <c r="G19" s="115" t="str">
        <f t="shared" si="1"/>
        <v>SW00001600001</v>
      </c>
      <c r="H19" s="120" t="str">
        <f t="shared" si="2"/>
        <v>SW00001699999</v>
      </c>
      <c r="I19" s="115" t="s">
        <v>21</v>
      </c>
      <c r="J19" s="117" t="s">
        <v>14</v>
      </c>
      <c r="K19" s="445" t="str">
        <f t="shared" si="3"/>
        <v>N121152716</v>
      </c>
      <c r="L19" s="116" t="s">
        <v>1971</v>
      </c>
      <c r="M19" s="117" t="s">
        <v>1994</v>
      </c>
      <c r="N19" s="117" t="s">
        <v>32464</v>
      </c>
      <c r="O19" s="117"/>
    </row>
    <row r="20" spans="1:16" ht="14.25" thickBot="1">
      <c r="A20" s="153">
        <v>16</v>
      </c>
      <c r="B20" s="114" t="s">
        <v>1150</v>
      </c>
      <c r="C20" s="115" t="s">
        <v>17</v>
      </c>
      <c r="D20" s="116" t="s">
        <v>3439</v>
      </c>
      <c r="E20" s="117" t="s">
        <v>1155</v>
      </c>
      <c r="F20" s="117" t="s">
        <v>1156</v>
      </c>
      <c r="G20" s="115" t="str">
        <f t="shared" si="1"/>
        <v>SW00001700001</v>
      </c>
      <c r="H20" s="120" t="str">
        <f t="shared" si="2"/>
        <v>SW00001799999</v>
      </c>
      <c r="I20" s="115" t="s">
        <v>21</v>
      </c>
      <c r="J20" s="117" t="s">
        <v>14</v>
      </c>
      <c r="K20" s="445" t="str">
        <f t="shared" si="3"/>
        <v>N121152716</v>
      </c>
      <c r="L20" s="117" t="s">
        <v>1973</v>
      </c>
      <c r="M20" s="117" t="s">
        <v>1995</v>
      </c>
      <c r="N20" s="117" t="s">
        <v>2012</v>
      </c>
      <c r="O20" s="117"/>
    </row>
    <row r="21" spans="1:16" ht="14.25" thickBot="1">
      <c r="A21" s="120">
        <v>20</v>
      </c>
      <c r="B21" s="114" t="s">
        <v>1153</v>
      </c>
      <c r="C21" s="115" t="s">
        <v>1154</v>
      </c>
      <c r="D21" s="116" t="s">
        <v>3440</v>
      </c>
      <c r="E21" s="117" t="s">
        <v>1155</v>
      </c>
      <c r="F21" s="117" t="s">
        <v>1156</v>
      </c>
      <c r="G21" s="115" t="str">
        <f t="shared" si="1"/>
        <v>SW00001800001</v>
      </c>
      <c r="H21" s="120" t="str">
        <f t="shared" si="2"/>
        <v>SW00001899999</v>
      </c>
      <c r="I21" s="115" t="s">
        <v>21</v>
      </c>
      <c r="J21" s="117" t="s">
        <v>14</v>
      </c>
      <c r="K21" s="445" t="str">
        <f t="shared" si="3"/>
        <v>N121152716</v>
      </c>
      <c r="L21" s="117" t="s">
        <v>1970</v>
      </c>
      <c r="M21" s="117" t="s">
        <v>1996</v>
      </c>
      <c r="N21" s="117" t="s">
        <v>2013</v>
      </c>
      <c r="O21" s="117"/>
    </row>
    <row r="22" spans="1:16" ht="14.25" thickBot="1">
      <c r="A22" s="120">
        <v>22</v>
      </c>
      <c r="B22" s="114" t="s">
        <v>1194</v>
      </c>
      <c r="C22" s="115" t="s">
        <v>1195</v>
      </c>
      <c r="D22" s="116" t="s">
        <v>3441</v>
      </c>
      <c r="E22" s="117" t="s">
        <v>1196</v>
      </c>
      <c r="F22" s="117" t="s">
        <v>1197</v>
      </c>
      <c r="G22" s="115" t="str">
        <f t="shared" si="1"/>
        <v>SW00001900001</v>
      </c>
      <c r="H22" s="120" t="str">
        <f t="shared" si="2"/>
        <v>SW00001999999</v>
      </c>
      <c r="I22" s="115" t="s">
        <v>21</v>
      </c>
      <c r="J22" s="117" t="s">
        <v>14</v>
      </c>
      <c r="K22" s="445" t="str">
        <f t="shared" si="3"/>
        <v>N121152716</v>
      </c>
      <c r="L22" s="117" t="s">
        <v>1974</v>
      </c>
      <c r="M22" s="117" t="s">
        <v>1997</v>
      </c>
      <c r="N22" s="117" t="s">
        <v>2014</v>
      </c>
      <c r="O22" s="117"/>
    </row>
    <row r="23" spans="1:16" ht="14.25" thickBot="1">
      <c r="A23" s="120">
        <v>21</v>
      </c>
      <c r="B23" s="114" t="s">
        <v>1211</v>
      </c>
      <c r="C23" s="115" t="s">
        <v>1195</v>
      </c>
      <c r="D23" s="116" t="s">
        <v>3442</v>
      </c>
      <c r="E23" s="117" t="s">
        <v>1196</v>
      </c>
      <c r="F23" s="117" t="s">
        <v>1197</v>
      </c>
      <c r="G23" s="115" t="str">
        <f t="shared" si="1"/>
        <v>SW00002000001</v>
      </c>
      <c r="H23" s="120" t="str">
        <f t="shared" si="2"/>
        <v>SW00002099999</v>
      </c>
      <c r="I23" s="115" t="s">
        <v>21</v>
      </c>
      <c r="J23" s="117" t="s">
        <v>14</v>
      </c>
      <c r="K23" s="117" t="s">
        <v>15</v>
      </c>
      <c r="L23" s="117" t="s">
        <v>1975</v>
      </c>
      <c r="M23" s="117" t="s">
        <v>1998</v>
      </c>
      <c r="N23" s="117" t="s">
        <v>2027</v>
      </c>
      <c r="O23" s="117"/>
    </row>
    <row r="24" spans="1:16" ht="14.25" thickBot="1">
      <c r="A24" s="120"/>
      <c r="B24" s="1225" t="s">
        <v>34112</v>
      </c>
      <c r="C24" s="129"/>
      <c r="D24" s="130"/>
      <c r="E24" s="130"/>
      <c r="F24" s="130"/>
      <c r="G24" s="129" t="s">
        <v>1233</v>
      </c>
      <c r="H24" s="129"/>
      <c r="I24" s="129" t="s">
        <v>21</v>
      </c>
      <c r="J24" s="130" t="s">
        <v>14</v>
      </c>
      <c r="K24" s="130" t="s">
        <v>15</v>
      </c>
      <c r="L24" s="130"/>
      <c r="M24" s="130"/>
      <c r="N24" s="130"/>
      <c r="O24" s="131" t="s">
        <v>1397</v>
      </c>
      <c r="P24" s="1220" t="s">
        <v>33542</v>
      </c>
    </row>
    <row r="25" spans="1:16" ht="14.25" thickBot="1">
      <c r="A25" s="120"/>
      <c r="B25" s="1226"/>
      <c r="C25" s="129"/>
      <c r="D25" s="130"/>
      <c r="E25" s="130"/>
      <c r="F25" s="130"/>
      <c r="G25" s="129" t="s">
        <v>1234</v>
      </c>
      <c r="H25" s="129" t="s">
        <v>1232</v>
      </c>
      <c r="I25" s="129" t="s">
        <v>21</v>
      </c>
      <c r="J25" s="130" t="s">
        <v>14</v>
      </c>
      <c r="K25" s="130" t="s">
        <v>15</v>
      </c>
      <c r="L25" s="130"/>
      <c r="M25" s="130"/>
      <c r="N25" s="130"/>
      <c r="O25" s="131" t="s">
        <v>1397</v>
      </c>
      <c r="P25" s="1220" t="s">
        <v>33542</v>
      </c>
    </row>
    <row r="26" spans="1:16" ht="14.25" thickBot="1">
      <c r="A26" s="153"/>
      <c r="B26" s="143" t="s">
        <v>1247</v>
      </c>
      <c r="C26" s="121" t="s">
        <v>1195</v>
      </c>
      <c r="D26" s="122" t="s">
        <v>3409</v>
      </c>
      <c r="E26" s="122" t="s">
        <v>1246</v>
      </c>
      <c r="F26" s="122" t="s">
        <v>1246</v>
      </c>
      <c r="G26" s="121" t="str">
        <f t="shared" ref="G26:G34" si="4">C26 &amp; D26 &amp; E26</f>
        <v>SW00002400143</v>
      </c>
      <c r="H26" s="121" t="str">
        <f t="shared" ref="H26:H35" si="5">C26 &amp; D26 &amp; F26</f>
        <v>SW00002400143</v>
      </c>
      <c r="I26" s="121" t="s">
        <v>21</v>
      </c>
      <c r="J26" s="122" t="s">
        <v>14</v>
      </c>
      <c r="K26" s="122" t="s">
        <v>15</v>
      </c>
      <c r="L26" s="122" t="s">
        <v>1978</v>
      </c>
      <c r="M26" s="122"/>
      <c r="N26" s="122"/>
      <c r="O26" s="132" t="s">
        <v>1398</v>
      </c>
      <c r="P26" s="1220" t="s">
        <v>33542</v>
      </c>
    </row>
    <row r="27" spans="1:16" ht="14.25" thickBot="1">
      <c r="A27" s="120">
        <v>29</v>
      </c>
      <c r="B27" s="114" t="s">
        <v>3480</v>
      </c>
      <c r="C27" s="115" t="s">
        <v>1154</v>
      </c>
      <c r="D27" s="116" t="s">
        <v>3443</v>
      </c>
      <c r="E27" s="116" t="s">
        <v>1155</v>
      </c>
      <c r="F27" s="116" t="s">
        <v>3444</v>
      </c>
      <c r="G27" s="115" t="str">
        <f t="shared" si="4"/>
        <v>SW00002100001</v>
      </c>
      <c r="H27" s="120" t="str">
        <f t="shared" si="5"/>
        <v>SW00002100005</v>
      </c>
      <c r="I27" s="115" t="s">
        <v>21</v>
      </c>
      <c r="J27" s="117" t="s">
        <v>14</v>
      </c>
      <c r="K27" s="445" t="str">
        <f t="shared" ref="K27:K36" si="6">IF(J27="nihonsoft.co.jp","N121152716","N160061864")</f>
        <v>N121152716</v>
      </c>
      <c r="L27" s="116" t="s">
        <v>2097</v>
      </c>
      <c r="M27" s="117" t="s">
        <v>2098</v>
      </c>
      <c r="N27" s="116" t="s">
        <v>2087</v>
      </c>
      <c r="O27" s="116" t="s">
        <v>1249</v>
      </c>
    </row>
    <row r="28" spans="1:16" ht="14.25" thickBot="1">
      <c r="A28" s="120">
        <v>26</v>
      </c>
      <c r="B28" s="114" t="s">
        <v>1248</v>
      </c>
      <c r="C28" s="115" t="s">
        <v>1154</v>
      </c>
      <c r="D28" s="116" t="s">
        <v>3445</v>
      </c>
      <c r="E28" s="116" t="s">
        <v>1155</v>
      </c>
      <c r="F28" s="116" t="s">
        <v>1283</v>
      </c>
      <c r="G28" s="115" t="str">
        <f t="shared" si="4"/>
        <v>SW00002200001</v>
      </c>
      <c r="H28" s="120" t="str">
        <f t="shared" si="5"/>
        <v>SW00002200005</v>
      </c>
      <c r="I28" s="115" t="s">
        <v>21</v>
      </c>
      <c r="J28" s="117" t="s">
        <v>14</v>
      </c>
      <c r="K28" s="445" t="str">
        <f t="shared" si="6"/>
        <v>N121152716</v>
      </c>
      <c r="L28" s="117" t="s">
        <v>1979</v>
      </c>
      <c r="M28" s="117" t="s">
        <v>1999</v>
      </c>
      <c r="N28" s="117" t="s">
        <v>2015</v>
      </c>
      <c r="O28" s="116"/>
    </row>
    <row r="29" spans="1:16" ht="14.25" thickBot="1">
      <c r="A29" s="120">
        <v>25</v>
      </c>
      <c r="B29" s="261" t="s">
        <v>1330</v>
      </c>
      <c r="C29" s="259" t="s">
        <v>1154</v>
      </c>
      <c r="D29" s="258" t="s">
        <v>3446</v>
      </c>
      <c r="E29" s="258" t="s">
        <v>1155</v>
      </c>
      <c r="F29" s="258" t="s">
        <v>2301</v>
      </c>
      <c r="G29" s="259" t="str">
        <f t="shared" si="4"/>
        <v>SW00002300001</v>
      </c>
      <c r="H29" s="257" t="str">
        <f t="shared" si="5"/>
        <v>SW00002300003</v>
      </c>
      <c r="I29" s="259" t="s">
        <v>21</v>
      </c>
      <c r="J29" s="260" t="s">
        <v>14</v>
      </c>
      <c r="K29" s="755" t="str">
        <f t="shared" si="6"/>
        <v>N121152716</v>
      </c>
      <c r="L29" s="260" t="s">
        <v>1980</v>
      </c>
      <c r="M29" s="260" t="s">
        <v>2000</v>
      </c>
      <c r="N29" s="260" t="s">
        <v>2016</v>
      </c>
      <c r="O29" s="116" t="s">
        <v>25313</v>
      </c>
      <c r="P29" s="1220" t="s">
        <v>33542</v>
      </c>
    </row>
    <row r="30" spans="1:16" ht="14.25" thickBot="1">
      <c r="A30" s="120"/>
      <c r="B30" s="114" t="s">
        <v>1331</v>
      </c>
      <c r="C30" s="115" t="s">
        <v>1154</v>
      </c>
      <c r="D30" s="116" t="s">
        <v>1332</v>
      </c>
      <c r="E30" s="116" t="s">
        <v>1155</v>
      </c>
      <c r="F30" s="116" t="s">
        <v>1283</v>
      </c>
      <c r="G30" s="115" t="str">
        <f t="shared" si="4"/>
        <v>SW00002400001</v>
      </c>
      <c r="H30" s="120" t="str">
        <f t="shared" si="5"/>
        <v>SW00002400005</v>
      </c>
      <c r="I30" s="115" t="s">
        <v>21</v>
      </c>
      <c r="J30" s="117" t="s">
        <v>14</v>
      </c>
      <c r="K30" s="445" t="str">
        <f t="shared" si="6"/>
        <v>N121152716</v>
      </c>
      <c r="L30" s="117"/>
      <c r="M30" s="117"/>
      <c r="N30" s="117"/>
      <c r="O30" s="116"/>
    </row>
    <row r="31" spans="1:16" ht="14.25" thickBot="1">
      <c r="A31" s="120">
        <v>23</v>
      </c>
      <c r="B31" s="114" t="s">
        <v>1385</v>
      </c>
      <c r="C31" s="115" t="s">
        <v>1154</v>
      </c>
      <c r="D31" s="116" t="s">
        <v>3447</v>
      </c>
      <c r="E31" s="116" t="s">
        <v>1155</v>
      </c>
      <c r="F31" s="116" t="s">
        <v>2833</v>
      </c>
      <c r="G31" s="115" t="str">
        <f t="shared" si="4"/>
        <v>SW00002500001</v>
      </c>
      <c r="H31" s="120" t="str">
        <f t="shared" si="5"/>
        <v>SW00002500007</v>
      </c>
      <c r="I31" s="115" t="s">
        <v>21</v>
      </c>
      <c r="J31" s="117" t="s">
        <v>14</v>
      </c>
      <c r="K31" s="445" t="str">
        <f t="shared" si="6"/>
        <v>N121152716</v>
      </c>
      <c r="L31" s="117" t="s">
        <v>1976</v>
      </c>
      <c r="M31" s="117" t="s">
        <v>2001</v>
      </c>
      <c r="N31" s="117" t="s">
        <v>2426</v>
      </c>
      <c r="O31" s="116" t="s">
        <v>1386</v>
      </c>
    </row>
    <row r="32" spans="1:16" ht="14.25" thickBot="1">
      <c r="A32" s="153">
        <v>27</v>
      </c>
      <c r="B32" s="114" t="s">
        <v>1405</v>
      </c>
      <c r="C32" s="115" t="s">
        <v>1154</v>
      </c>
      <c r="D32" s="116" t="s">
        <v>3448</v>
      </c>
      <c r="E32" s="116" t="s">
        <v>1155</v>
      </c>
      <c r="F32" s="116" t="s">
        <v>1401</v>
      </c>
      <c r="G32" s="115" t="str">
        <f t="shared" si="4"/>
        <v>SW00002600001</v>
      </c>
      <c r="H32" s="120" t="str">
        <f t="shared" si="5"/>
        <v>SW00002600002</v>
      </c>
      <c r="I32" s="115" t="s">
        <v>21</v>
      </c>
      <c r="J32" s="117" t="s">
        <v>14</v>
      </c>
      <c r="K32" s="445" t="str">
        <f t="shared" si="6"/>
        <v>N121152716</v>
      </c>
      <c r="L32" s="117" t="s">
        <v>12430</v>
      </c>
      <c r="M32" s="117" t="s">
        <v>2002</v>
      </c>
      <c r="N32" s="117" t="s">
        <v>12426</v>
      </c>
      <c r="O32" s="116"/>
    </row>
    <row r="33" spans="1:17" s="137" customFormat="1" ht="14.25" thickBot="1">
      <c r="A33" s="134">
        <v>28</v>
      </c>
      <c r="B33" s="465" t="s">
        <v>1465</v>
      </c>
      <c r="C33" s="133" t="s">
        <v>1154</v>
      </c>
      <c r="D33" s="149" t="s">
        <v>3449</v>
      </c>
      <c r="E33" s="149" t="s">
        <v>1155</v>
      </c>
      <c r="F33" s="149" t="s">
        <v>1466</v>
      </c>
      <c r="G33" s="133" t="str">
        <f t="shared" si="4"/>
        <v>SW00002700001</v>
      </c>
      <c r="H33" s="134" t="str">
        <f t="shared" si="5"/>
        <v>SW00002700054</v>
      </c>
      <c r="I33" s="133" t="s">
        <v>21</v>
      </c>
      <c r="J33" s="466" t="s">
        <v>14</v>
      </c>
      <c r="K33" s="467" t="str">
        <f t="shared" si="6"/>
        <v>N121152716</v>
      </c>
      <c r="L33" s="466" t="s">
        <v>2025</v>
      </c>
      <c r="M33" s="466" t="s">
        <v>2026</v>
      </c>
      <c r="N33" s="466" t="s">
        <v>2024</v>
      </c>
      <c r="O33" s="149"/>
      <c r="P33" s="845"/>
      <c r="Q33" s="893"/>
    </row>
    <row r="34" spans="1:17" ht="14.25" thickBot="1">
      <c r="A34" s="153">
        <v>30</v>
      </c>
      <c r="B34" s="114" t="s">
        <v>1581</v>
      </c>
      <c r="C34" s="115" t="s">
        <v>1154</v>
      </c>
      <c r="D34" s="116" t="s">
        <v>3450</v>
      </c>
      <c r="E34" s="116" t="s">
        <v>1155</v>
      </c>
      <c r="F34" s="116" t="s">
        <v>1155</v>
      </c>
      <c r="G34" s="115" t="str">
        <f t="shared" si="4"/>
        <v>SW00002800001</v>
      </c>
      <c r="H34" s="120" t="str">
        <f t="shared" si="5"/>
        <v>SW00002800001</v>
      </c>
      <c r="I34" s="115" t="s">
        <v>21</v>
      </c>
      <c r="J34" s="117" t="s">
        <v>14</v>
      </c>
      <c r="K34" s="445" t="str">
        <f t="shared" si="6"/>
        <v>N121152716</v>
      </c>
      <c r="L34" s="116" t="s">
        <v>2100</v>
      </c>
      <c r="M34" s="117" t="s">
        <v>2099</v>
      </c>
      <c r="N34" s="116" t="s">
        <v>33516</v>
      </c>
      <c r="O34" s="116"/>
    </row>
    <row r="35" spans="1:17" ht="14.25" thickBot="1">
      <c r="A35" s="153">
        <v>31</v>
      </c>
      <c r="B35" s="114" t="s">
        <v>1945</v>
      </c>
      <c r="C35" s="115" t="s">
        <v>1154</v>
      </c>
      <c r="D35" s="116" t="s">
        <v>3451</v>
      </c>
      <c r="E35" s="116" t="s">
        <v>1155</v>
      </c>
      <c r="F35" s="116" t="s">
        <v>1155</v>
      </c>
      <c r="G35" s="115" t="str">
        <f t="shared" ref="G35:G54" si="7">C35 &amp; D35 &amp; E35</f>
        <v>SW00002900001</v>
      </c>
      <c r="H35" s="120" t="str">
        <f t="shared" si="5"/>
        <v>SW00002900001</v>
      </c>
      <c r="I35" s="115" t="s">
        <v>21</v>
      </c>
      <c r="J35" s="117" t="s">
        <v>14</v>
      </c>
      <c r="K35" s="445" t="str">
        <f t="shared" si="6"/>
        <v>N121152716</v>
      </c>
      <c r="L35" s="116" t="s">
        <v>2102</v>
      </c>
      <c r="M35" s="116" t="s">
        <v>2101</v>
      </c>
      <c r="N35" s="116" t="s">
        <v>12424</v>
      </c>
      <c r="O35" s="116"/>
    </row>
    <row r="36" spans="1:17" ht="14.25" thickBot="1">
      <c r="A36" s="120">
        <v>32</v>
      </c>
      <c r="B36" s="114" t="s">
        <v>2085</v>
      </c>
      <c r="C36" s="133" t="s">
        <v>2086</v>
      </c>
      <c r="D36" s="116" t="s">
        <v>3452</v>
      </c>
      <c r="E36" s="116" t="s">
        <v>1155</v>
      </c>
      <c r="F36" s="116" t="s">
        <v>2746</v>
      </c>
      <c r="G36" s="115" t="str">
        <f t="shared" si="7"/>
        <v>SW00003000001</v>
      </c>
      <c r="H36" s="120" t="str">
        <f t="shared" ref="H36:H50" si="8">C36 &amp; D36 &amp; F36</f>
        <v>SW00003000008</v>
      </c>
      <c r="I36" s="115" t="s">
        <v>21</v>
      </c>
      <c r="J36" s="117" t="s">
        <v>14</v>
      </c>
      <c r="K36" s="445" t="str">
        <f t="shared" si="6"/>
        <v>N121152716</v>
      </c>
      <c r="L36" s="116" t="s">
        <v>2104</v>
      </c>
      <c r="M36" s="116" t="s">
        <v>2103</v>
      </c>
      <c r="N36" s="116" t="s">
        <v>2088</v>
      </c>
      <c r="O36" s="116"/>
    </row>
    <row r="37" spans="1:17" ht="14.25" thickBot="1">
      <c r="A37" s="120"/>
      <c r="B37" s="124" t="s">
        <v>2089</v>
      </c>
      <c r="C37" s="128" t="s">
        <v>2086</v>
      </c>
      <c r="D37" s="126" t="s">
        <v>2296</v>
      </c>
      <c r="E37" s="126"/>
      <c r="F37" s="126"/>
      <c r="G37" s="125" t="str">
        <f t="shared" si="7"/>
        <v>SW000031</v>
      </c>
      <c r="H37" s="128" t="str">
        <f t="shared" si="8"/>
        <v>SW000031</v>
      </c>
      <c r="I37" s="125" t="s">
        <v>21</v>
      </c>
      <c r="J37" s="127" t="s">
        <v>14</v>
      </c>
      <c r="K37" s="127" t="s">
        <v>15</v>
      </c>
      <c r="L37" s="126" t="s">
        <v>2106</v>
      </c>
      <c r="M37" s="126" t="s">
        <v>2105</v>
      </c>
      <c r="N37" s="126" t="s">
        <v>2090</v>
      </c>
      <c r="O37" s="116" t="s">
        <v>2767</v>
      </c>
      <c r="P37" s="1220" t="s">
        <v>33542</v>
      </c>
    </row>
    <row r="38" spans="1:17" ht="14.25" thickBot="1">
      <c r="A38" s="120">
        <v>34</v>
      </c>
      <c r="B38" s="114" t="s">
        <v>2091</v>
      </c>
      <c r="C38" s="134" t="s">
        <v>2086</v>
      </c>
      <c r="D38" s="116" t="s">
        <v>3453</v>
      </c>
      <c r="E38" s="116" t="s">
        <v>1155</v>
      </c>
      <c r="F38" s="116" t="s">
        <v>3087</v>
      </c>
      <c r="G38" s="115" t="str">
        <f t="shared" si="7"/>
        <v>SW00003200001</v>
      </c>
      <c r="H38" s="120" t="str">
        <f t="shared" si="8"/>
        <v>SW00003200002</v>
      </c>
      <c r="I38" s="115" t="s">
        <v>21</v>
      </c>
      <c r="J38" s="117" t="s">
        <v>14</v>
      </c>
      <c r="K38" s="445" t="str">
        <f>IF(J38="nihonsoft.co.jp","N121152716","N160061864")</f>
        <v>N121152716</v>
      </c>
      <c r="L38" s="116" t="s">
        <v>2108</v>
      </c>
      <c r="M38" s="116" t="s">
        <v>2107</v>
      </c>
      <c r="N38" s="116" t="s">
        <v>2092</v>
      </c>
      <c r="O38" s="116"/>
    </row>
    <row r="39" spans="1:17" ht="14.25" thickBot="1">
      <c r="A39" s="120">
        <v>35</v>
      </c>
      <c r="B39" s="114" t="s">
        <v>2290</v>
      </c>
      <c r="C39" s="134" t="s">
        <v>1154</v>
      </c>
      <c r="D39" s="116" t="s">
        <v>3454</v>
      </c>
      <c r="E39" s="116" t="s">
        <v>1155</v>
      </c>
      <c r="F39" s="116" t="s">
        <v>2478</v>
      </c>
      <c r="G39" s="115" t="str">
        <f t="shared" si="7"/>
        <v>SW00003300001</v>
      </c>
      <c r="H39" s="120" t="str">
        <f t="shared" si="8"/>
        <v>SW00003300014</v>
      </c>
      <c r="I39" s="115" t="s">
        <v>21</v>
      </c>
      <c r="J39" s="117" t="s">
        <v>14</v>
      </c>
      <c r="K39" s="445" t="str">
        <f>IF(J39="nihonsoft.co.jp","N121152716","N160061864")</f>
        <v>N121152716</v>
      </c>
      <c r="L39" s="116" t="s">
        <v>2445</v>
      </c>
      <c r="M39" s="116" t="s">
        <v>2481</v>
      </c>
      <c r="N39" s="116" t="s">
        <v>2484</v>
      </c>
      <c r="O39" s="116"/>
    </row>
    <row r="40" spans="1:17" ht="14.25" thickBot="1">
      <c r="A40" s="153">
        <v>36</v>
      </c>
      <c r="B40" s="114" t="s">
        <v>2291</v>
      </c>
      <c r="C40" s="134" t="s">
        <v>1154</v>
      </c>
      <c r="D40" s="116" t="s">
        <v>3455</v>
      </c>
      <c r="E40" s="116" t="s">
        <v>1155</v>
      </c>
      <c r="F40" s="116" t="s">
        <v>2301</v>
      </c>
      <c r="G40" s="115" t="str">
        <f t="shared" si="7"/>
        <v>SW00003400001</v>
      </c>
      <c r="H40" s="120" t="str">
        <f t="shared" si="8"/>
        <v>SW00003400003</v>
      </c>
      <c r="I40" s="115" t="s">
        <v>21</v>
      </c>
      <c r="J40" s="117" t="s">
        <v>14</v>
      </c>
      <c r="K40" s="445" t="str">
        <f>IF(J40="nihonsoft.co.jp","N121152716","N160061864")</f>
        <v>N121152716</v>
      </c>
      <c r="L40" s="116" t="s">
        <v>2446</v>
      </c>
      <c r="M40" s="116" t="s">
        <v>2482</v>
      </c>
      <c r="N40" s="116" t="s">
        <v>2485</v>
      </c>
      <c r="O40" s="116"/>
    </row>
    <row r="41" spans="1:17" ht="14.25" thickBot="1">
      <c r="A41" s="120">
        <v>40</v>
      </c>
      <c r="B41" s="114" t="s">
        <v>2292</v>
      </c>
      <c r="C41" s="134" t="s">
        <v>1154</v>
      </c>
      <c r="D41" s="116" t="s">
        <v>3456</v>
      </c>
      <c r="E41" s="116" t="s">
        <v>1155</v>
      </c>
      <c r="F41" s="116" t="s">
        <v>2303</v>
      </c>
      <c r="G41" s="115" t="str">
        <f t="shared" si="7"/>
        <v>SW00003500001</v>
      </c>
      <c r="H41" s="120" t="str">
        <f t="shared" si="8"/>
        <v>SW00003500002</v>
      </c>
      <c r="I41" s="115" t="s">
        <v>21</v>
      </c>
      <c r="J41" s="117" t="s">
        <v>14</v>
      </c>
      <c r="K41" s="445" t="str">
        <f>IF(J41="nihonsoft.co.jp","N121152716","N160061864")</f>
        <v>N121152716</v>
      </c>
      <c r="L41" s="116" t="s">
        <v>2635</v>
      </c>
      <c r="M41" s="116" t="s">
        <v>2636</v>
      </c>
      <c r="N41" s="116" t="s">
        <v>2637</v>
      </c>
      <c r="O41" s="116"/>
    </row>
    <row r="42" spans="1:17" ht="14.25" thickBot="1">
      <c r="A42" s="120"/>
      <c r="B42" s="124" t="s">
        <v>2293</v>
      </c>
      <c r="C42" s="121" t="s">
        <v>1154</v>
      </c>
      <c r="D42" s="122" t="s">
        <v>2297</v>
      </c>
      <c r="E42" s="122" t="s">
        <v>1155</v>
      </c>
      <c r="F42" s="122" t="s">
        <v>2304</v>
      </c>
      <c r="G42" s="121" t="str">
        <f t="shared" si="7"/>
        <v>SW00003600001</v>
      </c>
      <c r="H42" s="121" t="str">
        <f t="shared" si="8"/>
        <v>SW00003600020</v>
      </c>
      <c r="I42" s="121" t="s">
        <v>21</v>
      </c>
      <c r="J42" s="122" t="s">
        <v>14</v>
      </c>
      <c r="K42" s="122" t="s">
        <v>15</v>
      </c>
      <c r="L42" s="122"/>
      <c r="M42" s="122"/>
      <c r="N42" s="122"/>
      <c r="O42" s="116" t="s">
        <v>2512</v>
      </c>
      <c r="P42" s="1220" t="s">
        <v>33542</v>
      </c>
    </row>
    <row r="43" spans="1:17" ht="14.25" thickBot="1">
      <c r="A43" s="120">
        <v>38</v>
      </c>
      <c r="B43" s="114" t="s">
        <v>2294</v>
      </c>
      <c r="C43" s="134" t="s">
        <v>1154</v>
      </c>
      <c r="D43" s="116" t="s">
        <v>3457</v>
      </c>
      <c r="E43" s="116" t="s">
        <v>1155</v>
      </c>
      <c r="F43" s="116" t="s">
        <v>2301</v>
      </c>
      <c r="G43" s="115" t="str">
        <f t="shared" si="7"/>
        <v>SW00003700001</v>
      </c>
      <c r="H43" s="120" t="str">
        <f t="shared" si="8"/>
        <v>SW00003700003</v>
      </c>
      <c r="I43" s="115" t="s">
        <v>21</v>
      </c>
      <c r="J43" s="117" t="s">
        <v>14</v>
      </c>
      <c r="K43" s="445" t="str">
        <f>IF(J43="nihonsoft.co.jp","N121152716","N160061864")</f>
        <v>N121152716</v>
      </c>
      <c r="L43" s="116" t="s">
        <v>2513</v>
      </c>
      <c r="M43" s="116" t="s">
        <v>2514</v>
      </c>
      <c r="N43" s="116" t="s">
        <v>2515</v>
      </c>
      <c r="O43" s="116"/>
    </row>
    <row r="44" spans="1:17" ht="14.25" thickBot="1">
      <c r="A44" s="153">
        <v>44</v>
      </c>
      <c r="B44" s="114" t="s">
        <v>2295</v>
      </c>
      <c r="C44" s="134" t="s">
        <v>1154</v>
      </c>
      <c r="D44" s="116" t="s">
        <v>3458</v>
      </c>
      <c r="E44" s="116" t="s">
        <v>1155</v>
      </c>
      <c r="F44" s="116" t="s">
        <v>2302</v>
      </c>
      <c r="G44" s="115" t="str">
        <f t="shared" si="7"/>
        <v>SW00003800001</v>
      </c>
      <c r="H44" s="120" t="str">
        <f t="shared" si="8"/>
        <v>SW00003800001</v>
      </c>
      <c r="I44" s="115" t="s">
        <v>21</v>
      </c>
      <c r="J44" s="117" t="s">
        <v>14</v>
      </c>
      <c r="K44" s="445" t="str">
        <f>IF(J44="nihonsoft.co.jp","N121152716","N160061864")</f>
        <v>N121152716</v>
      </c>
      <c r="L44" s="116" t="s">
        <v>2646</v>
      </c>
      <c r="M44" s="116" t="s">
        <v>2647</v>
      </c>
      <c r="N44" s="116" t="s">
        <v>2648</v>
      </c>
      <c r="O44" s="116"/>
    </row>
    <row r="45" spans="1:17" ht="14.25" thickBot="1">
      <c r="A45" s="120">
        <v>43</v>
      </c>
      <c r="B45" s="114" t="s">
        <v>2298</v>
      </c>
      <c r="C45" s="134" t="s">
        <v>1154</v>
      </c>
      <c r="D45" s="116" t="s">
        <v>3459</v>
      </c>
      <c r="E45" s="116" t="s">
        <v>1155</v>
      </c>
      <c r="F45" s="116" t="s">
        <v>2833</v>
      </c>
      <c r="G45" s="115" t="str">
        <f t="shared" si="7"/>
        <v>SW00003900001</v>
      </c>
      <c r="H45" s="120" t="str">
        <f t="shared" si="8"/>
        <v>SW00003900007</v>
      </c>
      <c r="I45" s="115" t="s">
        <v>21</v>
      </c>
      <c r="J45" s="117" t="s">
        <v>14</v>
      </c>
      <c r="K45" s="445" t="str">
        <f>IF(J45="nihonsoft.co.jp","N121152716","N160061864")</f>
        <v>N121152716</v>
      </c>
      <c r="L45" s="116" t="s">
        <v>19089</v>
      </c>
      <c r="M45" s="116" t="s">
        <v>2645</v>
      </c>
      <c r="N45" s="116" t="s">
        <v>2644</v>
      </c>
      <c r="O45" s="116"/>
    </row>
    <row r="46" spans="1:17" ht="14.25" thickBot="1">
      <c r="A46" s="120">
        <v>41</v>
      </c>
      <c r="B46" s="114" t="s">
        <v>2299</v>
      </c>
      <c r="C46" s="134" t="s">
        <v>1154</v>
      </c>
      <c r="D46" s="116" t="s">
        <v>3460</v>
      </c>
      <c r="E46" s="116" t="s">
        <v>1155</v>
      </c>
      <c r="F46" s="116" t="s">
        <v>2305</v>
      </c>
      <c r="G46" s="115" t="str">
        <f t="shared" si="7"/>
        <v>SW00004000001</v>
      </c>
      <c r="H46" s="120" t="str">
        <f t="shared" si="8"/>
        <v>SW00004000038</v>
      </c>
      <c r="I46" s="115" t="s">
        <v>21</v>
      </c>
      <c r="J46" s="117" t="s">
        <v>14</v>
      </c>
      <c r="K46" s="445" t="str">
        <f>IF(J46="nihonsoft.co.jp","N121152716","N160061864")</f>
        <v>N121152716</v>
      </c>
      <c r="L46" s="116" t="s">
        <v>2638</v>
      </c>
      <c r="M46" s="116" t="s">
        <v>2639</v>
      </c>
      <c r="N46" s="116" t="s">
        <v>2640</v>
      </c>
      <c r="O46" s="116"/>
    </row>
    <row r="47" spans="1:17" ht="14.25" thickBot="1">
      <c r="A47" s="257">
        <v>37</v>
      </c>
      <c r="B47" s="261" t="s">
        <v>2430</v>
      </c>
      <c r="C47" s="257" t="s">
        <v>1154</v>
      </c>
      <c r="D47" s="258" t="s">
        <v>3461</v>
      </c>
      <c r="E47" s="258" t="s">
        <v>2432</v>
      </c>
      <c r="F47" s="258" t="s">
        <v>2431</v>
      </c>
      <c r="G47" s="259" t="str">
        <f t="shared" si="7"/>
        <v>SW00004100001</v>
      </c>
      <c r="H47" s="257" t="str">
        <f t="shared" si="8"/>
        <v>SW00004100006</v>
      </c>
      <c r="I47" s="259" t="s">
        <v>21</v>
      </c>
      <c r="J47" s="260" t="s">
        <v>14</v>
      </c>
      <c r="K47" s="260" t="s">
        <v>15</v>
      </c>
      <c r="L47" s="258" t="s">
        <v>2480</v>
      </c>
      <c r="M47" s="258" t="s">
        <v>2483</v>
      </c>
      <c r="N47" s="258" t="s">
        <v>2486</v>
      </c>
      <c r="O47" s="116" t="s">
        <v>5380</v>
      </c>
      <c r="P47" s="1220" t="s">
        <v>33542</v>
      </c>
    </row>
    <row r="48" spans="1:17" ht="14.25" thickBot="1">
      <c r="A48" s="120">
        <v>39</v>
      </c>
      <c r="B48" s="114" t="s">
        <v>3479</v>
      </c>
      <c r="C48" s="134" t="s">
        <v>1154</v>
      </c>
      <c r="D48" s="116" t="s">
        <v>3462</v>
      </c>
      <c r="E48" s="116" t="s">
        <v>1155</v>
      </c>
      <c r="F48" s="116" t="s">
        <v>1155</v>
      </c>
      <c r="G48" s="115" t="str">
        <f t="shared" si="7"/>
        <v>SW00004200001</v>
      </c>
      <c r="H48" s="120" t="str">
        <f t="shared" si="8"/>
        <v>SW00004200001</v>
      </c>
      <c r="I48" s="115" t="s">
        <v>21</v>
      </c>
      <c r="J48" s="117" t="s">
        <v>14</v>
      </c>
      <c r="K48" s="445" t="str">
        <f>IF(J48="nihonsoft.co.jp","N121152716","N160061864")</f>
        <v>N121152716</v>
      </c>
      <c r="L48" s="116" t="s">
        <v>2516</v>
      </c>
      <c r="M48" s="116" t="s">
        <v>2517</v>
      </c>
      <c r="N48" s="116" t="s">
        <v>2518</v>
      </c>
      <c r="O48" s="116" t="s">
        <v>2519</v>
      </c>
    </row>
    <row r="49" spans="1:16" ht="14.25" thickBot="1">
      <c r="A49" s="120">
        <v>39</v>
      </c>
      <c r="B49" s="114" t="s">
        <v>2649</v>
      </c>
      <c r="C49" s="134" t="s">
        <v>1154</v>
      </c>
      <c r="D49" s="116" t="s">
        <v>3425</v>
      </c>
      <c r="E49" s="116" t="s">
        <v>1155</v>
      </c>
      <c r="F49" s="116" t="s">
        <v>1155</v>
      </c>
      <c r="G49" s="115" t="str">
        <f t="shared" si="7"/>
        <v>SW00004300001</v>
      </c>
      <c r="H49" s="120" t="str">
        <f t="shared" si="8"/>
        <v>SW00004300001</v>
      </c>
      <c r="I49" s="115" t="s">
        <v>21</v>
      </c>
      <c r="J49" s="117" t="s">
        <v>14</v>
      </c>
      <c r="K49" s="445" t="str">
        <f>IF(J49="nihonsoft.co.jp","N121152716","N160061864")</f>
        <v>N121152716</v>
      </c>
      <c r="L49" s="116" t="s">
        <v>2641</v>
      </c>
      <c r="M49" s="116" t="s">
        <v>2642</v>
      </c>
      <c r="N49" s="116" t="s">
        <v>2643</v>
      </c>
      <c r="O49" s="116"/>
    </row>
    <row r="50" spans="1:16" ht="14.25" thickBot="1">
      <c r="A50" s="153">
        <v>45</v>
      </c>
      <c r="B50" s="429" t="s">
        <v>6403</v>
      </c>
      <c r="C50" s="935" t="s">
        <v>1154</v>
      </c>
      <c r="D50" s="936" t="s">
        <v>3412</v>
      </c>
      <c r="E50" s="937" t="s">
        <v>6045</v>
      </c>
      <c r="F50" s="937" t="s">
        <v>6046</v>
      </c>
      <c r="G50" s="938" t="str">
        <f t="shared" si="7"/>
        <v>SW00004500001</v>
      </c>
      <c r="H50" s="935" t="str">
        <f t="shared" si="8"/>
        <v>SW00004500024</v>
      </c>
      <c r="I50" s="938" t="s">
        <v>21</v>
      </c>
      <c r="J50" s="939" t="s">
        <v>14</v>
      </c>
      <c r="K50" s="940" t="str">
        <f>IF(J50="nihonsoft.co.jp","N121152716","N160061864")</f>
        <v>N121152716</v>
      </c>
      <c r="L50" s="936" t="s">
        <v>2663</v>
      </c>
      <c r="M50" s="936" t="s">
        <v>2664</v>
      </c>
      <c r="N50" s="936" t="s">
        <v>2665</v>
      </c>
      <c r="O50" s="116" t="s">
        <v>28142</v>
      </c>
      <c r="P50" s="1220" t="s">
        <v>33542</v>
      </c>
    </row>
    <row r="51" spans="1:16" ht="14.25" thickBot="1">
      <c r="A51" s="153">
        <v>45</v>
      </c>
      <c r="B51" s="87" t="s">
        <v>6408</v>
      </c>
      <c r="C51" s="134" t="s">
        <v>6404</v>
      </c>
      <c r="D51" s="150" t="s">
        <v>3412</v>
      </c>
      <c r="E51" s="150" t="s">
        <v>6405</v>
      </c>
      <c r="F51" s="150" t="s">
        <v>6406</v>
      </c>
      <c r="G51" s="115" t="str">
        <f>C51 &amp; D51 &amp; E51</f>
        <v>SW00004500001</v>
      </c>
      <c r="H51" s="120" t="str">
        <f>C51 &amp; D51 &amp; F51</f>
        <v>SW00004500024</v>
      </c>
      <c r="I51" s="115" t="s">
        <v>21</v>
      </c>
      <c r="J51" s="117" t="s">
        <v>6407</v>
      </c>
      <c r="K51" s="445" t="str">
        <f>IF(J51="nihonsoft.co.jp","N121152716","N160061864")</f>
        <v>N160061864</v>
      </c>
      <c r="L51" s="116" t="s">
        <v>2663</v>
      </c>
      <c r="M51" s="116" t="s">
        <v>2664</v>
      </c>
      <c r="N51" s="116" t="s">
        <v>2665</v>
      </c>
      <c r="O51" s="116"/>
    </row>
    <row r="52" spans="1:16" ht="14.25" thickBot="1">
      <c r="A52" s="120">
        <v>46</v>
      </c>
      <c r="B52" s="87" t="s">
        <v>3272</v>
      </c>
      <c r="C52" s="134" t="s">
        <v>3416</v>
      </c>
      <c r="D52" s="116" t="s">
        <v>3413</v>
      </c>
      <c r="E52" s="116"/>
      <c r="F52" s="116"/>
      <c r="G52" s="115" t="str">
        <f t="shared" si="7"/>
        <v>EJ000046</v>
      </c>
      <c r="H52" s="120"/>
      <c r="I52" s="115"/>
      <c r="J52" s="117"/>
      <c r="K52" s="117"/>
      <c r="L52" s="116" t="s">
        <v>3274</v>
      </c>
      <c r="M52" s="116" t="s">
        <v>3276</v>
      </c>
      <c r="N52" s="116" t="s">
        <v>3278</v>
      </c>
      <c r="O52" s="116"/>
    </row>
    <row r="53" spans="1:16" ht="14.25" thickBot="1">
      <c r="A53" s="120">
        <v>47</v>
      </c>
      <c r="B53" s="114" t="s">
        <v>3273</v>
      </c>
      <c r="C53" s="134" t="s">
        <v>3415</v>
      </c>
      <c r="D53" s="116" t="s">
        <v>3414</v>
      </c>
      <c r="E53" s="116"/>
      <c r="F53" s="116"/>
      <c r="G53" s="115" t="str">
        <f t="shared" si="7"/>
        <v>WA000047</v>
      </c>
      <c r="H53" s="120"/>
      <c r="I53" s="115"/>
      <c r="J53" s="117"/>
      <c r="K53" s="117"/>
      <c r="L53" s="116" t="s">
        <v>3275</v>
      </c>
      <c r="M53" s="116" t="s">
        <v>3277</v>
      </c>
      <c r="N53" s="116" t="s">
        <v>3279</v>
      </c>
      <c r="O53" s="116"/>
    </row>
    <row r="54" spans="1:16" ht="14.25" thickBot="1">
      <c r="A54" s="120">
        <v>48</v>
      </c>
      <c r="B54" s="262" t="s">
        <v>3463</v>
      </c>
      <c r="C54" s="246" t="s">
        <v>1154</v>
      </c>
      <c r="D54" s="247" t="s">
        <v>3426</v>
      </c>
      <c r="E54" s="247" t="s">
        <v>1155</v>
      </c>
      <c r="F54" s="247" t="s">
        <v>1155</v>
      </c>
      <c r="G54" s="248" t="str">
        <f t="shared" si="7"/>
        <v>SW00004400001</v>
      </c>
      <c r="H54" s="246" t="str">
        <f t="shared" ref="H54:H60" si="9">C54 &amp; D54 &amp; F54</f>
        <v>SW00004400001</v>
      </c>
      <c r="I54" s="248" t="s">
        <v>21</v>
      </c>
      <c r="J54" s="249" t="s">
        <v>14</v>
      </c>
      <c r="K54" s="249" t="s">
        <v>15</v>
      </c>
      <c r="L54" s="247" t="s">
        <v>3270</v>
      </c>
      <c r="M54" s="247" t="s">
        <v>3271</v>
      </c>
      <c r="N54" s="247" t="s">
        <v>2765</v>
      </c>
      <c r="O54" s="116" t="s">
        <v>5342</v>
      </c>
      <c r="P54" s="1220" t="s">
        <v>33542</v>
      </c>
    </row>
    <row r="55" spans="1:16" ht="14.25" thickBot="1">
      <c r="A55" s="153">
        <v>49</v>
      </c>
      <c r="B55" s="536" t="s">
        <v>4828</v>
      </c>
      <c r="C55" s="128" t="s">
        <v>2762</v>
      </c>
      <c r="D55" s="126" t="s">
        <v>3426</v>
      </c>
      <c r="E55" s="126" t="s">
        <v>2763</v>
      </c>
      <c r="F55" s="126" t="s">
        <v>2763</v>
      </c>
      <c r="G55" s="125" t="str">
        <f t="shared" ref="G55:G60" si="10">C55 &amp; D55 &amp; E55</f>
        <v>SW00004400001</v>
      </c>
      <c r="H55" s="128" t="str">
        <f>C55 &amp; D55 &amp; F55</f>
        <v>SW00004400001</v>
      </c>
      <c r="I55" s="125" t="s">
        <v>2817</v>
      </c>
      <c r="J55" s="127" t="s">
        <v>14</v>
      </c>
      <c r="K55" s="537" t="str">
        <f t="shared" ref="K55:K118" si="11">IF(J55="nihonsoft.co.jp","N121152716","N160061864")</f>
        <v>N121152716</v>
      </c>
      <c r="L55" s="126" t="s">
        <v>2770</v>
      </c>
      <c r="M55" s="126" t="s">
        <v>2771</v>
      </c>
      <c r="N55" s="126" t="s">
        <v>2772</v>
      </c>
      <c r="O55" s="116" t="s">
        <v>14025</v>
      </c>
      <c r="P55" s="1220" t="s">
        <v>33542</v>
      </c>
    </row>
    <row r="56" spans="1:16" ht="14.25" thickBot="1">
      <c r="A56" s="120">
        <v>50</v>
      </c>
      <c r="B56" s="114" t="s">
        <v>4743</v>
      </c>
      <c r="C56" s="134" t="s">
        <v>2762</v>
      </c>
      <c r="D56" s="116" t="s">
        <v>3413</v>
      </c>
      <c r="E56" s="116" t="s">
        <v>2763</v>
      </c>
      <c r="F56" s="116" t="s">
        <v>2774</v>
      </c>
      <c r="G56" s="115" t="str">
        <f t="shared" si="10"/>
        <v>SW00004600001</v>
      </c>
      <c r="H56" s="120" t="str">
        <f t="shared" si="9"/>
        <v>SW00004600022</v>
      </c>
      <c r="I56" s="115" t="s">
        <v>21</v>
      </c>
      <c r="J56" s="117" t="s">
        <v>14</v>
      </c>
      <c r="K56" s="445" t="str">
        <f t="shared" si="11"/>
        <v>N121152716</v>
      </c>
      <c r="L56" s="116" t="s">
        <v>3266</v>
      </c>
      <c r="M56" s="116" t="s">
        <v>3267</v>
      </c>
      <c r="N56" s="116" t="s">
        <v>3263</v>
      </c>
      <c r="O56" s="116"/>
    </row>
    <row r="57" spans="1:16" ht="14.25" thickBot="1">
      <c r="A57" s="120">
        <v>55</v>
      </c>
      <c r="B57" s="114" t="s">
        <v>2842</v>
      </c>
      <c r="C57" s="134" t="s">
        <v>1154</v>
      </c>
      <c r="D57" s="116" t="s">
        <v>3414</v>
      </c>
      <c r="E57" s="116" t="s">
        <v>1155</v>
      </c>
      <c r="F57" s="116" t="s">
        <v>2843</v>
      </c>
      <c r="G57" s="115" t="str">
        <f t="shared" si="10"/>
        <v>SW00004700001</v>
      </c>
      <c r="H57" s="120" t="str">
        <f t="shared" si="9"/>
        <v>SW00004700001</v>
      </c>
      <c r="I57" s="115" t="s">
        <v>21</v>
      </c>
      <c r="J57" s="117" t="s">
        <v>14</v>
      </c>
      <c r="K57" s="445" t="str">
        <f t="shared" si="11"/>
        <v>N121152716</v>
      </c>
      <c r="L57" s="141" t="s">
        <v>3268</v>
      </c>
      <c r="M57" s="141" t="s">
        <v>3269</v>
      </c>
      <c r="N57" s="141" t="s">
        <v>3264</v>
      </c>
      <c r="O57" s="116"/>
    </row>
    <row r="58" spans="1:16" ht="14.25" thickBot="1">
      <c r="A58" s="120">
        <v>52</v>
      </c>
      <c r="B58" s="114" t="s">
        <v>4744</v>
      </c>
      <c r="C58" s="134" t="s">
        <v>1154</v>
      </c>
      <c r="D58" s="116" t="s">
        <v>3427</v>
      </c>
      <c r="E58" s="116" t="s">
        <v>1155</v>
      </c>
      <c r="F58" s="116" t="s">
        <v>4520</v>
      </c>
      <c r="G58" s="115" t="str">
        <f t="shared" si="10"/>
        <v>SW00004800001</v>
      </c>
      <c r="H58" s="120" t="str">
        <f t="shared" si="9"/>
        <v>SW00004800023</v>
      </c>
      <c r="I58" s="115" t="s">
        <v>21</v>
      </c>
      <c r="J58" s="117" t="s">
        <v>14</v>
      </c>
      <c r="K58" s="445" t="str">
        <f t="shared" si="11"/>
        <v>N121152716</v>
      </c>
      <c r="L58" s="116" t="s">
        <v>3280</v>
      </c>
      <c r="M58" s="116" t="s">
        <v>3281</v>
      </c>
      <c r="N58" s="116" t="s">
        <v>3265</v>
      </c>
      <c r="O58" s="116"/>
    </row>
    <row r="59" spans="1:16" ht="14.25" thickBot="1">
      <c r="A59" s="120">
        <v>53</v>
      </c>
      <c r="B59" s="114" t="s">
        <v>4745</v>
      </c>
      <c r="C59" s="134" t="s">
        <v>1154</v>
      </c>
      <c r="D59" s="116" t="s">
        <v>3428</v>
      </c>
      <c r="E59" s="116" t="s">
        <v>1155</v>
      </c>
      <c r="F59" s="116" t="s">
        <v>2301</v>
      </c>
      <c r="G59" s="115" t="str">
        <f t="shared" si="10"/>
        <v>SW00004900001</v>
      </c>
      <c r="H59" s="120" t="str">
        <f t="shared" si="9"/>
        <v>SW00004900003</v>
      </c>
      <c r="I59" s="115" t="s">
        <v>21</v>
      </c>
      <c r="J59" s="117" t="s">
        <v>14</v>
      </c>
      <c r="K59" s="445" t="str">
        <f t="shared" si="11"/>
        <v>N121152716</v>
      </c>
      <c r="L59" s="116" t="s">
        <v>3402</v>
      </c>
      <c r="M59" s="116" t="s">
        <v>3404</v>
      </c>
      <c r="N59" s="116" t="s">
        <v>3406</v>
      </c>
      <c r="O59" s="116"/>
    </row>
    <row r="60" spans="1:16" ht="14.25" thickBot="1">
      <c r="A60" s="120">
        <v>54</v>
      </c>
      <c r="B60" s="114" t="s">
        <v>3383</v>
      </c>
      <c r="C60" s="134" t="s">
        <v>3384</v>
      </c>
      <c r="D60" s="116" t="s">
        <v>3429</v>
      </c>
      <c r="E60" s="116" t="s">
        <v>3385</v>
      </c>
      <c r="F60" s="116" t="s">
        <v>3386</v>
      </c>
      <c r="G60" s="133" t="str">
        <f t="shared" si="10"/>
        <v>SW00005000001</v>
      </c>
      <c r="H60" s="134" t="str">
        <f t="shared" si="9"/>
        <v>SW00005000002</v>
      </c>
      <c r="I60" s="115" t="s">
        <v>21</v>
      </c>
      <c r="J60" s="117" t="s">
        <v>14</v>
      </c>
      <c r="K60" s="445" t="str">
        <f t="shared" si="11"/>
        <v>N121152716</v>
      </c>
      <c r="L60" s="116" t="s">
        <v>3403</v>
      </c>
      <c r="M60" s="116" t="s">
        <v>3405</v>
      </c>
      <c r="N60" s="116" t="s">
        <v>3387</v>
      </c>
      <c r="O60" s="116" t="s">
        <v>3388</v>
      </c>
    </row>
    <row r="61" spans="1:16" ht="14.25" thickBot="1">
      <c r="A61" s="120">
        <v>56</v>
      </c>
      <c r="B61" s="114" t="s">
        <v>3423</v>
      </c>
      <c r="C61" s="134" t="s">
        <v>3384</v>
      </c>
      <c r="D61" s="116" t="s">
        <v>3430</v>
      </c>
      <c r="E61" s="116" t="s">
        <v>1155</v>
      </c>
      <c r="F61" s="116" t="s">
        <v>3424</v>
      </c>
      <c r="G61" s="133" t="str">
        <f t="shared" ref="G61:G81" si="12">C61 &amp; D61 &amp; E61</f>
        <v>SW00005100001</v>
      </c>
      <c r="H61" s="134" t="str">
        <f t="shared" ref="H61:H81" si="13">C61 &amp; D61 &amp; F61</f>
        <v>SW00005100001</v>
      </c>
      <c r="I61" s="115" t="s">
        <v>21</v>
      </c>
      <c r="J61" s="117" t="s">
        <v>14</v>
      </c>
      <c r="K61" s="445" t="str">
        <f t="shared" si="11"/>
        <v>N121152716</v>
      </c>
      <c r="L61" s="149" t="s">
        <v>3474</v>
      </c>
      <c r="M61" s="149" t="s">
        <v>3475</v>
      </c>
      <c r="N61" s="149" t="s">
        <v>3476</v>
      </c>
      <c r="O61" s="116"/>
    </row>
    <row r="62" spans="1:16" ht="14.25" thickBot="1">
      <c r="A62" s="120">
        <v>60</v>
      </c>
      <c r="B62" s="114" t="s">
        <v>4746</v>
      </c>
      <c r="C62" s="134" t="s">
        <v>4317</v>
      </c>
      <c r="D62" s="116" t="s">
        <v>3483</v>
      </c>
      <c r="E62" s="116" t="s">
        <v>19</v>
      </c>
      <c r="F62" s="116" t="s">
        <v>1155</v>
      </c>
      <c r="G62" s="133" t="str">
        <f t="shared" si="12"/>
        <v>SW00005200001</v>
      </c>
      <c r="H62" s="134" t="str">
        <f t="shared" si="13"/>
        <v>SW00005200001</v>
      </c>
      <c r="I62" s="115" t="s">
        <v>21</v>
      </c>
      <c r="J62" s="117" t="s">
        <v>14</v>
      </c>
      <c r="K62" s="445" t="str">
        <f t="shared" si="11"/>
        <v>N121152716</v>
      </c>
      <c r="L62" s="149" t="s">
        <v>4404</v>
      </c>
      <c r="M62" s="149" t="s">
        <v>4405</v>
      </c>
      <c r="N62" s="149" t="s">
        <v>5247</v>
      </c>
      <c r="O62" s="116"/>
    </row>
    <row r="63" spans="1:16" ht="14.25" thickBot="1">
      <c r="A63" s="120">
        <v>62</v>
      </c>
      <c r="B63" s="114" t="s">
        <v>3481</v>
      </c>
      <c r="C63" s="134" t="s">
        <v>1154</v>
      </c>
      <c r="D63" s="116" t="s">
        <v>3484</v>
      </c>
      <c r="E63" s="116" t="s">
        <v>19</v>
      </c>
      <c r="F63" s="116" t="s">
        <v>1155</v>
      </c>
      <c r="G63" s="133" t="str">
        <f t="shared" si="12"/>
        <v>SW00005300001</v>
      </c>
      <c r="H63" s="134" t="str">
        <f t="shared" si="13"/>
        <v>SW00005300001</v>
      </c>
      <c r="I63" s="115" t="s">
        <v>21</v>
      </c>
      <c r="J63" s="117" t="s">
        <v>14</v>
      </c>
      <c r="K63" s="445" t="str">
        <f t="shared" si="11"/>
        <v>N121152716</v>
      </c>
      <c r="L63" s="149" t="s">
        <v>4402</v>
      </c>
      <c r="M63" s="149" t="s">
        <v>4403</v>
      </c>
      <c r="N63" s="149" t="s">
        <v>3486</v>
      </c>
      <c r="O63" s="116"/>
    </row>
    <row r="64" spans="1:16" ht="14.25" thickBot="1">
      <c r="A64" s="120">
        <v>59</v>
      </c>
      <c r="B64" s="114" t="s">
        <v>3482</v>
      </c>
      <c r="C64" s="134" t="s">
        <v>1154</v>
      </c>
      <c r="D64" s="116" t="s">
        <v>3485</v>
      </c>
      <c r="E64" s="116" t="s">
        <v>19</v>
      </c>
      <c r="F64" s="116" t="s">
        <v>1155</v>
      </c>
      <c r="G64" s="133" t="str">
        <f t="shared" si="12"/>
        <v>SW00005400001</v>
      </c>
      <c r="H64" s="134" t="str">
        <f t="shared" si="13"/>
        <v>SW00005400001</v>
      </c>
      <c r="I64" s="115" t="s">
        <v>21</v>
      </c>
      <c r="J64" s="117" t="s">
        <v>14</v>
      </c>
      <c r="K64" s="445" t="str">
        <f t="shared" si="11"/>
        <v>N121152716</v>
      </c>
      <c r="L64" s="149" t="s">
        <v>3682</v>
      </c>
      <c r="M64" s="149" t="s">
        <v>3680</v>
      </c>
      <c r="N64" s="149" t="s">
        <v>3487</v>
      </c>
      <c r="O64" s="116"/>
    </row>
    <row r="65" spans="1:16" ht="14.25" thickBot="1">
      <c r="A65" s="120">
        <v>58</v>
      </c>
      <c r="B65" s="114" t="s">
        <v>3498</v>
      </c>
      <c r="C65" s="134" t="s">
        <v>3499</v>
      </c>
      <c r="D65" s="150" t="s">
        <v>3500</v>
      </c>
      <c r="E65" s="150" t="s">
        <v>3501</v>
      </c>
      <c r="F65" s="150" t="s">
        <v>3503</v>
      </c>
      <c r="G65" s="133" t="str">
        <f t="shared" si="12"/>
        <v>SW00005500001</v>
      </c>
      <c r="H65" s="134" t="str">
        <f t="shared" si="13"/>
        <v>SW00005500012</v>
      </c>
      <c r="I65" s="115" t="s">
        <v>21</v>
      </c>
      <c r="J65" s="117" t="s">
        <v>14</v>
      </c>
      <c r="K65" s="445" t="str">
        <f t="shared" si="11"/>
        <v>N121152716</v>
      </c>
      <c r="L65" s="149" t="s">
        <v>3683</v>
      </c>
      <c r="M65" s="149" t="s">
        <v>3681</v>
      </c>
      <c r="N65" s="149" t="s">
        <v>3502</v>
      </c>
      <c r="O65" s="116"/>
    </row>
    <row r="66" spans="1:16" ht="14.25" thickBot="1">
      <c r="A66" s="120">
        <v>61</v>
      </c>
      <c r="B66" s="114" t="s">
        <v>3702</v>
      </c>
      <c r="C66" s="134" t="s">
        <v>1154</v>
      </c>
      <c r="D66" s="116" t="s">
        <v>3703</v>
      </c>
      <c r="E66" s="116" t="s">
        <v>1155</v>
      </c>
      <c r="F66" s="116" t="s">
        <v>1155</v>
      </c>
      <c r="G66" s="115" t="str">
        <f t="shared" si="12"/>
        <v>SW00005600001</v>
      </c>
      <c r="H66" s="120" t="str">
        <f t="shared" si="13"/>
        <v>SW00005600001</v>
      </c>
      <c r="I66" s="115" t="s">
        <v>21</v>
      </c>
      <c r="J66" s="117" t="s">
        <v>14</v>
      </c>
      <c r="K66" s="445" t="str">
        <f t="shared" si="11"/>
        <v>N121152716</v>
      </c>
      <c r="L66" s="149" t="s">
        <v>4406</v>
      </c>
      <c r="M66" s="149" t="s">
        <v>4407</v>
      </c>
      <c r="N66" s="149" t="s">
        <v>8211</v>
      </c>
      <c r="O66" s="116"/>
    </row>
    <row r="67" spans="1:16" ht="14.25" thickBot="1">
      <c r="A67" s="120">
        <v>67</v>
      </c>
      <c r="B67" s="114" t="s">
        <v>3733</v>
      </c>
      <c r="C67" s="134" t="s">
        <v>3734</v>
      </c>
      <c r="D67" s="116" t="s">
        <v>3735</v>
      </c>
      <c r="E67" s="116" t="s">
        <v>3736</v>
      </c>
      <c r="F67" s="116" t="s">
        <v>3736</v>
      </c>
      <c r="G67" s="115" t="str">
        <f t="shared" si="12"/>
        <v>SW00005700001</v>
      </c>
      <c r="H67" s="120" t="str">
        <f t="shared" si="13"/>
        <v>SW00005700001</v>
      </c>
      <c r="I67" s="115" t="s">
        <v>21</v>
      </c>
      <c r="J67" s="117" t="s">
        <v>14</v>
      </c>
      <c r="K67" s="445" t="str">
        <f t="shared" si="11"/>
        <v>N121152716</v>
      </c>
      <c r="L67" s="149" t="s">
        <v>4396</v>
      </c>
      <c r="M67" s="149" t="s">
        <v>4397</v>
      </c>
      <c r="N67" s="149" t="s">
        <v>19687</v>
      </c>
      <c r="O67" s="116"/>
    </row>
    <row r="68" spans="1:16" ht="14.25" thickBot="1">
      <c r="A68" s="120">
        <v>63</v>
      </c>
      <c r="B68" s="114" t="s">
        <v>3749</v>
      </c>
      <c r="C68" s="134" t="s">
        <v>3750</v>
      </c>
      <c r="D68" s="116" t="s">
        <v>3751</v>
      </c>
      <c r="E68" s="116" t="s">
        <v>3752</v>
      </c>
      <c r="F68" s="116" t="s">
        <v>3753</v>
      </c>
      <c r="G68" s="115" t="str">
        <f t="shared" si="12"/>
        <v>SW00005800001</v>
      </c>
      <c r="H68" s="120" t="str">
        <f t="shared" si="13"/>
        <v>SW00005800011</v>
      </c>
      <c r="I68" s="115" t="s">
        <v>21</v>
      </c>
      <c r="J68" s="117" t="s">
        <v>14</v>
      </c>
      <c r="K68" s="445" t="str">
        <f t="shared" si="11"/>
        <v>N121152716</v>
      </c>
      <c r="L68" s="149" t="s">
        <v>4400</v>
      </c>
      <c r="M68" s="149" t="s">
        <v>4401</v>
      </c>
      <c r="N68" s="149" t="s">
        <v>3754</v>
      </c>
      <c r="O68" s="116"/>
    </row>
    <row r="69" spans="1:16" ht="14.25" thickBot="1">
      <c r="A69" s="120">
        <v>68</v>
      </c>
      <c r="B69" s="114" t="s">
        <v>3780</v>
      </c>
      <c r="C69" s="134" t="s">
        <v>3781</v>
      </c>
      <c r="D69" s="116" t="s">
        <v>3782</v>
      </c>
      <c r="E69" s="116" t="s">
        <v>3783</v>
      </c>
      <c r="F69" s="116" t="s">
        <v>3784</v>
      </c>
      <c r="G69" s="115" t="str">
        <f t="shared" si="12"/>
        <v>SW00005900001</v>
      </c>
      <c r="H69" s="120" t="str">
        <f t="shared" si="13"/>
        <v>SW00005900002</v>
      </c>
      <c r="I69" s="115" t="s">
        <v>21</v>
      </c>
      <c r="J69" s="117" t="s">
        <v>14</v>
      </c>
      <c r="K69" s="445" t="str">
        <f t="shared" si="11"/>
        <v>N121152716</v>
      </c>
      <c r="L69" s="149" t="s">
        <v>4394</v>
      </c>
      <c r="M69" s="149" t="s">
        <v>4395</v>
      </c>
      <c r="N69" s="149" t="s">
        <v>3785</v>
      </c>
      <c r="O69" s="116"/>
    </row>
    <row r="70" spans="1:16" ht="14.25" thickBot="1">
      <c r="A70" s="120">
        <v>65</v>
      </c>
      <c r="B70" s="114" t="s">
        <v>3996</v>
      </c>
      <c r="C70" s="134" t="s">
        <v>3822</v>
      </c>
      <c r="D70" s="116" t="s">
        <v>3823</v>
      </c>
      <c r="E70" s="116" t="s">
        <v>3824</v>
      </c>
      <c r="F70" s="116" t="s">
        <v>3824</v>
      </c>
      <c r="G70" s="115" t="str">
        <f t="shared" si="12"/>
        <v>SW00006000001</v>
      </c>
      <c r="H70" s="120" t="str">
        <f t="shared" si="13"/>
        <v>SW00006000001</v>
      </c>
      <c r="I70" s="115" t="s">
        <v>21</v>
      </c>
      <c r="J70" s="117" t="s">
        <v>14</v>
      </c>
      <c r="K70" s="445" t="str">
        <f t="shared" si="11"/>
        <v>N121152716</v>
      </c>
      <c r="L70" s="141" t="s">
        <v>3268</v>
      </c>
      <c r="M70" s="141" t="s">
        <v>3269</v>
      </c>
      <c r="N70" s="141" t="s">
        <v>3264</v>
      </c>
      <c r="O70" s="116"/>
    </row>
    <row r="71" spans="1:16" ht="14.25" thickBot="1">
      <c r="A71" s="238">
        <v>69</v>
      </c>
      <c r="B71" s="239" t="s">
        <v>4747</v>
      </c>
      <c r="C71" s="238" t="s">
        <v>3822</v>
      </c>
      <c r="D71" s="240" t="s">
        <v>3825</v>
      </c>
      <c r="E71" s="240" t="s">
        <v>3824</v>
      </c>
      <c r="F71" s="240" t="s">
        <v>3824</v>
      </c>
      <c r="G71" s="241" t="str">
        <f t="shared" si="12"/>
        <v>SW00006100001</v>
      </c>
      <c r="H71" s="238" t="str">
        <f t="shared" si="13"/>
        <v>SW00006100001</v>
      </c>
      <c r="I71" s="241" t="s">
        <v>21</v>
      </c>
      <c r="J71" s="242" t="s">
        <v>14</v>
      </c>
      <c r="K71" s="445" t="str">
        <f t="shared" si="11"/>
        <v>N121152716</v>
      </c>
      <c r="L71" s="240" t="s">
        <v>4392</v>
      </c>
      <c r="M71" s="240" t="s">
        <v>4393</v>
      </c>
      <c r="N71" s="240"/>
      <c r="O71" s="116" t="s">
        <v>5269</v>
      </c>
      <c r="P71" s="1220" t="s">
        <v>33542</v>
      </c>
    </row>
    <row r="72" spans="1:16" ht="14.25" thickBot="1">
      <c r="A72" s="120">
        <v>70</v>
      </c>
      <c r="B72" s="114" t="s">
        <v>4748</v>
      </c>
      <c r="C72" s="134" t="s">
        <v>3822</v>
      </c>
      <c r="D72" s="116" t="s">
        <v>3826</v>
      </c>
      <c r="E72" s="116" t="s">
        <v>3824</v>
      </c>
      <c r="F72" s="116" t="s">
        <v>3828</v>
      </c>
      <c r="G72" s="115" t="str">
        <f t="shared" si="12"/>
        <v>SW00006200001</v>
      </c>
      <c r="H72" s="120" t="str">
        <f t="shared" si="13"/>
        <v>SW00006200034</v>
      </c>
      <c r="I72" s="115" t="s">
        <v>21</v>
      </c>
      <c r="J72" s="117" t="s">
        <v>14</v>
      </c>
      <c r="K72" s="445" t="str">
        <f t="shared" si="11"/>
        <v>N121152716</v>
      </c>
      <c r="L72" s="149" t="s">
        <v>5931</v>
      </c>
      <c r="M72" s="149" t="s">
        <v>4391</v>
      </c>
      <c r="N72" s="149" t="s">
        <v>7923</v>
      </c>
      <c r="O72" s="116"/>
    </row>
    <row r="73" spans="1:16" ht="14.25" thickBot="1">
      <c r="A73" s="120">
        <v>71</v>
      </c>
      <c r="B73" s="114" t="s">
        <v>4749</v>
      </c>
      <c r="C73" s="134" t="s">
        <v>3822</v>
      </c>
      <c r="D73" s="116" t="s">
        <v>3827</v>
      </c>
      <c r="E73" s="116" t="s">
        <v>3824</v>
      </c>
      <c r="F73" s="116" t="s">
        <v>3829</v>
      </c>
      <c r="G73" s="115" t="str">
        <f t="shared" si="12"/>
        <v>SW00006300001</v>
      </c>
      <c r="H73" s="120" t="str">
        <f t="shared" si="13"/>
        <v>SW00006300021</v>
      </c>
      <c r="I73" s="115" t="s">
        <v>21</v>
      </c>
      <c r="J73" s="117" t="s">
        <v>14</v>
      </c>
      <c r="K73" s="445" t="str">
        <f t="shared" si="11"/>
        <v>N121152716</v>
      </c>
      <c r="L73" s="149" t="s">
        <v>4389</v>
      </c>
      <c r="M73" s="149" t="s">
        <v>4390</v>
      </c>
      <c r="N73" s="149" t="s">
        <v>4595</v>
      </c>
      <c r="O73" s="116"/>
    </row>
    <row r="74" spans="1:16" ht="14.25" thickBot="1">
      <c r="A74" s="120">
        <v>72</v>
      </c>
      <c r="B74" s="114" t="s">
        <v>4750</v>
      </c>
      <c r="C74" s="134" t="s">
        <v>4028</v>
      </c>
      <c r="D74" s="150" t="s">
        <v>4029</v>
      </c>
      <c r="E74" s="150" t="s">
        <v>4030</v>
      </c>
      <c r="F74" s="150" t="s">
        <v>4031</v>
      </c>
      <c r="G74" s="115" t="str">
        <f t="shared" si="12"/>
        <v>SW00006400001</v>
      </c>
      <c r="H74" s="120" t="str">
        <f t="shared" si="13"/>
        <v>SW00006400003</v>
      </c>
      <c r="I74" s="115" t="s">
        <v>21</v>
      </c>
      <c r="J74" s="117" t="s">
        <v>14</v>
      </c>
      <c r="K74" s="445" t="str">
        <f t="shared" si="11"/>
        <v>N121152716</v>
      </c>
      <c r="L74" s="149" t="s">
        <v>4387</v>
      </c>
      <c r="M74" s="149" t="s">
        <v>4388</v>
      </c>
      <c r="N74" s="149" t="s">
        <v>7922</v>
      </c>
      <c r="O74" s="116"/>
    </row>
    <row r="75" spans="1:16" ht="14.25" thickBot="1">
      <c r="A75" s="120">
        <v>73</v>
      </c>
      <c r="B75" s="114" t="s">
        <v>4751</v>
      </c>
      <c r="C75" s="134" t="s">
        <v>4110</v>
      </c>
      <c r="D75" s="116" t="s">
        <v>4111</v>
      </c>
      <c r="E75" s="150" t="s">
        <v>4112</v>
      </c>
      <c r="F75" s="150" t="s">
        <v>4113</v>
      </c>
      <c r="G75" s="115" t="str">
        <f t="shared" si="12"/>
        <v>SW00006500001</v>
      </c>
      <c r="H75" s="120" t="str">
        <f t="shared" si="13"/>
        <v>SW00006500039</v>
      </c>
      <c r="I75" s="115" t="s">
        <v>21</v>
      </c>
      <c r="J75" s="117" t="s">
        <v>14</v>
      </c>
      <c r="K75" s="445" t="str">
        <f t="shared" si="11"/>
        <v>N121152716</v>
      </c>
      <c r="L75" s="149" t="s">
        <v>4334</v>
      </c>
      <c r="M75" s="149" t="s">
        <v>4386</v>
      </c>
      <c r="N75" s="149" t="s">
        <v>18427</v>
      </c>
      <c r="O75" s="116"/>
    </row>
    <row r="76" spans="1:16" ht="14.25" thickBot="1">
      <c r="A76" s="120">
        <v>66</v>
      </c>
      <c r="B76" s="114" t="s">
        <v>4318</v>
      </c>
      <c r="C76" s="134" t="s">
        <v>4157</v>
      </c>
      <c r="D76" s="150" t="s">
        <v>4158</v>
      </c>
      <c r="E76" s="150" t="s">
        <v>4160</v>
      </c>
      <c r="F76" s="150" t="s">
        <v>4161</v>
      </c>
      <c r="G76" s="115" t="str">
        <f t="shared" si="12"/>
        <v>SW00006600001</v>
      </c>
      <c r="H76" s="120" t="str">
        <f t="shared" si="13"/>
        <v>SW00006600003</v>
      </c>
      <c r="I76" s="115" t="s">
        <v>21</v>
      </c>
      <c r="J76" s="117" t="s">
        <v>14</v>
      </c>
      <c r="K76" s="445" t="str">
        <f t="shared" si="11"/>
        <v>N121152716</v>
      </c>
      <c r="L76" s="149" t="s">
        <v>4398</v>
      </c>
      <c r="M76" s="149" t="s">
        <v>4399</v>
      </c>
      <c r="N76" s="149" t="s">
        <v>4601</v>
      </c>
      <c r="O76" s="116"/>
    </row>
    <row r="77" spans="1:16" ht="14.25" thickBot="1">
      <c r="A77" s="120">
        <v>74</v>
      </c>
      <c r="B77" s="114" t="s">
        <v>22432</v>
      </c>
      <c r="C77" s="134" t="s">
        <v>4157</v>
      </c>
      <c r="D77" s="150" t="s">
        <v>4159</v>
      </c>
      <c r="E77" s="150" t="s">
        <v>4160</v>
      </c>
      <c r="F77" s="150" t="s">
        <v>4162</v>
      </c>
      <c r="G77" s="115" t="str">
        <f t="shared" si="12"/>
        <v>SW00006700001</v>
      </c>
      <c r="H77" s="120" t="str">
        <f t="shared" si="13"/>
        <v>SW00006700013</v>
      </c>
      <c r="I77" s="115" t="s">
        <v>21</v>
      </c>
      <c r="J77" s="117" t="s">
        <v>14</v>
      </c>
      <c r="K77" s="445" t="str">
        <f t="shared" si="11"/>
        <v>N121152716</v>
      </c>
      <c r="L77" s="149" t="s">
        <v>4384</v>
      </c>
      <c r="M77" s="149" t="s">
        <v>4385</v>
      </c>
      <c r="N77" s="149" t="s">
        <v>7921</v>
      </c>
      <c r="O77" s="116"/>
    </row>
    <row r="78" spans="1:16" ht="14.25" thickBot="1">
      <c r="A78" s="120">
        <v>75</v>
      </c>
      <c r="B78" s="114" t="s">
        <v>4290</v>
      </c>
      <c r="C78" s="134" t="s">
        <v>4291</v>
      </c>
      <c r="D78" s="150" t="s">
        <v>4292</v>
      </c>
      <c r="E78" s="150" t="s">
        <v>4293</v>
      </c>
      <c r="F78" s="150" t="s">
        <v>4293</v>
      </c>
      <c r="G78" s="115" t="str">
        <f t="shared" si="12"/>
        <v>SW00006800001</v>
      </c>
      <c r="H78" s="120" t="str">
        <f t="shared" si="13"/>
        <v>SW00006800001</v>
      </c>
      <c r="I78" s="115" t="s">
        <v>21</v>
      </c>
      <c r="J78" s="117" t="s">
        <v>14</v>
      </c>
      <c r="K78" s="445" t="str">
        <f t="shared" si="11"/>
        <v>N121152716</v>
      </c>
      <c r="L78" s="149" t="s">
        <v>4581</v>
      </c>
      <c r="M78" s="149" t="s">
        <v>4582</v>
      </c>
      <c r="N78" s="149" t="s">
        <v>7920</v>
      </c>
      <c r="O78" s="116"/>
    </row>
    <row r="79" spans="1:16" ht="14.25" thickBot="1">
      <c r="A79" s="120">
        <v>77</v>
      </c>
      <c r="B79" s="114" t="s">
        <v>4328</v>
      </c>
      <c r="C79" s="134" t="s">
        <v>4319</v>
      </c>
      <c r="D79" s="150" t="s">
        <v>4320</v>
      </c>
      <c r="E79" s="150" t="s">
        <v>4321</v>
      </c>
      <c r="F79" s="150" t="s">
        <v>4321</v>
      </c>
      <c r="G79" s="115" t="str">
        <f t="shared" si="12"/>
        <v>SW00006900001</v>
      </c>
      <c r="H79" s="120" t="str">
        <f t="shared" si="13"/>
        <v>SW00006900001</v>
      </c>
      <c r="I79" s="115" t="s">
        <v>21</v>
      </c>
      <c r="J79" s="117" t="s">
        <v>14</v>
      </c>
      <c r="K79" s="445" t="str">
        <f t="shared" si="11"/>
        <v>N121152716</v>
      </c>
      <c r="L79" s="149" t="s">
        <v>4576</v>
      </c>
      <c r="M79" s="149" t="s">
        <v>4577</v>
      </c>
      <c r="N79" s="149" t="s">
        <v>4578</v>
      </c>
      <c r="O79" s="116"/>
    </row>
    <row r="80" spans="1:16" ht="14.25" thickBot="1">
      <c r="A80" s="120">
        <v>78</v>
      </c>
      <c r="B80" s="114" t="s">
        <v>12569</v>
      </c>
      <c r="C80" s="134" t="s">
        <v>4319</v>
      </c>
      <c r="D80" s="150" t="s">
        <v>4325</v>
      </c>
      <c r="E80" s="150" t="s">
        <v>4321</v>
      </c>
      <c r="F80" s="150" t="s">
        <v>4321</v>
      </c>
      <c r="G80" s="115" t="str">
        <f t="shared" si="12"/>
        <v>SW00007000001</v>
      </c>
      <c r="H80" s="120" t="str">
        <f t="shared" si="13"/>
        <v>SW00007000001</v>
      </c>
      <c r="I80" s="115" t="s">
        <v>21</v>
      </c>
      <c r="J80" s="117" t="s">
        <v>14</v>
      </c>
      <c r="K80" s="445" t="str">
        <f t="shared" si="11"/>
        <v>N121152716</v>
      </c>
      <c r="L80" s="149" t="s">
        <v>4583</v>
      </c>
      <c r="M80" s="149" t="s">
        <v>4584</v>
      </c>
      <c r="N80" s="149" t="s">
        <v>24750</v>
      </c>
      <c r="O80" s="116"/>
    </row>
    <row r="81" spans="1:15" ht="14.25" thickBot="1">
      <c r="A81" s="120">
        <v>76</v>
      </c>
      <c r="B81" s="114" t="s">
        <v>4455</v>
      </c>
      <c r="C81" s="134" t="s">
        <v>4458</v>
      </c>
      <c r="D81" s="116" t="s">
        <v>4459</v>
      </c>
      <c r="E81" s="150" t="s">
        <v>4460</v>
      </c>
      <c r="F81" s="150" t="s">
        <v>4460</v>
      </c>
      <c r="G81" s="115" t="str">
        <f t="shared" si="12"/>
        <v>SW00007100001</v>
      </c>
      <c r="H81" s="120" t="str">
        <f t="shared" si="13"/>
        <v>SW00007100001</v>
      </c>
      <c r="I81" s="115" t="s">
        <v>4461</v>
      </c>
      <c r="J81" s="117" t="s">
        <v>4462</v>
      </c>
      <c r="K81" s="445" t="str">
        <f t="shared" si="11"/>
        <v>N121152716</v>
      </c>
      <c r="L81" s="149" t="s">
        <v>4527</v>
      </c>
      <c r="M81" s="149" t="s">
        <v>4528</v>
      </c>
      <c r="N81" s="149" t="s">
        <v>4529</v>
      </c>
      <c r="O81" s="116"/>
    </row>
    <row r="82" spans="1:15" ht="14.25" thickBot="1">
      <c r="A82" s="120">
        <v>109</v>
      </c>
      <c r="B82" s="87" t="s">
        <v>24323</v>
      </c>
      <c r="C82" s="134" t="s">
        <v>4476</v>
      </c>
      <c r="D82" s="150" t="s">
        <v>4477</v>
      </c>
      <c r="E82" s="150" t="s">
        <v>1196</v>
      </c>
      <c r="F82" s="150" t="s">
        <v>1196</v>
      </c>
      <c r="G82" s="115" t="str">
        <f t="shared" ref="G82:G87" si="14">C82 &amp; D82 &amp; E82</f>
        <v>SW00007200001</v>
      </c>
      <c r="H82" s="120" t="str">
        <f t="shared" ref="H82:H87" si="15">C82 &amp; D82 &amp; F82</f>
        <v>SW00007200001</v>
      </c>
      <c r="I82" s="115" t="s">
        <v>1219</v>
      </c>
      <c r="J82" s="117" t="s">
        <v>4462</v>
      </c>
      <c r="K82" s="445" t="str">
        <f t="shared" si="11"/>
        <v>N121152716</v>
      </c>
      <c r="L82" s="223" t="s">
        <v>7927</v>
      </c>
      <c r="M82" s="223" t="s">
        <v>7928</v>
      </c>
      <c r="N82" s="149" t="s">
        <v>7926</v>
      </c>
      <c r="O82" s="116"/>
    </row>
    <row r="83" spans="1:15" ht="14.25" thickBot="1">
      <c r="A83" s="120">
        <v>79</v>
      </c>
      <c r="B83" s="114" t="s">
        <v>4620</v>
      </c>
      <c r="C83" s="134" t="s">
        <v>4621</v>
      </c>
      <c r="D83" s="150" t="s">
        <v>4622</v>
      </c>
      <c r="E83" s="150" t="s">
        <v>4623</v>
      </c>
      <c r="F83" s="150" t="s">
        <v>4624</v>
      </c>
      <c r="G83" s="115" t="str">
        <f t="shared" si="14"/>
        <v>SW00007300001</v>
      </c>
      <c r="H83" s="120" t="str">
        <f t="shared" si="15"/>
        <v>SW00007300003</v>
      </c>
      <c r="I83" s="115" t="s">
        <v>1183</v>
      </c>
      <c r="J83" s="117" t="s">
        <v>1220</v>
      </c>
      <c r="K83" s="445" t="str">
        <f t="shared" si="11"/>
        <v>N121152716</v>
      </c>
      <c r="L83" s="223" t="s">
        <v>5235</v>
      </c>
      <c r="M83" s="223" t="s">
        <v>5236</v>
      </c>
      <c r="N83" s="149" t="s">
        <v>21069</v>
      </c>
      <c r="O83" s="116"/>
    </row>
    <row r="84" spans="1:15" ht="14.25" thickBot="1">
      <c r="A84" s="120">
        <v>80</v>
      </c>
      <c r="B84" s="114" t="s">
        <v>5248</v>
      </c>
      <c r="C84" s="134" t="s">
        <v>5249</v>
      </c>
      <c r="D84" s="150" t="s">
        <v>5250</v>
      </c>
      <c r="E84" s="150" t="s">
        <v>1155</v>
      </c>
      <c r="F84" s="150" t="s">
        <v>5251</v>
      </c>
      <c r="G84" s="115" t="str">
        <f t="shared" si="14"/>
        <v>SW00007400001</v>
      </c>
      <c r="H84" s="120" t="str">
        <f t="shared" si="15"/>
        <v>SW00007400002</v>
      </c>
      <c r="I84" s="115" t="s">
        <v>5252</v>
      </c>
      <c r="J84" s="117" t="s">
        <v>1220</v>
      </c>
      <c r="K84" s="445" t="str">
        <f t="shared" si="11"/>
        <v>N121152716</v>
      </c>
      <c r="L84" s="149" t="s">
        <v>5261</v>
      </c>
      <c r="M84" s="149" t="s">
        <v>5260</v>
      </c>
      <c r="N84" s="149" t="s">
        <v>5253</v>
      </c>
      <c r="O84" s="116"/>
    </row>
    <row r="85" spans="1:15" ht="14.25" thickBot="1">
      <c r="A85" s="120">
        <v>81</v>
      </c>
      <c r="B85" s="114" t="s">
        <v>5281</v>
      </c>
      <c r="C85" s="134" t="s">
        <v>5282</v>
      </c>
      <c r="D85" s="150" t="s">
        <v>5283</v>
      </c>
      <c r="E85" s="150" t="s">
        <v>5284</v>
      </c>
      <c r="F85" s="150" t="s">
        <v>5285</v>
      </c>
      <c r="G85" s="115" t="str">
        <f t="shared" si="14"/>
        <v>SW00007500001</v>
      </c>
      <c r="H85" s="120" t="str">
        <f t="shared" si="15"/>
        <v>SW00007500016</v>
      </c>
      <c r="I85" s="115" t="s">
        <v>1183</v>
      </c>
      <c r="J85" s="117" t="s">
        <v>5448</v>
      </c>
      <c r="K85" s="445" t="str">
        <f t="shared" si="11"/>
        <v>N160061864</v>
      </c>
      <c r="L85" s="149" t="s">
        <v>5337</v>
      </c>
      <c r="M85" s="149" t="s">
        <v>5338</v>
      </c>
      <c r="N85" s="149" t="s">
        <v>5336</v>
      </c>
      <c r="O85" s="116"/>
    </row>
    <row r="86" spans="1:15" ht="14.25" thickBot="1">
      <c r="A86" s="120">
        <v>84</v>
      </c>
      <c r="B86" s="114" t="s">
        <v>5385</v>
      </c>
      <c r="C86" s="134" t="s">
        <v>5386</v>
      </c>
      <c r="D86" s="150" t="s">
        <v>5387</v>
      </c>
      <c r="E86" s="150" t="s">
        <v>5388</v>
      </c>
      <c r="F86" s="150" t="s">
        <v>5389</v>
      </c>
      <c r="G86" s="115" t="str">
        <f t="shared" si="14"/>
        <v>SW00007600001</v>
      </c>
      <c r="H86" s="120" t="str">
        <f t="shared" si="15"/>
        <v>SW00007600001</v>
      </c>
      <c r="I86" s="115" t="s">
        <v>1183</v>
      </c>
      <c r="J86" s="117" t="s">
        <v>1220</v>
      </c>
      <c r="K86" s="445" t="str">
        <f t="shared" si="11"/>
        <v>N121152716</v>
      </c>
      <c r="L86" s="141" t="s">
        <v>3268</v>
      </c>
      <c r="M86" s="141" t="s">
        <v>3269</v>
      </c>
      <c r="N86" s="141" t="s">
        <v>5555</v>
      </c>
      <c r="O86" s="116"/>
    </row>
    <row r="87" spans="1:15" ht="14.25" thickBot="1">
      <c r="A87" s="120">
        <v>24</v>
      </c>
      <c r="B87" s="114" t="s">
        <v>5425</v>
      </c>
      <c r="C87" s="134" t="s">
        <v>5426</v>
      </c>
      <c r="D87" s="150" t="s">
        <v>5446</v>
      </c>
      <c r="E87" s="150" t="s">
        <v>5427</v>
      </c>
      <c r="F87" s="150" t="s">
        <v>5428</v>
      </c>
      <c r="G87" s="115" t="str">
        <f t="shared" si="14"/>
        <v>SW00007700001</v>
      </c>
      <c r="H87" s="120" t="str">
        <f t="shared" si="15"/>
        <v>SW00007700006</v>
      </c>
      <c r="I87" s="115" t="s">
        <v>1183</v>
      </c>
      <c r="J87" s="117" t="s">
        <v>1220</v>
      </c>
      <c r="K87" s="445" t="str">
        <f t="shared" si="11"/>
        <v>N121152716</v>
      </c>
      <c r="L87" s="149" t="s">
        <v>5454</v>
      </c>
      <c r="M87" s="149" t="s">
        <v>5455</v>
      </c>
      <c r="N87" s="149" t="s">
        <v>5456</v>
      </c>
      <c r="O87" s="116"/>
    </row>
    <row r="88" spans="1:15" ht="14.25" thickBot="1">
      <c r="A88" s="120">
        <v>82</v>
      </c>
      <c r="B88" s="114" t="s">
        <v>5449</v>
      </c>
      <c r="C88" s="134" t="s">
        <v>5450</v>
      </c>
      <c r="D88" s="150" t="s">
        <v>5447</v>
      </c>
      <c r="E88" s="150" t="s">
        <v>5391</v>
      </c>
      <c r="F88" s="150" t="s">
        <v>5391</v>
      </c>
      <c r="G88" s="115" t="str">
        <f t="shared" ref="G88:G104" si="16">C88 &amp; D88 &amp; E88</f>
        <v>SW00007800001</v>
      </c>
      <c r="H88" s="120" t="str">
        <f t="shared" ref="H88:H123" si="17">C88 &amp; D88 &amp; F88</f>
        <v>SW00007800001</v>
      </c>
      <c r="I88" s="115" t="s">
        <v>1183</v>
      </c>
      <c r="J88" s="117" t="s">
        <v>5452</v>
      </c>
      <c r="K88" s="445" t="str">
        <f t="shared" si="11"/>
        <v>N160061864</v>
      </c>
      <c r="L88" s="149" t="s">
        <v>5459</v>
      </c>
      <c r="M88" s="149" t="s">
        <v>5460</v>
      </c>
      <c r="N88" s="149" t="s">
        <v>5457</v>
      </c>
      <c r="O88" s="116"/>
    </row>
    <row r="89" spans="1:15" ht="14.25" thickBot="1">
      <c r="A89" s="120">
        <v>82</v>
      </c>
      <c r="B89" s="87" t="s">
        <v>5483</v>
      </c>
      <c r="C89" s="134" t="s">
        <v>5484</v>
      </c>
      <c r="D89" s="150" t="s">
        <v>5485</v>
      </c>
      <c r="E89" s="150" t="s">
        <v>5486</v>
      </c>
      <c r="F89" s="150" t="s">
        <v>5487</v>
      </c>
      <c r="G89" s="115" t="str">
        <f t="shared" si="16"/>
        <v>SW00007900001</v>
      </c>
      <c r="H89" s="120" t="str">
        <f t="shared" si="17"/>
        <v>SW00007900008</v>
      </c>
      <c r="I89" s="115" t="s">
        <v>1183</v>
      </c>
      <c r="J89" s="117" t="s">
        <v>1220</v>
      </c>
      <c r="K89" s="445" t="str">
        <f t="shared" si="11"/>
        <v>N121152716</v>
      </c>
      <c r="L89" s="149" t="s">
        <v>5881</v>
      </c>
      <c r="M89" s="149" t="s">
        <v>5882</v>
      </c>
      <c r="N89" s="149" t="s">
        <v>5883</v>
      </c>
      <c r="O89" s="116"/>
    </row>
    <row r="90" spans="1:15" ht="14.25" thickBot="1">
      <c r="A90" s="120">
        <v>86</v>
      </c>
      <c r="B90" s="114" t="s">
        <v>5507</v>
      </c>
      <c r="C90" s="134" t="s">
        <v>5508</v>
      </c>
      <c r="D90" s="150" t="s">
        <v>5509</v>
      </c>
      <c r="E90" s="150" t="s">
        <v>5510</v>
      </c>
      <c r="F90" s="150" t="s">
        <v>5511</v>
      </c>
      <c r="G90" s="115" t="str">
        <f t="shared" si="16"/>
        <v>SW00008000001</v>
      </c>
      <c r="H90" s="120" t="str">
        <f t="shared" si="17"/>
        <v>SW00008000014</v>
      </c>
      <c r="I90" s="115" t="s">
        <v>1183</v>
      </c>
      <c r="J90" s="117" t="s">
        <v>1220</v>
      </c>
      <c r="K90" s="445" t="str">
        <f t="shared" si="11"/>
        <v>N121152716</v>
      </c>
      <c r="L90" s="149" t="s">
        <v>5610</v>
      </c>
      <c r="M90" s="149" t="s">
        <v>5611</v>
      </c>
      <c r="N90" s="149" t="s">
        <v>5609</v>
      </c>
      <c r="O90" s="116"/>
    </row>
    <row r="91" spans="1:15" ht="14.25" thickBot="1">
      <c r="A91" s="120">
        <v>85</v>
      </c>
      <c r="B91" s="114" t="s">
        <v>5554</v>
      </c>
      <c r="C91" s="134" t="s">
        <v>5545</v>
      </c>
      <c r="D91" s="150" t="s">
        <v>5546</v>
      </c>
      <c r="E91" s="150" t="s">
        <v>5547</v>
      </c>
      <c r="F91" s="150" t="s">
        <v>5547</v>
      </c>
      <c r="G91" s="115" t="str">
        <f t="shared" si="16"/>
        <v>SW00008100001</v>
      </c>
      <c r="H91" s="120" t="str">
        <f t="shared" si="17"/>
        <v>SW00008100001</v>
      </c>
      <c r="I91" s="115" t="s">
        <v>1183</v>
      </c>
      <c r="J91" s="117" t="s">
        <v>1220</v>
      </c>
      <c r="K91" s="445" t="str">
        <f t="shared" si="11"/>
        <v>N121152716</v>
      </c>
      <c r="L91" s="141" t="s">
        <v>3268</v>
      </c>
      <c r="M91" s="141" t="s">
        <v>3269</v>
      </c>
      <c r="N91" s="141" t="s">
        <v>3264</v>
      </c>
      <c r="O91" s="116"/>
    </row>
    <row r="92" spans="1:15" ht="14.25" thickBot="1">
      <c r="A92" s="120"/>
      <c r="B92" s="87" t="s">
        <v>13698</v>
      </c>
      <c r="C92" s="134" t="s">
        <v>5777</v>
      </c>
      <c r="D92" s="150" t="s">
        <v>5778</v>
      </c>
      <c r="E92" s="150" t="s">
        <v>5779</v>
      </c>
      <c r="F92" s="150" t="s">
        <v>5780</v>
      </c>
      <c r="G92" s="115" t="str">
        <f t="shared" si="16"/>
        <v>SW00008200001</v>
      </c>
      <c r="H92" s="120" t="str">
        <f t="shared" si="17"/>
        <v>SW00008200002</v>
      </c>
      <c r="I92" s="115" t="s">
        <v>1183</v>
      </c>
      <c r="J92" s="117" t="s">
        <v>1220</v>
      </c>
      <c r="K92" s="445" t="str">
        <f t="shared" si="11"/>
        <v>N121152716</v>
      </c>
      <c r="L92" s="976" t="s">
        <v>23938</v>
      </c>
      <c r="M92" s="976" t="s">
        <v>23938</v>
      </c>
      <c r="N92" s="976" t="s">
        <v>23938</v>
      </c>
      <c r="O92" s="116" t="s">
        <v>23939</v>
      </c>
    </row>
    <row r="93" spans="1:15" ht="14.25" thickBot="1">
      <c r="A93" s="120">
        <v>87</v>
      </c>
      <c r="B93" s="114" t="s">
        <v>5798</v>
      </c>
      <c r="C93" s="134" t="s">
        <v>5799</v>
      </c>
      <c r="D93" s="150" t="s">
        <v>5800</v>
      </c>
      <c r="E93" s="150" t="s">
        <v>5801</v>
      </c>
      <c r="F93" s="150" t="s">
        <v>5802</v>
      </c>
      <c r="G93" s="115" t="str">
        <f t="shared" si="16"/>
        <v>SW00008300001</v>
      </c>
      <c r="H93" s="120" t="str">
        <f t="shared" si="17"/>
        <v>SW00008300002</v>
      </c>
      <c r="I93" s="115" t="s">
        <v>1183</v>
      </c>
      <c r="J93" s="117" t="s">
        <v>1220</v>
      </c>
      <c r="K93" s="445" t="str">
        <f t="shared" si="11"/>
        <v>N121152716</v>
      </c>
      <c r="L93" s="141" t="s">
        <v>3268</v>
      </c>
      <c r="M93" s="141" t="s">
        <v>3269</v>
      </c>
      <c r="N93" s="141" t="s">
        <v>3264</v>
      </c>
      <c r="O93" s="116"/>
    </row>
    <row r="94" spans="1:15" ht="14.25" thickBot="1">
      <c r="A94" s="120">
        <v>90</v>
      </c>
      <c r="B94" s="114" t="s">
        <v>11304</v>
      </c>
      <c r="C94" s="134" t="s">
        <v>5808</v>
      </c>
      <c r="D94" s="150" t="s">
        <v>5809</v>
      </c>
      <c r="E94" s="150" t="s">
        <v>5810</v>
      </c>
      <c r="F94" s="150" t="s">
        <v>5810</v>
      </c>
      <c r="G94" s="115" t="str">
        <f t="shared" si="16"/>
        <v>SW00008400001</v>
      </c>
      <c r="H94" s="120" t="str">
        <f t="shared" si="17"/>
        <v>SW00008400001</v>
      </c>
      <c r="I94" s="115" t="s">
        <v>1183</v>
      </c>
      <c r="J94" s="117" t="s">
        <v>1220</v>
      </c>
      <c r="K94" s="445" t="str">
        <f t="shared" si="11"/>
        <v>N121152716</v>
      </c>
      <c r="L94" s="141" t="s">
        <v>3268</v>
      </c>
      <c r="M94" s="141" t="s">
        <v>3269</v>
      </c>
      <c r="N94" s="141" t="s">
        <v>3264</v>
      </c>
      <c r="O94" s="116"/>
    </row>
    <row r="95" spans="1:15" ht="14.25" thickBot="1">
      <c r="A95" s="120">
        <v>91</v>
      </c>
      <c r="B95" s="114" t="s">
        <v>5894</v>
      </c>
      <c r="C95" s="134" t="s">
        <v>5895</v>
      </c>
      <c r="D95" s="150" t="s">
        <v>5896</v>
      </c>
      <c r="E95" s="150" t="s">
        <v>5897</v>
      </c>
      <c r="F95" s="150" t="s">
        <v>5898</v>
      </c>
      <c r="G95" s="115" t="str">
        <f t="shared" si="16"/>
        <v>SW00008500001</v>
      </c>
      <c r="H95" s="120" t="str">
        <f t="shared" si="17"/>
        <v>SW00008500009</v>
      </c>
      <c r="I95" s="115" t="s">
        <v>1183</v>
      </c>
      <c r="J95" s="117" t="s">
        <v>5448</v>
      </c>
      <c r="K95" s="445" t="str">
        <f t="shared" si="11"/>
        <v>N160061864</v>
      </c>
      <c r="L95" s="149" t="s">
        <v>6118</v>
      </c>
      <c r="M95" s="149" t="s">
        <v>6119</v>
      </c>
      <c r="N95" s="149" t="s">
        <v>6117</v>
      </c>
      <c r="O95" s="116"/>
    </row>
    <row r="96" spans="1:15" ht="14.25" thickBot="1">
      <c r="A96" s="120">
        <v>93</v>
      </c>
      <c r="B96" s="114" t="s">
        <v>15483</v>
      </c>
      <c r="C96" s="134" t="s">
        <v>5919</v>
      </c>
      <c r="D96" s="150" t="s">
        <v>5920</v>
      </c>
      <c r="E96" s="150" t="s">
        <v>5921</v>
      </c>
      <c r="F96" s="150" t="s">
        <v>5921</v>
      </c>
      <c r="G96" s="115" t="str">
        <f t="shared" si="16"/>
        <v>SW00008600001</v>
      </c>
      <c r="H96" s="120" t="str">
        <f t="shared" si="17"/>
        <v>SW00008600001</v>
      </c>
      <c r="I96" s="115" t="s">
        <v>1183</v>
      </c>
      <c r="J96" s="117" t="s">
        <v>1220</v>
      </c>
      <c r="K96" s="445" t="str">
        <f t="shared" si="11"/>
        <v>N121152716</v>
      </c>
      <c r="L96" s="149" t="s">
        <v>7035</v>
      </c>
      <c r="M96" s="149" t="s">
        <v>7036</v>
      </c>
      <c r="N96" s="149" t="s">
        <v>7037</v>
      </c>
      <c r="O96" s="116"/>
    </row>
    <row r="97" spans="1:15" ht="14.25" thickBot="1">
      <c r="A97" s="120">
        <v>92</v>
      </c>
      <c r="B97" s="114" t="s">
        <v>6248</v>
      </c>
      <c r="C97" s="134" t="s">
        <v>6249</v>
      </c>
      <c r="D97" s="150" t="s">
        <v>6250</v>
      </c>
      <c r="E97" s="150" t="s">
        <v>6251</v>
      </c>
      <c r="F97" s="150" t="s">
        <v>6252</v>
      </c>
      <c r="G97" s="115" t="str">
        <f t="shared" si="16"/>
        <v>SW00008700001</v>
      </c>
      <c r="H97" s="120" t="str">
        <f t="shared" si="17"/>
        <v>SW00008700002</v>
      </c>
      <c r="I97" s="115" t="s">
        <v>1183</v>
      </c>
      <c r="J97" s="117" t="s">
        <v>5448</v>
      </c>
      <c r="K97" s="445" t="str">
        <f t="shared" si="11"/>
        <v>N160061864</v>
      </c>
      <c r="L97" s="149" t="s">
        <v>6312</v>
      </c>
      <c r="M97" s="149" t="s">
        <v>6313</v>
      </c>
      <c r="N97" s="149" t="s">
        <v>6311</v>
      </c>
      <c r="O97" s="116"/>
    </row>
    <row r="98" spans="1:15" ht="14.25" thickBot="1">
      <c r="A98" s="120">
        <v>103</v>
      </c>
      <c r="B98" s="114" t="s">
        <v>6314</v>
      </c>
      <c r="C98" s="134" t="s">
        <v>6315</v>
      </c>
      <c r="D98" s="150" t="s">
        <v>6316</v>
      </c>
      <c r="E98" s="150" t="s">
        <v>6317</v>
      </c>
      <c r="F98" s="150" t="s">
        <v>6318</v>
      </c>
      <c r="G98" s="115" t="str">
        <f t="shared" si="16"/>
        <v>SW00008800001</v>
      </c>
      <c r="H98" s="120" t="str">
        <f t="shared" si="17"/>
        <v>SW00008800022</v>
      </c>
      <c r="I98" s="115" t="s">
        <v>1183</v>
      </c>
      <c r="J98" s="117" t="s">
        <v>1220</v>
      </c>
      <c r="K98" s="445" t="str">
        <f t="shared" si="11"/>
        <v>N121152716</v>
      </c>
      <c r="L98" s="149" t="s">
        <v>7191</v>
      </c>
      <c r="M98" s="149" t="s">
        <v>7192</v>
      </c>
      <c r="N98" s="149" t="s">
        <v>7193</v>
      </c>
      <c r="O98" s="116"/>
    </row>
    <row r="99" spans="1:15" ht="14.25" thickBot="1">
      <c r="A99" s="120">
        <v>99</v>
      </c>
      <c r="B99" s="114" t="s">
        <v>6409</v>
      </c>
      <c r="C99" s="134" t="s">
        <v>6404</v>
      </c>
      <c r="D99" s="150" t="s">
        <v>6413</v>
      </c>
      <c r="E99" s="150" t="s">
        <v>6317</v>
      </c>
      <c r="F99" s="150" t="s">
        <v>6415</v>
      </c>
      <c r="G99" s="115" t="str">
        <f t="shared" si="16"/>
        <v>SW00008900001</v>
      </c>
      <c r="H99" s="120" t="str">
        <f t="shared" si="17"/>
        <v>SW00008900003</v>
      </c>
      <c r="I99" s="115" t="s">
        <v>1183</v>
      </c>
      <c r="J99" s="117" t="s">
        <v>5448</v>
      </c>
      <c r="K99" s="445" t="str">
        <f t="shared" si="11"/>
        <v>N160061864</v>
      </c>
      <c r="L99" s="149" t="s">
        <v>7038</v>
      </c>
      <c r="M99" s="149" t="s">
        <v>7039</v>
      </c>
      <c r="N99" s="149" t="s">
        <v>11667</v>
      </c>
      <c r="O99" s="116"/>
    </row>
    <row r="100" spans="1:15" ht="14.25" thickBot="1">
      <c r="A100" s="120">
        <v>94</v>
      </c>
      <c r="B100" s="114" t="s">
        <v>6410</v>
      </c>
      <c r="C100" s="134" t="s">
        <v>6404</v>
      </c>
      <c r="D100" s="150" t="s">
        <v>6414</v>
      </c>
      <c r="E100" s="150" t="s">
        <v>6317</v>
      </c>
      <c r="F100" s="150" t="s">
        <v>6416</v>
      </c>
      <c r="G100" s="115" t="str">
        <f t="shared" si="16"/>
        <v>SW00009000001</v>
      </c>
      <c r="H100" s="120" t="str">
        <f t="shared" si="17"/>
        <v>SW00009000006</v>
      </c>
      <c r="I100" s="115" t="s">
        <v>1183</v>
      </c>
      <c r="J100" s="117" t="s">
        <v>5448</v>
      </c>
      <c r="K100" s="445" t="str">
        <f t="shared" si="11"/>
        <v>N160061864</v>
      </c>
      <c r="L100" s="149" t="s">
        <v>6895</v>
      </c>
      <c r="M100" s="149" t="s">
        <v>6896</v>
      </c>
      <c r="N100" s="149" t="s">
        <v>6894</v>
      </c>
      <c r="O100" s="116"/>
    </row>
    <row r="101" spans="1:15" ht="14.25" thickBot="1">
      <c r="A101" s="120">
        <v>100</v>
      </c>
      <c r="B101" s="114" t="s">
        <v>6412</v>
      </c>
      <c r="C101" s="134" t="s">
        <v>6404</v>
      </c>
      <c r="D101" s="150" t="s">
        <v>6478</v>
      </c>
      <c r="E101" s="150" t="s">
        <v>6317</v>
      </c>
      <c r="F101" s="150" t="s">
        <v>6417</v>
      </c>
      <c r="G101" s="115" t="str">
        <f>C101 &amp; D101 &amp; E101</f>
        <v>SW00009100001</v>
      </c>
      <c r="H101" s="120" t="str">
        <f>C101 &amp; D101 &amp; F101</f>
        <v>SW00009100012</v>
      </c>
      <c r="I101" s="115" t="s">
        <v>1183</v>
      </c>
      <c r="J101" s="117" t="s">
        <v>5448</v>
      </c>
      <c r="K101" s="445" t="str">
        <f t="shared" si="11"/>
        <v>N160061864</v>
      </c>
      <c r="L101" s="149" t="s">
        <v>7046</v>
      </c>
      <c r="M101" s="149" t="s">
        <v>7047</v>
      </c>
      <c r="N101" s="149" t="s">
        <v>23575</v>
      </c>
      <c r="O101" s="116"/>
    </row>
    <row r="102" spans="1:15" ht="14.25" thickBot="1">
      <c r="A102" s="120">
        <v>98</v>
      </c>
      <c r="B102" s="114" t="s">
        <v>6411</v>
      </c>
      <c r="C102" s="134" t="s">
        <v>6404</v>
      </c>
      <c r="D102" s="150" t="s">
        <v>6479</v>
      </c>
      <c r="E102" s="150" t="s">
        <v>6317</v>
      </c>
      <c r="F102" s="150" t="s">
        <v>6415</v>
      </c>
      <c r="G102" s="115" t="str">
        <f t="shared" si="16"/>
        <v>SW00009200001</v>
      </c>
      <c r="H102" s="120" t="str">
        <f t="shared" si="17"/>
        <v>SW00009200003</v>
      </c>
      <c r="I102" s="115" t="s">
        <v>1183</v>
      </c>
      <c r="J102" s="117" t="s">
        <v>1220</v>
      </c>
      <c r="K102" s="445" t="str">
        <f t="shared" si="11"/>
        <v>N121152716</v>
      </c>
      <c r="L102" s="149" t="s">
        <v>7040</v>
      </c>
      <c r="M102" s="149" t="s">
        <v>7041</v>
      </c>
      <c r="N102" s="149" t="s">
        <v>7042</v>
      </c>
      <c r="O102" s="116"/>
    </row>
    <row r="103" spans="1:15" ht="14.25" thickBot="1">
      <c r="A103" s="120">
        <v>107</v>
      </c>
      <c r="B103" s="114" t="s">
        <v>6553</v>
      </c>
      <c r="C103" s="134" t="s">
        <v>6554</v>
      </c>
      <c r="D103" s="150" t="s">
        <v>6555</v>
      </c>
      <c r="E103" s="150" t="s">
        <v>6556</v>
      </c>
      <c r="F103" s="150" t="s">
        <v>6557</v>
      </c>
      <c r="G103" s="115" t="str">
        <f t="shared" si="16"/>
        <v>SW00009300001</v>
      </c>
      <c r="H103" s="120" t="str">
        <f t="shared" si="17"/>
        <v>SW00009300003</v>
      </c>
      <c r="I103" s="115" t="s">
        <v>1183</v>
      </c>
      <c r="J103" s="117" t="s">
        <v>5448</v>
      </c>
      <c r="K103" s="445" t="str">
        <f t="shared" si="11"/>
        <v>N160061864</v>
      </c>
      <c r="L103" s="223" t="s">
        <v>7915</v>
      </c>
      <c r="M103" s="223" t="s">
        <v>7916</v>
      </c>
      <c r="N103" s="149" t="s">
        <v>23871</v>
      </c>
      <c r="O103" s="116"/>
    </row>
    <row r="104" spans="1:15" ht="14.25" thickBot="1">
      <c r="A104" s="120">
        <v>97</v>
      </c>
      <c r="B104" s="114" t="s">
        <v>6677</v>
      </c>
      <c r="C104" s="134" t="s">
        <v>6678</v>
      </c>
      <c r="D104" s="150" t="s">
        <v>6679</v>
      </c>
      <c r="E104" s="150" t="s">
        <v>6680</v>
      </c>
      <c r="F104" s="150" t="s">
        <v>6681</v>
      </c>
      <c r="G104" s="115" t="str">
        <f t="shared" si="16"/>
        <v>SW00009400001</v>
      </c>
      <c r="H104" s="120" t="str">
        <f t="shared" si="17"/>
        <v>SW00009400004</v>
      </c>
      <c r="I104" s="115" t="s">
        <v>6682</v>
      </c>
      <c r="J104" s="117" t="s">
        <v>6683</v>
      </c>
      <c r="K104" s="445" t="str">
        <f t="shared" si="11"/>
        <v>N160061864</v>
      </c>
      <c r="L104" s="149" t="s">
        <v>6921</v>
      </c>
      <c r="M104" s="149" t="s">
        <v>6922</v>
      </c>
      <c r="N104" s="149" t="s">
        <v>7721</v>
      </c>
      <c r="O104" s="116"/>
    </row>
    <row r="105" spans="1:15" ht="14.25" thickBot="1">
      <c r="A105" s="120">
        <v>96</v>
      </c>
      <c r="B105" s="114" t="s">
        <v>6694</v>
      </c>
      <c r="C105" s="134" t="s">
        <v>6678</v>
      </c>
      <c r="D105" s="150" t="s">
        <v>6695</v>
      </c>
      <c r="E105" s="150" t="s">
        <v>6680</v>
      </c>
      <c r="F105" s="150" t="s">
        <v>6680</v>
      </c>
      <c r="G105" s="115" t="str">
        <f t="shared" ref="G105:G123" si="18">C105 &amp; D105 &amp; E105</f>
        <v>SW00009500001</v>
      </c>
      <c r="H105" s="120" t="str">
        <f t="shared" si="17"/>
        <v>SW00009500001</v>
      </c>
      <c r="I105" s="115" t="s">
        <v>6682</v>
      </c>
      <c r="J105" s="117" t="s">
        <v>1220</v>
      </c>
      <c r="K105" s="445" t="str">
        <f t="shared" si="11"/>
        <v>N121152716</v>
      </c>
      <c r="L105" s="149" t="s">
        <v>7043</v>
      </c>
      <c r="M105" s="149" t="s">
        <v>7044</v>
      </c>
      <c r="N105" s="149" t="s">
        <v>7045</v>
      </c>
      <c r="O105" s="116"/>
    </row>
    <row r="106" spans="1:15" ht="14.25" thickBot="1">
      <c r="A106" s="120">
        <v>95</v>
      </c>
      <c r="B106" s="114" t="s">
        <v>6698</v>
      </c>
      <c r="C106" s="134" t="s">
        <v>6699</v>
      </c>
      <c r="D106" s="150" t="s">
        <v>6700</v>
      </c>
      <c r="E106" s="150" t="s">
        <v>6701</v>
      </c>
      <c r="F106" s="150" t="s">
        <v>6702</v>
      </c>
      <c r="G106" s="115" t="str">
        <f t="shared" si="18"/>
        <v>SW00009600001</v>
      </c>
      <c r="H106" s="120" t="str">
        <f t="shared" si="17"/>
        <v>SW00009600004</v>
      </c>
      <c r="I106" s="115" t="s">
        <v>6682</v>
      </c>
      <c r="J106" s="117" t="s">
        <v>6683</v>
      </c>
      <c r="K106" s="445" t="str">
        <f t="shared" si="11"/>
        <v>N160061864</v>
      </c>
      <c r="L106" s="149" t="s">
        <v>6898</v>
      </c>
      <c r="M106" s="149" t="s">
        <v>6899</v>
      </c>
      <c r="N106" s="149" t="s">
        <v>6897</v>
      </c>
      <c r="O106" s="116"/>
    </row>
    <row r="107" spans="1:15" ht="14.25" thickBot="1">
      <c r="A107" s="120">
        <v>101</v>
      </c>
      <c r="B107" s="114" t="s">
        <v>6873</v>
      </c>
      <c r="C107" s="134" t="s">
        <v>6874</v>
      </c>
      <c r="D107" s="150" t="s">
        <v>6875</v>
      </c>
      <c r="E107" s="150" t="s">
        <v>6876</v>
      </c>
      <c r="F107" s="150" t="s">
        <v>6876</v>
      </c>
      <c r="G107" s="115" t="str">
        <f t="shared" si="18"/>
        <v>SW00009700001</v>
      </c>
      <c r="H107" s="120" t="str">
        <f t="shared" si="17"/>
        <v>SW00009700001</v>
      </c>
      <c r="I107" s="115" t="s">
        <v>1183</v>
      </c>
      <c r="J107" s="117" t="s">
        <v>5448</v>
      </c>
      <c r="K107" s="445" t="str">
        <f t="shared" si="11"/>
        <v>N160061864</v>
      </c>
      <c r="L107" s="149" t="s">
        <v>7132</v>
      </c>
      <c r="M107" s="149" t="s">
        <v>7133</v>
      </c>
      <c r="N107" s="149" t="s">
        <v>7134</v>
      </c>
      <c r="O107" s="116"/>
    </row>
    <row r="108" spans="1:15" ht="14.25" thickBot="1">
      <c r="A108" s="120">
        <v>104</v>
      </c>
      <c r="B108" s="114" t="s">
        <v>6957</v>
      </c>
      <c r="C108" s="134" t="s">
        <v>6951</v>
      </c>
      <c r="D108" s="150" t="s">
        <v>6952</v>
      </c>
      <c r="E108" s="150" t="s">
        <v>6953</v>
      </c>
      <c r="F108" s="150" t="s">
        <v>6953</v>
      </c>
      <c r="G108" s="115" t="str">
        <f t="shared" si="18"/>
        <v>SW00009800001</v>
      </c>
      <c r="H108" s="120" t="str">
        <f t="shared" si="17"/>
        <v>SW00009800001</v>
      </c>
      <c r="I108" s="115" t="s">
        <v>1183</v>
      </c>
      <c r="J108" s="117" t="s">
        <v>5448</v>
      </c>
      <c r="K108" s="445" t="str">
        <f t="shared" si="11"/>
        <v>N160061864</v>
      </c>
      <c r="L108" s="223" t="s">
        <v>7917</v>
      </c>
      <c r="M108" s="223" t="s">
        <v>7918</v>
      </c>
      <c r="N108" s="149" t="s">
        <v>7919</v>
      </c>
      <c r="O108" s="116"/>
    </row>
    <row r="109" spans="1:15" ht="14.25" thickBot="1">
      <c r="A109" s="120">
        <v>102</v>
      </c>
      <c r="B109" s="323" t="s">
        <v>6965</v>
      </c>
      <c r="C109" s="134" t="s">
        <v>6966</v>
      </c>
      <c r="D109" s="150" t="s">
        <v>6967</v>
      </c>
      <c r="E109" s="150" t="s">
        <v>6968</v>
      </c>
      <c r="F109" s="150" t="s">
        <v>6968</v>
      </c>
      <c r="G109" s="115" t="str">
        <f t="shared" si="18"/>
        <v>SW00009900001</v>
      </c>
      <c r="H109" s="120" t="str">
        <f t="shared" si="17"/>
        <v>SW00009900001</v>
      </c>
      <c r="I109" s="115" t="s">
        <v>1183</v>
      </c>
      <c r="J109" s="117" t="s">
        <v>5448</v>
      </c>
      <c r="K109" s="445" t="str">
        <f t="shared" si="11"/>
        <v>N160061864</v>
      </c>
      <c r="L109" s="149" t="s">
        <v>7130</v>
      </c>
      <c r="M109" s="149" t="s">
        <v>7131</v>
      </c>
      <c r="N109" s="149" t="s">
        <v>7129</v>
      </c>
      <c r="O109" s="116"/>
    </row>
    <row r="110" spans="1:15" ht="14.25" thickBot="1">
      <c r="A110" s="120">
        <v>105</v>
      </c>
      <c r="B110" s="323" t="s">
        <v>7245</v>
      </c>
      <c r="C110" s="134" t="s">
        <v>7001</v>
      </c>
      <c r="D110" s="150" t="s">
        <v>7002</v>
      </c>
      <c r="E110" s="150" t="s">
        <v>1155</v>
      </c>
      <c r="F110" s="150" t="s">
        <v>7003</v>
      </c>
      <c r="G110" s="115" t="str">
        <f t="shared" si="18"/>
        <v>SW00010000001</v>
      </c>
      <c r="H110" s="120" t="str">
        <f t="shared" si="17"/>
        <v>SW00010000004</v>
      </c>
      <c r="I110" s="115" t="s">
        <v>1183</v>
      </c>
      <c r="J110" s="117" t="s">
        <v>1220</v>
      </c>
      <c r="K110" s="445" t="str">
        <f t="shared" si="11"/>
        <v>N121152716</v>
      </c>
      <c r="L110" s="223" t="s">
        <v>7246</v>
      </c>
      <c r="M110" s="223" t="s">
        <v>7247</v>
      </c>
      <c r="N110" s="149" t="s">
        <v>7244</v>
      </c>
      <c r="O110" s="116"/>
    </row>
    <row r="111" spans="1:15" ht="14.25" thickBot="1">
      <c r="A111" s="120"/>
      <c r="B111" s="323" t="s">
        <v>13699</v>
      </c>
      <c r="C111" s="134" t="s">
        <v>7088</v>
      </c>
      <c r="D111" s="150" t="s">
        <v>7089</v>
      </c>
      <c r="E111" s="150" t="s">
        <v>7090</v>
      </c>
      <c r="F111" s="150" t="s">
        <v>7091</v>
      </c>
      <c r="G111" s="115" t="str">
        <f t="shared" si="18"/>
        <v>SW00010100001</v>
      </c>
      <c r="H111" s="120" t="str">
        <f t="shared" si="17"/>
        <v>SW00010100002</v>
      </c>
      <c r="I111" s="115" t="s">
        <v>1183</v>
      </c>
      <c r="J111" s="117" t="s">
        <v>5448</v>
      </c>
      <c r="K111" s="445" t="str">
        <f t="shared" si="11"/>
        <v>N160061864</v>
      </c>
      <c r="L111" s="976" t="s">
        <v>23938</v>
      </c>
      <c r="M111" s="976" t="s">
        <v>23938</v>
      </c>
      <c r="N111" s="976" t="s">
        <v>23938</v>
      </c>
      <c r="O111" s="116" t="s">
        <v>23939</v>
      </c>
    </row>
    <row r="112" spans="1:15" ht="14.25" thickBot="1">
      <c r="A112" s="120">
        <v>106</v>
      </c>
      <c r="B112" s="323" t="s">
        <v>7153</v>
      </c>
      <c r="C112" s="134" t="s">
        <v>7154</v>
      </c>
      <c r="D112" s="150" t="s">
        <v>7155</v>
      </c>
      <c r="E112" s="150" t="s">
        <v>7156</v>
      </c>
      <c r="F112" s="150" t="s">
        <v>7156</v>
      </c>
      <c r="G112" s="115" t="str">
        <f t="shared" si="18"/>
        <v>SW00010200001</v>
      </c>
      <c r="H112" s="120" t="str">
        <f t="shared" si="17"/>
        <v>SW00010200001</v>
      </c>
      <c r="I112" s="115" t="s">
        <v>1183</v>
      </c>
      <c r="J112" s="117" t="s">
        <v>1220</v>
      </c>
      <c r="K112" s="445" t="str">
        <f t="shared" si="11"/>
        <v>N121152716</v>
      </c>
      <c r="L112" s="149" t="s">
        <v>7660</v>
      </c>
      <c r="M112" s="149" t="s">
        <v>7661</v>
      </c>
      <c r="N112" s="149" t="s">
        <v>7659</v>
      </c>
      <c r="O112" s="116"/>
    </row>
    <row r="113" spans="1:15" ht="14.25" thickBot="1">
      <c r="A113" s="120">
        <v>110</v>
      </c>
      <c r="B113" s="323" t="s">
        <v>7723</v>
      </c>
      <c r="C113" s="134" t="s">
        <v>7724</v>
      </c>
      <c r="D113" s="150" t="s">
        <v>7725</v>
      </c>
      <c r="E113" s="150" t="s">
        <v>7726</v>
      </c>
      <c r="F113" s="150" t="s">
        <v>7727</v>
      </c>
      <c r="G113" s="115" t="str">
        <f t="shared" si="18"/>
        <v>SW00010300001</v>
      </c>
      <c r="H113" s="120" t="str">
        <f t="shared" si="17"/>
        <v>SW00010300011</v>
      </c>
      <c r="I113" s="115" t="s">
        <v>1183</v>
      </c>
      <c r="J113" s="117" t="s">
        <v>5448</v>
      </c>
      <c r="K113" s="445" t="str">
        <f t="shared" si="11"/>
        <v>N160061864</v>
      </c>
      <c r="L113" s="149" t="s">
        <v>8008</v>
      </c>
      <c r="M113" s="149" t="s">
        <v>8009</v>
      </c>
      <c r="N113" s="149" t="s">
        <v>8007</v>
      </c>
      <c r="O113" s="116"/>
    </row>
    <row r="114" spans="1:15" ht="14.25" thickBot="1">
      <c r="A114" s="120">
        <v>113</v>
      </c>
      <c r="B114" s="323" t="s">
        <v>7849</v>
      </c>
      <c r="C114" s="134" t="s">
        <v>7850</v>
      </c>
      <c r="D114" s="150" t="s">
        <v>7851</v>
      </c>
      <c r="E114" s="150" t="s">
        <v>7852</v>
      </c>
      <c r="F114" s="150" t="s">
        <v>7853</v>
      </c>
      <c r="G114" s="115" t="str">
        <f t="shared" si="18"/>
        <v>SW00010400001</v>
      </c>
      <c r="H114" s="120" t="str">
        <f t="shared" si="17"/>
        <v>SW00010400002</v>
      </c>
      <c r="I114" s="115" t="s">
        <v>1183</v>
      </c>
      <c r="J114" s="117" t="s">
        <v>5448</v>
      </c>
      <c r="K114" s="445" t="str">
        <f t="shared" si="11"/>
        <v>N160061864</v>
      </c>
      <c r="L114" s="149" t="s">
        <v>8157</v>
      </c>
      <c r="M114" s="149" t="s">
        <v>8158</v>
      </c>
      <c r="N114" s="149" t="s">
        <v>8159</v>
      </c>
      <c r="O114" s="116"/>
    </row>
    <row r="115" spans="1:15" ht="14.25" thickBot="1">
      <c r="A115" s="120">
        <v>108</v>
      </c>
      <c r="B115" s="323" t="s">
        <v>7874</v>
      </c>
      <c r="C115" s="134" t="s">
        <v>7875</v>
      </c>
      <c r="D115" s="150" t="s">
        <v>7876</v>
      </c>
      <c r="E115" s="150" t="s">
        <v>7877</v>
      </c>
      <c r="F115" s="150" t="s">
        <v>7877</v>
      </c>
      <c r="G115" s="115" t="str">
        <f t="shared" si="18"/>
        <v>SW00010500001</v>
      </c>
      <c r="H115" s="120" t="str">
        <f t="shared" si="17"/>
        <v>SW00010500001</v>
      </c>
      <c r="I115" s="115" t="s">
        <v>1183</v>
      </c>
      <c r="J115" s="117" t="s">
        <v>5448</v>
      </c>
      <c r="K115" s="445" t="str">
        <f t="shared" si="11"/>
        <v>N160061864</v>
      </c>
      <c r="L115" s="223" t="s">
        <v>7929</v>
      </c>
      <c r="M115" s="223" t="s">
        <v>7930</v>
      </c>
      <c r="N115" s="149" t="s">
        <v>7924</v>
      </c>
      <c r="O115" s="116"/>
    </row>
    <row r="116" spans="1:15" ht="14.25" thickBot="1">
      <c r="A116" s="120">
        <v>111</v>
      </c>
      <c r="B116" s="323" t="s">
        <v>7881</v>
      </c>
      <c r="C116" s="134" t="s">
        <v>7875</v>
      </c>
      <c r="D116" s="150" t="s">
        <v>7882</v>
      </c>
      <c r="E116" s="150" t="s">
        <v>7877</v>
      </c>
      <c r="F116" s="150" t="s">
        <v>7877</v>
      </c>
      <c r="G116" s="115" t="str">
        <f t="shared" si="18"/>
        <v>SW00010600001</v>
      </c>
      <c r="H116" s="120" t="str">
        <f t="shared" si="17"/>
        <v>SW00010600001</v>
      </c>
      <c r="I116" s="115" t="s">
        <v>1183</v>
      </c>
      <c r="J116" s="117" t="s">
        <v>1220</v>
      </c>
      <c r="K116" s="445" t="str">
        <f t="shared" si="11"/>
        <v>N121152716</v>
      </c>
      <c r="L116" s="149" t="s">
        <v>8036</v>
      </c>
      <c r="M116" s="149" t="s">
        <v>8037</v>
      </c>
      <c r="N116" s="149" t="s">
        <v>8035</v>
      </c>
      <c r="O116" s="116"/>
    </row>
    <row r="117" spans="1:15" ht="14.25" thickBot="1">
      <c r="A117" s="120">
        <v>112</v>
      </c>
      <c r="B117" s="323" t="s">
        <v>7910</v>
      </c>
      <c r="C117" s="134" t="s">
        <v>7911</v>
      </c>
      <c r="D117" s="150" t="s">
        <v>7912</v>
      </c>
      <c r="E117" s="150" t="s">
        <v>7913</v>
      </c>
      <c r="F117" s="150" t="s">
        <v>7913</v>
      </c>
      <c r="G117" s="115" t="str">
        <f t="shared" si="18"/>
        <v>SW00010700001</v>
      </c>
      <c r="H117" s="120" t="str">
        <f t="shared" si="17"/>
        <v>SW00010700001</v>
      </c>
      <c r="I117" s="115" t="s">
        <v>1183</v>
      </c>
      <c r="J117" s="117" t="s">
        <v>1220</v>
      </c>
      <c r="K117" s="445" t="str">
        <f t="shared" si="11"/>
        <v>N121152716</v>
      </c>
      <c r="L117" s="149" t="s">
        <v>8041</v>
      </c>
      <c r="M117" s="149" t="s">
        <v>8042</v>
      </c>
      <c r="N117" s="149" t="s">
        <v>8043</v>
      </c>
      <c r="O117" s="116"/>
    </row>
    <row r="118" spans="1:15" ht="14.25" thickBot="1">
      <c r="A118" s="120">
        <v>120</v>
      </c>
      <c r="B118" s="323" t="s">
        <v>8221</v>
      </c>
      <c r="C118" s="134" t="s">
        <v>8222</v>
      </c>
      <c r="D118" s="150" t="s">
        <v>8223</v>
      </c>
      <c r="E118" s="150" t="s">
        <v>8224</v>
      </c>
      <c r="F118" s="150" t="s">
        <v>8224</v>
      </c>
      <c r="G118" s="115" t="str">
        <f t="shared" si="18"/>
        <v>SW00010800001</v>
      </c>
      <c r="H118" s="120" t="str">
        <f t="shared" si="17"/>
        <v>SW00010800001</v>
      </c>
      <c r="I118" s="115" t="s">
        <v>1183</v>
      </c>
      <c r="J118" s="117" t="s">
        <v>5448</v>
      </c>
      <c r="K118" s="445" t="str">
        <f t="shared" si="11"/>
        <v>N160061864</v>
      </c>
      <c r="L118" s="141" t="s">
        <v>3268</v>
      </c>
      <c r="M118" s="141" t="s">
        <v>3269</v>
      </c>
      <c r="N118" s="141" t="s">
        <v>3264</v>
      </c>
      <c r="O118" s="116"/>
    </row>
    <row r="119" spans="1:15" ht="14.25" thickBot="1">
      <c r="A119" s="120">
        <v>117</v>
      </c>
      <c r="B119" s="323" t="s">
        <v>8229</v>
      </c>
      <c r="C119" s="134" t="s">
        <v>8230</v>
      </c>
      <c r="D119" s="150" t="s">
        <v>8231</v>
      </c>
      <c r="E119" s="150" t="s">
        <v>1155</v>
      </c>
      <c r="F119" s="150" t="s">
        <v>1155</v>
      </c>
      <c r="G119" s="115" t="str">
        <f t="shared" si="18"/>
        <v>SW00010900001</v>
      </c>
      <c r="H119" s="120" t="str">
        <f t="shared" si="17"/>
        <v>SW00010900001</v>
      </c>
      <c r="I119" s="115" t="s">
        <v>1183</v>
      </c>
      <c r="J119" s="117" t="s">
        <v>5448</v>
      </c>
      <c r="K119" s="445" t="str">
        <f t="shared" ref="K119:K150" si="19">IF(J119="nihonsoft.co.jp","N121152716","N160061864")</f>
        <v>N160061864</v>
      </c>
      <c r="L119" s="149" t="s">
        <v>8340</v>
      </c>
      <c r="M119" s="149" t="s">
        <v>8341</v>
      </c>
      <c r="N119" s="149" t="s">
        <v>8338</v>
      </c>
      <c r="O119" s="116"/>
    </row>
    <row r="120" spans="1:15" ht="14.25" thickBot="1">
      <c r="A120" s="120">
        <v>119</v>
      </c>
      <c r="B120" s="323" t="s">
        <v>8287</v>
      </c>
      <c r="C120" s="134" t="s">
        <v>8288</v>
      </c>
      <c r="D120" s="150" t="s">
        <v>8289</v>
      </c>
      <c r="E120" s="150" t="s">
        <v>1155</v>
      </c>
      <c r="F120" s="150" t="s">
        <v>8290</v>
      </c>
      <c r="G120" s="115" t="str">
        <f t="shared" si="18"/>
        <v>SW00011000001</v>
      </c>
      <c r="H120" s="120" t="str">
        <f t="shared" si="17"/>
        <v>SW00011000011</v>
      </c>
      <c r="I120" s="115" t="s">
        <v>1183</v>
      </c>
      <c r="J120" s="117" t="s">
        <v>5448</v>
      </c>
      <c r="K120" s="445" t="str">
        <f t="shared" si="19"/>
        <v>N160061864</v>
      </c>
      <c r="L120" s="223" t="s">
        <v>8558</v>
      </c>
      <c r="M120" s="223" t="s">
        <v>8559</v>
      </c>
      <c r="N120" s="149" t="s">
        <v>8557</v>
      </c>
      <c r="O120" s="116"/>
    </row>
    <row r="121" spans="1:15" ht="14.25" thickBot="1">
      <c r="A121" s="120">
        <v>116</v>
      </c>
      <c r="B121" s="323" t="s">
        <v>8326</v>
      </c>
      <c r="C121" s="134" t="s">
        <v>8327</v>
      </c>
      <c r="D121" s="150" t="s">
        <v>8328</v>
      </c>
      <c r="E121" s="150" t="s">
        <v>8329</v>
      </c>
      <c r="F121" s="150" t="s">
        <v>8330</v>
      </c>
      <c r="G121" s="115" t="str">
        <f t="shared" si="18"/>
        <v>SW00011100001</v>
      </c>
      <c r="H121" s="120" t="str">
        <f t="shared" si="17"/>
        <v>SW00011100002</v>
      </c>
      <c r="I121" s="115" t="s">
        <v>1183</v>
      </c>
      <c r="J121" s="117" t="s">
        <v>5448</v>
      </c>
      <c r="K121" s="445" t="str">
        <f t="shared" si="19"/>
        <v>N160061864</v>
      </c>
      <c r="L121" s="149" t="s">
        <v>8339</v>
      </c>
      <c r="M121" s="149" t="s">
        <v>8342</v>
      </c>
      <c r="N121" s="149" t="s">
        <v>20020</v>
      </c>
      <c r="O121" s="116"/>
    </row>
    <row r="122" spans="1:15" ht="14.25" thickBot="1">
      <c r="A122" s="120">
        <v>124</v>
      </c>
      <c r="B122" s="323" t="s">
        <v>8385</v>
      </c>
      <c r="C122" s="134" t="s">
        <v>8380</v>
      </c>
      <c r="D122" s="150" t="s">
        <v>8381</v>
      </c>
      <c r="E122" s="150" t="s">
        <v>8382</v>
      </c>
      <c r="F122" s="150" t="s">
        <v>8382</v>
      </c>
      <c r="G122" s="115" t="str">
        <f t="shared" si="18"/>
        <v>SW00011200001</v>
      </c>
      <c r="H122" s="120" t="str">
        <f t="shared" si="17"/>
        <v>SW00011200001</v>
      </c>
      <c r="I122" s="115" t="s">
        <v>1183</v>
      </c>
      <c r="J122" s="117" t="s">
        <v>5448</v>
      </c>
      <c r="K122" s="445" t="str">
        <f t="shared" si="19"/>
        <v>N160061864</v>
      </c>
      <c r="L122" s="149" t="s">
        <v>8909</v>
      </c>
      <c r="M122" s="149" t="s">
        <v>8910</v>
      </c>
      <c r="N122" s="149" t="s">
        <v>8913</v>
      </c>
      <c r="O122" s="116"/>
    </row>
    <row r="123" spans="1:15" ht="14.25" thickBot="1">
      <c r="A123" s="120">
        <v>175</v>
      </c>
      <c r="B123" s="323" t="s">
        <v>8449</v>
      </c>
      <c r="C123" s="134" t="s">
        <v>8380</v>
      </c>
      <c r="D123" s="150" t="s">
        <v>8451</v>
      </c>
      <c r="E123" s="150" t="s">
        <v>8382</v>
      </c>
      <c r="F123" s="150" t="s">
        <v>8453</v>
      </c>
      <c r="G123" s="115" t="str">
        <f t="shared" si="18"/>
        <v>SW00011300001</v>
      </c>
      <c r="H123" s="120" t="str">
        <f t="shared" si="17"/>
        <v>SW00011300002</v>
      </c>
      <c r="I123" s="115" t="s">
        <v>1183</v>
      </c>
      <c r="J123" s="117" t="s">
        <v>5448</v>
      </c>
      <c r="K123" s="445" t="str">
        <f t="shared" si="19"/>
        <v>N160061864</v>
      </c>
      <c r="L123" s="149" t="s">
        <v>10620</v>
      </c>
      <c r="M123" s="149" t="s">
        <v>10621</v>
      </c>
      <c r="N123" s="149" t="s">
        <v>10619</v>
      </c>
      <c r="O123" s="116"/>
    </row>
    <row r="124" spans="1:15" ht="14.25" thickBot="1">
      <c r="A124" s="120">
        <v>118</v>
      </c>
      <c r="B124" s="323" t="s">
        <v>8450</v>
      </c>
      <c r="C124" s="134" t="s">
        <v>8380</v>
      </c>
      <c r="D124" s="150" t="s">
        <v>8452</v>
      </c>
      <c r="E124" s="150" t="s">
        <v>8382</v>
      </c>
      <c r="F124" s="150" t="s">
        <v>8382</v>
      </c>
      <c r="G124" s="115" t="str">
        <f t="shared" ref="G124:G132" si="20">C124 &amp; D124 &amp; E124</f>
        <v>SW00011400001</v>
      </c>
      <c r="H124" s="120" t="str">
        <f t="shared" ref="H124:H132" si="21">C124 &amp; D124 &amp; F124</f>
        <v>SW00011400001</v>
      </c>
      <c r="I124" s="115" t="s">
        <v>1183</v>
      </c>
      <c r="J124" s="117" t="s">
        <v>5448</v>
      </c>
      <c r="K124" s="445" t="str">
        <f t="shared" si="19"/>
        <v>N160061864</v>
      </c>
      <c r="L124" s="149" t="s">
        <v>8554</v>
      </c>
      <c r="M124" s="149" t="s">
        <v>8555</v>
      </c>
      <c r="N124" s="149" t="s">
        <v>8556</v>
      </c>
      <c r="O124" s="116"/>
    </row>
    <row r="125" spans="1:15" ht="14.25" thickBot="1">
      <c r="A125" s="120">
        <v>123</v>
      </c>
      <c r="B125" s="323" t="s">
        <v>8526</v>
      </c>
      <c r="C125" s="134" t="s">
        <v>8527</v>
      </c>
      <c r="D125" s="150" t="s">
        <v>8528</v>
      </c>
      <c r="E125" s="150" t="s">
        <v>8529</v>
      </c>
      <c r="F125" s="150" t="s">
        <v>8529</v>
      </c>
      <c r="G125" s="115" t="str">
        <f t="shared" si="20"/>
        <v>SW00011500001</v>
      </c>
      <c r="H125" s="120" t="str">
        <f t="shared" si="21"/>
        <v>SW00011500001</v>
      </c>
      <c r="I125" s="115" t="s">
        <v>1183</v>
      </c>
      <c r="J125" s="117" t="s">
        <v>5448</v>
      </c>
      <c r="K125" s="445" t="str">
        <f t="shared" si="19"/>
        <v>N160061864</v>
      </c>
      <c r="L125" s="149" t="s">
        <v>8908</v>
      </c>
      <c r="M125" s="149" t="s">
        <v>8911</v>
      </c>
      <c r="N125" s="149" t="s">
        <v>8912</v>
      </c>
      <c r="O125" s="116"/>
    </row>
    <row r="126" spans="1:15" ht="14.25" thickBot="1">
      <c r="A126" s="120">
        <v>159</v>
      </c>
      <c r="B126" s="323" t="s">
        <v>8534</v>
      </c>
      <c r="C126" s="134" t="s">
        <v>8535</v>
      </c>
      <c r="D126" s="150" t="s">
        <v>8536</v>
      </c>
      <c r="E126" s="150" t="s">
        <v>8529</v>
      </c>
      <c r="F126" s="150" t="s">
        <v>8537</v>
      </c>
      <c r="G126" s="115" t="str">
        <f t="shared" si="20"/>
        <v>SW00011600001</v>
      </c>
      <c r="H126" s="120" t="str">
        <f t="shared" si="21"/>
        <v>SW00011600008</v>
      </c>
      <c r="I126" s="115" t="s">
        <v>1183</v>
      </c>
      <c r="J126" s="117" t="s">
        <v>5448</v>
      </c>
      <c r="K126" s="445" t="str">
        <f t="shared" si="19"/>
        <v>N160061864</v>
      </c>
      <c r="L126" s="149" t="s">
        <v>9201</v>
      </c>
      <c r="M126" s="149" t="s">
        <v>9202</v>
      </c>
      <c r="N126" s="149" t="s">
        <v>9203</v>
      </c>
      <c r="O126" s="116" t="s">
        <v>9204</v>
      </c>
    </row>
    <row r="127" spans="1:15" ht="14.25" thickBot="1">
      <c r="A127" s="120">
        <v>121</v>
      </c>
      <c r="B127" s="323" t="s">
        <v>8633</v>
      </c>
      <c r="C127" s="134" t="s">
        <v>8634</v>
      </c>
      <c r="D127" s="150" t="s">
        <v>8635</v>
      </c>
      <c r="E127" s="150" t="s">
        <v>8636</v>
      </c>
      <c r="F127" s="150" t="s">
        <v>8636</v>
      </c>
      <c r="G127" s="115" t="str">
        <f t="shared" si="20"/>
        <v>SW00011700001</v>
      </c>
      <c r="H127" s="120" t="str">
        <f t="shared" si="21"/>
        <v>SW00011700001</v>
      </c>
      <c r="I127" s="115" t="s">
        <v>1183</v>
      </c>
      <c r="J127" s="117" t="s">
        <v>5448</v>
      </c>
      <c r="K127" s="445" t="str">
        <f t="shared" si="19"/>
        <v>N160061864</v>
      </c>
      <c r="L127" s="149" t="s">
        <v>8697</v>
      </c>
      <c r="M127" s="149" t="s">
        <v>8698</v>
      </c>
      <c r="N127" s="149" t="s">
        <v>8699</v>
      </c>
      <c r="O127" s="116"/>
    </row>
    <row r="128" spans="1:15" ht="14.25" thickBot="1">
      <c r="A128" s="120">
        <v>122</v>
      </c>
      <c r="B128" s="323" t="s">
        <v>8760</v>
      </c>
      <c r="C128" s="134" t="s">
        <v>8701</v>
      </c>
      <c r="D128" s="150" t="s">
        <v>8702</v>
      </c>
      <c r="E128" s="150" t="s">
        <v>8703</v>
      </c>
      <c r="F128" s="150" t="s">
        <v>8704</v>
      </c>
      <c r="G128" s="115" t="str">
        <f t="shared" si="20"/>
        <v>SW00011800001</v>
      </c>
      <c r="H128" s="120" t="str">
        <f t="shared" si="21"/>
        <v>SW00011800012</v>
      </c>
      <c r="I128" s="115" t="s">
        <v>1183</v>
      </c>
      <c r="J128" s="117" t="s">
        <v>5448</v>
      </c>
      <c r="K128" s="445" t="str">
        <f t="shared" si="19"/>
        <v>N160061864</v>
      </c>
      <c r="L128" s="149" t="s">
        <v>8761</v>
      </c>
      <c r="M128" s="149" t="s">
        <v>8762</v>
      </c>
      <c r="N128" s="149" t="s">
        <v>8759</v>
      </c>
      <c r="O128" s="116"/>
    </row>
    <row r="129" spans="1:15" ht="14.25" thickBot="1">
      <c r="A129" s="120">
        <v>126</v>
      </c>
      <c r="B129" s="87" t="s">
        <v>8742</v>
      </c>
      <c r="C129" s="134" t="s">
        <v>8743</v>
      </c>
      <c r="D129" s="150" t="s">
        <v>8744</v>
      </c>
      <c r="E129" s="150" t="s">
        <v>8745</v>
      </c>
      <c r="F129" s="150" t="s">
        <v>8745</v>
      </c>
      <c r="G129" s="115" t="str">
        <f t="shared" si="20"/>
        <v>SW00011900001</v>
      </c>
      <c r="H129" s="120" t="str">
        <f t="shared" si="21"/>
        <v>SW00011900001</v>
      </c>
      <c r="I129" s="115" t="s">
        <v>1183</v>
      </c>
      <c r="J129" s="117" t="s">
        <v>5448</v>
      </c>
      <c r="K129" s="445" t="str">
        <f t="shared" si="19"/>
        <v>N160061864</v>
      </c>
      <c r="L129" s="149" t="s">
        <v>9013</v>
      </c>
      <c r="M129" s="149" t="s">
        <v>9014</v>
      </c>
      <c r="N129" s="149" t="s">
        <v>9015</v>
      </c>
      <c r="O129" s="116"/>
    </row>
    <row r="130" spans="1:15" ht="14.25" thickBot="1">
      <c r="A130" s="120">
        <v>125</v>
      </c>
      <c r="B130" s="87" t="s">
        <v>8763</v>
      </c>
      <c r="C130" s="134" t="s">
        <v>8764</v>
      </c>
      <c r="D130" s="150" t="s">
        <v>8765</v>
      </c>
      <c r="E130" s="150" t="s">
        <v>8766</v>
      </c>
      <c r="F130" s="150" t="s">
        <v>8766</v>
      </c>
      <c r="G130" s="115" t="str">
        <f t="shared" si="20"/>
        <v>SW00012000001</v>
      </c>
      <c r="H130" s="120" t="str">
        <f t="shared" si="21"/>
        <v>SW00012000001</v>
      </c>
      <c r="I130" s="115" t="s">
        <v>1183</v>
      </c>
      <c r="J130" s="117" t="s">
        <v>5448</v>
      </c>
      <c r="K130" s="445" t="str">
        <f t="shared" si="19"/>
        <v>N160061864</v>
      </c>
      <c r="L130" s="149" t="s">
        <v>9038</v>
      </c>
      <c r="M130" s="149" t="s">
        <v>9039</v>
      </c>
      <c r="N130" s="149" t="s">
        <v>9040</v>
      </c>
      <c r="O130" s="116"/>
    </row>
    <row r="131" spans="1:15" ht="14.25" thickBot="1">
      <c r="A131" s="120">
        <v>160</v>
      </c>
      <c r="B131" s="87" t="s">
        <v>8829</v>
      </c>
      <c r="C131" s="134" t="s">
        <v>8828</v>
      </c>
      <c r="D131" s="150" t="s">
        <v>8830</v>
      </c>
      <c r="E131" s="150" t="s">
        <v>8831</v>
      </c>
      <c r="F131" s="150" t="s">
        <v>8832</v>
      </c>
      <c r="G131" s="115" t="str">
        <f t="shared" si="20"/>
        <v>SW00012100001</v>
      </c>
      <c r="H131" s="120" t="str">
        <f t="shared" si="21"/>
        <v>SW00012100003</v>
      </c>
      <c r="I131" s="115" t="s">
        <v>1183</v>
      </c>
      <c r="J131" s="117" t="s">
        <v>5448</v>
      </c>
      <c r="K131" s="445" t="str">
        <f t="shared" si="19"/>
        <v>N160061864</v>
      </c>
      <c r="L131" s="149" t="s">
        <v>9601</v>
      </c>
      <c r="M131" s="149" t="s">
        <v>9602</v>
      </c>
      <c r="N131" s="149" t="s">
        <v>9603</v>
      </c>
      <c r="O131" s="116"/>
    </row>
    <row r="132" spans="1:15" ht="14.25" thickBot="1">
      <c r="A132" s="120">
        <v>161</v>
      </c>
      <c r="B132" s="87" t="s">
        <v>8915</v>
      </c>
      <c r="C132" s="134" t="s">
        <v>8916</v>
      </c>
      <c r="D132" s="150" t="s">
        <v>8917</v>
      </c>
      <c r="E132" s="150" t="s">
        <v>8918</v>
      </c>
      <c r="F132" s="150" t="s">
        <v>8918</v>
      </c>
      <c r="G132" s="115" t="str">
        <f t="shared" si="20"/>
        <v>SW00012200001</v>
      </c>
      <c r="H132" s="120" t="str">
        <f t="shared" si="21"/>
        <v>SW00012200001</v>
      </c>
      <c r="I132" s="115" t="s">
        <v>1183</v>
      </c>
      <c r="J132" s="117" t="s">
        <v>5448</v>
      </c>
      <c r="K132" s="445" t="str">
        <f t="shared" si="19"/>
        <v>N160061864</v>
      </c>
      <c r="L132" s="149" t="s">
        <v>9604</v>
      </c>
      <c r="M132" s="149" t="s">
        <v>9605</v>
      </c>
      <c r="N132" s="149" t="s">
        <v>8919</v>
      </c>
      <c r="O132" s="116"/>
    </row>
    <row r="133" spans="1:15" ht="14.25" thickBot="1">
      <c r="A133" s="120">
        <v>162</v>
      </c>
      <c r="B133" s="87" t="s">
        <v>9251</v>
      </c>
      <c r="C133" s="134" t="s">
        <v>9252</v>
      </c>
      <c r="D133" s="150" t="s">
        <v>9253</v>
      </c>
      <c r="E133" s="150" t="s">
        <v>1155</v>
      </c>
      <c r="F133" s="150" t="s">
        <v>1155</v>
      </c>
      <c r="G133" s="115" t="str">
        <f t="shared" ref="G133:G140" si="22">C133 &amp; D133 &amp; E133</f>
        <v>SW00012300001</v>
      </c>
      <c r="H133" s="120" t="str">
        <f t="shared" ref="H133:H140" si="23">C133 &amp; D133 &amp; F133</f>
        <v>SW00012300001</v>
      </c>
      <c r="I133" s="115" t="s">
        <v>1183</v>
      </c>
      <c r="J133" s="117" t="s">
        <v>5448</v>
      </c>
      <c r="K133" s="445" t="str">
        <f t="shared" si="19"/>
        <v>N160061864</v>
      </c>
      <c r="L133" s="149" t="s">
        <v>9607</v>
      </c>
      <c r="M133" s="149" t="s">
        <v>9608</v>
      </c>
      <c r="N133" s="149" t="s">
        <v>9606</v>
      </c>
      <c r="O133" s="116"/>
    </row>
    <row r="134" spans="1:15" ht="14.25" thickBot="1">
      <c r="A134" s="120">
        <v>163</v>
      </c>
      <c r="B134" s="87" t="s">
        <v>9257</v>
      </c>
      <c r="C134" s="134" t="s">
        <v>9252</v>
      </c>
      <c r="D134" s="150" t="s">
        <v>9258</v>
      </c>
      <c r="E134" s="150" t="s">
        <v>9259</v>
      </c>
      <c r="F134" s="150" t="s">
        <v>9259</v>
      </c>
      <c r="G134" s="115" t="str">
        <f t="shared" si="22"/>
        <v>SW00012400001</v>
      </c>
      <c r="H134" s="120" t="str">
        <f t="shared" si="23"/>
        <v>SW00012400001</v>
      </c>
      <c r="I134" s="115" t="s">
        <v>1183</v>
      </c>
      <c r="J134" s="117" t="s">
        <v>5448</v>
      </c>
      <c r="K134" s="445" t="str">
        <f t="shared" si="19"/>
        <v>N160061864</v>
      </c>
      <c r="L134" s="141" t="s">
        <v>3268</v>
      </c>
      <c r="M134" s="141" t="s">
        <v>3269</v>
      </c>
      <c r="N134" s="141" t="s">
        <v>3264</v>
      </c>
      <c r="O134" s="116"/>
    </row>
    <row r="135" spans="1:15" ht="14.25" thickBot="1">
      <c r="A135" s="120">
        <v>166</v>
      </c>
      <c r="B135" s="87" t="s">
        <v>9403</v>
      </c>
      <c r="C135" s="134" t="s">
        <v>9404</v>
      </c>
      <c r="D135" s="150" t="s">
        <v>9405</v>
      </c>
      <c r="E135" s="150" t="s">
        <v>9406</v>
      </c>
      <c r="F135" s="150" t="s">
        <v>9407</v>
      </c>
      <c r="G135" s="115" t="str">
        <f t="shared" si="22"/>
        <v>SW00012500001</v>
      </c>
      <c r="H135" s="120" t="str">
        <f t="shared" si="23"/>
        <v>SW00012500031</v>
      </c>
      <c r="I135" s="115" t="s">
        <v>1183</v>
      </c>
      <c r="J135" s="117" t="s">
        <v>5448</v>
      </c>
      <c r="K135" s="445" t="str">
        <f t="shared" si="19"/>
        <v>N160061864</v>
      </c>
      <c r="L135" s="149" t="s">
        <v>9792</v>
      </c>
      <c r="M135" s="149" t="s">
        <v>9793</v>
      </c>
      <c r="N135" s="149" t="s">
        <v>9791</v>
      </c>
      <c r="O135" s="116"/>
    </row>
    <row r="136" spans="1:15" ht="14.25" thickBot="1">
      <c r="A136" s="120">
        <v>164</v>
      </c>
      <c r="B136" s="87" t="s">
        <v>9478</v>
      </c>
      <c r="C136" s="134" t="s">
        <v>9479</v>
      </c>
      <c r="D136" s="150" t="s">
        <v>9480</v>
      </c>
      <c r="E136" s="150" t="s">
        <v>9481</v>
      </c>
      <c r="F136" s="150" t="s">
        <v>9481</v>
      </c>
      <c r="G136" s="115" t="str">
        <f t="shared" si="22"/>
        <v>SW00012600001</v>
      </c>
      <c r="H136" s="120" t="str">
        <f t="shared" si="23"/>
        <v>SW00012600001</v>
      </c>
      <c r="I136" s="115" t="s">
        <v>1183</v>
      </c>
      <c r="J136" s="117" t="s">
        <v>5448</v>
      </c>
      <c r="K136" s="445" t="str">
        <f t="shared" si="19"/>
        <v>N160061864</v>
      </c>
      <c r="L136" s="149" t="s">
        <v>9610</v>
      </c>
      <c r="M136" s="149" t="s">
        <v>9611</v>
      </c>
      <c r="N136" s="149" t="s">
        <v>9609</v>
      </c>
      <c r="O136" s="116"/>
    </row>
    <row r="137" spans="1:15" ht="14.25" thickBot="1">
      <c r="A137" s="120">
        <v>165</v>
      </c>
      <c r="B137" s="87" t="s">
        <v>9805</v>
      </c>
      <c r="C137" s="134" t="s">
        <v>9806</v>
      </c>
      <c r="D137" s="150" t="s">
        <v>9807</v>
      </c>
      <c r="E137" s="150" t="s">
        <v>9808</v>
      </c>
      <c r="F137" s="150" t="s">
        <v>9808</v>
      </c>
      <c r="G137" s="115" t="str">
        <f t="shared" si="22"/>
        <v>SW00012700001</v>
      </c>
      <c r="H137" s="120" t="str">
        <f t="shared" si="23"/>
        <v>SW00012700001</v>
      </c>
      <c r="I137" s="115" t="s">
        <v>1183</v>
      </c>
      <c r="J137" s="117" t="s">
        <v>5448</v>
      </c>
      <c r="K137" s="445" t="str">
        <f t="shared" si="19"/>
        <v>N160061864</v>
      </c>
      <c r="L137" s="149" t="s">
        <v>10113</v>
      </c>
      <c r="M137" s="149" t="s">
        <v>10117</v>
      </c>
      <c r="N137" s="149" t="s">
        <v>10112</v>
      </c>
      <c r="O137" s="116"/>
    </row>
    <row r="138" spans="1:15" ht="14.25" thickBot="1">
      <c r="A138" s="120">
        <v>173</v>
      </c>
      <c r="B138" s="87" t="s">
        <v>9816</v>
      </c>
      <c r="C138" s="134" t="s">
        <v>9817</v>
      </c>
      <c r="D138" s="150" t="s">
        <v>9818</v>
      </c>
      <c r="E138" s="150" t="s">
        <v>9819</v>
      </c>
      <c r="F138" s="150" t="s">
        <v>9819</v>
      </c>
      <c r="G138" s="115" t="str">
        <f t="shared" si="22"/>
        <v>SW00012800001</v>
      </c>
      <c r="H138" s="120" t="str">
        <f t="shared" si="23"/>
        <v>SW00012800001</v>
      </c>
      <c r="I138" s="115" t="s">
        <v>1183</v>
      </c>
      <c r="J138" s="117" t="s">
        <v>5448</v>
      </c>
      <c r="K138" s="445" t="str">
        <f t="shared" si="19"/>
        <v>N160061864</v>
      </c>
      <c r="L138" s="149" t="s">
        <v>10590</v>
      </c>
      <c r="M138" s="149" t="s">
        <v>10591</v>
      </c>
      <c r="N138" s="149" t="s">
        <v>10567</v>
      </c>
      <c r="O138" s="116"/>
    </row>
    <row r="139" spans="1:15" ht="14.25" thickBot="1">
      <c r="A139" s="120">
        <v>167</v>
      </c>
      <c r="B139" s="87" t="s">
        <v>9855</v>
      </c>
      <c r="C139" s="134" t="s">
        <v>9856</v>
      </c>
      <c r="D139" s="150" t="s">
        <v>9857</v>
      </c>
      <c r="E139" s="150" t="s">
        <v>9858</v>
      </c>
      <c r="F139" s="150" t="s">
        <v>9859</v>
      </c>
      <c r="G139" s="115" t="str">
        <f t="shared" si="22"/>
        <v>SW00012900001</v>
      </c>
      <c r="H139" s="120" t="str">
        <f t="shared" si="23"/>
        <v>SW00012900022</v>
      </c>
      <c r="I139" s="115" t="s">
        <v>1183</v>
      </c>
      <c r="J139" s="117" t="s">
        <v>5448</v>
      </c>
      <c r="K139" s="445" t="str">
        <f t="shared" si="19"/>
        <v>N160061864</v>
      </c>
      <c r="L139" s="149" t="s">
        <v>10086</v>
      </c>
      <c r="M139" s="149" t="s">
        <v>10085</v>
      </c>
      <c r="N139" s="149" t="s">
        <v>10087</v>
      </c>
      <c r="O139" s="116"/>
    </row>
    <row r="140" spans="1:15" ht="14.25" thickBot="1">
      <c r="A140" s="120">
        <v>168</v>
      </c>
      <c r="B140" s="87" t="s">
        <v>10007</v>
      </c>
      <c r="C140" s="134" t="s">
        <v>10008</v>
      </c>
      <c r="D140" s="150" t="s">
        <v>10009</v>
      </c>
      <c r="E140" s="150" t="s">
        <v>10010</v>
      </c>
      <c r="F140" s="150" t="s">
        <v>10010</v>
      </c>
      <c r="G140" s="115" t="str">
        <f t="shared" si="22"/>
        <v>SW00013000001</v>
      </c>
      <c r="H140" s="120" t="str">
        <f t="shared" si="23"/>
        <v>SW00013000001</v>
      </c>
      <c r="I140" s="115" t="s">
        <v>1183</v>
      </c>
      <c r="J140" s="117" t="s">
        <v>5448</v>
      </c>
      <c r="K140" s="445" t="str">
        <f t="shared" si="19"/>
        <v>N160061864</v>
      </c>
      <c r="L140" s="116" t="s">
        <v>2663</v>
      </c>
      <c r="M140" s="116" t="s">
        <v>2664</v>
      </c>
      <c r="N140" s="116" t="s">
        <v>2665</v>
      </c>
      <c r="O140" s="116"/>
    </row>
    <row r="141" spans="1:15" ht="14.25" thickBot="1">
      <c r="A141" s="120">
        <v>169</v>
      </c>
      <c r="B141" s="87" t="s">
        <v>10255</v>
      </c>
      <c r="C141" s="134" t="s">
        <v>10008</v>
      </c>
      <c r="D141" s="150" t="s">
        <v>10018</v>
      </c>
      <c r="E141" s="150" t="s">
        <v>10010</v>
      </c>
      <c r="F141" s="150" t="s">
        <v>10019</v>
      </c>
      <c r="G141" s="115" t="str">
        <f t="shared" ref="G141:G149" si="24">C141 &amp; D141 &amp; E141</f>
        <v>SW00013200001</v>
      </c>
      <c r="H141" s="120" t="str">
        <f t="shared" ref="H141:H149" si="25">C141 &amp; D141 &amp; F141</f>
        <v>SW00013200002</v>
      </c>
      <c r="I141" s="115" t="s">
        <v>1183</v>
      </c>
      <c r="J141" s="117" t="s">
        <v>5448</v>
      </c>
      <c r="K141" s="445" t="str">
        <f t="shared" si="19"/>
        <v>N160061864</v>
      </c>
      <c r="L141" s="149" t="s">
        <v>10296</v>
      </c>
      <c r="M141" s="149" t="s">
        <v>10297</v>
      </c>
      <c r="N141" s="149" t="s">
        <v>11011</v>
      </c>
      <c r="O141" s="116"/>
    </row>
    <row r="142" spans="1:15" ht="14.25" thickBot="1">
      <c r="A142" s="120">
        <v>172</v>
      </c>
      <c r="B142" s="87" t="s">
        <v>10013</v>
      </c>
      <c r="C142" s="134" t="s">
        <v>10008</v>
      </c>
      <c r="D142" s="150" t="s">
        <v>10014</v>
      </c>
      <c r="E142" s="150" t="s">
        <v>10010</v>
      </c>
      <c r="F142" s="150" t="s">
        <v>10010</v>
      </c>
      <c r="G142" s="115" t="str">
        <f t="shared" si="24"/>
        <v>SW00013100001</v>
      </c>
      <c r="H142" s="120" t="str">
        <f t="shared" si="25"/>
        <v>SW00013100001</v>
      </c>
      <c r="I142" s="115" t="s">
        <v>1183</v>
      </c>
      <c r="J142" s="117" t="s">
        <v>5448</v>
      </c>
      <c r="K142" s="445" t="str">
        <f t="shared" si="19"/>
        <v>N160061864</v>
      </c>
      <c r="L142" s="149" t="s">
        <v>12956</v>
      </c>
      <c r="M142" s="149" t="s">
        <v>10566</v>
      </c>
      <c r="N142" s="149" t="s">
        <v>10563</v>
      </c>
      <c r="O142" s="116"/>
    </row>
    <row r="143" spans="1:15" ht="14.25" thickBot="1">
      <c r="A143" s="120">
        <v>176</v>
      </c>
      <c r="B143" s="87" t="s">
        <v>10276</v>
      </c>
      <c r="C143" s="134" t="s">
        <v>10277</v>
      </c>
      <c r="D143" s="150" t="s">
        <v>10278</v>
      </c>
      <c r="E143" s="150" t="s">
        <v>10279</v>
      </c>
      <c r="F143" s="150" t="s">
        <v>10280</v>
      </c>
      <c r="G143" s="115" t="str">
        <f t="shared" si="24"/>
        <v>SW00013300001</v>
      </c>
      <c r="H143" s="120" t="str">
        <f t="shared" si="25"/>
        <v>SW00013300024</v>
      </c>
      <c r="I143" s="115" t="s">
        <v>1183</v>
      </c>
      <c r="J143" s="117" t="s">
        <v>5448</v>
      </c>
      <c r="K143" s="445" t="str">
        <f t="shared" si="19"/>
        <v>N160061864</v>
      </c>
      <c r="L143" s="149" t="s">
        <v>10688</v>
      </c>
      <c r="M143" s="149" t="s">
        <v>10689</v>
      </c>
      <c r="N143" s="149" t="s">
        <v>10627</v>
      </c>
      <c r="O143" s="116"/>
    </row>
    <row r="144" spans="1:15" ht="14.25" thickBot="1">
      <c r="A144" s="120">
        <v>176</v>
      </c>
      <c r="B144" s="87" t="s">
        <v>10300</v>
      </c>
      <c r="C144" s="134" t="s">
        <v>10301</v>
      </c>
      <c r="D144" s="150" t="s">
        <v>10302</v>
      </c>
      <c r="E144" s="150" t="s">
        <v>10304</v>
      </c>
      <c r="F144" s="150" t="s">
        <v>10303</v>
      </c>
      <c r="G144" s="115" t="str">
        <f t="shared" si="24"/>
        <v>SW00013400001</v>
      </c>
      <c r="H144" s="120" t="str">
        <f t="shared" si="25"/>
        <v>SW00013400002</v>
      </c>
      <c r="I144" s="115" t="s">
        <v>1183</v>
      </c>
      <c r="J144" s="117" t="s">
        <v>5448</v>
      </c>
      <c r="K144" s="445" t="str">
        <f t="shared" si="19"/>
        <v>N160061864</v>
      </c>
      <c r="L144" s="149" t="s">
        <v>10569</v>
      </c>
      <c r="M144" s="149" t="s">
        <v>10570</v>
      </c>
      <c r="N144" s="149" t="s">
        <v>10571</v>
      </c>
      <c r="O144" s="116"/>
    </row>
    <row r="145" spans="1:15" ht="14.25" thickBot="1">
      <c r="A145" s="120">
        <v>174</v>
      </c>
      <c r="B145" s="87" t="s">
        <v>10474</v>
      </c>
      <c r="C145" s="134" t="s">
        <v>10475</v>
      </c>
      <c r="D145" s="150" t="s">
        <v>10476</v>
      </c>
      <c r="E145" s="150" t="s">
        <v>10477</v>
      </c>
      <c r="F145" s="150" t="s">
        <v>10478</v>
      </c>
      <c r="G145" s="115" t="str">
        <f t="shared" si="24"/>
        <v>SW00013500001</v>
      </c>
      <c r="H145" s="120" t="str">
        <f t="shared" si="25"/>
        <v>SW00013500003</v>
      </c>
      <c r="I145" s="115" t="s">
        <v>1183</v>
      </c>
      <c r="J145" s="117" t="s">
        <v>5448</v>
      </c>
      <c r="K145" s="445" t="str">
        <f t="shared" si="19"/>
        <v>N160061864</v>
      </c>
      <c r="L145" s="149" t="s">
        <v>10614</v>
      </c>
      <c r="M145" s="149" t="s">
        <v>10615</v>
      </c>
      <c r="N145" s="149" t="s">
        <v>10613</v>
      </c>
      <c r="O145" s="116"/>
    </row>
    <row r="146" spans="1:15" ht="14.25" thickBot="1">
      <c r="A146" s="120">
        <v>180</v>
      </c>
      <c r="B146" s="87" t="s">
        <v>31869</v>
      </c>
      <c r="C146" s="134" t="s">
        <v>10522</v>
      </c>
      <c r="D146" s="150" t="s">
        <v>10523</v>
      </c>
      <c r="E146" s="150" t="s">
        <v>10524</v>
      </c>
      <c r="F146" s="150" t="s">
        <v>10525</v>
      </c>
      <c r="G146" s="115" t="str">
        <f t="shared" si="24"/>
        <v>SW00013600001</v>
      </c>
      <c r="H146" s="120" t="str">
        <f t="shared" si="25"/>
        <v>SW00013600003</v>
      </c>
      <c r="I146" s="115" t="s">
        <v>1183</v>
      </c>
      <c r="J146" s="117" t="s">
        <v>5448</v>
      </c>
      <c r="K146" s="445" t="str">
        <f t="shared" si="19"/>
        <v>N160061864</v>
      </c>
      <c r="L146" s="149" t="s">
        <v>10743</v>
      </c>
      <c r="M146" s="149" t="s">
        <v>10885</v>
      </c>
      <c r="N146" s="149" t="s">
        <v>10884</v>
      </c>
      <c r="O146" s="116" t="s">
        <v>10883</v>
      </c>
    </row>
    <row r="147" spans="1:15" ht="14.25" thickBot="1">
      <c r="A147" s="120">
        <v>183</v>
      </c>
      <c r="B147" s="87" t="s">
        <v>10669</v>
      </c>
      <c r="C147" s="134" t="s">
        <v>1154</v>
      </c>
      <c r="D147" s="150" t="s">
        <v>10672</v>
      </c>
      <c r="E147" s="150" t="s">
        <v>1155</v>
      </c>
      <c r="F147" s="150" t="s">
        <v>1155</v>
      </c>
      <c r="G147" s="115" t="str">
        <f t="shared" si="24"/>
        <v>SW00013700001</v>
      </c>
      <c r="H147" s="120" t="str">
        <f t="shared" si="25"/>
        <v>SW00013700001</v>
      </c>
      <c r="I147" s="115" t="s">
        <v>1183</v>
      </c>
      <c r="J147" s="117" t="s">
        <v>5448</v>
      </c>
      <c r="K147" s="445" t="str">
        <f t="shared" si="19"/>
        <v>N160061864</v>
      </c>
      <c r="L147" s="141" t="s">
        <v>3268</v>
      </c>
      <c r="M147" s="141" t="s">
        <v>3269</v>
      </c>
      <c r="N147" s="141" t="s">
        <v>3264</v>
      </c>
      <c r="O147" s="116"/>
    </row>
    <row r="148" spans="1:15" ht="14.25" thickBot="1">
      <c r="A148" s="120">
        <v>184</v>
      </c>
      <c r="B148" s="87" t="s">
        <v>10670</v>
      </c>
      <c r="C148" s="134" t="s">
        <v>1154</v>
      </c>
      <c r="D148" s="150" t="s">
        <v>10673</v>
      </c>
      <c r="E148" s="150" t="s">
        <v>1155</v>
      </c>
      <c r="F148" s="150" t="s">
        <v>1155</v>
      </c>
      <c r="G148" s="115" t="str">
        <f t="shared" si="24"/>
        <v>SW00013800001</v>
      </c>
      <c r="H148" s="120" t="str">
        <f t="shared" si="25"/>
        <v>SW00013800001</v>
      </c>
      <c r="I148" s="115" t="s">
        <v>1183</v>
      </c>
      <c r="J148" s="117" t="s">
        <v>5448</v>
      </c>
      <c r="K148" s="445" t="str">
        <f t="shared" si="19"/>
        <v>N160061864</v>
      </c>
      <c r="L148" s="149" t="s">
        <v>16830</v>
      </c>
      <c r="M148" s="149" t="s">
        <v>16836</v>
      </c>
      <c r="N148" s="149" t="s">
        <v>16829</v>
      </c>
      <c r="O148" s="116"/>
    </row>
    <row r="149" spans="1:15" ht="14.25" thickBot="1">
      <c r="A149" s="120">
        <v>178</v>
      </c>
      <c r="B149" s="87" t="s">
        <v>10671</v>
      </c>
      <c r="C149" s="134" t="s">
        <v>1154</v>
      </c>
      <c r="D149" s="150" t="s">
        <v>10674</v>
      </c>
      <c r="E149" s="150" t="s">
        <v>1155</v>
      </c>
      <c r="F149" s="150" t="s">
        <v>1155</v>
      </c>
      <c r="G149" s="115" t="str">
        <f t="shared" si="24"/>
        <v>SW00013900001</v>
      </c>
      <c r="H149" s="120" t="str">
        <f t="shared" si="25"/>
        <v>SW00013900001</v>
      </c>
      <c r="I149" s="115" t="s">
        <v>1183</v>
      </c>
      <c r="J149" s="117" t="s">
        <v>5448</v>
      </c>
      <c r="K149" s="445" t="str">
        <f t="shared" si="19"/>
        <v>N160061864</v>
      </c>
      <c r="L149" s="149" t="s">
        <v>17004</v>
      </c>
      <c r="M149" s="149" t="s">
        <v>17003</v>
      </c>
      <c r="N149" s="149" t="s">
        <v>16940</v>
      </c>
      <c r="O149" s="116"/>
    </row>
    <row r="150" spans="1:15" ht="14.25" thickBot="1">
      <c r="A150" s="120">
        <v>181</v>
      </c>
      <c r="B150" s="87" t="s">
        <v>10712</v>
      </c>
      <c r="C150" s="134" t="s">
        <v>1154</v>
      </c>
      <c r="D150" s="150" t="s">
        <v>10715</v>
      </c>
      <c r="E150" s="150" t="s">
        <v>1155</v>
      </c>
      <c r="F150" s="150" t="s">
        <v>1155</v>
      </c>
      <c r="G150" s="115" t="str">
        <f t="shared" ref="G150:G162" si="26">C150 &amp; D150 &amp; E150</f>
        <v>SW00014000001</v>
      </c>
      <c r="H150" s="120" t="str">
        <f t="shared" ref="H150:H162" si="27">C150 &amp; D150 &amp; F150</f>
        <v>SW00014000001</v>
      </c>
      <c r="I150" s="115" t="s">
        <v>1183</v>
      </c>
      <c r="J150" s="117" t="s">
        <v>1220</v>
      </c>
      <c r="K150" s="445" t="str">
        <f t="shared" si="19"/>
        <v>N121152716</v>
      </c>
      <c r="L150" s="149" t="s">
        <v>10891</v>
      </c>
      <c r="M150" s="149" t="s">
        <v>10890</v>
      </c>
      <c r="N150" s="149" t="s">
        <v>10889</v>
      </c>
      <c r="O150" s="116"/>
    </row>
    <row r="151" spans="1:15" ht="14.25" thickBot="1">
      <c r="A151" s="120">
        <v>182</v>
      </c>
      <c r="B151" s="87" t="s">
        <v>10713</v>
      </c>
      <c r="C151" s="134" t="s">
        <v>1154</v>
      </c>
      <c r="D151" s="150" t="s">
        <v>10716</v>
      </c>
      <c r="E151" s="150" t="s">
        <v>1155</v>
      </c>
      <c r="F151" s="150" t="s">
        <v>1155</v>
      </c>
      <c r="G151" s="115" t="str">
        <f t="shared" si="26"/>
        <v>SW00014100001</v>
      </c>
      <c r="H151" s="120" t="str">
        <f t="shared" si="27"/>
        <v>SW00014100001</v>
      </c>
      <c r="I151" s="115" t="s">
        <v>1183</v>
      </c>
      <c r="J151" s="117" t="s">
        <v>5448</v>
      </c>
      <c r="K151" s="445" t="str">
        <f t="shared" ref="K151:K185" si="28">IF(J151="nihonsoft.co.jp","N121152716","N160061864")</f>
        <v>N160061864</v>
      </c>
      <c r="L151" s="223" t="s">
        <v>10911</v>
      </c>
      <c r="M151" s="223" t="s">
        <v>10912</v>
      </c>
      <c r="N151" s="149" t="s">
        <v>10910</v>
      </c>
      <c r="O151" s="116"/>
    </row>
    <row r="152" spans="1:15" ht="14.25" thickBot="1">
      <c r="A152" s="120">
        <v>179</v>
      </c>
      <c r="B152" s="87" t="s">
        <v>10714</v>
      </c>
      <c r="C152" s="134" t="s">
        <v>1154</v>
      </c>
      <c r="D152" s="150" t="s">
        <v>10717</v>
      </c>
      <c r="E152" s="150" t="s">
        <v>1155</v>
      </c>
      <c r="F152" s="150" t="s">
        <v>1155</v>
      </c>
      <c r="G152" s="115" t="str">
        <f t="shared" si="26"/>
        <v>SW00014200001</v>
      </c>
      <c r="H152" s="120" t="str">
        <f t="shared" si="27"/>
        <v>SW00014200001</v>
      </c>
      <c r="I152" s="115" t="s">
        <v>1183</v>
      </c>
      <c r="J152" s="117" t="s">
        <v>5448</v>
      </c>
      <c r="K152" s="445" t="str">
        <f t="shared" si="28"/>
        <v>N160061864</v>
      </c>
      <c r="L152" s="149" t="s">
        <v>17006</v>
      </c>
      <c r="M152" s="149" t="s">
        <v>17005</v>
      </c>
      <c r="N152" s="149" t="s">
        <v>17007</v>
      </c>
      <c r="O152" s="116"/>
    </row>
    <row r="153" spans="1:15" ht="14.25" thickBot="1">
      <c r="A153" s="120">
        <v>186</v>
      </c>
      <c r="B153" s="87" t="s">
        <v>10838</v>
      </c>
      <c r="C153" s="134" t="s">
        <v>10839</v>
      </c>
      <c r="D153" s="150" t="s">
        <v>10840</v>
      </c>
      <c r="E153" s="150" t="s">
        <v>1155</v>
      </c>
      <c r="F153" s="150" t="s">
        <v>1155</v>
      </c>
      <c r="G153" s="115" t="str">
        <f t="shared" si="26"/>
        <v>SW00014300001</v>
      </c>
      <c r="H153" s="120" t="str">
        <f t="shared" si="27"/>
        <v>SW00014300001</v>
      </c>
      <c r="I153" s="115" t="s">
        <v>1183</v>
      </c>
      <c r="J153" s="117" t="s">
        <v>5448</v>
      </c>
      <c r="K153" s="445" t="str">
        <f t="shared" si="28"/>
        <v>N160061864</v>
      </c>
      <c r="L153" s="149" t="s">
        <v>11089</v>
      </c>
      <c r="M153" s="149" t="s">
        <v>11090</v>
      </c>
      <c r="N153" s="149" t="s">
        <v>11088</v>
      </c>
      <c r="O153" s="116"/>
    </row>
    <row r="154" spans="1:15" ht="14.25" thickBot="1">
      <c r="A154" s="120">
        <v>185</v>
      </c>
      <c r="B154" s="87" t="s">
        <v>10991</v>
      </c>
      <c r="C154" s="134" t="s">
        <v>10992</v>
      </c>
      <c r="D154" s="150" t="s">
        <v>10993</v>
      </c>
      <c r="E154" s="150" t="s">
        <v>10994</v>
      </c>
      <c r="F154" s="150" t="s">
        <v>10995</v>
      </c>
      <c r="G154" s="115" t="str">
        <f t="shared" si="26"/>
        <v>SW00014400001</v>
      </c>
      <c r="H154" s="120" t="str">
        <f t="shared" si="27"/>
        <v>SW00014400005</v>
      </c>
      <c r="I154" s="115" t="s">
        <v>1183</v>
      </c>
      <c r="J154" s="117" t="s">
        <v>5448</v>
      </c>
      <c r="K154" s="445" t="str">
        <f t="shared" si="28"/>
        <v>N160061864</v>
      </c>
      <c r="L154" s="149" t="s">
        <v>17010</v>
      </c>
      <c r="M154" s="149" t="s">
        <v>17008</v>
      </c>
      <c r="N154" s="149" t="s">
        <v>17009</v>
      </c>
      <c r="O154" s="116"/>
    </row>
    <row r="155" spans="1:15" ht="14.25" thickBot="1">
      <c r="A155" s="120">
        <v>187</v>
      </c>
      <c r="B155" s="87" t="s">
        <v>11140</v>
      </c>
      <c r="C155" s="134" t="s">
        <v>11136</v>
      </c>
      <c r="D155" s="150" t="s">
        <v>11137</v>
      </c>
      <c r="E155" s="150" t="s">
        <v>11138</v>
      </c>
      <c r="F155" s="150" t="s">
        <v>11139</v>
      </c>
      <c r="G155" s="115" t="str">
        <f t="shared" si="26"/>
        <v>SW00014500001</v>
      </c>
      <c r="H155" s="120" t="str">
        <f t="shared" si="27"/>
        <v>SW00014500005</v>
      </c>
      <c r="I155" s="115" t="s">
        <v>1183</v>
      </c>
      <c r="J155" s="117" t="s">
        <v>5448</v>
      </c>
      <c r="K155" s="445" t="str">
        <f t="shared" si="28"/>
        <v>N160061864</v>
      </c>
      <c r="L155" s="149" t="s">
        <v>17050</v>
      </c>
      <c r="M155" s="149" t="s">
        <v>17051</v>
      </c>
      <c r="N155" s="149" t="s">
        <v>17052</v>
      </c>
      <c r="O155" s="116"/>
    </row>
    <row r="156" spans="1:15" ht="14.25" thickBot="1">
      <c r="A156" s="120">
        <v>188</v>
      </c>
      <c r="B156" s="87" t="s">
        <v>11490</v>
      </c>
      <c r="C156" s="134" t="s">
        <v>11271</v>
      </c>
      <c r="D156" s="150" t="s">
        <v>11272</v>
      </c>
      <c r="E156" s="150" t="s">
        <v>11273</v>
      </c>
      <c r="F156" s="150" t="s">
        <v>11274</v>
      </c>
      <c r="G156" s="115" t="str">
        <f t="shared" si="26"/>
        <v>SW00014600001</v>
      </c>
      <c r="H156" s="120" t="str">
        <f t="shared" si="27"/>
        <v>SW00014600005</v>
      </c>
      <c r="I156" s="115" t="s">
        <v>1183</v>
      </c>
      <c r="J156" s="117" t="s">
        <v>5448</v>
      </c>
      <c r="K156" s="445" t="str">
        <f t="shared" si="28"/>
        <v>N160061864</v>
      </c>
      <c r="L156" s="149" t="s">
        <v>11330</v>
      </c>
      <c r="M156" s="149" t="s">
        <v>11331</v>
      </c>
      <c r="N156" s="149" t="s">
        <v>11332</v>
      </c>
      <c r="O156" s="116"/>
    </row>
    <row r="157" spans="1:15" ht="14.25" thickBot="1">
      <c r="A157" s="120">
        <v>195</v>
      </c>
      <c r="B157" s="87" t="s">
        <v>11483</v>
      </c>
      <c r="C157" s="134" t="s">
        <v>11485</v>
      </c>
      <c r="D157" s="150" t="s">
        <v>11486</v>
      </c>
      <c r="E157" s="150" t="s">
        <v>1155</v>
      </c>
      <c r="F157" s="150" t="s">
        <v>1155</v>
      </c>
      <c r="G157" s="115" t="str">
        <f t="shared" si="26"/>
        <v>SW00014700001</v>
      </c>
      <c r="H157" s="120" t="str">
        <f t="shared" si="27"/>
        <v>SW00014700001</v>
      </c>
      <c r="I157" s="115" t="s">
        <v>1183</v>
      </c>
      <c r="J157" s="117" t="s">
        <v>5448</v>
      </c>
      <c r="K157" s="445" t="str">
        <f t="shared" si="28"/>
        <v>N160061864</v>
      </c>
      <c r="L157" s="141" t="s">
        <v>3268</v>
      </c>
      <c r="M157" s="141" t="s">
        <v>3269</v>
      </c>
      <c r="N157" s="141" t="s">
        <v>3264</v>
      </c>
      <c r="O157" s="116"/>
    </row>
    <row r="158" spans="1:15" ht="14.25" thickBot="1">
      <c r="A158" s="120">
        <v>193</v>
      </c>
      <c r="B158" s="87" t="s">
        <v>11491</v>
      </c>
      <c r="C158" s="134" t="s">
        <v>11485</v>
      </c>
      <c r="D158" s="150" t="s">
        <v>11492</v>
      </c>
      <c r="E158" s="150" t="s">
        <v>11493</v>
      </c>
      <c r="F158" s="150" t="s">
        <v>11494</v>
      </c>
      <c r="G158" s="115" t="str">
        <f t="shared" si="26"/>
        <v>SW00014800001</v>
      </c>
      <c r="H158" s="120" t="str">
        <f t="shared" si="27"/>
        <v>SW00014800005</v>
      </c>
      <c r="I158" s="115" t="s">
        <v>1183</v>
      </c>
      <c r="J158" s="117" t="s">
        <v>5448</v>
      </c>
      <c r="K158" s="445" t="str">
        <f t="shared" si="28"/>
        <v>N160061864</v>
      </c>
      <c r="L158" s="149" t="s">
        <v>17013</v>
      </c>
      <c r="M158" s="149" t="s">
        <v>17012</v>
      </c>
      <c r="N158" s="149" t="s">
        <v>16954</v>
      </c>
      <c r="O158" s="116"/>
    </row>
    <row r="159" spans="1:15" ht="14.25" thickBot="1">
      <c r="A159" s="120">
        <v>194</v>
      </c>
      <c r="B159" s="87" t="s">
        <v>11628</v>
      </c>
      <c r="C159" s="134" t="s">
        <v>11629</v>
      </c>
      <c r="D159" s="150" t="s">
        <v>11630</v>
      </c>
      <c r="E159" s="150" t="s">
        <v>11631</v>
      </c>
      <c r="F159" s="150" t="s">
        <v>11631</v>
      </c>
      <c r="G159" s="115" t="str">
        <f t="shared" si="26"/>
        <v>SW00014900001</v>
      </c>
      <c r="H159" s="120" t="str">
        <f t="shared" si="27"/>
        <v>SW00014900001</v>
      </c>
      <c r="I159" s="115" t="s">
        <v>1183</v>
      </c>
      <c r="J159" s="117" t="s">
        <v>5448</v>
      </c>
      <c r="K159" s="445" t="str">
        <f t="shared" si="28"/>
        <v>N160061864</v>
      </c>
      <c r="L159" s="149" t="s">
        <v>11680</v>
      </c>
      <c r="M159" s="149" t="s">
        <v>11681</v>
      </c>
      <c r="N159" s="149" t="s">
        <v>11668</v>
      </c>
      <c r="O159" s="116"/>
    </row>
    <row r="160" spans="1:15" ht="14.25" thickBot="1">
      <c r="A160" s="120">
        <v>197</v>
      </c>
      <c r="B160" s="87" t="s">
        <v>11656</v>
      </c>
      <c r="C160" s="134" t="s">
        <v>11657</v>
      </c>
      <c r="D160" s="150" t="s">
        <v>11658</v>
      </c>
      <c r="E160" s="150" t="s">
        <v>11659</v>
      </c>
      <c r="F160" s="150" t="s">
        <v>11659</v>
      </c>
      <c r="G160" s="115" t="str">
        <f t="shared" si="26"/>
        <v>SW00015000001</v>
      </c>
      <c r="H160" s="120" t="str">
        <f t="shared" si="27"/>
        <v>SW00015000001</v>
      </c>
      <c r="I160" s="115" t="s">
        <v>1183</v>
      </c>
      <c r="J160" s="117" t="s">
        <v>1220</v>
      </c>
      <c r="K160" s="445" t="str">
        <f t="shared" si="28"/>
        <v>N121152716</v>
      </c>
      <c r="L160" s="149" t="s">
        <v>11983</v>
      </c>
      <c r="M160" s="149" t="s">
        <v>11984</v>
      </c>
      <c r="N160" s="149" t="s">
        <v>16732</v>
      </c>
      <c r="O160" s="116"/>
    </row>
    <row r="161" spans="1:16" ht="14.25" thickBot="1">
      <c r="A161" s="149" t="s">
        <v>20004</v>
      </c>
      <c r="B161" s="87" t="s">
        <v>11676</v>
      </c>
      <c r="C161" s="134" t="s">
        <v>11629</v>
      </c>
      <c r="D161" s="150" t="s">
        <v>11675</v>
      </c>
      <c r="E161" s="150" t="s">
        <v>11631</v>
      </c>
      <c r="F161" s="150" t="s">
        <v>11631</v>
      </c>
      <c r="G161" s="115" t="str">
        <f t="shared" si="26"/>
        <v>SW00015100001</v>
      </c>
      <c r="H161" s="120" t="str">
        <f t="shared" si="27"/>
        <v>SW00015100001</v>
      </c>
      <c r="I161" s="115" t="s">
        <v>1183</v>
      </c>
      <c r="J161" s="117" t="s">
        <v>5448</v>
      </c>
      <c r="K161" s="445" t="str">
        <f t="shared" si="28"/>
        <v>N160061864</v>
      </c>
      <c r="L161" s="149" t="s">
        <v>17017</v>
      </c>
      <c r="M161" s="149" t="s">
        <v>17016</v>
      </c>
      <c r="N161" s="19" t="s">
        <v>17018</v>
      </c>
    </row>
    <row r="162" spans="1:16" ht="14.25" thickBot="1">
      <c r="A162" s="120">
        <v>196</v>
      </c>
      <c r="B162" s="87" t="s">
        <v>11960</v>
      </c>
      <c r="C162" s="134" t="s">
        <v>11713</v>
      </c>
      <c r="D162" s="150" t="s">
        <v>11714</v>
      </c>
      <c r="E162" s="150" t="s">
        <v>11715</v>
      </c>
      <c r="F162" s="150" t="s">
        <v>11715</v>
      </c>
      <c r="G162" s="115" t="str">
        <f t="shared" si="26"/>
        <v>SW00015200001</v>
      </c>
      <c r="H162" s="120" t="str">
        <f t="shared" si="27"/>
        <v>SW00015200001</v>
      </c>
      <c r="I162" s="115" t="s">
        <v>1183</v>
      </c>
      <c r="J162" s="117" t="s">
        <v>5448</v>
      </c>
      <c r="K162" s="445" t="str">
        <f t="shared" si="28"/>
        <v>N160061864</v>
      </c>
      <c r="L162" s="141" t="s">
        <v>3268</v>
      </c>
      <c r="M162" s="141" t="s">
        <v>3269</v>
      </c>
      <c r="N162" s="141" t="s">
        <v>3264</v>
      </c>
      <c r="O162" s="116"/>
    </row>
    <row r="163" spans="1:16" ht="14.25" thickBot="1">
      <c r="A163" s="120">
        <v>201</v>
      </c>
      <c r="B163" s="87" t="s">
        <v>11792</v>
      </c>
      <c r="C163" s="134" t="s">
        <v>11775</v>
      </c>
      <c r="D163" s="150" t="s">
        <v>11776</v>
      </c>
      <c r="E163" s="150" t="s">
        <v>1155</v>
      </c>
      <c r="F163" s="150" t="s">
        <v>1155</v>
      </c>
      <c r="G163" s="115" t="str">
        <f t="shared" ref="G163:G172" si="29">C163 &amp; D163 &amp; E163</f>
        <v>SW00015300001</v>
      </c>
      <c r="H163" s="120" t="str">
        <f t="shared" ref="H163:H172" si="30">C163 &amp; D163 &amp; F163</f>
        <v>SW00015300001</v>
      </c>
      <c r="I163" s="115" t="s">
        <v>1183</v>
      </c>
      <c r="J163" s="117" t="s">
        <v>5448</v>
      </c>
      <c r="K163" s="445" t="str">
        <f t="shared" si="28"/>
        <v>N160061864</v>
      </c>
      <c r="L163" s="149" t="s">
        <v>12137</v>
      </c>
      <c r="M163" s="149" t="s">
        <v>12138</v>
      </c>
      <c r="N163" s="610" t="s">
        <v>12139</v>
      </c>
      <c r="O163" s="116"/>
    </row>
    <row r="164" spans="1:16" ht="14.25" thickBot="1">
      <c r="A164" s="120">
        <v>198</v>
      </c>
      <c r="B164" s="87" t="s">
        <v>28040</v>
      </c>
      <c r="C164" s="134" t="s">
        <v>11794</v>
      </c>
      <c r="D164" s="150" t="s">
        <v>11795</v>
      </c>
      <c r="E164" s="150" t="s">
        <v>11796</v>
      </c>
      <c r="F164" s="150" t="s">
        <v>11796</v>
      </c>
      <c r="G164" s="115" t="str">
        <f t="shared" si="29"/>
        <v>SW00015400001</v>
      </c>
      <c r="H164" s="120" t="str">
        <f t="shared" si="30"/>
        <v>SW00015400001</v>
      </c>
      <c r="I164" s="115" t="s">
        <v>1183</v>
      </c>
      <c r="J164" s="117" t="s">
        <v>5448</v>
      </c>
      <c r="K164" s="445" t="str">
        <f t="shared" si="28"/>
        <v>N160061864</v>
      </c>
      <c r="L164" s="149" t="s">
        <v>17015</v>
      </c>
      <c r="M164" s="149" t="s">
        <v>17014</v>
      </c>
      <c r="N164" s="610" t="s">
        <v>17019</v>
      </c>
      <c r="O164" s="116"/>
    </row>
    <row r="165" spans="1:16" ht="14.25" thickBot="1">
      <c r="A165" s="257">
        <v>198</v>
      </c>
      <c r="B165" s="292" t="s">
        <v>11933</v>
      </c>
      <c r="C165" s="257" t="s">
        <v>11934</v>
      </c>
      <c r="D165" s="754" t="s">
        <v>11935</v>
      </c>
      <c r="E165" s="754" t="s">
        <v>11936</v>
      </c>
      <c r="F165" s="754" t="s">
        <v>11936</v>
      </c>
      <c r="G165" s="259" t="str">
        <f t="shared" si="29"/>
        <v>SW00015500001</v>
      </c>
      <c r="H165" s="257" t="str">
        <f t="shared" si="30"/>
        <v>SW00015500001</v>
      </c>
      <c r="I165" s="259" t="s">
        <v>1183</v>
      </c>
      <c r="J165" s="260" t="s">
        <v>5448</v>
      </c>
      <c r="K165" s="755" t="str">
        <f t="shared" si="28"/>
        <v>N160061864</v>
      </c>
      <c r="L165" s="258" t="s">
        <v>3268</v>
      </c>
      <c r="M165" s="258" t="s">
        <v>3269</v>
      </c>
      <c r="N165" s="258" t="s">
        <v>3264</v>
      </c>
      <c r="O165" s="258" t="s">
        <v>18109</v>
      </c>
      <c r="P165" s="1220" t="s">
        <v>33542</v>
      </c>
    </row>
    <row r="166" spans="1:16" ht="14.25" thickBot="1">
      <c r="A166" s="120">
        <v>200</v>
      </c>
      <c r="B166" s="87" t="s">
        <v>11947</v>
      </c>
      <c r="C166" s="134" t="s">
        <v>11948</v>
      </c>
      <c r="D166" s="223" t="s">
        <v>11935</v>
      </c>
      <c r="E166" s="150" t="s">
        <v>11949</v>
      </c>
      <c r="F166" s="150" t="s">
        <v>11949</v>
      </c>
      <c r="G166" s="115" t="str">
        <f t="shared" si="29"/>
        <v>SW00015500001</v>
      </c>
      <c r="H166" s="120" t="str">
        <f t="shared" si="30"/>
        <v>SW00015500001</v>
      </c>
      <c r="I166" s="115" t="s">
        <v>1183</v>
      </c>
      <c r="J166" s="117" t="s">
        <v>5448</v>
      </c>
      <c r="K166" s="445" t="str">
        <f t="shared" si="28"/>
        <v>N160061864</v>
      </c>
      <c r="L166" s="149" t="s">
        <v>12135</v>
      </c>
      <c r="M166" s="149" t="s">
        <v>12136</v>
      </c>
      <c r="N166" s="611" t="s">
        <v>12134</v>
      </c>
      <c r="O166" s="116"/>
    </row>
    <row r="167" spans="1:16" ht="14.25" thickBot="1">
      <c r="A167" s="120">
        <v>237</v>
      </c>
      <c r="B167" s="87" t="s">
        <v>21127</v>
      </c>
      <c r="C167" s="134" t="s">
        <v>12947</v>
      </c>
      <c r="D167" s="150" t="s">
        <v>12948</v>
      </c>
      <c r="E167" s="150" t="s">
        <v>1155</v>
      </c>
      <c r="F167" s="150" t="s">
        <v>1155</v>
      </c>
      <c r="G167" s="115" t="str">
        <f t="shared" si="29"/>
        <v>SW00015700001</v>
      </c>
      <c r="H167" s="120" t="str">
        <f t="shared" si="30"/>
        <v>SW00015700001</v>
      </c>
      <c r="I167" s="115" t="s">
        <v>1183</v>
      </c>
      <c r="J167" s="117" t="s">
        <v>5448</v>
      </c>
      <c r="K167" s="445" t="str">
        <f t="shared" si="28"/>
        <v>N160061864</v>
      </c>
      <c r="L167" s="149" t="s">
        <v>13190</v>
      </c>
      <c r="M167" s="149" t="s">
        <v>13191</v>
      </c>
      <c r="N167" s="610" t="s">
        <v>21255</v>
      </c>
      <c r="O167" s="116"/>
    </row>
    <row r="168" spans="1:16" ht="14.25" thickBot="1">
      <c r="A168" s="120">
        <v>238</v>
      </c>
      <c r="B168" s="87" t="s">
        <v>13201</v>
      </c>
      <c r="C168" s="120" t="s">
        <v>13199</v>
      </c>
      <c r="D168" s="532" t="s">
        <v>13200</v>
      </c>
      <c r="E168" s="150" t="s">
        <v>1155</v>
      </c>
      <c r="F168" s="150" t="s">
        <v>1155</v>
      </c>
      <c r="G168" s="115" t="str">
        <f>C168 &amp; D168 &amp; E168</f>
        <v>SW00015800001</v>
      </c>
      <c r="H168" s="120" t="str">
        <f>C168 &amp; D168 &amp; F168</f>
        <v>SW00015800001</v>
      </c>
      <c r="I168" s="115" t="s">
        <v>1183</v>
      </c>
      <c r="J168" s="117" t="s">
        <v>5448</v>
      </c>
      <c r="K168" s="445" t="str">
        <f t="shared" si="28"/>
        <v>N160061864</v>
      </c>
      <c r="L168" s="149" t="s">
        <v>13605</v>
      </c>
      <c r="M168" s="149" t="s">
        <v>13606</v>
      </c>
      <c r="N168" s="613" t="s">
        <v>13607</v>
      </c>
      <c r="O168" s="116"/>
    </row>
    <row r="169" spans="1:16" ht="14.25" thickBot="1">
      <c r="A169" s="120">
        <v>239</v>
      </c>
      <c r="B169" s="87" t="s">
        <v>13393</v>
      </c>
      <c r="C169" s="120" t="s">
        <v>13394</v>
      </c>
      <c r="D169" s="532" t="s">
        <v>13395</v>
      </c>
      <c r="E169" s="532" t="s">
        <v>13396</v>
      </c>
      <c r="F169" s="532" t="s">
        <v>13397</v>
      </c>
      <c r="G169" s="115" t="str">
        <f>C169 &amp; D169 &amp; E169</f>
        <v>SW00015900001</v>
      </c>
      <c r="H169" s="120" t="str">
        <f>C169 &amp; D169 &amp; F169</f>
        <v>SW00015900009</v>
      </c>
      <c r="I169" s="115" t="s">
        <v>1183</v>
      </c>
      <c r="J169" s="117" t="s">
        <v>5448</v>
      </c>
      <c r="K169" s="445" t="str">
        <f t="shared" si="28"/>
        <v>N160061864</v>
      </c>
      <c r="L169" s="149" t="s">
        <v>14019</v>
      </c>
      <c r="M169" s="149" t="s">
        <v>14020</v>
      </c>
      <c r="N169" s="612" t="s">
        <v>14018</v>
      </c>
      <c r="O169" s="116"/>
    </row>
    <row r="170" spans="1:16" ht="14.25" thickBot="1">
      <c r="A170" s="120">
        <v>202</v>
      </c>
      <c r="B170" s="87" t="s">
        <v>13008</v>
      </c>
      <c r="C170" s="134" t="s">
        <v>1154</v>
      </c>
      <c r="D170" s="150" t="s">
        <v>13473</v>
      </c>
      <c r="E170" s="150" t="s">
        <v>13474</v>
      </c>
      <c r="F170" s="150" t="s">
        <v>13475</v>
      </c>
      <c r="G170" s="115" t="str">
        <f>C170 &amp; D170 &amp; E170</f>
        <v>SW00016000001</v>
      </c>
      <c r="H170" s="120" t="str">
        <f>C170 &amp; D170 &amp; F170</f>
        <v>SW00016000065</v>
      </c>
      <c r="I170" s="115" t="s">
        <v>1183</v>
      </c>
      <c r="J170" s="117" t="s">
        <v>5448</v>
      </c>
      <c r="K170" s="445" t="str">
        <f t="shared" si="28"/>
        <v>N160061864</v>
      </c>
      <c r="L170" s="149" t="s">
        <v>13009</v>
      </c>
      <c r="M170" s="149" t="s">
        <v>13010</v>
      </c>
      <c r="N170" s="612" t="s">
        <v>13011</v>
      </c>
      <c r="O170" s="116"/>
    </row>
    <row r="171" spans="1:16" ht="14.25" thickBot="1">
      <c r="A171" s="120">
        <v>242</v>
      </c>
      <c r="B171" s="87" t="s">
        <v>13700</v>
      </c>
      <c r="C171" s="134" t="s">
        <v>13701</v>
      </c>
      <c r="D171" s="150" t="s">
        <v>13702</v>
      </c>
      <c r="E171" s="150" t="s">
        <v>13703</v>
      </c>
      <c r="F171" s="150" t="s">
        <v>13704</v>
      </c>
      <c r="G171" s="115" t="str">
        <f t="shared" si="29"/>
        <v>SW00016100001</v>
      </c>
      <c r="H171" s="120" t="str">
        <f t="shared" si="30"/>
        <v>SW00016100112</v>
      </c>
      <c r="I171" s="115" t="s">
        <v>1183</v>
      </c>
      <c r="J171" s="117" t="s">
        <v>5448</v>
      </c>
      <c r="K171" s="445" t="str">
        <f t="shared" si="28"/>
        <v>N160061864</v>
      </c>
      <c r="L171" s="149" t="s">
        <v>14842</v>
      </c>
      <c r="M171" s="149" t="s">
        <v>14843</v>
      </c>
      <c r="N171" s="612" t="s">
        <v>14841</v>
      </c>
      <c r="O171" s="116"/>
    </row>
    <row r="172" spans="1:16" ht="14.25" thickBot="1">
      <c r="A172" s="120">
        <v>247</v>
      </c>
      <c r="B172" s="87" t="s">
        <v>14038</v>
      </c>
      <c r="C172" s="134" t="s">
        <v>14039</v>
      </c>
      <c r="D172" s="150" t="s">
        <v>14040</v>
      </c>
      <c r="E172" s="150" t="s">
        <v>14041</v>
      </c>
      <c r="F172" s="150" t="s">
        <v>14041</v>
      </c>
      <c r="G172" s="115" t="str">
        <f t="shared" si="29"/>
        <v>SW00016200001</v>
      </c>
      <c r="H172" s="120" t="str">
        <f t="shared" si="30"/>
        <v>SW00016200001</v>
      </c>
      <c r="I172" s="115" t="s">
        <v>1183</v>
      </c>
      <c r="J172" s="117" t="s">
        <v>5448</v>
      </c>
      <c r="K172" s="445" t="str">
        <f t="shared" si="28"/>
        <v>N160061864</v>
      </c>
      <c r="L172" s="149" t="s">
        <v>19087</v>
      </c>
      <c r="M172" s="149" t="s">
        <v>15737</v>
      </c>
      <c r="N172" s="149" t="s">
        <v>19088</v>
      </c>
      <c r="O172" s="116"/>
    </row>
    <row r="173" spans="1:16" ht="14.25" thickBot="1">
      <c r="A173" s="120">
        <v>83</v>
      </c>
      <c r="B173" s="114" t="s">
        <v>5390</v>
      </c>
      <c r="C173" s="134" t="s">
        <v>11616</v>
      </c>
      <c r="D173" s="150" t="s">
        <v>11617</v>
      </c>
      <c r="E173" s="150" t="s">
        <v>11618</v>
      </c>
      <c r="F173" s="150" t="s">
        <v>11618</v>
      </c>
      <c r="G173" s="115" t="str">
        <f t="shared" ref="G173:G194" si="31">C173 &amp; D173 &amp; E173</f>
        <v>SW00014900001</v>
      </c>
      <c r="H173" s="120" t="str">
        <f t="shared" ref="H173:H194" si="32">C173 &amp; D173 &amp; F173</f>
        <v>SW00014900001</v>
      </c>
      <c r="I173" s="115" t="s">
        <v>1183</v>
      </c>
      <c r="J173" s="117" t="s">
        <v>5448</v>
      </c>
      <c r="K173" s="445" t="str">
        <f t="shared" si="28"/>
        <v>N160061864</v>
      </c>
      <c r="L173" s="149" t="s">
        <v>5461</v>
      </c>
      <c r="M173" s="149" t="s">
        <v>5462</v>
      </c>
      <c r="N173" s="149" t="s">
        <v>5458</v>
      </c>
      <c r="O173" s="116"/>
    </row>
    <row r="174" spans="1:16" ht="14.25" thickBot="1">
      <c r="A174" s="120">
        <v>240</v>
      </c>
      <c r="B174" s="87" t="s">
        <v>14401</v>
      </c>
      <c r="C174" s="134" t="s">
        <v>1154</v>
      </c>
      <c r="D174" s="150" t="s">
        <v>14402</v>
      </c>
      <c r="E174" s="150" t="s">
        <v>1155</v>
      </c>
      <c r="F174" s="150" t="s">
        <v>1401</v>
      </c>
      <c r="G174" s="115" t="str">
        <f t="shared" si="31"/>
        <v>SW00016300001</v>
      </c>
      <c r="H174" s="120" t="str">
        <f t="shared" si="32"/>
        <v>SW00016300002</v>
      </c>
      <c r="I174" s="115" t="s">
        <v>1183</v>
      </c>
      <c r="J174" s="117" t="s">
        <v>5448</v>
      </c>
      <c r="K174" s="117" t="str">
        <f t="shared" si="28"/>
        <v>N160061864</v>
      </c>
      <c r="L174" s="149" t="s">
        <v>14491</v>
      </c>
      <c r="M174" s="149" t="s">
        <v>14490</v>
      </c>
      <c r="N174" s="149" t="s">
        <v>14489</v>
      </c>
      <c r="O174" s="116"/>
    </row>
    <row r="175" spans="1:16" ht="14.25" thickBot="1">
      <c r="A175" s="549">
        <v>241</v>
      </c>
      <c r="B175" s="87" t="s">
        <v>14640</v>
      </c>
      <c r="C175" s="550" t="s">
        <v>14412</v>
      </c>
      <c r="D175" s="551" t="s">
        <v>14413</v>
      </c>
      <c r="E175" s="551" t="s">
        <v>14414</v>
      </c>
      <c r="F175" s="551" t="s">
        <v>14414</v>
      </c>
      <c r="G175" s="552" t="str">
        <f t="shared" si="31"/>
        <v>SW00016400001</v>
      </c>
      <c r="H175" s="549" t="str">
        <f t="shared" si="32"/>
        <v>SW00016400001</v>
      </c>
      <c r="I175" s="552" t="s">
        <v>1183</v>
      </c>
      <c r="J175" s="553" t="s">
        <v>5448</v>
      </c>
      <c r="K175" s="553" t="str">
        <f t="shared" si="28"/>
        <v>N160061864</v>
      </c>
      <c r="L175" s="554" t="s">
        <v>14641</v>
      </c>
      <c r="M175" s="554" t="s">
        <v>14642</v>
      </c>
      <c r="N175" s="555" t="s">
        <v>19200</v>
      </c>
      <c r="O175" s="556"/>
    </row>
    <row r="176" spans="1:16" ht="14.25" thickBot="1">
      <c r="A176" s="120">
        <v>243</v>
      </c>
      <c r="B176" s="87" t="s">
        <v>14872</v>
      </c>
      <c r="C176" s="134" t="s">
        <v>14873</v>
      </c>
      <c r="D176" s="150" t="s">
        <v>14874</v>
      </c>
      <c r="E176" s="150" t="s">
        <v>14875</v>
      </c>
      <c r="F176" s="150" t="s">
        <v>14876</v>
      </c>
      <c r="G176" s="115" t="str">
        <f t="shared" si="31"/>
        <v>SW00016500001</v>
      </c>
      <c r="H176" s="120" t="str">
        <f t="shared" si="32"/>
        <v>SW00016500004</v>
      </c>
      <c r="I176" s="552" t="s">
        <v>1183</v>
      </c>
      <c r="J176" s="553" t="s">
        <v>5448</v>
      </c>
      <c r="K176" s="553" t="str">
        <f t="shared" si="28"/>
        <v>N160061864</v>
      </c>
      <c r="L176" s="223" t="s">
        <v>15303</v>
      </c>
      <c r="M176" s="223" t="s">
        <v>15305</v>
      </c>
      <c r="N176" s="149" t="s">
        <v>15304</v>
      </c>
      <c r="O176" s="116"/>
    </row>
    <row r="177" spans="1:15" ht="14.25" thickBot="1">
      <c r="A177" s="120">
        <v>244</v>
      </c>
      <c r="B177" s="87" t="s">
        <v>14982</v>
      </c>
      <c r="C177" s="134" t="s">
        <v>14983</v>
      </c>
      <c r="D177" s="150" t="s">
        <v>14984</v>
      </c>
      <c r="E177" s="150" t="s">
        <v>14985</v>
      </c>
      <c r="F177" s="150" t="s">
        <v>14986</v>
      </c>
      <c r="G177" s="115" t="str">
        <f t="shared" si="31"/>
        <v>SW00016600001</v>
      </c>
      <c r="H177" s="120" t="str">
        <f t="shared" si="32"/>
        <v>SW00016600024</v>
      </c>
      <c r="I177" s="552" t="s">
        <v>1183</v>
      </c>
      <c r="J177" s="553" t="s">
        <v>5448</v>
      </c>
      <c r="K177" s="553" t="str">
        <f t="shared" si="28"/>
        <v>N160061864</v>
      </c>
      <c r="L177" s="223" t="s">
        <v>15473</v>
      </c>
      <c r="M177" s="223" t="s">
        <v>15474</v>
      </c>
      <c r="N177" s="149" t="s">
        <v>21254</v>
      </c>
      <c r="O177" s="116"/>
    </row>
    <row r="178" spans="1:15" ht="14.25" thickBot="1">
      <c r="A178" s="120">
        <v>246</v>
      </c>
      <c r="B178" s="87" t="s">
        <v>15059</v>
      </c>
      <c r="C178" s="134" t="s">
        <v>15060</v>
      </c>
      <c r="D178" s="150" t="s">
        <v>15061</v>
      </c>
      <c r="E178" s="150" t="s">
        <v>15062</v>
      </c>
      <c r="F178" s="150" t="s">
        <v>15063</v>
      </c>
      <c r="G178" s="115" t="str">
        <f t="shared" si="31"/>
        <v>SW00016700001</v>
      </c>
      <c r="H178" s="120" t="str">
        <f t="shared" si="32"/>
        <v>SW00016700024</v>
      </c>
      <c r="I178" s="552" t="s">
        <v>1183</v>
      </c>
      <c r="J178" s="553" t="s">
        <v>5448</v>
      </c>
      <c r="K178" s="553" t="str">
        <f t="shared" si="28"/>
        <v>N160061864</v>
      </c>
      <c r="L178" s="223" t="s">
        <v>15665</v>
      </c>
      <c r="M178" s="223" t="s">
        <v>15666</v>
      </c>
      <c r="N178" s="149" t="s">
        <v>15667</v>
      </c>
      <c r="O178" s="116"/>
    </row>
    <row r="179" spans="1:15" ht="14.25" thickBot="1">
      <c r="A179" s="120">
        <v>245</v>
      </c>
      <c r="B179" s="87" t="s">
        <v>15479</v>
      </c>
      <c r="C179" s="134" t="s">
        <v>15307</v>
      </c>
      <c r="D179" s="150" t="s">
        <v>15308</v>
      </c>
      <c r="E179" s="150" t="s">
        <v>15309</v>
      </c>
      <c r="F179" s="150" t="s">
        <v>15309</v>
      </c>
      <c r="G179" s="115" t="str">
        <f t="shared" si="31"/>
        <v>SW00016800001</v>
      </c>
      <c r="H179" s="120" t="str">
        <f t="shared" si="32"/>
        <v>SW00016800001</v>
      </c>
      <c r="I179" s="552" t="s">
        <v>1183</v>
      </c>
      <c r="J179" s="553" t="s">
        <v>5448</v>
      </c>
      <c r="K179" s="553" t="str">
        <f t="shared" si="28"/>
        <v>N160061864</v>
      </c>
      <c r="L179" s="223" t="s">
        <v>15481</v>
      </c>
      <c r="M179" s="223" t="s">
        <v>15482</v>
      </c>
      <c r="N179" s="149" t="s">
        <v>15480</v>
      </c>
      <c r="O179" s="116"/>
    </row>
    <row r="180" spans="1:15" ht="14.25" thickBot="1">
      <c r="A180" s="120">
        <v>249</v>
      </c>
      <c r="B180" s="87" t="s">
        <v>15324</v>
      </c>
      <c r="C180" s="134" t="s">
        <v>15325</v>
      </c>
      <c r="D180" s="150" t="s">
        <v>15326</v>
      </c>
      <c r="E180" s="150" t="s">
        <v>15327</v>
      </c>
      <c r="F180" s="150" t="s">
        <v>15328</v>
      </c>
      <c r="G180" s="115" t="str">
        <f t="shared" si="31"/>
        <v>SW00016900001</v>
      </c>
      <c r="H180" s="120" t="str">
        <f t="shared" si="32"/>
        <v>SW00016900002</v>
      </c>
      <c r="I180" s="552" t="s">
        <v>1183</v>
      </c>
      <c r="J180" s="553" t="s">
        <v>5448</v>
      </c>
      <c r="K180" s="553" t="str">
        <f t="shared" si="28"/>
        <v>N160061864</v>
      </c>
      <c r="L180" s="223" t="s">
        <v>16151</v>
      </c>
      <c r="M180" s="223" t="s">
        <v>16150</v>
      </c>
      <c r="N180" s="149" t="s">
        <v>16152</v>
      </c>
      <c r="O180" s="116"/>
    </row>
    <row r="181" spans="1:15" ht="14.25" thickBot="1">
      <c r="A181" s="120">
        <v>248</v>
      </c>
      <c r="B181" s="87" t="s">
        <v>15349</v>
      </c>
      <c r="C181" s="134" t="s">
        <v>15350</v>
      </c>
      <c r="D181" s="150" t="s">
        <v>15351</v>
      </c>
      <c r="E181" s="150" t="s">
        <v>15353</v>
      </c>
      <c r="F181" s="150" t="s">
        <v>15352</v>
      </c>
      <c r="G181" s="115" t="str">
        <f t="shared" si="31"/>
        <v>SW00017000001</v>
      </c>
      <c r="H181" s="120" t="str">
        <f t="shared" si="32"/>
        <v>SW00017000007</v>
      </c>
      <c r="I181" s="552" t="s">
        <v>1183</v>
      </c>
      <c r="J181" s="553" t="s">
        <v>5448</v>
      </c>
      <c r="K181" s="553" t="str">
        <f t="shared" si="28"/>
        <v>N160061864</v>
      </c>
      <c r="L181" s="1079" t="s">
        <v>18453</v>
      </c>
      <c r="M181" s="1079" t="s">
        <v>18452</v>
      </c>
      <c r="N181" s="141" t="s">
        <v>25243</v>
      </c>
      <c r="O181" s="116"/>
    </row>
    <row r="182" spans="1:15" ht="14.25" thickBot="1">
      <c r="A182" s="120">
        <v>288</v>
      </c>
      <c r="B182" s="87" t="s">
        <v>15696</v>
      </c>
      <c r="C182" s="134" t="s">
        <v>15697</v>
      </c>
      <c r="D182" s="150" t="s">
        <v>15698</v>
      </c>
      <c r="E182" s="150" t="s">
        <v>15699</v>
      </c>
      <c r="F182" s="150" t="s">
        <v>15700</v>
      </c>
      <c r="G182" s="115" t="str">
        <f t="shared" si="31"/>
        <v>SW00017100001</v>
      </c>
      <c r="H182" s="120" t="str">
        <f t="shared" si="32"/>
        <v>SW00017100006</v>
      </c>
      <c r="I182" s="552" t="s">
        <v>1183</v>
      </c>
      <c r="J182" s="553" t="s">
        <v>5448</v>
      </c>
      <c r="K182" s="553" t="str">
        <f t="shared" si="28"/>
        <v>N160061864</v>
      </c>
      <c r="L182" s="223" t="s">
        <v>16844</v>
      </c>
      <c r="M182" s="223" t="s">
        <v>16845</v>
      </c>
      <c r="N182" s="149" t="s">
        <v>16843</v>
      </c>
      <c r="O182" s="116"/>
    </row>
    <row r="183" spans="1:15" ht="14.25" thickBot="1">
      <c r="A183" s="120">
        <v>250</v>
      </c>
      <c r="B183" s="87" t="s">
        <v>15738</v>
      </c>
      <c r="C183" s="134" t="s">
        <v>15739</v>
      </c>
      <c r="D183" s="150" t="s">
        <v>15740</v>
      </c>
      <c r="E183" s="150" t="s">
        <v>15741</v>
      </c>
      <c r="F183" s="150" t="s">
        <v>15741</v>
      </c>
      <c r="G183" s="115" t="str">
        <f t="shared" si="31"/>
        <v>SW00017200001</v>
      </c>
      <c r="H183" s="120" t="str">
        <f t="shared" si="32"/>
        <v>SW00017200001</v>
      </c>
      <c r="I183" s="552" t="s">
        <v>1183</v>
      </c>
      <c r="J183" s="553" t="s">
        <v>5448</v>
      </c>
      <c r="K183" s="553" t="str">
        <f t="shared" si="28"/>
        <v>N160061864</v>
      </c>
      <c r="L183" s="223" t="s">
        <v>16266</v>
      </c>
      <c r="M183" s="223" t="s">
        <v>16265</v>
      </c>
      <c r="N183" s="149" t="s">
        <v>16263</v>
      </c>
      <c r="O183" s="116"/>
    </row>
    <row r="184" spans="1:15" ht="14.25" thickBot="1">
      <c r="A184" s="120">
        <v>252</v>
      </c>
      <c r="B184" s="87" t="s">
        <v>16240</v>
      </c>
      <c r="C184" s="134" t="s">
        <v>16241</v>
      </c>
      <c r="D184" s="150" t="s">
        <v>16242</v>
      </c>
      <c r="E184" s="150" t="s">
        <v>16243</v>
      </c>
      <c r="F184" s="150" t="s">
        <v>16243</v>
      </c>
      <c r="G184" s="115" t="str">
        <f t="shared" si="31"/>
        <v>SW00017300001</v>
      </c>
      <c r="H184" s="120" t="str">
        <f t="shared" si="32"/>
        <v>SW00017300001</v>
      </c>
      <c r="I184" s="552" t="s">
        <v>1183</v>
      </c>
      <c r="J184" s="553" t="s">
        <v>5448</v>
      </c>
      <c r="K184" s="553" t="str">
        <f t="shared" si="28"/>
        <v>N160061864</v>
      </c>
      <c r="L184" s="223" t="s">
        <v>16574</v>
      </c>
      <c r="M184" s="223" t="s">
        <v>16575</v>
      </c>
      <c r="N184" s="149" t="s">
        <v>16573</v>
      </c>
      <c r="O184" s="116"/>
    </row>
    <row r="185" spans="1:15" ht="14.25" thickBot="1">
      <c r="A185" s="120">
        <v>253</v>
      </c>
      <c r="B185" s="87" t="s">
        <v>16371</v>
      </c>
      <c r="C185" s="134" t="s">
        <v>1154</v>
      </c>
      <c r="D185" s="150" t="s">
        <v>16372</v>
      </c>
      <c r="E185" s="150" t="s">
        <v>1155</v>
      </c>
      <c r="F185" s="150" t="s">
        <v>1155</v>
      </c>
      <c r="G185" s="115" t="str">
        <f t="shared" si="31"/>
        <v>SW00017400001</v>
      </c>
      <c r="H185" s="120" t="str">
        <f t="shared" si="32"/>
        <v>SW00017400001</v>
      </c>
      <c r="I185" s="552" t="s">
        <v>1183</v>
      </c>
      <c r="J185" s="553" t="s">
        <v>5448</v>
      </c>
      <c r="K185" s="553" t="str">
        <f t="shared" si="28"/>
        <v>N160061864</v>
      </c>
      <c r="L185" s="223" t="s">
        <v>16609</v>
      </c>
      <c r="M185" s="223" t="s">
        <v>16610</v>
      </c>
      <c r="N185" s="149" t="s">
        <v>16608</v>
      </c>
      <c r="O185" s="116"/>
    </row>
    <row r="186" spans="1:15" ht="14.25" thickBot="1">
      <c r="A186" s="120">
        <v>254</v>
      </c>
      <c r="B186" s="87" t="s">
        <v>16625</v>
      </c>
      <c r="C186" s="134" t="s">
        <v>16626</v>
      </c>
      <c r="D186" s="150" t="s">
        <v>16627</v>
      </c>
      <c r="E186" s="150" t="s">
        <v>1155</v>
      </c>
      <c r="F186" s="150" t="s">
        <v>1155</v>
      </c>
      <c r="G186" s="115" t="str">
        <f t="shared" si="31"/>
        <v>SW00017500001</v>
      </c>
      <c r="H186" s="120" t="str">
        <f t="shared" si="32"/>
        <v>SW00017500001</v>
      </c>
      <c r="I186" s="552" t="s">
        <v>1183</v>
      </c>
      <c r="J186" s="553" t="s">
        <v>5448</v>
      </c>
      <c r="K186" s="553" t="str">
        <f>IF(J185="nihonsoft.co.jp","N121152716","N160061864")</f>
        <v>N160061864</v>
      </c>
      <c r="L186" s="223" t="s">
        <v>16749</v>
      </c>
      <c r="M186" s="223" t="s">
        <v>16748</v>
      </c>
      <c r="N186" s="149" t="s">
        <v>16747</v>
      </c>
      <c r="O186" s="116"/>
    </row>
    <row r="187" spans="1:15" ht="14.25" thickBot="1">
      <c r="A187" s="120">
        <v>287</v>
      </c>
      <c r="B187" s="87" t="s">
        <v>16754</v>
      </c>
      <c r="C187" s="134" t="s">
        <v>16755</v>
      </c>
      <c r="D187" s="150" t="s">
        <v>16756</v>
      </c>
      <c r="E187" s="150" t="s">
        <v>16757</v>
      </c>
      <c r="F187" s="150" t="s">
        <v>16757</v>
      </c>
      <c r="G187" s="115" t="str">
        <f t="shared" si="31"/>
        <v>SW00017600001</v>
      </c>
      <c r="H187" s="120" t="str">
        <f t="shared" si="32"/>
        <v>SW00017600001</v>
      </c>
      <c r="I187" s="552" t="s">
        <v>1183</v>
      </c>
      <c r="J187" s="553" t="s">
        <v>5448</v>
      </c>
      <c r="K187" s="553" t="str">
        <f>IF(J186="nihonsoft.co.jp","N121152716","N160061864")</f>
        <v>N160061864</v>
      </c>
      <c r="L187" s="223" t="s">
        <v>16795</v>
      </c>
      <c r="M187" s="223" t="s">
        <v>16796</v>
      </c>
      <c r="N187" s="149" t="s">
        <v>16797</v>
      </c>
      <c r="O187" s="116"/>
    </row>
    <row r="188" spans="1:15" ht="14.25" thickBot="1">
      <c r="A188" s="120">
        <v>291</v>
      </c>
      <c r="B188" s="87" t="s">
        <v>16857</v>
      </c>
      <c r="C188" s="134" t="s">
        <v>16858</v>
      </c>
      <c r="D188" s="150" t="s">
        <v>16859</v>
      </c>
      <c r="E188" s="150" t="s">
        <v>16860</v>
      </c>
      <c r="F188" s="150" t="s">
        <v>16861</v>
      </c>
      <c r="G188" s="115" t="str">
        <f t="shared" si="31"/>
        <v>SW00017700001</v>
      </c>
      <c r="H188" s="120" t="str">
        <f t="shared" si="32"/>
        <v>SW00017700005</v>
      </c>
      <c r="I188" s="552" t="s">
        <v>1183</v>
      </c>
      <c r="J188" s="553" t="s">
        <v>5448</v>
      </c>
      <c r="K188" s="553" t="str">
        <f>IF(J189="nihonsoft.co.jp","N121152716","N160061864")</f>
        <v>N160061864</v>
      </c>
      <c r="L188" s="223" t="s">
        <v>18451</v>
      </c>
      <c r="M188" s="223" t="s">
        <v>18449</v>
      </c>
      <c r="N188" s="149" t="s">
        <v>18450</v>
      </c>
      <c r="O188" s="116"/>
    </row>
    <row r="189" spans="1:15" ht="14.25" thickBot="1">
      <c r="A189" s="120">
        <v>290</v>
      </c>
      <c r="B189" s="87" t="s">
        <v>16855</v>
      </c>
      <c r="C189" s="134" t="s">
        <v>1154</v>
      </c>
      <c r="D189" s="150" t="s">
        <v>17053</v>
      </c>
      <c r="E189" s="150" t="s">
        <v>1155</v>
      </c>
      <c r="F189" s="150" t="s">
        <v>1155</v>
      </c>
      <c r="G189" s="115" t="str">
        <f t="shared" si="31"/>
        <v>SW00017800001</v>
      </c>
      <c r="H189" s="120" t="str">
        <f t="shared" si="32"/>
        <v>SW00017800001</v>
      </c>
      <c r="I189" s="552" t="s">
        <v>1183</v>
      </c>
      <c r="J189" s="553" t="s">
        <v>5448</v>
      </c>
      <c r="K189" s="553" t="str">
        <f t="shared" ref="K189:K194" si="33">IF(J187="nihonsoft.co.jp","N121152716","N160061864")</f>
        <v>N160061864</v>
      </c>
      <c r="L189" s="223" t="s">
        <v>16854</v>
      </c>
      <c r="M189" s="223" t="s">
        <v>16853</v>
      </c>
      <c r="N189" s="149" t="s">
        <v>17061</v>
      </c>
      <c r="O189" s="116" t="s">
        <v>16856</v>
      </c>
    </row>
    <row r="190" spans="1:15" ht="14.25" thickBot="1">
      <c r="A190" s="120">
        <v>324</v>
      </c>
      <c r="B190" s="87" t="s">
        <v>18164</v>
      </c>
      <c r="C190" s="134" t="s">
        <v>18165</v>
      </c>
      <c r="D190" s="150" t="s">
        <v>18166</v>
      </c>
      <c r="E190" s="150" t="s">
        <v>18167</v>
      </c>
      <c r="F190" s="150" t="s">
        <v>18168</v>
      </c>
      <c r="G190" s="115" t="str">
        <f t="shared" si="31"/>
        <v>SW00017900001</v>
      </c>
      <c r="H190" s="120" t="str">
        <f t="shared" si="32"/>
        <v>SW00017900020</v>
      </c>
      <c r="I190" s="552" t="s">
        <v>1183</v>
      </c>
      <c r="J190" s="553" t="s">
        <v>5448</v>
      </c>
      <c r="K190" s="553" t="str">
        <f t="shared" si="33"/>
        <v>N160061864</v>
      </c>
      <c r="L190" s="223" t="s">
        <v>18405</v>
      </c>
      <c r="M190" s="223" t="s">
        <v>18406</v>
      </c>
      <c r="N190" s="149" t="s">
        <v>18404</v>
      </c>
      <c r="O190" s="116"/>
    </row>
    <row r="191" spans="1:15" ht="14.25" thickBot="1">
      <c r="A191" s="120">
        <v>325</v>
      </c>
      <c r="B191" s="87" t="s">
        <v>18362</v>
      </c>
      <c r="C191" s="134" t="s">
        <v>18363</v>
      </c>
      <c r="D191" s="150" t="s">
        <v>18364</v>
      </c>
      <c r="E191" s="150" t="s">
        <v>18365</v>
      </c>
      <c r="F191" s="150" t="s">
        <v>18365</v>
      </c>
      <c r="G191" s="115" t="str">
        <f t="shared" si="31"/>
        <v>SW00018000001</v>
      </c>
      <c r="H191" s="120" t="str">
        <f t="shared" si="32"/>
        <v>SW00018000001</v>
      </c>
      <c r="I191" s="552" t="s">
        <v>1183</v>
      </c>
      <c r="J191" s="553" t="s">
        <v>5448</v>
      </c>
      <c r="K191" s="553" t="str">
        <f t="shared" si="33"/>
        <v>N160061864</v>
      </c>
      <c r="L191" s="223" t="s">
        <v>31812</v>
      </c>
      <c r="M191" s="223" t="s">
        <v>18418</v>
      </c>
      <c r="N191" s="149" t="s">
        <v>18417</v>
      </c>
      <c r="O191" s="116"/>
    </row>
    <row r="192" spans="1:15" ht="14.25" thickBot="1">
      <c r="A192" s="120">
        <v>326</v>
      </c>
      <c r="B192" s="87" t="s">
        <v>18407</v>
      </c>
      <c r="C192" s="134" t="s">
        <v>18408</v>
      </c>
      <c r="D192" s="150" t="s">
        <v>18409</v>
      </c>
      <c r="E192" s="150" t="s">
        <v>18410</v>
      </c>
      <c r="F192" s="150" t="s">
        <v>18411</v>
      </c>
      <c r="G192" s="115" t="str">
        <f t="shared" si="31"/>
        <v>SW00018100001</v>
      </c>
      <c r="H192" s="120" t="str">
        <f t="shared" si="32"/>
        <v>SW00018100001</v>
      </c>
      <c r="I192" s="552" t="s">
        <v>1183</v>
      </c>
      <c r="J192" s="553" t="s">
        <v>5448</v>
      </c>
      <c r="K192" s="553" t="str">
        <f t="shared" si="33"/>
        <v>N160061864</v>
      </c>
      <c r="L192" s="223" t="s">
        <v>19998</v>
      </c>
      <c r="M192" s="223" t="s">
        <v>19999</v>
      </c>
      <c r="N192" s="149" t="s">
        <v>20000</v>
      </c>
      <c r="O192" s="116"/>
    </row>
    <row r="193" spans="1:15" ht="14.25" thickBot="1">
      <c r="A193" s="120">
        <v>393</v>
      </c>
      <c r="B193" s="87" t="s">
        <v>18500</v>
      </c>
      <c r="C193" s="134" t="s">
        <v>18501</v>
      </c>
      <c r="D193" s="150" t="s">
        <v>18502</v>
      </c>
      <c r="E193" s="150" t="s">
        <v>18503</v>
      </c>
      <c r="F193" s="150" t="s">
        <v>18503</v>
      </c>
      <c r="G193" s="115" t="str">
        <f t="shared" si="31"/>
        <v>SW00018200001</v>
      </c>
      <c r="H193" s="120" t="str">
        <f t="shared" si="32"/>
        <v>SW00018200001</v>
      </c>
      <c r="I193" s="552" t="s">
        <v>1183</v>
      </c>
      <c r="J193" s="553" t="s">
        <v>5448</v>
      </c>
      <c r="K193" s="553" t="str">
        <f t="shared" si="33"/>
        <v>N160061864</v>
      </c>
      <c r="L193" s="141" t="s">
        <v>3268</v>
      </c>
      <c r="M193" s="141" t="s">
        <v>3269</v>
      </c>
      <c r="N193" s="141" t="s">
        <v>3264</v>
      </c>
      <c r="O193" s="116"/>
    </row>
    <row r="194" spans="1:15" ht="14.25" thickBot="1">
      <c r="A194" s="120">
        <v>327</v>
      </c>
      <c r="B194" s="87" t="s">
        <v>28172</v>
      </c>
      <c r="C194" s="134" t="s">
        <v>1154</v>
      </c>
      <c r="D194" s="150" t="s">
        <v>18539</v>
      </c>
      <c r="E194" s="150" t="s">
        <v>18540</v>
      </c>
      <c r="F194" s="150" t="s">
        <v>18540</v>
      </c>
      <c r="G194" s="115" t="str">
        <f t="shared" si="31"/>
        <v>SW00018300001</v>
      </c>
      <c r="H194" s="120" t="str">
        <f t="shared" si="32"/>
        <v>SW00018300001</v>
      </c>
      <c r="I194" s="552" t="s">
        <v>1183</v>
      </c>
      <c r="J194" s="553" t="s">
        <v>5448</v>
      </c>
      <c r="K194" s="553" t="str">
        <f t="shared" si="33"/>
        <v>N160061864</v>
      </c>
      <c r="L194" s="223" t="s">
        <v>18701</v>
      </c>
      <c r="M194" s="223" t="s">
        <v>18702</v>
      </c>
      <c r="N194" s="149" t="s">
        <v>18700</v>
      </c>
      <c r="O194" s="116"/>
    </row>
    <row r="195" spans="1:15" ht="14.25" thickBot="1">
      <c r="A195" s="120">
        <v>360</v>
      </c>
      <c r="B195" s="87" t="s">
        <v>19994</v>
      </c>
      <c r="C195" s="134" t="s">
        <v>18742</v>
      </c>
      <c r="D195" s="150" t="s">
        <v>18743</v>
      </c>
      <c r="E195" s="150" t="s">
        <v>1155</v>
      </c>
      <c r="F195" s="150" t="s">
        <v>1155</v>
      </c>
      <c r="G195" s="115" t="str">
        <f t="shared" ref="G195:G201" si="34">C195 &amp; D195 &amp; E195</f>
        <v>SW00018400001</v>
      </c>
      <c r="H195" s="120" t="str">
        <f t="shared" ref="H195:H201" si="35">C195 &amp; D195 &amp; F195</f>
        <v>SW00018400001</v>
      </c>
      <c r="I195" s="552" t="s">
        <v>1183</v>
      </c>
      <c r="J195" s="553" t="s">
        <v>5448</v>
      </c>
      <c r="K195" s="553" t="str">
        <f t="shared" ref="K195" si="36">IF(J193="nihonsoft.co.jp","N121152716","N160061864")</f>
        <v>N160061864</v>
      </c>
      <c r="L195" s="223" t="s">
        <v>19996</v>
      </c>
      <c r="M195" s="223" t="s">
        <v>19997</v>
      </c>
      <c r="N195" s="149" t="s">
        <v>19995</v>
      </c>
      <c r="O195" s="116"/>
    </row>
    <row r="196" spans="1:15" ht="14.25" thickBot="1">
      <c r="A196" s="120">
        <v>395</v>
      </c>
      <c r="B196" s="87" t="s">
        <v>19092</v>
      </c>
      <c r="C196" s="134" t="s">
        <v>19093</v>
      </c>
      <c r="D196" s="150" t="s">
        <v>19094</v>
      </c>
      <c r="E196" s="150" t="s">
        <v>19095</v>
      </c>
      <c r="F196" s="150" t="s">
        <v>19095</v>
      </c>
      <c r="G196" s="115" t="str">
        <f t="shared" si="34"/>
        <v>SW00018500001</v>
      </c>
      <c r="H196" s="120" t="str">
        <f t="shared" si="35"/>
        <v>SW00018500001</v>
      </c>
      <c r="I196" s="552" t="s">
        <v>1183</v>
      </c>
      <c r="J196" s="553" t="s">
        <v>5448</v>
      </c>
      <c r="K196" s="553" t="str">
        <f t="shared" ref="K196" si="37">IF(J194="nihonsoft.co.jp","N121152716","N160061864")</f>
        <v>N160061864</v>
      </c>
      <c r="L196" s="223" t="s">
        <v>20001</v>
      </c>
      <c r="M196" s="223" t="s">
        <v>20002</v>
      </c>
      <c r="N196" s="149" t="s">
        <v>20003</v>
      </c>
      <c r="O196" s="116"/>
    </row>
    <row r="197" spans="1:15" ht="14.25" thickBot="1">
      <c r="A197" s="120">
        <v>394</v>
      </c>
      <c r="B197" s="87" t="s">
        <v>19273</v>
      </c>
      <c r="C197" s="134" t="s">
        <v>19274</v>
      </c>
      <c r="D197" s="150" t="s">
        <v>19275</v>
      </c>
      <c r="E197" s="150" t="s">
        <v>19276</v>
      </c>
      <c r="F197" s="150" t="s">
        <v>19276</v>
      </c>
      <c r="G197" s="115" t="str">
        <f t="shared" si="34"/>
        <v>SW00018600001</v>
      </c>
      <c r="H197" s="120" t="str">
        <f t="shared" si="35"/>
        <v>SW00018600001</v>
      </c>
      <c r="I197" s="552" t="s">
        <v>1183</v>
      </c>
      <c r="J197" s="553" t="s">
        <v>5448</v>
      </c>
      <c r="K197" s="553" t="str">
        <f t="shared" ref="K197" si="38">IF(J195="nihonsoft.co.jp","N121152716","N160061864")</f>
        <v>N160061864</v>
      </c>
      <c r="L197" s="223" t="s">
        <v>19280</v>
      </c>
      <c r="M197" s="223" t="s">
        <v>19281</v>
      </c>
      <c r="N197" s="149" t="s">
        <v>19282</v>
      </c>
      <c r="O197" s="116"/>
    </row>
    <row r="198" spans="1:15" ht="14.25" thickBot="1">
      <c r="A198" s="120">
        <v>396</v>
      </c>
      <c r="B198" s="87" t="s">
        <v>19486</v>
      </c>
      <c r="C198" s="134" t="s">
        <v>19487</v>
      </c>
      <c r="D198" s="150" t="s">
        <v>19488</v>
      </c>
      <c r="E198" s="150" t="s">
        <v>19489</v>
      </c>
      <c r="F198" s="150" t="s">
        <v>19490</v>
      </c>
      <c r="G198" s="115" t="str">
        <f t="shared" si="34"/>
        <v>SW00018700001</v>
      </c>
      <c r="H198" s="120" t="str">
        <f t="shared" si="35"/>
        <v>SW00018700013</v>
      </c>
      <c r="I198" s="552" t="s">
        <v>1183</v>
      </c>
      <c r="J198" s="553" t="s">
        <v>5448</v>
      </c>
      <c r="K198" s="553" t="str">
        <f t="shared" ref="K198" si="39">IF(J196="nihonsoft.co.jp","N121152716","N160061864")</f>
        <v>N160061864</v>
      </c>
      <c r="L198" s="223" t="s">
        <v>20547</v>
      </c>
      <c r="M198" s="223" t="s">
        <v>20546</v>
      </c>
      <c r="N198" s="149" t="s">
        <v>20545</v>
      </c>
      <c r="O198" s="116"/>
    </row>
    <row r="199" spans="1:15" ht="14.25" thickBot="1">
      <c r="A199" s="120">
        <v>397</v>
      </c>
      <c r="B199" s="87" t="s">
        <v>19878</v>
      </c>
      <c r="C199" s="134" t="s">
        <v>19879</v>
      </c>
      <c r="D199" s="150" t="s">
        <v>19880</v>
      </c>
      <c r="E199" s="150" t="s">
        <v>19881</v>
      </c>
      <c r="F199" s="150" t="s">
        <v>19882</v>
      </c>
      <c r="G199" s="115" t="str">
        <f t="shared" si="34"/>
        <v>SW00018800001</v>
      </c>
      <c r="H199" s="120" t="str">
        <f t="shared" si="35"/>
        <v>SW00018800031</v>
      </c>
      <c r="I199" s="552" t="s">
        <v>1183</v>
      </c>
      <c r="J199" s="553" t="s">
        <v>5448</v>
      </c>
      <c r="K199" s="553" t="str">
        <f t="shared" ref="K199" si="40">IF(J197="nihonsoft.co.jp","N121152716","N160061864")</f>
        <v>N160061864</v>
      </c>
      <c r="L199" s="223" t="s">
        <v>20501</v>
      </c>
      <c r="M199" s="223" t="s">
        <v>20502</v>
      </c>
      <c r="N199" s="149" t="s">
        <v>23924</v>
      </c>
      <c r="O199" s="116"/>
    </row>
    <row r="200" spans="1:15" ht="14.25" thickBot="1">
      <c r="A200" s="120">
        <v>399</v>
      </c>
      <c r="B200" s="87" t="s">
        <v>20481</v>
      </c>
      <c r="C200" s="134" t="s">
        <v>20482</v>
      </c>
      <c r="D200" s="150" t="s">
        <v>20483</v>
      </c>
      <c r="E200" s="150" t="s">
        <v>20484</v>
      </c>
      <c r="F200" s="150" t="s">
        <v>20485</v>
      </c>
      <c r="G200" s="115" t="str">
        <f t="shared" si="34"/>
        <v>SW00018900001</v>
      </c>
      <c r="H200" s="120" t="str">
        <f t="shared" si="35"/>
        <v>SW00018900002</v>
      </c>
      <c r="I200" s="552" t="s">
        <v>1183</v>
      </c>
      <c r="J200" s="553" t="s">
        <v>5448</v>
      </c>
      <c r="K200" s="553" t="str">
        <f t="shared" ref="K200" si="41">IF(J198="nihonsoft.co.jp","N121152716","N160061864")</f>
        <v>N160061864</v>
      </c>
      <c r="L200" s="223" t="s">
        <v>23922</v>
      </c>
      <c r="M200" s="223" t="s">
        <v>23923</v>
      </c>
      <c r="N200" s="149" t="s">
        <v>33007</v>
      </c>
      <c r="O200" s="116"/>
    </row>
    <row r="201" spans="1:15" ht="14.25" thickBot="1">
      <c r="A201" s="120">
        <v>398</v>
      </c>
      <c r="B201" s="87" t="s">
        <v>20535</v>
      </c>
      <c r="C201" s="134" t="s">
        <v>20536</v>
      </c>
      <c r="D201" s="150" t="s">
        <v>20537</v>
      </c>
      <c r="E201" s="150" t="s">
        <v>20538</v>
      </c>
      <c r="F201" s="150" t="s">
        <v>20538</v>
      </c>
      <c r="G201" s="115" t="str">
        <f t="shared" si="34"/>
        <v>SW00019000001</v>
      </c>
      <c r="H201" s="120" t="str">
        <f t="shared" si="35"/>
        <v>SW00019000001</v>
      </c>
      <c r="I201" s="552" t="s">
        <v>1183</v>
      </c>
      <c r="J201" s="553" t="s">
        <v>5448</v>
      </c>
      <c r="K201" s="553" t="str">
        <f t="shared" ref="K201" si="42">IF(J199="nihonsoft.co.jp","N121152716","N160061864")</f>
        <v>N160061864</v>
      </c>
      <c r="L201" s="223" t="s">
        <v>20624</v>
      </c>
      <c r="M201" s="223" t="s">
        <v>20625</v>
      </c>
      <c r="N201" s="149" t="s">
        <v>20626</v>
      </c>
      <c r="O201" s="116"/>
    </row>
    <row r="202" spans="1:15" ht="14.25" thickBot="1">
      <c r="A202" s="120">
        <v>401</v>
      </c>
      <c r="B202" s="87" t="s">
        <v>20748</v>
      </c>
      <c r="C202" s="134" t="s">
        <v>20767</v>
      </c>
      <c r="D202" s="150" t="s">
        <v>20766</v>
      </c>
      <c r="E202" s="150" t="s">
        <v>1155</v>
      </c>
      <c r="F202" s="150" t="s">
        <v>1155</v>
      </c>
      <c r="G202" s="115" t="str">
        <f t="shared" ref="G202:G203" si="43">C202 &amp; D202 &amp; E202</f>
        <v>SW00019100001</v>
      </c>
      <c r="H202" s="120" t="str">
        <f t="shared" ref="H202:H203" si="44">C202 &amp; D202 &amp; F202</f>
        <v>SW00019100001</v>
      </c>
      <c r="I202" s="552" t="s">
        <v>1183</v>
      </c>
      <c r="J202" s="553" t="s">
        <v>5448</v>
      </c>
      <c r="K202" s="553" t="str">
        <f t="shared" ref="K202:K203" si="45">IF(J200="nihonsoft.co.jp","N121152716","N160061864")</f>
        <v>N160061864</v>
      </c>
      <c r="L202" s="223" t="s">
        <v>21990</v>
      </c>
      <c r="M202" s="223" t="s">
        <v>21991</v>
      </c>
      <c r="N202" s="149" t="s">
        <v>21707</v>
      </c>
      <c r="O202" s="116"/>
    </row>
    <row r="203" spans="1:15" ht="14.25" thickBot="1">
      <c r="A203" s="120">
        <v>413</v>
      </c>
      <c r="B203" s="87" t="s">
        <v>20860</v>
      </c>
      <c r="C203" s="134" t="s">
        <v>1154</v>
      </c>
      <c r="D203" s="150" t="s">
        <v>20863</v>
      </c>
      <c r="E203" s="150" t="s">
        <v>19</v>
      </c>
      <c r="F203" s="150" t="s">
        <v>19</v>
      </c>
      <c r="G203" s="115" t="str">
        <f t="shared" si="43"/>
        <v>SW00019200001</v>
      </c>
      <c r="H203" s="120" t="str">
        <f t="shared" si="44"/>
        <v>SW00019200001</v>
      </c>
      <c r="I203" s="552" t="s">
        <v>21</v>
      </c>
      <c r="J203" s="553" t="s">
        <v>5448</v>
      </c>
      <c r="K203" s="553" t="str">
        <f t="shared" si="45"/>
        <v>N160061864</v>
      </c>
      <c r="L203" s="223" t="s">
        <v>22296</v>
      </c>
      <c r="M203" s="223" t="s">
        <v>22297</v>
      </c>
      <c r="N203" s="149" t="s">
        <v>22298</v>
      </c>
      <c r="O203" s="116"/>
    </row>
    <row r="204" spans="1:15" ht="14.25" thickBot="1">
      <c r="A204" s="120">
        <v>405</v>
      </c>
      <c r="B204" s="87" t="s">
        <v>20861</v>
      </c>
      <c r="C204" s="134" t="s">
        <v>20862</v>
      </c>
      <c r="D204" s="150" t="s">
        <v>20864</v>
      </c>
      <c r="E204" s="150" t="s">
        <v>19</v>
      </c>
      <c r="F204" s="150" t="s">
        <v>19</v>
      </c>
      <c r="G204" s="115" t="str">
        <f t="shared" ref="G204" si="46">C204 &amp; D204 &amp; E204</f>
        <v>SW00019300001</v>
      </c>
      <c r="H204" s="120" t="str">
        <f t="shared" ref="H204" si="47">C204 &amp; D204 &amp; F204</f>
        <v>SW00019300001</v>
      </c>
      <c r="I204" s="552" t="s">
        <v>21</v>
      </c>
      <c r="J204" s="553" t="s">
        <v>5448</v>
      </c>
      <c r="K204" s="553" t="str">
        <f t="shared" ref="K204" si="48">IF(J202="nihonsoft.co.jp","N121152716","N160061864")</f>
        <v>N160061864</v>
      </c>
      <c r="L204" s="223" t="s">
        <v>21939</v>
      </c>
      <c r="M204" s="223" t="s">
        <v>21940</v>
      </c>
      <c r="N204" s="149" t="s">
        <v>21941</v>
      </c>
      <c r="O204" s="116"/>
    </row>
    <row r="205" spans="1:15" ht="15.75" customHeight="1" thickBot="1">
      <c r="A205" s="120">
        <v>409</v>
      </c>
      <c r="B205" s="87" t="s">
        <v>20859</v>
      </c>
      <c r="C205" s="134" t="s">
        <v>20862</v>
      </c>
      <c r="D205" s="150" t="s">
        <v>20866</v>
      </c>
      <c r="E205" s="150" t="s">
        <v>19</v>
      </c>
      <c r="F205" s="150" t="s">
        <v>19</v>
      </c>
      <c r="G205" s="115" t="str">
        <f t="shared" ref="G205" si="49">C205 &amp; D205 &amp; E205</f>
        <v>SW00019400001</v>
      </c>
      <c r="H205" s="120" t="str">
        <f t="shared" ref="H205:H211" si="50">C205 &amp; D205 &amp; F205</f>
        <v>SW00019400001</v>
      </c>
      <c r="I205" s="552" t="s">
        <v>20865</v>
      </c>
      <c r="J205" s="553" t="s">
        <v>5448</v>
      </c>
      <c r="K205" s="553" t="str">
        <f t="shared" ref="K205" si="51">IF(J203="nihonsoft.co.jp","N121152716","N160061864")</f>
        <v>N160061864</v>
      </c>
      <c r="L205" s="223" t="s">
        <v>23927</v>
      </c>
      <c r="M205" s="223" t="s">
        <v>23926</v>
      </c>
      <c r="N205" s="149" t="s">
        <v>23925</v>
      </c>
      <c r="O205" s="116"/>
    </row>
    <row r="206" spans="1:15" ht="14.25" thickBot="1">
      <c r="A206" s="120"/>
      <c r="B206" s="87" t="s">
        <v>20970</v>
      </c>
      <c r="C206" s="134" t="s">
        <v>20971</v>
      </c>
      <c r="D206" s="150" t="s">
        <v>20972</v>
      </c>
      <c r="E206" s="150" t="s">
        <v>19</v>
      </c>
      <c r="F206" s="150" t="s">
        <v>19</v>
      </c>
      <c r="G206" s="115" t="str">
        <f t="shared" ref="G206" si="52">C206 &amp; D206 &amp; E206</f>
        <v>SW00019500001</v>
      </c>
      <c r="H206" s="120" t="str">
        <f t="shared" si="50"/>
        <v>SW00019500001</v>
      </c>
      <c r="I206" s="552" t="s">
        <v>20973</v>
      </c>
      <c r="J206" s="553" t="s">
        <v>5448</v>
      </c>
      <c r="K206" s="553" t="str">
        <f t="shared" ref="K206" si="53">IF(J204="nihonsoft.co.jp","N121152716","N160061864")</f>
        <v>N160061864</v>
      </c>
      <c r="L206" s="1079" t="s">
        <v>18453</v>
      </c>
      <c r="M206" s="1079" t="s">
        <v>18452</v>
      </c>
      <c r="N206" s="141" t="s">
        <v>18454</v>
      </c>
      <c r="O206" s="116"/>
    </row>
    <row r="207" spans="1:15" ht="15" customHeight="1" thickBot="1">
      <c r="A207" s="120">
        <v>400</v>
      </c>
      <c r="B207" s="87" t="s">
        <v>21126</v>
      </c>
      <c r="C207" s="134" t="s">
        <v>21121</v>
      </c>
      <c r="D207" s="150" t="s">
        <v>21122</v>
      </c>
      <c r="E207" s="150" t="s">
        <v>19</v>
      </c>
      <c r="F207" s="150" t="s">
        <v>19</v>
      </c>
      <c r="G207" s="115" t="str">
        <f t="shared" ref="G207" si="54">C207 &amp; D207 &amp; E207</f>
        <v>SW00019600001</v>
      </c>
      <c r="H207" s="120" t="str">
        <f t="shared" si="50"/>
        <v>SW00019600001</v>
      </c>
      <c r="I207" s="552" t="s">
        <v>20973</v>
      </c>
      <c r="J207" s="553" t="s">
        <v>5448</v>
      </c>
      <c r="K207" s="553" t="str">
        <f t="shared" ref="K207" si="55">IF(J205="nihonsoft.co.jp","N121152716","N160061864")</f>
        <v>N160061864</v>
      </c>
      <c r="L207" s="223" t="s">
        <v>21301</v>
      </c>
      <c r="M207" s="223" t="s">
        <v>21257</v>
      </c>
      <c r="N207" s="149" t="s">
        <v>21256</v>
      </c>
      <c r="O207" s="116"/>
    </row>
    <row r="208" spans="1:15" ht="14.25" thickBot="1">
      <c r="A208" s="120">
        <v>402</v>
      </c>
      <c r="B208" s="87" t="s">
        <v>21271</v>
      </c>
      <c r="C208" s="134" t="s">
        <v>21272</v>
      </c>
      <c r="D208" s="150" t="s">
        <v>22075</v>
      </c>
      <c r="E208" s="150" t="s">
        <v>19</v>
      </c>
      <c r="F208" s="150" t="s">
        <v>19</v>
      </c>
      <c r="G208" s="115" t="str">
        <f t="shared" ref="G208" si="56">C208 &amp; D208 &amp; E208</f>
        <v>SW00019700001</v>
      </c>
      <c r="H208" s="120" t="str">
        <f t="shared" si="50"/>
        <v>SW00019700001</v>
      </c>
      <c r="I208" s="552" t="s">
        <v>20973</v>
      </c>
      <c r="J208" s="553" t="s">
        <v>5448</v>
      </c>
      <c r="K208" s="553" t="str">
        <f t="shared" ref="K208" si="57">IF(J206="nihonsoft.co.jp","N121152716","N160061864")</f>
        <v>N160061864</v>
      </c>
      <c r="L208" s="223" t="s">
        <v>23928</v>
      </c>
      <c r="M208" s="223" t="s">
        <v>23929</v>
      </c>
      <c r="N208" s="149" t="s">
        <v>29225</v>
      </c>
      <c r="O208" s="116"/>
    </row>
    <row r="209" spans="1:15" ht="14.25" thickBot="1">
      <c r="A209" s="120">
        <v>406</v>
      </c>
      <c r="B209" s="87" t="s">
        <v>21362</v>
      </c>
      <c r="C209" s="134" t="s">
        <v>21272</v>
      </c>
      <c r="D209" s="150" t="s">
        <v>21363</v>
      </c>
      <c r="E209" s="150" t="s">
        <v>19</v>
      </c>
      <c r="F209" s="150" t="s">
        <v>19</v>
      </c>
      <c r="G209" s="115" t="str">
        <f t="shared" ref="G209" si="58">C209 &amp; D209 &amp; E209</f>
        <v>SW00019800001</v>
      </c>
      <c r="H209" s="120" t="str">
        <f t="shared" si="50"/>
        <v>SW00019800001</v>
      </c>
      <c r="I209" s="552" t="s">
        <v>20973</v>
      </c>
      <c r="J209" s="553" t="s">
        <v>5448</v>
      </c>
      <c r="K209" s="553" t="str">
        <f t="shared" ref="K209" si="59">IF(J207="nihonsoft.co.jp","N121152716","N160061864")</f>
        <v>N160061864</v>
      </c>
      <c r="L209" s="223" t="s">
        <v>22005</v>
      </c>
      <c r="M209" s="223" t="s">
        <v>22006</v>
      </c>
      <c r="N209" s="149" t="s">
        <v>22007</v>
      </c>
      <c r="O209" s="116"/>
    </row>
    <row r="210" spans="1:15" ht="14.25" thickBot="1">
      <c r="A210" s="120">
        <v>408</v>
      </c>
      <c r="B210" s="87" t="s">
        <v>21449</v>
      </c>
      <c r="C210" s="134" t="s">
        <v>21450</v>
      </c>
      <c r="D210" s="150" t="s">
        <v>21451</v>
      </c>
      <c r="E210" s="150" t="s">
        <v>19</v>
      </c>
      <c r="F210" s="150" t="s">
        <v>19</v>
      </c>
      <c r="G210" s="115" t="str">
        <f t="shared" ref="G210:G211" si="60">C210 &amp; D210 &amp; E210</f>
        <v>SW00019900001</v>
      </c>
      <c r="H210" s="120" t="str">
        <f t="shared" si="50"/>
        <v>SW00019900001</v>
      </c>
      <c r="I210" s="552" t="s">
        <v>1183</v>
      </c>
      <c r="J210" s="553" t="s">
        <v>5448</v>
      </c>
      <c r="K210" s="553" t="str">
        <f t="shared" ref="K210:K211" si="61">IF(J208="nihonsoft.co.jp","N121152716","N160061864")</f>
        <v>N160061864</v>
      </c>
      <c r="L210" s="223" t="s">
        <v>23930</v>
      </c>
      <c r="M210" s="223" t="s">
        <v>23931</v>
      </c>
      <c r="N210" s="149" t="s">
        <v>23932</v>
      </c>
      <c r="O210" s="116"/>
    </row>
    <row r="211" spans="1:15" ht="14.25" thickBot="1">
      <c r="A211" s="120">
        <v>410</v>
      </c>
      <c r="B211" s="87" t="s">
        <v>21462</v>
      </c>
      <c r="C211" s="134" t="s">
        <v>33189</v>
      </c>
      <c r="D211" s="150" t="s">
        <v>21464</v>
      </c>
      <c r="E211" s="150" t="s">
        <v>21465</v>
      </c>
      <c r="F211" s="150" t="s">
        <v>21465</v>
      </c>
      <c r="G211" s="115" t="str">
        <f t="shared" si="60"/>
        <v>SW00020000001</v>
      </c>
      <c r="H211" s="120" t="str">
        <f t="shared" si="50"/>
        <v>SW00020000001</v>
      </c>
      <c r="I211" s="552" t="s">
        <v>1183</v>
      </c>
      <c r="J211" s="553" t="s">
        <v>5448</v>
      </c>
      <c r="K211" s="553" t="str">
        <f t="shared" si="61"/>
        <v>N160061864</v>
      </c>
      <c r="L211" s="223" t="s">
        <v>22088</v>
      </c>
      <c r="M211" s="223" t="s">
        <v>22089</v>
      </c>
      <c r="N211" s="149" t="s">
        <v>22087</v>
      </c>
      <c r="O211" s="116"/>
    </row>
    <row r="212" spans="1:15" ht="14.25" thickBot="1">
      <c r="A212" s="120">
        <v>403</v>
      </c>
      <c r="B212" s="87" t="s">
        <v>21514</v>
      </c>
      <c r="C212" s="134" t="s">
        <v>21463</v>
      </c>
      <c r="D212" s="150" t="s">
        <v>21515</v>
      </c>
      <c r="E212" s="150" t="s">
        <v>21465</v>
      </c>
      <c r="F212" s="150" t="s">
        <v>21465</v>
      </c>
      <c r="G212" s="115" t="str">
        <f t="shared" ref="G212:G213" si="62">C212 &amp; D212 &amp; E212</f>
        <v>SW00020100001</v>
      </c>
      <c r="H212" s="120" t="str">
        <f t="shared" ref="H212:H213" si="63">C212 &amp; D212 &amp; F212</f>
        <v>SW00020100001</v>
      </c>
      <c r="I212" s="552" t="s">
        <v>1183</v>
      </c>
      <c r="J212" s="553" t="s">
        <v>5448</v>
      </c>
      <c r="K212" s="553" t="str">
        <f t="shared" ref="K212" si="64">IF(J210="nihonsoft.co.jp","N121152716","N160061864")</f>
        <v>N160061864</v>
      </c>
      <c r="L212" s="223" t="s">
        <v>21826</v>
      </c>
      <c r="M212" s="223" t="s">
        <v>21827</v>
      </c>
      <c r="N212" s="149" t="s">
        <v>21828</v>
      </c>
      <c r="O212" s="116"/>
    </row>
    <row r="213" spans="1:15" ht="14.25" thickBot="1">
      <c r="A213" s="120">
        <v>415</v>
      </c>
      <c r="B213" s="87" t="s">
        <v>21530</v>
      </c>
      <c r="C213" s="134" t="s">
        <v>21463</v>
      </c>
      <c r="D213" s="150" t="s">
        <v>21531</v>
      </c>
      <c r="E213" s="150" t="s">
        <v>21465</v>
      </c>
      <c r="F213" s="150" t="s">
        <v>21465</v>
      </c>
      <c r="G213" s="115" t="str">
        <f t="shared" si="62"/>
        <v>SW00020200001</v>
      </c>
      <c r="H213" s="120" t="str">
        <f t="shared" si="63"/>
        <v>SW00020200001</v>
      </c>
      <c r="I213" s="552" t="s">
        <v>1183</v>
      </c>
      <c r="J213" s="553" t="s">
        <v>5448</v>
      </c>
      <c r="K213" s="553" t="str">
        <f t="shared" ref="K213" si="65">IF(J211="nihonsoft.co.jp","N121152716","N160061864")</f>
        <v>N160061864</v>
      </c>
      <c r="L213" s="223" t="s">
        <v>23934</v>
      </c>
      <c r="M213" s="223" t="s">
        <v>23935</v>
      </c>
      <c r="N213" s="149" t="s">
        <v>23933</v>
      </c>
      <c r="O213" s="116"/>
    </row>
    <row r="214" spans="1:15" ht="14.25" thickBot="1">
      <c r="A214" s="120">
        <v>404</v>
      </c>
      <c r="B214" s="87" t="s">
        <v>21537</v>
      </c>
      <c r="C214" s="134" t="s">
        <v>21463</v>
      </c>
      <c r="D214" s="150" t="s">
        <v>21538</v>
      </c>
      <c r="E214" s="150" t="s">
        <v>21465</v>
      </c>
      <c r="F214" s="150" t="s">
        <v>21465</v>
      </c>
      <c r="G214" s="115" t="str">
        <f t="shared" ref="G214" si="66">C214 &amp; D214 &amp; E214</f>
        <v>SW00020300001</v>
      </c>
      <c r="H214" s="120" t="str">
        <f t="shared" ref="H214" si="67">C214 &amp; D214 &amp; F214</f>
        <v>SW00020300001</v>
      </c>
      <c r="I214" s="552" t="s">
        <v>1183</v>
      </c>
      <c r="J214" s="553" t="s">
        <v>5448</v>
      </c>
      <c r="K214" s="553" t="str">
        <f t="shared" ref="K214" si="68">IF(J212="nihonsoft.co.jp","N121152716","N160061864")</f>
        <v>N160061864</v>
      </c>
      <c r="L214" s="223" t="s">
        <v>21853</v>
      </c>
      <c r="M214" s="223" t="s">
        <v>21854</v>
      </c>
      <c r="N214" s="149" t="s">
        <v>21852</v>
      </c>
      <c r="O214" s="116"/>
    </row>
    <row r="215" spans="1:15" ht="14.25" thickBot="1">
      <c r="A215" s="120">
        <v>419</v>
      </c>
      <c r="B215" s="87" t="s">
        <v>21642</v>
      </c>
      <c r="C215" s="134" t="s">
        <v>1154</v>
      </c>
      <c r="D215" s="150" t="s">
        <v>21643</v>
      </c>
      <c r="E215" s="150" t="s">
        <v>1155</v>
      </c>
      <c r="F215" s="150" t="s">
        <v>1155</v>
      </c>
      <c r="G215" s="115" t="str">
        <f t="shared" ref="G215" si="69">C215 &amp; D215 &amp; E215</f>
        <v>SW00020400001</v>
      </c>
      <c r="H215" s="120" t="str">
        <f t="shared" ref="H215" si="70">C215 &amp; D215 &amp; F215</f>
        <v>SW00020400001</v>
      </c>
      <c r="I215" s="552" t="s">
        <v>1183</v>
      </c>
      <c r="J215" s="553" t="s">
        <v>5448</v>
      </c>
      <c r="K215" s="553" t="str">
        <f t="shared" ref="K215" si="71">IF(J213="nihonsoft.co.jp","N121152716","N160061864")</f>
        <v>N160061864</v>
      </c>
      <c r="L215" s="223" t="s">
        <v>22641</v>
      </c>
      <c r="M215" s="223" t="s">
        <v>22642</v>
      </c>
      <c r="N215" s="149" t="s">
        <v>22640</v>
      </c>
      <c r="O215" s="116"/>
    </row>
    <row r="216" spans="1:15" ht="14.25" thickBot="1">
      <c r="A216" s="120">
        <v>412</v>
      </c>
      <c r="B216" s="87" t="s">
        <v>21698</v>
      </c>
      <c r="C216" s="134" t="s">
        <v>1154</v>
      </c>
      <c r="D216" s="150" t="s">
        <v>21699</v>
      </c>
      <c r="E216" s="150" t="s">
        <v>1155</v>
      </c>
      <c r="F216" s="150" t="s">
        <v>1155</v>
      </c>
      <c r="G216" s="115" t="str">
        <f t="shared" ref="G216:G218" si="72">C216 &amp; D216 &amp; E216</f>
        <v>SW00020500001</v>
      </c>
      <c r="H216" s="120" t="str">
        <f t="shared" ref="H216:H218" si="73">C216 &amp; D216 &amp; F216</f>
        <v>SW00020500001</v>
      </c>
      <c r="I216" s="552" t="s">
        <v>1183</v>
      </c>
      <c r="J216" s="553" t="s">
        <v>5448</v>
      </c>
      <c r="K216" s="553" t="str">
        <f t="shared" ref="K216" si="74">IF(J214="nihonsoft.co.jp","N121152716","N160061864")</f>
        <v>N160061864</v>
      </c>
      <c r="L216" s="223" t="s">
        <v>22295</v>
      </c>
      <c r="M216" s="223" t="s">
        <v>22294</v>
      </c>
      <c r="N216" s="149" t="s">
        <v>22293</v>
      </c>
      <c r="O216" s="116"/>
    </row>
    <row r="217" spans="1:15" ht="14.25" thickBot="1">
      <c r="A217" s="120">
        <v>411</v>
      </c>
      <c r="B217" s="87" t="s">
        <v>21944</v>
      </c>
      <c r="C217" s="134" t="s">
        <v>21945</v>
      </c>
      <c r="D217" s="150" t="s">
        <v>21946</v>
      </c>
      <c r="E217" s="150" t="s">
        <v>21947</v>
      </c>
      <c r="F217" s="150" t="s">
        <v>21947</v>
      </c>
      <c r="G217" s="115" t="str">
        <f t="shared" si="72"/>
        <v>SW00020600001</v>
      </c>
      <c r="H217" s="120" t="str">
        <f t="shared" si="73"/>
        <v>SW00020600001</v>
      </c>
      <c r="I217" s="552" t="s">
        <v>1183</v>
      </c>
      <c r="J217" s="553" t="s">
        <v>5448</v>
      </c>
      <c r="K217" s="553" t="str">
        <f t="shared" ref="K217" si="75">IF(J215="nihonsoft.co.jp","N121152716","N160061864")</f>
        <v>N160061864</v>
      </c>
      <c r="L217" s="223" t="s">
        <v>22091</v>
      </c>
      <c r="M217" s="223" t="s">
        <v>22092</v>
      </c>
      <c r="N217" s="149" t="s">
        <v>22093</v>
      </c>
      <c r="O217" s="116"/>
    </row>
    <row r="218" spans="1:15" ht="14.25" thickBot="1">
      <c r="A218" s="120"/>
      <c r="B218" s="87" t="s">
        <v>23936</v>
      </c>
      <c r="C218" s="134" t="s">
        <v>21993</v>
      </c>
      <c r="D218" s="150" t="s">
        <v>21994</v>
      </c>
      <c r="E218" s="150" t="s">
        <v>21995</v>
      </c>
      <c r="F218" s="150" t="s">
        <v>21995</v>
      </c>
      <c r="G218" s="115" t="str">
        <f t="shared" si="72"/>
        <v>SW00020700001</v>
      </c>
      <c r="H218" s="120" t="str">
        <f t="shared" si="73"/>
        <v>SW00020700001</v>
      </c>
      <c r="I218" s="552" t="s">
        <v>1183</v>
      </c>
      <c r="J218" s="553" t="s">
        <v>5448</v>
      </c>
      <c r="K218" s="553" t="str">
        <f t="shared" ref="K218" si="76">IF(J216="nihonsoft.co.jp","N121152716","N160061864")</f>
        <v>N160061864</v>
      </c>
      <c r="L218" s="141" t="s">
        <v>3268</v>
      </c>
      <c r="M218" s="141" t="s">
        <v>3269</v>
      </c>
      <c r="N218" s="141" t="s">
        <v>3264</v>
      </c>
      <c r="O218" s="116"/>
    </row>
    <row r="219" spans="1:15" ht="14.25" thickBot="1">
      <c r="A219" s="120">
        <v>422</v>
      </c>
      <c r="B219" s="87" t="s">
        <v>22149</v>
      </c>
      <c r="C219" s="134" t="s">
        <v>22150</v>
      </c>
      <c r="D219" s="150" t="s">
        <v>22151</v>
      </c>
      <c r="E219" s="150" t="s">
        <v>1155</v>
      </c>
      <c r="F219" s="150" t="s">
        <v>1155</v>
      </c>
      <c r="G219" s="115" t="str">
        <f t="shared" ref="G219:G220" si="77">C219 &amp; D219 &amp; E219</f>
        <v>SW00020800001</v>
      </c>
      <c r="H219" s="120" t="str">
        <f t="shared" ref="H219:H220" si="78">C219 &amp; D219 &amp; F219</f>
        <v>SW00020800001</v>
      </c>
      <c r="I219" s="552" t="s">
        <v>1183</v>
      </c>
      <c r="J219" s="553" t="s">
        <v>5448</v>
      </c>
      <c r="K219" s="553" t="str">
        <f t="shared" ref="K219" si="79">IF(J217="nihonsoft.co.jp","N121152716","N160061864")</f>
        <v>N160061864</v>
      </c>
      <c r="L219" s="223" t="s">
        <v>23916</v>
      </c>
      <c r="M219" s="223" t="s">
        <v>23917</v>
      </c>
      <c r="N219" s="149" t="s">
        <v>23918</v>
      </c>
      <c r="O219" s="116"/>
    </row>
    <row r="220" spans="1:15" ht="14.25" thickBot="1">
      <c r="A220" s="120"/>
      <c r="B220" s="87" t="s">
        <v>22274</v>
      </c>
      <c r="C220" s="134" t="s">
        <v>22275</v>
      </c>
      <c r="D220" s="150" t="s">
        <v>22276</v>
      </c>
      <c r="E220" s="150" t="s">
        <v>22277</v>
      </c>
      <c r="F220" s="150" t="s">
        <v>22277</v>
      </c>
      <c r="G220" s="115" t="str">
        <f t="shared" si="77"/>
        <v>SW00020900001</v>
      </c>
      <c r="H220" s="120" t="str">
        <f t="shared" si="78"/>
        <v>SW00020900001</v>
      </c>
      <c r="I220" s="552" t="s">
        <v>1183</v>
      </c>
      <c r="J220" s="553" t="s">
        <v>5448</v>
      </c>
      <c r="K220" s="553" t="str">
        <f t="shared" ref="K220" si="80">IF(J218="nihonsoft.co.jp","N121152716","N160061864")</f>
        <v>N160061864</v>
      </c>
      <c r="L220" s="141" t="s">
        <v>3268</v>
      </c>
      <c r="M220" s="141" t="s">
        <v>3269</v>
      </c>
      <c r="N220" s="141" t="s">
        <v>3264</v>
      </c>
      <c r="O220" s="116"/>
    </row>
    <row r="221" spans="1:15" ht="14.25" thickBot="1">
      <c r="A221" s="120">
        <v>416</v>
      </c>
      <c r="B221" s="87" t="s">
        <v>22425</v>
      </c>
      <c r="C221" s="134" t="s">
        <v>22426</v>
      </c>
      <c r="D221" s="150" t="s">
        <v>22427</v>
      </c>
      <c r="E221" s="150" t="s">
        <v>1155</v>
      </c>
      <c r="F221" s="150" t="s">
        <v>1155</v>
      </c>
      <c r="G221" s="115" t="str">
        <f t="shared" ref="G221" si="81">C221 &amp; D221 &amp; E221</f>
        <v>SW00021100001</v>
      </c>
      <c r="H221" s="120" t="str">
        <f t="shared" ref="H221" si="82">C221 &amp; D221 &amp; F221</f>
        <v>SW00021100001</v>
      </c>
      <c r="I221" s="552" t="s">
        <v>1183</v>
      </c>
      <c r="J221" s="553" t="s">
        <v>5448</v>
      </c>
      <c r="K221" s="553" t="str">
        <f>IF(J220="nihonsoft.co.jp","N121152716","N160061864")</f>
        <v>N160061864</v>
      </c>
      <c r="L221" s="223" t="s">
        <v>22466</v>
      </c>
      <c r="M221" s="223" t="s">
        <v>22467</v>
      </c>
      <c r="N221" s="149" t="s">
        <v>22465</v>
      </c>
      <c r="O221" s="116"/>
    </row>
    <row r="222" spans="1:15" ht="14.25" thickBot="1">
      <c r="A222" s="120">
        <v>417</v>
      </c>
      <c r="B222" s="87" t="s">
        <v>22459</v>
      </c>
      <c r="C222" s="134" t="s">
        <v>22460</v>
      </c>
      <c r="D222" s="150" t="s">
        <v>22461</v>
      </c>
      <c r="E222" s="150" t="s">
        <v>1155</v>
      </c>
      <c r="F222" s="150" t="s">
        <v>1155</v>
      </c>
      <c r="G222" s="115" t="str">
        <f t="shared" ref="G222" si="83">C222 &amp; D222 &amp; E222</f>
        <v>SW00021200001</v>
      </c>
      <c r="H222" s="120" t="str">
        <f t="shared" ref="H222" si="84">C222 &amp; D222 &amp; F222</f>
        <v>SW00021200001</v>
      </c>
      <c r="I222" s="552" t="s">
        <v>1183</v>
      </c>
      <c r="J222" s="553" t="s">
        <v>5448</v>
      </c>
      <c r="K222" s="553" t="e">
        <f>IF(#REF!="nihonsoft.co.jp","N121152716","N160061864")</f>
        <v>#REF!</v>
      </c>
      <c r="L222" s="223" t="s">
        <v>22606</v>
      </c>
      <c r="M222" s="223" t="s">
        <v>22607</v>
      </c>
      <c r="N222" s="149" t="s">
        <v>22608</v>
      </c>
      <c r="O222" s="116"/>
    </row>
    <row r="223" spans="1:15" ht="14.25" thickBot="1">
      <c r="A223" s="120">
        <v>420</v>
      </c>
      <c r="B223" s="87" t="s">
        <v>22745</v>
      </c>
      <c r="C223" s="134" t="s">
        <v>1154</v>
      </c>
      <c r="D223" s="150" t="s">
        <v>22746</v>
      </c>
      <c r="E223" s="150" t="s">
        <v>1155</v>
      </c>
      <c r="F223" s="150" t="s">
        <v>1155</v>
      </c>
      <c r="G223" s="115" t="str">
        <f t="shared" ref="G223:G225" si="85">C223 &amp; D223 &amp; E223</f>
        <v>SW00021300001</v>
      </c>
      <c r="H223" s="120" t="str">
        <f t="shared" ref="H223:H225" si="86">C223 &amp; D223 &amp; F223</f>
        <v>SW00021300001</v>
      </c>
      <c r="I223" s="552" t="s">
        <v>1183</v>
      </c>
      <c r="J223" s="553" t="s">
        <v>5448</v>
      </c>
      <c r="K223" s="553" t="str">
        <f t="shared" ref="K223:K225" si="87">IF(J221="nihonsoft.co.jp","N121152716","N160061864")</f>
        <v>N160061864</v>
      </c>
      <c r="L223" s="223" t="s">
        <v>23919</v>
      </c>
      <c r="M223" s="223" t="s">
        <v>23920</v>
      </c>
      <c r="N223" s="149" t="s">
        <v>23921</v>
      </c>
      <c r="O223" s="116"/>
    </row>
    <row r="224" spans="1:15" ht="14.25" thickBot="1">
      <c r="A224" s="120"/>
      <c r="B224" s="87" t="s">
        <v>22750</v>
      </c>
      <c r="C224" s="134" t="s">
        <v>22751</v>
      </c>
      <c r="D224" s="150" t="s">
        <v>22752</v>
      </c>
      <c r="E224" s="150" t="s">
        <v>22753</v>
      </c>
      <c r="F224" s="150" t="s">
        <v>22753</v>
      </c>
      <c r="G224" s="115" t="str">
        <f t="shared" si="85"/>
        <v>SW00021400001</v>
      </c>
      <c r="H224" s="120" t="str">
        <f t="shared" si="86"/>
        <v>SW00021400001</v>
      </c>
      <c r="I224" s="552" t="s">
        <v>1183</v>
      </c>
      <c r="J224" s="553" t="s">
        <v>5448</v>
      </c>
      <c r="K224" s="553" t="str">
        <f t="shared" si="87"/>
        <v>N160061864</v>
      </c>
      <c r="L224" s="976" t="s">
        <v>23938</v>
      </c>
      <c r="M224" s="976" t="s">
        <v>23938</v>
      </c>
      <c r="N224" s="976" t="s">
        <v>23938</v>
      </c>
      <c r="O224" s="116" t="s">
        <v>23939</v>
      </c>
    </row>
    <row r="225" spans="1:15" ht="14.25" thickBot="1">
      <c r="A225" s="120">
        <v>421</v>
      </c>
      <c r="B225" s="87" t="s">
        <v>23086</v>
      </c>
      <c r="C225" s="134" t="s">
        <v>23087</v>
      </c>
      <c r="D225" s="150" t="s">
        <v>23088</v>
      </c>
      <c r="E225" s="150" t="s">
        <v>23089</v>
      </c>
      <c r="F225" s="150" t="s">
        <v>23089</v>
      </c>
      <c r="G225" s="115" t="str">
        <f t="shared" si="85"/>
        <v>SW00021500001</v>
      </c>
      <c r="H225" s="120" t="str">
        <f t="shared" si="86"/>
        <v>SW00021500001</v>
      </c>
      <c r="I225" s="552" t="s">
        <v>23090</v>
      </c>
      <c r="J225" s="553" t="s">
        <v>23091</v>
      </c>
      <c r="K225" s="553" t="str">
        <f t="shared" si="87"/>
        <v>N160061864</v>
      </c>
      <c r="L225" s="223" t="s">
        <v>23134</v>
      </c>
      <c r="M225" s="223" t="s">
        <v>23135</v>
      </c>
      <c r="N225" s="149" t="s">
        <v>23133</v>
      </c>
      <c r="O225" s="116"/>
    </row>
    <row r="226" spans="1:15" ht="14.25" thickBot="1">
      <c r="A226" s="120"/>
      <c r="B226" s="87" t="s">
        <v>23331</v>
      </c>
      <c r="C226" s="134" t="s">
        <v>1154</v>
      </c>
      <c r="D226" s="150" t="s">
        <v>23334</v>
      </c>
      <c r="E226" s="150" t="s">
        <v>2302</v>
      </c>
      <c r="F226" s="150" t="s">
        <v>2302</v>
      </c>
      <c r="G226" s="115" t="str">
        <f t="shared" ref="G226" si="88">C226 &amp; D226 &amp; E226</f>
        <v>SW00021600001</v>
      </c>
      <c r="H226" s="120" t="str">
        <f t="shared" ref="H226" si="89">C226 &amp; D226 &amp; F226</f>
        <v>SW00021600001</v>
      </c>
      <c r="I226" s="552" t="s">
        <v>23335</v>
      </c>
      <c r="J226" s="553" t="s">
        <v>5448</v>
      </c>
      <c r="K226" s="553" t="str">
        <f t="shared" ref="K226" si="90">IF(J224="nihonsoft.co.jp","N121152716","N160061864")</f>
        <v>N160061864</v>
      </c>
      <c r="L226" s="223"/>
      <c r="M226" s="223"/>
      <c r="N226" s="149"/>
      <c r="O226" s="116"/>
    </row>
    <row r="227" spans="1:15" ht="14.25" thickBot="1">
      <c r="A227" s="120">
        <v>437</v>
      </c>
      <c r="B227" s="87" t="s">
        <v>24335</v>
      </c>
      <c r="C227" s="134" t="s">
        <v>1154</v>
      </c>
      <c r="D227" s="150" t="s">
        <v>23336</v>
      </c>
      <c r="E227" s="150" t="s">
        <v>2302</v>
      </c>
      <c r="F227" s="150" t="s">
        <v>2302</v>
      </c>
      <c r="G227" s="115" t="str">
        <f t="shared" ref="G227:G229" si="91">C227 &amp; D227 &amp; E227</f>
        <v>SW00021700001</v>
      </c>
      <c r="H227" s="120" t="str">
        <f t="shared" ref="H227:H229" si="92">C227 &amp; D227 &amp; F227</f>
        <v>SW00021700001</v>
      </c>
      <c r="I227" s="552" t="s">
        <v>21</v>
      </c>
      <c r="J227" s="553" t="s">
        <v>5448</v>
      </c>
      <c r="K227" s="553" t="str">
        <f t="shared" ref="K227:K228" si="93">IF(J225="nihonsoft.co.jp","N121152716","N160061864")</f>
        <v>N160061864</v>
      </c>
      <c r="L227" s="223" t="s">
        <v>25673</v>
      </c>
      <c r="M227" s="223" t="s">
        <v>25672</v>
      </c>
      <c r="N227" s="149" t="s">
        <v>23880</v>
      </c>
      <c r="O227" s="116"/>
    </row>
    <row r="228" spans="1:15" ht="14.25" thickBot="1">
      <c r="A228" s="120">
        <v>425</v>
      </c>
      <c r="B228" s="87" t="s">
        <v>23845</v>
      </c>
      <c r="C228" s="134" t="s">
        <v>23846</v>
      </c>
      <c r="D228" s="150" t="s">
        <v>23847</v>
      </c>
      <c r="E228" s="150" t="s">
        <v>23848</v>
      </c>
      <c r="F228" s="150" t="s">
        <v>23848</v>
      </c>
      <c r="G228" s="115" t="str">
        <f t="shared" si="91"/>
        <v>SW00021800001</v>
      </c>
      <c r="H228" s="120" t="str">
        <f t="shared" si="92"/>
        <v>SW00021800001</v>
      </c>
      <c r="I228" s="552" t="s">
        <v>21</v>
      </c>
      <c r="J228" s="553" t="s">
        <v>5448</v>
      </c>
      <c r="K228" s="553" t="str">
        <f t="shared" si="93"/>
        <v>N160061864</v>
      </c>
      <c r="L228" s="223" t="s">
        <v>24129</v>
      </c>
      <c r="M228" s="223" t="s">
        <v>24130</v>
      </c>
      <c r="N228" s="149" t="s">
        <v>24131</v>
      </c>
      <c r="O228" s="116"/>
    </row>
    <row r="229" spans="1:15" ht="14.25" thickBot="1">
      <c r="A229" s="120">
        <v>423</v>
      </c>
      <c r="B229" s="87" t="s">
        <v>28173</v>
      </c>
      <c r="C229" s="134" t="s">
        <v>23904</v>
      </c>
      <c r="D229" s="150" t="s">
        <v>23905</v>
      </c>
      <c r="E229" s="150" t="s">
        <v>23907</v>
      </c>
      <c r="F229" s="150" t="s">
        <v>23906</v>
      </c>
      <c r="G229" s="115" t="str">
        <f t="shared" si="91"/>
        <v>SW00021900001</v>
      </c>
      <c r="H229" s="120" t="str">
        <f t="shared" si="92"/>
        <v>SW00021900001</v>
      </c>
      <c r="I229" s="552" t="s">
        <v>21</v>
      </c>
      <c r="J229" s="553" t="s">
        <v>5448</v>
      </c>
      <c r="K229" s="553" t="str">
        <f t="shared" ref="K229" si="94">IF(J227="nihonsoft.co.jp","N121152716","N160061864")</f>
        <v>N160061864</v>
      </c>
      <c r="L229" s="223" t="s">
        <v>23910</v>
      </c>
      <c r="M229" s="223" t="s">
        <v>23911</v>
      </c>
      <c r="N229" s="149" t="s">
        <v>23912</v>
      </c>
      <c r="O229" s="116"/>
    </row>
    <row r="230" spans="1:15" ht="14.25" thickBot="1">
      <c r="A230" s="120">
        <v>424</v>
      </c>
      <c r="B230" s="87" t="s">
        <v>24023</v>
      </c>
      <c r="C230" s="134" t="s">
        <v>24025</v>
      </c>
      <c r="D230" s="150" t="s">
        <v>24026</v>
      </c>
      <c r="E230" s="150" t="s">
        <v>1155</v>
      </c>
      <c r="F230" s="150" t="s">
        <v>1155</v>
      </c>
      <c r="G230" s="115" t="str">
        <f t="shared" ref="G230:G246" si="95">C230 &amp; D230 &amp; E230</f>
        <v>SW00022000001</v>
      </c>
      <c r="H230" s="120" t="str">
        <f t="shared" ref="H230:H246" si="96">C230 &amp; D230 &amp; F230</f>
        <v>SW00022000001</v>
      </c>
      <c r="I230" s="552" t="s">
        <v>21</v>
      </c>
      <c r="J230" s="553" t="s">
        <v>5448</v>
      </c>
      <c r="K230" s="553" t="str">
        <f t="shared" ref="K230:K231" si="97">IF(J228="nihonsoft.co.jp","N121152716","N160061864")</f>
        <v>N160061864</v>
      </c>
      <c r="L230" s="223" t="s">
        <v>24628</v>
      </c>
      <c r="M230" s="223" t="s">
        <v>24029</v>
      </c>
      <c r="N230" s="149" t="s">
        <v>24028</v>
      </c>
      <c r="O230" s="116"/>
    </row>
    <row r="231" spans="1:15" ht="14.25" thickBot="1">
      <c r="A231" s="120">
        <v>426</v>
      </c>
      <c r="B231" s="87" t="s">
        <v>24024</v>
      </c>
      <c r="C231" s="134" t="s">
        <v>24025</v>
      </c>
      <c r="D231" s="150" t="s">
        <v>24027</v>
      </c>
      <c r="E231" s="150" t="s">
        <v>1155</v>
      </c>
      <c r="F231" s="150" t="s">
        <v>1155</v>
      </c>
      <c r="G231" s="115" t="str">
        <f t="shared" si="95"/>
        <v>SW00022100001</v>
      </c>
      <c r="H231" s="120" t="str">
        <f t="shared" si="96"/>
        <v>SW00022100001</v>
      </c>
      <c r="I231" s="552" t="s">
        <v>21</v>
      </c>
      <c r="J231" s="553" t="s">
        <v>5448</v>
      </c>
      <c r="K231" s="553" t="str">
        <f t="shared" si="97"/>
        <v>N160061864</v>
      </c>
      <c r="L231" s="223" t="s">
        <v>24268</v>
      </c>
      <c r="M231" s="223" t="s">
        <v>24269</v>
      </c>
      <c r="N231" s="149" t="s">
        <v>24262</v>
      </c>
      <c r="O231" s="116"/>
    </row>
    <row r="232" spans="1:15" ht="14.25" thickBot="1">
      <c r="A232" s="120"/>
      <c r="B232" s="87" t="s">
        <v>24147</v>
      </c>
      <c r="C232" s="134" t="s">
        <v>24145</v>
      </c>
      <c r="D232" s="150" t="s">
        <v>24146</v>
      </c>
      <c r="E232" s="150" t="s">
        <v>24148</v>
      </c>
      <c r="F232" s="150" t="s">
        <v>24148</v>
      </c>
      <c r="G232" s="115" t="str">
        <f t="shared" si="95"/>
        <v>SW00022200001</v>
      </c>
      <c r="H232" s="120" t="str">
        <f t="shared" si="96"/>
        <v>SW00022200001</v>
      </c>
      <c r="I232" s="552" t="s">
        <v>21</v>
      </c>
      <c r="J232" s="553" t="s">
        <v>5448</v>
      </c>
      <c r="K232" s="553" t="str">
        <f t="shared" ref="K232" si="98">IF(J230="nihonsoft.co.jp","N121152716","N160061864")</f>
        <v>N160061864</v>
      </c>
      <c r="L232" s="976" t="s">
        <v>23938</v>
      </c>
      <c r="M232" s="976" t="s">
        <v>23938</v>
      </c>
      <c r="N232" s="976" t="s">
        <v>23938</v>
      </c>
      <c r="O232" s="116" t="s">
        <v>23939</v>
      </c>
    </row>
    <row r="233" spans="1:15" ht="14.25" thickBot="1">
      <c r="A233" s="120">
        <v>428</v>
      </c>
      <c r="B233" s="87" t="s">
        <v>24183</v>
      </c>
      <c r="C233" s="134" t="s">
        <v>24184</v>
      </c>
      <c r="D233" s="150" t="s">
        <v>24185</v>
      </c>
      <c r="E233" s="150" t="s">
        <v>24186</v>
      </c>
      <c r="F233" s="150" t="s">
        <v>24186</v>
      </c>
      <c r="G233" s="115" t="str">
        <f t="shared" si="95"/>
        <v>SW00022300001</v>
      </c>
      <c r="H233" s="120" t="str">
        <f t="shared" si="96"/>
        <v>SW00022300001</v>
      </c>
      <c r="I233" s="552" t="s">
        <v>21</v>
      </c>
      <c r="J233" s="553" t="s">
        <v>5448</v>
      </c>
      <c r="K233" s="553" t="str">
        <f t="shared" ref="K233" si="99">IF(J231="nihonsoft.co.jp","N121152716","N160061864")</f>
        <v>N160061864</v>
      </c>
      <c r="L233" s="223" t="s">
        <v>24295</v>
      </c>
      <c r="M233" s="223" t="s">
        <v>24294</v>
      </c>
      <c r="N233" s="149" t="s">
        <v>24296</v>
      </c>
      <c r="O233" s="116"/>
    </row>
    <row r="234" spans="1:15" ht="14.25" thickBot="1">
      <c r="A234" s="120">
        <v>432</v>
      </c>
      <c r="B234" s="87" t="s">
        <v>24198</v>
      </c>
      <c r="C234" s="134" t="s">
        <v>24199</v>
      </c>
      <c r="D234" s="150" t="s">
        <v>24200</v>
      </c>
      <c r="E234" s="150" t="s">
        <v>24201</v>
      </c>
      <c r="F234" s="150" t="s">
        <v>24201</v>
      </c>
      <c r="G234" s="115" t="str">
        <f t="shared" si="95"/>
        <v>SW00022400001</v>
      </c>
      <c r="H234" s="120" t="str">
        <f t="shared" si="96"/>
        <v>SW00022400001</v>
      </c>
      <c r="I234" s="552" t="s">
        <v>21</v>
      </c>
      <c r="J234" s="553" t="s">
        <v>5448</v>
      </c>
      <c r="K234" s="553" t="str">
        <f t="shared" ref="K234" si="100">IF(J232="nihonsoft.co.jp","N121152716","N160061864")</f>
        <v>N160061864</v>
      </c>
      <c r="L234" s="223" t="s">
        <v>24909</v>
      </c>
      <c r="M234" s="223" t="s">
        <v>24910</v>
      </c>
      <c r="N234" s="149" t="s">
        <v>24908</v>
      </c>
      <c r="O234" s="116"/>
    </row>
    <row r="235" spans="1:15" ht="14.25" thickBot="1">
      <c r="A235" s="120">
        <v>431</v>
      </c>
      <c r="B235" s="87" t="s">
        <v>24222</v>
      </c>
      <c r="C235" s="134" t="s">
        <v>24223</v>
      </c>
      <c r="D235" s="150" t="s">
        <v>24224</v>
      </c>
      <c r="E235" s="150" t="s">
        <v>24225</v>
      </c>
      <c r="F235" s="150" t="s">
        <v>24225</v>
      </c>
      <c r="G235" s="115" t="str">
        <f t="shared" si="95"/>
        <v>SW00022500001</v>
      </c>
      <c r="H235" s="120" t="str">
        <f t="shared" si="96"/>
        <v>SW00022500001</v>
      </c>
      <c r="I235" s="552" t="s">
        <v>21</v>
      </c>
      <c r="J235" s="553" t="s">
        <v>5448</v>
      </c>
      <c r="K235" s="553" t="str">
        <f t="shared" ref="K235" si="101">IF(J233="nihonsoft.co.jp","N121152716","N160061864")</f>
        <v>N160061864</v>
      </c>
      <c r="L235" s="223" t="s">
        <v>28362</v>
      </c>
      <c r="M235" s="223" t="s">
        <v>28363</v>
      </c>
      <c r="N235" s="149" t="s">
        <v>28361</v>
      </c>
      <c r="O235" s="116"/>
    </row>
    <row r="236" spans="1:15" ht="14.25" thickBot="1">
      <c r="A236" s="120">
        <v>427</v>
      </c>
      <c r="B236" s="87" t="s">
        <v>24263</v>
      </c>
      <c r="C236" s="134" t="s">
        <v>24264</v>
      </c>
      <c r="D236" s="150" t="s">
        <v>24265</v>
      </c>
      <c r="E236" s="150" t="s">
        <v>24266</v>
      </c>
      <c r="F236" s="150" t="s">
        <v>24266</v>
      </c>
      <c r="G236" s="115" t="str">
        <f t="shared" si="95"/>
        <v>SW00022600001</v>
      </c>
      <c r="H236" s="120" t="str">
        <f t="shared" si="96"/>
        <v>SW00022600001</v>
      </c>
      <c r="I236" s="552" t="s">
        <v>21</v>
      </c>
      <c r="J236" s="553" t="s">
        <v>5448</v>
      </c>
      <c r="K236" s="553" t="str">
        <f t="shared" ref="K236" si="102">IF(J234="nihonsoft.co.jp","N121152716","N160061864")</f>
        <v>N160061864</v>
      </c>
      <c r="L236" s="223" t="s">
        <v>24270</v>
      </c>
      <c r="M236" s="223" t="s">
        <v>24271</v>
      </c>
      <c r="N236" s="149" t="s">
        <v>24267</v>
      </c>
      <c r="O236" s="116"/>
    </row>
    <row r="237" spans="1:15" ht="14.25" thickBot="1">
      <c r="A237" s="120">
        <v>429</v>
      </c>
      <c r="B237" s="87" t="s">
        <v>27471</v>
      </c>
      <c r="C237" s="134" t="s">
        <v>24318</v>
      </c>
      <c r="D237" s="150" t="s">
        <v>24319</v>
      </c>
      <c r="E237" s="150" t="s">
        <v>24320</v>
      </c>
      <c r="F237" s="150" t="s">
        <v>24320</v>
      </c>
      <c r="G237" s="115" t="str">
        <f t="shared" si="95"/>
        <v>SW00022700001</v>
      </c>
      <c r="H237" s="120" t="str">
        <f t="shared" si="96"/>
        <v>SW00022700001</v>
      </c>
      <c r="I237" s="552" t="s">
        <v>21</v>
      </c>
      <c r="J237" s="553" t="s">
        <v>5448</v>
      </c>
      <c r="K237" s="553" t="str">
        <f t="shared" ref="K237" si="103">IF(J235="nihonsoft.co.jp","N121152716","N160061864")</f>
        <v>N160061864</v>
      </c>
      <c r="L237" s="223" t="s">
        <v>24996</v>
      </c>
      <c r="M237" s="223" t="s">
        <v>24998</v>
      </c>
      <c r="N237" s="149" t="s">
        <v>24997</v>
      </c>
      <c r="O237" s="116"/>
    </row>
    <row r="238" spans="1:15" ht="14.25" thickBot="1">
      <c r="A238" s="120">
        <v>433</v>
      </c>
      <c r="B238" s="87" t="s">
        <v>24324</v>
      </c>
      <c r="C238" s="134" t="s">
        <v>24318</v>
      </c>
      <c r="D238" s="150" t="s">
        <v>24325</v>
      </c>
      <c r="E238" s="150" t="s">
        <v>24320</v>
      </c>
      <c r="F238" s="150" t="s">
        <v>24320</v>
      </c>
      <c r="G238" s="115" t="str">
        <f t="shared" si="95"/>
        <v>SW00022800001</v>
      </c>
      <c r="H238" s="120" t="str">
        <f t="shared" si="96"/>
        <v>SW00022800001</v>
      </c>
      <c r="I238" s="552" t="s">
        <v>21</v>
      </c>
      <c r="J238" s="553" t="s">
        <v>5448</v>
      </c>
      <c r="K238" s="553" t="str">
        <f t="shared" ref="K238" si="104">IF(J236="nihonsoft.co.jp","N121152716","N160061864")</f>
        <v>N160061864</v>
      </c>
      <c r="L238" s="223" t="s">
        <v>24999</v>
      </c>
      <c r="M238" s="223" t="s">
        <v>25000</v>
      </c>
      <c r="N238" s="149" t="s">
        <v>24995</v>
      </c>
      <c r="O238" s="116"/>
    </row>
    <row r="239" spans="1:15" ht="14.25" thickBot="1">
      <c r="A239" s="120">
        <v>430</v>
      </c>
      <c r="B239" s="87" t="s">
        <v>24336</v>
      </c>
      <c r="C239" s="134" t="s">
        <v>24337</v>
      </c>
      <c r="D239" s="150" t="s">
        <v>24338</v>
      </c>
      <c r="E239" s="150" t="s">
        <v>24339</v>
      </c>
      <c r="F239" s="150" t="s">
        <v>24339</v>
      </c>
      <c r="G239" s="115" t="str">
        <f t="shared" si="95"/>
        <v>SW00022900001</v>
      </c>
      <c r="H239" s="120" t="str">
        <f t="shared" si="96"/>
        <v>SW00022900001</v>
      </c>
      <c r="I239" s="552" t="s">
        <v>21</v>
      </c>
      <c r="J239" s="553" t="s">
        <v>5448</v>
      </c>
      <c r="K239" s="553" t="str">
        <f t="shared" ref="K239" si="105">IF(J237="nihonsoft.co.jp","N121152716","N160061864")</f>
        <v>N160061864</v>
      </c>
      <c r="L239" s="223" t="s">
        <v>24620</v>
      </c>
      <c r="M239" s="223" t="s">
        <v>24621</v>
      </c>
      <c r="N239" s="149" t="s">
        <v>24619</v>
      </c>
      <c r="O239" s="116"/>
    </row>
    <row r="240" spans="1:15" ht="14.25" thickBot="1">
      <c r="A240" s="120">
        <v>434</v>
      </c>
      <c r="B240" s="87" t="s">
        <v>24547</v>
      </c>
      <c r="C240" s="134" t="s">
        <v>24548</v>
      </c>
      <c r="D240" s="150" t="s">
        <v>24549</v>
      </c>
      <c r="E240" s="150" t="s">
        <v>24550</v>
      </c>
      <c r="F240" s="150" t="s">
        <v>24550</v>
      </c>
      <c r="G240" s="115" t="str">
        <f t="shared" si="95"/>
        <v>SW00023000001</v>
      </c>
      <c r="H240" s="120" t="str">
        <f t="shared" si="96"/>
        <v>SW00023000001</v>
      </c>
      <c r="I240" s="552" t="s">
        <v>21</v>
      </c>
      <c r="J240" s="553" t="s">
        <v>5448</v>
      </c>
      <c r="K240" s="553" t="str">
        <f t="shared" ref="K240" si="106">IF(J238="nihonsoft.co.jp","N121152716","N160061864")</f>
        <v>N160061864</v>
      </c>
      <c r="L240" s="223" t="s">
        <v>25331</v>
      </c>
      <c r="M240" s="223" t="s">
        <v>25286</v>
      </c>
      <c r="N240" s="149" t="s">
        <v>25285</v>
      </c>
      <c r="O240" s="116"/>
    </row>
    <row r="241" spans="1:15" ht="14.25" thickBot="1">
      <c r="A241" s="120">
        <v>440</v>
      </c>
      <c r="B241" s="87" t="s">
        <v>25156</v>
      </c>
      <c r="C241" s="134" t="s">
        <v>25157</v>
      </c>
      <c r="D241" s="150" t="s">
        <v>25158</v>
      </c>
      <c r="E241" s="150" t="s">
        <v>25159</v>
      </c>
      <c r="F241" s="150" t="s">
        <v>25159</v>
      </c>
      <c r="G241" s="115" t="str">
        <f t="shared" si="95"/>
        <v>SW00023100001</v>
      </c>
      <c r="H241" s="120" t="str">
        <f t="shared" si="96"/>
        <v>SW00023100001</v>
      </c>
      <c r="I241" s="552" t="s">
        <v>21</v>
      </c>
      <c r="J241" s="553" t="s">
        <v>5448</v>
      </c>
      <c r="K241" s="553" t="str">
        <f t="shared" ref="K241" si="107">IF(J239="nihonsoft.co.jp","N121152716","N160061864")</f>
        <v>N160061864</v>
      </c>
      <c r="L241" s="223" t="s">
        <v>28108</v>
      </c>
      <c r="M241" s="223" t="s">
        <v>28107</v>
      </c>
      <c r="N241" s="149" t="s">
        <v>28109</v>
      </c>
      <c r="O241" s="116"/>
    </row>
    <row r="242" spans="1:15" ht="14.25" thickBot="1">
      <c r="A242" s="120">
        <v>439</v>
      </c>
      <c r="B242" s="87" t="s">
        <v>25168</v>
      </c>
      <c r="C242" s="134" t="s">
        <v>25157</v>
      </c>
      <c r="D242" s="150" t="s">
        <v>25169</v>
      </c>
      <c r="E242" s="150" t="s">
        <v>25159</v>
      </c>
      <c r="F242" s="150" t="s">
        <v>25159</v>
      </c>
      <c r="G242" s="115" t="str">
        <f t="shared" si="95"/>
        <v>SW00023200001</v>
      </c>
      <c r="H242" s="120" t="str">
        <f t="shared" si="96"/>
        <v>SW00023200001</v>
      </c>
      <c r="I242" s="552" t="s">
        <v>21</v>
      </c>
      <c r="J242" s="553" t="s">
        <v>5448</v>
      </c>
      <c r="K242" s="553" t="str">
        <f t="shared" ref="K242" si="108">IF(J240="nihonsoft.co.jp","N121152716","N160061864")</f>
        <v>N160061864</v>
      </c>
      <c r="L242" s="223" t="s">
        <v>25806</v>
      </c>
      <c r="M242" s="223" t="s">
        <v>25805</v>
      </c>
      <c r="N242" s="149" t="s">
        <v>25804</v>
      </c>
      <c r="O242" s="116"/>
    </row>
    <row r="243" spans="1:15" ht="14.25" thickBot="1">
      <c r="A243" s="120">
        <v>436</v>
      </c>
      <c r="B243" s="87" t="s">
        <v>28174</v>
      </c>
      <c r="C243" s="134" t="s">
        <v>25157</v>
      </c>
      <c r="D243" s="150" t="s">
        <v>25173</v>
      </c>
      <c r="E243" s="150" t="s">
        <v>25159</v>
      </c>
      <c r="F243" s="150" t="s">
        <v>25159</v>
      </c>
      <c r="G243" s="115" t="str">
        <f t="shared" si="95"/>
        <v>SW00023300001</v>
      </c>
      <c r="H243" s="120" t="str">
        <f t="shared" si="96"/>
        <v>SW00023300001</v>
      </c>
      <c r="I243" s="552" t="s">
        <v>21</v>
      </c>
      <c r="J243" s="553" t="s">
        <v>5448</v>
      </c>
      <c r="K243" s="553" t="str">
        <f t="shared" ref="K243" si="109">IF(J241="nihonsoft.co.jp","N121152716","N160061864")</f>
        <v>N160061864</v>
      </c>
      <c r="L243" s="223" t="s">
        <v>28111</v>
      </c>
      <c r="M243" s="223" t="s">
        <v>28110</v>
      </c>
      <c r="N243" s="149" t="s">
        <v>28112</v>
      </c>
      <c r="O243" s="116"/>
    </row>
    <row r="244" spans="1:15" ht="14.25" thickBot="1">
      <c r="A244" s="120">
        <v>435</v>
      </c>
      <c r="B244" s="87" t="s">
        <v>25281</v>
      </c>
      <c r="C244" s="134" t="s">
        <v>25282</v>
      </c>
      <c r="D244" s="150" t="s">
        <v>25283</v>
      </c>
      <c r="E244" s="150" t="s">
        <v>25284</v>
      </c>
      <c r="F244" s="150" t="s">
        <v>25284</v>
      </c>
      <c r="G244" s="115" t="str">
        <f t="shared" si="95"/>
        <v>SW00023400001</v>
      </c>
      <c r="H244" s="120" t="str">
        <f t="shared" si="96"/>
        <v>SW00023400001</v>
      </c>
      <c r="I244" s="552" t="s">
        <v>21</v>
      </c>
      <c r="J244" s="553" t="s">
        <v>5448</v>
      </c>
      <c r="K244" s="553" t="str">
        <f t="shared" ref="K244" si="110">IF(J242="nihonsoft.co.jp","N121152716","N160061864")</f>
        <v>N160061864</v>
      </c>
      <c r="L244" s="223" t="s">
        <v>25962</v>
      </c>
      <c r="M244" s="223" t="s">
        <v>25287</v>
      </c>
      <c r="N244" s="149" t="s">
        <v>25960</v>
      </c>
      <c r="O244" s="116"/>
    </row>
    <row r="245" spans="1:15" ht="14.25" thickBot="1">
      <c r="A245" s="120">
        <v>438</v>
      </c>
      <c r="B245" s="87" t="s">
        <v>25345</v>
      </c>
      <c r="C245" s="134" t="s">
        <v>25346</v>
      </c>
      <c r="D245" s="150" t="s">
        <v>25347</v>
      </c>
      <c r="E245" s="150" t="s">
        <v>25348</v>
      </c>
      <c r="F245" s="150" t="s">
        <v>25348</v>
      </c>
      <c r="G245" s="115" t="str">
        <f t="shared" si="95"/>
        <v>SW00023500001</v>
      </c>
      <c r="H245" s="120" t="str">
        <f t="shared" si="96"/>
        <v>SW00023500001</v>
      </c>
      <c r="I245" s="552" t="s">
        <v>21</v>
      </c>
      <c r="J245" s="553" t="s">
        <v>5448</v>
      </c>
      <c r="K245" s="553" t="str">
        <f t="shared" ref="K245" si="111">IF(J243="nihonsoft.co.jp","N121152716","N160061864")</f>
        <v>N160061864</v>
      </c>
      <c r="L245" s="223" t="s">
        <v>25800</v>
      </c>
      <c r="M245" s="223" t="s">
        <v>25801</v>
      </c>
      <c r="N245" s="149" t="s">
        <v>25799</v>
      </c>
      <c r="O245" s="116"/>
    </row>
    <row r="246" spans="1:15" ht="14.25" thickBot="1">
      <c r="A246" s="120">
        <v>442</v>
      </c>
      <c r="B246" s="87" t="s">
        <v>25349</v>
      </c>
      <c r="C246" s="134" t="s">
        <v>25346</v>
      </c>
      <c r="D246" s="150" t="s">
        <v>25350</v>
      </c>
      <c r="E246" s="150" t="s">
        <v>25348</v>
      </c>
      <c r="F246" s="150" t="s">
        <v>25348</v>
      </c>
      <c r="G246" s="115" t="str">
        <f t="shared" si="95"/>
        <v>SW00023600001</v>
      </c>
      <c r="H246" s="120" t="str">
        <f t="shared" si="96"/>
        <v>SW00023600001</v>
      </c>
      <c r="I246" s="552" t="s">
        <v>21</v>
      </c>
      <c r="J246" s="553" t="s">
        <v>5448</v>
      </c>
      <c r="K246" s="553" t="str">
        <f t="shared" ref="K246" si="112">IF(J244="nihonsoft.co.jp","N121152716","N160061864")</f>
        <v>N160061864</v>
      </c>
      <c r="L246" s="223" t="s">
        <v>26198</v>
      </c>
      <c r="M246" s="223" t="s">
        <v>26199</v>
      </c>
      <c r="N246" s="149" t="s">
        <v>26200</v>
      </c>
      <c r="O246" s="116"/>
    </row>
    <row r="247" spans="1:15" ht="14.25" thickBot="1">
      <c r="A247" s="120">
        <v>441</v>
      </c>
      <c r="B247" s="87" t="s">
        <v>25772</v>
      </c>
      <c r="C247" s="134" t="s">
        <v>25773</v>
      </c>
      <c r="D247" s="150" t="s">
        <v>25774</v>
      </c>
      <c r="E247" s="150" t="s">
        <v>1155</v>
      </c>
      <c r="F247" s="150" t="s">
        <v>1155</v>
      </c>
      <c r="G247" s="115" t="str">
        <f t="shared" ref="G247" si="113">C247 &amp; D247 &amp; E247</f>
        <v>SW00023700001</v>
      </c>
      <c r="H247" s="120" t="str">
        <f t="shared" ref="H247" si="114">C247 &amp; D247 &amp; F247</f>
        <v>SW00023700001</v>
      </c>
      <c r="I247" s="552" t="s">
        <v>21</v>
      </c>
      <c r="J247" s="553" t="s">
        <v>5448</v>
      </c>
      <c r="K247" s="553" t="str">
        <f t="shared" ref="K247" si="115">IF(J245="nihonsoft.co.jp","N121152716","N160061864")</f>
        <v>N160061864</v>
      </c>
      <c r="L247" s="223" t="s">
        <v>28365</v>
      </c>
      <c r="M247" s="223" t="s">
        <v>28366</v>
      </c>
      <c r="N247" s="149" t="s">
        <v>28364</v>
      </c>
      <c r="O247" s="116"/>
    </row>
    <row r="248" spans="1:15" ht="14.25" thickBot="1">
      <c r="A248" s="120">
        <v>443</v>
      </c>
      <c r="B248" s="87" t="s">
        <v>25945</v>
      </c>
      <c r="C248" s="134" t="s">
        <v>25946</v>
      </c>
      <c r="D248" s="150" t="s">
        <v>25947</v>
      </c>
      <c r="E248" s="150" t="s">
        <v>1155</v>
      </c>
      <c r="F248" s="150" t="s">
        <v>1155</v>
      </c>
      <c r="G248" s="115" t="str">
        <f t="shared" ref="G248:G249" si="116">C248 &amp; D248 &amp; E248</f>
        <v>SW00023800001</v>
      </c>
      <c r="H248" s="120" t="str">
        <f t="shared" ref="H248:H249" si="117">C248 &amp; D248 &amp; F248</f>
        <v>SW00023800001</v>
      </c>
      <c r="I248" s="552" t="s">
        <v>21</v>
      </c>
      <c r="J248" s="553" t="s">
        <v>5448</v>
      </c>
      <c r="K248" s="553" t="str">
        <f t="shared" ref="K248:K249" si="118">IF(J246="nihonsoft.co.jp","N121152716","N160061864")</f>
        <v>N160061864</v>
      </c>
      <c r="L248" s="223" t="s">
        <v>25957</v>
      </c>
      <c r="M248" s="223" t="s">
        <v>25958</v>
      </c>
      <c r="N248" s="149" t="s">
        <v>25949</v>
      </c>
      <c r="O248" s="116"/>
    </row>
    <row r="249" spans="1:15" ht="14.25" thickBot="1">
      <c r="A249" s="120">
        <v>445</v>
      </c>
      <c r="B249" s="87" t="s">
        <v>26499</v>
      </c>
      <c r="C249" s="134" t="s">
        <v>25946</v>
      </c>
      <c r="D249" s="150" t="s">
        <v>25948</v>
      </c>
      <c r="E249" s="150" t="s">
        <v>1155</v>
      </c>
      <c r="F249" s="150" t="s">
        <v>1155</v>
      </c>
      <c r="G249" s="115" t="str">
        <f t="shared" si="116"/>
        <v>SW00023900001</v>
      </c>
      <c r="H249" s="120" t="str">
        <f t="shared" si="117"/>
        <v>SW00023900001</v>
      </c>
      <c r="I249" s="552" t="s">
        <v>21</v>
      </c>
      <c r="J249" s="553" t="s">
        <v>5448</v>
      </c>
      <c r="K249" s="553" t="str">
        <f t="shared" si="118"/>
        <v>N160061864</v>
      </c>
      <c r="L249" s="149" t="s">
        <v>26482</v>
      </c>
      <c r="M249" s="149" t="s">
        <v>26483</v>
      </c>
      <c r="N249" s="149" t="s">
        <v>26481</v>
      </c>
      <c r="O249" s="116"/>
    </row>
    <row r="250" spans="1:15" ht="14.25" thickBot="1">
      <c r="A250" s="120">
        <v>444</v>
      </c>
      <c r="B250" s="87" t="s">
        <v>25988</v>
      </c>
      <c r="C250" s="134" t="s">
        <v>25946</v>
      </c>
      <c r="D250" s="150" t="s">
        <v>25989</v>
      </c>
      <c r="E250" s="150" t="s">
        <v>1155</v>
      </c>
      <c r="F250" s="150" t="s">
        <v>1155</v>
      </c>
      <c r="G250" s="115" t="str">
        <f t="shared" ref="G250" si="119">C250 &amp; D250 &amp; E250</f>
        <v>SW00024000001</v>
      </c>
      <c r="H250" s="120" t="str">
        <f t="shared" ref="H250" si="120">C250 &amp; D250 &amp; F250</f>
        <v>SW00024000001</v>
      </c>
      <c r="I250" s="552" t="s">
        <v>21</v>
      </c>
      <c r="J250" s="553" t="s">
        <v>5448</v>
      </c>
      <c r="K250" s="553" t="str">
        <f t="shared" ref="K250" si="121">IF(J248="nihonsoft.co.jp","N121152716","N160061864")</f>
        <v>N160061864</v>
      </c>
      <c r="L250" s="223" t="s">
        <v>26127</v>
      </c>
      <c r="M250" s="223" t="s">
        <v>26436</v>
      </c>
      <c r="N250" s="149" t="s">
        <v>26128</v>
      </c>
      <c r="O250" s="116"/>
    </row>
    <row r="251" spans="1:15" ht="14.25" thickBot="1">
      <c r="A251" s="120">
        <v>446</v>
      </c>
      <c r="B251" s="87" t="s">
        <v>26129</v>
      </c>
      <c r="C251" s="134" t="s">
        <v>26130</v>
      </c>
      <c r="D251" s="150" t="s">
        <v>26131</v>
      </c>
      <c r="E251" s="150" t="s">
        <v>1155</v>
      </c>
      <c r="F251" s="150" t="s">
        <v>1155</v>
      </c>
      <c r="G251" s="115" t="str">
        <f t="shared" ref="G251:G252" si="122">C251 &amp; D251 &amp; E251</f>
        <v>SW00024100001</v>
      </c>
      <c r="H251" s="120" t="str">
        <f t="shared" ref="H251:H252" si="123">C251 &amp; D251 &amp; F251</f>
        <v>SW00024100001</v>
      </c>
      <c r="I251" s="552" t="s">
        <v>21</v>
      </c>
      <c r="J251" s="553" t="s">
        <v>5448</v>
      </c>
      <c r="K251" s="553" t="str">
        <f t="shared" ref="K251" si="124">IF(J249="nihonsoft.co.jp","N121152716","N160061864")</f>
        <v>N160061864</v>
      </c>
      <c r="L251" s="223" t="s">
        <v>28367</v>
      </c>
      <c r="M251" s="223" t="s">
        <v>28368</v>
      </c>
      <c r="N251" s="149" t="s">
        <v>28369</v>
      </c>
      <c r="O251" s="116"/>
    </row>
    <row r="252" spans="1:15" ht="14.25" thickBot="1">
      <c r="A252" s="120">
        <v>447</v>
      </c>
      <c r="B252" s="87" t="s">
        <v>26497</v>
      </c>
      <c r="C252" s="134" t="s">
        <v>26498</v>
      </c>
      <c r="D252" s="150" t="s">
        <v>26500</v>
      </c>
      <c r="E252" s="150" t="s">
        <v>26501</v>
      </c>
      <c r="F252" s="150" t="s">
        <v>26501</v>
      </c>
      <c r="G252" s="115" t="str">
        <f t="shared" si="122"/>
        <v>SW00024200001</v>
      </c>
      <c r="H252" s="120" t="str">
        <f t="shared" si="123"/>
        <v>SW00024200001</v>
      </c>
      <c r="I252" s="552" t="s">
        <v>21</v>
      </c>
      <c r="J252" s="553" t="s">
        <v>5448</v>
      </c>
      <c r="K252" s="553" t="str">
        <f t="shared" ref="K252" si="125">IF(J250="nihonsoft.co.jp","N121152716","N160061864")</f>
        <v>N160061864</v>
      </c>
      <c r="L252" s="223" t="s">
        <v>26531</v>
      </c>
      <c r="M252" s="223" t="s">
        <v>26532</v>
      </c>
      <c r="N252" s="149" t="s">
        <v>26533</v>
      </c>
      <c r="O252" s="116"/>
    </row>
    <row r="253" spans="1:15" ht="14.25" thickBot="1">
      <c r="A253" s="120">
        <v>455</v>
      </c>
      <c r="B253" s="87" t="s">
        <v>28175</v>
      </c>
      <c r="C253" s="134" t="s">
        <v>26514</v>
      </c>
      <c r="D253" s="150" t="s">
        <v>26515</v>
      </c>
      <c r="E253" s="150" t="s">
        <v>1155</v>
      </c>
      <c r="F253" s="150" t="s">
        <v>1155</v>
      </c>
      <c r="G253" s="115" t="str">
        <f t="shared" ref="G253" si="126">C253 &amp; D253 &amp; E253</f>
        <v>SW00024300001</v>
      </c>
      <c r="H253" s="120" t="str">
        <f t="shared" ref="H253" si="127">C253 &amp; D253 &amp; F253</f>
        <v>SW00024300001</v>
      </c>
      <c r="I253" s="552" t="s">
        <v>21</v>
      </c>
      <c r="J253" s="553" t="s">
        <v>5448</v>
      </c>
      <c r="K253" s="553" t="str">
        <f t="shared" ref="K253" si="128">IF(J251="nihonsoft.co.jp","N121152716","N160061864")</f>
        <v>N160061864</v>
      </c>
      <c r="L253" s="223" t="s">
        <v>27593</v>
      </c>
      <c r="M253" s="223" t="s">
        <v>27594</v>
      </c>
      <c r="N253" s="149" t="s">
        <v>27595</v>
      </c>
      <c r="O253" s="116"/>
    </row>
    <row r="254" spans="1:15" ht="14.25" thickBot="1">
      <c r="A254" s="120">
        <v>450</v>
      </c>
      <c r="B254" s="87" t="s">
        <v>26628</v>
      </c>
      <c r="C254" s="134" t="s">
        <v>26629</v>
      </c>
      <c r="D254" s="150" t="s">
        <v>26630</v>
      </c>
      <c r="E254" s="150" t="s">
        <v>1155</v>
      </c>
      <c r="F254" s="150" t="s">
        <v>1155</v>
      </c>
      <c r="G254" s="115" t="str">
        <f t="shared" ref="G254" si="129">C254 &amp; D254 &amp; E254</f>
        <v>SW00024400001</v>
      </c>
      <c r="H254" s="120" t="str">
        <f t="shared" ref="H254" si="130">C254 &amp; D254 &amp; F254</f>
        <v>SW00024400001</v>
      </c>
      <c r="I254" s="552" t="s">
        <v>21</v>
      </c>
      <c r="J254" s="553" t="s">
        <v>5448</v>
      </c>
      <c r="K254" s="553" t="str">
        <f t="shared" ref="K254" si="131">IF(J252="nihonsoft.co.jp","N121152716","N160061864")</f>
        <v>N160061864</v>
      </c>
      <c r="L254" s="223" t="s">
        <v>28370</v>
      </c>
      <c r="M254" s="223" t="s">
        <v>28371</v>
      </c>
      <c r="N254" s="149" t="s">
        <v>28100</v>
      </c>
      <c r="O254" s="116"/>
    </row>
    <row r="255" spans="1:15" ht="14.25" thickBot="1">
      <c r="A255" s="120">
        <v>448</v>
      </c>
      <c r="B255" s="87" t="s">
        <v>26639</v>
      </c>
      <c r="C255" s="134" t="s">
        <v>26629</v>
      </c>
      <c r="D255" s="150" t="s">
        <v>26640</v>
      </c>
      <c r="E255" s="150" t="s">
        <v>1155</v>
      </c>
      <c r="F255" s="150" t="s">
        <v>1155</v>
      </c>
      <c r="G255" s="115" t="str">
        <f t="shared" ref="G255" si="132">C255 &amp; D255 &amp; E255</f>
        <v>SW00024500001</v>
      </c>
      <c r="H255" s="120" t="str">
        <f t="shared" ref="H255" si="133">C255 &amp; D255 &amp; F255</f>
        <v>SW00024500001</v>
      </c>
      <c r="I255" s="552" t="s">
        <v>21</v>
      </c>
      <c r="J255" s="553" t="s">
        <v>5448</v>
      </c>
      <c r="K255" s="553" t="str">
        <f t="shared" ref="K255" si="134">IF(J253="nihonsoft.co.jp","N121152716","N160061864")</f>
        <v>N160061864</v>
      </c>
      <c r="L255" s="223" t="s">
        <v>26784</v>
      </c>
      <c r="M255" s="223" t="s">
        <v>26785</v>
      </c>
      <c r="N255" s="149" t="s">
        <v>26786</v>
      </c>
      <c r="O255" s="116"/>
    </row>
    <row r="256" spans="1:15" ht="14.25" thickBot="1">
      <c r="A256" s="120">
        <v>454</v>
      </c>
      <c r="B256" s="87" t="s">
        <v>26740</v>
      </c>
      <c r="C256" s="134" t="s">
        <v>26741</v>
      </c>
      <c r="D256" s="150" t="s">
        <v>26742</v>
      </c>
      <c r="E256" s="150" t="s">
        <v>1155</v>
      </c>
      <c r="F256" s="150" t="s">
        <v>1155</v>
      </c>
      <c r="G256" s="115" t="str">
        <f t="shared" ref="G256" si="135">C256 &amp; D256 &amp; E256</f>
        <v>SW00024600001</v>
      </c>
      <c r="H256" s="120" t="str">
        <f t="shared" ref="H256" si="136">C256 &amp; D256 &amp; F256</f>
        <v>SW00024600001</v>
      </c>
      <c r="I256" s="552" t="s">
        <v>21</v>
      </c>
      <c r="J256" s="553" t="s">
        <v>5448</v>
      </c>
      <c r="K256" s="553" t="str">
        <f t="shared" ref="K256" si="137">IF(J254="nihonsoft.co.jp","N121152716","N160061864")</f>
        <v>N160061864</v>
      </c>
      <c r="L256" s="223" t="s">
        <v>27574</v>
      </c>
      <c r="M256" s="223" t="s">
        <v>27575</v>
      </c>
      <c r="N256" s="149" t="s">
        <v>27576</v>
      </c>
      <c r="O256" s="116"/>
    </row>
    <row r="257" spans="1:15" ht="14.25" thickBot="1">
      <c r="A257" s="120">
        <v>451</v>
      </c>
      <c r="B257" s="87" t="s">
        <v>26743</v>
      </c>
      <c r="C257" s="134" t="s">
        <v>26741</v>
      </c>
      <c r="D257" s="150" t="s">
        <v>26745</v>
      </c>
      <c r="E257" s="150" t="s">
        <v>1155</v>
      </c>
      <c r="F257" s="150" t="s">
        <v>1155</v>
      </c>
      <c r="G257" s="115" t="str">
        <f t="shared" ref="G257:G258" si="138">C257 &amp; D257 &amp; E257</f>
        <v>SW00024700001</v>
      </c>
      <c r="H257" s="120" t="str">
        <f t="shared" ref="H257:H258" si="139">C257 &amp; D257 &amp; F257</f>
        <v>SW00024700001</v>
      </c>
      <c r="I257" s="552" t="s">
        <v>21</v>
      </c>
      <c r="J257" s="553" t="s">
        <v>5448</v>
      </c>
      <c r="K257" s="553" t="str">
        <f t="shared" ref="K257:K258" si="140">IF(J255="nihonsoft.co.jp","N121152716","N160061864")</f>
        <v>N160061864</v>
      </c>
      <c r="L257" s="223" t="s">
        <v>28372</v>
      </c>
      <c r="M257" s="223" t="s">
        <v>28373</v>
      </c>
      <c r="N257" s="149" t="s">
        <v>28101</v>
      </c>
      <c r="O257" s="116"/>
    </row>
    <row r="258" spans="1:15" ht="14.25" thickBot="1">
      <c r="A258" s="120">
        <v>456</v>
      </c>
      <c r="B258" s="87" t="s">
        <v>26744</v>
      </c>
      <c r="C258" s="134" t="s">
        <v>26741</v>
      </c>
      <c r="D258" s="150" t="s">
        <v>26746</v>
      </c>
      <c r="E258" s="150" t="s">
        <v>1155</v>
      </c>
      <c r="F258" s="150" t="s">
        <v>1155</v>
      </c>
      <c r="G258" s="115" t="str">
        <f t="shared" si="138"/>
        <v>SW00024800001</v>
      </c>
      <c r="H258" s="120" t="str">
        <f t="shared" si="139"/>
        <v>SW00024800001</v>
      </c>
      <c r="I258" s="552" t="s">
        <v>21</v>
      </c>
      <c r="J258" s="553" t="s">
        <v>5448</v>
      </c>
      <c r="K258" s="553" t="str">
        <f t="shared" si="140"/>
        <v>N160061864</v>
      </c>
      <c r="L258" s="223" t="s">
        <v>27733</v>
      </c>
      <c r="M258" s="223" t="s">
        <v>27732</v>
      </c>
      <c r="N258" s="149" t="s">
        <v>27731</v>
      </c>
      <c r="O258" s="116"/>
    </row>
    <row r="259" spans="1:15" ht="14.25" thickBot="1">
      <c r="A259" s="120">
        <v>449</v>
      </c>
      <c r="B259" s="87" t="s">
        <v>26747</v>
      </c>
      <c r="C259" s="134" t="s">
        <v>26741</v>
      </c>
      <c r="D259" s="150" t="s">
        <v>26748</v>
      </c>
      <c r="E259" s="150" t="s">
        <v>1155</v>
      </c>
      <c r="F259" s="150" t="s">
        <v>1155</v>
      </c>
      <c r="G259" s="115" t="str">
        <f t="shared" ref="G259:G261" si="141">C259 &amp; D259 &amp; E259</f>
        <v>SW00024900001</v>
      </c>
      <c r="H259" s="120" t="str">
        <f t="shared" ref="H259" si="142">C259 &amp; D259 &amp; F259</f>
        <v>SW00024900001</v>
      </c>
      <c r="I259" s="552" t="s">
        <v>21</v>
      </c>
      <c r="J259" s="553" t="s">
        <v>5448</v>
      </c>
      <c r="K259" s="553" t="str">
        <f t="shared" ref="K259" si="143">IF(J257="nihonsoft.co.jp","N121152716","N160061864")</f>
        <v>N160061864</v>
      </c>
      <c r="L259" s="223" t="s">
        <v>27513</v>
      </c>
      <c r="M259" s="223" t="s">
        <v>27514</v>
      </c>
      <c r="N259" s="149" t="s">
        <v>27515</v>
      </c>
      <c r="O259" s="116"/>
    </row>
    <row r="260" spans="1:15" ht="14.25" thickBot="1">
      <c r="A260" s="120">
        <v>458</v>
      </c>
      <c r="B260" s="87" t="s">
        <v>28176</v>
      </c>
      <c r="C260" s="134" t="s">
        <v>1154</v>
      </c>
      <c r="D260" s="150" t="s">
        <v>26846</v>
      </c>
      <c r="E260" s="150" t="s">
        <v>1155</v>
      </c>
      <c r="F260" s="150" t="s">
        <v>1155</v>
      </c>
      <c r="G260" s="115" t="str">
        <f t="shared" ref="G260" si="144">C260 &amp; D260 &amp; E260</f>
        <v>SW00025000001</v>
      </c>
      <c r="H260" s="120" t="str">
        <f t="shared" ref="H260" si="145">C260 &amp; D260 &amp; F260</f>
        <v>SW00025000001</v>
      </c>
      <c r="I260" s="552" t="s">
        <v>21</v>
      </c>
      <c r="J260" s="553" t="s">
        <v>5448</v>
      </c>
      <c r="K260" s="553" t="str">
        <f t="shared" ref="K260" si="146">IF(J258="nihonsoft.co.jp","N121152716","N160061864")</f>
        <v>N160061864</v>
      </c>
      <c r="L260" s="223" t="s">
        <v>27823</v>
      </c>
      <c r="M260" s="223" t="s">
        <v>27824</v>
      </c>
      <c r="N260" s="149" t="s">
        <v>27822</v>
      </c>
      <c r="O260" s="116"/>
    </row>
    <row r="261" spans="1:15" ht="14.25" thickBot="1">
      <c r="A261" s="120">
        <v>453</v>
      </c>
      <c r="B261" s="87" t="s">
        <v>27470</v>
      </c>
      <c r="C261" s="134" t="s">
        <v>1154</v>
      </c>
      <c r="D261" s="150" t="s">
        <v>27473</v>
      </c>
      <c r="E261" s="150" t="s">
        <v>1155</v>
      </c>
      <c r="F261" s="150" t="s">
        <v>1155</v>
      </c>
      <c r="G261" s="115" t="str">
        <f t="shared" si="141"/>
        <v>SW00025100001</v>
      </c>
      <c r="H261" s="120" t="str">
        <f t="shared" ref="H261" si="147">C261 &amp; D261 &amp; F261</f>
        <v>SW00025100001</v>
      </c>
      <c r="I261" s="552" t="s">
        <v>21</v>
      </c>
      <c r="J261" s="553" t="s">
        <v>5448</v>
      </c>
      <c r="K261" s="553" t="str">
        <f t="shared" ref="K261" si="148">IF(J259="nihonsoft.co.jp","N121152716","N160061864")</f>
        <v>N160061864</v>
      </c>
      <c r="L261" s="223" t="s">
        <v>27510</v>
      </c>
      <c r="M261" s="223" t="s">
        <v>27511</v>
      </c>
      <c r="N261" s="149" t="s">
        <v>27512</v>
      </c>
      <c r="O261" s="116"/>
    </row>
    <row r="262" spans="1:15" ht="14.25" thickBot="1">
      <c r="A262" s="120">
        <v>457</v>
      </c>
      <c r="B262" s="87" t="s">
        <v>27518</v>
      </c>
      <c r="C262" s="134" t="s">
        <v>1154</v>
      </c>
      <c r="D262" s="150" t="s">
        <v>27519</v>
      </c>
      <c r="E262" s="150" t="s">
        <v>1155</v>
      </c>
      <c r="F262" s="150" t="s">
        <v>1155</v>
      </c>
      <c r="G262" s="115" t="str">
        <f t="shared" ref="G262:G263" si="149">C262 &amp; D262 &amp; E262</f>
        <v>SW00025200001</v>
      </c>
      <c r="H262" s="120" t="str">
        <f t="shared" ref="H262:H263" si="150">C262 &amp; D262 &amp; F262</f>
        <v>SW00025200001</v>
      </c>
      <c r="I262" s="552" t="s">
        <v>21</v>
      </c>
      <c r="J262" s="553" t="s">
        <v>5448</v>
      </c>
      <c r="K262" s="553" t="str">
        <f t="shared" ref="K262:K264" si="151">IF(J260="nihonsoft.co.jp","N121152716","N160061864")</f>
        <v>N160061864</v>
      </c>
      <c r="L262" s="223" t="s">
        <v>27764</v>
      </c>
      <c r="M262" s="223" t="s">
        <v>27765</v>
      </c>
      <c r="N262" s="149" t="s">
        <v>27763</v>
      </c>
      <c r="O262" s="116"/>
    </row>
    <row r="263" spans="1:15" ht="14.25" thickBot="1">
      <c r="A263" s="120">
        <v>459</v>
      </c>
      <c r="B263" s="87" t="s">
        <v>27583</v>
      </c>
      <c r="C263" s="134" t="s">
        <v>27584</v>
      </c>
      <c r="D263" s="150" t="s">
        <v>27585</v>
      </c>
      <c r="E263" s="150" t="s">
        <v>27586</v>
      </c>
      <c r="F263" s="150" t="s">
        <v>27586</v>
      </c>
      <c r="G263" s="115" t="str">
        <f t="shared" si="149"/>
        <v>SW00025300001</v>
      </c>
      <c r="H263" s="120" t="str">
        <f t="shared" si="150"/>
        <v>SW00025300001</v>
      </c>
      <c r="I263" s="552" t="s">
        <v>21</v>
      </c>
      <c r="J263" s="553" t="s">
        <v>5448</v>
      </c>
      <c r="K263" s="553" t="str">
        <f t="shared" ref="K263" si="152">IF(J261="nihonsoft.co.jp","N121152716","N160061864")</f>
        <v>N160061864</v>
      </c>
      <c r="L263" s="223" t="s">
        <v>28375</v>
      </c>
      <c r="M263" s="223" t="s">
        <v>28376</v>
      </c>
      <c r="N263" s="149" t="s">
        <v>28374</v>
      </c>
      <c r="O263" s="116"/>
    </row>
    <row r="264" spans="1:15" ht="14.25" thickBot="1">
      <c r="A264" s="120">
        <v>460</v>
      </c>
      <c r="B264" s="87" t="s">
        <v>27825</v>
      </c>
      <c r="C264" s="134" t="s">
        <v>27811</v>
      </c>
      <c r="D264" s="150" t="s">
        <v>27812</v>
      </c>
      <c r="E264" s="150" t="s">
        <v>19</v>
      </c>
      <c r="F264" s="150" t="s">
        <v>19</v>
      </c>
      <c r="G264" s="115" t="str">
        <f t="shared" ref="G264:G265" si="153">C264 &amp; D264 &amp; E264</f>
        <v>SW00025400001</v>
      </c>
      <c r="H264" s="120" t="str">
        <f t="shared" ref="H264:H265" si="154">C264 &amp; D264 &amp; F264</f>
        <v>SW00025400001</v>
      </c>
      <c r="I264" s="552" t="s">
        <v>21</v>
      </c>
      <c r="J264" s="553" t="s">
        <v>5448</v>
      </c>
      <c r="K264" s="553" t="str">
        <f t="shared" si="151"/>
        <v>N160061864</v>
      </c>
      <c r="L264" s="223" t="s">
        <v>27932</v>
      </c>
      <c r="M264" s="223" t="s">
        <v>27933</v>
      </c>
      <c r="N264" s="149" t="s">
        <v>27934</v>
      </c>
      <c r="O264" s="116"/>
    </row>
    <row r="265" spans="1:15" ht="14.25" thickBot="1">
      <c r="A265" s="120">
        <v>462</v>
      </c>
      <c r="B265" s="87" t="s">
        <v>28177</v>
      </c>
      <c r="C265" s="134" t="s">
        <v>27905</v>
      </c>
      <c r="D265" s="150" t="s">
        <v>27906</v>
      </c>
      <c r="E265" s="150" t="s">
        <v>27907</v>
      </c>
      <c r="F265" s="150" t="s">
        <v>27907</v>
      </c>
      <c r="G265" s="115" t="str">
        <f t="shared" si="153"/>
        <v>SW00025500001</v>
      </c>
      <c r="H265" s="120" t="str">
        <f t="shared" si="154"/>
        <v>SW00025500001</v>
      </c>
      <c r="I265" s="552" t="s">
        <v>21</v>
      </c>
      <c r="J265" s="553" t="s">
        <v>5448</v>
      </c>
      <c r="K265" s="553" t="str">
        <f t="shared" ref="K265" si="155">IF(J263="nihonsoft.co.jp","N121152716","N160061864")</f>
        <v>N160061864</v>
      </c>
      <c r="L265" s="223" t="s">
        <v>28002</v>
      </c>
      <c r="M265" s="223" t="s">
        <v>28003</v>
      </c>
      <c r="N265" s="149" t="s">
        <v>28053</v>
      </c>
      <c r="O265" s="116" t="s">
        <v>27995</v>
      </c>
    </row>
    <row r="266" spans="1:15" ht="14.25" thickBot="1">
      <c r="A266" s="120">
        <v>463</v>
      </c>
      <c r="B266" s="87" t="s">
        <v>28038</v>
      </c>
      <c r="C266" s="134" t="s">
        <v>1154</v>
      </c>
      <c r="D266" s="150" t="s">
        <v>28039</v>
      </c>
      <c r="E266" s="150" t="s">
        <v>1155</v>
      </c>
      <c r="F266" s="150" t="s">
        <v>1155</v>
      </c>
      <c r="G266" s="115" t="str">
        <f t="shared" ref="G266" si="156">C266 &amp; D266 &amp; E266</f>
        <v>SW00025600001</v>
      </c>
      <c r="H266" s="120" t="str">
        <f t="shared" ref="H266" si="157">C266 &amp; D266 &amp; F266</f>
        <v>SW00025600001</v>
      </c>
      <c r="I266" s="552" t="s">
        <v>21</v>
      </c>
      <c r="J266" s="553" t="s">
        <v>5448</v>
      </c>
      <c r="K266" s="553" t="str">
        <f t="shared" ref="K266" si="158">IF(J264="nihonsoft.co.jp","N121152716","N160061864")</f>
        <v>N160061864</v>
      </c>
      <c r="L266" s="223" t="s">
        <v>28054</v>
      </c>
      <c r="M266" s="223" t="s">
        <v>28055</v>
      </c>
      <c r="N266" s="149" t="s">
        <v>28056</v>
      </c>
      <c r="O266" s="116"/>
    </row>
    <row r="267" spans="1:15" ht="14.25" thickBot="1">
      <c r="A267" s="120">
        <v>464</v>
      </c>
      <c r="B267" s="87" t="s">
        <v>28135</v>
      </c>
      <c r="C267" s="1227" t="s">
        <v>28136</v>
      </c>
      <c r="D267" s="1228"/>
      <c r="E267" s="1228"/>
      <c r="F267" s="1228"/>
      <c r="G267" s="1228"/>
      <c r="H267" s="1229"/>
      <c r="I267" s="552" t="s">
        <v>28137</v>
      </c>
      <c r="J267" s="553" t="s">
        <v>28137</v>
      </c>
      <c r="K267" s="553" t="s">
        <v>28138</v>
      </c>
      <c r="L267" s="141" t="s">
        <v>3268</v>
      </c>
      <c r="M267" s="141" t="s">
        <v>3269</v>
      </c>
      <c r="N267" s="141" t="s">
        <v>3264</v>
      </c>
      <c r="O267" s="116"/>
    </row>
    <row r="268" spans="1:15" ht="14.25" thickBot="1">
      <c r="A268" s="120">
        <v>465</v>
      </c>
      <c r="B268" s="87" t="s">
        <v>28178</v>
      </c>
      <c r="C268" s="134" t="s">
        <v>28179</v>
      </c>
      <c r="D268" s="150" t="s">
        <v>28180</v>
      </c>
      <c r="E268" s="150" t="s">
        <v>1155</v>
      </c>
      <c r="F268" s="150" t="s">
        <v>1155</v>
      </c>
      <c r="G268" s="115" t="str">
        <f t="shared" ref="G268" si="159">C268 &amp; D268 &amp; E268</f>
        <v>SW00025700001</v>
      </c>
      <c r="H268" s="120" t="str">
        <f t="shared" ref="H268" si="160">C268 &amp; D268 &amp; F268</f>
        <v>SW00025700001</v>
      </c>
      <c r="I268" s="552" t="s">
        <v>21</v>
      </c>
      <c r="J268" s="553" t="s">
        <v>5448</v>
      </c>
      <c r="K268" s="553" t="str">
        <f t="shared" ref="K268" si="161">IF(J266="nihonsoft.co.jp","N121152716","N160061864")</f>
        <v>N160061864</v>
      </c>
      <c r="L268" s="149" t="s">
        <v>28277</v>
      </c>
      <c r="M268" s="149" t="s">
        <v>28278</v>
      </c>
      <c r="N268" s="149" t="s">
        <v>28279</v>
      </c>
      <c r="O268" s="116"/>
    </row>
    <row r="269" spans="1:15" ht="14.25" thickBot="1">
      <c r="A269" s="120">
        <v>466</v>
      </c>
      <c r="B269" s="87" t="s">
        <v>28264</v>
      </c>
      <c r="C269" s="134" t="s">
        <v>28265</v>
      </c>
      <c r="D269" s="150" t="s">
        <v>28266</v>
      </c>
      <c r="E269" s="150" t="s">
        <v>1155</v>
      </c>
      <c r="F269" s="150" t="s">
        <v>1155</v>
      </c>
      <c r="G269" s="115" t="str">
        <f t="shared" ref="G269:G270" si="162">C269 &amp; D269 &amp; E269</f>
        <v>SW00025800001</v>
      </c>
      <c r="H269" s="120" t="str">
        <f t="shared" ref="H269:H270" si="163">C269 &amp; D269 &amp; F269</f>
        <v>SW00025800001</v>
      </c>
      <c r="I269" s="552" t="s">
        <v>21</v>
      </c>
      <c r="J269" s="553" t="s">
        <v>5448</v>
      </c>
      <c r="K269" s="553" t="str">
        <f t="shared" ref="K269" si="164">IF(J267="nihonsoft.co.jp","N121152716","N160061864")</f>
        <v>N160061864</v>
      </c>
      <c r="L269" s="141" t="s">
        <v>3268</v>
      </c>
      <c r="M269" s="141" t="s">
        <v>3269</v>
      </c>
      <c r="N269" s="141" t="s">
        <v>3264</v>
      </c>
      <c r="O269" s="116"/>
    </row>
    <row r="270" spans="1:15" ht="14.25" thickBot="1">
      <c r="A270" s="120">
        <v>461</v>
      </c>
      <c r="B270" s="87" t="s">
        <v>28478</v>
      </c>
      <c r="C270" s="134" t="s">
        <v>28479</v>
      </c>
      <c r="D270" s="150" t="s">
        <v>28480</v>
      </c>
      <c r="E270" s="150" t="s">
        <v>28481</v>
      </c>
      <c r="F270" s="150" t="s">
        <v>28481</v>
      </c>
      <c r="G270" s="115" t="str">
        <f t="shared" si="162"/>
        <v>SW00025900001</v>
      </c>
      <c r="H270" s="120" t="str">
        <f t="shared" si="163"/>
        <v>SW00025900001</v>
      </c>
      <c r="I270" s="552" t="s">
        <v>21</v>
      </c>
      <c r="J270" s="553" t="s">
        <v>5448</v>
      </c>
      <c r="K270" s="553" t="str">
        <f t="shared" ref="K270" si="165">IF(J268="nihonsoft.co.jp","N121152716","N160061864")</f>
        <v>N160061864</v>
      </c>
      <c r="L270" s="149" t="s">
        <v>28765</v>
      </c>
      <c r="M270" s="149" t="s">
        <v>28764</v>
      </c>
      <c r="N270" s="149" t="s">
        <v>28763</v>
      </c>
      <c r="O270" s="116"/>
    </row>
    <row r="271" spans="1:15" ht="14.25" thickBot="1">
      <c r="A271" s="120">
        <v>469</v>
      </c>
      <c r="B271" s="87" t="s">
        <v>28555</v>
      </c>
      <c r="C271" s="1227" t="s">
        <v>28136</v>
      </c>
      <c r="D271" s="1228"/>
      <c r="E271" s="1228"/>
      <c r="F271" s="1228"/>
      <c r="G271" s="1228"/>
      <c r="H271" s="1229"/>
      <c r="I271" s="552" t="s">
        <v>28137</v>
      </c>
      <c r="J271" s="553" t="s">
        <v>28137</v>
      </c>
      <c r="K271" s="553" t="s">
        <v>28138</v>
      </c>
      <c r="L271" s="149" t="s">
        <v>28767</v>
      </c>
      <c r="M271" s="149" t="s">
        <v>28768</v>
      </c>
      <c r="N271" s="149" t="s">
        <v>28766</v>
      </c>
      <c r="O271" s="116"/>
    </row>
    <row r="272" spans="1:15" ht="14.25" thickBot="1">
      <c r="A272" s="120">
        <v>472</v>
      </c>
      <c r="B272" s="87" t="s">
        <v>28570</v>
      </c>
      <c r="C272" s="1227" t="s">
        <v>28136</v>
      </c>
      <c r="D272" s="1228"/>
      <c r="E272" s="1228"/>
      <c r="F272" s="1228"/>
      <c r="G272" s="1228"/>
      <c r="H272" s="1229"/>
      <c r="I272" s="552" t="s">
        <v>24103</v>
      </c>
      <c r="J272" s="553" t="s">
        <v>24103</v>
      </c>
      <c r="K272" s="553" t="s">
        <v>28138</v>
      </c>
      <c r="L272" s="149" t="s">
        <v>28892</v>
      </c>
      <c r="M272" s="149" t="s">
        <v>28893</v>
      </c>
      <c r="N272" s="149" t="s">
        <v>28889</v>
      </c>
      <c r="O272" s="116"/>
    </row>
    <row r="273" spans="1:15" ht="14.25" thickBot="1">
      <c r="A273" s="120">
        <v>470</v>
      </c>
      <c r="B273" s="87" t="s">
        <v>28573</v>
      </c>
      <c r="C273" s="1227" t="s">
        <v>28574</v>
      </c>
      <c r="D273" s="1228"/>
      <c r="E273" s="1228"/>
      <c r="F273" s="1228"/>
      <c r="G273" s="1228"/>
      <c r="H273" s="1229"/>
      <c r="I273" s="115" t="s">
        <v>28575</v>
      </c>
      <c r="J273" s="117" t="s">
        <v>28576</v>
      </c>
      <c r="K273" s="553" t="str">
        <f t="shared" ref="K273" si="166">IF(J271="nihonsoft.co.jp","N121152716","N160061864")</f>
        <v>N160061864</v>
      </c>
      <c r="L273" s="149" t="s">
        <v>29698</v>
      </c>
      <c r="M273" s="149" t="s">
        <v>29699</v>
      </c>
      <c r="N273" s="149" t="s">
        <v>29700</v>
      </c>
      <c r="O273" s="116"/>
    </row>
    <row r="274" spans="1:15" ht="14.25" thickBot="1">
      <c r="A274" s="549">
        <v>468</v>
      </c>
      <c r="B274" s="87" t="s">
        <v>28689</v>
      </c>
      <c r="C274" s="1227" t="s">
        <v>28136</v>
      </c>
      <c r="D274" s="1228"/>
      <c r="E274" s="1228"/>
      <c r="F274" s="1228"/>
      <c r="G274" s="1228"/>
      <c r="H274" s="1229"/>
      <c r="I274" s="552" t="s">
        <v>24103</v>
      </c>
      <c r="J274" s="553" t="s">
        <v>24103</v>
      </c>
      <c r="K274" s="553" t="s">
        <v>28138</v>
      </c>
      <c r="L274" s="555" t="s">
        <v>28690</v>
      </c>
      <c r="M274" s="555" t="s">
        <v>28691</v>
      </c>
      <c r="N274" s="555" t="s">
        <v>28692</v>
      </c>
      <c r="O274" s="556"/>
    </row>
    <row r="275" spans="1:15" ht="14.25" thickBot="1">
      <c r="A275" s="120">
        <v>471</v>
      </c>
      <c r="B275" s="87" t="s">
        <v>28715</v>
      </c>
      <c r="C275" s="1227" t="s">
        <v>28574</v>
      </c>
      <c r="D275" s="1228"/>
      <c r="E275" s="1228"/>
      <c r="F275" s="1228"/>
      <c r="G275" s="1228"/>
      <c r="H275" s="1229"/>
      <c r="I275" s="552" t="s">
        <v>21</v>
      </c>
      <c r="J275" s="553" t="s">
        <v>5448</v>
      </c>
      <c r="K275" s="553" t="str">
        <f t="shared" ref="K275" si="167">IF(J273="nihonsoft.co.jp","N121152716","N160061864")</f>
        <v>N160061864</v>
      </c>
      <c r="L275" s="149" t="s">
        <v>29008</v>
      </c>
      <c r="M275" s="149" t="s">
        <v>29009</v>
      </c>
      <c r="N275" s="149" t="s">
        <v>29010</v>
      </c>
      <c r="O275" s="116"/>
    </row>
    <row r="276" spans="1:15" ht="14.25" thickBot="1">
      <c r="A276" s="120">
        <v>481</v>
      </c>
      <c r="B276" s="87" t="s">
        <v>28735</v>
      </c>
      <c r="C276" s="1227" t="s">
        <v>28736</v>
      </c>
      <c r="D276" s="1228"/>
      <c r="E276" s="1228"/>
      <c r="F276" s="1228"/>
      <c r="G276" s="1228"/>
      <c r="H276" s="1229"/>
      <c r="I276" s="552" t="s">
        <v>21</v>
      </c>
      <c r="J276" s="117" t="s">
        <v>28737</v>
      </c>
      <c r="K276" s="117"/>
      <c r="L276" s="149"/>
      <c r="M276" s="149"/>
      <c r="N276" s="149"/>
      <c r="O276" s="116"/>
    </row>
    <row r="277" spans="1:15" ht="14.25" thickBot="1">
      <c r="A277" s="120">
        <v>477</v>
      </c>
      <c r="B277" s="87" t="s">
        <v>28938</v>
      </c>
      <c r="C277" s="1227" t="s">
        <v>28136</v>
      </c>
      <c r="D277" s="1228"/>
      <c r="E277" s="1228"/>
      <c r="F277" s="1228"/>
      <c r="G277" s="1228"/>
      <c r="H277" s="1229"/>
      <c r="I277" s="552" t="s">
        <v>24103</v>
      </c>
      <c r="J277" s="553" t="s">
        <v>24103</v>
      </c>
      <c r="K277" s="553" t="s">
        <v>28138</v>
      </c>
      <c r="L277" s="149" t="s">
        <v>29449</v>
      </c>
      <c r="M277" s="149" t="s">
        <v>29450</v>
      </c>
      <c r="N277" s="149" t="s">
        <v>29451</v>
      </c>
      <c r="O277" s="116"/>
    </row>
    <row r="278" spans="1:15" ht="14.25" thickBot="1">
      <c r="A278" s="120">
        <v>475</v>
      </c>
      <c r="B278" s="87" t="s">
        <v>29011</v>
      </c>
      <c r="C278" s="1227" t="s">
        <v>28136</v>
      </c>
      <c r="D278" s="1228"/>
      <c r="E278" s="1228"/>
      <c r="F278" s="1228"/>
      <c r="G278" s="1228"/>
      <c r="H278" s="1229"/>
      <c r="I278" s="552" t="s">
        <v>24103</v>
      </c>
      <c r="J278" s="553" t="s">
        <v>24103</v>
      </c>
      <c r="K278" s="553" t="s">
        <v>28138</v>
      </c>
      <c r="L278" s="149" t="s">
        <v>29233</v>
      </c>
      <c r="M278" s="149" t="s">
        <v>29232</v>
      </c>
      <c r="N278" s="149" t="s">
        <v>29231</v>
      </c>
      <c r="O278" s="116"/>
    </row>
    <row r="279" spans="1:15" ht="14.25" thickBot="1">
      <c r="A279" s="120">
        <v>496</v>
      </c>
      <c r="B279" s="87" t="s">
        <v>29087</v>
      </c>
      <c r="C279" s="1227" t="s">
        <v>28136</v>
      </c>
      <c r="D279" s="1228"/>
      <c r="E279" s="1228"/>
      <c r="F279" s="1228"/>
      <c r="G279" s="1228"/>
      <c r="H279" s="1229"/>
      <c r="I279" s="552" t="s">
        <v>24103</v>
      </c>
      <c r="J279" s="553" t="s">
        <v>24103</v>
      </c>
      <c r="K279" s="553" t="s">
        <v>28138</v>
      </c>
      <c r="L279" s="149" t="s">
        <v>33177</v>
      </c>
      <c r="M279" s="149" t="s">
        <v>33178</v>
      </c>
      <c r="N279" s="149" t="s">
        <v>33176</v>
      </c>
      <c r="O279" s="116"/>
    </row>
    <row r="280" spans="1:15" ht="14.25" thickBot="1">
      <c r="A280" s="120"/>
      <c r="B280" s="87" t="s">
        <v>33183</v>
      </c>
      <c r="C280" s="1227" t="s">
        <v>28136</v>
      </c>
      <c r="D280" s="1228"/>
      <c r="E280" s="1228"/>
      <c r="F280" s="1228"/>
      <c r="G280" s="1228"/>
      <c r="H280" s="1229"/>
      <c r="I280" s="552" t="s">
        <v>24103</v>
      </c>
      <c r="J280" s="553" t="s">
        <v>24103</v>
      </c>
      <c r="K280" s="553" t="s">
        <v>28138</v>
      </c>
      <c r="L280" s="149"/>
      <c r="M280" s="149"/>
      <c r="N280" s="149"/>
      <c r="O280" s="116"/>
    </row>
    <row r="281" spans="1:15" ht="14.25" thickBot="1">
      <c r="A281" s="120">
        <v>479</v>
      </c>
      <c r="B281" s="87" t="s">
        <v>29106</v>
      </c>
      <c r="C281" s="1227" t="s">
        <v>28136</v>
      </c>
      <c r="D281" s="1228"/>
      <c r="E281" s="1228"/>
      <c r="F281" s="1228"/>
      <c r="G281" s="1228"/>
      <c r="H281" s="1229"/>
      <c r="I281" s="552" t="s">
        <v>24103</v>
      </c>
      <c r="J281" s="553" t="s">
        <v>24103</v>
      </c>
      <c r="K281" s="553" t="s">
        <v>28138</v>
      </c>
      <c r="L281" s="149" t="s">
        <v>29675</v>
      </c>
      <c r="M281" s="149" t="s">
        <v>29676</v>
      </c>
      <c r="N281" s="149" t="s">
        <v>29677</v>
      </c>
      <c r="O281" s="116"/>
    </row>
    <row r="282" spans="1:15" ht="14.25" thickBot="1">
      <c r="A282" s="120">
        <v>474</v>
      </c>
      <c r="B282" s="87" t="s">
        <v>29136</v>
      </c>
      <c r="C282" s="1227" t="s">
        <v>28136</v>
      </c>
      <c r="D282" s="1228"/>
      <c r="E282" s="1228"/>
      <c r="F282" s="1228"/>
      <c r="G282" s="1228"/>
      <c r="H282" s="1229"/>
      <c r="I282" s="552" t="s">
        <v>24103</v>
      </c>
      <c r="J282" s="553" t="s">
        <v>24103</v>
      </c>
      <c r="K282" s="553" t="s">
        <v>28138</v>
      </c>
      <c r="L282" s="149" t="s">
        <v>29165</v>
      </c>
      <c r="M282" s="149" t="s">
        <v>29166</v>
      </c>
      <c r="N282" s="149" t="s">
        <v>29167</v>
      </c>
      <c r="O282" s="116"/>
    </row>
    <row r="283" spans="1:15" ht="14.25" thickBot="1">
      <c r="A283" s="120">
        <v>473</v>
      </c>
      <c r="B283" s="87" t="s">
        <v>29963</v>
      </c>
      <c r="C283" s="1227" t="s">
        <v>28136</v>
      </c>
      <c r="D283" s="1228"/>
      <c r="E283" s="1228"/>
      <c r="F283" s="1228"/>
      <c r="G283" s="1228"/>
      <c r="H283" s="1229"/>
      <c r="I283" s="552" t="s">
        <v>24103</v>
      </c>
      <c r="J283" s="553" t="s">
        <v>24103</v>
      </c>
      <c r="K283" s="553" t="s">
        <v>28138</v>
      </c>
      <c r="L283" s="149" t="s">
        <v>29145</v>
      </c>
      <c r="M283" s="149" t="s">
        <v>29146</v>
      </c>
      <c r="N283" s="149" t="s">
        <v>29147</v>
      </c>
      <c r="O283" s="116"/>
    </row>
    <row r="284" spans="1:15" ht="14.25" thickBot="1">
      <c r="A284" s="120">
        <v>486</v>
      </c>
      <c r="B284" s="87" t="s">
        <v>29208</v>
      </c>
      <c r="C284" s="1227" t="s">
        <v>28574</v>
      </c>
      <c r="D284" s="1228"/>
      <c r="E284" s="1228"/>
      <c r="F284" s="1228"/>
      <c r="G284" s="1228"/>
      <c r="H284" s="1229"/>
      <c r="I284" s="552" t="s">
        <v>21</v>
      </c>
      <c r="J284" s="553" t="s">
        <v>5448</v>
      </c>
      <c r="K284" s="553" t="str">
        <f t="shared" ref="K284" si="168">IF(J282="nihonsoft.co.jp","N121152716","N160061864")</f>
        <v>N160061864</v>
      </c>
      <c r="L284" s="149" t="s">
        <v>32576</v>
      </c>
      <c r="M284" s="149" t="s">
        <v>32577</v>
      </c>
      <c r="N284" s="149" t="s">
        <v>32575</v>
      </c>
      <c r="O284" s="116"/>
    </row>
    <row r="285" spans="1:15" ht="14.25" thickBot="1">
      <c r="A285" s="120">
        <v>476</v>
      </c>
      <c r="B285" s="87" t="s">
        <v>29290</v>
      </c>
      <c r="C285" s="1227" t="s">
        <v>28574</v>
      </c>
      <c r="D285" s="1228"/>
      <c r="E285" s="1228"/>
      <c r="F285" s="1228"/>
      <c r="G285" s="1228"/>
      <c r="H285" s="1229"/>
      <c r="I285" s="552" t="s">
        <v>21</v>
      </c>
      <c r="J285" s="553" t="s">
        <v>5448</v>
      </c>
      <c r="K285" s="553" t="str">
        <f t="shared" ref="K285" si="169">IF(J283="nihonsoft.co.jp","N121152716","N160061864")</f>
        <v>N160061864</v>
      </c>
      <c r="L285" s="149" t="s">
        <v>29702</v>
      </c>
      <c r="M285" s="149" t="s">
        <v>29703</v>
      </c>
      <c r="N285" s="149" t="s">
        <v>29701</v>
      </c>
      <c r="O285" s="116"/>
    </row>
    <row r="286" spans="1:15" ht="14.25" thickBot="1">
      <c r="A286" s="120">
        <v>483</v>
      </c>
      <c r="B286" s="87" t="s">
        <v>29294</v>
      </c>
      <c r="C286" s="1227" t="s">
        <v>28136</v>
      </c>
      <c r="D286" s="1228"/>
      <c r="E286" s="1228"/>
      <c r="F286" s="1228"/>
      <c r="G286" s="1228"/>
      <c r="H286" s="1229"/>
      <c r="I286" s="552" t="s">
        <v>24103</v>
      </c>
      <c r="J286" s="553" t="s">
        <v>24103</v>
      </c>
      <c r="K286" s="553" t="s">
        <v>28138</v>
      </c>
      <c r="L286" s="149" t="s">
        <v>31378</v>
      </c>
      <c r="M286" s="149" t="s">
        <v>31377</v>
      </c>
      <c r="N286" s="149" t="s">
        <v>31376</v>
      </c>
      <c r="O286" s="116"/>
    </row>
    <row r="287" spans="1:15" ht="14.25" thickBot="1">
      <c r="A287" s="120">
        <v>478</v>
      </c>
      <c r="B287" s="87" t="s">
        <v>29375</v>
      </c>
      <c r="C287" s="1227" t="s">
        <v>28136</v>
      </c>
      <c r="D287" s="1228"/>
      <c r="E287" s="1228"/>
      <c r="F287" s="1228"/>
      <c r="G287" s="1228"/>
      <c r="H287" s="1229"/>
      <c r="I287" s="552" t="s">
        <v>24103</v>
      </c>
      <c r="J287" s="553" t="s">
        <v>24103</v>
      </c>
      <c r="K287" s="553" t="s">
        <v>28138</v>
      </c>
      <c r="L287" s="149" t="s">
        <v>29523</v>
      </c>
      <c r="M287" s="149" t="s">
        <v>29522</v>
      </c>
      <c r="N287" s="149" t="s">
        <v>29521</v>
      </c>
      <c r="O287" s="116"/>
    </row>
    <row r="288" spans="1:15" ht="14.25" thickBot="1">
      <c r="A288" s="120">
        <v>485</v>
      </c>
      <c r="B288" s="87" t="s">
        <v>29561</v>
      </c>
      <c r="C288" s="1227" t="s">
        <v>28574</v>
      </c>
      <c r="D288" s="1228"/>
      <c r="E288" s="1228"/>
      <c r="F288" s="1228"/>
      <c r="G288" s="1228"/>
      <c r="H288" s="1229"/>
      <c r="I288" s="552" t="s">
        <v>21</v>
      </c>
      <c r="J288" s="553" t="s">
        <v>5448</v>
      </c>
      <c r="K288" s="553" t="str">
        <f t="shared" ref="K288" si="170">IF(J286="nihonsoft.co.jp","N121152716","N160061864")</f>
        <v>N160061864</v>
      </c>
      <c r="L288" s="149" t="s">
        <v>31589</v>
      </c>
      <c r="M288" s="149" t="s">
        <v>31590</v>
      </c>
      <c r="N288" s="149" t="s">
        <v>31588</v>
      </c>
      <c r="O288" s="116"/>
    </row>
    <row r="289" spans="1:16" ht="14.25" thickBot="1">
      <c r="A289" s="120">
        <v>484</v>
      </c>
      <c r="B289" s="87" t="s">
        <v>29794</v>
      </c>
      <c r="C289" s="1227" t="s">
        <v>28136</v>
      </c>
      <c r="D289" s="1228"/>
      <c r="E289" s="1228"/>
      <c r="F289" s="1228"/>
      <c r="G289" s="1228"/>
      <c r="H289" s="1229"/>
      <c r="I289" s="552" t="s">
        <v>24103</v>
      </c>
      <c r="J289" s="553" t="s">
        <v>24103</v>
      </c>
      <c r="K289" s="553" t="s">
        <v>28138</v>
      </c>
      <c r="L289" s="149" t="s">
        <v>31379</v>
      </c>
      <c r="M289" s="149" t="s">
        <v>31380</v>
      </c>
      <c r="N289" s="149" t="s">
        <v>31381</v>
      </c>
      <c r="O289" s="116"/>
    </row>
    <row r="290" spans="1:16" ht="14.25" thickBot="1">
      <c r="A290" s="120">
        <v>487</v>
      </c>
      <c r="B290" s="87" t="s">
        <v>29891</v>
      </c>
      <c r="C290" s="1227" t="s">
        <v>28574</v>
      </c>
      <c r="D290" s="1228"/>
      <c r="E290" s="1228"/>
      <c r="F290" s="1228"/>
      <c r="G290" s="1228"/>
      <c r="H290" s="1229"/>
      <c r="I290" s="552" t="s">
        <v>21</v>
      </c>
      <c r="J290" s="553" t="s">
        <v>5448</v>
      </c>
      <c r="K290" s="553" t="str">
        <f t="shared" ref="K290" si="171">IF(J288="nihonsoft.co.jp","N121152716","N160061864")</f>
        <v>N160061864</v>
      </c>
      <c r="L290" s="149" t="s">
        <v>32572</v>
      </c>
      <c r="M290" s="149" t="s">
        <v>32573</v>
      </c>
      <c r="N290" s="149" t="s">
        <v>32574</v>
      </c>
      <c r="O290" s="116"/>
    </row>
    <row r="291" spans="1:16" ht="14.25" thickBot="1">
      <c r="A291" s="120">
        <v>482</v>
      </c>
      <c r="B291" s="87" t="s">
        <v>29964</v>
      </c>
      <c r="C291" s="1227" t="s">
        <v>28136</v>
      </c>
      <c r="D291" s="1228"/>
      <c r="E291" s="1228"/>
      <c r="F291" s="1228"/>
      <c r="G291" s="1228"/>
      <c r="H291" s="1229"/>
      <c r="I291" s="552" t="s">
        <v>24103</v>
      </c>
      <c r="J291" s="553" t="s">
        <v>24103</v>
      </c>
      <c r="K291" s="553" t="s">
        <v>28138</v>
      </c>
      <c r="L291" s="149" t="s">
        <v>30166</v>
      </c>
      <c r="M291" s="149" t="s">
        <v>30167</v>
      </c>
      <c r="N291" s="149" t="s">
        <v>30168</v>
      </c>
      <c r="O291" s="116"/>
    </row>
    <row r="292" spans="1:16" ht="14.25" thickBot="1">
      <c r="A292" s="257"/>
      <c r="B292" s="292" t="s">
        <v>30278</v>
      </c>
      <c r="C292" s="1230" t="s">
        <v>28574</v>
      </c>
      <c r="D292" s="1231"/>
      <c r="E292" s="1231"/>
      <c r="F292" s="1231"/>
      <c r="G292" s="1231"/>
      <c r="H292" s="1232"/>
      <c r="I292" s="1166" t="s">
        <v>21</v>
      </c>
      <c r="J292" s="1167" t="s">
        <v>5448</v>
      </c>
      <c r="K292" s="1167" t="str">
        <f t="shared" ref="K292" si="172">IF(J290="nihonsoft.co.jp","N121152716","N160061864")</f>
        <v>N160061864</v>
      </c>
      <c r="L292" s="258"/>
      <c r="M292" s="258"/>
      <c r="N292" s="258"/>
      <c r="O292" s="258" t="s">
        <v>32941</v>
      </c>
      <c r="P292" s="845" t="s">
        <v>33542</v>
      </c>
    </row>
    <row r="293" spans="1:16" ht="14.25" thickBot="1">
      <c r="A293" s="120">
        <v>499</v>
      </c>
      <c r="B293" s="87" t="s">
        <v>30390</v>
      </c>
      <c r="C293" s="1227" t="s">
        <v>28574</v>
      </c>
      <c r="D293" s="1228"/>
      <c r="E293" s="1228"/>
      <c r="F293" s="1228"/>
      <c r="G293" s="1228"/>
      <c r="H293" s="1229"/>
      <c r="I293" s="552" t="s">
        <v>21</v>
      </c>
      <c r="J293" s="553" t="s">
        <v>5448</v>
      </c>
      <c r="K293" s="553" t="str">
        <f t="shared" ref="K293" si="173">IF(J291="nihonsoft.co.jp","N121152716","N160061864")</f>
        <v>N160061864</v>
      </c>
      <c r="L293" s="149" t="s">
        <v>33327</v>
      </c>
      <c r="M293" s="149" t="s">
        <v>33328</v>
      </c>
      <c r="N293" s="149" t="s">
        <v>33329</v>
      </c>
      <c r="O293" s="116"/>
    </row>
    <row r="294" spans="1:16" ht="14.25" thickBot="1">
      <c r="A294" s="120"/>
      <c r="B294" s="87" t="s">
        <v>31650</v>
      </c>
      <c r="C294" s="1227" t="s">
        <v>28136</v>
      </c>
      <c r="D294" s="1228"/>
      <c r="E294" s="1228"/>
      <c r="F294" s="1228"/>
      <c r="G294" s="1228"/>
      <c r="H294" s="1229"/>
      <c r="I294" s="552" t="s">
        <v>24103</v>
      </c>
      <c r="J294" s="553" t="s">
        <v>24103</v>
      </c>
      <c r="K294" s="553" t="s">
        <v>28138</v>
      </c>
      <c r="L294" s="149"/>
      <c r="M294" s="149"/>
      <c r="N294" s="149"/>
      <c r="O294" s="116"/>
    </row>
    <row r="295" spans="1:16" ht="14.25" thickBot="1">
      <c r="A295" s="120">
        <v>488</v>
      </c>
      <c r="B295" s="87" t="s">
        <v>31758</v>
      </c>
      <c r="C295" s="1227" t="s">
        <v>28136</v>
      </c>
      <c r="D295" s="1228"/>
      <c r="E295" s="1228"/>
      <c r="F295" s="1228"/>
      <c r="G295" s="1228"/>
      <c r="H295" s="1229"/>
      <c r="I295" s="552" t="s">
        <v>24103</v>
      </c>
      <c r="J295" s="553" t="s">
        <v>24103</v>
      </c>
      <c r="K295" s="553" t="s">
        <v>28138</v>
      </c>
      <c r="L295" s="149" t="s">
        <v>32223</v>
      </c>
      <c r="M295" s="149" t="s">
        <v>32224</v>
      </c>
      <c r="N295" s="149" t="s">
        <v>32225</v>
      </c>
      <c r="O295" s="116"/>
    </row>
    <row r="296" spans="1:16" ht="14.25" thickBot="1">
      <c r="A296" s="120">
        <v>491</v>
      </c>
      <c r="B296" s="87" t="s">
        <v>32465</v>
      </c>
      <c r="C296" s="1227" t="s">
        <v>28574</v>
      </c>
      <c r="D296" s="1228"/>
      <c r="E296" s="1228"/>
      <c r="F296" s="1228"/>
      <c r="G296" s="1228"/>
      <c r="H296" s="1229"/>
      <c r="I296" s="552" t="s">
        <v>21</v>
      </c>
      <c r="J296" s="553" t="s">
        <v>5448</v>
      </c>
      <c r="K296" s="553" t="str">
        <f t="shared" ref="K296" si="174">IF(J294="nihonsoft.co.jp","N121152716","N160061864")</f>
        <v>N160061864</v>
      </c>
      <c r="L296" s="149" t="s">
        <v>32569</v>
      </c>
      <c r="M296" s="149" t="s">
        <v>32570</v>
      </c>
      <c r="N296" s="149" t="s">
        <v>32466</v>
      </c>
      <c r="O296" s="116"/>
    </row>
    <row r="297" spans="1:16" ht="14.25" thickBot="1">
      <c r="A297" s="120">
        <v>493</v>
      </c>
      <c r="B297" s="87" t="s">
        <v>31948</v>
      </c>
      <c r="C297" s="1227" t="s">
        <v>28136</v>
      </c>
      <c r="D297" s="1228"/>
      <c r="E297" s="1228"/>
      <c r="F297" s="1228"/>
      <c r="G297" s="1228"/>
      <c r="H297" s="1229"/>
      <c r="I297" s="552" t="s">
        <v>24103</v>
      </c>
      <c r="J297" s="553" t="s">
        <v>24103</v>
      </c>
      <c r="K297" s="553" t="s">
        <v>28138</v>
      </c>
      <c r="L297" s="149" t="s">
        <v>32834</v>
      </c>
      <c r="M297" s="149" t="s">
        <v>32833</v>
      </c>
      <c r="N297" s="149" t="s">
        <v>32832</v>
      </c>
      <c r="O297" s="116"/>
    </row>
    <row r="298" spans="1:16" ht="14.25" thickBot="1">
      <c r="A298" s="120">
        <v>489</v>
      </c>
      <c r="B298" s="87" t="s">
        <v>32166</v>
      </c>
      <c r="C298" s="1227" t="s">
        <v>28574</v>
      </c>
      <c r="D298" s="1228"/>
      <c r="E298" s="1228"/>
      <c r="F298" s="1228"/>
      <c r="G298" s="1228"/>
      <c r="H298" s="1229"/>
      <c r="I298" s="552" t="s">
        <v>21</v>
      </c>
      <c r="J298" s="553" t="s">
        <v>5448</v>
      </c>
      <c r="K298" s="553" t="str">
        <f t="shared" ref="K298" si="175">IF(J296="nihonsoft.co.jp","N121152716","N160061864")</f>
        <v>N160061864</v>
      </c>
      <c r="L298" s="149" t="s">
        <v>32461</v>
      </c>
      <c r="M298" s="149" t="s">
        <v>32462</v>
      </c>
      <c r="N298" s="149" t="s">
        <v>32463</v>
      </c>
      <c r="O298" s="116"/>
    </row>
    <row r="299" spans="1:16" ht="14.25" thickBot="1">
      <c r="A299" s="120"/>
      <c r="B299" s="87" t="s">
        <v>32210</v>
      </c>
      <c r="C299" s="1227" t="s">
        <v>28136</v>
      </c>
      <c r="D299" s="1228"/>
      <c r="E299" s="1228"/>
      <c r="F299" s="1228"/>
      <c r="G299" s="1228"/>
      <c r="H299" s="1229"/>
      <c r="I299" s="552" t="s">
        <v>24103</v>
      </c>
      <c r="J299" s="553" t="s">
        <v>24103</v>
      </c>
      <c r="K299" s="553" t="s">
        <v>28138</v>
      </c>
      <c r="L299" s="149"/>
      <c r="M299" s="149"/>
      <c r="N299" s="149"/>
      <c r="O299" s="116"/>
    </row>
    <row r="300" spans="1:16" ht="14.25" thickBot="1">
      <c r="A300" s="120">
        <v>490</v>
      </c>
      <c r="B300" s="87" t="s">
        <v>32349</v>
      </c>
      <c r="C300" s="1227" t="s">
        <v>28574</v>
      </c>
      <c r="D300" s="1228"/>
      <c r="E300" s="1228"/>
      <c r="F300" s="1228"/>
      <c r="G300" s="1228"/>
      <c r="H300" s="1229"/>
      <c r="I300" s="552" t="s">
        <v>21</v>
      </c>
      <c r="J300" s="553" t="s">
        <v>5448</v>
      </c>
      <c r="K300" s="553" t="str">
        <f t="shared" ref="K300" si="176">IF(J298="nihonsoft.co.jp","N121152716","N160061864")</f>
        <v>N160061864</v>
      </c>
      <c r="L300" s="149" t="s">
        <v>33333</v>
      </c>
      <c r="M300" s="149" t="s">
        <v>33334</v>
      </c>
      <c r="N300" s="149" t="s">
        <v>33335</v>
      </c>
      <c r="O300" s="116"/>
    </row>
    <row r="301" spans="1:16" ht="14.25" thickBot="1">
      <c r="A301" s="120">
        <v>492</v>
      </c>
      <c r="B301" s="87" t="s">
        <v>32632</v>
      </c>
      <c r="C301" s="1227" t="s">
        <v>28574</v>
      </c>
      <c r="D301" s="1228"/>
      <c r="E301" s="1228"/>
      <c r="F301" s="1228"/>
      <c r="G301" s="1228"/>
      <c r="H301" s="1229"/>
      <c r="I301" s="552" t="s">
        <v>21</v>
      </c>
      <c r="J301" s="553" t="s">
        <v>5448</v>
      </c>
      <c r="K301" s="553" t="str">
        <f t="shared" ref="K301" si="177">IF(J299="nihonsoft.co.jp","N121152716","N160061864")</f>
        <v>N160061864</v>
      </c>
      <c r="L301" s="149" t="s">
        <v>33337</v>
      </c>
      <c r="M301" s="149" t="s">
        <v>33338</v>
      </c>
      <c r="N301" s="149" t="s">
        <v>33336</v>
      </c>
      <c r="O301" s="116"/>
    </row>
    <row r="302" spans="1:16" ht="14.25" thickBot="1">
      <c r="A302" s="120">
        <v>494</v>
      </c>
      <c r="B302" s="87" t="s">
        <v>32798</v>
      </c>
      <c r="C302" s="1227" t="s">
        <v>28136</v>
      </c>
      <c r="D302" s="1228"/>
      <c r="E302" s="1228"/>
      <c r="F302" s="1228"/>
      <c r="G302" s="1228"/>
      <c r="H302" s="1229"/>
      <c r="I302" s="552" t="s">
        <v>24103</v>
      </c>
      <c r="J302" s="553" t="s">
        <v>24103</v>
      </c>
      <c r="K302" s="553" t="s">
        <v>28138</v>
      </c>
      <c r="L302" s="149" t="s">
        <v>32956</v>
      </c>
      <c r="M302" s="149" t="s">
        <v>32957</v>
      </c>
      <c r="N302" s="149" t="s">
        <v>32958</v>
      </c>
      <c r="O302" s="116"/>
    </row>
    <row r="303" spans="1:16" ht="14.25" thickBot="1">
      <c r="A303" s="120"/>
      <c r="B303" s="87" t="s">
        <v>32896</v>
      </c>
      <c r="C303" s="1227" t="s">
        <v>28136</v>
      </c>
      <c r="D303" s="1228"/>
      <c r="E303" s="1228"/>
      <c r="F303" s="1228"/>
      <c r="G303" s="1228"/>
      <c r="H303" s="1229"/>
      <c r="I303" s="552" t="s">
        <v>24103</v>
      </c>
      <c r="J303" s="553" t="s">
        <v>24103</v>
      </c>
      <c r="K303" s="553" t="s">
        <v>28138</v>
      </c>
      <c r="L303" s="149"/>
      <c r="M303" s="149"/>
      <c r="N303" s="149"/>
      <c r="O303" s="116"/>
    </row>
    <row r="304" spans="1:16" ht="14.25" thickBot="1">
      <c r="A304" s="120">
        <v>497</v>
      </c>
      <c r="B304" s="87" t="s">
        <v>32907</v>
      </c>
      <c r="C304" s="1227" t="s">
        <v>28136</v>
      </c>
      <c r="D304" s="1228"/>
      <c r="E304" s="1228"/>
      <c r="F304" s="1228"/>
      <c r="G304" s="1228"/>
      <c r="H304" s="1229"/>
      <c r="I304" s="552" t="s">
        <v>24103</v>
      </c>
      <c r="J304" s="553" t="s">
        <v>24103</v>
      </c>
      <c r="K304" s="553" t="s">
        <v>28138</v>
      </c>
      <c r="L304" s="149" t="s">
        <v>33331</v>
      </c>
      <c r="M304" s="149" t="s">
        <v>33332</v>
      </c>
      <c r="N304" s="149" t="s">
        <v>33330</v>
      </c>
      <c r="O304" s="116"/>
    </row>
    <row r="305" spans="1:15" ht="14.25" thickBot="1">
      <c r="A305" s="120">
        <v>500</v>
      </c>
      <c r="B305" s="87" t="s">
        <v>32926</v>
      </c>
      <c r="C305" s="1227" t="s">
        <v>28574</v>
      </c>
      <c r="D305" s="1228"/>
      <c r="E305" s="1228"/>
      <c r="F305" s="1228"/>
      <c r="G305" s="1228"/>
      <c r="H305" s="1229"/>
      <c r="I305" s="552" t="s">
        <v>21</v>
      </c>
      <c r="J305" s="553" t="s">
        <v>5448</v>
      </c>
      <c r="K305" s="553" t="str">
        <f t="shared" ref="K305" si="178">IF(J303="nihonsoft.co.jp","N121152716","N160061864")</f>
        <v>N160061864</v>
      </c>
      <c r="L305" s="149" t="s">
        <v>33325</v>
      </c>
      <c r="M305" s="149" t="s">
        <v>33326</v>
      </c>
      <c r="N305" s="149" t="s">
        <v>33324</v>
      </c>
      <c r="O305" s="116"/>
    </row>
    <row r="306" spans="1:15" ht="14.25" thickBot="1">
      <c r="A306" s="120">
        <v>501</v>
      </c>
      <c r="B306" s="87" t="s">
        <v>33079</v>
      </c>
      <c r="C306" s="1227" t="s">
        <v>28136</v>
      </c>
      <c r="D306" s="1228"/>
      <c r="E306" s="1228"/>
      <c r="F306" s="1228"/>
      <c r="G306" s="1228"/>
      <c r="H306" s="1229"/>
      <c r="I306" s="552" t="s">
        <v>24103</v>
      </c>
      <c r="J306" s="553" t="s">
        <v>24103</v>
      </c>
      <c r="K306" s="553" t="s">
        <v>28138</v>
      </c>
      <c r="L306" s="149" t="s">
        <v>33343</v>
      </c>
      <c r="M306" s="149" t="s">
        <v>33344</v>
      </c>
      <c r="N306" s="149" t="s">
        <v>33342</v>
      </c>
      <c r="O306" s="116"/>
    </row>
    <row r="307" spans="1:15" ht="14.25" thickBot="1">
      <c r="A307" s="120"/>
      <c r="B307" s="87" t="s">
        <v>33184</v>
      </c>
      <c r="C307" s="1227" t="s">
        <v>28136</v>
      </c>
      <c r="D307" s="1228"/>
      <c r="E307" s="1228"/>
      <c r="F307" s="1228"/>
      <c r="G307" s="1228"/>
      <c r="H307" s="1229"/>
      <c r="I307" s="552" t="s">
        <v>24103</v>
      </c>
      <c r="J307" s="553" t="s">
        <v>24103</v>
      </c>
      <c r="K307" s="553" t="s">
        <v>28138</v>
      </c>
      <c r="L307" s="149" t="s">
        <v>33452</v>
      </c>
      <c r="M307" s="149" t="s">
        <v>33470</v>
      </c>
      <c r="N307" s="149" t="s">
        <v>33453</v>
      </c>
      <c r="O307" s="116"/>
    </row>
    <row r="308" spans="1:15" ht="14.25" thickBot="1">
      <c r="A308" s="120"/>
      <c r="B308" s="87" t="s">
        <v>33228</v>
      </c>
      <c r="C308" s="1227" t="s">
        <v>28136</v>
      </c>
      <c r="D308" s="1228"/>
      <c r="E308" s="1228"/>
      <c r="F308" s="1228"/>
      <c r="G308" s="1228"/>
      <c r="H308" s="1229"/>
      <c r="I308" s="552" t="s">
        <v>24103</v>
      </c>
      <c r="J308" s="553" t="s">
        <v>24103</v>
      </c>
      <c r="K308" s="553" t="s">
        <v>28138</v>
      </c>
      <c r="L308" s="149"/>
      <c r="M308" s="149"/>
      <c r="N308" s="149"/>
      <c r="O308" s="116"/>
    </row>
    <row r="309" spans="1:15" ht="14.25" thickBot="1">
      <c r="A309" s="120">
        <v>498</v>
      </c>
      <c r="B309" s="87" t="s">
        <v>33229</v>
      </c>
      <c r="C309" s="1227" t="s">
        <v>28136</v>
      </c>
      <c r="D309" s="1228"/>
      <c r="E309" s="1228"/>
      <c r="F309" s="1228"/>
      <c r="G309" s="1228"/>
      <c r="H309" s="1229"/>
      <c r="I309" s="552" t="s">
        <v>24103</v>
      </c>
      <c r="J309" s="553" t="s">
        <v>24103</v>
      </c>
      <c r="K309" s="553" t="s">
        <v>28138</v>
      </c>
      <c r="L309" s="149" t="s">
        <v>33237</v>
      </c>
      <c r="M309" s="149" t="s">
        <v>33238</v>
      </c>
      <c r="N309" s="149" t="s">
        <v>33236</v>
      </c>
      <c r="O309" s="116"/>
    </row>
    <row r="310" spans="1:15" ht="14.25" thickBot="1">
      <c r="A310" s="120">
        <v>503</v>
      </c>
      <c r="B310" s="87" t="s">
        <v>33281</v>
      </c>
      <c r="C310" s="1227" t="s">
        <v>28136</v>
      </c>
      <c r="D310" s="1228"/>
      <c r="E310" s="1228"/>
      <c r="F310" s="1228"/>
      <c r="G310" s="1228"/>
      <c r="H310" s="1229"/>
      <c r="I310" s="552" t="s">
        <v>24103</v>
      </c>
      <c r="J310" s="553" t="s">
        <v>24103</v>
      </c>
      <c r="K310" s="553" t="s">
        <v>28138</v>
      </c>
      <c r="L310" s="149" t="s">
        <v>33543</v>
      </c>
      <c r="M310" s="149" t="s">
        <v>33544</v>
      </c>
      <c r="N310" s="149" t="s">
        <v>33545</v>
      </c>
      <c r="O310" s="116"/>
    </row>
    <row r="311" spans="1:15" ht="14.25" thickBot="1">
      <c r="A311" s="120"/>
      <c r="B311" s="114"/>
      <c r="C311" s="1088"/>
      <c r="D311" s="1088"/>
      <c r="E311" s="1088"/>
      <c r="F311" s="1088"/>
      <c r="G311" s="1088"/>
      <c r="H311" s="1088"/>
      <c r="I311" s="115"/>
      <c r="J311" s="117"/>
      <c r="K311" s="117"/>
      <c r="L311" s="149"/>
      <c r="M311" s="149"/>
      <c r="N311" s="149"/>
      <c r="O311" s="116"/>
    </row>
    <row r="312" spans="1:15">
      <c r="B312" s="19"/>
      <c r="C312" s="1" t="s">
        <v>38</v>
      </c>
      <c r="G312" s="48"/>
      <c r="J312" s="10"/>
    </row>
    <row r="313" spans="1:15">
      <c r="J313" s="10"/>
      <c r="K313"/>
      <c r="L313"/>
      <c r="M313"/>
      <c r="N313"/>
    </row>
    <row r="314" spans="1:15">
      <c r="C314" t="s">
        <v>39</v>
      </c>
      <c r="J314" s="10"/>
    </row>
    <row r="315" spans="1:15">
      <c r="J315" s="10"/>
    </row>
    <row r="316" spans="1:15">
      <c r="C316" s="19" t="s">
        <v>1323</v>
      </c>
    </row>
    <row r="317" spans="1:15">
      <c r="C317" s="19" t="s">
        <v>17614</v>
      </c>
      <c r="D317" s="35" t="s">
        <v>1325</v>
      </c>
      <c r="J317" s="20" t="s">
        <v>1212</v>
      </c>
    </row>
    <row r="318" spans="1:15">
      <c r="C318" s="19" t="s">
        <v>1324</v>
      </c>
      <c r="D318" s="35" t="s">
        <v>1326</v>
      </c>
      <c r="J318" s="21" t="s">
        <v>1213</v>
      </c>
    </row>
    <row r="319" spans="1:15">
      <c r="J319" s="21" t="s">
        <v>1215</v>
      </c>
    </row>
    <row r="320" spans="1:15">
      <c r="J320" s="21" t="s">
        <v>1214</v>
      </c>
    </row>
    <row r="321" spans="4:10">
      <c r="J321" s="21" t="s">
        <v>1216</v>
      </c>
    </row>
    <row r="323" spans="4:10">
      <c r="D323" s="500" t="s">
        <v>11313</v>
      </c>
      <c r="E323" s="501"/>
      <c r="F323" s="501"/>
      <c r="G323" s="502"/>
      <c r="H323" s="502"/>
    </row>
    <row r="324" spans="4:10">
      <c r="D324" s="500" t="s">
        <v>11314</v>
      </c>
      <c r="E324" s="87" t="s">
        <v>18565</v>
      </c>
      <c r="F324" s="501"/>
      <c r="G324" s="502"/>
      <c r="H324" s="502"/>
    </row>
    <row r="325" spans="4:10">
      <c r="D325" s="500" t="s">
        <v>11315</v>
      </c>
      <c r="E325" s="500" t="s">
        <v>11316</v>
      </c>
      <c r="F325" s="500" t="s">
        <v>11317</v>
      </c>
      <c r="G325" s="503" t="s">
        <v>11318</v>
      </c>
      <c r="H325" s="503" t="s">
        <v>11319</v>
      </c>
    </row>
    <row r="326" spans="4:10">
      <c r="D326" s="500" t="s">
        <v>11315</v>
      </c>
      <c r="E326" s="500" t="s">
        <v>18564</v>
      </c>
      <c r="F326" s="500" t="s">
        <v>11317</v>
      </c>
      <c r="G326" s="502"/>
      <c r="H326" s="502"/>
    </row>
  </sheetData>
  <autoFilter ref="A1:O321"/>
  <mergeCells count="42">
    <mergeCell ref="C308:H308"/>
    <mergeCell ref="C309:H309"/>
    <mergeCell ref="C305:H305"/>
    <mergeCell ref="C304:H304"/>
    <mergeCell ref="C289:H289"/>
    <mergeCell ref="C295:H295"/>
    <mergeCell ref="C296:H296"/>
    <mergeCell ref="C297:H297"/>
    <mergeCell ref="B24:B25"/>
    <mergeCell ref="C267:H267"/>
    <mergeCell ref="C271:H271"/>
    <mergeCell ref="C272:H272"/>
    <mergeCell ref="C273:H273"/>
    <mergeCell ref="C274:H274"/>
    <mergeCell ref="C279:H279"/>
    <mergeCell ref="C278:H278"/>
    <mergeCell ref="C277:H277"/>
    <mergeCell ref="C276:H276"/>
    <mergeCell ref="C275:H275"/>
    <mergeCell ref="C281:H281"/>
    <mergeCell ref="C287:H287"/>
    <mergeCell ref="C283:H283"/>
    <mergeCell ref="C284:H284"/>
    <mergeCell ref="C282:H282"/>
    <mergeCell ref="C286:H286"/>
    <mergeCell ref="C285:H285"/>
    <mergeCell ref="C310:H310"/>
    <mergeCell ref="C280:H280"/>
    <mergeCell ref="C307:H307"/>
    <mergeCell ref="C306:H306"/>
    <mergeCell ref="C288:H288"/>
    <mergeCell ref="C293:H293"/>
    <mergeCell ref="C292:H292"/>
    <mergeCell ref="C291:H291"/>
    <mergeCell ref="C290:H290"/>
    <mergeCell ref="C303:H303"/>
    <mergeCell ref="C302:H302"/>
    <mergeCell ref="C294:H294"/>
    <mergeCell ref="C301:H301"/>
    <mergeCell ref="C300:H300"/>
    <mergeCell ref="C298:H298"/>
    <mergeCell ref="C299:H299"/>
  </mergeCells>
  <phoneticPr fontId="35"/>
  <hyperlinks>
    <hyperlink ref="B2" location="所沢市再発行!A1" display="埼玉県所沢市"/>
    <hyperlink ref="B3" location="NSKデモ!A1" display="日本ソフト開発デモ用"/>
    <hyperlink ref="B4" location="野洲市!A1" display="滋賀県野洲市"/>
    <hyperlink ref="B5" location="美咲町!A1" display="岡山県美咲町"/>
    <hyperlink ref="B6" location="守山市!A1" display="滋賀県守山市"/>
    <hyperlink ref="B7" location="宗像市!A1" display="福岡県宗像市"/>
    <hyperlink ref="B8" location="環境技研!A1" display="環境技研"/>
    <hyperlink ref="B9" location="'鉄道運輸機構(廃止)'!A1" display="鉄道運輸機構（北陸新幹線）"/>
    <hyperlink ref="B11" location="東金市!A1" display="千葉県東金市"/>
    <hyperlink ref="B12" location="茨城町!A1" display="茨城県茨城町"/>
    <hyperlink ref="B13" location="'たつの市（平成２６年度）'!A1" display="兵庫県たつの市"/>
    <hyperlink ref="B14" location="豊岡市!A1" display="兵庫県豊岡市"/>
    <hyperlink ref="B15" location="廿日市市!A1" display="広島県廿日市市"/>
    <hyperlink ref="B16" location="篠山市!A1" display="兵庫県篠山市"/>
    <hyperlink ref="B17" location="福崎町!A1" display="兵庫県福崎町"/>
    <hyperlink ref="B18" location="市原市!A1" display="千葉県市原市"/>
    <hyperlink ref="B19" location="岐阜市!A1" display="岐阜県岐阜市"/>
    <hyperlink ref="B20" location="苓北町!A1" display="熊本県苓北町"/>
    <hyperlink ref="B21" location="大阪市!A1" display="大阪府大阪市"/>
    <hyperlink ref="B22" location="芝山町!A1" display="千葉県芝山町"/>
    <hyperlink ref="B23" location="防府市!A1" display="山口県防府市"/>
    <hyperlink ref="B26" location="'大垣市（廃止）'!A1" display="岐阜県大垣市"/>
    <hyperlink ref="B27" location="さいたま市!A1" display="埼玉県さいたま市"/>
    <hyperlink ref="B28" location="小諸市!A1" display="長野県小諸市"/>
    <hyperlink ref="B29" location="白山市!A1" display="石川県白山市"/>
    <hyperlink ref="B30" location="NECPHデモ!A1" display="NECPFデモ用"/>
    <hyperlink ref="B31" location="西和賀町!A1" display="岩手県西和賀町2"/>
    <hyperlink ref="B32" location="近江八幡市!A1" display="滋賀県近江八幡市"/>
    <hyperlink ref="B33" location="広島市下水!A1" display="広島県広島市下水"/>
    <hyperlink ref="B34" location="周防大島町!A1" display="山口県周防大島町"/>
    <hyperlink ref="B35" location="水巻町!A1" display="福岡県遠賀郡水巻町"/>
    <hyperlink ref="B36" location="本巣市下水!A1" display="岐阜県本巣市下水"/>
    <hyperlink ref="B38" location="堺市調整池!A1" display="大阪府堺市調整池"/>
    <hyperlink ref="B39" location="かほく市!A1" display="石川県かほく市"/>
    <hyperlink ref="B40" location="瀬戸内市!A1" display="岡山県瀬戸内市"/>
    <hyperlink ref="B41" location="春日井市!A1" display="愛知県春日井市"/>
    <hyperlink ref="B43" location="大山崎町!A1" display="京都府大山崎町"/>
    <hyperlink ref="B44" location="養老町!A1" display="岐阜県養老町"/>
    <hyperlink ref="B45" location="恵那市!A1" display="岐阜県恵那市"/>
    <hyperlink ref="B46" location="高松市!A1" display="香川県高松市"/>
    <hyperlink ref="B47" location="長浜市!A1" display="滋賀県長浜市"/>
    <hyperlink ref="B48" location="足立区!A1" display="東京都足立区(エバラ)"/>
    <hyperlink ref="B49" location="ヤマゼン!A1" display="ヤマゼン"/>
    <hyperlink ref="B55" location="さぬき市雨水!A1" display="香川県さぬき市雨水排水機場"/>
    <hyperlink ref="B56" location="山ノ内町上水!A1" display="山之内町上水"/>
    <hyperlink ref="B57" location="佐々町!A1" display="長崎県佐々町"/>
    <hyperlink ref="B58" location="茅ヶ崎市!A1" display="茅ヶ崎市"/>
    <hyperlink ref="B60" location="過熱蒸気!A1" display="過熱蒸気"/>
    <hyperlink ref="B59" location="朝来市!A1" display="朝来市"/>
    <hyperlink ref="B50" location="長野市下水!A1" display="長野県長野市下水"/>
    <hyperlink ref="B54" location="アオヤマエコ!A1" display="アオヤマエコシステム"/>
    <hyperlink ref="B61" location="佐伯市!A1" display="大分県佐伯市"/>
    <hyperlink ref="B62" location="'磐田市河川（WA）'!A1" display="磐田市河川（WA）"/>
    <hyperlink ref="B63" location="鉾田市!A1" display="茨城県鉾田市"/>
    <hyperlink ref="B64" location="'瀬戸市(WA)'!A1" display="愛知県瀬戸市(WA)"/>
    <hyperlink ref="B65" location="東大阪市!A1" display="大阪府東大阪市"/>
    <hyperlink ref="B66" location="南伊豆町!A1" display="静岡県南伊豆町"/>
    <hyperlink ref="B67" location="鏡野町!A1" display="岡山県鏡野町"/>
    <hyperlink ref="B68" location="一関市!A1" display="岩手県一関市"/>
    <hyperlink ref="B69" location="津市!A1" display="三重県津市"/>
    <hyperlink ref="B70" location="上多良漁業組合!A1" display="上多良漁業組合(滋賀工業案件)"/>
    <hyperlink ref="B71" location="今治市!A1" display="今治市"/>
    <hyperlink ref="B72" location="奈良市!A1" display="奈良市"/>
    <hyperlink ref="B73" location="東かがわ市!A1" display="東かがわ市"/>
    <hyperlink ref="B75" location="山口市農集!A1" display="山口市農集"/>
    <hyperlink ref="B74" location="三豊市!A1" display="三豊市"/>
    <hyperlink ref="B76" location="佐倉市!A1" display="千葉県佐倉市"/>
    <hyperlink ref="B77" location="三田市公共!A1" display="兵庫県三田市公共下水"/>
    <hyperlink ref="B78" location="岩美町!A1" display="鳥取県岩美町"/>
    <hyperlink ref="B79" location="日高市!A1" display="埼玉県日高市"/>
    <hyperlink ref="B80" location="葛飾区四ツ木!A1" display="葛飾区四ツ木排水機場"/>
    <hyperlink ref="B81" location="JR東日本ビルテック!A1" display="JR東日本ビルテック"/>
    <hyperlink ref="B82" location="串本町水道!A1" display="和歌山県串本町水道"/>
    <hyperlink ref="B83" location="'大津市（WA)'!A1" display="滋賀県大津市（WA)"/>
    <hyperlink ref="B84" location="土佐町!A1" display="高知県土佐町"/>
    <hyperlink ref="B86" location="辰野町!A1" display="長野県辰野町"/>
    <hyperlink ref="B87" location="大垣市!A1" display="岐阜県大垣市"/>
    <hyperlink ref="B173" location="小松市!A1" display="石川県小松市"/>
    <hyperlink ref="B88" location="小豆町!A1" display="香川県小豆町"/>
    <hyperlink ref="B89" location="七ヶ宿町!A1" display="宮城県七ヶ宿町水道"/>
    <hyperlink ref="B90" location="直島町!A1" display="香川県直島町"/>
    <hyperlink ref="B91" location="茅野市!A1" display="長野県茅野市"/>
    <hyperlink ref="B92" location="佐渡市!A1" display="新潟県佐渡市"/>
    <hyperlink ref="B93" location="大分市水道!A1" display="大分県大分市水道"/>
    <hyperlink ref="B94" location="各務原市!A1" display="岐阜県各務ヶ原市"/>
    <hyperlink ref="B95" location="古賀市!A1" display="福岡県古賀市"/>
    <hyperlink ref="B96" location="西原衛生工業所!A1" display="石原衛生工業所"/>
    <hyperlink ref="B97" location="飯島町!A1" display="長野県飯島町"/>
    <hyperlink ref="B98" location="瑞浪市!A1" display="岐阜県瑞浪市"/>
    <hyperlink ref="B51" location="長野市下水!A1" display="長野県長野市下水"/>
    <hyperlink ref="B99" location="飛島村!A1" display="愛知県飛島村"/>
    <hyperlink ref="B101" location="豊岡市水道!A1" display="豊岡市水道"/>
    <hyperlink ref="B102" location="毛呂山町!A1" display="埼玉県毛呂山町"/>
    <hyperlink ref="B103" location="広川町!A1" display="和歌山県広川町"/>
    <hyperlink ref="B104" location="永平寺町!A1" display="福井県永平寺町"/>
    <hyperlink ref="B105" location="ひたちなか市WA!A1" display="茨城県ひたちなか市(WA)"/>
    <hyperlink ref="B106" location="木曽岬町!A1" display="三重県木曽岬町"/>
    <hyperlink ref="B100" location="世羅町!A1" display="広島県世羅町"/>
    <hyperlink ref="B107" location="香取市!A1" display="千葉県香取市(エバラ)"/>
    <hyperlink ref="B109" location="明石市!A1" display="兵庫県明石市"/>
    <hyperlink ref="B110" location="笛吹市!A1" display="山梨県笛吹市"/>
    <hyperlink ref="B111" location="十和田市!A1" display="青森県十和田市"/>
    <hyperlink ref="B112" location="府中市!A1" display="広島県府中市"/>
    <hyperlink ref="B113" location="天理市!A1" display="奈良県天理市"/>
    <hyperlink ref="B114" location="市川三郷町ＥＪ!A1" display="山梨県市川三郷町(エバラ)"/>
    <hyperlink ref="B115" location="西粟倉村!A1" display="岡山県西粟倉村"/>
    <hyperlink ref="B116" location="井原市!A1" display="岡山県井原市"/>
    <hyperlink ref="B117" location="亀山市!A1" display="三重県亀山市"/>
    <hyperlink ref="B118" location="蕨市!A1" display="埼玉県蕨市"/>
    <hyperlink ref="B119" location="宇陀環境!A1" display="宇陀環境開発"/>
    <hyperlink ref="B120" location="福井市!A1" display="福井県福井市"/>
    <hyperlink ref="B121" location="名張市!A1" display="三重県名張市"/>
    <hyperlink ref="B123" location="那賀町!A1" display="徳島県那賀町"/>
    <hyperlink ref="B124" location="松山市FICS!A1" display="愛媛県松山市（フソウ）"/>
    <hyperlink ref="B122" location="刈羽村!A1" display="新潟県刈羽村（WA)"/>
    <hyperlink ref="B125" location="葛城市WA!A1" display="奈良県葛城市（WA)"/>
    <hyperlink ref="B126" location="阿智村!A1" display="長野県阿智村"/>
    <hyperlink ref="B127" location="佐久市!A1" display="長野県佐久市"/>
    <hyperlink ref="B128" location="海陽町!A1" display="徳島県海陽町"/>
    <hyperlink ref="B129" location="大野市WA!A1" display="福井県大野市下水（WA）"/>
    <hyperlink ref="B130" location="'大田区（ＥＪ）'!A1" display="東京都大田区(エバラ）"/>
    <hyperlink ref="B131" location="佐那河内FICS!A1" display="徳島県佐那河内村（フソウ）"/>
    <hyperlink ref="B132" location="安城市!A1" display="愛知県安城市"/>
    <hyperlink ref="B135" location="御浜町!A1" display="三重県御浜町"/>
    <hyperlink ref="B136" location="大桑村!A1" display="長野県大桑村"/>
    <hyperlink ref="B134" location="厚生産業!A1" display="厚生産業(株)"/>
    <hyperlink ref="B133" location="平谷村!A1" display="長野県平谷村"/>
    <hyperlink ref="B137" location="南木曽町!A1" display="長野県南木曽町"/>
    <hyperlink ref="B138" location="さぬき水道FICS!A1" display="香川県さぬき市水道（フソウ）"/>
    <hyperlink ref="B139" location="大山町!A1" display="鳥取県大山町"/>
    <hyperlink ref="B140" location="長野市上水!A1" display="長野県長野市上水"/>
    <hyperlink ref="B142" location="境港市!A1" display="鳥取県境港市"/>
    <hyperlink ref="B141" location="富士川町!A1" display="山梨県富士川町"/>
    <hyperlink ref="B143" location="摂津市!A1" display="大阪府摂津市"/>
    <hyperlink ref="B144" location="八頭町!A1" display="鳥取県八頭町"/>
    <hyperlink ref="B145" location="多度津町!A1" display="香川県多度津町（フソウ）"/>
    <hyperlink ref="B146" location="伍条吉野!A1" display="伍条吉野土地改良区"/>
    <hyperlink ref="B147" location="奥多摩町!A1" display="東京都奥多摩町"/>
    <hyperlink ref="B148" location="大河原町!A1" display="宮城県大河原町"/>
    <hyperlink ref="B149" location="'鴨川市(EJ)'!A1" display="千葉県鴨川市(エバラ)"/>
    <hyperlink ref="B150" location="御坊市!A1" display="和歌山県御坊市"/>
    <hyperlink ref="B151" location="中能登町!A1" display="石川県中能登町"/>
    <hyperlink ref="B152" location="石巻市!A1" display="宮城県石巻市（フソウ）"/>
    <hyperlink ref="B153" location="北九州市!A1" display="福岡県北九州市"/>
    <hyperlink ref="B154" location="昭和村!A1" display="福島県昭和村"/>
    <hyperlink ref="B108" location="加須市!A1" display="埼玉県加須市"/>
    <hyperlink ref="B155" location="'飯能市(EJ)'!A1" display="埼玉県飯能市(エバラ)"/>
    <hyperlink ref="E324" r:id="rId1"/>
    <hyperlink ref="B157" location="小松TC!A1" display="小松テクノセンター"/>
    <hyperlink ref="B158" location="川口市下水!A1" display="埼玉県川口市下水"/>
    <hyperlink ref="B159" location="敦賀市下水!A1" display="福井県敦賀市下水"/>
    <hyperlink ref="B160" location="習志野市WA!A1" display="千葉県習志野市(WA)"/>
    <hyperlink ref="B161" location="鹿島建設!A1" display="鹿島建設"/>
    <hyperlink ref="B162" location="茨城県!A1" display="茨城県"/>
    <hyperlink ref="B163" location="郡山市下水!A1" display="郡山市下水道"/>
    <hyperlink ref="B164" location="川崎市道路!A1" display="神奈川県川崎市道路"/>
    <hyperlink ref="B165" location="四日市市!A1" display="三重県四日市市"/>
    <hyperlink ref="B166" location="宮津市!A1" display="京都府宮津市"/>
    <hyperlink ref="B167" location="宇多津町!A1" display="香川県宇多津町"/>
    <hyperlink ref="B170" location="伊丹市!A1" display="兵庫県伊丹市"/>
    <hyperlink ref="B169" location="相生市!A1" display="兵庫県相生市"/>
    <hyperlink ref="B171" location="下呂市!A1" display="岐阜県下呂市"/>
    <hyperlink ref="B172" location="姫路市排水!A1" display="兵庫県姫路市排水"/>
    <hyperlink ref="B174" location="東北町!A1" display="青森県東北町"/>
    <hyperlink ref="B175" location="'三好市（FICS）'!A1" display="徳島県三好市"/>
    <hyperlink ref="B176" location="三原村!A1" display="高知県三原村"/>
    <hyperlink ref="B177" location="東栄町!A1" display="愛知県東栄町"/>
    <hyperlink ref="B178" location="佐用町!A1" display="兵庫県佐用町"/>
    <hyperlink ref="B179" location="新見市!A1" display="岡山県新見市"/>
    <hyperlink ref="B180" location="諏訪湖WA!A1" display="長野県諏訪湖流域下水道事務所（WA)"/>
    <hyperlink ref="B181" location="WA濁度計WA!A1" display="ウォーターエージェンシー濁度計(WA)"/>
    <hyperlink ref="B182" location="静岡市ＥＪ!A1" display="静岡県静岡市"/>
    <hyperlink ref="B183" location="和泉市!A1" display="大阪府和泉市"/>
    <hyperlink ref="B184" location="'畜舎実験(FICS)'!A1" display="フソウ畜舎実験（フソウ）"/>
    <hyperlink ref="B185" location="高畠町!A1" display="山形県高畠町"/>
    <hyperlink ref="B186" location="若桜町!A1" display="鳥取県若桜町"/>
    <hyperlink ref="B187" location="伊勢市!A1" display="三重県伊勢市"/>
    <hyperlink ref="B189" location="'大分市 (FICS)'!A1" display="大分県大分市（フソウ）"/>
    <hyperlink ref="B188" location="紫波町!A1" display="岩手県紫波町"/>
    <hyperlink ref="B190" location="'浜松下水（EJ)'!A1" display="静岡県浜松市下水道（エバラ）"/>
    <hyperlink ref="B191" location="四万十市!A1" display="高知県四万十市"/>
    <hyperlink ref="B192" location="福島市!A1" display="福島県福島市"/>
    <hyperlink ref="B193" location="芦屋町!A1" display="福岡県芦屋町"/>
    <hyperlink ref="B194" location="敦賀市水道!A1" display="敦賀市水道"/>
    <hyperlink ref="B156" location="川口市河川!A1" display="埼玉県川口市河川"/>
    <hyperlink ref="B195" location="三春町!A1" display="福島県三春町"/>
    <hyperlink ref="B196" location="'三芳町（EJ)'!A1" display="埼玉県三芳町（エバラ）"/>
    <hyperlink ref="B197" location="舞鶴市!A1" display="京都府舞鶴市"/>
    <hyperlink ref="B198" location="日南町!A1" display="鳥取県日南町"/>
    <hyperlink ref="B199" location="秦野市水道!A1" display="神奈川県秦野市水道"/>
    <hyperlink ref="B200" location="八戸市!A1" display="青森県八戸市"/>
    <hyperlink ref="B201" location="千曲市水道!A1" display="長野県千曲市水道"/>
    <hyperlink ref="B202" location="大鹿村水道!A1" display="長野県大鹿村"/>
    <hyperlink ref="B203" location="京都市洛北!A1" display="京都府京都市洛北"/>
    <hyperlink ref="B204" location="神戸市排水!A1" display="兵庫県神戸市排水"/>
    <hyperlink ref="B205" location="上山市!A1" display="山形県上山市"/>
    <hyperlink ref="B206" location="'会津若松市(WA)'!A1" display="福島県会津若松市(WA)"/>
    <hyperlink ref="B207" location="宇多津町下水!A1" display="香川県宇多津町下水"/>
    <hyperlink ref="B168" location="'山梨市(EJ)'!A1" display="山梨県山梨市"/>
    <hyperlink ref="B208" location="新ひだか町!A1" display="北海道新ひだか町"/>
    <hyperlink ref="B209" location="'那賀川農地(フソウ)'!A1" display="那賀川農地防災事業所"/>
    <hyperlink ref="B211" location="京都市UP!A1" display="京都府京都市アンダーパス"/>
    <hyperlink ref="B212" location="MHPS!A1" display="MHPS"/>
    <hyperlink ref="B213" location="幸手市!A1" display="埼玉県幸手市"/>
    <hyperlink ref="B214" location="倉吉市!A1" display="鳥取県倉吉市"/>
    <hyperlink ref="B215" location="'高松市（フソウ）'!A1" display="香川県高松市（フソウ）"/>
    <hyperlink ref="B210" location="伊達市!A1" display="宮城県伊達市"/>
    <hyperlink ref="B216" location="'愛南町(フソウ)'!A1" display="愛媛県愛南町（フソウ)"/>
    <hyperlink ref="B217" location="柏原市!A1" display="大阪府柏原市"/>
    <hyperlink ref="B218" location="北茨木市!A1" display="茨城県北茨木市"/>
    <hyperlink ref="B219" location="'品川区(EJ)'!A1" display="東京都品川区(エバラ)"/>
    <hyperlink ref="B220" location="花巻市!A1" display="岩手県花巻市"/>
    <hyperlink ref="B221" location="'柏原市下水(EJ)'!A1" display="大阪府柏原市下水（エバラ）"/>
    <hyperlink ref="B222" location="'綾川町(FS)'!A1" display="香川県綾川町(フソウ)"/>
    <hyperlink ref="B223" location="ヴェオリア!A1" display="ヴェオリア・ジェネッツ"/>
    <hyperlink ref="B224" location="明和町!A1" display="三重県明和町（コルソスのみ）"/>
    <hyperlink ref="B225" location="南丹振興局!A1" display="京都府南丹広域振興局"/>
    <hyperlink ref="B226" location="シンテクノ!A1" display="シンテクノ様向けクラウド型監視システム"/>
    <hyperlink ref="B227" location="西宮市!A1" display="西宮市"/>
    <hyperlink ref="B228" location="創和ENG!A1" display="創和エンジニアリング"/>
    <hyperlink ref="B229" location="京都市河川!A1" display="京都市河川"/>
    <hyperlink ref="B230" location="坂祝町!A1" display="岐阜県坂祝町"/>
    <hyperlink ref="B231" location="上松町水道!A1" display="長野県上松町"/>
    <hyperlink ref="B232" location="南伊勢町!A1" display="三重県南伊勢町（コルソスのみ）"/>
    <hyperlink ref="B233" location="'甲斐市（EJ）'!A1" display="山梨県甲斐市（エバラ）"/>
    <hyperlink ref="B234" location="飛騨市!A1" display="岐阜県飛騨市"/>
    <hyperlink ref="B235" location="'甲府市(EJ)'!A1" display="山梨県甲府市（エバラ）"/>
    <hyperlink ref="B236" location="鳥取戸倉峠!A1" display="鳥取県戸倉峠融雪"/>
    <hyperlink ref="B237" location="岡山市簡水!A1" display="岡山市水道（フソウ）"/>
    <hyperlink ref="B238" location="串本町下水!A1" display="和歌山県串本町下水"/>
    <hyperlink ref="B239" location="いすみ市!A1" display="千葉県いすみ市"/>
    <hyperlink ref="B240" location="御前崎市!A1" display="静岡県御前崎市"/>
    <hyperlink ref="B241" location="栃木県河川!A1" display="栃木県河川"/>
    <hyperlink ref="B242" location="岸和田市!A1" display="大阪府岸和田市"/>
    <hyperlink ref="B243" location="矢田部排水!A1" display="国交省矢田部排水"/>
    <hyperlink ref="B244" location="佐川町!A1" display="高知県佐川町"/>
    <hyperlink ref="B245" location="越前市道路!A1" display="福井県越前市道路課"/>
    <hyperlink ref="B246" location="設楽町!A1" display="愛知県設楽町"/>
    <hyperlink ref="B247" location="'二宮町(EJ)'!A1" display="神奈川県二宮町(エバラ)"/>
    <hyperlink ref="B248" location="越前下水!A1" display="福井県越前市下水道課"/>
    <hyperlink ref="B249" location="金沢排水!A1" display="石川県金沢市排水"/>
    <hyperlink ref="B250" location="神石高原!A1" display="広島県神石高原町"/>
    <hyperlink ref="B251" location="'伊勢原(EJ)'!A1" display="神奈川県伊勢原市"/>
    <hyperlink ref="B252" location="貝塚市!A1" display="大阪府貝塚市"/>
    <hyperlink ref="B253" location="淀川河川事務所!A1" display="淀川河川事務所"/>
    <hyperlink ref="B254" location="にかほ市!A1" display="秋田県にかほ市"/>
    <hyperlink ref="B255" location="竹岸産業!A1" display="竹岸産業"/>
    <hyperlink ref="B256" location="'山梨中北（EJ）'!A1" display="山梨県中北農務事務所（エバラ)"/>
    <hyperlink ref="B257" location="'行田市（EJ)'!A1" display="埼玉県行田市（エバラ）"/>
    <hyperlink ref="B258" location="'南足柄市（EJ)'!A1" display="神奈川県南足柄市(エバラ)"/>
    <hyperlink ref="B259" location="'印西市（EJ)'!A1" display="千葉県印西市(エバラ)"/>
    <hyperlink ref="B260" location="小松市農集!A1" display="小松市農集"/>
    <hyperlink ref="B261" location="小美玉市!A1" display="茨城県小美玉市"/>
    <hyperlink ref="B263" location="郡山市簡易水道!A1" display="福島県郡山市簡易水道"/>
    <hyperlink ref="B264" location="宇治市排水!A1" display="京都府宇治市排水"/>
    <hyperlink ref="B265" location="長浜市北部振興局!A1" display="長浜市北部振興局"/>
    <hyperlink ref="B266" location="川崎市下水!A1" display="神奈川県川崎市下水"/>
    <hyperlink ref="B267" location="MCIT!A1" display="MCIT"/>
    <hyperlink ref="B268" location="伊東市!A1" display="静岡県伊東市"/>
    <hyperlink ref="B269" location="千葉土改!A1" display="千葉県千葉土地改良区"/>
    <hyperlink ref="B270" location="入鹿用水!A1" display="愛知県入鹿用水土地改良区"/>
    <hyperlink ref="B271" location="'豊橋市下水（EJ)'!A1" display="愛知県豊橋市(エバラ)"/>
    <hyperlink ref="B272" location="須坂市!A1" display="長野県須坂市"/>
    <hyperlink ref="B273" location="'戸田市(EJ)'!A1" display="埼玉県戸田市(エバラ)"/>
    <hyperlink ref="B274" location="明日香村!Print_Area" display="奈良県明日香村"/>
    <hyperlink ref="B275" location="大林組!A1" display="大林組タワークレーン"/>
    <hyperlink ref="B276" location="ベトナムPoC!A1" display="globalM2M(ベトナムPoC)"/>
    <hyperlink ref="B277" location="上田市!A1" display="長野県上田市農集"/>
    <hyperlink ref="B278" location="真庭市!A1" display="岡山県真庭市"/>
    <hyperlink ref="B279" location="海南市下水!A1" display="和歌山県海南市下水（建設課）"/>
    <hyperlink ref="B280" location="'蓮田市（EJ)'!A1" display="埼玉県蓮田市（エバラ）"/>
    <hyperlink ref="B281" location="'丸亀市（FICS）'!A1" display="香川県丸亀市（フソウ）"/>
    <hyperlink ref="B282" location="羽咋市!A1" display="石川県羽咋市"/>
    <hyperlink ref="B284" location="陸前高田!A1" display="岩手県陸前高田市"/>
    <hyperlink ref="B285" location="川辺町!A1" display="岐阜県川辺町水道"/>
    <hyperlink ref="B286" location="浅口市!A1" display="岡山県浅口市"/>
    <hyperlink ref="B287" location="吹田市!A1" display="大阪府吹田市下水道"/>
    <hyperlink ref="B288" location="'勝浦町(FICS)'!A1" display="徳島県勝浦町(フソウ)"/>
    <hyperlink ref="B262" location="'フソウメンテック（FICS)'!A1" display="フソウメンテック（五色台病院）(フソウ)"/>
    <hyperlink ref="B289" location="いわき市!A1" display="福島県いわき市"/>
    <hyperlink ref="B290" location="池田町!A1" display="北海道池田町"/>
    <hyperlink ref="B283" location="'志摩市（EJ）'!A1" display="三重県志摩市(エバラ)"/>
    <hyperlink ref="B291" location="黒潮町!A1" display="高知県黒潮町"/>
    <hyperlink ref="B292" location="'東京都建設局(EJ)'!A1" display="東京都建設局(エバラ)"/>
    <hyperlink ref="B293" location="北相木村!A1" display="長野県北相木村"/>
    <hyperlink ref="B294" location="'静岡市（ため池）'!A1" display="静岡県静岡市ため池監視"/>
    <hyperlink ref="B295" location="喬木村!A1" display="長野県喬木村"/>
    <hyperlink ref="B296" location="岐阜市基盤!A1" display="岐阜県岐阜市基盤"/>
    <hyperlink ref="B297" location="和歌山市!A1" display="和歌山県和歌山市"/>
    <hyperlink ref="B298" location="山之内下水!A1" display="長野県山ノ内町下水"/>
    <hyperlink ref="B299" location="茅野市下水!A1" display="長野県茅野市下水"/>
    <hyperlink ref="B300" location="小布施町水道!A1" display="長野県小布施町水道"/>
    <hyperlink ref="B301" location="豊田市下水!A1" display="愛知県豊田市下水"/>
    <hyperlink ref="B302" location="人吉市!A1" display="熊本県人吉市"/>
    <hyperlink ref="B303" location="遠野市!A1" display="岩手県遠野市"/>
    <hyperlink ref="B304" location="笠岡市!A1" display="岡山県笠岡市"/>
    <hyperlink ref="B305" location="日野町!A1" display="滋賀県日野町"/>
    <hyperlink ref="B306" location="四日市市!A1" display="三重県四日市市"/>
    <hyperlink ref="B307" location="蓮田市農集!A1" display="埼玉県蓮田市農集"/>
    <hyperlink ref="B308" location="伊都振興局!R1C1" display="和歌山県伊都振興局"/>
    <hyperlink ref="B309" location="越前市公共下水!R1C1" display="福井県越前市公共下水"/>
    <hyperlink ref="B310" location="垂井町!A1" display="岐阜県垂井町"/>
    <hyperlink ref="B85" location="南国市!A1" display="高知県南国市"/>
    <hyperlink ref="B52" location="エバラデモ!A1" display="荏原実業（デモ用DB）"/>
  </hyperlinks>
  <pageMargins left="0.7" right="0.7" top="0.75" bottom="0.75" header="0.51180555555555496" footer="0.51180555555555496"/>
  <pageSetup paperSize="9" scale="10" firstPageNumber="0" fitToHeight="0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26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250">
        <v>1</v>
      </c>
      <c r="B2" s="250"/>
      <c r="C2" s="291" t="s">
        <v>6954</v>
      </c>
      <c r="D2" s="251" t="s">
        <v>7169</v>
      </c>
      <c r="E2" s="268" t="s">
        <v>7170</v>
      </c>
      <c r="F2" s="292" t="s">
        <v>6955</v>
      </c>
      <c r="G2" s="250" t="s">
        <v>1183</v>
      </c>
      <c r="H2" s="270" t="s">
        <v>7176</v>
      </c>
      <c r="I2" s="254" t="s">
        <v>6956</v>
      </c>
      <c r="J2" s="254"/>
      <c r="K2" s="254"/>
      <c r="L2" s="254"/>
      <c r="M2" s="254"/>
      <c r="N2" s="254"/>
      <c r="O2" s="252" t="s">
        <v>7171</v>
      </c>
      <c r="P2" s="252" t="s">
        <v>33489</v>
      </c>
      <c r="Q2" s="254" t="s">
        <v>11084</v>
      </c>
      <c r="R2" s="210" t="s">
        <v>7168</v>
      </c>
      <c r="S2" s="255"/>
      <c r="U2" s="413" t="s">
        <v>5180</v>
      </c>
      <c r="V2" s="413">
        <f>COUNTIF($S$2:$S$10,"41")</f>
        <v>0</v>
      </c>
    </row>
    <row r="3" spans="1:22" ht="15" thickTop="1" thickBot="1">
      <c r="A3" s="7">
        <v>1</v>
      </c>
      <c r="B3" s="7">
        <v>1000</v>
      </c>
      <c r="C3" s="288" t="s">
        <v>6954</v>
      </c>
      <c r="D3" s="9" t="s">
        <v>7183</v>
      </c>
      <c r="E3" s="147" t="s">
        <v>7184</v>
      </c>
      <c r="F3" s="87" t="s">
        <v>7033</v>
      </c>
      <c r="G3" s="7" t="s">
        <v>1183</v>
      </c>
      <c r="H3" s="96" t="s">
        <v>7032</v>
      </c>
      <c r="I3" s="8" t="s">
        <v>11672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7185</v>
      </c>
      <c r="P3" s="15"/>
      <c r="Q3" s="8" t="s">
        <v>11083</v>
      </c>
      <c r="R3" s="8" t="s">
        <v>21071</v>
      </c>
      <c r="S3" s="214">
        <v>46</v>
      </c>
      <c r="U3" s="413" t="s">
        <v>5179</v>
      </c>
      <c r="V3" s="413">
        <f>COUNTIF($S$2:$S$10,"42")</f>
        <v>0</v>
      </c>
    </row>
    <row r="4" spans="1:22" ht="15" thickTop="1" thickBot="1">
      <c r="A4" s="7"/>
      <c r="B4" s="7"/>
      <c r="C4" s="288"/>
      <c r="D4" s="9"/>
      <c r="E4" s="147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/>
      <c r="B5" s="7"/>
      <c r="C5" s="288"/>
      <c r="D5" s="9"/>
      <c r="E5" s="147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COUNTIF($S$2:$S$10,"46")</f>
        <v>1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11275</v>
      </c>
      <c r="D2" s="406" t="s">
        <v>11292</v>
      </c>
      <c r="E2" s="407" t="s">
        <v>11297</v>
      </c>
      <c r="F2" s="87" t="s">
        <v>11280</v>
      </c>
      <c r="G2" s="406" t="s">
        <v>21</v>
      </c>
      <c r="H2" s="409" t="s">
        <v>23883</v>
      </c>
      <c r="I2" s="410" t="s">
        <v>6559</v>
      </c>
      <c r="J2" s="410"/>
      <c r="K2" s="410" t="s">
        <v>17255</v>
      </c>
      <c r="L2" s="410" t="s">
        <v>17257</v>
      </c>
      <c r="M2" s="410" t="s">
        <v>17290</v>
      </c>
      <c r="N2" s="410" t="s">
        <v>17286</v>
      </c>
      <c r="O2" s="410" t="s">
        <v>11291</v>
      </c>
      <c r="P2" s="410"/>
      <c r="Q2" s="504" t="s">
        <v>11325</v>
      </c>
      <c r="R2" s="504" t="s">
        <v>17569</v>
      </c>
      <c r="S2" s="412">
        <v>48</v>
      </c>
      <c r="U2" s="413" t="s">
        <v>5180</v>
      </c>
      <c r="V2" s="413">
        <f>COUNTIF($S$2:$S$8,"41")</f>
        <v>0</v>
      </c>
    </row>
    <row r="3" spans="1:22" ht="15" thickTop="1" thickBot="1">
      <c r="A3" s="406">
        <v>2</v>
      </c>
      <c r="B3" s="406">
        <v>2000</v>
      </c>
      <c r="C3" s="406" t="s">
        <v>11276</v>
      </c>
      <c r="D3" s="406" t="s">
        <v>11293</v>
      </c>
      <c r="E3" s="407" t="s">
        <v>11298</v>
      </c>
      <c r="F3" s="87" t="s">
        <v>11281</v>
      </c>
      <c r="G3" s="406" t="s">
        <v>21</v>
      </c>
      <c r="H3" s="409" t="s">
        <v>11286</v>
      </c>
      <c r="I3" s="410" t="s">
        <v>6559</v>
      </c>
      <c r="J3" s="410"/>
      <c r="K3" s="410" t="s">
        <v>17264</v>
      </c>
      <c r="L3" s="410" t="s">
        <v>17257</v>
      </c>
      <c r="M3" s="410" t="s">
        <v>17257</v>
      </c>
      <c r="N3" s="410" t="s">
        <v>17286</v>
      </c>
      <c r="O3" s="410" t="s">
        <v>11291</v>
      </c>
      <c r="P3" s="410"/>
      <c r="Q3" s="504" t="s">
        <v>11326</v>
      </c>
      <c r="R3" s="504"/>
      <c r="S3" s="412">
        <v>48</v>
      </c>
      <c r="U3" s="413" t="s">
        <v>5179</v>
      </c>
      <c r="V3" s="413">
        <f>COUNTIF($S$2:$S$8,"42")</f>
        <v>0</v>
      </c>
    </row>
    <row r="4" spans="1:22" ht="15" thickTop="1" thickBot="1">
      <c r="A4" s="406">
        <v>3</v>
      </c>
      <c r="B4" s="406">
        <v>3000</v>
      </c>
      <c r="C4" s="406" t="s">
        <v>11277</v>
      </c>
      <c r="D4" s="406" t="s">
        <v>11294</v>
      </c>
      <c r="E4" s="415" t="s">
        <v>11299</v>
      </c>
      <c r="F4" s="87" t="s">
        <v>11282</v>
      </c>
      <c r="G4" s="406" t="s">
        <v>21</v>
      </c>
      <c r="H4" s="409" t="s">
        <v>23884</v>
      </c>
      <c r="I4" s="410" t="s">
        <v>6559</v>
      </c>
      <c r="J4" s="410"/>
      <c r="K4" s="410" t="s">
        <v>17255</v>
      </c>
      <c r="L4" s="410" t="s">
        <v>17261</v>
      </c>
      <c r="M4" s="410" t="s">
        <v>17290</v>
      </c>
      <c r="N4" s="410" t="s">
        <v>17263</v>
      </c>
      <c r="O4" s="410" t="s">
        <v>11291</v>
      </c>
      <c r="P4" s="410"/>
      <c r="Q4" s="505" t="s">
        <v>11327</v>
      </c>
      <c r="R4" s="505"/>
      <c r="S4" s="412">
        <v>48</v>
      </c>
      <c r="U4" s="413" t="s">
        <v>5178</v>
      </c>
      <c r="V4" s="413">
        <f>COUNTIF($S$2:$S$8,"43")</f>
        <v>0</v>
      </c>
    </row>
    <row r="5" spans="1:22" ht="15" thickTop="1" thickBot="1">
      <c r="A5" s="406">
        <v>4</v>
      </c>
      <c r="B5" s="406">
        <v>4000</v>
      </c>
      <c r="C5" s="406" t="s">
        <v>11278</v>
      </c>
      <c r="D5" s="406" t="s">
        <v>11295</v>
      </c>
      <c r="E5" s="415" t="s">
        <v>11300</v>
      </c>
      <c r="F5" s="87" t="s">
        <v>11283</v>
      </c>
      <c r="G5" s="406" t="s">
        <v>21</v>
      </c>
      <c r="H5" s="409" t="s">
        <v>11287</v>
      </c>
      <c r="I5" s="410" t="s">
        <v>6559</v>
      </c>
      <c r="J5" s="410"/>
      <c r="K5" s="410" t="s">
        <v>17288</v>
      </c>
      <c r="L5" s="410" t="s">
        <v>17342</v>
      </c>
      <c r="M5" s="410" t="s">
        <v>17290</v>
      </c>
      <c r="N5" s="410" t="s">
        <v>17286</v>
      </c>
      <c r="O5" s="410" t="s">
        <v>11291</v>
      </c>
      <c r="P5" s="410"/>
      <c r="Q5" s="505" t="s">
        <v>11328</v>
      </c>
      <c r="R5" s="505"/>
      <c r="S5" s="412">
        <v>48</v>
      </c>
      <c r="U5" s="413" t="s">
        <v>5176</v>
      </c>
      <c r="V5" s="413">
        <f>COUNTIF($S$2:$S$8,"44")</f>
        <v>0</v>
      </c>
    </row>
    <row r="6" spans="1:22" ht="15" thickTop="1" thickBot="1">
      <c r="A6" s="406">
        <v>5</v>
      </c>
      <c r="B6" s="406">
        <v>5000</v>
      </c>
      <c r="C6" s="406" t="s">
        <v>11279</v>
      </c>
      <c r="D6" s="406" t="s">
        <v>11296</v>
      </c>
      <c r="E6" s="415" t="s">
        <v>11301</v>
      </c>
      <c r="F6" s="87" t="s">
        <v>11284</v>
      </c>
      <c r="G6" s="406" t="s">
        <v>21</v>
      </c>
      <c r="H6" s="409" t="s">
        <v>11285</v>
      </c>
      <c r="I6" s="410" t="s">
        <v>6559</v>
      </c>
      <c r="J6" s="410"/>
      <c r="K6" s="410" t="s">
        <v>17288</v>
      </c>
      <c r="L6" s="410" t="s">
        <v>17261</v>
      </c>
      <c r="M6" s="410" t="s">
        <v>17257</v>
      </c>
      <c r="N6" s="410" t="s">
        <v>17263</v>
      </c>
      <c r="O6" s="410" t="s">
        <v>11291</v>
      </c>
      <c r="P6" s="410"/>
      <c r="Q6" s="505" t="s">
        <v>11329</v>
      </c>
      <c r="R6" s="505"/>
      <c r="S6" s="412">
        <v>48</v>
      </c>
      <c r="U6" s="413" t="s">
        <v>5174</v>
      </c>
      <c r="V6" s="413">
        <f>COUNTIF($S$2:$S$8,"45")</f>
        <v>0</v>
      </c>
    </row>
    <row r="7" spans="1:22" ht="13.5" thickTop="1" thickBot="1">
      <c r="A7" s="406"/>
      <c r="B7" s="406"/>
      <c r="C7" s="406"/>
      <c r="D7" s="406"/>
      <c r="E7" s="415"/>
      <c r="F7" s="414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2"/>
      <c r="U7" s="413" t="s">
        <v>5175</v>
      </c>
      <c r="V7" s="413">
        <f>COUNTIF($S$2:$S$8,"46")</f>
        <v>0</v>
      </c>
    </row>
    <row r="8" spans="1:22" ht="13.5" thickTop="1" thickBot="1">
      <c r="A8" s="406"/>
      <c r="B8" s="406"/>
      <c r="C8" s="406"/>
      <c r="D8" s="406"/>
      <c r="E8" s="415"/>
      <c r="F8" s="414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/>
      <c r="R8" s="410"/>
      <c r="S8" s="412"/>
      <c r="U8" s="413" t="s">
        <v>5214</v>
      </c>
      <c r="V8" s="413">
        <f>COUNTIF($S$2:$S$8,"47")</f>
        <v>0</v>
      </c>
    </row>
    <row r="9" spans="1:22" ht="12.75" thickTop="1">
      <c r="U9" s="413" t="s">
        <v>5216</v>
      </c>
      <c r="V9" s="413">
        <f>COUNTIF($S$2:$S$98,"48")</f>
        <v>5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6" r:id="rId2" display="SW00014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W39"/>
  <sheetViews>
    <sheetView zoomScaleNormal="100" workbookViewId="0">
      <pane xSplit="1" ySplit="1" topLeftCell="C2" activePane="bottomRight" state="frozen"/>
      <selection pane="topRight"/>
      <selection pane="bottomLeft"/>
      <selection pane="bottomRight"/>
    </sheetView>
  </sheetViews>
  <sheetFormatPr defaultRowHeight="13.5"/>
  <cols>
    <col min="1" max="1" width="5.25" style="1" bestFit="1" customWidth="1"/>
    <col min="2" max="2" width="9" style="1"/>
    <col min="3" max="3" width="24.375" style="1" bestFit="1" customWidth="1"/>
    <col min="4" max="4" width="17.75" style="1" bestFit="1" customWidth="1"/>
    <col min="5" max="5" width="14.25" style="1"/>
    <col min="6" max="6" width="29" style="1"/>
    <col min="7" max="7" width="14.375" style="1"/>
    <col min="8" max="8" width="11.75" style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625" style="1" bestFit="1" customWidth="1"/>
    <col min="18" max="18" width="16.625" style="1" customWidth="1"/>
    <col min="19" max="19" width="13.125" style="1" bestFit="1" customWidth="1"/>
    <col min="20" max="20" width="14.75" style="1" bestFit="1" customWidth="1"/>
    <col min="21" max="21" width="13.375" style="1" bestFit="1" customWidth="1"/>
    <col min="22" max="22" width="9" style="1"/>
    <col min="23" max="23" width="8.625" style="1"/>
  </cols>
  <sheetData>
    <row r="1" spans="1:22" ht="42" thickTop="1" thickBot="1">
      <c r="A1" s="18" t="s">
        <v>2634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17237</v>
      </c>
      <c r="O1" s="4" t="s">
        <v>48</v>
      </c>
      <c r="P1" s="4" t="s">
        <v>17171</v>
      </c>
      <c r="Q1" s="4" t="s">
        <v>2862</v>
      </c>
      <c r="R1" s="4" t="s">
        <v>17172</v>
      </c>
      <c r="S1" s="4" t="s">
        <v>5177</v>
      </c>
      <c r="U1" s="539" t="s">
        <v>5213</v>
      </c>
      <c r="V1" s="540"/>
    </row>
    <row r="2" spans="1:22" ht="15" thickTop="1" thickBot="1">
      <c r="A2" s="787">
        <v>1</v>
      </c>
      <c r="B2" s="787">
        <v>3</v>
      </c>
      <c r="C2" s="787" t="s">
        <v>49</v>
      </c>
      <c r="D2" s="787" t="s">
        <v>17148</v>
      </c>
      <c r="E2" s="787" t="s">
        <v>50</v>
      </c>
      <c r="F2" s="788" t="s">
        <v>51</v>
      </c>
      <c r="G2" s="787" t="s">
        <v>7</v>
      </c>
      <c r="H2" s="789" t="s">
        <v>52</v>
      </c>
      <c r="I2" s="789" t="s">
        <v>53</v>
      </c>
      <c r="J2" s="789"/>
      <c r="K2" s="789" t="s">
        <v>17256</v>
      </c>
      <c r="L2" s="789" t="s">
        <v>17258</v>
      </c>
      <c r="M2" s="789" t="s">
        <v>17258</v>
      </c>
      <c r="N2" s="789" t="s">
        <v>17260</v>
      </c>
      <c r="O2" s="789" t="s">
        <v>54</v>
      </c>
      <c r="P2" s="789" t="s">
        <v>18566</v>
      </c>
      <c r="Q2" s="790" t="s">
        <v>2864</v>
      </c>
      <c r="R2" s="790"/>
      <c r="S2" s="791" t="s">
        <v>14061</v>
      </c>
      <c r="U2" s="413" t="s">
        <v>5180</v>
      </c>
      <c r="V2" s="413">
        <f>COUNTIF($S$2:$S$38,"41")</f>
        <v>0</v>
      </c>
    </row>
    <row r="3" spans="1:22" ht="15" thickTop="1" thickBot="1">
      <c r="A3" s="787">
        <v>2</v>
      </c>
      <c r="B3" s="787">
        <v>4</v>
      </c>
      <c r="C3" s="787" t="s">
        <v>55</v>
      </c>
      <c r="D3" s="787" t="s">
        <v>17149</v>
      </c>
      <c r="E3" s="787" t="s">
        <v>56</v>
      </c>
      <c r="F3" s="788" t="s">
        <v>57</v>
      </c>
      <c r="G3" s="787" t="s">
        <v>58</v>
      </c>
      <c r="H3" s="789" t="s">
        <v>59</v>
      </c>
      <c r="I3" s="789" t="s">
        <v>53</v>
      </c>
      <c r="J3" s="789"/>
      <c r="K3" s="789" t="s">
        <v>17256</v>
      </c>
      <c r="L3" s="789" t="s">
        <v>17258</v>
      </c>
      <c r="M3" s="789" t="s">
        <v>17258</v>
      </c>
      <c r="N3" s="789" t="s">
        <v>17260</v>
      </c>
      <c r="O3" s="789" t="s">
        <v>54</v>
      </c>
      <c r="P3" s="789" t="s">
        <v>18566</v>
      </c>
      <c r="Q3" s="790" t="s">
        <v>2865</v>
      </c>
      <c r="R3" s="790"/>
      <c r="S3" s="791" t="s">
        <v>14068</v>
      </c>
      <c r="U3" s="413" t="s">
        <v>5179</v>
      </c>
      <c r="V3" s="413">
        <f>COUNTIF($S$2:$S$38,"42")</f>
        <v>32</v>
      </c>
    </row>
    <row r="4" spans="1:22" ht="15" thickTop="1" thickBot="1">
      <c r="A4" s="787">
        <v>3</v>
      </c>
      <c r="B4" s="787">
        <v>5</v>
      </c>
      <c r="C4" s="787" t="s">
        <v>60</v>
      </c>
      <c r="D4" s="787" t="s">
        <v>17150</v>
      </c>
      <c r="E4" s="787" t="s">
        <v>61</v>
      </c>
      <c r="F4" s="788" t="s">
        <v>62</v>
      </c>
      <c r="G4" s="787" t="s">
        <v>63</v>
      </c>
      <c r="H4" s="789" t="s">
        <v>64</v>
      </c>
      <c r="I4" s="789" t="s">
        <v>53</v>
      </c>
      <c r="J4" s="789"/>
      <c r="K4" s="789" t="s">
        <v>17256</v>
      </c>
      <c r="L4" s="789" t="s">
        <v>17258</v>
      </c>
      <c r="M4" s="789" t="s">
        <v>17261</v>
      </c>
      <c r="N4" s="789" t="s">
        <v>17260</v>
      </c>
      <c r="O4" s="789" t="s">
        <v>54</v>
      </c>
      <c r="P4" s="789" t="s">
        <v>18566</v>
      </c>
      <c r="Q4" s="792" t="s">
        <v>2866</v>
      </c>
      <c r="R4" s="792"/>
      <c r="S4" s="791" t="s">
        <v>14060</v>
      </c>
      <c r="U4" s="413" t="s">
        <v>5178</v>
      </c>
      <c r="V4" s="413">
        <f>COUNTIF($S$2:$S$38,"43")</f>
        <v>0</v>
      </c>
    </row>
    <row r="5" spans="1:22" ht="15" thickTop="1" thickBot="1">
      <c r="A5" s="787">
        <v>4</v>
      </c>
      <c r="B5" s="787">
        <v>6</v>
      </c>
      <c r="C5" s="787" t="s">
        <v>65</v>
      </c>
      <c r="D5" s="787" t="s">
        <v>17151</v>
      </c>
      <c r="E5" s="787" t="s">
        <v>66</v>
      </c>
      <c r="F5" s="788" t="s">
        <v>67</v>
      </c>
      <c r="G5" s="787" t="s">
        <v>68</v>
      </c>
      <c r="H5" s="789" t="s">
        <v>69</v>
      </c>
      <c r="I5" s="789" t="s">
        <v>53</v>
      </c>
      <c r="J5" s="789"/>
      <c r="K5" s="789" t="s">
        <v>17256</v>
      </c>
      <c r="L5" s="789" t="s">
        <v>17262</v>
      </c>
      <c r="M5" s="789" t="s">
        <v>17258</v>
      </c>
      <c r="N5" s="789" t="s">
        <v>17260</v>
      </c>
      <c r="O5" s="789" t="s">
        <v>54</v>
      </c>
      <c r="P5" s="789" t="s">
        <v>18566</v>
      </c>
      <c r="Q5" s="792" t="s">
        <v>2867</v>
      </c>
      <c r="R5" s="792"/>
      <c r="S5" s="791" t="s">
        <v>14060</v>
      </c>
      <c r="T5"/>
      <c r="U5" s="413" t="s">
        <v>5176</v>
      </c>
      <c r="V5" s="413">
        <f>COUNTIF($S$2:$S$38,"44")</f>
        <v>2</v>
      </c>
    </row>
    <row r="6" spans="1:22" ht="15" thickTop="1" thickBot="1">
      <c r="A6" s="787">
        <v>5</v>
      </c>
      <c r="B6" s="787">
        <v>7</v>
      </c>
      <c r="C6" s="787" t="s">
        <v>70</v>
      </c>
      <c r="D6" s="787" t="s">
        <v>17152</v>
      </c>
      <c r="E6" s="787" t="s">
        <v>71</v>
      </c>
      <c r="F6" s="788" t="s">
        <v>72</v>
      </c>
      <c r="G6" s="787" t="s">
        <v>73</v>
      </c>
      <c r="H6" s="789" t="s">
        <v>74</v>
      </c>
      <c r="I6" s="789" t="s">
        <v>53</v>
      </c>
      <c r="J6" s="789"/>
      <c r="K6" s="789" t="s">
        <v>17256</v>
      </c>
      <c r="L6" s="789" t="s">
        <v>17262</v>
      </c>
      <c r="M6" s="789" t="s">
        <v>17258</v>
      </c>
      <c r="N6" s="789" t="s">
        <v>17263</v>
      </c>
      <c r="O6" s="789" t="s">
        <v>54</v>
      </c>
      <c r="P6" s="789" t="s">
        <v>18566</v>
      </c>
      <c r="Q6" s="792">
        <v>431181</v>
      </c>
      <c r="R6" s="792"/>
      <c r="S6" s="791" t="s">
        <v>14060</v>
      </c>
      <c r="T6"/>
      <c r="U6" s="413" t="s">
        <v>5174</v>
      </c>
      <c r="V6" s="413">
        <f>COUNTIF($S$2:$S$38,"45")</f>
        <v>0</v>
      </c>
    </row>
    <row r="7" spans="1:22" ht="15" thickTop="1" thickBot="1">
      <c r="A7" s="787">
        <v>6</v>
      </c>
      <c r="B7" s="787">
        <v>8</v>
      </c>
      <c r="C7" s="787" t="s">
        <v>75</v>
      </c>
      <c r="D7" s="787" t="s">
        <v>17153</v>
      </c>
      <c r="E7" s="787" t="s">
        <v>76</v>
      </c>
      <c r="F7" s="788" t="s">
        <v>77</v>
      </c>
      <c r="G7" s="787" t="s">
        <v>78</v>
      </c>
      <c r="H7" s="789" t="s">
        <v>79</v>
      </c>
      <c r="I7" s="789" t="s">
        <v>53</v>
      </c>
      <c r="J7" s="789"/>
      <c r="K7" s="789" t="s">
        <v>17256</v>
      </c>
      <c r="L7" s="789" t="s">
        <v>17258</v>
      </c>
      <c r="M7" s="789" t="s">
        <v>17261</v>
      </c>
      <c r="N7" s="789" t="s">
        <v>17260</v>
      </c>
      <c r="O7" s="789" t="s">
        <v>54</v>
      </c>
      <c r="P7" s="789" t="s">
        <v>18566</v>
      </c>
      <c r="Q7" s="792">
        <v>431171</v>
      </c>
      <c r="R7" s="792"/>
      <c r="S7" s="791" t="s">
        <v>14060</v>
      </c>
      <c r="U7" s="413" t="s">
        <v>5175</v>
      </c>
      <c r="V7" s="413">
        <f>COUNTIF($S$2:$S$38,"46")</f>
        <v>0</v>
      </c>
    </row>
    <row r="8" spans="1:22" ht="15" thickTop="1" thickBot="1">
      <c r="A8" s="787">
        <v>7</v>
      </c>
      <c r="B8" s="787">
        <v>9</v>
      </c>
      <c r="C8" s="787" t="s">
        <v>80</v>
      </c>
      <c r="D8" s="787"/>
      <c r="E8" s="787" t="s">
        <v>81</v>
      </c>
      <c r="F8" s="788" t="s">
        <v>82</v>
      </c>
      <c r="G8" s="787" t="s">
        <v>83</v>
      </c>
      <c r="H8" s="789" t="s">
        <v>84</v>
      </c>
      <c r="I8" s="789" t="s">
        <v>53</v>
      </c>
      <c r="J8" s="789"/>
      <c r="K8" s="789" t="s">
        <v>17264</v>
      </c>
      <c r="L8" s="789" t="s">
        <v>17261</v>
      </c>
      <c r="M8" s="789" t="s">
        <v>17258</v>
      </c>
      <c r="N8" s="789" t="s">
        <v>17259</v>
      </c>
      <c r="O8" s="789" t="s">
        <v>54</v>
      </c>
      <c r="P8" s="789" t="s">
        <v>17173</v>
      </c>
      <c r="Q8" s="792">
        <v>431184</v>
      </c>
      <c r="R8" s="792"/>
      <c r="S8" s="791"/>
      <c r="T8" s="19"/>
      <c r="U8" s="413" t="s">
        <v>5214</v>
      </c>
      <c r="V8" s="413">
        <f>COUNTIF($S$2:$S$38,"47")</f>
        <v>0</v>
      </c>
    </row>
    <row r="9" spans="1:22" ht="15" thickTop="1" thickBot="1">
      <c r="A9" s="787">
        <v>8</v>
      </c>
      <c r="B9" s="787">
        <v>10</v>
      </c>
      <c r="C9" s="787" t="s">
        <v>85</v>
      </c>
      <c r="D9" s="787" t="s">
        <v>17120</v>
      </c>
      <c r="E9" s="787" t="s">
        <v>86</v>
      </c>
      <c r="F9" s="788" t="s">
        <v>87</v>
      </c>
      <c r="G9" s="787" t="s">
        <v>88</v>
      </c>
      <c r="H9" s="789" t="s">
        <v>89</v>
      </c>
      <c r="I9" s="789" t="s">
        <v>53</v>
      </c>
      <c r="J9" s="789"/>
      <c r="K9" s="789" t="s">
        <v>17256</v>
      </c>
      <c r="L9" s="789" t="s">
        <v>17258</v>
      </c>
      <c r="M9" s="789" t="s">
        <v>17258</v>
      </c>
      <c r="N9" s="789" t="s">
        <v>17263</v>
      </c>
      <c r="O9" s="789" t="s">
        <v>54</v>
      </c>
      <c r="P9" s="789" t="s">
        <v>18566</v>
      </c>
      <c r="Q9" s="792">
        <v>431173</v>
      </c>
      <c r="R9" s="792"/>
      <c r="S9" s="791" t="s">
        <v>14060</v>
      </c>
      <c r="U9" s="413" t="s">
        <v>5216</v>
      </c>
      <c r="V9" s="413">
        <f>COUNTIF($S$2:$S$38,"48")</f>
        <v>1</v>
      </c>
    </row>
    <row r="10" spans="1:22" ht="15" thickTop="1" thickBot="1">
      <c r="A10" s="787">
        <v>9</v>
      </c>
      <c r="B10" s="787">
        <v>11</v>
      </c>
      <c r="C10" s="787" t="s">
        <v>90</v>
      </c>
      <c r="D10" s="787" t="s">
        <v>17121</v>
      </c>
      <c r="E10" s="787" t="s">
        <v>91</v>
      </c>
      <c r="F10" s="788" t="s">
        <v>92</v>
      </c>
      <c r="G10" s="787" t="s">
        <v>93</v>
      </c>
      <c r="H10" s="789" t="s">
        <v>94</v>
      </c>
      <c r="I10" s="789" t="s">
        <v>53</v>
      </c>
      <c r="J10" s="789"/>
      <c r="K10" s="789" t="s">
        <v>17256</v>
      </c>
      <c r="L10" s="789" t="s">
        <v>17261</v>
      </c>
      <c r="M10" s="789" t="s">
        <v>17261</v>
      </c>
      <c r="N10" s="789" t="s">
        <v>17263</v>
      </c>
      <c r="O10" s="789" t="s">
        <v>54</v>
      </c>
      <c r="P10" s="789" t="s">
        <v>18566</v>
      </c>
      <c r="Q10" s="792">
        <v>431174</v>
      </c>
      <c r="R10" s="792"/>
      <c r="S10" s="791" t="s">
        <v>14060</v>
      </c>
      <c r="U10" s="413" t="s">
        <v>5215</v>
      </c>
      <c r="V10" s="413">
        <f>COUNTIF($S$2:$S$38,"49")</f>
        <v>0</v>
      </c>
    </row>
    <row r="11" spans="1:22" ht="15" thickTop="1" thickBot="1">
      <c r="A11" s="787">
        <v>10</v>
      </c>
      <c r="B11" s="787">
        <v>12</v>
      </c>
      <c r="C11" s="787" t="s">
        <v>95</v>
      </c>
      <c r="D11" s="787" t="s">
        <v>17122</v>
      </c>
      <c r="E11" s="787" t="s">
        <v>96</v>
      </c>
      <c r="F11" s="788" t="s">
        <v>97</v>
      </c>
      <c r="G11" s="787" t="s">
        <v>98</v>
      </c>
      <c r="H11" s="789" t="s">
        <v>99</v>
      </c>
      <c r="I11" s="789" t="s">
        <v>53</v>
      </c>
      <c r="J11" s="789"/>
      <c r="K11" s="789" t="s">
        <v>17256</v>
      </c>
      <c r="L11" s="789" t="s">
        <v>17258</v>
      </c>
      <c r="M11" s="789" t="s">
        <v>17258</v>
      </c>
      <c r="N11" s="789" t="s">
        <v>17263</v>
      </c>
      <c r="O11" s="789" t="s">
        <v>54</v>
      </c>
      <c r="P11" s="789" t="s">
        <v>18566</v>
      </c>
      <c r="Q11" s="792" t="s">
        <v>2868</v>
      </c>
      <c r="R11" s="792"/>
      <c r="S11" s="791" t="s">
        <v>14060</v>
      </c>
      <c r="U11" s="413" t="s">
        <v>17020</v>
      </c>
      <c r="V11" s="413">
        <f>COUNTIF($S$2:$S$38,"50")</f>
        <v>0</v>
      </c>
    </row>
    <row r="12" spans="1:22" ht="15" thickTop="1" thickBot="1">
      <c r="A12" s="787">
        <v>11</v>
      </c>
      <c r="B12" s="787">
        <v>13</v>
      </c>
      <c r="C12" s="787" t="s">
        <v>100</v>
      </c>
      <c r="D12" s="787" t="s">
        <v>17123</v>
      </c>
      <c r="E12" s="787" t="s">
        <v>101</v>
      </c>
      <c r="F12" s="788" t="s">
        <v>102</v>
      </c>
      <c r="G12" s="787" t="s">
        <v>103</v>
      </c>
      <c r="H12" s="789" t="s">
        <v>104</v>
      </c>
      <c r="I12" s="789" t="s">
        <v>53</v>
      </c>
      <c r="J12" s="789"/>
      <c r="K12" s="789" t="s">
        <v>17264</v>
      </c>
      <c r="L12" s="789" t="s">
        <v>17261</v>
      </c>
      <c r="M12" s="789" t="s">
        <v>17261</v>
      </c>
      <c r="N12" s="789" t="s">
        <v>17263</v>
      </c>
      <c r="O12" s="789" t="s">
        <v>54</v>
      </c>
      <c r="P12" s="789" t="s">
        <v>18566</v>
      </c>
      <c r="Q12" s="792">
        <v>431177</v>
      </c>
      <c r="R12" s="792"/>
      <c r="S12" s="791" t="s">
        <v>14060</v>
      </c>
      <c r="U12" s="413" t="s">
        <v>17021</v>
      </c>
      <c r="V12" s="413">
        <f>COUNTIF($S$2:$S$38,"51")</f>
        <v>0</v>
      </c>
    </row>
    <row r="13" spans="1:22" ht="15" thickTop="1" thickBot="1">
      <c r="A13" s="787">
        <v>12</v>
      </c>
      <c r="B13" s="787">
        <v>14</v>
      </c>
      <c r="C13" s="787" t="s">
        <v>105</v>
      </c>
      <c r="D13" s="787" t="s">
        <v>17124</v>
      </c>
      <c r="E13" s="787" t="s">
        <v>106</v>
      </c>
      <c r="F13" s="788" t="s">
        <v>107</v>
      </c>
      <c r="G13" s="787" t="s">
        <v>108</v>
      </c>
      <c r="H13" s="787" t="s">
        <v>109</v>
      </c>
      <c r="I13" s="789" t="s">
        <v>53</v>
      </c>
      <c r="J13" s="789"/>
      <c r="K13" s="789" t="s">
        <v>17264</v>
      </c>
      <c r="L13" s="789" t="s">
        <v>17258</v>
      </c>
      <c r="M13" s="789" t="s">
        <v>17265</v>
      </c>
      <c r="N13" s="789" t="s">
        <v>17266</v>
      </c>
      <c r="O13" s="789" t="s">
        <v>54</v>
      </c>
      <c r="P13" s="789" t="s">
        <v>18566</v>
      </c>
      <c r="Q13" s="792">
        <v>431185</v>
      </c>
      <c r="R13" s="792"/>
      <c r="S13" s="791" t="s">
        <v>14060</v>
      </c>
      <c r="U13" s="413" t="s">
        <v>17022</v>
      </c>
      <c r="V13" s="413">
        <f>COUNTIF($S$2:$S$38,"52")</f>
        <v>0</v>
      </c>
    </row>
    <row r="14" spans="1:22" ht="15" thickTop="1" thickBot="1">
      <c r="A14" s="787">
        <v>13</v>
      </c>
      <c r="B14" s="787">
        <v>15</v>
      </c>
      <c r="C14" s="787" t="s">
        <v>110</v>
      </c>
      <c r="D14" s="787" t="s">
        <v>17125</v>
      </c>
      <c r="E14" s="787" t="s">
        <v>111</v>
      </c>
      <c r="F14" s="788" t="s">
        <v>112</v>
      </c>
      <c r="G14" s="787" t="s">
        <v>113</v>
      </c>
      <c r="H14" s="787" t="s">
        <v>114</v>
      </c>
      <c r="I14" s="789" t="s">
        <v>53</v>
      </c>
      <c r="J14" s="789"/>
      <c r="K14" s="789" t="s">
        <v>17264</v>
      </c>
      <c r="L14" s="789" t="s">
        <v>17261</v>
      </c>
      <c r="M14" s="789" t="s">
        <v>17261</v>
      </c>
      <c r="N14" s="789" t="s">
        <v>17260</v>
      </c>
      <c r="O14" s="789" t="s">
        <v>54</v>
      </c>
      <c r="P14" s="789" t="s">
        <v>18566</v>
      </c>
      <c r="Q14" s="792">
        <v>431189</v>
      </c>
      <c r="R14" s="792"/>
      <c r="S14" s="791" t="s">
        <v>14060</v>
      </c>
    </row>
    <row r="15" spans="1:22" ht="15" thickTop="1" thickBot="1">
      <c r="A15" s="787">
        <v>14</v>
      </c>
      <c r="B15" s="787">
        <v>16</v>
      </c>
      <c r="C15" s="787" t="s">
        <v>115</v>
      </c>
      <c r="D15" s="787" t="s">
        <v>17126</v>
      </c>
      <c r="E15" s="787" t="s">
        <v>116</v>
      </c>
      <c r="F15" s="788" t="s">
        <v>117</v>
      </c>
      <c r="G15" s="787" t="s">
        <v>118</v>
      </c>
      <c r="H15" s="787" t="s">
        <v>119</v>
      </c>
      <c r="I15" s="789" t="s">
        <v>53</v>
      </c>
      <c r="J15" s="789"/>
      <c r="K15" s="789" t="s">
        <v>17264</v>
      </c>
      <c r="L15" s="789" t="s">
        <v>17261</v>
      </c>
      <c r="M15" s="789" t="s">
        <v>17258</v>
      </c>
      <c r="N15" s="789" t="s">
        <v>17260</v>
      </c>
      <c r="O15" s="789" t="s">
        <v>54</v>
      </c>
      <c r="P15" s="789" t="s">
        <v>18566</v>
      </c>
      <c r="Q15" s="792" t="s">
        <v>2869</v>
      </c>
      <c r="R15" s="792"/>
      <c r="S15" s="791" t="s">
        <v>14060</v>
      </c>
    </row>
    <row r="16" spans="1:22" ht="15" thickTop="1" thickBot="1">
      <c r="A16" s="787">
        <v>15</v>
      </c>
      <c r="B16" s="787">
        <v>17</v>
      </c>
      <c r="C16" s="787" t="s">
        <v>120</v>
      </c>
      <c r="D16" s="787" t="s">
        <v>17127</v>
      </c>
      <c r="E16" s="787" t="s">
        <v>121</v>
      </c>
      <c r="F16" s="788" t="s">
        <v>122</v>
      </c>
      <c r="G16" s="787" t="s">
        <v>123</v>
      </c>
      <c r="H16" s="787" t="s">
        <v>124</v>
      </c>
      <c r="I16" s="789" t="s">
        <v>53</v>
      </c>
      <c r="J16" s="789"/>
      <c r="K16" s="789" t="s">
        <v>17256</v>
      </c>
      <c r="L16" s="789" t="s">
        <v>17258</v>
      </c>
      <c r="M16" s="789" t="s">
        <v>17261</v>
      </c>
      <c r="N16" s="789" t="s">
        <v>17263</v>
      </c>
      <c r="O16" s="789" t="s">
        <v>54</v>
      </c>
      <c r="P16" s="789" t="s">
        <v>18566</v>
      </c>
      <c r="Q16" s="792">
        <v>431170</v>
      </c>
      <c r="R16" s="792"/>
      <c r="S16" s="791" t="s">
        <v>14060</v>
      </c>
    </row>
    <row r="17" spans="1:19" ht="15" thickTop="1" thickBot="1">
      <c r="A17" s="787">
        <v>16</v>
      </c>
      <c r="B17" s="787">
        <v>18</v>
      </c>
      <c r="C17" s="787" t="s">
        <v>125</v>
      </c>
      <c r="D17" s="787" t="s">
        <v>17128</v>
      </c>
      <c r="E17" s="787" t="s">
        <v>126</v>
      </c>
      <c r="F17" s="788" t="s">
        <v>127</v>
      </c>
      <c r="G17" s="787" t="s">
        <v>128</v>
      </c>
      <c r="H17" s="787" t="s">
        <v>129</v>
      </c>
      <c r="I17" s="789" t="s">
        <v>53</v>
      </c>
      <c r="J17" s="789"/>
      <c r="K17" s="789" t="s">
        <v>17256</v>
      </c>
      <c r="L17" s="789" t="s">
        <v>17261</v>
      </c>
      <c r="M17" s="789" t="s">
        <v>17261</v>
      </c>
      <c r="N17" s="789" t="s">
        <v>17263</v>
      </c>
      <c r="O17" s="789" t="s">
        <v>54</v>
      </c>
      <c r="P17" s="789" t="s">
        <v>18566</v>
      </c>
      <c r="Q17" s="792">
        <v>431183</v>
      </c>
      <c r="R17" s="792"/>
      <c r="S17" s="791" t="s">
        <v>14060</v>
      </c>
    </row>
    <row r="18" spans="1:19" ht="15" thickTop="1" thickBot="1">
      <c r="A18" s="787">
        <v>17</v>
      </c>
      <c r="B18" s="787">
        <v>19</v>
      </c>
      <c r="C18" s="787" t="s">
        <v>130</v>
      </c>
      <c r="D18" s="787" t="s">
        <v>17129</v>
      </c>
      <c r="E18" s="787" t="s">
        <v>131</v>
      </c>
      <c r="F18" s="788" t="s">
        <v>132</v>
      </c>
      <c r="G18" s="787" t="s">
        <v>133</v>
      </c>
      <c r="H18" s="787" t="s">
        <v>134</v>
      </c>
      <c r="I18" s="789" t="s">
        <v>53</v>
      </c>
      <c r="J18" s="789"/>
      <c r="K18" s="789" t="s">
        <v>17264</v>
      </c>
      <c r="L18" s="789" t="s">
        <v>17258</v>
      </c>
      <c r="M18" s="789" t="s">
        <v>17258</v>
      </c>
      <c r="N18" s="789" t="s">
        <v>17260</v>
      </c>
      <c r="O18" s="789" t="s">
        <v>54</v>
      </c>
      <c r="P18" s="789" t="s">
        <v>18566</v>
      </c>
      <c r="Q18" s="792">
        <v>431178</v>
      </c>
      <c r="R18" s="792"/>
      <c r="S18" s="791" t="s">
        <v>14060</v>
      </c>
    </row>
    <row r="19" spans="1:19" ht="15" thickTop="1" thickBot="1">
      <c r="A19" s="787">
        <v>18</v>
      </c>
      <c r="B19" s="787">
        <v>20</v>
      </c>
      <c r="C19" s="787" t="s">
        <v>135</v>
      </c>
      <c r="D19" s="787" t="s">
        <v>17130</v>
      </c>
      <c r="E19" s="787" t="s">
        <v>136</v>
      </c>
      <c r="F19" s="788" t="s">
        <v>137</v>
      </c>
      <c r="G19" s="787" t="s">
        <v>138</v>
      </c>
      <c r="H19" s="787" t="s">
        <v>139</v>
      </c>
      <c r="I19" s="789" t="s">
        <v>53</v>
      </c>
      <c r="J19" s="789"/>
      <c r="K19" s="789" t="s">
        <v>17256</v>
      </c>
      <c r="L19" s="789" t="s">
        <v>17261</v>
      </c>
      <c r="M19" s="789" t="s">
        <v>17261</v>
      </c>
      <c r="N19" s="789" t="s">
        <v>17263</v>
      </c>
      <c r="O19" s="789" t="s">
        <v>54</v>
      </c>
      <c r="P19" s="789" t="s">
        <v>18566</v>
      </c>
      <c r="Q19" s="792">
        <v>431188</v>
      </c>
      <c r="R19" s="792"/>
      <c r="S19" s="791" t="s">
        <v>14060</v>
      </c>
    </row>
    <row r="20" spans="1:19" ht="15" thickTop="1" thickBot="1">
      <c r="A20" s="787">
        <v>19</v>
      </c>
      <c r="B20" s="787">
        <v>1001</v>
      </c>
      <c r="C20" s="787" t="s">
        <v>140</v>
      </c>
      <c r="D20" s="787" t="s">
        <v>17131</v>
      </c>
      <c r="E20" s="787" t="s">
        <v>141</v>
      </c>
      <c r="F20" s="788" t="s">
        <v>142</v>
      </c>
      <c r="G20" s="787" t="s">
        <v>143</v>
      </c>
      <c r="H20" s="787" t="s">
        <v>144</v>
      </c>
      <c r="I20" s="789" t="s">
        <v>53</v>
      </c>
      <c r="J20" s="789"/>
      <c r="K20" s="789" t="s">
        <v>17256</v>
      </c>
      <c r="L20" s="789" t="s">
        <v>17261</v>
      </c>
      <c r="M20" s="789" t="s">
        <v>17261</v>
      </c>
      <c r="N20" s="789" t="s">
        <v>17260</v>
      </c>
      <c r="O20" s="789" t="s">
        <v>54</v>
      </c>
      <c r="P20" s="789" t="s">
        <v>18566</v>
      </c>
      <c r="Q20" s="792">
        <v>431172</v>
      </c>
      <c r="R20" s="792" t="s">
        <v>17536</v>
      </c>
      <c r="S20" s="791" t="s">
        <v>14060</v>
      </c>
    </row>
    <row r="21" spans="1:19" ht="15" thickTop="1" thickBot="1">
      <c r="A21" s="787">
        <v>20</v>
      </c>
      <c r="B21" s="787">
        <v>1002</v>
      </c>
      <c r="C21" s="787" t="s">
        <v>145</v>
      </c>
      <c r="D21" s="787" t="s">
        <v>17132</v>
      </c>
      <c r="E21" s="787" t="s">
        <v>146</v>
      </c>
      <c r="F21" s="788" t="s">
        <v>147</v>
      </c>
      <c r="G21" s="787" t="s">
        <v>148</v>
      </c>
      <c r="H21" s="787" t="s">
        <v>149</v>
      </c>
      <c r="I21" s="789" t="s">
        <v>53</v>
      </c>
      <c r="J21" s="789"/>
      <c r="K21" s="789" t="s">
        <v>17264</v>
      </c>
      <c r="L21" s="789" t="s">
        <v>17261</v>
      </c>
      <c r="M21" s="789" t="s">
        <v>17261</v>
      </c>
      <c r="N21" s="789" t="s">
        <v>17263</v>
      </c>
      <c r="O21" s="789" t="s">
        <v>54</v>
      </c>
      <c r="P21" s="789" t="s">
        <v>18566</v>
      </c>
      <c r="Q21" s="792">
        <v>431179</v>
      </c>
      <c r="R21" s="792" t="s">
        <v>17572</v>
      </c>
      <c r="S21" s="791" t="s">
        <v>14060</v>
      </c>
    </row>
    <row r="22" spans="1:19" ht="15" thickTop="1" thickBot="1">
      <c r="A22" s="787">
        <v>21</v>
      </c>
      <c r="B22" s="787">
        <v>1003</v>
      </c>
      <c r="C22" s="787" t="s">
        <v>150</v>
      </c>
      <c r="D22" s="787" t="s">
        <v>17133</v>
      </c>
      <c r="E22" s="787" t="s">
        <v>151</v>
      </c>
      <c r="F22" s="788" t="s">
        <v>152</v>
      </c>
      <c r="G22" s="787" t="s">
        <v>153</v>
      </c>
      <c r="H22" s="787" t="s">
        <v>154</v>
      </c>
      <c r="I22" s="789" t="s">
        <v>53</v>
      </c>
      <c r="J22" s="789"/>
      <c r="K22" s="789" t="s">
        <v>17264</v>
      </c>
      <c r="L22" s="789" t="s">
        <v>17261</v>
      </c>
      <c r="M22" s="789" t="s">
        <v>17261</v>
      </c>
      <c r="N22" s="789" t="s">
        <v>17263</v>
      </c>
      <c r="O22" s="789" t="s">
        <v>54</v>
      </c>
      <c r="P22" s="789" t="s">
        <v>18566</v>
      </c>
      <c r="Q22" s="792">
        <v>431187</v>
      </c>
      <c r="R22" s="792" t="s">
        <v>17572</v>
      </c>
      <c r="S22" s="791" t="s">
        <v>14060</v>
      </c>
    </row>
    <row r="23" spans="1:19" ht="15" thickTop="1" thickBot="1">
      <c r="A23" s="787">
        <v>22</v>
      </c>
      <c r="B23" s="787">
        <v>1004</v>
      </c>
      <c r="C23" s="787" t="s">
        <v>155</v>
      </c>
      <c r="D23" s="787" t="s">
        <v>17134</v>
      </c>
      <c r="E23" s="787" t="s">
        <v>156</v>
      </c>
      <c r="F23" s="788" t="s">
        <v>157</v>
      </c>
      <c r="G23" s="787" t="s">
        <v>158</v>
      </c>
      <c r="H23" s="787" t="s">
        <v>159</v>
      </c>
      <c r="I23" s="789" t="s">
        <v>53</v>
      </c>
      <c r="J23" s="789"/>
      <c r="K23" s="789" t="s">
        <v>17264</v>
      </c>
      <c r="L23" s="789" t="s">
        <v>17258</v>
      </c>
      <c r="M23" s="789" t="s">
        <v>17261</v>
      </c>
      <c r="N23" s="789" t="s">
        <v>17263</v>
      </c>
      <c r="O23" s="789" t="s">
        <v>54</v>
      </c>
      <c r="P23" s="789" t="s">
        <v>18566</v>
      </c>
      <c r="Q23" s="792" t="s">
        <v>2870</v>
      </c>
      <c r="R23" s="792" t="s">
        <v>17572</v>
      </c>
      <c r="S23" s="791" t="s">
        <v>14060</v>
      </c>
    </row>
    <row r="24" spans="1:19" ht="15" thickTop="1" thickBot="1">
      <c r="A24" s="787">
        <v>23</v>
      </c>
      <c r="B24" s="787">
        <v>1005</v>
      </c>
      <c r="C24" s="787" t="s">
        <v>160</v>
      </c>
      <c r="D24" s="787" t="s">
        <v>17135</v>
      </c>
      <c r="E24" s="787" t="s">
        <v>161</v>
      </c>
      <c r="F24" s="788" t="s">
        <v>162</v>
      </c>
      <c r="G24" s="787" t="s">
        <v>163</v>
      </c>
      <c r="H24" s="787" t="s">
        <v>164</v>
      </c>
      <c r="I24" s="789" t="s">
        <v>53</v>
      </c>
      <c r="J24" s="789"/>
      <c r="K24" s="789" t="s">
        <v>17264</v>
      </c>
      <c r="L24" s="789" t="s">
        <v>17261</v>
      </c>
      <c r="M24" s="789" t="s">
        <v>17258</v>
      </c>
      <c r="N24" s="789" t="s">
        <v>17263</v>
      </c>
      <c r="O24" s="789" t="s">
        <v>54</v>
      </c>
      <c r="P24" s="789" t="s">
        <v>18566</v>
      </c>
      <c r="Q24" s="792" t="s">
        <v>2871</v>
      </c>
      <c r="R24" s="792" t="s">
        <v>17572</v>
      </c>
      <c r="S24" s="791" t="s">
        <v>14060</v>
      </c>
    </row>
    <row r="25" spans="1:19" ht="15" thickTop="1" thickBot="1">
      <c r="A25" s="787">
        <v>24</v>
      </c>
      <c r="B25" s="787">
        <v>1006</v>
      </c>
      <c r="C25" s="787" t="s">
        <v>165</v>
      </c>
      <c r="D25" s="787" t="s">
        <v>17136</v>
      </c>
      <c r="E25" s="787" t="s">
        <v>166</v>
      </c>
      <c r="F25" s="788" t="s">
        <v>167</v>
      </c>
      <c r="G25" s="787" t="s">
        <v>168</v>
      </c>
      <c r="H25" s="787" t="s">
        <v>169</v>
      </c>
      <c r="I25" s="789" t="s">
        <v>53</v>
      </c>
      <c r="J25" s="789"/>
      <c r="K25" s="789" t="s">
        <v>17267</v>
      </c>
      <c r="L25" s="789" t="s">
        <v>17261</v>
      </c>
      <c r="M25" s="789" t="s">
        <v>17258</v>
      </c>
      <c r="N25" s="789" t="s">
        <v>17263</v>
      </c>
      <c r="O25" s="789" t="s">
        <v>54</v>
      </c>
      <c r="P25" s="789" t="s">
        <v>18566</v>
      </c>
      <c r="Q25" s="792" t="s">
        <v>2872</v>
      </c>
      <c r="R25" s="792" t="s">
        <v>17572</v>
      </c>
      <c r="S25" s="791" t="s">
        <v>14060</v>
      </c>
    </row>
    <row r="26" spans="1:19" ht="15" thickTop="1" thickBot="1">
      <c r="A26" s="787">
        <v>25</v>
      </c>
      <c r="B26" s="787">
        <v>1007</v>
      </c>
      <c r="C26" s="787" t="s">
        <v>170</v>
      </c>
      <c r="D26" s="787" t="s">
        <v>17137</v>
      </c>
      <c r="E26" s="787" t="s">
        <v>171</v>
      </c>
      <c r="F26" s="788" t="s">
        <v>172</v>
      </c>
      <c r="G26" s="787" t="s">
        <v>173</v>
      </c>
      <c r="H26" s="787" t="s">
        <v>11046</v>
      </c>
      <c r="I26" s="789" t="s">
        <v>53</v>
      </c>
      <c r="J26" s="789"/>
      <c r="K26" s="789" t="s">
        <v>17264</v>
      </c>
      <c r="L26" s="789" t="s">
        <v>17261</v>
      </c>
      <c r="M26" s="789" t="s">
        <v>17261</v>
      </c>
      <c r="N26" s="789" t="s">
        <v>17263</v>
      </c>
      <c r="O26" s="789" t="s">
        <v>54</v>
      </c>
      <c r="P26" s="789" t="s">
        <v>18566</v>
      </c>
      <c r="Q26" s="792" t="s">
        <v>17175</v>
      </c>
      <c r="R26" s="792" t="s">
        <v>17174</v>
      </c>
      <c r="S26" s="791" t="s">
        <v>14060</v>
      </c>
    </row>
    <row r="27" spans="1:19" ht="15" thickTop="1" thickBot="1">
      <c r="A27" s="787">
        <v>26</v>
      </c>
      <c r="B27" s="787">
        <v>1008</v>
      </c>
      <c r="C27" s="787" t="s">
        <v>174</v>
      </c>
      <c r="D27" s="787" t="s">
        <v>17138</v>
      </c>
      <c r="E27" s="787" t="s">
        <v>175</v>
      </c>
      <c r="F27" s="788" t="s">
        <v>176</v>
      </c>
      <c r="G27" s="787" t="s">
        <v>177</v>
      </c>
      <c r="H27" s="787" t="s">
        <v>178</v>
      </c>
      <c r="I27" s="789" t="s">
        <v>53</v>
      </c>
      <c r="J27" s="789"/>
      <c r="K27" s="789" t="s">
        <v>17264</v>
      </c>
      <c r="L27" s="789" t="s">
        <v>17261</v>
      </c>
      <c r="M27" s="789" t="s">
        <v>17261</v>
      </c>
      <c r="N27" s="789" t="s">
        <v>17263</v>
      </c>
      <c r="O27" s="789" t="s">
        <v>54</v>
      </c>
      <c r="P27" s="789" t="s">
        <v>18566</v>
      </c>
      <c r="Q27" s="792">
        <v>431176</v>
      </c>
      <c r="R27" s="792"/>
      <c r="S27" s="791" t="s">
        <v>14060</v>
      </c>
    </row>
    <row r="28" spans="1:19" ht="15" thickTop="1" thickBot="1">
      <c r="A28" s="787">
        <v>27</v>
      </c>
      <c r="B28" s="787">
        <v>1009</v>
      </c>
      <c r="C28" s="787" t="s">
        <v>179</v>
      </c>
      <c r="D28" s="787" t="s">
        <v>17139</v>
      </c>
      <c r="E28" s="787" t="s">
        <v>180</v>
      </c>
      <c r="F28" s="788" t="s">
        <v>181</v>
      </c>
      <c r="G28" s="787" t="s">
        <v>182</v>
      </c>
      <c r="H28" s="787" t="s">
        <v>183</v>
      </c>
      <c r="I28" s="789" t="s">
        <v>53</v>
      </c>
      <c r="J28" s="789"/>
      <c r="K28" s="789" t="s">
        <v>17264</v>
      </c>
      <c r="L28" s="789" t="s">
        <v>17261</v>
      </c>
      <c r="M28" s="789" t="s">
        <v>17261</v>
      </c>
      <c r="N28" s="789" t="s">
        <v>17260</v>
      </c>
      <c r="O28" s="789" t="s">
        <v>54</v>
      </c>
      <c r="P28" s="789" t="s">
        <v>18566</v>
      </c>
      <c r="Q28" s="792" t="s">
        <v>2873</v>
      </c>
      <c r="R28" s="792"/>
      <c r="S28" s="791" t="s">
        <v>14060</v>
      </c>
    </row>
    <row r="29" spans="1:19" ht="15" thickTop="1" thickBot="1">
      <c r="A29" s="787">
        <v>28</v>
      </c>
      <c r="B29" s="787">
        <v>1010</v>
      </c>
      <c r="C29" s="787" t="s">
        <v>184</v>
      </c>
      <c r="D29" s="787" t="s">
        <v>17140</v>
      </c>
      <c r="E29" s="787" t="s">
        <v>185</v>
      </c>
      <c r="F29" s="788" t="s">
        <v>186</v>
      </c>
      <c r="G29" s="787" t="s">
        <v>187</v>
      </c>
      <c r="H29" s="787" t="s">
        <v>188</v>
      </c>
      <c r="I29" s="789" t="s">
        <v>53</v>
      </c>
      <c r="J29" s="789"/>
      <c r="K29" s="789" t="s">
        <v>17264</v>
      </c>
      <c r="L29" s="789" t="s">
        <v>17261</v>
      </c>
      <c r="M29" s="789" t="s">
        <v>17261</v>
      </c>
      <c r="N29" s="789" t="s">
        <v>17263</v>
      </c>
      <c r="O29" s="789" t="s">
        <v>54</v>
      </c>
      <c r="P29" s="789" t="s">
        <v>18566</v>
      </c>
      <c r="Q29" s="792" t="s">
        <v>2874</v>
      </c>
      <c r="R29" s="792"/>
      <c r="S29" s="791" t="s">
        <v>14060</v>
      </c>
    </row>
    <row r="30" spans="1:19" ht="15" thickTop="1" thickBot="1">
      <c r="A30" s="787">
        <v>29</v>
      </c>
      <c r="B30" s="787">
        <v>1011</v>
      </c>
      <c r="C30" s="787" t="s">
        <v>189</v>
      </c>
      <c r="D30" s="787" t="s">
        <v>17141</v>
      </c>
      <c r="E30" s="787" t="s">
        <v>190</v>
      </c>
      <c r="F30" s="788" t="s">
        <v>191</v>
      </c>
      <c r="G30" s="787" t="s">
        <v>192</v>
      </c>
      <c r="H30" s="787" t="s">
        <v>193</v>
      </c>
      <c r="I30" s="789" t="s">
        <v>53</v>
      </c>
      <c r="J30" s="789"/>
      <c r="K30" s="789" t="s">
        <v>17256</v>
      </c>
      <c r="L30" s="789" t="s">
        <v>17261</v>
      </c>
      <c r="M30" s="789" t="s">
        <v>17265</v>
      </c>
      <c r="N30" s="789" t="s">
        <v>17263</v>
      </c>
      <c r="O30" s="789" t="s">
        <v>54</v>
      </c>
      <c r="P30" s="789" t="s">
        <v>18566</v>
      </c>
      <c r="Q30" s="792">
        <v>431175</v>
      </c>
      <c r="R30" s="792"/>
      <c r="S30" s="791" t="s">
        <v>14060</v>
      </c>
    </row>
    <row r="31" spans="1:19" ht="15" thickTop="1" thickBot="1">
      <c r="A31" s="787">
        <v>30</v>
      </c>
      <c r="B31" s="787">
        <v>1012</v>
      </c>
      <c r="C31" s="787" t="s">
        <v>194</v>
      </c>
      <c r="D31" s="787" t="s">
        <v>17142</v>
      </c>
      <c r="E31" s="787" t="s">
        <v>195</v>
      </c>
      <c r="F31" s="788" t="s">
        <v>196</v>
      </c>
      <c r="G31" s="787" t="s">
        <v>197</v>
      </c>
      <c r="H31" s="787" t="s">
        <v>198</v>
      </c>
      <c r="I31" s="789" t="s">
        <v>53</v>
      </c>
      <c r="J31" s="789"/>
      <c r="K31" s="789" t="s">
        <v>17256</v>
      </c>
      <c r="L31" s="789" t="s">
        <v>17261</v>
      </c>
      <c r="M31" s="789" t="s">
        <v>17261</v>
      </c>
      <c r="N31" s="789" t="s">
        <v>17263</v>
      </c>
      <c r="O31" s="789" t="s">
        <v>54</v>
      </c>
      <c r="P31" s="789" t="s">
        <v>18566</v>
      </c>
      <c r="Q31" s="792" t="s">
        <v>2875</v>
      </c>
      <c r="R31" s="792" t="s">
        <v>17582</v>
      </c>
      <c r="S31" s="791" t="s">
        <v>14060</v>
      </c>
    </row>
    <row r="32" spans="1:19" ht="15" thickTop="1" thickBot="1">
      <c r="A32" s="787">
        <v>31</v>
      </c>
      <c r="B32" s="787">
        <v>1013</v>
      </c>
      <c r="C32" s="787" t="s">
        <v>199</v>
      </c>
      <c r="D32" s="787" t="s">
        <v>17143</v>
      </c>
      <c r="E32" s="787" t="s">
        <v>200</v>
      </c>
      <c r="F32" s="788" t="s">
        <v>201</v>
      </c>
      <c r="G32" s="787" t="s">
        <v>202</v>
      </c>
      <c r="H32" s="787" t="s">
        <v>203</v>
      </c>
      <c r="I32" s="789" t="s">
        <v>53</v>
      </c>
      <c r="J32" s="789"/>
      <c r="K32" s="789" t="s">
        <v>17264</v>
      </c>
      <c r="L32" s="789" t="s">
        <v>17261</v>
      </c>
      <c r="M32" s="789" t="s">
        <v>17261</v>
      </c>
      <c r="N32" s="789" t="s">
        <v>17263</v>
      </c>
      <c r="O32" s="789" t="s">
        <v>54</v>
      </c>
      <c r="P32" s="789" t="s">
        <v>18566</v>
      </c>
      <c r="Q32" s="792" t="s">
        <v>2876</v>
      </c>
      <c r="R32" s="792" t="s">
        <v>17582</v>
      </c>
      <c r="S32" s="791" t="s">
        <v>14060</v>
      </c>
    </row>
    <row r="33" spans="1:19" ht="15" thickTop="1" thickBot="1">
      <c r="A33" s="787">
        <v>32</v>
      </c>
      <c r="B33" s="787">
        <v>1014</v>
      </c>
      <c r="C33" s="787" t="s">
        <v>204</v>
      </c>
      <c r="D33" s="787" t="s">
        <v>17144</v>
      </c>
      <c r="E33" s="787" t="s">
        <v>205</v>
      </c>
      <c r="F33" s="788" t="s">
        <v>206</v>
      </c>
      <c r="G33" s="787" t="s">
        <v>207</v>
      </c>
      <c r="H33" s="787" t="s">
        <v>208</v>
      </c>
      <c r="I33" s="789" t="s">
        <v>53</v>
      </c>
      <c r="J33" s="789"/>
      <c r="K33" s="789" t="s">
        <v>17264</v>
      </c>
      <c r="L33" s="789" t="s">
        <v>17261</v>
      </c>
      <c r="M33" s="789" t="s">
        <v>17261</v>
      </c>
      <c r="N33" s="789" t="s">
        <v>17263</v>
      </c>
      <c r="O33" s="789" t="s">
        <v>54</v>
      </c>
      <c r="P33" s="789" t="s">
        <v>18566</v>
      </c>
      <c r="Q33" s="792">
        <v>431180</v>
      </c>
      <c r="R33" s="792" t="s">
        <v>17582</v>
      </c>
      <c r="S33" s="791" t="s">
        <v>14060</v>
      </c>
    </row>
    <row r="34" spans="1:19" ht="15" thickTop="1" thickBot="1">
      <c r="A34" s="787">
        <v>33</v>
      </c>
      <c r="B34" s="787">
        <v>2001</v>
      </c>
      <c r="C34" s="787" t="s">
        <v>209</v>
      </c>
      <c r="D34" s="787" t="s">
        <v>17145</v>
      </c>
      <c r="E34" s="787" t="s">
        <v>210</v>
      </c>
      <c r="F34" s="788" t="s">
        <v>211</v>
      </c>
      <c r="G34" s="787" t="s">
        <v>212</v>
      </c>
      <c r="H34" s="787" t="s">
        <v>213</v>
      </c>
      <c r="I34" s="789" t="s">
        <v>53</v>
      </c>
      <c r="J34" s="789"/>
      <c r="K34" s="789" t="s">
        <v>17264</v>
      </c>
      <c r="L34" s="789" t="s">
        <v>17261</v>
      </c>
      <c r="M34" s="789" t="s">
        <v>17261</v>
      </c>
      <c r="N34" s="789" t="s">
        <v>17263</v>
      </c>
      <c r="O34" s="789" t="s">
        <v>54</v>
      </c>
      <c r="P34" s="789" t="s">
        <v>18566</v>
      </c>
      <c r="Q34" s="792" t="s">
        <v>2877</v>
      </c>
      <c r="R34" s="792" t="s">
        <v>17582</v>
      </c>
      <c r="S34" s="791" t="s">
        <v>14060</v>
      </c>
    </row>
    <row r="35" spans="1:19" ht="15" thickTop="1" thickBot="1">
      <c r="A35" s="787">
        <v>34</v>
      </c>
      <c r="B35" s="787">
        <v>1015</v>
      </c>
      <c r="C35" s="787" t="s">
        <v>214</v>
      </c>
      <c r="D35" s="787" t="s">
        <v>17146</v>
      </c>
      <c r="E35" s="787" t="s">
        <v>215</v>
      </c>
      <c r="F35" s="788" t="s">
        <v>216</v>
      </c>
      <c r="G35" s="787" t="s">
        <v>217</v>
      </c>
      <c r="H35" s="787" t="s">
        <v>218</v>
      </c>
      <c r="I35" s="789" t="s">
        <v>53</v>
      </c>
      <c r="J35" s="789"/>
      <c r="K35" s="789" t="s">
        <v>17264</v>
      </c>
      <c r="L35" s="789" t="s">
        <v>17261</v>
      </c>
      <c r="M35" s="789" t="s">
        <v>17261</v>
      </c>
      <c r="N35" s="789" t="s">
        <v>17263</v>
      </c>
      <c r="O35" s="789" t="s">
        <v>219</v>
      </c>
      <c r="P35" s="789" t="s">
        <v>18566</v>
      </c>
      <c r="Q35" s="792">
        <v>431279</v>
      </c>
      <c r="R35" s="792" t="s">
        <v>17582</v>
      </c>
      <c r="S35" s="791" t="s">
        <v>14069</v>
      </c>
    </row>
    <row r="36" spans="1:19" ht="15" thickTop="1" thickBot="1">
      <c r="A36" s="787">
        <v>35</v>
      </c>
      <c r="B36" s="787">
        <v>1016</v>
      </c>
      <c r="C36" s="787" t="s">
        <v>220</v>
      </c>
      <c r="D36" s="787" t="s">
        <v>17147</v>
      </c>
      <c r="E36" s="787" t="s">
        <v>221</v>
      </c>
      <c r="F36" s="788" t="s">
        <v>222</v>
      </c>
      <c r="G36" s="787" t="s">
        <v>223</v>
      </c>
      <c r="H36" s="787" t="s">
        <v>224</v>
      </c>
      <c r="I36" s="789" t="s">
        <v>53</v>
      </c>
      <c r="J36" s="789"/>
      <c r="K36" s="789" t="s">
        <v>17264</v>
      </c>
      <c r="L36" s="789" t="s">
        <v>17261</v>
      </c>
      <c r="M36" s="789" t="s">
        <v>17261</v>
      </c>
      <c r="N36" s="789" t="s">
        <v>17263</v>
      </c>
      <c r="O36" s="789" t="s">
        <v>219</v>
      </c>
      <c r="P36" s="789" t="s">
        <v>18566</v>
      </c>
      <c r="Q36" s="792" t="s">
        <v>2878</v>
      </c>
      <c r="R36" s="792" t="s">
        <v>17582</v>
      </c>
      <c r="S36" s="791" t="s">
        <v>14070</v>
      </c>
    </row>
    <row r="37" spans="1:19" ht="15" thickTop="1" thickBot="1">
      <c r="A37" s="787">
        <v>36</v>
      </c>
      <c r="B37" s="793">
        <v>1017</v>
      </c>
      <c r="C37" s="794" t="s">
        <v>16604</v>
      </c>
      <c r="D37" s="793" t="s">
        <v>14856</v>
      </c>
      <c r="E37" s="793" t="s">
        <v>14857</v>
      </c>
      <c r="F37" s="795" t="s">
        <v>14838</v>
      </c>
      <c r="G37" s="787" t="s">
        <v>14839</v>
      </c>
      <c r="H37" s="787" t="s">
        <v>14840</v>
      </c>
      <c r="I37" s="789" t="s">
        <v>53</v>
      </c>
      <c r="J37" s="789"/>
      <c r="K37" s="789" t="s">
        <v>17264</v>
      </c>
      <c r="L37" s="789" t="s">
        <v>17261</v>
      </c>
      <c r="M37" s="789" t="s">
        <v>17261</v>
      </c>
      <c r="N37" s="789" t="s">
        <v>17263</v>
      </c>
      <c r="O37" s="796">
        <v>43461</v>
      </c>
      <c r="P37" s="789" t="s">
        <v>18566</v>
      </c>
      <c r="Q37" s="793" t="s">
        <v>15995</v>
      </c>
      <c r="R37" s="793"/>
      <c r="S37" s="793">
        <v>48</v>
      </c>
    </row>
    <row r="38" spans="1:19" ht="15" thickTop="1" thickBo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</row>
    <row r="39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A1" location="ユーザー一覧!A1" display="通番"/>
    <hyperlink ref="F37" r:id="rId36"/>
  </hyperlinks>
  <pageMargins left="0.7" right="0.7" top="0.75" bottom="0.75" header="0.51180555555555496" footer="0.51180555555555496"/>
  <pageSetup paperSize="9" scale="10" firstPageNumber="0" fitToHeight="0" orientation="portrait" verticalDpi="0" r:id="rId3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W46"/>
  <sheetViews>
    <sheetView zoomScaleNormal="10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3.5"/>
  <cols>
    <col min="1" max="1" width="5.25" style="1" bestFit="1" customWidth="1"/>
    <col min="2" max="2" width="9" style="1"/>
    <col min="3" max="3" width="27.5" style="1" customWidth="1"/>
    <col min="4" max="4" width="17.75" style="1" bestFit="1" customWidth="1"/>
    <col min="5" max="5" width="14.25" style="2" bestFit="1" customWidth="1"/>
    <col min="6" max="6" width="29.625" style="1" bestFit="1" customWidth="1"/>
    <col min="7" max="7" width="14.125" style="1" bestFit="1" customWidth="1"/>
    <col min="8" max="8" width="19.875" style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625" style="1" bestFit="1" customWidth="1"/>
    <col min="18" max="18" width="35.5" style="1" bestFit="1" customWidth="1"/>
    <col min="19" max="19" width="13.125" style="1" bestFit="1" customWidth="1"/>
    <col min="20" max="20" width="14.75" style="1" bestFit="1" customWidth="1"/>
    <col min="21" max="21" width="13.375" style="1" bestFit="1" customWidth="1"/>
    <col min="22" max="23" width="9" style="1"/>
  </cols>
  <sheetData>
    <row r="1" spans="1:22" ht="42" thickTop="1" thickBot="1">
      <c r="A1" s="87" t="s">
        <v>2634</v>
      </c>
      <c r="B1" s="3" t="s">
        <v>41</v>
      </c>
      <c r="C1" s="3" t="s">
        <v>42</v>
      </c>
      <c r="D1" s="3" t="s">
        <v>4646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17237</v>
      </c>
      <c r="O1" s="4" t="s">
        <v>48</v>
      </c>
      <c r="P1" s="4" t="s">
        <v>17171</v>
      </c>
      <c r="Q1" s="4" t="s">
        <v>2861</v>
      </c>
      <c r="R1" s="4" t="s">
        <v>17172</v>
      </c>
      <c r="S1" s="4" t="s">
        <v>5177</v>
      </c>
      <c r="U1" s="765" t="s">
        <v>5213</v>
      </c>
      <c r="V1" s="766"/>
    </row>
    <row r="2" spans="1:22" ht="15" thickTop="1" thickBot="1">
      <c r="A2" s="392">
        <v>1</v>
      </c>
      <c r="B2" s="392">
        <v>3</v>
      </c>
      <c r="C2" s="392" t="s">
        <v>22894</v>
      </c>
      <c r="D2" s="392" t="s">
        <v>18570</v>
      </c>
      <c r="E2" s="393" t="s">
        <v>30570</v>
      </c>
      <c r="F2" s="429" t="s">
        <v>18262</v>
      </c>
      <c r="G2" s="392" t="s">
        <v>18297</v>
      </c>
      <c r="H2" s="393" t="s">
        <v>18298</v>
      </c>
      <c r="I2" s="393" t="s">
        <v>18260</v>
      </c>
      <c r="J2" s="393"/>
      <c r="K2" s="393" t="s">
        <v>17255</v>
      </c>
      <c r="L2" s="393" t="s">
        <v>17257</v>
      </c>
      <c r="M2" s="393" t="s">
        <v>17257</v>
      </c>
      <c r="N2" s="393" t="s">
        <v>17259</v>
      </c>
      <c r="O2" s="838">
        <v>43619</v>
      </c>
      <c r="P2" s="393" t="s">
        <v>23236</v>
      </c>
      <c r="Q2" s="934" t="s">
        <v>2864</v>
      </c>
      <c r="R2" s="934"/>
      <c r="S2" s="903" t="s">
        <v>14061</v>
      </c>
      <c r="U2" s="413" t="s">
        <v>5180</v>
      </c>
      <c r="V2" s="413">
        <f>COUNTIF($S$2:$S$44,"41")</f>
        <v>0</v>
      </c>
    </row>
    <row r="3" spans="1:22" ht="15" thickTop="1" thickBot="1">
      <c r="A3" s="442">
        <v>2</v>
      </c>
      <c r="B3" s="442">
        <v>4</v>
      </c>
      <c r="C3" s="442" t="s">
        <v>28088</v>
      </c>
      <c r="D3" s="442" t="s">
        <v>18571</v>
      </c>
      <c r="E3" s="8" t="s">
        <v>30571</v>
      </c>
      <c r="F3" s="87" t="s">
        <v>18263</v>
      </c>
      <c r="G3" s="442" t="s">
        <v>18297</v>
      </c>
      <c r="H3" s="8" t="s">
        <v>18299</v>
      </c>
      <c r="I3" s="8" t="s">
        <v>18260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26">
        <v>43619</v>
      </c>
      <c r="P3" s="8"/>
      <c r="Q3" s="97" t="s">
        <v>2865</v>
      </c>
      <c r="R3" s="97" t="s">
        <v>22618</v>
      </c>
      <c r="S3" s="200" t="s">
        <v>14061</v>
      </c>
      <c r="U3" s="413" t="s">
        <v>5179</v>
      </c>
      <c r="V3" s="413">
        <f>COUNTIF($S$2:$S$44,"42")</f>
        <v>33</v>
      </c>
    </row>
    <row r="4" spans="1:22" ht="15" thickTop="1" thickBot="1">
      <c r="A4" s="442">
        <v>3</v>
      </c>
      <c r="B4" s="442">
        <v>5</v>
      </c>
      <c r="C4" s="442" t="s">
        <v>60</v>
      </c>
      <c r="D4" s="442" t="s">
        <v>18572</v>
      </c>
      <c r="E4" s="8" t="s">
        <v>30572</v>
      </c>
      <c r="F4" s="87" t="s">
        <v>18264</v>
      </c>
      <c r="G4" s="442" t="s">
        <v>18297</v>
      </c>
      <c r="H4" s="8" t="s">
        <v>18300</v>
      </c>
      <c r="I4" s="8" t="s">
        <v>18260</v>
      </c>
      <c r="J4" s="8"/>
      <c r="K4" s="8" t="s">
        <v>17255</v>
      </c>
      <c r="L4" s="8" t="s">
        <v>17257</v>
      </c>
      <c r="M4" s="8" t="s">
        <v>17257</v>
      </c>
      <c r="N4" s="8" t="s">
        <v>17259</v>
      </c>
      <c r="O4" s="26">
        <v>43619</v>
      </c>
      <c r="P4" s="8"/>
      <c r="Q4" s="98" t="s">
        <v>2866</v>
      </c>
      <c r="R4" s="98"/>
      <c r="S4" s="200" t="s">
        <v>14060</v>
      </c>
      <c r="U4" s="413" t="s">
        <v>5178</v>
      </c>
      <c r="V4" s="413">
        <f>COUNTIF($S$2:$S$44,"43")</f>
        <v>0</v>
      </c>
    </row>
    <row r="5" spans="1:22" ht="15" thickTop="1" thickBot="1">
      <c r="A5" s="442">
        <v>4</v>
      </c>
      <c r="B5" s="442">
        <v>6</v>
      </c>
      <c r="C5" s="442" t="s">
        <v>65</v>
      </c>
      <c r="D5" s="442" t="s">
        <v>18573</v>
      </c>
      <c r="E5" s="8" t="s">
        <v>30573</v>
      </c>
      <c r="F5" s="87" t="s">
        <v>18265</v>
      </c>
      <c r="G5" s="442" t="s">
        <v>18297</v>
      </c>
      <c r="H5" s="8" t="s">
        <v>18301</v>
      </c>
      <c r="I5" s="8" t="s">
        <v>18260</v>
      </c>
      <c r="J5" s="8"/>
      <c r="K5" s="8" t="s">
        <v>17255</v>
      </c>
      <c r="L5" s="8" t="s">
        <v>17257</v>
      </c>
      <c r="M5" s="8" t="s">
        <v>17257</v>
      </c>
      <c r="N5" s="8" t="s">
        <v>17259</v>
      </c>
      <c r="O5" s="26">
        <v>43619</v>
      </c>
      <c r="P5" s="8"/>
      <c r="Q5" s="98" t="s">
        <v>2867</v>
      </c>
      <c r="R5" s="98">
        <v>2</v>
      </c>
      <c r="S5" s="200" t="s">
        <v>14060</v>
      </c>
      <c r="T5"/>
      <c r="U5" s="413" t="s">
        <v>5176</v>
      </c>
      <c r="V5" s="413">
        <f>COUNTIF($S$2:$S$44,"44")</f>
        <v>2</v>
      </c>
    </row>
    <row r="6" spans="1:22" ht="15" thickTop="1" thickBot="1">
      <c r="A6" s="442">
        <v>5</v>
      </c>
      <c r="B6" s="442">
        <v>7</v>
      </c>
      <c r="C6" s="442" t="s">
        <v>70</v>
      </c>
      <c r="D6" s="442" t="s">
        <v>18574</v>
      </c>
      <c r="E6" s="8" t="s">
        <v>30574</v>
      </c>
      <c r="F6" s="87" t="s">
        <v>18266</v>
      </c>
      <c r="G6" s="442" t="s">
        <v>18297</v>
      </c>
      <c r="H6" s="8" t="s">
        <v>18302</v>
      </c>
      <c r="I6" s="8" t="s">
        <v>18260</v>
      </c>
      <c r="J6" s="8"/>
      <c r="K6" s="8" t="s">
        <v>17255</v>
      </c>
      <c r="L6" s="8" t="s">
        <v>17257</v>
      </c>
      <c r="M6" s="8" t="s">
        <v>17257</v>
      </c>
      <c r="N6" s="8" t="s">
        <v>17259</v>
      </c>
      <c r="O6" s="26">
        <v>43619</v>
      </c>
      <c r="P6" s="8"/>
      <c r="Q6" s="98">
        <v>431181</v>
      </c>
      <c r="R6" s="97" t="s">
        <v>22619</v>
      </c>
      <c r="S6" s="200" t="s">
        <v>14060</v>
      </c>
      <c r="T6"/>
      <c r="U6" s="413" t="s">
        <v>5174</v>
      </c>
      <c r="V6" s="413">
        <f>COUNTIF($S$2:$S$44,"45")</f>
        <v>0</v>
      </c>
    </row>
    <row r="7" spans="1:22" ht="15" thickTop="1" thickBot="1">
      <c r="A7" s="442">
        <v>6</v>
      </c>
      <c r="B7" s="442">
        <v>8</v>
      </c>
      <c r="C7" s="442" t="s">
        <v>75</v>
      </c>
      <c r="D7" s="442" t="s">
        <v>18575</v>
      </c>
      <c r="E7" s="8" t="s">
        <v>30575</v>
      </c>
      <c r="F7" s="87" t="s">
        <v>18267</v>
      </c>
      <c r="G7" s="442" t="s">
        <v>18297</v>
      </c>
      <c r="H7" s="8" t="s">
        <v>18303</v>
      </c>
      <c r="I7" s="8" t="s">
        <v>18260</v>
      </c>
      <c r="J7" s="8"/>
      <c r="K7" s="8" t="s">
        <v>17255</v>
      </c>
      <c r="L7" s="8" t="s">
        <v>17257</v>
      </c>
      <c r="M7" s="8" t="s">
        <v>17257</v>
      </c>
      <c r="N7" s="8" t="s">
        <v>17259</v>
      </c>
      <c r="O7" s="26">
        <v>43619</v>
      </c>
      <c r="P7" s="8"/>
      <c r="Q7" s="98">
        <v>431171</v>
      </c>
      <c r="R7" s="98"/>
      <c r="S7" s="200" t="s">
        <v>14060</v>
      </c>
      <c r="U7" s="413" t="s">
        <v>5175</v>
      </c>
      <c r="V7" s="413">
        <f>COUNTIF($S$2:$S$44,"46")</f>
        <v>0</v>
      </c>
    </row>
    <row r="8" spans="1:22" s="1" customFormat="1" ht="15" thickTop="1" thickBot="1">
      <c r="A8" s="442">
        <v>8</v>
      </c>
      <c r="B8" s="442">
        <v>10</v>
      </c>
      <c r="C8" s="442" t="s">
        <v>85</v>
      </c>
      <c r="D8" s="442" t="s">
        <v>18576</v>
      </c>
      <c r="E8" s="8" t="s">
        <v>30576</v>
      </c>
      <c r="F8" s="87" t="s">
        <v>18268</v>
      </c>
      <c r="G8" s="442" t="s">
        <v>18297</v>
      </c>
      <c r="H8" s="8" t="s">
        <v>18304</v>
      </c>
      <c r="I8" s="8" t="s">
        <v>18260</v>
      </c>
      <c r="J8" s="8"/>
      <c r="K8" s="8" t="s">
        <v>17255</v>
      </c>
      <c r="L8" s="8" t="s">
        <v>17257</v>
      </c>
      <c r="M8" s="8" t="s">
        <v>17257</v>
      </c>
      <c r="N8" s="8" t="s">
        <v>17259</v>
      </c>
      <c r="O8" s="26">
        <v>43619</v>
      </c>
      <c r="P8" s="8"/>
      <c r="Q8" s="98">
        <v>431173</v>
      </c>
      <c r="R8" s="98">
        <v>3</v>
      </c>
      <c r="S8" s="200" t="s">
        <v>14060</v>
      </c>
      <c r="U8" s="413" t="s">
        <v>5216</v>
      </c>
      <c r="V8" s="413">
        <f>COUNTIF($S$2:$S$44,"48")</f>
        <v>1</v>
      </c>
    </row>
    <row r="9" spans="1:22" s="1" customFormat="1" ht="15" thickTop="1" thickBot="1">
      <c r="A9" s="442">
        <v>9</v>
      </c>
      <c r="B9" s="442">
        <v>11</v>
      </c>
      <c r="C9" s="442" t="s">
        <v>90</v>
      </c>
      <c r="D9" s="442" t="s">
        <v>18577</v>
      </c>
      <c r="E9" s="8" t="s">
        <v>30577</v>
      </c>
      <c r="F9" s="87" t="s">
        <v>18269</v>
      </c>
      <c r="G9" s="442" t="s">
        <v>18297</v>
      </c>
      <c r="H9" s="8" t="s">
        <v>18305</v>
      </c>
      <c r="I9" s="8" t="s">
        <v>18260</v>
      </c>
      <c r="J9" s="8"/>
      <c r="K9" s="8" t="s">
        <v>17255</v>
      </c>
      <c r="L9" s="8" t="s">
        <v>17257</v>
      </c>
      <c r="M9" s="8" t="s">
        <v>17257</v>
      </c>
      <c r="N9" s="8" t="s">
        <v>17259</v>
      </c>
      <c r="O9" s="26">
        <v>43619</v>
      </c>
      <c r="P9" s="8"/>
      <c r="Q9" s="98">
        <v>431174</v>
      </c>
      <c r="R9" s="97" t="s">
        <v>22620</v>
      </c>
      <c r="S9" s="200" t="s">
        <v>14060</v>
      </c>
      <c r="U9" s="413" t="s">
        <v>5215</v>
      </c>
      <c r="V9" s="413">
        <f>COUNTIF($S$2:$S$44,"49")</f>
        <v>1</v>
      </c>
    </row>
    <row r="10" spans="1:22" s="1" customFormat="1" ht="15" thickTop="1" thickBot="1">
      <c r="A10" s="442">
        <v>10</v>
      </c>
      <c r="B10" s="442">
        <v>12</v>
      </c>
      <c r="C10" s="442" t="s">
        <v>32084</v>
      </c>
      <c r="D10" s="442" t="s">
        <v>18578</v>
      </c>
      <c r="E10" s="8" t="s">
        <v>30578</v>
      </c>
      <c r="F10" s="87" t="s">
        <v>18270</v>
      </c>
      <c r="G10" s="442" t="s">
        <v>18297</v>
      </c>
      <c r="H10" s="8" t="s">
        <v>18306</v>
      </c>
      <c r="I10" s="8" t="s">
        <v>18260</v>
      </c>
      <c r="J10" s="8"/>
      <c r="K10" s="8" t="s">
        <v>17255</v>
      </c>
      <c r="L10" s="8" t="s">
        <v>17257</v>
      </c>
      <c r="M10" s="8" t="s">
        <v>17257</v>
      </c>
      <c r="N10" s="8" t="s">
        <v>17259</v>
      </c>
      <c r="O10" s="26">
        <v>43619</v>
      </c>
      <c r="P10" s="8"/>
      <c r="Q10" s="98" t="s">
        <v>2868</v>
      </c>
      <c r="R10" s="98"/>
      <c r="S10" s="200" t="s">
        <v>14060</v>
      </c>
      <c r="U10" s="413" t="s">
        <v>17020</v>
      </c>
      <c r="V10" s="413">
        <f>COUNTIF($S$2:$S$44,"50")</f>
        <v>4</v>
      </c>
    </row>
    <row r="11" spans="1:22" s="1" customFormat="1" ht="15" thickTop="1" thickBot="1">
      <c r="A11" s="442">
        <v>11</v>
      </c>
      <c r="B11" s="442">
        <v>13</v>
      </c>
      <c r="C11" s="442" t="s">
        <v>100</v>
      </c>
      <c r="D11" s="442" t="s">
        <v>18579</v>
      </c>
      <c r="E11" s="8" t="s">
        <v>30579</v>
      </c>
      <c r="F11" s="87" t="s">
        <v>18271</v>
      </c>
      <c r="G11" s="442" t="s">
        <v>18297</v>
      </c>
      <c r="H11" s="8" t="s">
        <v>18307</v>
      </c>
      <c r="I11" s="8" t="s">
        <v>18260</v>
      </c>
      <c r="J11" s="8"/>
      <c r="K11" s="8" t="s">
        <v>17255</v>
      </c>
      <c r="L11" s="8" t="s">
        <v>17257</v>
      </c>
      <c r="M11" s="8" t="s">
        <v>17257</v>
      </c>
      <c r="N11" s="8" t="s">
        <v>17259</v>
      </c>
      <c r="O11" s="26">
        <v>43619</v>
      </c>
      <c r="P11" s="8"/>
      <c r="Q11" s="98">
        <v>431177</v>
      </c>
      <c r="R11" s="98">
        <v>4</v>
      </c>
      <c r="S11" s="200" t="s">
        <v>14060</v>
      </c>
      <c r="U11" s="413" t="s">
        <v>17021</v>
      </c>
      <c r="V11" s="413">
        <f>COUNTIF($S$2:$S$44,"51")</f>
        <v>0</v>
      </c>
    </row>
    <row r="12" spans="1:22" s="1" customFormat="1" ht="15" thickTop="1" thickBot="1">
      <c r="A12" s="442">
        <v>12</v>
      </c>
      <c r="B12" s="442">
        <v>14</v>
      </c>
      <c r="C12" s="442" t="s">
        <v>105</v>
      </c>
      <c r="D12" s="442" t="s">
        <v>18580</v>
      </c>
      <c r="E12" s="8" t="s">
        <v>30580</v>
      </c>
      <c r="F12" s="87" t="s">
        <v>18272</v>
      </c>
      <c r="G12" s="442" t="s">
        <v>18297</v>
      </c>
      <c r="H12" s="8" t="s">
        <v>18308</v>
      </c>
      <c r="I12" s="8" t="s">
        <v>18260</v>
      </c>
      <c r="J12" s="8"/>
      <c r="K12" s="8" t="s">
        <v>17255</v>
      </c>
      <c r="L12" s="8" t="s">
        <v>17257</v>
      </c>
      <c r="M12" s="8" t="s">
        <v>17257</v>
      </c>
      <c r="N12" s="8" t="s">
        <v>17259</v>
      </c>
      <c r="O12" s="26">
        <v>43619</v>
      </c>
      <c r="P12" s="8"/>
      <c r="Q12" s="98">
        <v>431185</v>
      </c>
      <c r="R12" s="98"/>
      <c r="S12" s="200" t="s">
        <v>14060</v>
      </c>
      <c r="U12" s="413" t="s">
        <v>17022</v>
      </c>
      <c r="V12" s="413">
        <f>COUNTIF($S$2:$S$44,"52")</f>
        <v>0</v>
      </c>
    </row>
    <row r="13" spans="1:22" s="1" customFormat="1" ht="15" thickTop="1" thickBot="1">
      <c r="A13" s="442">
        <v>13</v>
      </c>
      <c r="B13" s="442">
        <v>15</v>
      </c>
      <c r="C13" s="442" t="s">
        <v>110</v>
      </c>
      <c r="D13" s="442" t="s">
        <v>18581</v>
      </c>
      <c r="E13" s="8" t="s">
        <v>30581</v>
      </c>
      <c r="F13" s="87" t="s">
        <v>18273</v>
      </c>
      <c r="G13" s="442" t="s">
        <v>18297</v>
      </c>
      <c r="H13" s="8" t="s">
        <v>18309</v>
      </c>
      <c r="I13" s="8" t="s">
        <v>18260</v>
      </c>
      <c r="J13" s="8"/>
      <c r="K13" s="8" t="s">
        <v>17255</v>
      </c>
      <c r="L13" s="8" t="s">
        <v>17257</v>
      </c>
      <c r="M13" s="8" t="s">
        <v>17257</v>
      </c>
      <c r="N13" s="8" t="s">
        <v>17259</v>
      </c>
      <c r="O13" s="26">
        <v>43619</v>
      </c>
      <c r="P13" s="8"/>
      <c r="Q13" s="98">
        <v>431189</v>
      </c>
      <c r="R13" s="98"/>
      <c r="S13" s="200" t="s">
        <v>14060</v>
      </c>
    </row>
    <row r="14" spans="1:22" s="1" customFormat="1" ht="15" thickTop="1" thickBot="1">
      <c r="A14" s="442">
        <v>14</v>
      </c>
      <c r="B14" s="442">
        <v>16</v>
      </c>
      <c r="C14" s="442" t="s">
        <v>23886</v>
      </c>
      <c r="D14" s="442" t="s">
        <v>18582</v>
      </c>
      <c r="E14" s="8" t="s">
        <v>30582</v>
      </c>
      <c r="F14" s="87" t="s">
        <v>18274</v>
      </c>
      <c r="G14" s="442" t="s">
        <v>18297</v>
      </c>
      <c r="H14" s="8" t="s">
        <v>18310</v>
      </c>
      <c r="I14" s="8" t="s">
        <v>18260</v>
      </c>
      <c r="J14" s="8"/>
      <c r="K14" s="8" t="s">
        <v>17255</v>
      </c>
      <c r="L14" s="8" t="s">
        <v>17257</v>
      </c>
      <c r="M14" s="8" t="s">
        <v>17257</v>
      </c>
      <c r="N14" s="8" t="s">
        <v>17259</v>
      </c>
      <c r="O14" s="26">
        <v>43619</v>
      </c>
      <c r="P14" s="8"/>
      <c r="Q14" s="98" t="s">
        <v>2869</v>
      </c>
      <c r="R14" s="98"/>
      <c r="S14" s="200" t="s">
        <v>14060</v>
      </c>
    </row>
    <row r="15" spans="1:22" s="1" customFormat="1" ht="15" thickTop="1" thickBot="1">
      <c r="A15" s="442">
        <v>15</v>
      </c>
      <c r="B15" s="442">
        <v>17</v>
      </c>
      <c r="C15" s="442" t="s">
        <v>120</v>
      </c>
      <c r="D15" s="442" t="s">
        <v>18583</v>
      </c>
      <c r="E15" s="8" t="s">
        <v>30583</v>
      </c>
      <c r="F15" s="87" t="s">
        <v>18275</v>
      </c>
      <c r="G15" s="442" t="s">
        <v>18297</v>
      </c>
      <c r="H15" s="8" t="s">
        <v>18311</v>
      </c>
      <c r="I15" s="8" t="s">
        <v>18260</v>
      </c>
      <c r="J15" s="8"/>
      <c r="K15" s="8" t="s">
        <v>17255</v>
      </c>
      <c r="L15" s="8" t="s">
        <v>17257</v>
      </c>
      <c r="M15" s="8" t="s">
        <v>17257</v>
      </c>
      <c r="N15" s="8" t="s">
        <v>17259</v>
      </c>
      <c r="O15" s="26">
        <v>43619</v>
      </c>
      <c r="P15" s="8"/>
      <c r="Q15" s="98">
        <v>431170</v>
      </c>
      <c r="R15" s="98"/>
      <c r="S15" s="200" t="s">
        <v>14060</v>
      </c>
    </row>
    <row r="16" spans="1:22" s="1" customFormat="1" ht="15" thickTop="1" thickBot="1">
      <c r="A16" s="442">
        <v>16</v>
      </c>
      <c r="B16" s="442">
        <v>18</v>
      </c>
      <c r="C16" s="442" t="s">
        <v>125</v>
      </c>
      <c r="D16" s="442" t="s">
        <v>18584</v>
      </c>
      <c r="E16" s="8" t="s">
        <v>30584</v>
      </c>
      <c r="F16" s="87" t="s">
        <v>18276</v>
      </c>
      <c r="G16" s="442" t="s">
        <v>18297</v>
      </c>
      <c r="H16" s="8" t="s">
        <v>18312</v>
      </c>
      <c r="I16" s="8" t="s">
        <v>18260</v>
      </c>
      <c r="J16" s="8"/>
      <c r="K16" s="8" t="s">
        <v>17255</v>
      </c>
      <c r="L16" s="8" t="s">
        <v>17257</v>
      </c>
      <c r="M16" s="8" t="s">
        <v>17257</v>
      </c>
      <c r="N16" s="8" t="s">
        <v>17259</v>
      </c>
      <c r="O16" s="26">
        <v>43619</v>
      </c>
      <c r="P16" s="8"/>
      <c r="Q16" s="98">
        <v>431183</v>
      </c>
      <c r="R16" s="98"/>
      <c r="S16" s="200" t="s">
        <v>14060</v>
      </c>
    </row>
    <row r="17" spans="1:19" s="1" customFormat="1" ht="15" thickTop="1" thickBot="1">
      <c r="A17" s="442">
        <v>17</v>
      </c>
      <c r="B17" s="442">
        <v>19</v>
      </c>
      <c r="C17" s="442" t="s">
        <v>130</v>
      </c>
      <c r="D17" s="442" t="s">
        <v>18585</v>
      </c>
      <c r="E17" s="8" t="s">
        <v>30585</v>
      </c>
      <c r="F17" s="87" t="s">
        <v>18277</v>
      </c>
      <c r="G17" s="442" t="s">
        <v>18297</v>
      </c>
      <c r="H17" s="8" t="s">
        <v>18313</v>
      </c>
      <c r="I17" s="8" t="s">
        <v>18260</v>
      </c>
      <c r="J17" s="8"/>
      <c r="K17" s="8" t="s">
        <v>17255</v>
      </c>
      <c r="L17" s="8" t="s">
        <v>17257</v>
      </c>
      <c r="M17" s="8" t="s">
        <v>17257</v>
      </c>
      <c r="N17" s="8" t="s">
        <v>17259</v>
      </c>
      <c r="O17" s="26">
        <v>43619</v>
      </c>
      <c r="P17" s="8"/>
      <c r="Q17" s="98">
        <v>431178</v>
      </c>
      <c r="R17" s="98"/>
      <c r="S17" s="200" t="s">
        <v>14060</v>
      </c>
    </row>
    <row r="18" spans="1:19" s="1" customFormat="1" ht="15" thickTop="1" thickBot="1">
      <c r="A18" s="442">
        <v>18</v>
      </c>
      <c r="B18" s="442">
        <v>20</v>
      </c>
      <c r="C18" s="442" t="s">
        <v>135</v>
      </c>
      <c r="D18" s="442" t="s">
        <v>18586</v>
      </c>
      <c r="E18" s="8" t="s">
        <v>30586</v>
      </c>
      <c r="F18" s="87" t="s">
        <v>18278</v>
      </c>
      <c r="G18" s="442" t="s">
        <v>18297</v>
      </c>
      <c r="H18" s="8" t="s">
        <v>18314</v>
      </c>
      <c r="I18" s="8" t="s">
        <v>18260</v>
      </c>
      <c r="J18" s="8"/>
      <c r="K18" s="8" t="s">
        <v>17255</v>
      </c>
      <c r="L18" s="8" t="s">
        <v>17257</v>
      </c>
      <c r="M18" s="8" t="s">
        <v>17257</v>
      </c>
      <c r="N18" s="8" t="s">
        <v>17259</v>
      </c>
      <c r="O18" s="26">
        <v>43619</v>
      </c>
      <c r="P18" s="8"/>
      <c r="Q18" s="98">
        <v>431188</v>
      </c>
      <c r="R18" s="98"/>
      <c r="S18" s="200" t="s">
        <v>14060</v>
      </c>
    </row>
    <row r="19" spans="1:19" s="197" customFormat="1" ht="15" thickTop="1" thickBot="1">
      <c r="A19" s="422">
        <v>19</v>
      </c>
      <c r="B19" s="422">
        <v>1001</v>
      </c>
      <c r="C19" s="422" t="s">
        <v>28122</v>
      </c>
      <c r="D19" s="422" t="s">
        <v>18587</v>
      </c>
      <c r="E19" s="443" t="s">
        <v>30587</v>
      </c>
      <c r="F19" s="109" t="s">
        <v>18279</v>
      </c>
      <c r="G19" s="422" t="s">
        <v>18297</v>
      </c>
      <c r="H19" s="443" t="s">
        <v>18315</v>
      </c>
      <c r="I19" s="443" t="s">
        <v>18260</v>
      </c>
      <c r="J19" s="443"/>
      <c r="K19" s="443" t="s">
        <v>17255</v>
      </c>
      <c r="L19" s="443" t="s">
        <v>17257</v>
      </c>
      <c r="M19" s="443" t="s">
        <v>17257</v>
      </c>
      <c r="N19" s="443" t="s">
        <v>17259</v>
      </c>
      <c r="O19" s="110">
        <v>43619</v>
      </c>
      <c r="P19" s="443"/>
      <c r="Q19" s="450">
        <v>431172</v>
      </c>
      <c r="R19" s="450" t="s">
        <v>17536</v>
      </c>
      <c r="S19" s="1064" t="s">
        <v>14060</v>
      </c>
    </row>
    <row r="20" spans="1:19" s="197" customFormat="1" ht="15" thickTop="1" thickBot="1">
      <c r="A20" s="422">
        <v>20</v>
      </c>
      <c r="B20" s="422">
        <v>1002</v>
      </c>
      <c r="C20" s="422" t="s">
        <v>145</v>
      </c>
      <c r="D20" s="422" t="s">
        <v>18588</v>
      </c>
      <c r="E20" s="443" t="s">
        <v>30588</v>
      </c>
      <c r="F20" s="109" t="s">
        <v>18280</v>
      </c>
      <c r="G20" s="422" t="s">
        <v>18297</v>
      </c>
      <c r="H20" s="443" t="s">
        <v>18316</v>
      </c>
      <c r="I20" s="443" t="s">
        <v>18260</v>
      </c>
      <c r="J20" s="443"/>
      <c r="K20" s="443" t="s">
        <v>17255</v>
      </c>
      <c r="L20" s="443" t="s">
        <v>17257</v>
      </c>
      <c r="M20" s="443" t="s">
        <v>17257</v>
      </c>
      <c r="N20" s="443" t="s">
        <v>17259</v>
      </c>
      <c r="O20" s="110">
        <v>43619</v>
      </c>
      <c r="P20" s="443"/>
      <c r="Q20" s="450">
        <v>431179</v>
      </c>
      <c r="R20" s="450" t="s">
        <v>17536</v>
      </c>
      <c r="S20" s="1064" t="s">
        <v>14060</v>
      </c>
    </row>
    <row r="21" spans="1:19" s="197" customFormat="1" ht="15" thickTop="1" thickBot="1">
      <c r="A21" s="422">
        <v>21</v>
      </c>
      <c r="B21" s="422">
        <v>1003</v>
      </c>
      <c r="C21" s="422" t="s">
        <v>150</v>
      </c>
      <c r="D21" s="422" t="s">
        <v>18589</v>
      </c>
      <c r="E21" s="443" t="s">
        <v>30589</v>
      </c>
      <c r="F21" s="109" t="s">
        <v>18281</v>
      </c>
      <c r="G21" s="422" t="s">
        <v>18297</v>
      </c>
      <c r="H21" s="443" t="s">
        <v>18317</v>
      </c>
      <c r="I21" s="443" t="s">
        <v>18260</v>
      </c>
      <c r="J21" s="443"/>
      <c r="K21" s="443" t="s">
        <v>17255</v>
      </c>
      <c r="L21" s="443" t="s">
        <v>17257</v>
      </c>
      <c r="M21" s="443" t="s">
        <v>17257</v>
      </c>
      <c r="N21" s="443" t="s">
        <v>17259</v>
      </c>
      <c r="O21" s="110">
        <v>43619</v>
      </c>
      <c r="P21" s="443"/>
      <c r="Q21" s="450">
        <v>431187</v>
      </c>
      <c r="R21" s="450" t="s">
        <v>17536</v>
      </c>
      <c r="S21" s="1064" t="s">
        <v>14060</v>
      </c>
    </row>
    <row r="22" spans="1:19" s="197" customFormat="1" ht="15" thickTop="1" thickBot="1">
      <c r="A22" s="422">
        <v>22</v>
      </c>
      <c r="B22" s="422">
        <v>1004</v>
      </c>
      <c r="C22" s="422" t="s">
        <v>155</v>
      </c>
      <c r="D22" s="422" t="s">
        <v>18590</v>
      </c>
      <c r="E22" s="443" t="s">
        <v>30590</v>
      </c>
      <c r="F22" s="109" t="s">
        <v>18282</v>
      </c>
      <c r="G22" s="422" t="s">
        <v>18297</v>
      </c>
      <c r="H22" s="443" t="s">
        <v>18318</v>
      </c>
      <c r="I22" s="443" t="s">
        <v>18260</v>
      </c>
      <c r="J22" s="443"/>
      <c r="K22" s="443" t="s">
        <v>17255</v>
      </c>
      <c r="L22" s="443" t="s">
        <v>17257</v>
      </c>
      <c r="M22" s="443" t="s">
        <v>17257</v>
      </c>
      <c r="N22" s="443" t="s">
        <v>17259</v>
      </c>
      <c r="O22" s="110">
        <v>43619</v>
      </c>
      <c r="P22" s="443"/>
      <c r="Q22" s="450" t="s">
        <v>2870</v>
      </c>
      <c r="R22" s="450" t="s">
        <v>17536</v>
      </c>
      <c r="S22" s="1064" t="s">
        <v>14060</v>
      </c>
    </row>
    <row r="23" spans="1:19" s="197" customFormat="1" ht="15" thickTop="1" thickBot="1">
      <c r="A23" s="422">
        <v>23</v>
      </c>
      <c r="B23" s="422">
        <v>1005</v>
      </c>
      <c r="C23" s="422" t="s">
        <v>160</v>
      </c>
      <c r="D23" s="422" t="s">
        <v>18591</v>
      </c>
      <c r="E23" s="443" t="s">
        <v>30591</v>
      </c>
      <c r="F23" s="109" t="s">
        <v>18283</v>
      </c>
      <c r="G23" s="422" t="s">
        <v>18297</v>
      </c>
      <c r="H23" s="443" t="s">
        <v>18319</v>
      </c>
      <c r="I23" s="443" t="s">
        <v>18260</v>
      </c>
      <c r="J23" s="443"/>
      <c r="K23" s="443" t="s">
        <v>17255</v>
      </c>
      <c r="L23" s="443" t="s">
        <v>17257</v>
      </c>
      <c r="M23" s="443" t="s">
        <v>17257</v>
      </c>
      <c r="N23" s="443" t="s">
        <v>17259</v>
      </c>
      <c r="O23" s="110">
        <v>43619</v>
      </c>
      <c r="P23" s="443"/>
      <c r="Q23" s="450" t="s">
        <v>2871</v>
      </c>
      <c r="R23" s="450" t="s">
        <v>17536</v>
      </c>
      <c r="S23" s="1064" t="s">
        <v>14060</v>
      </c>
    </row>
    <row r="24" spans="1:19" s="197" customFormat="1" ht="15" thickTop="1" thickBot="1">
      <c r="A24" s="422">
        <v>24</v>
      </c>
      <c r="B24" s="422">
        <v>1006</v>
      </c>
      <c r="C24" s="422" t="s">
        <v>165</v>
      </c>
      <c r="D24" s="422" t="s">
        <v>18592</v>
      </c>
      <c r="E24" s="443" t="s">
        <v>30592</v>
      </c>
      <c r="F24" s="109" t="s">
        <v>18284</v>
      </c>
      <c r="G24" s="422" t="s">
        <v>18297</v>
      </c>
      <c r="H24" s="443" t="s">
        <v>18320</v>
      </c>
      <c r="I24" s="443" t="s">
        <v>18260</v>
      </c>
      <c r="J24" s="443"/>
      <c r="K24" s="443" t="s">
        <v>17255</v>
      </c>
      <c r="L24" s="443" t="s">
        <v>17257</v>
      </c>
      <c r="M24" s="443" t="s">
        <v>17257</v>
      </c>
      <c r="N24" s="443" t="s">
        <v>17259</v>
      </c>
      <c r="O24" s="110">
        <v>43619</v>
      </c>
      <c r="P24" s="443"/>
      <c r="Q24" s="450" t="s">
        <v>2872</v>
      </c>
      <c r="R24" s="450" t="s">
        <v>17536</v>
      </c>
      <c r="S24" s="1064" t="s">
        <v>14060</v>
      </c>
    </row>
    <row r="25" spans="1:19" s="1" customFormat="1" ht="15" thickTop="1" thickBot="1">
      <c r="A25" s="442">
        <v>26</v>
      </c>
      <c r="B25" s="442">
        <v>1008</v>
      </c>
      <c r="C25" s="442" t="s">
        <v>174</v>
      </c>
      <c r="D25" s="442" t="s">
        <v>18593</v>
      </c>
      <c r="E25" s="8" t="s">
        <v>30593</v>
      </c>
      <c r="F25" s="87" t="s">
        <v>18285</v>
      </c>
      <c r="G25" s="442" t="s">
        <v>18297</v>
      </c>
      <c r="H25" s="8" t="s">
        <v>18321</v>
      </c>
      <c r="I25" s="8" t="s">
        <v>18260</v>
      </c>
      <c r="J25" s="8"/>
      <c r="K25" s="8" t="s">
        <v>17255</v>
      </c>
      <c r="L25" s="8" t="s">
        <v>17257</v>
      </c>
      <c r="M25" s="8" t="s">
        <v>17257</v>
      </c>
      <c r="N25" s="8" t="s">
        <v>17259</v>
      </c>
      <c r="O25" s="26">
        <v>43619</v>
      </c>
      <c r="P25" s="8"/>
      <c r="Q25" s="98">
        <v>431176</v>
      </c>
      <c r="R25" s="98"/>
      <c r="S25" s="200" t="s">
        <v>14060</v>
      </c>
    </row>
    <row r="26" spans="1:19" s="1" customFormat="1" ht="15" thickTop="1" thickBot="1">
      <c r="A26" s="442">
        <v>27</v>
      </c>
      <c r="B26" s="442">
        <v>1009</v>
      </c>
      <c r="C26" s="442" t="s">
        <v>24732</v>
      </c>
      <c r="D26" s="442" t="s">
        <v>18594</v>
      </c>
      <c r="E26" s="8" t="s">
        <v>30594</v>
      </c>
      <c r="F26" s="87" t="s">
        <v>18286</v>
      </c>
      <c r="G26" s="442" t="s">
        <v>18297</v>
      </c>
      <c r="H26" s="8" t="s">
        <v>18322</v>
      </c>
      <c r="I26" s="8" t="s">
        <v>18260</v>
      </c>
      <c r="J26" s="8"/>
      <c r="K26" s="8" t="s">
        <v>17255</v>
      </c>
      <c r="L26" s="8" t="s">
        <v>17257</v>
      </c>
      <c r="M26" s="8" t="s">
        <v>17257</v>
      </c>
      <c r="N26" s="8" t="s">
        <v>17259</v>
      </c>
      <c r="O26" s="26">
        <v>43619</v>
      </c>
      <c r="P26" s="8"/>
      <c r="Q26" s="98" t="s">
        <v>2873</v>
      </c>
      <c r="R26" s="98"/>
      <c r="S26" s="200" t="s">
        <v>14060</v>
      </c>
    </row>
    <row r="27" spans="1:19" s="1" customFormat="1" ht="15" thickTop="1" thickBot="1">
      <c r="A27" s="442">
        <v>28</v>
      </c>
      <c r="B27" s="442">
        <v>1010</v>
      </c>
      <c r="C27" s="442" t="s">
        <v>184</v>
      </c>
      <c r="D27" s="442" t="s">
        <v>18595</v>
      </c>
      <c r="E27" s="8" t="s">
        <v>30595</v>
      </c>
      <c r="F27" s="87" t="s">
        <v>18287</v>
      </c>
      <c r="G27" s="442" t="s">
        <v>18297</v>
      </c>
      <c r="H27" s="8" t="s">
        <v>18323</v>
      </c>
      <c r="I27" s="8" t="s">
        <v>18260</v>
      </c>
      <c r="J27" s="8"/>
      <c r="K27" s="8" t="s">
        <v>17255</v>
      </c>
      <c r="L27" s="8" t="s">
        <v>17257</v>
      </c>
      <c r="M27" s="8" t="s">
        <v>17257</v>
      </c>
      <c r="N27" s="8" t="s">
        <v>17259</v>
      </c>
      <c r="O27" s="26">
        <v>43619</v>
      </c>
      <c r="P27" s="8"/>
      <c r="Q27" s="98" t="s">
        <v>2874</v>
      </c>
      <c r="R27" s="98"/>
      <c r="S27" s="200" t="s">
        <v>14060</v>
      </c>
    </row>
    <row r="28" spans="1:19" s="1" customFormat="1" ht="15" thickTop="1" thickBot="1">
      <c r="A28" s="442">
        <v>29</v>
      </c>
      <c r="B28" s="442">
        <v>1011</v>
      </c>
      <c r="C28" s="442" t="s">
        <v>189</v>
      </c>
      <c r="D28" s="442" t="s">
        <v>18596</v>
      </c>
      <c r="E28" s="8" t="s">
        <v>30596</v>
      </c>
      <c r="F28" s="87" t="s">
        <v>18288</v>
      </c>
      <c r="G28" s="442" t="s">
        <v>18297</v>
      </c>
      <c r="H28" s="8" t="s">
        <v>18324</v>
      </c>
      <c r="I28" s="8" t="s">
        <v>18260</v>
      </c>
      <c r="J28" s="8"/>
      <c r="K28" s="8" t="s">
        <v>17255</v>
      </c>
      <c r="L28" s="8" t="s">
        <v>17257</v>
      </c>
      <c r="M28" s="8" t="s">
        <v>17257</v>
      </c>
      <c r="N28" s="8" t="s">
        <v>17259</v>
      </c>
      <c r="O28" s="26">
        <v>43619</v>
      </c>
      <c r="P28" s="8"/>
      <c r="Q28" s="98">
        <v>431175</v>
      </c>
      <c r="R28" s="98"/>
      <c r="S28" s="200" t="s">
        <v>14060</v>
      </c>
    </row>
    <row r="29" spans="1:19" s="197" customFormat="1" ht="15" thickTop="1" thickBot="1">
      <c r="A29" s="422">
        <v>30</v>
      </c>
      <c r="B29" s="422">
        <v>1012</v>
      </c>
      <c r="C29" s="422" t="s">
        <v>194</v>
      </c>
      <c r="D29" s="422" t="s">
        <v>18597</v>
      </c>
      <c r="E29" s="443" t="s">
        <v>30597</v>
      </c>
      <c r="F29" s="109" t="s">
        <v>18289</v>
      </c>
      <c r="G29" s="422" t="s">
        <v>18297</v>
      </c>
      <c r="H29" s="443" t="s">
        <v>18325</v>
      </c>
      <c r="I29" s="443" t="s">
        <v>18260</v>
      </c>
      <c r="J29" s="443"/>
      <c r="K29" s="443" t="s">
        <v>17255</v>
      </c>
      <c r="L29" s="443" t="s">
        <v>17257</v>
      </c>
      <c r="M29" s="443" t="s">
        <v>17257</v>
      </c>
      <c r="N29" s="443" t="s">
        <v>17259</v>
      </c>
      <c r="O29" s="110">
        <v>43619</v>
      </c>
      <c r="P29" s="443"/>
      <c r="Q29" s="450" t="s">
        <v>2875</v>
      </c>
      <c r="R29" s="450" t="s">
        <v>17536</v>
      </c>
      <c r="S29" s="1064" t="s">
        <v>14060</v>
      </c>
    </row>
    <row r="30" spans="1:19" s="197" customFormat="1" ht="15" thickTop="1" thickBot="1">
      <c r="A30" s="422">
        <v>31</v>
      </c>
      <c r="B30" s="422">
        <v>1013</v>
      </c>
      <c r="C30" s="422" t="s">
        <v>199</v>
      </c>
      <c r="D30" s="422" t="s">
        <v>18598</v>
      </c>
      <c r="E30" s="443" t="s">
        <v>30598</v>
      </c>
      <c r="F30" s="109" t="s">
        <v>18290</v>
      </c>
      <c r="G30" s="422" t="s">
        <v>18297</v>
      </c>
      <c r="H30" s="443" t="s">
        <v>18326</v>
      </c>
      <c r="I30" s="443" t="s">
        <v>18260</v>
      </c>
      <c r="J30" s="443"/>
      <c r="K30" s="443" t="s">
        <v>17255</v>
      </c>
      <c r="L30" s="443" t="s">
        <v>17257</v>
      </c>
      <c r="M30" s="443" t="s">
        <v>17257</v>
      </c>
      <c r="N30" s="443" t="s">
        <v>17259</v>
      </c>
      <c r="O30" s="110">
        <v>43619</v>
      </c>
      <c r="P30" s="443"/>
      <c r="Q30" s="450" t="s">
        <v>2876</v>
      </c>
      <c r="R30" s="450" t="s">
        <v>17536</v>
      </c>
      <c r="S30" s="1064" t="s">
        <v>14060</v>
      </c>
    </row>
    <row r="31" spans="1:19" s="197" customFormat="1" ht="15" thickTop="1" thickBot="1">
      <c r="A31" s="422">
        <v>32</v>
      </c>
      <c r="B31" s="422">
        <v>1014</v>
      </c>
      <c r="C31" s="422" t="s">
        <v>204</v>
      </c>
      <c r="D31" s="422" t="s">
        <v>18599</v>
      </c>
      <c r="E31" s="443" t="s">
        <v>30599</v>
      </c>
      <c r="F31" s="109" t="s">
        <v>18291</v>
      </c>
      <c r="G31" s="422" t="s">
        <v>18297</v>
      </c>
      <c r="H31" s="443" t="s">
        <v>18327</v>
      </c>
      <c r="I31" s="443" t="s">
        <v>18260</v>
      </c>
      <c r="J31" s="443"/>
      <c r="K31" s="443" t="s">
        <v>17255</v>
      </c>
      <c r="L31" s="443" t="s">
        <v>17257</v>
      </c>
      <c r="M31" s="443" t="s">
        <v>17257</v>
      </c>
      <c r="N31" s="443" t="s">
        <v>17259</v>
      </c>
      <c r="O31" s="110">
        <v>43619</v>
      </c>
      <c r="P31" s="443"/>
      <c r="Q31" s="450">
        <v>431180</v>
      </c>
      <c r="R31" s="450" t="s">
        <v>17536</v>
      </c>
      <c r="S31" s="1064" t="s">
        <v>14060</v>
      </c>
    </row>
    <row r="32" spans="1:19" s="197" customFormat="1" ht="15" thickTop="1" thickBot="1">
      <c r="A32" s="422">
        <v>33</v>
      </c>
      <c r="B32" s="422">
        <v>2001</v>
      </c>
      <c r="C32" s="422" t="s">
        <v>209</v>
      </c>
      <c r="D32" s="422" t="s">
        <v>18600</v>
      </c>
      <c r="E32" s="443" t="s">
        <v>30600</v>
      </c>
      <c r="F32" s="109" t="s">
        <v>18292</v>
      </c>
      <c r="G32" s="422" t="s">
        <v>18297</v>
      </c>
      <c r="H32" s="443" t="s">
        <v>18328</v>
      </c>
      <c r="I32" s="443" t="s">
        <v>18260</v>
      </c>
      <c r="J32" s="443"/>
      <c r="K32" s="443" t="s">
        <v>17255</v>
      </c>
      <c r="L32" s="443" t="s">
        <v>17257</v>
      </c>
      <c r="M32" s="443" t="s">
        <v>17257</v>
      </c>
      <c r="N32" s="443" t="s">
        <v>17259</v>
      </c>
      <c r="O32" s="110">
        <v>43619</v>
      </c>
      <c r="P32" s="443"/>
      <c r="Q32" s="450" t="s">
        <v>2877</v>
      </c>
      <c r="R32" s="450" t="s">
        <v>17536</v>
      </c>
      <c r="S32" s="1064" t="s">
        <v>14060</v>
      </c>
    </row>
    <row r="33" spans="1:19" s="197" customFormat="1" ht="15" thickTop="1" thickBot="1">
      <c r="A33" s="422">
        <v>34</v>
      </c>
      <c r="B33" s="422">
        <v>1015</v>
      </c>
      <c r="C33" s="422" t="s">
        <v>214</v>
      </c>
      <c r="D33" s="422" t="s">
        <v>18601</v>
      </c>
      <c r="E33" s="443" t="s">
        <v>30601</v>
      </c>
      <c r="F33" s="109" t="s">
        <v>18293</v>
      </c>
      <c r="G33" s="422" t="s">
        <v>18297</v>
      </c>
      <c r="H33" s="443" t="s">
        <v>18329</v>
      </c>
      <c r="I33" s="443" t="s">
        <v>18260</v>
      </c>
      <c r="J33" s="443"/>
      <c r="K33" s="443" t="s">
        <v>17255</v>
      </c>
      <c r="L33" s="443" t="s">
        <v>17257</v>
      </c>
      <c r="M33" s="443" t="s">
        <v>17257</v>
      </c>
      <c r="N33" s="443" t="s">
        <v>17259</v>
      </c>
      <c r="O33" s="110">
        <v>43619</v>
      </c>
      <c r="P33" s="443"/>
      <c r="Q33" s="450">
        <v>431279</v>
      </c>
      <c r="R33" s="450" t="s">
        <v>17536</v>
      </c>
      <c r="S33" s="1064" t="s">
        <v>14069</v>
      </c>
    </row>
    <row r="34" spans="1:19" s="197" customFormat="1" ht="15" thickTop="1" thickBot="1">
      <c r="A34" s="422">
        <v>35</v>
      </c>
      <c r="B34" s="422">
        <v>1016</v>
      </c>
      <c r="C34" s="422" t="s">
        <v>220</v>
      </c>
      <c r="D34" s="422" t="s">
        <v>18602</v>
      </c>
      <c r="E34" s="443" t="s">
        <v>30602</v>
      </c>
      <c r="F34" s="109" t="s">
        <v>18294</v>
      </c>
      <c r="G34" s="422" t="s">
        <v>18297</v>
      </c>
      <c r="H34" s="443" t="s">
        <v>18330</v>
      </c>
      <c r="I34" s="443" t="s">
        <v>18260</v>
      </c>
      <c r="J34" s="443"/>
      <c r="K34" s="443" t="s">
        <v>17255</v>
      </c>
      <c r="L34" s="443" t="s">
        <v>17257</v>
      </c>
      <c r="M34" s="443" t="s">
        <v>17257</v>
      </c>
      <c r="N34" s="443" t="s">
        <v>17259</v>
      </c>
      <c r="O34" s="110">
        <v>43619</v>
      </c>
      <c r="P34" s="443"/>
      <c r="Q34" s="450" t="s">
        <v>2878</v>
      </c>
      <c r="R34" s="450" t="s">
        <v>17536</v>
      </c>
      <c r="S34" s="1064" t="s">
        <v>14069</v>
      </c>
    </row>
    <row r="35" spans="1:19" s="1" customFormat="1" ht="15" thickTop="1" thickBot="1">
      <c r="A35" s="442">
        <v>25</v>
      </c>
      <c r="B35" s="442">
        <v>1007</v>
      </c>
      <c r="C35" s="442" t="s">
        <v>31382</v>
      </c>
      <c r="D35" s="442" t="s">
        <v>18568</v>
      </c>
      <c r="E35" s="47" t="s">
        <v>30603</v>
      </c>
      <c r="F35" s="87" t="s">
        <v>18295</v>
      </c>
      <c r="G35" s="442" t="s">
        <v>18297</v>
      </c>
      <c r="H35" s="17" t="s">
        <v>18331</v>
      </c>
      <c r="I35" s="8" t="s">
        <v>18261</v>
      </c>
      <c r="J35" s="8"/>
      <c r="K35" s="8" t="s">
        <v>17255</v>
      </c>
      <c r="L35" s="8" t="s">
        <v>17257</v>
      </c>
      <c r="M35" s="8" t="s">
        <v>17257</v>
      </c>
      <c r="N35" s="8" t="s">
        <v>17259</v>
      </c>
      <c r="O35" s="8" t="s">
        <v>18567</v>
      </c>
      <c r="P35" s="8"/>
      <c r="Q35" s="98" t="s">
        <v>30471</v>
      </c>
      <c r="R35" s="98" t="s">
        <v>30476</v>
      </c>
      <c r="S35" s="200" t="s">
        <v>14060</v>
      </c>
    </row>
    <row r="36" spans="1:19" s="1" customFormat="1" ht="15" thickTop="1" thickBot="1">
      <c r="A36" s="442">
        <v>36</v>
      </c>
      <c r="B36" s="25">
        <v>1017</v>
      </c>
      <c r="C36" s="29" t="s">
        <v>16604</v>
      </c>
      <c r="D36" s="29" t="s">
        <v>18569</v>
      </c>
      <c r="E36" s="797" t="s">
        <v>30604</v>
      </c>
      <c r="F36" s="87" t="s">
        <v>18296</v>
      </c>
      <c r="G36" s="442" t="s">
        <v>18297</v>
      </c>
      <c r="H36" s="442" t="s">
        <v>18332</v>
      </c>
      <c r="I36" s="8" t="s">
        <v>18261</v>
      </c>
      <c r="J36" s="8"/>
      <c r="K36" s="8" t="s">
        <v>17255</v>
      </c>
      <c r="L36" s="8" t="s">
        <v>17257</v>
      </c>
      <c r="M36" s="8" t="s">
        <v>17257</v>
      </c>
      <c r="N36" s="8" t="s">
        <v>17259</v>
      </c>
      <c r="O36" s="26">
        <v>43619</v>
      </c>
      <c r="P36" s="26"/>
      <c r="Q36" s="25" t="s">
        <v>30472</v>
      </c>
      <c r="R36" s="25"/>
      <c r="S36" s="203">
        <v>48</v>
      </c>
    </row>
    <row r="37" spans="1:19" s="1" customFormat="1" ht="15" thickTop="1" thickBot="1">
      <c r="A37" s="442">
        <v>47</v>
      </c>
      <c r="B37" s="1121">
        <v>3</v>
      </c>
      <c r="C37" s="442" t="s">
        <v>22895</v>
      </c>
      <c r="D37" s="442" t="s">
        <v>22897</v>
      </c>
      <c r="E37" s="8" t="s">
        <v>22898</v>
      </c>
      <c r="F37" s="87" t="s">
        <v>22899</v>
      </c>
      <c r="G37" s="442" t="s">
        <v>1183</v>
      </c>
      <c r="H37" s="8" t="s">
        <v>22902</v>
      </c>
      <c r="I37" s="8" t="s">
        <v>22900</v>
      </c>
      <c r="J37" s="8"/>
      <c r="K37" s="8" t="s">
        <v>17255</v>
      </c>
      <c r="L37" s="8" t="s">
        <v>17257</v>
      </c>
      <c r="M37" s="8" t="s">
        <v>17257</v>
      </c>
      <c r="N37" s="8" t="s">
        <v>17259</v>
      </c>
      <c r="O37" s="26">
        <v>43721</v>
      </c>
      <c r="P37" s="8"/>
      <c r="Q37" s="97" t="s">
        <v>23971</v>
      </c>
      <c r="R37" s="97" t="s">
        <v>30477</v>
      </c>
      <c r="S37" s="200" t="s">
        <v>14061</v>
      </c>
    </row>
    <row r="38" spans="1:19" s="1" customFormat="1" ht="15" thickTop="1" thickBot="1">
      <c r="A38" s="442">
        <v>58</v>
      </c>
      <c r="B38" s="1122">
        <v>1018</v>
      </c>
      <c r="C38" s="29" t="s">
        <v>22910</v>
      </c>
      <c r="D38" s="29" t="s">
        <v>23053</v>
      </c>
      <c r="E38" s="797" t="s">
        <v>30605</v>
      </c>
      <c r="F38" s="87" t="s">
        <v>26548</v>
      </c>
      <c r="G38" s="442" t="s">
        <v>1183</v>
      </c>
      <c r="H38" s="442" t="s">
        <v>22911</v>
      </c>
      <c r="I38" s="8" t="s">
        <v>6956</v>
      </c>
      <c r="J38" s="8"/>
      <c r="K38" s="8" t="s">
        <v>17255</v>
      </c>
      <c r="L38" s="8" t="s">
        <v>17257</v>
      </c>
      <c r="M38" s="8" t="s">
        <v>17257</v>
      </c>
      <c r="N38" s="8" t="s">
        <v>17259</v>
      </c>
      <c r="O38" s="26">
        <v>43946</v>
      </c>
      <c r="P38" s="26"/>
      <c r="Q38" s="25" t="s">
        <v>23969</v>
      </c>
      <c r="R38" s="25"/>
      <c r="S38" s="203">
        <v>49</v>
      </c>
    </row>
    <row r="39" spans="1:19" s="1" customFormat="1" ht="15" thickTop="1" thickBot="1">
      <c r="A39" s="442">
        <v>69</v>
      </c>
      <c r="B39" s="1123" t="s">
        <v>30466</v>
      </c>
      <c r="C39" s="442" t="s">
        <v>23887</v>
      </c>
      <c r="D39" s="29" t="s">
        <v>23661</v>
      </c>
      <c r="E39" s="797" t="s">
        <v>23726</v>
      </c>
      <c r="F39" s="87" t="s">
        <v>23888</v>
      </c>
      <c r="G39" s="442" t="s">
        <v>21</v>
      </c>
      <c r="H39" s="442" t="s">
        <v>23487</v>
      </c>
      <c r="I39" s="8" t="s">
        <v>23343</v>
      </c>
      <c r="J39" s="8"/>
      <c r="K39" s="8" t="s">
        <v>17255</v>
      </c>
      <c r="L39" s="8" t="s">
        <v>17257</v>
      </c>
      <c r="M39" s="8" t="s">
        <v>17257</v>
      </c>
      <c r="N39" s="8" t="s">
        <v>17259</v>
      </c>
      <c r="O39" s="26">
        <v>43987</v>
      </c>
      <c r="P39" s="26"/>
      <c r="Q39" s="25" t="s">
        <v>23970</v>
      </c>
      <c r="R39" s="29" t="s">
        <v>30478</v>
      </c>
      <c r="S39" s="203">
        <v>50</v>
      </c>
    </row>
    <row r="40" spans="1:19" s="1" customFormat="1" ht="15" thickTop="1" thickBot="1">
      <c r="A40" s="442">
        <v>80</v>
      </c>
      <c r="B40" s="1123" t="s">
        <v>30467</v>
      </c>
      <c r="C40" s="442" t="s">
        <v>24734</v>
      </c>
      <c r="D40" s="29" t="s">
        <v>24765</v>
      </c>
      <c r="E40" s="797" t="s">
        <v>30606</v>
      </c>
      <c r="F40" s="87" t="s">
        <v>24735</v>
      </c>
      <c r="G40" s="442" t="s">
        <v>1183</v>
      </c>
      <c r="H40" s="442" t="s">
        <v>24737</v>
      </c>
      <c r="I40" s="8" t="s">
        <v>23343</v>
      </c>
      <c r="J40" s="8"/>
      <c r="K40" s="8"/>
      <c r="L40" s="8"/>
      <c r="M40" s="8"/>
      <c r="N40" s="8"/>
      <c r="O40" s="26">
        <v>44085</v>
      </c>
      <c r="P40" s="26"/>
      <c r="Q40" s="25" t="s">
        <v>30473</v>
      </c>
      <c r="R40" s="25"/>
      <c r="S40" s="203">
        <v>50</v>
      </c>
    </row>
    <row r="41" spans="1:19" s="1" customFormat="1" ht="15" thickTop="1" thickBot="1">
      <c r="A41" s="250">
        <v>91</v>
      </c>
      <c r="B41" s="1125" t="s">
        <v>30468</v>
      </c>
      <c r="C41" s="250" t="s">
        <v>24733</v>
      </c>
      <c r="D41" s="639" t="s">
        <v>24766</v>
      </c>
      <c r="E41" s="627" t="s">
        <v>30607</v>
      </c>
      <c r="F41" s="292" t="s">
        <v>18295</v>
      </c>
      <c r="G41" s="250" t="s">
        <v>1183</v>
      </c>
      <c r="H41" s="250" t="s">
        <v>24736</v>
      </c>
      <c r="I41" s="254" t="s">
        <v>23343</v>
      </c>
      <c r="J41" s="254"/>
      <c r="K41" s="254"/>
      <c r="L41" s="254"/>
      <c r="M41" s="254"/>
      <c r="N41" s="254"/>
      <c r="O41" s="629">
        <v>44085</v>
      </c>
      <c r="P41" s="1203" t="s">
        <v>33489</v>
      </c>
      <c r="Q41" s="626" t="s">
        <v>30474</v>
      </c>
      <c r="R41" s="639" t="s">
        <v>31384</v>
      </c>
      <c r="S41" s="1126">
        <v>50</v>
      </c>
    </row>
    <row r="42" spans="1:19" s="1" customFormat="1" ht="15" thickTop="1" thickBot="1">
      <c r="A42" s="442">
        <v>102</v>
      </c>
      <c r="B42" s="1123" t="s">
        <v>30469</v>
      </c>
      <c r="C42" s="29" t="s">
        <v>26657</v>
      </c>
      <c r="D42" s="29" t="s">
        <v>26658</v>
      </c>
      <c r="E42" s="797" t="s">
        <v>26659</v>
      </c>
      <c r="F42" s="87" t="s">
        <v>26549</v>
      </c>
      <c r="G42" s="442" t="s">
        <v>1183</v>
      </c>
      <c r="H42" s="442" t="s">
        <v>26550</v>
      </c>
      <c r="I42" s="8" t="s">
        <v>23343</v>
      </c>
      <c r="J42" s="8"/>
      <c r="K42" s="8"/>
      <c r="L42" s="8"/>
      <c r="M42" s="8"/>
      <c r="N42" s="8"/>
      <c r="O42" s="26">
        <v>44183</v>
      </c>
      <c r="P42" s="26"/>
      <c r="Q42" s="25" t="s">
        <v>30475</v>
      </c>
      <c r="R42" s="25"/>
      <c r="S42" s="203">
        <v>50</v>
      </c>
    </row>
    <row r="43" spans="1:19" s="1" customFormat="1" ht="15" thickTop="1" thickBot="1">
      <c r="A43" s="442">
        <v>10</v>
      </c>
      <c r="B43" s="25">
        <v>12</v>
      </c>
      <c r="C43" s="29" t="s">
        <v>33226</v>
      </c>
      <c r="D43" s="29" t="s">
        <v>32267</v>
      </c>
      <c r="E43" s="797" t="s">
        <v>32268</v>
      </c>
      <c r="F43" s="87" t="s">
        <v>32085</v>
      </c>
      <c r="G43" s="442" t="s">
        <v>32086</v>
      </c>
      <c r="H43" s="442" t="s">
        <v>32087</v>
      </c>
      <c r="I43" s="8" t="s">
        <v>23343</v>
      </c>
      <c r="J43" s="8"/>
      <c r="K43" s="8"/>
      <c r="L43" s="8"/>
      <c r="M43" s="8"/>
      <c r="N43" s="8"/>
      <c r="O43" s="26">
        <v>44541</v>
      </c>
      <c r="P43" s="26"/>
      <c r="Q43" s="25"/>
      <c r="R43" s="25"/>
      <c r="S43" s="25"/>
    </row>
    <row r="44" spans="1:19" s="1" customFormat="1" ht="15" thickTop="1" thickBot="1">
      <c r="A44" s="442"/>
      <c r="B44" s="25"/>
      <c r="C44" s="29"/>
      <c r="D44" s="29"/>
      <c r="E44" s="797"/>
      <c r="F44" s="87"/>
      <c r="G44" s="442"/>
      <c r="H44" s="442"/>
      <c r="I44" s="8"/>
      <c r="J44" s="8"/>
      <c r="K44" s="8"/>
      <c r="L44" s="8"/>
      <c r="M44" s="8"/>
      <c r="N44" s="8"/>
      <c r="O44" s="26"/>
      <c r="P44" s="26"/>
      <c r="Q44" s="25"/>
      <c r="R44" s="25"/>
      <c r="S44" s="25"/>
    </row>
    <row r="45" spans="1:19" ht="14.25" thickTop="1"/>
    <row r="46" spans="1:19" s="1" customFormat="1">
      <c r="E46" s="2"/>
    </row>
  </sheetData>
  <phoneticPr fontId="35"/>
  <hyperlinks>
    <hyperlink ref="A1" location="ユーザー一覧!A1" display="通番"/>
    <hyperlink ref="F2" r:id="rId1"/>
    <hyperlink ref="F3:F34" r:id="rId2" display="SW00000100001@nihonsoft.co.jp"/>
    <hyperlink ref="F35:F36" r:id="rId3" display="SW00000100001@nihonsoft.co.jp"/>
    <hyperlink ref="F35" r:id="rId4"/>
    <hyperlink ref="F36" r:id="rId5"/>
    <hyperlink ref="F37" r:id="rId6"/>
    <hyperlink ref="F38" r:id="rId7"/>
    <hyperlink ref="F39" r:id="rId8"/>
    <hyperlink ref="F40" r:id="rId9"/>
    <hyperlink ref="F41" r:id="rId10"/>
    <hyperlink ref="F42" r:id="rId11"/>
    <hyperlink ref="F43" r:id="rId12"/>
  </hyperlinks>
  <pageMargins left="0.7" right="0.7" top="0.75" bottom="0.75" header="0.51180555555555496" footer="0.51180555555555496"/>
  <pageSetup paperSize="9" scale="10" firstPageNumber="0" fitToHeight="0" orientation="portrait" verticalDpi="0"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>
    <pageSetUpPr fitToPage="1"/>
  </sheetPr>
  <dimension ref="A1:X22"/>
  <sheetViews>
    <sheetView topLeftCell="K1" zoomScaleNormal="100" workbookViewId="0">
      <pane ySplit="1" topLeftCell="A2" activePane="bottomLeft" state="frozen"/>
      <selection pane="bottomLeft" activeCell="R22" sqref="R2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5" style="104" bestFit="1" customWidth="1"/>
    <col min="6" max="6" width="28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30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187" t="s">
        <v>44</v>
      </c>
      <c r="G1" s="187" t="s">
        <v>45</v>
      </c>
      <c r="H1" s="187" t="s">
        <v>46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188" t="s">
        <v>20998</v>
      </c>
      <c r="D2" s="857" t="s">
        <v>19529</v>
      </c>
      <c r="E2" s="858" t="s">
        <v>19542</v>
      </c>
      <c r="F2" s="853" t="s">
        <v>19491</v>
      </c>
      <c r="G2" s="859" t="s">
        <v>1183</v>
      </c>
      <c r="H2" s="860" t="s">
        <v>20548</v>
      </c>
      <c r="I2" s="857" t="s">
        <v>27339</v>
      </c>
      <c r="J2" s="41"/>
      <c r="K2" s="41"/>
      <c r="L2" s="41"/>
      <c r="M2" s="41"/>
      <c r="N2" s="41"/>
      <c r="O2" s="41" t="s">
        <v>19555</v>
      </c>
      <c r="P2" s="41"/>
      <c r="Q2" s="41" t="s">
        <v>20549</v>
      </c>
      <c r="R2" s="41"/>
      <c r="S2" s="41"/>
      <c r="T2" s="41" t="s">
        <v>21000</v>
      </c>
      <c r="U2" s="861">
        <v>49</v>
      </c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>
        <v>2000</v>
      </c>
      <c r="C3" s="772" t="s">
        <v>20999</v>
      </c>
      <c r="D3" s="857" t="s">
        <v>19530</v>
      </c>
      <c r="E3" s="524" t="s">
        <v>19543</v>
      </c>
      <c r="F3" s="853" t="s">
        <v>19492</v>
      </c>
      <c r="G3" s="859" t="s">
        <v>1183</v>
      </c>
      <c r="H3" s="860" t="s">
        <v>19506</v>
      </c>
      <c r="I3" s="857" t="s">
        <v>27339</v>
      </c>
      <c r="J3" s="41"/>
      <c r="K3" s="41"/>
      <c r="L3" s="41"/>
      <c r="M3" s="41"/>
      <c r="N3" s="41"/>
      <c r="O3" s="41" t="s">
        <v>19555</v>
      </c>
      <c r="P3" s="41"/>
      <c r="Q3" s="799" t="s">
        <v>20550</v>
      </c>
      <c r="R3" s="799"/>
      <c r="S3" s="799"/>
      <c r="T3" s="799"/>
      <c r="U3" s="861">
        <v>49</v>
      </c>
      <c r="W3" s="862" t="s">
        <v>5179</v>
      </c>
      <c r="X3" s="862">
        <f>COUNTIF($U$2:$U$4,"42")</f>
        <v>0</v>
      </c>
    </row>
    <row r="4" spans="1:24" ht="15" thickTop="1" thickBot="1">
      <c r="A4" s="684">
        <v>3</v>
      </c>
      <c r="B4" s="684"/>
      <c r="C4" s="874" t="s">
        <v>19504</v>
      </c>
      <c r="D4" s="687" t="s">
        <v>19531</v>
      </c>
      <c r="E4" s="701" t="s">
        <v>19544</v>
      </c>
      <c r="F4" s="875" t="s">
        <v>19493</v>
      </c>
      <c r="G4" s="876" t="s">
        <v>1183</v>
      </c>
      <c r="H4" s="877" t="s">
        <v>19507</v>
      </c>
      <c r="I4" s="687" t="s">
        <v>27339</v>
      </c>
      <c r="J4" s="686"/>
      <c r="K4" s="686"/>
      <c r="L4" s="686"/>
      <c r="M4" s="686"/>
      <c r="N4" s="686"/>
      <c r="O4" s="686" t="s">
        <v>19555</v>
      </c>
      <c r="P4" s="686" t="s">
        <v>20491</v>
      </c>
      <c r="Q4" s="878"/>
      <c r="R4" s="878"/>
      <c r="S4" s="878"/>
      <c r="T4" s="878" t="s">
        <v>20492</v>
      </c>
      <c r="U4" s="879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>
        <v>3000</v>
      </c>
      <c r="C5" s="772" t="s">
        <v>20997</v>
      </c>
      <c r="D5" s="857" t="s">
        <v>19532</v>
      </c>
      <c r="E5" s="524" t="s">
        <v>19545</v>
      </c>
      <c r="F5" s="853" t="s">
        <v>19494</v>
      </c>
      <c r="G5" s="859" t="s">
        <v>1183</v>
      </c>
      <c r="H5" s="860" t="s">
        <v>19508</v>
      </c>
      <c r="I5" s="857" t="s">
        <v>27339</v>
      </c>
      <c r="J5" s="41"/>
      <c r="K5" s="41"/>
      <c r="L5" s="41"/>
      <c r="M5" s="41"/>
      <c r="N5" s="41"/>
      <c r="O5" s="41" t="s">
        <v>19555</v>
      </c>
      <c r="P5" s="41"/>
      <c r="Q5" s="799" t="s">
        <v>20551</v>
      </c>
      <c r="R5" s="799"/>
      <c r="S5" s="799"/>
      <c r="T5" s="799"/>
      <c r="U5" s="861">
        <v>49</v>
      </c>
      <c r="W5" s="862" t="s">
        <v>5176</v>
      </c>
      <c r="X5" s="862">
        <f>COUNTIF($U$2:$U$30,"44")</f>
        <v>0</v>
      </c>
    </row>
    <row r="6" spans="1:24" ht="15" thickTop="1" thickBot="1">
      <c r="A6" s="684">
        <v>5</v>
      </c>
      <c r="B6" s="684"/>
      <c r="C6" s="874" t="s">
        <v>19505</v>
      </c>
      <c r="D6" s="687" t="s">
        <v>19533</v>
      </c>
      <c r="E6" s="701" t="s">
        <v>19546</v>
      </c>
      <c r="F6" s="875" t="s">
        <v>19495</v>
      </c>
      <c r="G6" s="876" t="s">
        <v>1183</v>
      </c>
      <c r="H6" s="877" t="s">
        <v>19509</v>
      </c>
      <c r="I6" s="687" t="s">
        <v>27339</v>
      </c>
      <c r="J6" s="686"/>
      <c r="K6" s="686"/>
      <c r="L6" s="686"/>
      <c r="M6" s="686"/>
      <c r="N6" s="686"/>
      <c r="O6" s="686" t="s">
        <v>19555</v>
      </c>
      <c r="P6" s="686" t="s">
        <v>20491</v>
      </c>
      <c r="Q6" s="799"/>
      <c r="R6" s="878"/>
      <c r="S6" s="878"/>
      <c r="T6" s="878" t="s">
        <v>20492</v>
      </c>
      <c r="U6" s="879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>
        <v>4000</v>
      </c>
      <c r="C7" s="772" t="s">
        <v>20989</v>
      </c>
      <c r="D7" s="857" t="s">
        <v>19534</v>
      </c>
      <c r="E7" s="524" t="s">
        <v>19547</v>
      </c>
      <c r="F7" s="853" t="s">
        <v>19496</v>
      </c>
      <c r="G7" s="859" t="s">
        <v>1183</v>
      </c>
      <c r="H7" s="860" t="s">
        <v>19510</v>
      </c>
      <c r="I7" s="857" t="s">
        <v>27339</v>
      </c>
      <c r="J7" s="41"/>
      <c r="K7" s="41"/>
      <c r="L7" s="41"/>
      <c r="M7" s="41"/>
      <c r="N7" s="41"/>
      <c r="O7" s="41" t="s">
        <v>19555</v>
      </c>
      <c r="P7" s="41"/>
      <c r="Q7" s="799" t="s">
        <v>20552</v>
      </c>
      <c r="R7" s="799"/>
      <c r="S7" s="799"/>
      <c r="T7" s="799"/>
      <c r="U7" s="861">
        <v>49</v>
      </c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>
        <v>5000</v>
      </c>
      <c r="C8" s="772" t="s">
        <v>20990</v>
      </c>
      <c r="D8" s="857" t="s">
        <v>19535</v>
      </c>
      <c r="E8" s="524" t="s">
        <v>19548</v>
      </c>
      <c r="F8" s="853" t="s">
        <v>19497</v>
      </c>
      <c r="G8" s="859" t="s">
        <v>1183</v>
      </c>
      <c r="H8" s="860" t="s">
        <v>19511</v>
      </c>
      <c r="I8" s="857" t="s">
        <v>27339</v>
      </c>
      <c r="J8" s="41"/>
      <c r="K8" s="41"/>
      <c r="L8" s="41"/>
      <c r="M8" s="41"/>
      <c r="N8" s="41"/>
      <c r="O8" s="41" t="s">
        <v>19555</v>
      </c>
      <c r="P8" s="41"/>
      <c r="Q8" s="799" t="s">
        <v>20553</v>
      </c>
      <c r="R8" s="799"/>
      <c r="S8" s="799"/>
      <c r="T8" s="799"/>
      <c r="U8" s="861">
        <v>49</v>
      </c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>
        <v>6000</v>
      </c>
      <c r="C9" s="772" t="s">
        <v>20991</v>
      </c>
      <c r="D9" s="857" t="s">
        <v>19536</v>
      </c>
      <c r="E9" s="524" t="s">
        <v>19549</v>
      </c>
      <c r="F9" s="853" t="s">
        <v>19498</v>
      </c>
      <c r="G9" s="859" t="s">
        <v>1183</v>
      </c>
      <c r="H9" s="860" t="s">
        <v>19512</v>
      </c>
      <c r="I9" s="857" t="s">
        <v>27339</v>
      </c>
      <c r="J9" s="41"/>
      <c r="K9" s="41"/>
      <c r="L9" s="41"/>
      <c r="M9" s="41"/>
      <c r="N9" s="41"/>
      <c r="O9" s="41" t="s">
        <v>19555</v>
      </c>
      <c r="P9" s="41"/>
      <c r="Q9" s="799" t="s">
        <v>20554</v>
      </c>
      <c r="R9" s="799"/>
      <c r="S9" s="799"/>
      <c r="T9" s="799"/>
      <c r="U9" s="861">
        <v>49</v>
      </c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>
        <v>7000</v>
      </c>
      <c r="C10" s="772" t="s">
        <v>20992</v>
      </c>
      <c r="D10" s="857" t="s">
        <v>19537</v>
      </c>
      <c r="E10" s="524" t="s">
        <v>19550</v>
      </c>
      <c r="F10" s="853" t="s">
        <v>19499</v>
      </c>
      <c r="G10" s="859" t="s">
        <v>1183</v>
      </c>
      <c r="H10" s="860" t="s">
        <v>19513</v>
      </c>
      <c r="I10" s="857" t="s">
        <v>27339</v>
      </c>
      <c r="J10" s="41"/>
      <c r="K10" s="41"/>
      <c r="L10" s="41"/>
      <c r="M10" s="41"/>
      <c r="N10" s="41"/>
      <c r="O10" s="41" t="s">
        <v>19555</v>
      </c>
      <c r="P10" s="41"/>
      <c r="Q10" s="799" t="s">
        <v>20555</v>
      </c>
      <c r="R10" s="799"/>
      <c r="S10" s="799"/>
      <c r="T10" s="799"/>
      <c r="U10" s="861">
        <v>49</v>
      </c>
      <c r="W10" s="862" t="s">
        <v>5215</v>
      </c>
      <c r="X10" s="862">
        <f>COUNTIF($U$2:$U$150,"49")</f>
        <v>11</v>
      </c>
    </row>
    <row r="11" spans="1:24" ht="15" thickTop="1" thickBot="1">
      <c r="A11" s="188">
        <v>10</v>
      </c>
      <c r="B11" s="188">
        <v>8000</v>
      </c>
      <c r="C11" s="772" t="s">
        <v>20993</v>
      </c>
      <c r="D11" s="857" t="s">
        <v>19538</v>
      </c>
      <c r="E11" s="524" t="s">
        <v>19551</v>
      </c>
      <c r="F11" s="853" t="s">
        <v>19500</v>
      </c>
      <c r="G11" s="859" t="s">
        <v>1183</v>
      </c>
      <c r="H11" s="860" t="s">
        <v>19514</v>
      </c>
      <c r="I11" s="857" t="s">
        <v>27339</v>
      </c>
      <c r="J11" s="41"/>
      <c r="K11" s="41"/>
      <c r="L11" s="41"/>
      <c r="M11" s="41"/>
      <c r="N11" s="41"/>
      <c r="O11" s="41" t="s">
        <v>19555</v>
      </c>
      <c r="P11" s="41"/>
      <c r="Q11" s="799" t="s">
        <v>20556</v>
      </c>
      <c r="R11" s="799"/>
      <c r="S11" s="799"/>
      <c r="T11" s="799"/>
      <c r="U11" s="861">
        <v>49</v>
      </c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>
        <v>9000</v>
      </c>
      <c r="C12" s="772" t="s">
        <v>20994</v>
      </c>
      <c r="D12" s="857" t="s">
        <v>19539</v>
      </c>
      <c r="E12" s="524" t="s">
        <v>19552</v>
      </c>
      <c r="F12" s="853" t="s">
        <v>19501</v>
      </c>
      <c r="G12" s="859" t="s">
        <v>1183</v>
      </c>
      <c r="H12" s="860" t="s">
        <v>19515</v>
      </c>
      <c r="I12" s="857" t="s">
        <v>27339</v>
      </c>
      <c r="J12" s="41"/>
      <c r="K12" s="41"/>
      <c r="L12" s="41"/>
      <c r="M12" s="41"/>
      <c r="N12" s="41"/>
      <c r="O12" s="41" t="s">
        <v>19555</v>
      </c>
      <c r="P12" s="41"/>
      <c r="Q12" s="799" t="s">
        <v>20557</v>
      </c>
      <c r="R12" s="799"/>
      <c r="S12" s="799"/>
      <c r="T12" s="799"/>
      <c r="U12" s="861">
        <v>49</v>
      </c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>
        <v>10000</v>
      </c>
      <c r="C13" s="772" t="s">
        <v>20995</v>
      </c>
      <c r="D13" s="857" t="s">
        <v>19540</v>
      </c>
      <c r="E13" s="524" t="s">
        <v>19553</v>
      </c>
      <c r="F13" s="853" t="s">
        <v>19502</v>
      </c>
      <c r="G13" s="859" t="s">
        <v>1183</v>
      </c>
      <c r="H13" s="860" t="s">
        <v>19516</v>
      </c>
      <c r="I13" s="857" t="s">
        <v>27339</v>
      </c>
      <c r="J13" s="41"/>
      <c r="K13" s="41"/>
      <c r="L13" s="41"/>
      <c r="M13" s="41"/>
      <c r="N13" s="41"/>
      <c r="O13" s="41" t="s">
        <v>19555</v>
      </c>
      <c r="P13" s="41"/>
      <c r="Q13" s="799" t="s">
        <v>20558</v>
      </c>
      <c r="R13" s="799"/>
      <c r="S13" s="799"/>
      <c r="T13" s="799"/>
      <c r="U13" s="861">
        <v>49</v>
      </c>
      <c r="W13" s="862" t="s">
        <v>17022</v>
      </c>
      <c r="X13" s="862">
        <f>COUNTIF($U$2:$U$150,"52")</f>
        <v>0</v>
      </c>
    </row>
    <row r="14" spans="1:24" ht="15" thickTop="1" thickBot="1">
      <c r="A14" s="188">
        <v>13</v>
      </c>
      <c r="B14" s="188">
        <v>11000</v>
      </c>
      <c r="C14" s="772" t="s">
        <v>20996</v>
      </c>
      <c r="D14" s="857" t="s">
        <v>19541</v>
      </c>
      <c r="E14" s="524" t="s">
        <v>19554</v>
      </c>
      <c r="F14" s="853" t="s">
        <v>19503</v>
      </c>
      <c r="G14" s="859" t="s">
        <v>1183</v>
      </c>
      <c r="H14" s="860" t="s">
        <v>20988</v>
      </c>
      <c r="I14" s="857" t="s">
        <v>27339</v>
      </c>
      <c r="J14" s="41"/>
      <c r="K14" s="41"/>
      <c r="L14" s="41"/>
      <c r="M14" s="41"/>
      <c r="N14" s="41"/>
      <c r="O14" s="41" t="s">
        <v>19555</v>
      </c>
      <c r="P14" s="41"/>
      <c r="Q14" s="799" t="s">
        <v>20559</v>
      </c>
      <c r="R14" s="799"/>
      <c r="S14" s="799"/>
      <c r="T14" s="799"/>
      <c r="U14" s="861">
        <v>49</v>
      </c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4" r:id="rId2" display="SW00018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V22"/>
  <sheetViews>
    <sheetView topLeftCell="G1" zoomScaleNormal="100" workbookViewId="0">
      <selection activeCell="P6" sqref="P6"/>
    </sheetView>
  </sheetViews>
  <sheetFormatPr defaultRowHeight="13.5"/>
  <cols>
    <col min="1" max="1" width="5.25" style="1" bestFit="1" customWidth="1"/>
    <col min="2" max="2" width="9" style="1"/>
    <col min="3" max="3" width="22.625" style="1" bestFit="1" customWidth="1"/>
    <col min="4" max="4" width="17.75" style="1" bestFit="1" customWidth="1"/>
    <col min="5" max="5" width="14.25" style="1" bestFit="1" customWidth="1"/>
    <col min="6" max="6" width="30.25" style="1" bestFit="1" customWidth="1"/>
    <col min="7" max="7" width="14.125" style="1" bestFit="1" customWidth="1"/>
    <col min="8" max="8" width="13.1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24.375" style="1" bestFit="1" customWidth="1"/>
    <col min="17" max="17" width="16.375" style="1" bestFit="1" customWidth="1"/>
    <col min="18" max="18" width="53.875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310" t="s">
        <v>7232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1010</v>
      </c>
      <c r="C2" s="9" t="s">
        <v>4304</v>
      </c>
      <c r="D2" s="9" t="s">
        <v>4971</v>
      </c>
      <c r="E2" s="15" t="s">
        <v>4382</v>
      </c>
      <c r="F2" s="87" t="s">
        <v>4294</v>
      </c>
      <c r="G2" s="91" t="s">
        <v>1183</v>
      </c>
      <c r="H2" s="15" t="s">
        <v>4645</v>
      </c>
      <c r="I2" s="8" t="s">
        <v>27340</v>
      </c>
      <c r="J2" s="8"/>
      <c r="K2" s="8" t="s">
        <v>17255</v>
      </c>
      <c r="L2" s="8" t="s">
        <v>17257</v>
      </c>
      <c r="M2" s="8" t="s">
        <v>17257</v>
      </c>
      <c r="N2" s="8" t="s">
        <v>17343</v>
      </c>
      <c r="O2" s="15" t="s">
        <v>4383</v>
      </c>
      <c r="P2" s="15"/>
      <c r="Q2" s="8" t="s">
        <v>4381</v>
      </c>
      <c r="R2" s="8" t="s">
        <v>21064</v>
      </c>
      <c r="S2" s="214">
        <v>45</v>
      </c>
      <c r="U2" s="413" t="s">
        <v>5180</v>
      </c>
      <c r="V2" s="413">
        <f>COUNTIF($S$2:$S$21,"41")</f>
        <v>0</v>
      </c>
    </row>
    <row r="3" spans="1:22" ht="15" thickTop="1" thickBot="1">
      <c r="A3" s="7">
        <v>2</v>
      </c>
      <c r="B3" s="7">
        <v>510</v>
      </c>
      <c r="C3" s="9" t="s">
        <v>5789</v>
      </c>
      <c r="D3" s="9" t="s">
        <v>5814</v>
      </c>
      <c r="E3" s="147" t="s">
        <v>5815</v>
      </c>
      <c r="F3" s="87" t="s">
        <v>5790</v>
      </c>
      <c r="G3" s="91" t="s">
        <v>1183</v>
      </c>
      <c r="H3" s="15" t="s">
        <v>5791</v>
      </c>
      <c r="I3" s="8" t="s">
        <v>17866</v>
      </c>
      <c r="J3" s="8"/>
      <c r="K3" s="8" t="s">
        <v>17255</v>
      </c>
      <c r="L3" s="8" t="s">
        <v>17342</v>
      </c>
      <c r="M3" s="8" t="s">
        <v>17257</v>
      </c>
      <c r="N3" s="8" t="s">
        <v>17259</v>
      </c>
      <c r="O3" s="15" t="s">
        <v>5816</v>
      </c>
      <c r="P3" s="15"/>
      <c r="Q3" s="8" t="s">
        <v>17220</v>
      </c>
      <c r="R3" s="8" t="s">
        <v>11127</v>
      </c>
      <c r="S3" s="214">
        <v>46</v>
      </c>
      <c r="U3" s="413" t="s">
        <v>5179</v>
      </c>
      <c r="V3" s="413">
        <f>COUNTIF($S$2:$S$21,"42")</f>
        <v>0</v>
      </c>
    </row>
    <row r="4" spans="1:22" ht="15" thickTop="1" thickBot="1">
      <c r="A4" s="7">
        <v>3</v>
      </c>
      <c r="B4" s="7">
        <v>2010</v>
      </c>
      <c r="C4" s="9" t="s">
        <v>7096</v>
      </c>
      <c r="D4" s="9" t="s">
        <v>7194</v>
      </c>
      <c r="E4" s="15" t="s">
        <v>7202</v>
      </c>
      <c r="F4" s="87" t="s">
        <v>7101</v>
      </c>
      <c r="G4" s="91" t="s">
        <v>1183</v>
      </c>
      <c r="H4" s="15" t="s">
        <v>7110</v>
      </c>
      <c r="I4" s="8" t="s">
        <v>11672</v>
      </c>
      <c r="J4" s="8"/>
      <c r="K4" s="8" t="s">
        <v>17264</v>
      </c>
      <c r="L4" s="8" t="s">
        <v>17261</v>
      </c>
      <c r="M4" s="8" t="s">
        <v>17257</v>
      </c>
      <c r="N4" s="8" t="s">
        <v>17259</v>
      </c>
      <c r="O4" s="15" t="s">
        <v>7210</v>
      </c>
      <c r="P4" s="15"/>
      <c r="Q4" s="8" t="s">
        <v>7233</v>
      </c>
      <c r="R4" s="8" t="s">
        <v>21039</v>
      </c>
      <c r="S4" s="214">
        <v>46</v>
      </c>
      <c r="U4" s="413" t="s">
        <v>5178</v>
      </c>
      <c r="V4" s="413">
        <f>COUNTIF($S$2:$S$21,"43")</f>
        <v>0</v>
      </c>
    </row>
    <row r="5" spans="1:22" ht="15" thickTop="1" thickBot="1">
      <c r="A5" s="7">
        <v>4</v>
      </c>
      <c r="B5" s="7">
        <v>2020</v>
      </c>
      <c r="C5" s="9" t="s">
        <v>7097</v>
      </c>
      <c r="D5" s="9" t="s">
        <v>7195</v>
      </c>
      <c r="E5" s="15" t="s">
        <v>7203</v>
      </c>
      <c r="F5" s="87" t="s">
        <v>7102</v>
      </c>
      <c r="G5" s="91" t="s">
        <v>1183</v>
      </c>
      <c r="H5" s="15" t="s">
        <v>7111</v>
      </c>
      <c r="I5" s="8" t="s">
        <v>11672</v>
      </c>
      <c r="J5" s="8"/>
      <c r="K5" s="8" t="s">
        <v>17255</v>
      </c>
      <c r="L5" s="8" t="s">
        <v>17261</v>
      </c>
      <c r="M5" s="8" t="s">
        <v>17257</v>
      </c>
      <c r="N5" s="8" t="s">
        <v>17259</v>
      </c>
      <c r="O5" s="15" t="s">
        <v>7210</v>
      </c>
      <c r="P5" s="15"/>
      <c r="Q5" s="8" t="s">
        <v>7234</v>
      </c>
      <c r="R5" s="8" t="s">
        <v>21039</v>
      </c>
      <c r="S5" s="214">
        <v>46</v>
      </c>
      <c r="U5" s="413" t="s">
        <v>5176</v>
      </c>
      <c r="V5" s="413">
        <f>COUNTIF($S$2:$S$21,"44")</f>
        <v>0</v>
      </c>
    </row>
    <row r="6" spans="1:22" ht="15" thickTop="1" thickBot="1">
      <c r="A6" s="7">
        <v>5</v>
      </c>
      <c r="B6" s="7">
        <v>2030</v>
      </c>
      <c r="C6" s="9" t="s">
        <v>8022</v>
      </c>
      <c r="D6" s="9" t="s">
        <v>7196</v>
      </c>
      <c r="E6" s="15" t="s">
        <v>7204</v>
      </c>
      <c r="F6" s="87" t="s">
        <v>7103</v>
      </c>
      <c r="G6" s="91" t="s">
        <v>1183</v>
      </c>
      <c r="H6" s="15" t="s">
        <v>7112</v>
      </c>
      <c r="I6" s="8" t="s">
        <v>11672</v>
      </c>
      <c r="J6" s="8"/>
      <c r="K6" s="8" t="s">
        <v>17255</v>
      </c>
      <c r="L6" s="8" t="s">
        <v>17257</v>
      </c>
      <c r="M6" s="8" t="s">
        <v>17261</v>
      </c>
      <c r="N6" s="8" t="s">
        <v>17259</v>
      </c>
      <c r="O6" s="15" t="s">
        <v>7210</v>
      </c>
      <c r="P6" s="15"/>
      <c r="Q6" s="8" t="s">
        <v>7235</v>
      </c>
      <c r="R6" s="8" t="s">
        <v>21039</v>
      </c>
      <c r="S6" s="214">
        <v>46</v>
      </c>
      <c r="U6" s="413" t="s">
        <v>5174</v>
      </c>
      <c r="V6" s="413">
        <f>COUNTIF($S$2:$S$21,"45")</f>
        <v>1</v>
      </c>
    </row>
    <row r="7" spans="1:22" ht="15" thickTop="1" thickBot="1">
      <c r="A7" s="392">
        <v>6</v>
      </c>
      <c r="B7" s="392">
        <v>2040</v>
      </c>
      <c r="C7" s="426" t="s">
        <v>26814</v>
      </c>
      <c r="D7" s="426" t="s">
        <v>7197</v>
      </c>
      <c r="E7" s="428" t="s">
        <v>7205</v>
      </c>
      <c r="F7" s="429" t="s">
        <v>7104</v>
      </c>
      <c r="G7" s="430" t="s">
        <v>1183</v>
      </c>
      <c r="H7" s="428" t="s">
        <v>7113</v>
      </c>
      <c r="I7" s="393" t="s">
        <v>11672</v>
      </c>
      <c r="J7" s="393"/>
      <c r="K7" s="393" t="s">
        <v>17255</v>
      </c>
      <c r="L7" s="393" t="s">
        <v>17257</v>
      </c>
      <c r="M7" s="393" t="s">
        <v>17257</v>
      </c>
      <c r="N7" s="393" t="s">
        <v>17259</v>
      </c>
      <c r="O7" s="428" t="s">
        <v>7210</v>
      </c>
      <c r="P7" s="428" t="s">
        <v>33490</v>
      </c>
      <c r="Q7" s="393" t="s">
        <v>7236</v>
      </c>
      <c r="R7" s="393" t="s">
        <v>28322</v>
      </c>
      <c r="S7" s="431">
        <v>46</v>
      </c>
      <c r="U7" s="413" t="s">
        <v>5175</v>
      </c>
      <c r="V7" s="413">
        <f>COUNTIF($S$2:$S$21,"46")</f>
        <v>9</v>
      </c>
    </row>
    <row r="8" spans="1:22" ht="15" thickTop="1" thickBot="1">
      <c r="A8" s="7">
        <v>7</v>
      </c>
      <c r="B8" s="7">
        <v>2050</v>
      </c>
      <c r="C8" s="9" t="s">
        <v>7098</v>
      </c>
      <c r="D8" s="9" t="s">
        <v>7198</v>
      </c>
      <c r="E8" s="15" t="s">
        <v>7206</v>
      </c>
      <c r="F8" s="87" t="s">
        <v>7105</v>
      </c>
      <c r="G8" s="91" t="s">
        <v>1183</v>
      </c>
      <c r="H8" s="15" t="s">
        <v>7114</v>
      </c>
      <c r="I8" s="8" t="s">
        <v>11672</v>
      </c>
      <c r="J8" s="8"/>
      <c r="K8" s="8" t="s">
        <v>17255</v>
      </c>
      <c r="L8" s="8" t="s">
        <v>17261</v>
      </c>
      <c r="M8" s="8" t="s">
        <v>17261</v>
      </c>
      <c r="N8" s="8" t="s">
        <v>17259</v>
      </c>
      <c r="O8" s="15" t="s">
        <v>7210</v>
      </c>
      <c r="P8" s="15"/>
      <c r="Q8" s="8" t="s">
        <v>11258</v>
      </c>
      <c r="R8" s="8" t="s">
        <v>21039</v>
      </c>
      <c r="S8" s="214">
        <v>46</v>
      </c>
      <c r="U8" s="413" t="s">
        <v>5214</v>
      </c>
      <c r="V8" s="413">
        <f>COUNTIF($S$2:$S$21,"47")</f>
        <v>4</v>
      </c>
    </row>
    <row r="9" spans="1:22" ht="15" thickTop="1" thickBot="1">
      <c r="A9" s="7">
        <v>8</v>
      </c>
      <c r="B9" s="7">
        <v>2060</v>
      </c>
      <c r="C9" s="9" t="s">
        <v>7099</v>
      </c>
      <c r="D9" s="9" t="s">
        <v>7199</v>
      </c>
      <c r="E9" s="15" t="s">
        <v>7207</v>
      </c>
      <c r="F9" s="87" t="s">
        <v>7106</v>
      </c>
      <c r="G9" s="91" t="s">
        <v>1183</v>
      </c>
      <c r="H9" s="15" t="s">
        <v>7115</v>
      </c>
      <c r="I9" s="8" t="s">
        <v>11672</v>
      </c>
      <c r="J9" s="8"/>
      <c r="K9" s="8" t="s">
        <v>17255</v>
      </c>
      <c r="L9" s="8" t="s">
        <v>17261</v>
      </c>
      <c r="M9" s="8" t="s">
        <v>17257</v>
      </c>
      <c r="N9" s="8" t="s">
        <v>17259</v>
      </c>
      <c r="O9" s="15" t="s">
        <v>7210</v>
      </c>
      <c r="P9" s="15"/>
      <c r="Q9" s="8" t="s">
        <v>7241</v>
      </c>
      <c r="R9" s="8" t="s">
        <v>21039</v>
      </c>
      <c r="S9" s="214">
        <v>46</v>
      </c>
      <c r="U9" s="413" t="s">
        <v>5216</v>
      </c>
      <c r="V9" s="413">
        <f>COUNTIF($S$2:$S$21,"48")</f>
        <v>0</v>
      </c>
    </row>
    <row r="10" spans="1:22" ht="15" thickTop="1" thickBot="1">
      <c r="A10" s="7">
        <v>9</v>
      </c>
      <c r="B10" s="7">
        <v>2070</v>
      </c>
      <c r="C10" s="9" t="s">
        <v>7100</v>
      </c>
      <c r="D10" s="9" t="s">
        <v>7200</v>
      </c>
      <c r="E10" s="15" t="s">
        <v>7208</v>
      </c>
      <c r="F10" s="87" t="s">
        <v>7107</v>
      </c>
      <c r="G10" s="91" t="s">
        <v>1183</v>
      </c>
      <c r="H10" s="15" t="s">
        <v>7116</v>
      </c>
      <c r="I10" s="8" t="s">
        <v>11672</v>
      </c>
      <c r="J10" s="8"/>
      <c r="K10" s="8" t="s">
        <v>17255</v>
      </c>
      <c r="L10" s="8" t="s">
        <v>17257</v>
      </c>
      <c r="M10" s="8" t="s">
        <v>17261</v>
      </c>
      <c r="N10" s="8" t="s">
        <v>17263</v>
      </c>
      <c r="O10" s="15" t="s">
        <v>7210</v>
      </c>
      <c r="P10" s="15"/>
      <c r="Q10" s="8" t="s">
        <v>7242</v>
      </c>
      <c r="R10" s="8" t="s">
        <v>21039</v>
      </c>
      <c r="S10" s="214">
        <v>46</v>
      </c>
      <c r="U10" s="413" t="s">
        <v>5215</v>
      </c>
      <c r="V10" s="413">
        <f>COUNTIF($S$2:$S$21,"49")</f>
        <v>0</v>
      </c>
    </row>
    <row r="11" spans="1:22" ht="15" thickTop="1" thickBot="1">
      <c r="A11" s="7">
        <v>10</v>
      </c>
      <c r="B11" s="7">
        <v>2080</v>
      </c>
      <c r="C11" s="9" t="s">
        <v>8021</v>
      </c>
      <c r="D11" s="9" t="s">
        <v>7201</v>
      </c>
      <c r="E11" s="15" t="s">
        <v>7209</v>
      </c>
      <c r="F11" s="87" t="s">
        <v>7108</v>
      </c>
      <c r="G11" s="91" t="s">
        <v>1183</v>
      </c>
      <c r="H11" s="15" t="s">
        <v>7109</v>
      </c>
      <c r="I11" s="8" t="s">
        <v>11672</v>
      </c>
      <c r="J11" s="8"/>
      <c r="K11" s="8" t="s">
        <v>17255</v>
      </c>
      <c r="L11" s="8" t="s">
        <v>17257</v>
      </c>
      <c r="M11" s="8" t="s">
        <v>17261</v>
      </c>
      <c r="N11" s="8" t="s">
        <v>17259</v>
      </c>
      <c r="O11" s="15" t="s">
        <v>7210</v>
      </c>
      <c r="P11" s="15"/>
      <c r="Q11" s="8" t="s">
        <v>7243</v>
      </c>
      <c r="R11" s="8" t="s">
        <v>21039</v>
      </c>
      <c r="S11" s="214">
        <v>46</v>
      </c>
      <c r="U11" s="413" t="s">
        <v>17020</v>
      </c>
      <c r="V11" s="413">
        <f>COUNTIF($S$2:$S$154,"50")</f>
        <v>1</v>
      </c>
    </row>
    <row r="12" spans="1:22" ht="15" thickTop="1" thickBot="1">
      <c r="A12" s="7">
        <v>11</v>
      </c>
      <c r="B12" s="7">
        <v>1510</v>
      </c>
      <c r="C12" s="9" t="s">
        <v>8459</v>
      </c>
      <c r="D12" s="9" t="s">
        <v>8513</v>
      </c>
      <c r="E12" s="15" t="s">
        <v>8515</v>
      </c>
      <c r="F12" s="87" t="s">
        <v>8461</v>
      </c>
      <c r="G12" s="91" t="s">
        <v>1183</v>
      </c>
      <c r="H12" s="15" t="s">
        <v>8464</v>
      </c>
      <c r="I12" s="8" t="s">
        <v>11672</v>
      </c>
      <c r="J12" s="8"/>
      <c r="K12" s="8" t="s">
        <v>17255</v>
      </c>
      <c r="L12" s="8" t="s">
        <v>17257</v>
      </c>
      <c r="M12" s="8" t="s">
        <v>17257</v>
      </c>
      <c r="N12" s="8" t="s">
        <v>17263</v>
      </c>
      <c r="O12" s="15" t="s">
        <v>8517</v>
      </c>
      <c r="P12" s="15"/>
      <c r="Q12" s="8" t="s">
        <v>8561</v>
      </c>
      <c r="R12" s="8" t="s">
        <v>21039</v>
      </c>
      <c r="S12" s="214">
        <v>47</v>
      </c>
      <c r="U12" s="413" t="s">
        <v>17021</v>
      </c>
      <c r="V12" s="413">
        <f>COUNTIF($S$2:$S$154,"51")</f>
        <v>0</v>
      </c>
    </row>
    <row r="13" spans="1:22" ht="15" thickTop="1" thickBot="1">
      <c r="A13" s="7">
        <v>12</v>
      </c>
      <c r="B13" s="7">
        <v>1520</v>
      </c>
      <c r="C13" s="9" t="s">
        <v>8460</v>
      </c>
      <c r="D13" s="9" t="s">
        <v>8514</v>
      </c>
      <c r="E13" s="15" t="s">
        <v>8516</v>
      </c>
      <c r="F13" s="87" t="s">
        <v>8462</v>
      </c>
      <c r="G13" s="91" t="s">
        <v>1183</v>
      </c>
      <c r="H13" s="15" t="s">
        <v>8463</v>
      </c>
      <c r="I13" s="8" t="s">
        <v>11672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8517</v>
      </c>
      <c r="P13" s="15"/>
      <c r="Q13" s="8" t="s">
        <v>8560</v>
      </c>
      <c r="R13" s="8" t="s">
        <v>21039</v>
      </c>
      <c r="S13" s="214">
        <v>47</v>
      </c>
      <c r="U13" s="413" t="s">
        <v>17022</v>
      </c>
      <c r="V13" s="413">
        <f>COUNTIF($S$2:$S$154,"52")</f>
        <v>0</v>
      </c>
    </row>
    <row r="14" spans="1:22" ht="15" thickTop="1" thickBot="1">
      <c r="A14" s="392">
        <v>13</v>
      </c>
      <c r="B14" s="392">
        <v>3000</v>
      </c>
      <c r="C14" s="426" t="s">
        <v>28167</v>
      </c>
      <c r="D14" s="426" t="s">
        <v>10515</v>
      </c>
      <c r="E14" s="428" t="s">
        <v>28284</v>
      </c>
      <c r="F14" s="429" t="s">
        <v>10298</v>
      </c>
      <c r="G14" s="430" t="s">
        <v>1183</v>
      </c>
      <c r="H14" s="428" t="s">
        <v>18121</v>
      </c>
      <c r="I14" s="393" t="s">
        <v>11672</v>
      </c>
      <c r="J14" s="393"/>
      <c r="K14" s="393" t="s">
        <v>17255</v>
      </c>
      <c r="L14" s="393" t="s">
        <v>17261</v>
      </c>
      <c r="M14" s="393" t="s">
        <v>17261</v>
      </c>
      <c r="N14" s="393" t="s">
        <v>17259</v>
      </c>
      <c r="O14" s="428" t="s">
        <v>16793</v>
      </c>
      <c r="P14" s="428" t="s">
        <v>28285</v>
      </c>
      <c r="Q14" s="393" t="s">
        <v>17231</v>
      </c>
      <c r="R14" s="393" t="s">
        <v>18139</v>
      </c>
      <c r="S14" s="431">
        <v>47</v>
      </c>
    </row>
    <row r="15" spans="1:22" ht="15" thickTop="1" thickBot="1">
      <c r="A15" s="392">
        <v>14</v>
      </c>
      <c r="B15" s="392">
        <v>3010</v>
      </c>
      <c r="C15" s="426" t="s">
        <v>22868</v>
      </c>
      <c r="D15" s="426" t="s">
        <v>10516</v>
      </c>
      <c r="E15" s="428" t="s">
        <v>23099</v>
      </c>
      <c r="F15" s="429" t="s">
        <v>10299</v>
      </c>
      <c r="G15" s="430" t="s">
        <v>1183</v>
      </c>
      <c r="H15" s="428" t="s">
        <v>10440</v>
      </c>
      <c r="I15" s="393" t="s">
        <v>11672</v>
      </c>
      <c r="J15" s="393"/>
      <c r="K15" s="393" t="s">
        <v>17264</v>
      </c>
      <c r="L15" s="393" t="s">
        <v>17257</v>
      </c>
      <c r="M15" s="393" t="s">
        <v>17257</v>
      </c>
      <c r="N15" s="393" t="s">
        <v>17259</v>
      </c>
      <c r="O15" s="428" t="s">
        <v>11178</v>
      </c>
      <c r="P15" s="428" t="s">
        <v>23098</v>
      </c>
      <c r="Q15" s="393" t="s">
        <v>10973</v>
      </c>
      <c r="R15" s="393"/>
      <c r="S15" s="431">
        <v>47</v>
      </c>
    </row>
    <row r="16" spans="1:22" ht="15" thickTop="1" thickBot="1">
      <c r="A16" s="442">
        <v>14</v>
      </c>
      <c r="B16" s="442">
        <v>3010</v>
      </c>
      <c r="C16" s="9" t="s">
        <v>22869</v>
      </c>
      <c r="D16" s="9" t="s">
        <v>22890</v>
      </c>
      <c r="E16" s="15" t="s">
        <v>22891</v>
      </c>
      <c r="F16" s="87" t="s">
        <v>22870</v>
      </c>
      <c r="G16" s="91" t="s">
        <v>1183</v>
      </c>
      <c r="H16" s="15" t="s">
        <v>22872</v>
      </c>
      <c r="I16" s="8" t="s">
        <v>22871</v>
      </c>
      <c r="J16" s="8"/>
      <c r="K16" s="8" t="s">
        <v>17255</v>
      </c>
      <c r="L16" s="8" t="s">
        <v>17257</v>
      </c>
      <c r="M16" s="8" t="s">
        <v>17257</v>
      </c>
      <c r="N16" s="8" t="s">
        <v>17259</v>
      </c>
      <c r="O16" s="15" t="s">
        <v>22892</v>
      </c>
      <c r="P16" s="15"/>
      <c r="Q16" s="8"/>
      <c r="R16" s="8"/>
      <c r="S16" s="214"/>
    </row>
    <row r="17" spans="1:19" ht="15" thickTop="1" thickBot="1">
      <c r="A17" s="442"/>
      <c r="B17" s="442"/>
      <c r="C17" s="9" t="s">
        <v>26813</v>
      </c>
      <c r="D17" s="9" t="s">
        <v>26900</v>
      </c>
      <c r="E17" s="15" t="s">
        <v>26901</v>
      </c>
      <c r="F17" s="87" t="s">
        <v>26815</v>
      </c>
      <c r="G17" s="91" t="s">
        <v>1183</v>
      </c>
      <c r="H17" s="15" t="s">
        <v>26816</v>
      </c>
      <c r="I17" s="8" t="s">
        <v>22160</v>
      </c>
      <c r="J17" s="8"/>
      <c r="K17" s="8"/>
      <c r="L17" s="8"/>
      <c r="M17" s="8"/>
      <c r="N17" s="8"/>
      <c r="O17" s="15" t="s">
        <v>26902</v>
      </c>
      <c r="P17" s="15"/>
      <c r="Q17" s="8"/>
      <c r="R17" s="8"/>
      <c r="S17" s="214"/>
    </row>
    <row r="18" spans="1:19" ht="28.5" thickTop="1" thickBot="1">
      <c r="A18" s="442">
        <v>13</v>
      </c>
      <c r="B18" s="442">
        <v>3000</v>
      </c>
      <c r="C18" s="9" t="s">
        <v>28168</v>
      </c>
      <c r="D18" s="9" t="s">
        <v>28219</v>
      </c>
      <c r="E18" s="15" t="s">
        <v>28220</v>
      </c>
      <c r="F18" s="87" t="s">
        <v>28169</v>
      </c>
      <c r="G18" s="91" t="s">
        <v>1183</v>
      </c>
      <c r="H18" s="15" t="s">
        <v>28171</v>
      </c>
      <c r="I18" s="8" t="s">
        <v>28170</v>
      </c>
      <c r="J18" s="8"/>
      <c r="K18" s="8" t="s">
        <v>17255</v>
      </c>
      <c r="L18" s="8" t="s">
        <v>17257</v>
      </c>
      <c r="M18" s="8" t="s">
        <v>17257</v>
      </c>
      <c r="N18" s="8" t="s">
        <v>17259</v>
      </c>
      <c r="O18" s="15" t="s">
        <v>28221</v>
      </c>
      <c r="P18" s="15"/>
      <c r="Q18" s="8" t="s">
        <v>28282</v>
      </c>
      <c r="R18" s="390" t="s">
        <v>28283</v>
      </c>
      <c r="S18" s="214">
        <v>50</v>
      </c>
    </row>
    <row r="19" spans="1:19" ht="15" thickTop="1" thickBot="1">
      <c r="A19" s="442">
        <v>15</v>
      </c>
      <c r="B19" s="442">
        <v>3020</v>
      </c>
      <c r="C19" s="9" t="s">
        <v>28622</v>
      </c>
      <c r="D19" s="9" t="s">
        <v>28684</v>
      </c>
      <c r="E19" s="15" t="s">
        <v>28685</v>
      </c>
      <c r="F19" s="87" t="s">
        <v>28623</v>
      </c>
      <c r="G19" s="91" t="s">
        <v>1183</v>
      </c>
      <c r="H19" s="15" t="s">
        <v>28624</v>
      </c>
      <c r="I19" s="8" t="s">
        <v>6559</v>
      </c>
      <c r="J19" s="8"/>
      <c r="K19" s="8"/>
      <c r="L19" s="8"/>
      <c r="M19" s="8"/>
      <c r="N19" s="8"/>
      <c r="O19" s="15" t="s">
        <v>28678</v>
      </c>
      <c r="P19" s="15"/>
      <c r="Q19" s="8"/>
      <c r="R19" s="8"/>
      <c r="S19" s="214"/>
    </row>
    <row r="20" spans="1:19" ht="15" thickTop="1" thickBot="1">
      <c r="A20" s="442"/>
      <c r="B20" s="442"/>
      <c r="C20" s="9"/>
      <c r="D20" s="9"/>
      <c r="E20" s="15"/>
      <c r="F20" s="87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4"/>
    </row>
    <row r="21" spans="1:19" ht="15" thickTop="1" thickBot="1">
      <c r="A21" s="7"/>
      <c r="B21" s="7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6"/>
    </row>
    <row r="22" spans="1:19" ht="14.25" thickTop="1"/>
  </sheetData>
  <phoneticPr fontId="35"/>
  <hyperlinks>
    <hyperlink ref="A1" location="ユーザー一覧!A1" display="通番"/>
    <hyperlink ref="F2" r:id="rId1"/>
    <hyperlink ref="F3" r:id="rId2" display="SW00006800001@nihonsoft.co.jp"/>
    <hyperlink ref="F4" r:id="rId3" display="SW00006800001@nihonsoft.co.jp"/>
    <hyperlink ref="F6" r:id="rId4" display="SW00006800001@nihonsoft.co.jp"/>
    <hyperlink ref="F8" r:id="rId5" display="SW00006800001@nihonsoft.co.jp"/>
    <hyperlink ref="F10" r:id="rId6" display="SW00006800001@nihonsoft.co.jp"/>
    <hyperlink ref="F5" r:id="rId7" display="SW00006800001@nihonsoft.co.jp"/>
    <hyperlink ref="F7" r:id="rId8" display="SW00006800001@nihonsoft.co.jp"/>
    <hyperlink ref="F9" r:id="rId9" display="SW00006800001@nihonsoft.co.jp"/>
    <hyperlink ref="F11" r:id="rId10" display="SW00006800001@nihonsoft.co.jp"/>
    <hyperlink ref="F12" r:id="rId11" display="SW00006800001@nihonsoft.co.jp"/>
    <hyperlink ref="F13" r:id="rId12" display="SW00006800001@nihonsoft.co.jp"/>
    <hyperlink ref="F14" r:id="rId13" display="SW00006800001@nihonsoft.co.jp"/>
    <hyperlink ref="F15" r:id="rId14" display="SW00006800001@nihonsoft.co.jp"/>
    <hyperlink ref="F16" r:id="rId15"/>
    <hyperlink ref="F17" r:id="rId16"/>
    <hyperlink ref="F18" r:id="rId17"/>
    <hyperlink ref="F19" r:id="rId18"/>
  </hyperlinks>
  <pageMargins left="0.7" right="0.7" top="0.75" bottom="0.75" header="0.51180555555555496" footer="0.51180555555555496"/>
  <pageSetup paperSize="9" firstPageNumber="0" fitToHeight="0" orientation="landscape" r:id="rId1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V40"/>
  <sheetViews>
    <sheetView topLeftCell="A18" zoomScaleNormal="100" workbookViewId="0">
      <selection activeCell="N25" sqref="N25"/>
    </sheetView>
  </sheetViews>
  <sheetFormatPr defaultRowHeight="13.5"/>
  <cols>
    <col min="1" max="1" width="5.25" style="1" bestFit="1" customWidth="1"/>
    <col min="2" max="2" width="9" style="1"/>
    <col min="3" max="3" width="36.125" style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35.25" style="1" bestFit="1" customWidth="1"/>
    <col min="17" max="17" width="17.875" style="1" bestFit="1" customWidth="1"/>
    <col min="18" max="18" width="60.625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4" t="s">
        <v>2634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1010</v>
      </c>
      <c r="C2" s="9" t="s">
        <v>3636</v>
      </c>
      <c r="D2" s="9" t="s">
        <v>4697</v>
      </c>
      <c r="E2" s="15" t="s">
        <v>2672</v>
      </c>
      <c r="F2" s="11" t="s">
        <v>2315</v>
      </c>
      <c r="G2" s="7" t="s">
        <v>21</v>
      </c>
      <c r="H2" s="15" t="s">
        <v>2378</v>
      </c>
      <c r="I2" s="8" t="s">
        <v>53</v>
      </c>
      <c r="J2" s="8"/>
      <c r="K2" s="8" t="s">
        <v>17255</v>
      </c>
      <c r="L2" s="8" t="s">
        <v>17257</v>
      </c>
      <c r="M2" s="8" t="s">
        <v>17261</v>
      </c>
      <c r="N2" s="8" t="s">
        <v>17259</v>
      </c>
      <c r="O2" s="15" t="s">
        <v>2520</v>
      </c>
      <c r="P2" s="15"/>
      <c r="Q2" s="8" t="s">
        <v>8114</v>
      </c>
      <c r="R2" s="8" t="s">
        <v>21024</v>
      </c>
      <c r="S2" s="214">
        <v>44</v>
      </c>
      <c r="U2" s="413" t="s">
        <v>5180</v>
      </c>
      <c r="V2" s="413">
        <f>COUNTIF($S$2:$S$39,"41")</f>
        <v>0</v>
      </c>
    </row>
    <row r="3" spans="1:22" ht="15" thickTop="1" thickBot="1">
      <c r="A3" s="7">
        <v>2</v>
      </c>
      <c r="B3" s="7">
        <v>1020</v>
      </c>
      <c r="C3" s="9" t="s">
        <v>3637</v>
      </c>
      <c r="D3" s="9" t="s">
        <v>4698</v>
      </c>
      <c r="E3" s="15" t="s">
        <v>2675</v>
      </c>
      <c r="F3" s="11" t="s">
        <v>2332</v>
      </c>
      <c r="G3" s="7" t="s">
        <v>21</v>
      </c>
      <c r="H3" s="15" t="s">
        <v>2379</v>
      </c>
      <c r="I3" s="8" t="s">
        <v>53</v>
      </c>
      <c r="J3" s="8"/>
      <c r="K3" s="8" t="s">
        <v>17255</v>
      </c>
      <c r="L3" s="8" t="s">
        <v>17261</v>
      </c>
      <c r="M3" s="8" t="s">
        <v>17257</v>
      </c>
      <c r="N3" s="8" t="s">
        <v>17322</v>
      </c>
      <c r="O3" s="15" t="s">
        <v>2520</v>
      </c>
      <c r="P3" s="15"/>
      <c r="Q3" s="8" t="s">
        <v>17203</v>
      </c>
      <c r="R3" s="8" t="s">
        <v>28323</v>
      </c>
      <c r="S3" s="214">
        <v>44</v>
      </c>
      <c r="U3" s="413" t="s">
        <v>5179</v>
      </c>
      <c r="V3" s="413">
        <f>COUNTIF($S$2:$S$39,"42")</f>
        <v>0</v>
      </c>
    </row>
    <row r="4" spans="1:22" ht="15" thickTop="1" thickBot="1">
      <c r="A4" s="7">
        <v>3</v>
      </c>
      <c r="B4" s="7">
        <v>1030</v>
      </c>
      <c r="C4" s="9" t="s">
        <v>4699</v>
      </c>
      <c r="D4" s="9" t="s">
        <v>4700</v>
      </c>
      <c r="E4" s="15" t="s">
        <v>2681</v>
      </c>
      <c r="F4" s="11" t="s">
        <v>2333</v>
      </c>
      <c r="G4" s="7" t="s">
        <v>21</v>
      </c>
      <c r="H4" s="15" t="s">
        <v>2380</v>
      </c>
      <c r="I4" s="8" t="s">
        <v>53</v>
      </c>
      <c r="J4" s="8"/>
      <c r="K4" s="8" t="s">
        <v>17264</v>
      </c>
      <c r="L4" s="8" t="s">
        <v>17257</v>
      </c>
      <c r="M4" s="8" t="s">
        <v>17261</v>
      </c>
      <c r="N4" s="8" t="s">
        <v>17263</v>
      </c>
      <c r="O4" s="15" t="s">
        <v>2520</v>
      </c>
      <c r="P4" s="15"/>
      <c r="Q4" s="8" t="s">
        <v>17202</v>
      </c>
      <c r="R4" s="8" t="s">
        <v>21024</v>
      </c>
      <c r="S4" s="214">
        <v>44</v>
      </c>
      <c r="U4" s="413" t="s">
        <v>5178</v>
      </c>
      <c r="V4" s="413">
        <f>COUNTIF($S$2:$S$39,"43")</f>
        <v>0</v>
      </c>
    </row>
    <row r="5" spans="1:22" ht="15" thickTop="1" thickBot="1">
      <c r="A5" s="7">
        <v>4</v>
      </c>
      <c r="B5" s="7">
        <v>1040</v>
      </c>
      <c r="C5" s="9" t="s">
        <v>3638</v>
      </c>
      <c r="D5" s="9" t="s">
        <v>4701</v>
      </c>
      <c r="E5" s="15" t="s">
        <v>2693</v>
      </c>
      <c r="F5" s="11" t="s">
        <v>2334</v>
      </c>
      <c r="G5" s="7" t="s">
        <v>21</v>
      </c>
      <c r="H5" s="15" t="s">
        <v>2381</v>
      </c>
      <c r="I5" s="8" t="s">
        <v>53</v>
      </c>
      <c r="J5" s="8"/>
      <c r="K5" s="8" t="s">
        <v>17264</v>
      </c>
      <c r="L5" s="8" t="s">
        <v>17261</v>
      </c>
      <c r="M5" s="8" t="s">
        <v>17261</v>
      </c>
      <c r="N5" s="8" t="s">
        <v>17259</v>
      </c>
      <c r="O5" s="15" t="s">
        <v>2520</v>
      </c>
      <c r="P5" s="15"/>
      <c r="Q5" s="8" t="s">
        <v>3688</v>
      </c>
      <c r="R5" s="8" t="s">
        <v>21025</v>
      </c>
      <c r="S5" s="214">
        <v>44</v>
      </c>
      <c r="U5" s="413" t="s">
        <v>5176</v>
      </c>
      <c r="V5" s="413">
        <f>COUNTIF($S$2:$S$39,"44")</f>
        <v>30</v>
      </c>
    </row>
    <row r="6" spans="1:22" ht="15" thickTop="1" thickBot="1">
      <c r="A6" s="7">
        <v>5</v>
      </c>
      <c r="B6" s="7">
        <v>1050</v>
      </c>
      <c r="C6" s="9" t="s">
        <v>3639</v>
      </c>
      <c r="D6" s="9" t="s">
        <v>4702</v>
      </c>
      <c r="E6" s="15" t="s">
        <v>2686</v>
      </c>
      <c r="F6" s="11" t="s">
        <v>2335</v>
      </c>
      <c r="G6" s="7" t="s">
        <v>21</v>
      </c>
      <c r="H6" s="15" t="s">
        <v>5628</v>
      </c>
      <c r="I6" s="8" t="s">
        <v>53</v>
      </c>
      <c r="J6" s="8"/>
      <c r="K6" s="8" t="s">
        <v>17323</v>
      </c>
      <c r="L6" s="8" t="s">
        <v>17261</v>
      </c>
      <c r="M6" s="8" t="s">
        <v>17261</v>
      </c>
      <c r="N6" s="8" t="s">
        <v>17263</v>
      </c>
      <c r="O6" s="15" t="s">
        <v>2520</v>
      </c>
      <c r="P6" s="15"/>
      <c r="Q6" s="8" t="s">
        <v>8115</v>
      </c>
      <c r="R6" s="8" t="s">
        <v>21024</v>
      </c>
      <c r="S6" s="214">
        <v>44</v>
      </c>
      <c r="U6" s="413" t="s">
        <v>5174</v>
      </c>
      <c r="V6" s="413">
        <f>COUNTIF($S$2:$S$39,"45")</f>
        <v>0</v>
      </c>
    </row>
    <row r="7" spans="1:22" ht="15" thickTop="1" thickBot="1">
      <c r="A7" s="7">
        <v>6</v>
      </c>
      <c r="B7" s="7">
        <v>1060</v>
      </c>
      <c r="C7" s="9" t="s">
        <v>3640</v>
      </c>
      <c r="D7" s="9" t="s">
        <v>4703</v>
      </c>
      <c r="E7" s="15" t="s">
        <v>2674</v>
      </c>
      <c r="F7" s="11" t="s">
        <v>2336</v>
      </c>
      <c r="G7" s="7" t="s">
        <v>21</v>
      </c>
      <c r="H7" s="15" t="s">
        <v>11126</v>
      </c>
      <c r="I7" s="8" t="s">
        <v>53</v>
      </c>
      <c r="J7" s="8"/>
      <c r="K7" s="8" t="s">
        <v>17264</v>
      </c>
      <c r="L7" s="8" t="s">
        <v>17261</v>
      </c>
      <c r="M7" s="8" t="s">
        <v>17261</v>
      </c>
      <c r="N7" s="8" t="s">
        <v>17263</v>
      </c>
      <c r="O7" s="15" t="s">
        <v>2520</v>
      </c>
      <c r="P7" s="15"/>
      <c r="Q7" s="8" t="s">
        <v>17204</v>
      </c>
      <c r="R7" s="8" t="s">
        <v>28324</v>
      </c>
      <c r="S7" s="214">
        <v>44</v>
      </c>
      <c r="U7" s="413" t="s">
        <v>5175</v>
      </c>
      <c r="V7" s="413">
        <f>COUNTIF($S$2:$S$39,"46")</f>
        <v>1</v>
      </c>
    </row>
    <row r="8" spans="1:22" ht="15" thickTop="1" thickBot="1">
      <c r="A8" s="7">
        <v>7</v>
      </c>
      <c r="B8" s="7">
        <v>1070</v>
      </c>
      <c r="C8" s="9" t="s">
        <v>3641</v>
      </c>
      <c r="D8" s="9" t="s">
        <v>4704</v>
      </c>
      <c r="E8" s="15" t="s">
        <v>2698</v>
      </c>
      <c r="F8" s="11" t="s">
        <v>2337</v>
      </c>
      <c r="G8" s="7" t="s">
        <v>21</v>
      </c>
      <c r="H8" s="15" t="s">
        <v>2382</v>
      </c>
      <c r="I8" s="8" t="s">
        <v>53</v>
      </c>
      <c r="J8" s="8"/>
      <c r="K8" s="8" t="s">
        <v>17264</v>
      </c>
      <c r="L8" s="8" t="s">
        <v>17257</v>
      </c>
      <c r="M8" s="8" t="s">
        <v>17261</v>
      </c>
      <c r="N8" s="8" t="s">
        <v>17263</v>
      </c>
      <c r="O8" s="15" t="s">
        <v>2520</v>
      </c>
      <c r="P8" s="15"/>
      <c r="Q8" s="8" t="s">
        <v>3689</v>
      </c>
      <c r="R8" s="8" t="s">
        <v>21026</v>
      </c>
      <c r="S8" s="214">
        <v>44</v>
      </c>
      <c r="U8" s="413" t="s">
        <v>5214</v>
      </c>
      <c r="V8" s="413">
        <f>COUNTIF($S$2:$S$39,"47")</f>
        <v>0</v>
      </c>
    </row>
    <row r="9" spans="1:22" ht="15" thickTop="1" thickBot="1">
      <c r="A9" s="7">
        <v>8</v>
      </c>
      <c r="B9" s="7">
        <v>1080</v>
      </c>
      <c r="C9" s="9" t="s">
        <v>3642</v>
      </c>
      <c r="D9" s="9" t="s">
        <v>4705</v>
      </c>
      <c r="E9" s="15" t="s">
        <v>2678</v>
      </c>
      <c r="F9" s="11" t="s">
        <v>2338</v>
      </c>
      <c r="G9" s="7" t="s">
        <v>21</v>
      </c>
      <c r="H9" s="15" t="s">
        <v>2383</v>
      </c>
      <c r="I9" s="8" t="s">
        <v>53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15" t="s">
        <v>2520</v>
      </c>
      <c r="P9" s="15"/>
      <c r="Q9" s="8" t="s">
        <v>17205</v>
      </c>
      <c r="R9" s="8" t="s">
        <v>10846</v>
      </c>
      <c r="S9" s="214">
        <v>44</v>
      </c>
      <c r="U9" s="413" t="s">
        <v>5216</v>
      </c>
      <c r="V9" s="413">
        <f>COUNTIF($S$2:$S$39,"48")</f>
        <v>0</v>
      </c>
    </row>
    <row r="10" spans="1:22" ht="15" thickTop="1" thickBot="1">
      <c r="A10" s="7">
        <v>9</v>
      </c>
      <c r="B10" s="7">
        <v>1090</v>
      </c>
      <c r="C10" s="9" t="s">
        <v>3643</v>
      </c>
      <c r="D10" s="9" t="s">
        <v>4706</v>
      </c>
      <c r="E10" s="15" t="s">
        <v>2677</v>
      </c>
      <c r="F10" s="11" t="s">
        <v>2339</v>
      </c>
      <c r="G10" s="7" t="s">
        <v>21</v>
      </c>
      <c r="H10" s="15" t="s">
        <v>2384</v>
      </c>
      <c r="I10" s="8" t="s">
        <v>53</v>
      </c>
      <c r="J10" s="8"/>
      <c r="K10" s="8" t="s">
        <v>17264</v>
      </c>
      <c r="L10" s="8" t="s">
        <v>17261</v>
      </c>
      <c r="M10" s="8" t="s">
        <v>17257</v>
      </c>
      <c r="N10" s="8" t="s">
        <v>17259</v>
      </c>
      <c r="O10" s="15" t="s">
        <v>2520</v>
      </c>
      <c r="P10" s="15"/>
      <c r="Q10" s="8" t="s">
        <v>3690</v>
      </c>
      <c r="R10" s="8" t="s">
        <v>21005</v>
      </c>
      <c r="S10" s="214">
        <v>44</v>
      </c>
      <c r="U10" s="413" t="s">
        <v>5215</v>
      </c>
      <c r="V10" s="413">
        <f>COUNTIF($S$2:$S$39,"49")</f>
        <v>0</v>
      </c>
    </row>
    <row r="11" spans="1:22" ht="15" thickTop="1" thickBot="1">
      <c r="A11" s="7">
        <v>10</v>
      </c>
      <c r="B11" s="7">
        <v>1100</v>
      </c>
      <c r="C11" s="9" t="s">
        <v>3644</v>
      </c>
      <c r="D11" s="9" t="s">
        <v>4707</v>
      </c>
      <c r="E11" s="15" t="s">
        <v>2680</v>
      </c>
      <c r="F11" s="11" t="s">
        <v>2340</v>
      </c>
      <c r="G11" s="7" t="s">
        <v>21</v>
      </c>
      <c r="H11" s="15" t="s">
        <v>2385</v>
      </c>
      <c r="I11" s="8" t="s">
        <v>53</v>
      </c>
      <c r="J11" s="8"/>
      <c r="K11" s="8" t="s">
        <v>17255</v>
      </c>
      <c r="L11" s="8" t="s">
        <v>17261</v>
      </c>
      <c r="M11" s="8" t="s">
        <v>17261</v>
      </c>
      <c r="N11" s="8" t="s">
        <v>17259</v>
      </c>
      <c r="O11" s="15" t="s">
        <v>2520</v>
      </c>
      <c r="P11" s="15"/>
      <c r="Q11" s="8" t="s">
        <v>17206</v>
      </c>
      <c r="R11" s="8" t="s">
        <v>28325</v>
      </c>
      <c r="S11" s="214">
        <v>44</v>
      </c>
      <c r="U11" s="413" t="s">
        <v>17020</v>
      </c>
      <c r="V11" s="413">
        <f>COUNTIF($S$2:$S$58,"50")</f>
        <v>0</v>
      </c>
    </row>
    <row r="12" spans="1:22" ht="15" thickTop="1" thickBot="1">
      <c r="A12" s="7">
        <v>11</v>
      </c>
      <c r="B12" s="7">
        <v>1110</v>
      </c>
      <c r="C12" s="9" t="s">
        <v>3645</v>
      </c>
      <c r="D12" s="9" t="s">
        <v>4708</v>
      </c>
      <c r="E12" s="15" t="s">
        <v>2679</v>
      </c>
      <c r="F12" s="11" t="s">
        <v>2341</v>
      </c>
      <c r="G12" s="7" t="s">
        <v>21</v>
      </c>
      <c r="H12" s="15" t="s">
        <v>2386</v>
      </c>
      <c r="I12" s="8" t="s">
        <v>53</v>
      </c>
      <c r="J12" s="8"/>
      <c r="K12" s="8" t="s">
        <v>17264</v>
      </c>
      <c r="L12" s="8" t="s">
        <v>17261</v>
      </c>
      <c r="M12" s="8" t="s">
        <v>17261</v>
      </c>
      <c r="N12" s="8" t="s">
        <v>17263</v>
      </c>
      <c r="O12" s="15" t="s">
        <v>2520</v>
      </c>
      <c r="P12" s="15"/>
      <c r="Q12" s="8" t="s">
        <v>17207</v>
      </c>
      <c r="R12" s="8" t="s">
        <v>10845</v>
      </c>
      <c r="S12" s="214">
        <v>44</v>
      </c>
      <c r="U12" s="413" t="s">
        <v>17021</v>
      </c>
      <c r="V12" s="413">
        <f>COUNTIF($S$2:$S$58,"51")</f>
        <v>0</v>
      </c>
    </row>
    <row r="13" spans="1:22" ht="15" thickTop="1" thickBot="1">
      <c r="A13" s="7">
        <v>12</v>
      </c>
      <c r="B13" s="7">
        <v>1120</v>
      </c>
      <c r="C13" s="9" t="s">
        <v>3646</v>
      </c>
      <c r="D13" s="9" t="s">
        <v>4709</v>
      </c>
      <c r="E13" s="15" t="s">
        <v>2697</v>
      </c>
      <c r="F13" s="11" t="s">
        <v>2342</v>
      </c>
      <c r="G13" s="7" t="s">
        <v>21</v>
      </c>
      <c r="H13" s="15" t="s">
        <v>2387</v>
      </c>
      <c r="I13" s="8" t="s">
        <v>53</v>
      </c>
      <c r="J13" s="8"/>
      <c r="K13" s="8" t="s">
        <v>17255</v>
      </c>
      <c r="L13" s="8" t="s">
        <v>17261</v>
      </c>
      <c r="M13" s="8" t="s">
        <v>17257</v>
      </c>
      <c r="N13" s="8" t="s">
        <v>17263</v>
      </c>
      <c r="O13" s="15" t="s">
        <v>2520</v>
      </c>
      <c r="P13" s="15"/>
      <c r="Q13" s="8" t="s">
        <v>8116</v>
      </c>
      <c r="R13" s="8" t="s">
        <v>21027</v>
      </c>
      <c r="S13" s="214">
        <v>44</v>
      </c>
      <c r="U13" s="413" t="s">
        <v>17022</v>
      </c>
      <c r="V13" s="413">
        <f>COUNTIF($S$2:$S$58,"52")</f>
        <v>0</v>
      </c>
    </row>
    <row r="14" spans="1:22" ht="15" thickTop="1" thickBot="1">
      <c r="A14" s="7">
        <v>13</v>
      </c>
      <c r="B14" s="7">
        <v>1130</v>
      </c>
      <c r="C14" s="9" t="s">
        <v>3647</v>
      </c>
      <c r="D14" s="9" t="s">
        <v>4710</v>
      </c>
      <c r="E14" s="15" t="s">
        <v>2691</v>
      </c>
      <c r="F14" s="11" t="s">
        <v>2343</v>
      </c>
      <c r="G14" s="7" t="s">
        <v>21</v>
      </c>
      <c r="H14" s="15" t="s">
        <v>2388</v>
      </c>
      <c r="I14" s="8" t="s">
        <v>53</v>
      </c>
      <c r="J14" s="8"/>
      <c r="K14" s="8" t="s">
        <v>17264</v>
      </c>
      <c r="L14" s="8" t="s">
        <v>17261</v>
      </c>
      <c r="M14" s="8" t="s">
        <v>17261</v>
      </c>
      <c r="N14" s="8" t="s">
        <v>17263</v>
      </c>
      <c r="O14" s="15" t="s">
        <v>2520</v>
      </c>
      <c r="P14" s="15"/>
      <c r="Q14" s="8" t="s">
        <v>3691</v>
      </c>
      <c r="R14" s="8"/>
      <c r="S14" s="214">
        <v>44</v>
      </c>
    </row>
    <row r="15" spans="1:22" ht="15" thickTop="1" thickBot="1">
      <c r="A15" s="7">
        <v>14</v>
      </c>
      <c r="B15" s="7">
        <v>1140</v>
      </c>
      <c r="C15" s="9" t="s">
        <v>3648</v>
      </c>
      <c r="D15" s="9" t="s">
        <v>4711</v>
      </c>
      <c r="E15" s="15" t="s">
        <v>2688</v>
      </c>
      <c r="F15" s="11" t="s">
        <v>2344</v>
      </c>
      <c r="G15" s="7" t="s">
        <v>21</v>
      </c>
      <c r="H15" s="15" t="s">
        <v>2389</v>
      </c>
      <c r="I15" s="8" t="s">
        <v>53</v>
      </c>
      <c r="J15" s="8"/>
      <c r="K15" s="8" t="s">
        <v>17264</v>
      </c>
      <c r="L15" s="8" t="s">
        <v>17261</v>
      </c>
      <c r="M15" s="8" t="s">
        <v>17261</v>
      </c>
      <c r="N15" s="8" t="s">
        <v>17263</v>
      </c>
      <c r="O15" s="15" t="s">
        <v>2520</v>
      </c>
      <c r="P15" s="15"/>
      <c r="Q15" s="8" t="s">
        <v>3692</v>
      </c>
      <c r="R15" s="8"/>
      <c r="S15" s="214">
        <v>44</v>
      </c>
    </row>
    <row r="16" spans="1:22" ht="15" thickTop="1" thickBot="1">
      <c r="A16" s="7">
        <v>15</v>
      </c>
      <c r="B16" s="7">
        <v>1150</v>
      </c>
      <c r="C16" s="9" t="s">
        <v>3649</v>
      </c>
      <c r="D16" s="9" t="s">
        <v>4712</v>
      </c>
      <c r="E16" s="15" t="s">
        <v>2673</v>
      </c>
      <c r="F16" s="11" t="s">
        <v>2345</v>
      </c>
      <c r="G16" s="7" t="s">
        <v>21</v>
      </c>
      <c r="H16" s="15" t="s">
        <v>2390</v>
      </c>
      <c r="I16" s="8" t="s">
        <v>53</v>
      </c>
      <c r="J16" s="8"/>
      <c r="K16" s="8" t="s">
        <v>17264</v>
      </c>
      <c r="L16" s="8" t="s">
        <v>17257</v>
      </c>
      <c r="M16" s="8" t="s">
        <v>17261</v>
      </c>
      <c r="N16" s="8" t="s">
        <v>17263</v>
      </c>
      <c r="O16" s="15" t="s">
        <v>2520</v>
      </c>
      <c r="P16" s="15"/>
      <c r="Q16" s="8" t="s">
        <v>3693</v>
      </c>
      <c r="R16" s="8"/>
      <c r="S16" s="214">
        <v>44</v>
      </c>
    </row>
    <row r="17" spans="1:19" ht="15" thickTop="1" thickBot="1">
      <c r="A17" s="7">
        <v>16</v>
      </c>
      <c r="B17" s="7">
        <v>1160</v>
      </c>
      <c r="C17" s="9" t="s">
        <v>3650</v>
      </c>
      <c r="D17" s="9" t="s">
        <v>4713</v>
      </c>
      <c r="E17" s="15" t="s">
        <v>2696</v>
      </c>
      <c r="F17" s="11" t="s">
        <v>2346</v>
      </c>
      <c r="G17" s="7" t="s">
        <v>21</v>
      </c>
      <c r="H17" s="15" t="s">
        <v>2391</v>
      </c>
      <c r="I17" s="8" t="s">
        <v>53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2520</v>
      </c>
      <c r="P17" s="15"/>
      <c r="Q17" s="8" t="s">
        <v>3694</v>
      </c>
      <c r="R17" s="8"/>
      <c r="S17" s="214">
        <v>44</v>
      </c>
    </row>
    <row r="18" spans="1:19" ht="15" thickTop="1" thickBot="1">
      <c r="A18" s="7">
        <v>17</v>
      </c>
      <c r="B18" s="7">
        <v>1170</v>
      </c>
      <c r="C18" s="9" t="s">
        <v>3651</v>
      </c>
      <c r="D18" s="9" t="s">
        <v>4714</v>
      </c>
      <c r="E18" s="15" t="s">
        <v>2689</v>
      </c>
      <c r="F18" s="11" t="s">
        <v>2347</v>
      </c>
      <c r="G18" s="7" t="s">
        <v>21</v>
      </c>
      <c r="H18" s="15" t="s">
        <v>2392</v>
      </c>
      <c r="I18" s="8" t="s">
        <v>53</v>
      </c>
      <c r="J18" s="8"/>
      <c r="K18" s="8" t="s">
        <v>17264</v>
      </c>
      <c r="L18" s="8" t="s">
        <v>17261</v>
      </c>
      <c r="M18" s="8" t="s">
        <v>17261</v>
      </c>
      <c r="N18" s="8" t="s">
        <v>17263</v>
      </c>
      <c r="O18" s="15" t="s">
        <v>2520</v>
      </c>
      <c r="P18" s="15"/>
      <c r="Q18" s="8" t="s">
        <v>8117</v>
      </c>
      <c r="R18" s="8"/>
      <c r="S18" s="214">
        <v>44</v>
      </c>
    </row>
    <row r="19" spans="1:19" ht="15" thickTop="1" thickBot="1">
      <c r="A19" s="7">
        <v>18</v>
      </c>
      <c r="B19" s="7">
        <v>1180</v>
      </c>
      <c r="C19" s="9" t="s">
        <v>3652</v>
      </c>
      <c r="D19" s="9" t="s">
        <v>4715</v>
      </c>
      <c r="E19" s="15" t="s">
        <v>2671</v>
      </c>
      <c r="F19" s="11" t="s">
        <v>2348</v>
      </c>
      <c r="G19" s="7" t="s">
        <v>21</v>
      </c>
      <c r="H19" s="15" t="s">
        <v>2393</v>
      </c>
      <c r="I19" s="8" t="s">
        <v>53</v>
      </c>
      <c r="J19" s="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2520</v>
      </c>
      <c r="P19" s="15"/>
      <c r="Q19" s="8" t="s">
        <v>3695</v>
      </c>
      <c r="R19" s="8"/>
      <c r="S19" s="214">
        <v>44</v>
      </c>
    </row>
    <row r="20" spans="1:19" ht="15" thickTop="1" thickBot="1">
      <c r="A20" s="7">
        <v>19</v>
      </c>
      <c r="B20" s="7">
        <v>1190</v>
      </c>
      <c r="C20" s="9" t="s">
        <v>3653</v>
      </c>
      <c r="D20" s="9" t="s">
        <v>4716</v>
      </c>
      <c r="E20" s="15" t="s">
        <v>2687</v>
      </c>
      <c r="F20" s="11" t="s">
        <v>2349</v>
      </c>
      <c r="G20" s="7" t="s">
        <v>21</v>
      </c>
      <c r="H20" s="15" t="s">
        <v>2394</v>
      </c>
      <c r="I20" s="8" t="s">
        <v>53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2520</v>
      </c>
      <c r="P20" s="15"/>
      <c r="Q20" s="8" t="s">
        <v>3696</v>
      </c>
      <c r="R20" s="8" t="s">
        <v>21028</v>
      </c>
      <c r="S20" s="214">
        <v>44</v>
      </c>
    </row>
    <row r="21" spans="1:19" ht="15" thickTop="1" thickBot="1">
      <c r="A21" s="7">
        <v>20</v>
      </c>
      <c r="B21" s="7">
        <v>1200</v>
      </c>
      <c r="C21" s="9" t="s">
        <v>3654</v>
      </c>
      <c r="D21" s="9" t="s">
        <v>4717</v>
      </c>
      <c r="E21" s="15" t="s">
        <v>2692</v>
      </c>
      <c r="F21" s="11" t="s">
        <v>2350</v>
      </c>
      <c r="G21" s="7" t="s">
        <v>21</v>
      </c>
      <c r="H21" s="15" t="s">
        <v>2395</v>
      </c>
      <c r="I21" s="8" t="s">
        <v>53</v>
      </c>
      <c r="J21" s="8"/>
      <c r="K21" s="8" t="s">
        <v>17264</v>
      </c>
      <c r="L21" s="8" t="s">
        <v>17261</v>
      </c>
      <c r="M21" s="8" t="s">
        <v>17261</v>
      </c>
      <c r="N21" s="8" t="s">
        <v>17263</v>
      </c>
      <c r="O21" s="15" t="s">
        <v>2520</v>
      </c>
      <c r="P21" s="15"/>
      <c r="Q21" s="8" t="s">
        <v>8118</v>
      </c>
      <c r="R21" s="8" t="s">
        <v>21018</v>
      </c>
      <c r="S21" s="214">
        <v>44</v>
      </c>
    </row>
    <row r="22" spans="1:19" ht="15" thickTop="1" thickBot="1">
      <c r="A22" s="7">
        <v>21</v>
      </c>
      <c r="B22" s="7">
        <v>1210</v>
      </c>
      <c r="C22" s="9" t="s">
        <v>19874</v>
      </c>
      <c r="D22" s="9" t="s">
        <v>4718</v>
      </c>
      <c r="E22" s="15" t="s">
        <v>2694</v>
      </c>
      <c r="F22" s="11" t="s">
        <v>2351</v>
      </c>
      <c r="G22" s="7" t="s">
        <v>21</v>
      </c>
      <c r="H22" s="15" t="s">
        <v>2396</v>
      </c>
      <c r="I22" s="8" t="s">
        <v>53</v>
      </c>
      <c r="J22" s="8"/>
      <c r="K22" s="8" t="s">
        <v>17264</v>
      </c>
      <c r="L22" s="8" t="s">
        <v>17261</v>
      </c>
      <c r="M22" s="8" t="s">
        <v>17261</v>
      </c>
      <c r="N22" s="8" t="s">
        <v>17263</v>
      </c>
      <c r="O22" s="15" t="s">
        <v>2520</v>
      </c>
      <c r="P22" s="15"/>
      <c r="Q22" s="8" t="s">
        <v>17208</v>
      </c>
      <c r="R22" s="8" t="s">
        <v>28326</v>
      </c>
      <c r="S22" s="214">
        <v>44</v>
      </c>
    </row>
    <row r="23" spans="1:19" ht="15" thickTop="1" thickBot="1">
      <c r="A23" s="7">
        <v>22</v>
      </c>
      <c r="B23" s="7">
        <v>1220</v>
      </c>
      <c r="C23" s="9" t="s">
        <v>3655</v>
      </c>
      <c r="D23" s="9" t="s">
        <v>4719</v>
      </c>
      <c r="E23" s="15" t="s">
        <v>2676</v>
      </c>
      <c r="F23" s="11" t="s">
        <v>2352</v>
      </c>
      <c r="G23" s="7" t="s">
        <v>21</v>
      </c>
      <c r="H23" s="15" t="s">
        <v>2397</v>
      </c>
      <c r="I23" s="8" t="s">
        <v>53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2520</v>
      </c>
      <c r="P23" s="15"/>
      <c r="Q23" s="8" t="s">
        <v>17209</v>
      </c>
      <c r="R23" s="8" t="s">
        <v>11247</v>
      </c>
      <c r="S23" s="214">
        <v>44</v>
      </c>
    </row>
    <row r="24" spans="1:19" ht="15" thickTop="1" thickBot="1">
      <c r="A24" s="7">
        <v>23</v>
      </c>
      <c r="B24" s="7">
        <v>1230</v>
      </c>
      <c r="C24" s="9" t="s">
        <v>3656</v>
      </c>
      <c r="D24" s="9" t="s">
        <v>4720</v>
      </c>
      <c r="E24" s="15" t="s">
        <v>2682</v>
      </c>
      <c r="F24" s="11" t="s">
        <v>2353</v>
      </c>
      <c r="G24" s="7" t="s">
        <v>21</v>
      </c>
      <c r="H24" s="15" t="s">
        <v>2398</v>
      </c>
      <c r="I24" s="8" t="s">
        <v>53</v>
      </c>
      <c r="J24" s="8"/>
      <c r="K24" s="8" t="s">
        <v>17264</v>
      </c>
      <c r="L24" s="8" t="s">
        <v>17261</v>
      </c>
      <c r="M24" s="8" t="s">
        <v>17261</v>
      </c>
      <c r="N24" s="8" t="s">
        <v>17263</v>
      </c>
      <c r="O24" s="15" t="s">
        <v>2520</v>
      </c>
      <c r="P24" s="15"/>
      <c r="Q24" s="8" t="s">
        <v>8119</v>
      </c>
      <c r="R24" s="8"/>
      <c r="S24" s="214">
        <v>44</v>
      </c>
    </row>
    <row r="25" spans="1:19" ht="15" thickTop="1" thickBot="1">
      <c r="A25" s="7">
        <v>24</v>
      </c>
      <c r="B25" s="7">
        <v>1240</v>
      </c>
      <c r="C25" s="9" t="s">
        <v>3657</v>
      </c>
      <c r="D25" s="9" t="s">
        <v>4721</v>
      </c>
      <c r="E25" s="15" t="s">
        <v>2699</v>
      </c>
      <c r="F25" s="11" t="s">
        <v>2354</v>
      </c>
      <c r="G25" s="7" t="s">
        <v>21</v>
      </c>
      <c r="H25" s="15" t="s">
        <v>2399</v>
      </c>
      <c r="I25" s="8" t="s">
        <v>53</v>
      </c>
      <c r="J25" s="8"/>
      <c r="K25" s="8" t="s">
        <v>17264</v>
      </c>
      <c r="L25" s="8" t="s">
        <v>17261</v>
      </c>
      <c r="M25" s="8" t="s">
        <v>17261</v>
      </c>
      <c r="N25" s="8" t="s">
        <v>17263</v>
      </c>
      <c r="O25" s="15" t="s">
        <v>2520</v>
      </c>
      <c r="P25" s="15"/>
      <c r="Q25" s="8" t="s">
        <v>8120</v>
      </c>
      <c r="R25" s="8"/>
      <c r="S25" s="214">
        <v>44</v>
      </c>
    </row>
    <row r="26" spans="1:19" ht="15" thickTop="1" thickBot="1">
      <c r="A26" s="7">
        <v>25</v>
      </c>
      <c r="B26" s="7">
        <v>1250</v>
      </c>
      <c r="C26" s="9" t="s">
        <v>3658</v>
      </c>
      <c r="D26" s="9" t="s">
        <v>4722</v>
      </c>
      <c r="E26" s="15" t="s">
        <v>2670</v>
      </c>
      <c r="F26" s="11" t="s">
        <v>2355</v>
      </c>
      <c r="G26" s="7" t="s">
        <v>21</v>
      </c>
      <c r="H26" s="15" t="s">
        <v>2400</v>
      </c>
      <c r="I26" s="8" t="s">
        <v>53</v>
      </c>
      <c r="J26" s="8"/>
      <c r="K26" s="8" t="s">
        <v>17264</v>
      </c>
      <c r="L26" s="8" t="s">
        <v>17261</v>
      </c>
      <c r="M26" s="8" t="s">
        <v>17261</v>
      </c>
      <c r="N26" s="8" t="s">
        <v>17263</v>
      </c>
      <c r="O26" s="15" t="s">
        <v>2520</v>
      </c>
      <c r="P26" s="15"/>
      <c r="Q26" s="8" t="s">
        <v>3697</v>
      </c>
      <c r="R26" s="8"/>
      <c r="S26" s="214">
        <v>44</v>
      </c>
    </row>
    <row r="27" spans="1:19" ht="15" thickTop="1" thickBot="1">
      <c r="A27" s="7">
        <v>26</v>
      </c>
      <c r="B27" s="7">
        <v>1260</v>
      </c>
      <c r="C27" s="9" t="s">
        <v>3659</v>
      </c>
      <c r="D27" s="9" t="s">
        <v>4723</v>
      </c>
      <c r="E27" s="15" t="s">
        <v>2685</v>
      </c>
      <c r="F27" s="11" t="s">
        <v>2356</v>
      </c>
      <c r="G27" s="7" t="s">
        <v>21</v>
      </c>
      <c r="H27" s="15" t="s">
        <v>2401</v>
      </c>
      <c r="I27" s="8" t="s">
        <v>53</v>
      </c>
      <c r="J27" s="8"/>
      <c r="K27" s="8" t="s">
        <v>17264</v>
      </c>
      <c r="L27" s="8" t="s">
        <v>17261</v>
      </c>
      <c r="M27" s="8" t="s">
        <v>17261</v>
      </c>
      <c r="N27" s="8" t="s">
        <v>17263</v>
      </c>
      <c r="O27" s="15" t="s">
        <v>2520</v>
      </c>
      <c r="P27" s="15"/>
      <c r="Q27" s="8" t="s">
        <v>3698</v>
      </c>
      <c r="R27" s="8"/>
      <c r="S27" s="214">
        <v>44</v>
      </c>
    </row>
    <row r="28" spans="1:19" ht="15" thickTop="1" thickBot="1">
      <c r="A28" s="7">
        <v>27</v>
      </c>
      <c r="B28" s="7">
        <v>1270</v>
      </c>
      <c r="C28" s="9" t="s">
        <v>3660</v>
      </c>
      <c r="D28" s="9" t="s">
        <v>4724</v>
      </c>
      <c r="E28" s="15" t="s">
        <v>2684</v>
      </c>
      <c r="F28" s="11" t="s">
        <v>2357</v>
      </c>
      <c r="G28" s="7" t="s">
        <v>21</v>
      </c>
      <c r="H28" s="15" t="s">
        <v>2402</v>
      </c>
      <c r="I28" s="8" t="s">
        <v>53</v>
      </c>
      <c r="J28" s="8"/>
      <c r="K28" s="8" t="s">
        <v>17264</v>
      </c>
      <c r="L28" s="8" t="s">
        <v>17261</v>
      </c>
      <c r="M28" s="8" t="s">
        <v>17261</v>
      </c>
      <c r="N28" s="8" t="s">
        <v>17263</v>
      </c>
      <c r="O28" s="15" t="s">
        <v>2520</v>
      </c>
      <c r="P28" s="15"/>
      <c r="Q28" s="8" t="s">
        <v>3699</v>
      </c>
      <c r="R28" s="8"/>
      <c r="S28" s="214">
        <v>44</v>
      </c>
    </row>
    <row r="29" spans="1:19" ht="15" thickTop="1" thickBot="1">
      <c r="A29" s="7">
        <v>28</v>
      </c>
      <c r="B29" s="7">
        <v>1280</v>
      </c>
      <c r="C29" s="9" t="s">
        <v>3661</v>
      </c>
      <c r="D29" s="9" t="s">
        <v>4725</v>
      </c>
      <c r="E29" s="15" t="s">
        <v>2690</v>
      </c>
      <c r="F29" s="11" t="s">
        <v>2358</v>
      </c>
      <c r="G29" s="7" t="s">
        <v>21</v>
      </c>
      <c r="H29" s="15" t="s">
        <v>2403</v>
      </c>
      <c r="I29" s="8" t="s">
        <v>53</v>
      </c>
      <c r="J29" s="8"/>
      <c r="K29" s="8" t="s">
        <v>17264</v>
      </c>
      <c r="L29" s="8" t="s">
        <v>17261</v>
      </c>
      <c r="M29" s="8" t="s">
        <v>17261</v>
      </c>
      <c r="N29" s="8" t="s">
        <v>17263</v>
      </c>
      <c r="O29" s="15" t="s">
        <v>2520</v>
      </c>
      <c r="P29" s="15"/>
      <c r="Q29" s="8" t="s">
        <v>3700</v>
      </c>
      <c r="R29" s="8"/>
      <c r="S29" s="214">
        <v>44</v>
      </c>
    </row>
    <row r="30" spans="1:19" ht="15" thickTop="1" thickBot="1">
      <c r="A30" s="7">
        <v>29</v>
      </c>
      <c r="B30" s="7">
        <v>1290</v>
      </c>
      <c r="C30" s="9" t="s">
        <v>3662</v>
      </c>
      <c r="D30" s="9" t="s">
        <v>4726</v>
      </c>
      <c r="E30" s="15" t="s">
        <v>2683</v>
      </c>
      <c r="F30" s="11" t="s">
        <v>2359</v>
      </c>
      <c r="G30" s="7" t="s">
        <v>21</v>
      </c>
      <c r="H30" s="15" t="s">
        <v>2404</v>
      </c>
      <c r="I30" s="8" t="s">
        <v>53</v>
      </c>
      <c r="J30" s="8"/>
      <c r="K30" s="8" t="s">
        <v>17264</v>
      </c>
      <c r="L30" s="8" t="s">
        <v>17261</v>
      </c>
      <c r="M30" s="8" t="s">
        <v>17261</v>
      </c>
      <c r="N30" s="8" t="s">
        <v>17263</v>
      </c>
      <c r="O30" s="15" t="s">
        <v>2520</v>
      </c>
      <c r="P30" s="15"/>
      <c r="Q30" s="8" t="s">
        <v>3701</v>
      </c>
      <c r="R30" s="8"/>
      <c r="S30" s="214">
        <v>44</v>
      </c>
    </row>
    <row r="31" spans="1:19" ht="15" thickTop="1" thickBot="1">
      <c r="A31" s="7">
        <v>30</v>
      </c>
      <c r="B31" s="7">
        <v>1300</v>
      </c>
      <c r="C31" s="9" t="s">
        <v>7126</v>
      </c>
      <c r="D31" s="9" t="s">
        <v>4727</v>
      </c>
      <c r="E31" s="15" t="s">
        <v>2695</v>
      </c>
      <c r="F31" s="11" t="s">
        <v>2360</v>
      </c>
      <c r="G31" s="7" t="s">
        <v>21</v>
      </c>
      <c r="H31" s="15" t="s">
        <v>5277</v>
      </c>
      <c r="I31" s="8" t="s">
        <v>53</v>
      </c>
      <c r="J31" s="8"/>
      <c r="K31" s="8" t="s">
        <v>17264</v>
      </c>
      <c r="L31" s="8" t="s">
        <v>17261</v>
      </c>
      <c r="M31" s="8" t="s">
        <v>17261</v>
      </c>
      <c r="N31" s="8" t="s">
        <v>17263</v>
      </c>
      <c r="O31" s="15" t="s">
        <v>2520</v>
      </c>
      <c r="P31" s="15"/>
      <c r="Q31" s="8" t="s">
        <v>17210</v>
      </c>
      <c r="R31" s="8" t="s">
        <v>8113</v>
      </c>
      <c r="S31" s="214">
        <v>44</v>
      </c>
    </row>
    <row r="32" spans="1:19" ht="15" thickTop="1" thickBot="1">
      <c r="A32" s="7">
        <v>31</v>
      </c>
      <c r="B32" s="7">
        <v>1400</v>
      </c>
      <c r="C32" s="9" t="s">
        <v>7188</v>
      </c>
      <c r="D32" s="9" t="s">
        <v>7673</v>
      </c>
      <c r="E32" s="15" t="s">
        <v>7674</v>
      </c>
      <c r="F32" s="87" t="s">
        <v>7190</v>
      </c>
      <c r="G32" s="7" t="s">
        <v>21</v>
      </c>
      <c r="H32" s="15" t="s">
        <v>8135</v>
      </c>
      <c r="I32" s="8" t="s">
        <v>7189</v>
      </c>
      <c r="J32" s="8"/>
      <c r="K32" s="8" t="s">
        <v>17264</v>
      </c>
      <c r="L32" s="8" t="s">
        <v>17261</v>
      </c>
      <c r="M32" s="8" t="s">
        <v>17261</v>
      </c>
      <c r="N32" s="8" t="s">
        <v>17263</v>
      </c>
      <c r="O32" s="15" t="s">
        <v>7675</v>
      </c>
      <c r="P32" s="15"/>
      <c r="Q32" s="8" t="s">
        <v>7750</v>
      </c>
      <c r="R32" s="8" t="s">
        <v>21018</v>
      </c>
      <c r="S32" s="214">
        <v>46</v>
      </c>
    </row>
    <row r="33" spans="1:19" ht="15" thickTop="1" thickBot="1">
      <c r="A33" s="442">
        <v>32</v>
      </c>
      <c r="B33" s="442">
        <v>1500</v>
      </c>
      <c r="C33" s="9" t="s">
        <v>21437</v>
      </c>
      <c r="D33" s="9" t="s">
        <v>21658</v>
      </c>
      <c r="E33" s="15" t="s">
        <v>21662</v>
      </c>
      <c r="F33" s="87" t="s">
        <v>21441</v>
      </c>
      <c r="G33" s="442" t="s">
        <v>21</v>
      </c>
      <c r="H33" s="15" t="s">
        <v>21446</v>
      </c>
      <c r="I33" s="8" t="s">
        <v>21445</v>
      </c>
      <c r="J33" s="8"/>
      <c r="K33" s="8"/>
      <c r="L33" s="8"/>
      <c r="M33" s="8"/>
      <c r="N33" s="8"/>
      <c r="O33" s="15" t="s">
        <v>21657</v>
      </c>
      <c r="P33" s="15"/>
      <c r="Q33" s="8" t="s">
        <v>22369</v>
      </c>
      <c r="R33" s="8"/>
      <c r="S33" s="214"/>
    </row>
    <row r="34" spans="1:19" ht="15" thickTop="1" thickBot="1">
      <c r="A34" s="442">
        <v>33</v>
      </c>
      <c r="B34" s="442">
        <v>1600</v>
      </c>
      <c r="C34" s="9" t="s">
        <v>21438</v>
      </c>
      <c r="D34" s="9" t="s">
        <v>21659</v>
      </c>
      <c r="E34" s="15" t="s">
        <v>21663</v>
      </c>
      <c r="F34" s="87" t="s">
        <v>21442</v>
      </c>
      <c r="G34" s="442" t="s">
        <v>21</v>
      </c>
      <c r="H34" s="15" t="s">
        <v>28962</v>
      </c>
      <c r="I34" s="8" t="s">
        <v>21445</v>
      </c>
      <c r="J34" s="8"/>
      <c r="K34" s="8"/>
      <c r="L34" s="8"/>
      <c r="M34" s="8"/>
      <c r="N34" s="8"/>
      <c r="O34" s="15" t="s">
        <v>21657</v>
      </c>
      <c r="P34" s="15"/>
      <c r="Q34" s="8" t="s">
        <v>22370</v>
      </c>
      <c r="R34" s="8"/>
      <c r="S34" s="214"/>
    </row>
    <row r="35" spans="1:19" ht="15" thickTop="1" thickBot="1">
      <c r="A35" s="442">
        <v>34</v>
      </c>
      <c r="B35" s="442">
        <v>1700</v>
      </c>
      <c r="C35" s="9" t="s">
        <v>21439</v>
      </c>
      <c r="D35" s="9" t="s">
        <v>21660</v>
      </c>
      <c r="E35" s="15" t="s">
        <v>21664</v>
      </c>
      <c r="F35" s="87" t="s">
        <v>21443</v>
      </c>
      <c r="G35" s="442" t="s">
        <v>21</v>
      </c>
      <c r="H35" s="15" t="s">
        <v>21447</v>
      </c>
      <c r="I35" s="8" t="s">
        <v>21445</v>
      </c>
      <c r="J35" s="8"/>
      <c r="K35" s="8"/>
      <c r="L35" s="8"/>
      <c r="M35" s="8"/>
      <c r="N35" s="8"/>
      <c r="O35" s="15" t="s">
        <v>21657</v>
      </c>
      <c r="P35" s="15"/>
      <c r="Q35" s="8" t="s">
        <v>22371</v>
      </c>
      <c r="R35" s="8"/>
      <c r="S35" s="214"/>
    </row>
    <row r="36" spans="1:19" ht="15" thickTop="1" thickBot="1">
      <c r="A36" s="442">
        <v>35</v>
      </c>
      <c r="B36" s="442">
        <v>1800</v>
      </c>
      <c r="C36" s="9" t="s">
        <v>21440</v>
      </c>
      <c r="D36" s="9" t="s">
        <v>21661</v>
      </c>
      <c r="E36" s="15" t="s">
        <v>21665</v>
      </c>
      <c r="F36" s="87" t="s">
        <v>21444</v>
      </c>
      <c r="G36" s="442" t="s">
        <v>21</v>
      </c>
      <c r="H36" s="15" t="s">
        <v>21448</v>
      </c>
      <c r="I36" s="8" t="s">
        <v>21445</v>
      </c>
      <c r="J36" s="8"/>
      <c r="K36" s="8"/>
      <c r="L36" s="8"/>
      <c r="M36" s="8"/>
      <c r="N36" s="8"/>
      <c r="O36" s="15" t="s">
        <v>21657</v>
      </c>
      <c r="P36" s="15"/>
      <c r="Q36" s="8" t="s">
        <v>22372</v>
      </c>
      <c r="R36" s="8"/>
      <c r="S36" s="214"/>
    </row>
    <row r="37" spans="1:19" ht="15" thickTop="1" thickBot="1">
      <c r="A37" s="442">
        <v>36</v>
      </c>
      <c r="B37" s="442">
        <v>1900</v>
      </c>
      <c r="C37" s="9" t="s">
        <v>22876</v>
      </c>
      <c r="D37" s="9" t="s">
        <v>22887</v>
      </c>
      <c r="E37" s="15" t="s">
        <v>22888</v>
      </c>
      <c r="F37" s="87" t="s">
        <v>22873</v>
      </c>
      <c r="G37" s="442" t="s">
        <v>21</v>
      </c>
      <c r="H37" s="15" t="s">
        <v>22875</v>
      </c>
      <c r="I37" s="8" t="s">
        <v>22874</v>
      </c>
      <c r="J37" s="8"/>
      <c r="K37" s="8"/>
      <c r="L37" s="8"/>
      <c r="M37" s="8"/>
      <c r="N37" s="8"/>
      <c r="O37" s="15" t="s">
        <v>22889</v>
      </c>
      <c r="P37" s="15"/>
      <c r="Q37" s="8" t="s">
        <v>23574</v>
      </c>
      <c r="R37" s="8"/>
      <c r="S37" s="214"/>
    </row>
    <row r="38" spans="1:19" ht="15" thickTop="1" thickBot="1">
      <c r="A38" s="442"/>
      <c r="B38" s="442"/>
      <c r="C38" s="9" t="s">
        <v>33246</v>
      </c>
      <c r="D38" s="9" t="s">
        <v>33290</v>
      </c>
      <c r="E38" s="15" t="s">
        <v>33291</v>
      </c>
      <c r="F38" s="87" t="s">
        <v>33247</v>
      </c>
      <c r="G38" s="442" t="s">
        <v>33248</v>
      </c>
      <c r="H38" s="15" t="s">
        <v>33249</v>
      </c>
      <c r="I38" s="8" t="s">
        <v>22874</v>
      </c>
      <c r="J38" s="8"/>
      <c r="K38" s="8"/>
      <c r="L38" s="8"/>
      <c r="M38" s="8"/>
      <c r="N38" s="8"/>
      <c r="O38" s="15" t="s">
        <v>33292</v>
      </c>
      <c r="P38" s="15"/>
      <c r="Q38" s="8"/>
      <c r="R38" s="8"/>
      <c r="S38" s="214"/>
    </row>
    <row r="39" spans="1:19" ht="15" thickTop="1" thickBot="1">
      <c r="A39" s="7"/>
      <c r="B39" s="7"/>
      <c r="C39" s="9"/>
      <c r="D39" s="9"/>
      <c r="E39" s="15"/>
      <c r="F39" s="11"/>
      <c r="G39" s="7"/>
      <c r="H39" s="15"/>
      <c r="I39" s="8"/>
      <c r="J39" s="8"/>
      <c r="K39" s="8"/>
      <c r="L39" s="8"/>
      <c r="M39" s="8"/>
      <c r="N39" s="8"/>
      <c r="O39" s="15"/>
      <c r="P39" s="15"/>
      <c r="Q39" s="8"/>
      <c r="R39" s="8"/>
      <c r="S39" s="214"/>
    </row>
    <row r="40" spans="1:19" ht="14.25" thickTop="1"/>
  </sheetData>
  <phoneticPr fontId="35"/>
  <hyperlinks>
    <hyperlink ref="F2" r:id="rId1" display="SW00000500001@nihonsoft.co.jp"/>
    <hyperlink ref="A1" location="ユーザー一覧!A1" display="通番"/>
    <hyperlink ref="F32" r:id="rId2"/>
    <hyperlink ref="F34" r:id="rId3"/>
    <hyperlink ref="F36" r:id="rId4"/>
    <hyperlink ref="F33" r:id="rId5"/>
    <hyperlink ref="F35" r:id="rId6"/>
    <hyperlink ref="F37" r:id="rId7" display="SW00004000034@nihonsoft.net"/>
    <hyperlink ref="F38" r:id="rId8"/>
  </hyperlinks>
  <pageMargins left="0.7" right="0.7" top="0.75" bottom="0.75" header="0.51180555555555496" footer="0.51180555555555496"/>
  <pageSetup paperSize="9" scale="10" firstPageNumber="0" fitToHeight="0" orientation="portrait" verticalDpi="0"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V13"/>
  <sheetViews>
    <sheetView topLeftCell="G1" zoomScaleNormal="100" workbookViewId="0">
      <selection activeCell="R4" sqref="R4"/>
    </sheetView>
  </sheetViews>
  <sheetFormatPr defaultColWidth="9" defaultRowHeight="13.5"/>
  <cols>
    <col min="1" max="1" width="5.25" style="566" bestFit="1" customWidth="1"/>
    <col min="2" max="2" width="9" style="566"/>
    <col min="3" max="3" width="26.125" style="566" bestFit="1" customWidth="1"/>
    <col min="4" max="4" width="17.75" style="566" bestFit="1" customWidth="1"/>
    <col min="5" max="5" width="14.25" style="566" bestFit="1" customWidth="1"/>
    <col min="6" max="6" width="29.625" style="566" bestFit="1" customWidth="1"/>
    <col min="7" max="7" width="14.125" style="566" bestFit="1" customWidth="1"/>
    <col min="8" max="8" width="11.75" style="566" bestFit="1" customWidth="1"/>
    <col min="9" max="9" width="15.875" style="566" bestFit="1" customWidth="1"/>
    <col min="10" max="10" width="11.25" style="566" bestFit="1" customWidth="1"/>
    <col min="11" max="11" width="11.25" style="566" customWidth="1"/>
    <col min="12" max="13" width="5.25" style="566" bestFit="1" customWidth="1"/>
    <col min="14" max="14" width="7.375" style="566" bestFit="1" customWidth="1"/>
    <col min="15" max="15" width="12.75" style="566" bestFit="1" customWidth="1"/>
    <col min="16" max="16" width="12.75" style="566" customWidth="1"/>
    <col min="17" max="17" width="17.375" style="566" bestFit="1" customWidth="1"/>
    <col min="18" max="18" width="17.375" style="566" customWidth="1"/>
    <col min="19" max="19" width="13.125" style="567" bestFit="1" customWidth="1"/>
    <col min="20" max="20" width="9" style="564"/>
    <col min="21" max="21" width="13.375" style="565" bestFit="1" customWidth="1"/>
    <col min="22" max="22" width="9" style="565"/>
    <col min="23" max="16384" width="9" style="163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276" t="s">
        <v>43</v>
      </c>
      <c r="F1" s="4" t="s">
        <v>44</v>
      </c>
      <c r="G1" s="160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T1" s="210"/>
      <c r="U1" s="539" t="s">
        <v>5213</v>
      </c>
      <c r="V1" s="540"/>
    </row>
    <row r="2" spans="1:22" customFormat="1" ht="15" thickTop="1" thickBot="1">
      <c r="A2" s="7">
        <v>1</v>
      </c>
      <c r="B2" s="7">
        <v>1000</v>
      </c>
      <c r="C2" s="9" t="s">
        <v>6425</v>
      </c>
      <c r="D2" s="9" t="s">
        <v>6641</v>
      </c>
      <c r="E2" s="148" t="s">
        <v>6642</v>
      </c>
      <c r="F2" s="87" t="s">
        <v>6430</v>
      </c>
      <c r="G2" s="91" t="s">
        <v>1183</v>
      </c>
      <c r="H2" s="96" t="s">
        <v>6436</v>
      </c>
      <c r="I2" s="8" t="s">
        <v>6422</v>
      </c>
      <c r="J2" s="8"/>
      <c r="K2" s="8" t="s">
        <v>17398</v>
      </c>
      <c r="L2" s="8" t="s">
        <v>17380</v>
      </c>
      <c r="M2" s="8" t="s">
        <v>17380</v>
      </c>
      <c r="N2" s="8" t="s">
        <v>17399</v>
      </c>
      <c r="O2" s="15" t="s">
        <v>7648</v>
      </c>
      <c r="P2" s="15"/>
      <c r="Q2" s="8" t="s">
        <v>6923</v>
      </c>
      <c r="R2" s="8"/>
      <c r="S2" s="214">
        <v>46</v>
      </c>
      <c r="T2" s="210"/>
      <c r="U2" s="413" t="s">
        <v>5180</v>
      </c>
      <c r="V2" s="413">
        <f>COUNTIF($S$2:$S$12,"41")</f>
        <v>0</v>
      </c>
    </row>
    <row r="3" spans="1:22" customFormat="1" ht="15" thickTop="1" thickBot="1">
      <c r="A3" s="7">
        <v>2</v>
      </c>
      <c r="B3" s="7">
        <v>2000</v>
      </c>
      <c r="C3" s="9" t="s">
        <v>18047</v>
      </c>
      <c r="D3" s="9" t="s">
        <v>6643</v>
      </c>
      <c r="E3" s="148" t="s">
        <v>6644</v>
      </c>
      <c r="F3" s="87" t="s">
        <v>6431</v>
      </c>
      <c r="G3" s="91" t="s">
        <v>1183</v>
      </c>
      <c r="H3" s="96" t="s">
        <v>6437</v>
      </c>
      <c r="I3" s="8" t="s">
        <v>6422</v>
      </c>
      <c r="J3" s="8"/>
      <c r="K3" s="8" t="s">
        <v>17398</v>
      </c>
      <c r="L3" s="8" t="s">
        <v>17380</v>
      </c>
      <c r="M3" s="8" t="s">
        <v>17380</v>
      </c>
      <c r="N3" s="8" t="s">
        <v>17399</v>
      </c>
      <c r="O3" s="15" t="s">
        <v>7648</v>
      </c>
      <c r="P3" s="15"/>
      <c r="Q3" s="8" t="s">
        <v>6924</v>
      </c>
      <c r="R3" s="8"/>
      <c r="S3" s="214">
        <v>46</v>
      </c>
      <c r="T3" s="210"/>
      <c r="U3" s="413" t="s">
        <v>5179</v>
      </c>
      <c r="V3" s="413">
        <f>COUNTIF($S$2:$S$12,"42")</f>
        <v>0</v>
      </c>
    </row>
    <row r="4" spans="1:22" customFormat="1" ht="15" thickTop="1" thickBot="1">
      <c r="A4" s="7">
        <v>3</v>
      </c>
      <c r="B4" s="7">
        <v>3000</v>
      </c>
      <c r="C4" s="9" t="s">
        <v>6426</v>
      </c>
      <c r="D4" s="9" t="s">
        <v>6645</v>
      </c>
      <c r="E4" s="148" t="s">
        <v>6646</v>
      </c>
      <c r="F4" s="87" t="s">
        <v>6432</v>
      </c>
      <c r="G4" s="91" t="s">
        <v>21</v>
      </c>
      <c r="H4" s="96" t="s">
        <v>6438</v>
      </c>
      <c r="I4" s="8" t="s">
        <v>6422</v>
      </c>
      <c r="J4" s="8"/>
      <c r="K4" s="8" t="s">
        <v>17264</v>
      </c>
      <c r="L4" s="8" t="s">
        <v>17380</v>
      </c>
      <c r="M4" s="8" t="s">
        <v>17380</v>
      </c>
      <c r="N4" s="8" t="s">
        <v>17399</v>
      </c>
      <c r="O4" s="15" t="s">
        <v>7648</v>
      </c>
      <c r="P4" s="15"/>
      <c r="Q4" s="8" t="s">
        <v>6925</v>
      </c>
      <c r="R4" s="8"/>
      <c r="S4" s="214">
        <v>46</v>
      </c>
      <c r="T4" s="210"/>
      <c r="U4" s="413" t="s">
        <v>5178</v>
      </c>
      <c r="V4" s="413">
        <f>COUNTIF($S$2:$S$12,"43")</f>
        <v>0</v>
      </c>
    </row>
    <row r="5" spans="1:22" customFormat="1" ht="15" thickTop="1" thickBot="1">
      <c r="A5" s="7">
        <v>4</v>
      </c>
      <c r="B5" s="7">
        <v>4000</v>
      </c>
      <c r="C5" s="9" t="s">
        <v>6427</v>
      </c>
      <c r="D5" s="9" t="s">
        <v>6647</v>
      </c>
      <c r="E5" s="148" t="s">
        <v>6648</v>
      </c>
      <c r="F5" s="87" t="s">
        <v>6433</v>
      </c>
      <c r="G5" s="91" t="s">
        <v>21</v>
      </c>
      <c r="H5" s="96" t="s">
        <v>6439</v>
      </c>
      <c r="I5" s="8" t="s">
        <v>6422</v>
      </c>
      <c r="J5" s="8"/>
      <c r="K5" s="8" t="s">
        <v>17264</v>
      </c>
      <c r="L5" s="8" t="s">
        <v>17380</v>
      </c>
      <c r="M5" s="8" t="s">
        <v>17261</v>
      </c>
      <c r="N5" s="8" t="s">
        <v>17263</v>
      </c>
      <c r="O5" s="15" t="s">
        <v>7648</v>
      </c>
      <c r="P5" s="15"/>
      <c r="Q5" s="8" t="s">
        <v>6926</v>
      </c>
      <c r="R5" s="8"/>
      <c r="S5" s="214">
        <v>46</v>
      </c>
      <c r="T5" s="210"/>
      <c r="U5" s="413" t="s">
        <v>5176</v>
      </c>
      <c r="V5" s="413">
        <f>COUNTIF($S$2:$S$12,"44")</f>
        <v>0</v>
      </c>
    </row>
    <row r="6" spans="1:22" customFormat="1" ht="15" thickTop="1" thickBot="1">
      <c r="A6" s="7">
        <v>5</v>
      </c>
      <c r="B6" s="7">
        <v>5000</v>
      </c>
      <c r="C6" s="9" t="s">
        <v>6428</v>
      </c>
      <c r="D6" s="9" t="s">
        <v>6649</v>
      </c>
      <c r="E6" s="148" t="s">
        <v>6650</v>
      </c>
      <c r="F6" s="87" t="s">
        <v>6434</v>
      </c>
      <c r="G6" s="91" t="s">
        <v>21</v>
      </c>
      <c r="H6" s="96" t="s">
        <v>6440</v>
      </c>
      <c r="I6" s="8" t="s">
        <v>6422</v>
      </c>
      <c r="J6" s="8"/>
      <c r="K6" s="8" t="s">
        <v>17264</v>
      </c>
      <c r="L6" s="8" t="s">
        <v>17261</v>
      </c>
      <c r="M6" s="8" t="s">
        <v>17261</v>
      </c>
      <c r="N6" s="8" t="s">
        <v>17263</v>
      </c>
      <c r="O6" s="15" t="s">
        <v>7648</v>
      </c>
      <c r="P6" s="15"/>
      <c r="Q6" s="8" t="s">
        <v>6927</v>
      </c>
      <c r="R6" s="8"/>
      <c r="S6" s="214">
        <v>46</v>
      </c>
      <c r="T6" s="210"/>
      <c r="U6" s="413" t="s">
        <v>5174</v>
      </c>
      <c r="V6" s="413">
        <f>COUNTIF($S$2:$S$12,"45")</f>
        <v>0</v>
      </c>
    </row>
    <row r="7" spans="1:22" customFormat="1" ht="15" thickTop="1" thickBot="1">
      <c r="A7" s="7">
        <v>6</v>
      </c>
      <c r="B7" s="7">
        <v>6000</v>
      </c>
      <c r="C7" s="9" t="s">
        <v>6429</v>
      </c>
      <c r="D7" s="9" t="s">
        <v>6651</v>
      </c>
      <c r="E7" s="148" t="s">
        <v>6652</v>
      </c>
      <c r="F7" s="87" t="s">
        <v>6435</v>
      </c>
      <c r="G7" s="91" t="s">
        <v>21</v>
      </c>
      <c r="H7" s="96" t="s">
        <v>6441</v>
      </c>
      <c r="I7" s="8" t="s">
        <v>6422</v>
      </c>
      <c r="J7" s="8"/>
      <c r="K7" s="8" t="s">
        <v>17264</v>
      </c>
      <c r="L7" s="8" t="s">
        <v>17261</v>
      </c>
      <c r="M7" s="8" t="s">
        <v>17261</v>
      </c>
      <c r="N7" s="8" t="s">
        <v>17263</v>
      </c>
      <c r="O7" s="15" t="s">
        <v>7648</v>
      </c>
      <c r="P7" s="15"/>
      <c r="Q7" s="8" t="s">
        <v>6928</v>
      </c>
      <c r="R7" s="8"/>
      <c r="S7" s="214">
        <v>46</v>
      </c>
      <c r="T7" s="210"/>
      <c r="U7" s="413" t="s">
        <v>5175</v>
      </c>
      <c r="V7" s="413">
        <f>COUNTIF($S$2:$S$12,"46")</f>
        <v>6</v>
      </c>
    </row>
    <row r="8" spans="1:22" customFormat="1" ht="15" thickTop="1" thickBot="1">
      <c r="A8" s="7"/>
      <c r="B8" s="7"/>
      <c r="C8" s="9"/>
      <c r="D8" s="9"/>
      <c r="E8" s="148"/>
      <c r="F8" s="23"/>
      <c r="G8" s="91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T8" s="210"/>
      <c r="U8" s="413" t="s">
        <v>5214</v>
      </c>
      <c r="V8" s="413">
        <f>COUNTIF($S$2:$S$12,"47")</f>
        <v>0</v>
      </c>
    </row>
    <row r="9" spans="1:22" customFormat="1" ht="15" thickTop="1" thickBot="1">
      <c r="A9" s="7"/>
      <c r="B9" s="7"/>
      <c r="C9" s="9"/>
      <c r="D9" s="9"/>
      <c r="E9" s="148"/>
      <c r="F9" s="23"/>
      <c r="G9" s="91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T9" s="210"/>
      <c r="U9" s="413" t="s">
        <v>5216</v>
      </c>
      <c r="V9" s="413">
        <f>COUNTIF($S$2:$S$12,"48")</f>
        <v>0</v>
      </c>
    </row>
    <row r="10" spans="1:22" customFormat="1" ht="15" thickTop="1" thickBot="1">
      <c r="A10" s="7"/>
      <c r="B10" s="7"/>
      <c r="C10" s="9"/>
      <c r="D10" s="9"/>
      <c r="E10" s="148"/>
      <c r="F10" s="23"/>
      <c r="G10" s="91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T10" s="210"/>
      <c r="U10" s="413" t="s">
        <v>5215</v>
      </c>
      <c r="V10" s="413">
        <f>COUNTIF($S$2:$S$12,"49")</f>
        <v>0</v>
      </c>
    </row>
    <row r="11" spans="1:22" customFormat="1" ht="15" thickTop="1" thickBot="1">
      <c r="A11" s="7"/>
      <c r="B11" s="7"/>
      <c r="C11" s="9"/>
      <c r="D11" s="9"/>
      <c r="E11" s="148"/>
      <c r="F11" s="23"/>
      <c r="G11" s="91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T11" s="210"/>
      <c r="U11" s="413" t="s">
        <v>17020</v>
      </c>
      <c r="V11" s="413">
        <f>COUNTIF($S$2:$S$150,"50")</f>
        <v>0</v>
      </c>
    </row>
    <row r="12" spans="1:22" customFormat="1" ht="14.25" thickTop="1">
      <c r="A12" s="88"/>
      <c r="B12" s="88"/>
      <c r="C12" s="167"/>
      <c r="D12" s="167"/>
      <c r="E12" s="561"/>
      <c r="F12" s="562"/>
      <c r="G12" s="563"/>
      <c r="H12" s="507"/>
      <c r="I12" s="158"/>
      <c r="J12" s="158"/>
      <c r="K12" s="158"/>
      <c r="L12" s="158"/>
      <c r="M12" s="158"/>
      <c r="N12" s="158"/>
      <c r="O12" s="52"/>
      <c r="P12" s="52"/>
      <c r="Q12" s="158"/>
      <c r="R12" s="158"/>
      <c r="S12" s="508"/>
      <c r="T12" s="210"/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7" r:id="rId2" display="SW00009000001@nihonsoft.net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L186"/>
  <sheetViews>
    <sheetView zoomScale="90" zoomScaleNormal="9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566" bestFit="1" customWidth="1"/>
    <col min="2" max="2" width="9" style="566"/>
    <col min="3" max="3" width="7.125" style="566" bestFit="1" customWidth="1"/>
    <col min="4" max="4" width="18.75" style="566" bestFit="1" customWidth="1"/>
    <col min="5" max="5" width="15.375" style="566" customWidth="1"/>
    <col min="6" max="6" width="28.625" style="566" bestFit="1" customWidth="1"/>
    <col min="7" max="7" width="14.125" style="566" bestFit="1" customWidth="1"/>
    <col min="8" max="8" width="11.75" style="566" bestFit="1" customWidth="1"/>
    <col min="9" max="9" width="29.875" style="566" bestFit="1" customWidth="1"/>
    <col min="10" max="10" width="2.5" style="566" customWidth="1"/>
    <col min="11" max="11" width="9.625" style="566" bestFit="1" customWidth="1"/>
    <col min="12" max="13" width="5.25" style="566" bestFit="1" customWidth="1"/>
    <col min="14" max="14" width="7.375" style="566" bestFit="1" customWidth="1"/>
    <col min="15" max="15" width="12.75" style="566" bestFit="1" customWidth="1"/>
    <col min="16" max="16" width="11.625" style="566" bestFit="1" customWidth="1"/>
    <col min="17" max="17" width="17.5" style="786" bestFit="1" customWidth="1"/>
    <col min="18" max="18" width="109.625" style="786" bestFit="1" customWidth="1"/>
    <col min="19" max="19" width="13.125" style="786" bestFit="1" customWidth="1"/>
    <col min="20" max="20" width="11.875" style="566" customWidth="1"/>
    <col min="21" max="22" width="9" style="566"/>
    <col min="23" max="23" width="9" style="163"/>
    <col min="24" max="16384" width="9" style="893"/>
  </cols>
  <sheetData>
    <row r="1" spans="1:23" s="137" customFormat="1" ht="42" thickTop="1" thickBot="1">
      <c r="A1" s="55" t="s">
        <v>25900</v>
      </c>
      <c r="B1" s="3" t="s">
        <v>41</v>
      </c>
      <c r="C1" s="3" t="s">
        <v>42</v>
      </c>
      <c r="D1" s="3" t="s">
        <v>4646</v>
      </c>
      <c r="E1" s="653" t="s">
        <v>43</v>
      </c>
      <c r="F1" s="4" t="s">
        <v>44</v>
      </c>
      <c r="G1" s="666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183" t="s">
        <v>17065</v>
      </c>
      <c r="R1" s="183" t="s">
        <v>17172</v>
      </c>
      <c r="S1" s="183" t="s">
        <v>17119</v>
      </c>
      <c r="T1" s="1"/>
      <c r="U1" s="1"/>
      <c r="V1" s="1"/>
      <c r="W1"/>
    </row>
    <row r="2" spans="1:23" s="137" customFormat="1" ht="15" thickTop="1" thickBot="1">
      <c r="A2" s="7"/>
      <c r="B2" s="7"/>
      <c r="C2" s="7"/>
      <c r="D2" s="50" t="s">
        <v>7266</v>
      </c>
      <c r="E2" s="654" t="s">
        <v>1222</v>
      </c>
      <c r="F2" s="23" t="s">
        <v>5223</v>
      </c>
      <c r="G2" s="667" t="s">
        <v>1183</v>
      </c>
      <c r="H2" s="51" t="s">
        <v>1223</v>
      </c>
      <c r="I2" s="8" t="s">
        <v>53</v>
      </c>
      <c r="J2" s="8"/>
      <c r="K2" s="8"/>
      <c r="L2" s="8"/>
      <c r="M2" s="8"/>
      <c r="N2" s="8"/>
      <c r="O2" s="8" t="s">
        <v>219</v>
      </c>
      <c r="P2" s="8"/>
      <c r="Q2" s="97"/>
      <c r="R2" s="29" t="s">
        <v>26484</v>
      </c>
      <c r="S2" s="97"/>
      <c r="T2" s="19"/>
      <c r="U2" s="1"/>
      <c r="V2" s="1"/>
      <c r="W2"/>
    </row>
    <row r="3" spans="1:23" s="137" customFormat="1" ht="15" thickTop="1" thickBot="1">
      <c r="A3" s="7"/>
      <c r="B3" s="7"/>
      <c r="C3" s="7"/>
      <c r="D3" s="50" t="s">
        <v>7267</v>
      </c>
      <c r="E3" s="655" t="s">
        <v>1224</v>
      </c>
      <c r="F3" s="23" t="s">
        <v>5222</v>
      </c>
      <c r="G3" s="668" t="s">
        <v>1183</v>
      </c>
      <c r="H3" s="51" t="s">
        <v>1225</v>
      </c>
      <c r="I3" s="8" t="s">
        <v>53</v>
      </c>
      <c r="J3" s="8"/>
      <c r="K3" s="8"/>
      <c r="L3" s="8"/>
      <c r="M3" s="8"/>
      <c r="N3" s="8"/>
      <c r="O3" s="8" t="s">
        <v>219</v>
      </c>
      <c r="P3" s="8"/>
      <c r="Q3" s="220" t="s">
        <v>5220</v>
      </c>
      <c r="R3" s="533" t="s">
        <v>11188</v>
      </c>
      <c r="S3" s="220"/>
      <c r="T3" s="20"/>
      <c r="U3" s="1"/>
      <c r="V3" s="1"/>
      <c r="W3"/>
    </row>
    <row r="4" spans="1:23" s="137" customFormat="1" ht="15" thickTop="1" thickBot="1">
      <c r="A4" s="7"/>
      <c r="B4" s="7"/>
      <c r="C4" s="7"/>
      <c r="D4" s="50" t="s">
        <v>7268</v>
      </c>
      <c r="E4" s="656" t="s">
        <v>1227</v>
      </c>
      <c r="F4" s="23" t="s">
        <v>5224</v>
      </c>
      <c r="G4" s="668" t="s">
        <v>1183</v>
      </c>
      <c r="H4" s="51" t="s">
        <v>1226</v>
      </c>
      <c r="I4" s="8" t="s">
        <v>1221</v>
      </c>
      <c r="J4" s="8"/>
      <c r="K4" s="8"/>
      <c r="L4" s="8"/>
      <c r="M4" s="8"/>
      <c r="N4" s="8"/>
      <c r="O4" s="8" t="s">
        <v>7507</v>
      </c>
      <c r="P4" s="8"/>
      <c r="Q4" s="98"/>
      <c r="R4" s="533" t="s">
        <v>8346</v>
      </c>
      <c r="S4" s="98"/>
      <c r="T4" s="20"/>
      <c r="U4" s="1"/>
      <c r="V4" s="1"/>
      <c r="W4"/>
    </row>
    <row r="5" spans="1:23" s="137" customFormat="1" ht="15" thickTop="1" thickBot="1">
      <c r="A5" s="392"/>
      <c r="B5" s="392"/>
      <c r="C5" s="392"/>
      <c r="D5" s="802" t="s">
        <v>11333</v>
      </c>
      <c r="E5" s="803" t="s">
        <v>1441</v>
      </c>
      <c r="F5" s="424" t="s">
        <v>5227</v>
      </c>
      <c r="G5" s="804" t="s">
        <v>21</v>
      </c>
      <c r="H5" s="805" t="s">
        <v>4307</v>
      </c>
      <c r="I5" s="393" t="s">
        <v>53</v>
      </c>
      <c r="J5" s="393"/>
      <c r="K5" s="393"/>
      <c r="L5" s="393"/>
      <c r="M5" s="393"/>
      <c r="N5" s="393"/>
      <c r="O5" s="428" t="s">
        <v>7509</v>
      </c>
      <c r="P5" s="428" t="s">
        <v>33490</v>
      </c>
      <c r="Q5" s="806" t="s">
        <v>5058</v>
      </c>
      <c r="R5" s="807" t="s">
        <v>20380</v>
      </c>
      <c r="S5" s="806"/>
      <c r="T5" s="21"/>
      <c r="U5" s="19"/>
      <c r="V5" s="1"/>
      <c r="W5"/>
    </row>
    <row r="6" spans="1:23" s="137" customFormat="1" ht="15" thickTop="1" thickBot="1">
      <c r="A6" s="422"/>
      <c r="B6" s="422"/>
      <c r="C6" s="45"/>
      <c r="D6" s="45" t="s">
        <v>7638</v>
      </c>
      <c r="E6" s="135" t="s">
        <v>3672</v>
      </c>
      <c r="F6" s="87" t="s">
        <v>19045</v>
      </c>
      <c r="G6" s="136" t="s">
        <v>1183</v>
      </c>
      <c r="H6" s="135" t="s">
        <v>3523</v>
      </c>
      <c r="I6" s="443" t="s">
        <v>2844</v>
      </c>
      <c r="J6" s="443"/>
      <c r="K6" s="443" t="s">
        <v>17255</v>
      </c>
      <c r="L6" s="443" t="s">
        <v>17257</v>
      </c>
      <c r="M6" s="443" t="s">
        <v>17257</v>
      </c>
      <c r="N6" s="443" t="s">
        <v>17259</v>
      </c>
      <c r="O6" s="135" t="s">
        <v>7641</v>
      </c>
      <c r="P6" s="135"/>
      <c r="Q6" s="443" t="s">
        <v>4154</v>
      </c>
      <c r="R6" s="443" t="s">
        <v>29697</v>
      </c>
      <c r="S6" s="753"/>
      <c r="T6" s="210"/>
      <c r="U6" s="413" t="s">
        <v>17020</v>
      </c>
      <c r="V6" s="413">
        <f>COUNTIF($S$2:$S$143,"50")</f>
        <v>0</v>
      </c>
      <c r="W6"/>
    </row>
    <row r="7" spans="1:23" s="137" customFormat="1" ht="15" thickTop="1" thickBot="1">
      <c r="A7" s="7"/>
      <c r="B7" s="7"/>
      <c r="C7" s="7"/>
      <c r="D7" s="50" t="s">
        <v>7271</v>
      </c>
      <c r="E7" s="656" t="s">
        <v>1442</v>
      </c>
      <c r="F7" s="23" t="s">
        <v>5228</v>
      </c>
      <c r="G7" s="668" t="s">
        <v>21</v>
      </c>
      <c r="H7" s="51" t="s">
        <v>1443</v>
      </c>
      <c r="I7" s="8" t="s">
        <v>53</v>
      </c>
      <c r="J7" s="8"/>
      <c r="K7" s="8"/>
      <c r="L7" s="8"/>
      <c r="M7" s="8"/>
      <c r="N7" s="8"/>
      <c r="O7" s="8" t="s">
        <v>7509</v>
      </c>
      <c r="P7" s="8"/>
      <c r="Q7" s="98" t="s">
        <v>5059</v>
      </c>
      <c r="R7" s="534" t="s">
        <v>11189</v>
      </c>
      <c r="S7" s="98"/>
      <c r="T7" s="21"/>
      <c r="U7" s="19" t="s">
        <v>11234</v>
      </c>
      <c r="V7" s="1"/>
      <c r="W7"/>
    </row>
    <row r="8" spans="1:23" s="137" customFormat="1" ht="15" thickTop="1" thickBot="1">
      <c r="A8" s="7"/>
      <c r="B8" s="7"/>
      <c r="C8" s="7"/>
      <c r="D8" s="50" t="s">
        <v>7272</v>
      </c>
      <c r="E8" s="659" t="s">
        <v>1444</v>
      </c>
      <c r="F8" s="23" t="s">
        <v>5229</v>
      </c>
      <c r="G8" s="668" t="s">
        <v>21</v>
      </c>
      <c r="H8" s="181" t="s">
        <v>4305</v>
      </c>
      <c r="I8" s="8" t="s">
        <v>53</v>
      </c>
      <c r="J8" s="8"/>
      <c r="K8" s="8"/>
      <c r="L8" s="8"/>
      <c r="M8" s="8"/>
      <c r="N8" s="8"/>
      <c r="O8" s="15" t="s">
        <v>7509</v>
      </c>
      <c r="P8" s="15"/>
      <c r="Q8" s="98"/>
      <c r="R8" s="534" t="s">
        <v>32720</v>
      </c>
      <c r="S8" s="98"/>
      <c r="T8" s="21"/>
      <c r="U8" s="1"/>
      <c r="V8" s="1"/>
      <c r="W8"/>
    </row>
    <row r="9" spans="1:23" s="137" customFormat="1" ht="15" thickTop="1" thickBot="1">
      <c r="A9" s="7"/>
      <c r="B9" s="7"/>
      <c r="C9" s="7"/>
      <c r="D9" s="50" t="s">
        <v>7248</v>
      </c>
      <c r="E9" s="656" t="s">
        <v>1445</v>
      </c>
      <c r="F9" s="23" t="s">
        <v>5230</v>
      </c>
      <c r="G9" s="668" t="s">
        <v>21</v>
      </c>
      <c r="H9" s="51" t="s">
        <v>19056</v>
      </c>
      <c r="I9" s="8" t="s">
        <v>53</v>
      </c>
      <c r="J9" s="8"/>
      <c r="K9" s="8"/>
      <c r="L9" s="8"/>
      <c r="M9" s="8"/>
      <c r="N9" s="8"/>
      <c r="O9" s="15" t="s">
        <v>7510</v>
      </c>
      <c r="P9" s="15"/>
      <c r="Q9" s="98"/>
      <c r="R9" s="534" t="s">
        <v>26960</v>
      </c>
      <c r="S9" s="98"/>
      <c r="T9" s="21"/>
      <c r="U9" s="1"/>
      <c r="V9" s="1"/>
      <c r="W9"/>
    </row>
    <row r="10" spans="1:23" s="137" customFormat="1" ht="15" thickTop="1" thickBot="1">
      <c r="A10" s="250"/>
      <c r="B10" s="250"/>
      <c r="C10" s="250"/>
      <c r="D10" s="825" t="s">
        <v>7273</v>
      </c>
      <c r="E10" s="826" t="s">
        <v>4306</v>
      </c>
      <c r="F10" s="269" t="s">
        <v>5231</v>
      </c>
      <c r="G10" s="827" t="s">
        <v>3220</v>
      </c>
      <c r="H10" s="828" t="s">
        <v>3219</v>
      </c>
      <c r="I10" s="254" t="s">
        <v>3217</v>
      </c>
      <c r="J10" s="254"/>
      <c r="K10" s="254"/>
      <c r="L10" s="254"/>
      <c r="M10" s="254"/>
      <c r="N10" s="254"/>
      <c r="O10" s="252" t="s">
        <v>7511</v>
      </c>
      <c r="P10" s="252" t="s">
        <v>33490</v>
      </c>
      <c r="Q10" s="434"/>
      <c r="R10" s="829" t="s">
        <v>19285</v>
      </c>
      <c r="S10" s="434"/>
      <c r="T10" s="830"/>
      <c r="U10" s="812"/>
      <c r="V10" s="812"/>
      <c r="W10" s="813"/>
    </row>
    <row r="11" spans="1:23" s="137" customFormat="1" ht="15" thickTop="1" thickBot="1">
      <c r="A11" s="107"/>
      <c r="B11" s="107"/>
      <c r="C11" s="107"/>
      <c r="D11" s="221" t="s">
        <v>7274</v>
      </c>
      <c r="E11" s="661" t="s">
        <v>3467</v>
      </c>
      <c r="F11" s="23" t="s">
        <v>5233</v>
      </c>
      <c r="G11" s="671" t="s">
        <v>21</v>
      </c>
      <c r="H11" s="222" t="s">
        <v>3375</v>
      </c>
      <c r="I11" s="107" t="s">
        <v>53</v>
      </c>
      <c r="J11" s="107"/>
      <c r="K11" s="107"/>
      <c r="L11" s="107"/>
      <c r="M11" s="107"/>
      <c r="N11" s="107"/>
      <c r="O11" s="110">
        <v>42286</v>
      </c>
      <c r="P11" s="110"/>
      <c r="Q11" s="151"/>
      <c r="R11" s="534" t="s">
        <v>22090</v>
      </c>
      <c r="S11" s="151"/>
      <c r="T11" s="21"/>
      <c r="U11" s="1"/>
      <c r="V11" s="1"/>
      <c r="W11"/>
    </row>
    <row r="12" spans="1:23" s="137" customFormat="1" ht="15" thickTop="1" thickBot="1">
      <c r="A12" s="773"/>
      <c r="B12" s="773"/>
      <c r="C12" s="773"/>
      <c r="D12" s="774" t="s">
        <v>11334</v>
      </c>
      <c r="E12" s="775" t="s">
        <v>3468</v>
      </c>
      <c r="F12" s="316" t="s">
        <v>5234</v>
      </c>
      <c r="G12" s="776" t="s">
        <v>21</v>
      </c>
      <c r="H12" s="777" t="s">
        <v>3376</v>
      </c>
      <c r="I12" s="773" t="s">
        <v>53</v>
      </c>
      <c r="J12" s="773"/>
      <c r="K12" s="773"/>
      <c r="L12" s="773"/>
      <c r="M12" s="773"/>
      <c r="N12" s="773"/>
      <c r="O12" s="778">
        <v>42286</v>
      </c>
      <c r="P12" s="1204" t="s">
        <v>33490</v>
      </c>
      <c r="Q12" s="779"/>
      <c r="R12" s="585" t="s">
        <v>18558</v>
      </c>
      <c r="S12" s="151"/>
      <c r="T12" s="19"/>
      <c r="U12" s="1"/>
      <c r="V12" s="1"/>
      <c r="W12"/>
    </row>
    <row r="13" spans="1:23" s="137" customFormat="1" ht="15" thickTop="1" thickBot="1">
      <c r="A13" s="224"/>
      <c r="B13" s="224"/>
      <c r="C13" s="224"/>
      <c r="D13" s="311" t="s">
        <v>8126</v>
      </c>
      <c r="E13" s="662" t="s">
        <v>8127</v>
      </c>
      <c r="F13" s="23" t="s">
        <v>8185</v>
      </c>
      <c r="G13" s="672" t="s">
        <v>1183</v>
      </c>
      <c r="H13" s="311" t="s">
        <v>8098</v>
      </c>
      <c r="I13" s="311" t="s">
        <v>17830</v>
      </c>
      <c r="J13" s="311"/>
      <c r="K13" s="311"/>
      <c r="L13" s="311"/>
      <c r="M13" s="311"/>
      <c r="N13" s="311"/>
      <c r="O13" s="311" t="s">
        <v>8128</v>
      </c>
      <c r="P13" s="311"/>
      <c r="Q13" s="311"/>
      <c r="R13" s="220" t="s">
        <v>11190</v>
      </c>
      <c r="S13" s="311"/>
      <c r="T13" s="526"/>
      <c r="U13" s="1"/>
      <c r="V13" s="1"/>
      <c r="W13"/>
    </row>
    <row r="14" spans="1:23" s="137" customFormat="1" ht="28.5" thickTop="1" thickBot="1">
      <c r="A14" s="314"/>
      <c r="B14" s="314"/>
      <c r="C14" s="314"/>
      <c r="D14" s="315" t="s">
        <v>7269</v>
      </c>
      <c r="E14" s="657" t="s">
        <v>8286</v>
      </c>
      <c r="F14" s="316" t="s">
        <v>5225</v>
      </c>
      <c r="G14" s="669" t="s">
        <v>1183</v>
      </c>
      <c r="H14" s="317" t="s">
        <v>1230</v>
      </c>
      <c r="I14" s="318" t="s">
        <v>1231</v>
      </c>
      <c r="J14" s="318"/>
      <c r="K14" s="318"/>
      <c r="L14" s="318"/>
      <c r="M14" s="318"/>
      <c r="N14" s="318"/>
      <c r="O14" s="318" t="s">
        <v>7508</v>
      </c>
      <c r="P14" s="1204" t="s">
        <v>33490</v>
      </c>
      <c r="Q14" s="319"/>
      <c r="R14" s="652" t="s">
        <v>8265</v>
      </c>
      <c r="S14" s="319"/>
      <c r="T14" s="321"/>
      <c r="U14" s="1"/>
      <c r="V14" s="1"/>
      <c r="W14"/>
    </row>
    <row r="15" spans="1:23" s="137" customFormat="1" ht="15" thickTop="1" thickBot="1">
      <c r="A15" s="314"/>
      <c r="B15" s="314"/>
      <c r="C15" s="314"/>
      <c r="D15" s="315" t="s">
        <v>7270</v>
      </c>
      <c r="E15" s="658" t="s">
        <v>1440</v>
      </c>
      <c r="F15" s="316" t="s">
        <v>5226</v>
      </c>
      <c r="G15" s="669" t="s">
        <v>21</v>
      </c>
      <c r="H15" s="546" t="s">
        <v>4593</v>
      </c>
      <c r="I15" s="547" t="s">
        <v>53</v>
      </c>
      <c r="J15" s="547"/>
      <c r="K15" s="547"/>
      <c r="L15" s="547"/>
      <c r="M15" s="547"/>
      <c r="N15" s="547"/>
      <c r="O15" s="547" t="s">
        <v>7509</v>
      </c>
      <c r="P15" s="1204" t="s">
        <v>33490</v>
      </c>
      <c r="Q15" s="319"/>
      <c r="R15" s="652" t="s">
        <v>14851</v>
      </c>
      <c r="S15" s="319"/>
      <c r="T15" s="321"/>
      <c r="U15" s="1"/>
      <c r="V15" s="1"/>
      <c r="W15"/>
    </row>
    <row r="16" spans="1:23" s="137" customFormat="1" ht="28.5" thickTop="1" thickBot="1">
      <c r="A16" s="469"/>
      <c r="B16" s="469"/>
      <c r="C16" s="469"/>
      <c r="D16" s="470" t="s">
        <v>11100</v>
      </c>
      <c r="E16" s="660" t="s">
        <v>11102</v>
      </c>
      <c r="F16" s="316" t="s">
        <v>5232</v>
      </c>
      <c r="G16" s="670" t="s">
        <v>21</v>
      </c>
      <c r="H16" s="471" t="s">
        <v>3377</v>
      </c>
      <c r="I16" s="469" t="s">
        <v>53</v>
      </c>
      <c r="J16" s="469"/>
      <c r="K16" s="469"/>
      <c r="L16" s="469"/>
      <c r="M16" s="469"/>
      <c r="N16" s="469"/>
      <c r="O16" s="472">
        <v>42286</v>
      </c>
      <c r="P16" s="1204" t="s">
        <v>33490</v>
      </c>
      <c r="Q16" s="473"/>
      <c r="R16" s="652" t="s">
        <v>11096</v>
      </c>
      <c r="S16" s="473"/>
      <c r="T16" s="321"/>
      <c r="U16" s="1"/>
      <c r="V16" s="1"/>
      <c r="W16"/>
    </row>
    <row r="17" spans="1:23" s="137" customFormat="1" ht="15" thickTop="1" thickBot="1">
      <c r="A17" s="224"/>
      <c r="B17" s="224"/>
      <c r="C17" s="224"/>
      <c r="D17" s="45" t="s">
        <v>4691</v>
      </c>
      <c r="E17" s="140" t="s">
        <v>3817</v>
      </c>
      <c r="F17" s="87" t="s">
        <v>25901</v>
      </c>
      <c r="G17" s="136" t="s">
        <v>1183</v>
      </c>
      <c r="H17" s="135" t="s">
        <v>26783</v>
      </c>
      <c r="I17" s="443" t="s">
        <v>2844</v>
      </c>
      <c r="J17" s="443"/>
      <c r="K17" s="443"/>
      <c r="L17" s="443"/>
      <c r="M17" s="443"/>
      <c r="N17" s="443"/>
      <c r="O17" s="135" t="s">
        <v>3818</v>
      </c>
      <c r="P17" s="110"/>
      <c r="Q17" s="151"/>
      <c r="R17" s="1033" t="s">
        <v>29144</v>
      </c>
      <c r="S17" s="151"/>
      <c r="T17" s="1031"/>
      <c r="U17" s="197"/>
      <c r="V17" s="197"/>
    </row>
    <row r="18" spans="1:23" s="137" customFormat="1" ht="15" thickTop="1" thickBot="1">
      <c r="A18" s="224"/>
      <c r="B18" s="224"/>
      <c r="C18" s="224"/>
      <c r="D18" s="108" t="s">
        <v>7381</v>
      </c>
      <c r="E18" s="139" t="s">
        <v>1151</v>
      </c>
      <c r="F18" s="87" t="s">
        <v>25902</v>
      </c>
      <c r="G18" s="107" t="s">
        <v>21</v>
      </c>
      <c r="H18" s="108" t="s">
        <v>680</v>
      </c>
      <c r="I18" s="107" t="s">
        <v>53</v>
      </c>
      <c r="J18" s="107"/>
      <c r="K18" s="107"/>
      <c r="L18" s="107"/>
      <c r="M18" s="107"/>
      <c r="N18" s="107"/>
      <c r="O18" s="110" t="s">
        <v>7509</v>
      </c>
      <c r="P18" s="110"/>
      <c r="Q18" s="151"/>
      <c r="R18" s="1033" t="s">
        <v>25885</v>
      </c>
      <c r="S18" s="151"/>
      <c r="T18" s="1031"/>
      <c r="U18" s="197"/>
      <c r="V18" s="197"/>
    </row>
    <row r="19" spans="1:23" s="137" customFormat="1" ht="15" thickTop="1" thickBot="1">
      <c r="A19" s="224"/>
      <c r="B19" s="224"/>
      <c r="C19" s="224"/>
      <c r="D19" s="108" t="s">
        <v>7395</v>
      </c>
      <c r="E19" s="139" t="s">
        <v>1152</v>
      </c>
      <c r="F19" s="87" t="s">
        <v>25903</v>
      </c>
      <c r="G19" s="107" t="s">
        <v>21</v>
      </c>
      <c r="H19" s="108" t="s">
        <v>720</v>
      </c>
      <c r="I19" s="107" t="s">
        <v>53</v>
      </c>
      <c r="J19" s="107"/>
      <c r="K19" s="107"/>
      <c r="L19" s="107"/>
      <c r="M19" s="107"/>
      <c r="N19" s="107"/>
      <c r="O19" s="110" t="s">
        <v>7509</v>
      </c>
      <c r="P19" s="110"/>
      <c r="Q19" s="151"/>
      <c r="R19" s="1033" t="s">
        <v>25887</v>
      </c>
      <c r="S19" s="151"/>
      <c r="T19" s="1031"/>
      <c r="U19" s="197"/>
      <c r="V19" s="197"/>
    </row>
    <row r="20" spans="1:23" s="137" customFormat="1" ht="15" thickTop="1" thickBot="1">
      <c r="A20" s="224"/>
      <c r="B20" s="224"/>
      <c r="C20" s="224"/>
      <c r="D20" s="108" t="s">
        <v>18559</v>
      </c>
      <c r="E20" s="139" t="s">
        <v>25888</v>
      </c>
      <c r="F20" s="87" t="s">
        <v>25904</v>
      </c>
      <c r="G20" s="107" t="s">
        <v>21</v>
      </c>
      <c r="H20" s="108" t="s">
        <v>25889</v>
      </c>
      <c r="I20" s="107" t="s">
        <v>17830</v>
      </c>
      <c r="J20" s="107"/>
      <c r="K20" s="107"/>
      <c r="L20" s="107"/>
      <c r="M20" s="107"/>
      <c r="N20" s="107"/>
      <c r="O20" s="110" t="s">
        <v>7648</v>
      </c>
      <c r="P20" s="110"/>
      <c r="Q20" s="151"/>
      <c r="R20" s="1030" t="s">
        <v>25890</v>
      </c>
      <c r="S20" s="151"/>
      <c r="T20" s="1031"/>
      <c r="U20" s="197"/>
      <c r="V20" s="197"/>
    </row>
    <row r="21" spans="1:23" s="137" customFormat="1" ht="15" thickTop="1" thickBot="1">
      <c r="A21" s="224"/>
      <c r="B21" s="224"/>
      <c r="C21" s="224"/>
      <c r="D21" s="108" t="s">
        <v>7273</v>
      </c>
      <c r="E21" s="139" t="s">
        <v>19286</v>
      </c>
      <c r="F21" s="87" t="s">
        <v>25905</v>
      </c>
      <c r="G21" s="107" t="s">
        <v>21</v>
      </c>
      <c r="H21" s="108" t="s">
        <v>19288</v>
      </c>
      <c r="I21" s="107" t="s">
        <v>17830</v>
      </c>
      <c r="J21" s="107"/>
      <c r="K21" s="107"/>
      <c r="L21" s="107"/>
      <c r="M21" s="107"/>
      <c r="N21" s="107"/>
      <c r="O21" s="110" t="s">
        <v>7648</v>
      </c>
      <c r="P21" s="110"/>
      <c r="Q21" s="151"/>
      <c r="R21" s="1030" t="s">
        <v>25891</v>
      </c>
      <c r="S21" s="151"/>
      <c r="T21" s="1031"/>
      <c r="U21" s="197"/>
      <c r="V21" s="197"/>
    </row>
    <row r="22" spans="1:23" s="137" customFormat="1" ht="15" thickTop="1" thickBot="1">
      <c r="A22" s="25"/>
      <c r="B22" s="25"/>
      <c r="C22" s="25"/>
      <c r="D22" s="29" t="s">
        <v>26941</v>
      </c>
      <c r="E22" s="305" t="s">
        <v>26944</v>
      </c>
      <c r="F22" s="87" t="s">
        <v>26945</v>
      </c>
      <c r="G22" s="675" t="s">
        <v>21</v>
      </c>
      <c r="H22" s="29" t="s">
        <v>7113</v>
      </c>
      <c r="I22" s="29" t="s">
        <v>11672</v>
      </c>
      <c r="J22" s="29"/>
      <c r="K22" s="29"/>
      <c r="L22" s="29"/>
      <c r="M22" s="29"/>
      <c r="N22" s="29"/>
      <c r="O22" s="26" t="s">
        <v>26942</v>
      </c>
      <c r="P22" s="26"/>
      <c r="Q22" s="226"/>
      <c r="R22" s="100" t="s">
        <v>26943</v>
      </c>
      <c r="S22" s="226"/>
      <c r="T22" s="19"/>
      <c r="U22" s="1"/>
      <c r="V22" s="1"/>
      <c r="W22"/>
    </row>
    <row r="23" spans="1:23" s="137" customFormat="1" ht="15" thickTop="1" thickBot="1">
      <c r="A23" s="224"/>
      <c r="B23" s="224"/>
      <c r="C23" s="224"/>
      <c r="D23" s="311" t="s">
        <v>7365</v>
      </c>
      <c r="E23" s="311" t="s">
        <v>27502</v>
      </c>
      <c r="F23" s="87" t="s">
        <v>27504</v>
      </c>
      <c r="G23" s="672" t="s">
        <v>21</v>
      </c>
      <c r="H23" s="311" t="s">
        <v>636</v>
      </c>
      <c r="I23" s="311" t="s">
        <v>53</v>
      </c>
      <c r="J23" s="311"/>
      <c r="K23" s="311"/>
      <c r="L23" s="311"/>
      <c r="M23" s="311"/>
      <c r="N23" s="311"/>
      <c r="O23" s="311" t="s">
        <v>7509</v>
      </c>
      <c r="P23" s="311"/>
      <c r="Q23" s="311"/>
      <c r="R23" s="220" t="s">
        <v>27497</v>
      </c>
      <c r="S23" s="311"/>
      <c r="T23" s="526"/>
      <c r="U23" s="1"/>
      <c r="V23" s="1"/>
      <c r="W23"/>
    </row>
    <row r="24" spans="1:23" s="137" customFormat="1" ht="15" thickTop="1" thickBot="1">
      <c r="A24" s="224"/>
      <c r="B24" s="224"/>
      <c r="C24" s="224"/>
      <c r="D24" s="311" t="s">
        <v>27498</v>
      </c>
      <c r="E24" s="662" t="s">
        <v>27503</v>
      </c>
      <c r="F24" s="87" t="s">
        <v>27505</v>
      </c>
      <c r="G24" s="672" t="s">
        <v>21</v>
      </c>
      <c r="H24" s="311" t="s">
        <v>27499</v>
      </c>
      <c r="I24" s="311" t="s">
        <v>17830</v>
      </c>
      <c r="J24" s="311"/>
      <c r="K24" s="311"/>
      <c r="L24" s="311"/>
      <c r="M24" s="311"/>
      <c r="N24" s="311"/>
      <c r="O24" s="311" t="s">
        <v>27500</v>
      </c>
      <c r="P24" s="311"/>
      <c r="Q24" s="311"/>
      <c r="R24" s="220" t="s">
        <v>27501</v>
      </c>
      <c r="S24" s="311"/>
      <c r="T24" s="526"/>
      <c r="U24" s="1"/>
      <c r="V24" s="1"/>
      <c r="W24"/>
    </row>
    <row r="25" spans="1:23" s="137" customFormat="1" ht="15" thickTop="1" thickBot="1">
      <c r="A25" s="224"/>
      <c r="B25" s="224"/>
      <c r="C25" s="224"/>
      <c r="D25" s="311"/>
      <c r="E25" s="662"/>
      <c r="F25" s="23"/>
      <c r="G25" s="672"/>
      <c r="H25" s="311"/>
      <c r="I25" s="311"/>
      <c r="J25" s="311"/>
      <c r="K25" s="311"/>
      <c r="L25" s="311"/>
      <c r="M25" s="311"/>
      <c r="N25" s="311"/>
      <c r="O25" s="311"/>
      <c r="P25" s="311"/>
      <c r="Q25" s="311"/>
      <c r="R25" s="220"/>
      <c r="S25" s="311"/>
      <c r="T25" s="526"/>
      <c r="U25" s="1"/>
      <c r="V25" s="1"/>
      <c r="W25"/>
    </row>
    <row r="26" spans="1:23" s="137" customFormat="1" ht="15" thickTop="1" thickBot="1">
      <c r="A26" s="224"/>
      <c r="B26" s="224"/>
      <c r="C26" s="224"/>
      <c r="D26" s="311"/>
      <c r="E26" s="662"/>
      <c r="F26" s="23"/>
      <c r="G26" s="672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220"/>
      <c r="S26" s="311"/>
      <c r="T26" s="526"/>
      <c r="U26" s="1"/>
      <c r="V26" s="1"/>
      <c r="W26"/>
    </row>
    <row r="27" spans="1:23" s="137" customFormat="1" ht="15" thickTop="1" thickBot="1">
      <c r="A27" s="224"/>
      <c r="B27" s="224"/>
      <c r="C27" s="224"/>
      <c r="D27" s="311"/>
      <c r="E27" s="662"/>
      <c r="F27" s="23"/>
      <c r="G27" s="672"/>
      <c r="H27" s="311"/>
      <c r="I27" s="311"/>
      <c r="J27" s="311"/>
      <c r="K27" s="311"/>
      <c r="L27" s="311"/>
      <c r="M27" s="311"/>
      <c r="N27" s="311"/>
      <c r="O27" s="311"/>
      <c r="P27" s="311"/>
      <c r="Q27" s="311"/>
      <c r="R27" s="220"/>
      <c r="S27" s="311"/>
      <c r="T27" s="526"/>
      <c r="U27" s="1"/>
      <c r="V27" s="1"/>
      <c r="W27"/>
    </row>
    <row r="28" spans="1:23" s="137" customFormat="1" ht="15" thickTop="1" thickBot="1">
      <c r="A28" s="224"/>
      <c r="B28" s="224"/>
      <c r="C28" s="224"/>
      <c r="D28" s="311"/>
      <c r="E28" s="662"/>
      <c r="F28" s="23"/>
      <c r="G28" s="672"/>
      <c r="H28" s="311"/>
      <c r="I28" s="311"/>
      <c r="J28" s="311"/>
      <c r="K28" s="311"/>
      <c r="L28" s="311"/>
      <c r="M28" s="311"/>
      <c r="N28" s="311"/>
      <c r="O28" s="311"/>
      <c r="P28" s="311"/>
      <c r="Q28" s="311"/>
      <c r="R28" s="220"/>
      <c r="S28" s="311"/>
      <c r="T28" s="526"/>
      <c r="U28" s="1"/>
      <c r="V28" s="1"/>
      <c r="W28"/>
    </row>
    <row r="29" spans="1:23" s="137" customFormat="1" ht="15" thickTop="1" thickBot="1">
      <c r="A29" s="25"/>
      <c r="B29" s="25"/>
      <c r="C29" s="25"/>
      <c r="D29" s="29" t="s">
        <v>5274</v>
      </c>
      <c r="E29" s="663" t="s">
        <v>8195</v>
      </c>
      <c r="F29" s="23" t="s">
        <v>5262</v>
      </c>
      <c r="G29" s="673" t="s">
        <v>21</v>
      </c>
      <c r="H29" s="29" t="s">
        <v>11263</v>
      </c>
      <c r="I29" s="29" t="s">
        <v>5273</v>
      </c>
      <c r="J29" s="29"/>
      <c r="K29" s="29"/>
      <c r="L29" s="29"/>
      <c r="M29" s="29"/>
      <c r="N29" s="29"/>
      <c r="O29" s="26">
        <v>42530</v>
      </c>
      <c r="P29" s="26"/>
      <c r="Q29" s="1096" t="s">
        <v>29091</v>
      </c>
      <c r="R29" s="29" t="s">
        <v>29090</v>
      </c>
      <c r="S29" s="100"/>
      <c r="T29" s="19"/>
      <c r="U29" s="1"/>
      <c r="V29" s="1"/>
      <c r="W29"/>
    </row>
    <row r="30" spans="1:23" s="137" customFormat="1" ht="14.25" customHeight="1" thickTop="1" thickBot="1">
      <c r="A30" s="25"/>
      <c r="B30" s="25"/>
      <c r="C30" s="25"/>
      <c r="D30" s="29" t="s">
        <v>5275</v>
      </c>
      <c r="E30" s="663" t="s">
        <v>5276</v>
      </c>
      <c r="F30" s="23" t="s">
        <v>5263</v>
      </c>
      <c r="G30" s="673" t="s">
        <v>21</v>
      </c>
      <c r="H30" s="29" t="s">
        <v>24218</v>
      </c>
      <c r="I30" s="29" t="s">
        <v>5273</v>
      </c>
      <c r="J30" s="29"/>
      <c r="K30" s="29"/>
      <c r="L30" s="29"/>
      <c r="M30" s="29"/>
      <c r="N30" s="29"/>
      <c r="O30" s="26">
        <v>42530</v>
      </c>
      <c r="P30" s="26"/>
      <c r="Q30" s="100"/>
      <c r="R30" s="29" t="s">
        <v>18511</v>
      </c>
      <c r="S30" s="100"/>
      <c r="T30" s="19"/>
      <c r="U30" s="1"/>
      <c r="V30" s="1"/>
      <c r="W30"/>
    </row>
    <row r="31" spans="1:23" s="137" customFormat="1" ht="15" thickTop="1" thickBot="1">
      <c r="A31" s="25"/>
      <c r="B31" s="25"/>
      <c r="C31" s="25"/>
      <c r="D31" s="29" t="s">
        <v>6362</v>
      </c>
      <c r="E31" s="663" t="s">
        <v>6363</v>
      </c>
      <c r="F31" s="23" t="s">
        <v>6153</v>
      </c>
      <c r="G31" s="222" t="s">
        <v>6154</v>
      </c>
      <c r="H31" s="29" t="s">
        <v>6155</v>
      </c>
      <c r="I31" s="29" t="s">
        <v>8170</v>
      </c>
      <c r="J31" s="29"/>
      <c r="K31" s="29"/>
      <c r="L31" s="29"/>
      <c r="M31" s="29"/>
      <c r="N31" s="29"/>
      <c r="O31" s="26">
        <v>42698</v>
      </c>
      <c r="P31" s="26"/>
      <c r="Q31" s="226"/>
      <c r="R31" s="29" t="s">
        <v>11188</v>
      </c>
      <c r="S31" s="226"/>
      <c r="T31" s="19"/>
      <c r="U31" s="1"/>
      <c r="V31" s="1"/>
      <c r="W31"/>
    </row>
    <row r="32" spans="1:23" s="137" customFormat="1" ht="15" thickTop="1" thickBot="1">
      <c r="A32" s="25"/>
      <c r="B32" s="25"/>
      <c r="C32" s="25"/>
      <c r="D32" s="29" t="s">
        <v>8187</v>
      </c>
      <c r="E32" s="663" t="s">
        <v>8191</v>
      </c>
      <c r="F32" s="23" t="s">
        <v>8165</v>
      </c>
      <c r="G32" s="222" t="s">
        <v>6154</v>
      </c>
      <c r="H32" s="29" t="s">
        <v>8174</v>
      </c>
      <c r="I32" s="29" t="s">
        <v>28166</v>
      </c>
      <c r="J32" s="29"/>
      <c r="K32" s="29"/>
      <c r="L32" s="29"/>
      <c r="M32" s="29"/>
      <c r="N32" s="29"/>
      <c r="O32" s="26">
        <v>42900</v>
      </c>
      <c r="P32" s="26"/>
      <c r="Q32" s="226"/>
      <c r="R32" s="29" t="s">
        <v>18113</v>
      </c>
      <c r="S32" s="226"/>
      <c r="T32" s="19"/>
      <c r="U32" s="1"/>
      <c r="V32" s="1"/>
      <c r="W32"/>
    </row>
    <row r="33" spans="1:23" s="137" customFormat="1" ht="15" thickTop="1" thickBot="1">
      <c r="A33" s="25"/>
      <c r="B33" s="25"/>
      <c r="C33" s="25"/>
      <c r="D33" s="29" t="s">
        <v>8188</v>
      </c>
      <c r="E33" s="663" t="s">
        <v>8192</v>
      </c>
      <c r="F33" s="23" t="s">
        <v>8166</v>
      </c>
      <c r="G33" s="222" t="s">
        <v>6154</v>
      </c>
      <c r="H33" s="29" t="s">
        <v>8171</v>
      </c>
      <c r="I33" s="29" t="s">
        <v>5273</v>
      </c>
      <c r="J33" s="29"/>
      <c r="K33" s="29"/>
      <c r="L33" s="29"/>
      <c r="M33" s="29"/>
      <c r="N33" s="29"/>
      <c r="O33" s="26">
        <v>42900</v>
      </c>
      <c r="P33" s="26"/>
      <c r="Q33" s="100" t="s">
        <v>11052</v>
      </c>
      <c r="R33" s="29" t="s">
        <v>11191</v>
      </c>
      <c r="S33" s="100"/>
      <c r="T33" s="19"/>
      <c r="U33" s="1"/>
      <c r="V33" s="1"/>
      <c r="W33"/>
    </row>
    <row r="34" spans="1:23" s="137" customFormat="1" ht="15" thickTop="1" thickBot="1">
      <c r="A34" s="25"/>
      <c r="B34" s="25"/>
      <c r="C34" s="25"/>
      <c r="D34" s="29" t="s">
        <v>8189</v>
      </c>
      <c r="E34" s="663" t="s">
        <v>8193</v>
      </c>
      <c r="F34" s="23" t="s">
        <v>8167</v>
      </c>
      <c r="G34" s="222" t="s">
        <v>6154</v>
      </c>
      <c r="H34" s="29" t="s">
        <v>8172</v>
      </c>
      <c r="I34" s="29" t="s">
        <v>5273</v>
      </c>
      <c r="J34" s="29"/>
      <c r="K34" s="29"/>
      <c r="L34" s="29"/>
      <c r="M34" s="29"/>
      <c r="N34" s="29"/>
      <c r="O34" s="26">
        <v>42900</v>
      </c>
      <c r="P34" s="26"/>
      <c r="Q34" s="226" t="s">
        <v>8250</v>
      </c>
      <c r="R34" s="29" t="s">
        <v>11412</v>
      </c>
      <c r="S34" s="226"/>
      <c r="T34" s="19"/>
      <c r="U34" s="1"/>
      <c r="V34" s="1"/>
      <c r="W34"/>
    </row>
    <row r="35" spans="1:23" s="137" customFormat="1" ht="15" thickTop="1" thickBot="1">
      <c r="A35" s="25"/>
      <c r="B35" s="25"/>
      <c r="C35" s="25"/>
      <c r="D35" s="29" t="s">
        <v>8190</v>
      </c>
      <c r="E35" s="663" t="s">
        <v>8194</v>
      </c>
      <c r="F35" s="23" t="s">
        <v>8168</v>
      </c>
      <c r="G35" s="222" t="s">
        <v>6154</v>
      </c>
      <c r="H35" s="29" t="s">
        <v>8173</v>
      </c>
      <c r="I35" s="29" t="s">
        <v>8169</v>
      </c>
      <c r="J35" s="29"/>
      <c r="K35" s="29"/>
      <c r="L35" s="29"/>
      <c r="M35" s="29"/>
      <c r="N35" s="29"/>
      <c r="O35" s="26">
        <v>42900</v>
      </c>
      <c r="P35" s="26"/>
      <c r="Q35" s="226" t="s">
        <v>8251</v>
      </c>
      <c r="R35" s="29" t="s">
        <v>11189</v>
      </c>
      <c r="S35" s="226"/>
      <c r="T35" s="19"/>
      <c r="U35" s="1"/>
      <c r="V35" s="1"/>
      <c r="W35"/>
    </row>
    <row r="36" spans="1:23" s="137" customFormat="1" ht="15" thickTop="1" thickBot="1">
      <c r="A36" s="25"/>
      <c r="B36" s="25"/>
      <c r="C36" s="25"/>
      <c r="D36" s="29" t="s">
        <v>8267</v>
      </c>
      <c r="E36" s="663" t="s">
        <v>8274</v>
      </c>
      <c r="F36" s="23" t="s">
        <v>8238</v>
      </c>
      <c r="G36" s="222" t="s">
        <v>6154</v>
      </c>
      <c r="H36" s="29" t="s">
        <v>29691</v>
      </c>
      <c r="I36" s="29" t="s">
        <v>5888</v>
      </c>
      <c r="J36" s="29"/>
      <c r="K36" s="29"/>
      <c r="L36" s="29"/>
      <c r="M36" s="29"/>
      <c r="N36" s="29"/>
      <c r="O36" s="26">
        <v>42934</v>
      </c>
      <c r="P36" s="26"/>
      <c r="Q36" s="226"/>
      <c r="R36" s="29" t="s">
        <v>29718</v>
      </c>
      <c r="S36" s="226"/>
      <c r="T36" s="19"/>
      <c r="U36" s="19" t="s">
        <v>11198</v>
      </c>
      <c r="V36" s="1"/>
      <c r="W36"/>
    </row>
    <row r="37" spans="1:23" s="137" customFormat="1" ht="15" thickTop="1" thickBot="1">
      <c r="A37" s="25"/>
      <c r="B37" s="25"/>
      <c r="C37" s="25"/>
      <c r="D37" s="29" t="s">
        <v>8268</v>
      </c>
      <c r="E37" s="663" t="s">
        <v>8275</v>
      </c>
      <c r="F37" s="23" t="s">
        <v>8239</v>
      </c>
      <c r="G37" s="222" t="s">
        <v>6154</v>
      </c>
      <c r="H37" s="29" t="s">
        <v>16819</v>
      </c>
      <c r="I37" s="29" t="s">
        <v>5888</v>
      </c>
      <c r="J37" s="29"/>
      <c r="K37" s="29"/>
      <c r="L37" s="29"/>
      <c r="M37" s="29"/>
      <c r="N37" s="29"/>
      <c r="O37" s="26">
        <v>42934</v>
      </c>
      <c r="P37" s="26"/>
      <c r="Q37" s="100"/>
      <c r="R37" s="534" t="s">
        <v>17902</v>
      </c>
      <c r="S37" s="100"/>
      <c r="T37" s="21"/>
      <c r="U37" s="1"/>
      <c r="V37" s="1"/>
      <c r="W37"/>
    </row>
    <row r="38" spans="1:23" s="137" customFormat="1" ht="15" thickTop="1" thickBot="1">
      <c r="A38" s="25"/>
      <c r="B38" s="25"/>
      <c r="C38" s="25"/>
      <c r="D38" s="29" t="s">
        <v>8269</v>
      </c>
      <c r="E38" s="663" t="s">
        <v>8276</v>
      </c>
      <c r="F38" s="23" t="s">
        <v>8240</v>
      </c>
      <c r="G38" s="222" t="s">
        <v>6154</v>
      </c>
      <c r="H38" s="29" t="s">
        <v>8241</v>
      </c>
      <c r="I38" s="29" t="s">
        <v>5888</v>
      </c>
      <c r="J38" s="29"/>
      <c r="K38" s="29"/>
      <c r="L38" s="29"/>
      <c r="M38" s="29"/>
      <c r="N38" s="29"/>
      <c r="O38" s="26">
        <v>42934</v>
      </c>
      <c r="P38" s="26"/>
      <c r="Q38" s="226"/>
      <c r="R38" s="29" t="s">
        <v>11192</v>
      </c>
      <c r="S38" s="226"/>
      <c r="T38" s="19"/>
      <c r="U38" s="1"/>
      <c r="V38" s="1"/>
      <c r="W38"/>
    </row>
    <row r="39" spans="1:23" s="137" customFormat="1" ht="15" thickTop="1" thickBot="1">
      <c r="A39" s="626"/>
      <c r="B39" s="626"/>
      <c r="C39" s="626"/>
      <c r="D39" s="639" t="s">
        <v>8270</v>
      </c>
      <c r="E39" s="848" t="s">
        <v>8277</v>
      </c>
      <c r="F39" s="269" t="s">
        <v>8242</v>
      </c>
      <c r="G39" s="761" t="s">
        <v>6154</v>
      </c>
      <c r="H39" s="639" t="s">
        <v>8243</v>
      </c>
      <c r="I39" s="639" t="s">
        <v>5888</v>
      </c>
      <c r="J39" s="639"/>
      <c r="K39" s="639"/>
      <c r="L39" s="639"/>
      <c r="M39" s="639"/>
      <c r="N39" s="639"/>
      <c r="O39" s="629">
        <v>42934</v>
      </c>
      <c r="P39" s="1203" t="s">
        <v>33490</v>
      </c>
      <c r="Q39" s="762"/>
      <c r="R39" s="639" t="s">
        <v>19673</v>
      </c>
      <c r="S39" s="762"/>
      <c r="T39" s="19"/>
      <c r="U39" s="1"/>
      <c r="V39" s="1"/>
      <c r="W39"/>
    </row>
    <row r="40" spans="1:23" s="137" customFormat="1" ht="15" thickTop="1" thickBot="1">
      <c r="A40" s="626"/>
      <c r="B40" s="626"/>
      <c r="C40" s="626"/>
      <c r="D40" s="639" t="s">
        <v>24292</v>
      </c>
      <c r="E40" s="848" t="s">
        <v>20037</v>
      </c>
      <c r="F40" s="269" t="s">
        <v>8242</v>
      </c>
      <c r="G40" s="761" t="s">
        <v>20038</v>
      </c>
      <c r="H40" s="639" t="s">
        <v>20036</v>
      </c>
      <c r="I40" s="639" t="s">
        <v>11022</v>
      </c>
      <c r="J40" s="639"/>
      <c r="K40" s="639"/>
      <c r="L40" s="639"/>
      <c r="M40" s="639"/>
      <c r="N40" s="639"/>
      <c r="O40" s="629">
        <v>43750</v>
      </c>
      <c r="P40" s="1203" t="s">
        <v>33490</v>
      </c>
      <c r="Q40" s="762"/>
      <c r="R40" s="639" t="s">
        <v>24291</v>
      </c>
      <c r="S40" s="762"/>
      <c r="T40" s="196"/>
      <c r="U40" s="197"/>
      <c r="V40" s="197"/>
    </row>
    <row r="41" spans="1:23" s="137" customFormat="1" ht="15" thickTop="1" thickBot="1">
      <c r="A41" s="626"/>
      <c r="B41" s="626"/>
      <c r="C41" s="626"/>
      <c r="D41" s="639" t="s">
        <v>8271</v>
      </c>
      <c r="E41" s="848" t="s">
        <v>8278</v>
      </c>
      <c r="F41" s="269" t="s">
        <v>8244</v>
      </c>
      <c r="G41" s="761" t="s">
        <v>6154</v>
      </c>
      <c r="H41" s="639" t="s">
        <v>8245</v>
      </c>
      <c r="I41" s="639" t="s">
        <v>5888</v>
      </c>
      <c r="J41" s="639"/>
      <c r="K41" s="639"/>
      <c r="L41" s="639"/>
      <c r="M41" s="639"/>
      <c r="N41" s="639"/>
      <c r="O41" s="629">
        <v>42934</v>
      </c>
      <c r="P41" s="1203" t="s">
        <v>33490</v>
      </c>
      <c r="Q41" s="762"/>
      <c r="R41" s="639" t="s">
        <v>26665</v>
      </c>
      <c r="S41" s="762"/>
      <c r="T41" s="19"/>
      <c r="U41" s="1"/>
      <c r="V41" s="1"/>
      <c r="W41"/>
    </row>
    <row r="42" spans="1:23" s="137" customFormat="1" ht="15" thickTop="1" thickBot="1">
      <c r="A42" s="25"/>
      <c r="B42" s="25"/>
      <c r="C42" s="25"/>
      <c r="D42" s="29" t="s">
        <v>8272</v>
      </c>
      <c r="E42" s="663" t="s">
        <v>8279</v>
      </c>
      <c r="F42" s="23" t="s">
        <v>8246</v>
      </c>
      <c r="G42" s="222" t="s">
        <v>6154</v>
      </c>
      <c r="H42" s="29" t="s">
        <v>8247</v>
      </c>
      <c r="I42" s="29" t="s">
        <v>5888</v>
      </c>
      <c r="J42" s="29"/>
      <c r="K42" s="29"/>
      <c r="L42" s="29"/>
      <c r="M42" s="29"/>
      <c r="N42" s="29"/>
      <c r="O42" s="26">
        <v>42934</v>
      </c>
      <c r="P42" s="26"/>
      <c r="Q42" s="226" t="s">
        <v>9177</v>
      </c>
      <c r="R42" s="29" t="s">
        <v>24255</v>
      </c>
      <c r="S42" s="226"/>
      <c r="T42" s="19"/>
      <c r="U42" s="1"/>
      <c r="V42" s="1"/>
      <c r="W42"/>
    </row>
    <row r="43" spans="1:23" s="137" customFormat="1" ht="15" thickTop="1" thickBot="1">
      <c r="A43" s="25"/>
      <c r="B43" s="25"/>
      <c r="C43" s="25"/>
      <c r="D43" s="29" t="s">
        <v>11091</v>
      </c>
      <c r="E43" s="305" t="s">
        <v>11092</v>
      </c>
      <c r="F43" s="23" t="s">
        <v>11093</v>
      </c>
      <c r="G43" s="675" t="s">
        <v>11094</v>
      </c>
      <c r="H43" s="29" t="s">
        <v>26336</v>
      </c>
      <c r="I43" s="29" t="s">
        <v>11095</v>
      </c>
      <c r="J43" s="29"/>
      <c r="K43" s="29"/>
      <c r="L43" s="29"/>
      <c r="M43" s="29"/>
      <c r="N43" s="29"/>
      <c r="O43" s="26">
        <v>43188</v>
      </c>
      <c r="P43" s="26"/>
      <c r="Q43" s="226"/>
      <c r="R43" s="651" t="s">
        <v>20021</v>
      </c>
      <c r="S43" s="226"/>
      <c r="T43" s="321"/>
      <c r="U43" s="19" t="s">
        <v>11324</v>
      </c>
      <c r="V43" s="1"/>
      <c r="W43"/>
    </row>
    <row r="44" spans="1:23" s="137" customFormat="1" ht="15" thickTop="1" thickBot="1">
      <c r="A44" s="25"/>
      <c r="B44" s="25"/>
      <c r="C44" s="25"/>
      <c r="D44" s="533" t="s">
        <v>13366</v>
      </c>
      <c r="E44" s="741" t="s">
        <v>17553</v>
      </c>
      <c r="F44" s="94" t="s">
        <v>11423</v>
      </c>
      <c r="G44" s="768" t="s">
        <v>11094</v>
      </c>
      <c r="H44" s="264" t="s">
        <v>11424</v>
      </c>
      <c r="I44" s="264" t="s">
        <v>11425</v>
      </c>
      <c r="J44" s="264"/>
      <c r="K44" s="264"/>
      <c r="L44" s="264"/>
      <c r="M44" s="264"/>
      <c r="N44" s="264"/>
      <c r="O44" s="769">
        <v>43279</v>
      </c>
      <c r="P44" s="769"/>
      <c r="Q44" s="770"/>
      <c r="R44" s="264" t="s">
        <v>18525</v>
      </c>
      <c r="S44" s="226"/>
      <c r="T44" s="19"/>
      <c r="U44" s="1"/>
      <c r="V44" s="1"/>
      <c r="W44"/>
    </row>
    <row r="45" spans="1:23" s="137" customFormat="1" ht="15" thickTop="1" thickBot="1">
      <c r="A45" s="25"/>
      <c r="B45" s="25"/>
      <c r="C45" s="25"/>
      <c r="D45" s="29" t="s">
        <v>12706</v>
      </c>
      <c r="E45" s="305" t="s">
        <v>12707</v>
      </c>
      <c r="F45" s="23" t="s">
        <v>12659</v>
      </c>
      <c r="G45" s="675" t="s">
        <v>1183</v>
      </c>
      <c r="H45" s="29" t="s">
        <v>12660</v>
      </c>
      <c r="I45" s="29" t="s">
        <v>12661</v>
      </c>
      <c r="J45" s="29"/>
      <c r="K45" s="29"/>
      <c r="L45" s="29"/>
      <c r="M45" s="29"/>
      <c r="N45" s="29"/>
      <c r="O45" s="26">
        <v>43398</v>
      </c>
      <c r="P45" s="26"/>
      <c r="Q45" s="226"/>
      <c r="R45" s="220" t="s">
        <v>12658</v>
      </c>
      <c r="S45" s="226"/>
      <c r="T45" s="526"/>
      <c r="U45" s="1"/>
      <c r="V45" s="1"/>
      <c r="W45"/>
    </row>
    <row r="46" spans="1:23" s="137" customFormat="1" ht="15" thickTop="1" thickBot="1">
      <c r="A46" s="25"/>
      <c r="B46" s="25"/>
      <c r="C46" s="25"/>
      <c r="D46" s="29" t="s">
        <v>13942</v>
      </c>
      <c r="E46" s="305" t="s">
        <v>20803</v>
      </c>
      <c r="F46" s="23" t="s">
        <v>13927</v>
      </c>
      <c r="G46" s="675" t="s">
        <v>1183</v>
      </c>
      <c r="H46" s="29" t="s">
        <v>13930</v>
      </c>
      <c r="I46" s="29" t="s">
        <v>8170</v>
      </c>
      <c r="J46" s="29"/>
      <c r="K46" s="29"/>
      <c r="L46" s="29"/>
      <c r="M46" s="29"/>
      <c r="N46" s="29"/>
      <c r="O46" s="26">
        <v>43432</v>
      </c>
      <c r="P46" s="26"/>
      <c r="Q46" s="226"/>
      <c r="R46" s="29" t="s">
        <v>28383</v>
      </c>
      <c r="S46" s="226"/>
      <c r="T46" s="19"/>
      <c r="U46" s="1"/>
      <c r="V46" s="1"/>
      <c r="W46"/>
    </row>
    <row r="47" spans="1:23" s="137" customFormat="1" ht="15" thickTop="1" thickBot="1">
      <c r="A47" s="25"/>
      <c r="B47" s="25"/>
      <c r="C47" s="25"/>
      <c r="D47" s="29" t="s">
        <v>13943</v>
      </c>
      <c r="E47" s="305" t="s">
        <v>20804</v>
      </c>
      <c r="F47" s="23" t="s">
        <v>13928</v>
      </c>
      <c r="G47" s="675" t="s">
        <v>1183</v>
      </c>
      <c r="H47" s="29" t="s">
        <v>13929</v>
      </c>
      <c r="I47" s="29" t="s">
        <v>8170</v>
      </c>
      <c r="J47" s="29"/>
      <c r="K47" s="29"/>
      <c r="L47" s="29"/>
      <c r="M47" s="29"/>
      <c r="N47" s="29"/>
      <c r="O47" s="26">
        <v>43432</v>
      </c>
      <c r="P47" s="26"/>
      <c r="Q47" s="226"/>
      <c r="R47" s="29" t="s">
        <v>28928</v>
      </c>
      <c r="S47" s="226"/>
      <c r="T47" s="19"/>
      <c r="U47" s="1"/>
      <c r="V47" s="1"/>
      <c r="W47"/>
    </row>
    <row r="48" spans="1:23" s="137" customFormat="1" ht="15" thickTop="1" thickBot="1">
      <c r="A48" s="25"/>
      <c r="B48" s="25"/>
      <c r="C48" s="25"/>
      <c r="D48" s="29" t="s">
        <v>16302</v>
      </c>
      <c r="E48" s="305" t="s">
        <v>16303</v>
      </c>
      <c r="F48" s="23" t="s">
        <v>16296</v>
      </c>
      <c r="G48" s="675" t="s">
        <v>18297</v>
      </c>
      <c r="H48" s="29" t="s">
        <v>16409</v>
      </c>
      <c r="I48" s="29" t="s">
        <v>8383</v>
      </c>
      <c r="J48" s="29"/>
      <c r="K48" s="29"/>
      <c r="L48" s="29"/>
      <c r="M48" s="29"/>
      <c r="N48" s="29"/>
      <c r="O48" s="26" t="s">
        <v>16315</v>
      </c>
      <c r="P48" s="26"/>
      <c r="Q48" s="226"/>
      <c r="R48" s="29" t="s">
        <v>16813</v>
      </c>
      <c r="S48" s="226"/>
      <c r="T48" s="19"/>
      <c r="U48" s="1"/>
      <c r="V48" s="1"/>
      <c r="W48"/>
    </row>
    <row r="49" spans="1:23" s="137" customFormat="1" ht="15" thickTop="1" thickBot="1">
      <c r="A49" s="25"/>
      <c r="B49" s="25"/>
      <c r="C49" s="25"/>
      <c r="D49" s="29" t="s">
        <v>16304</v>
      </c>
      <c r="E49" s="305" t="s">
        <v>16305</v>
      </c>
      <c r="F49" s="23" t="s">
        <v>16297</v>
      </c>
      <c r="G49" s="675" t="s">
        <v>1183</v>
      </c>
      <c r="H49" s="29" t="s">
        <v>16794</v>
      </c>
      <c r="I49" s="29" t="s">
        <v>8383</v>
      </c>
      <c r="J49" s="29"/>
      <c r="K49" s="29"/>
      <c r="L49" s="29"/>
      <c r="M49" s="29"/>
      <c r="N49" s="29"/>
      <c r="O49" s="26" t="s">
        <v>16315</v>
      </c>
      <c r="P49" s="26"/>
      <c r="Q49" s="226"/>
      <c r="R49" s="29" t="s">
        <v>16879</v>
      </c>
      <c r="S49" s="226"/>
      <c r="T49" s="19"/>
      <c r="U49" s="1"/>
      <c r="V49" s="1"/>
      <c r="W49"/>
    </row>
    <row r="50" spans="1:23" s="137" customFormat="1" ht="15" thickTop="1" thickBot="1">
      <c r="A50" s="626"/>
      <c r="B50" s="626"/>
      <c r="C50" s="626"/>
      <c r="D50" s="814" t="s">
        <v>25879</v>
      </c>
      <c r="E50" s="815" t="s">
        <v>14390</v>
      </c>
      <c r="F50" s="816" t="s">
        <v>17158</v>
      </c>
      <c r="G50" s="817" t="s">
        <v>21</v>
      </c>
      <c r="H50" s="818" t="s">
        <v>13926</v>
      </c>
      <c r="I50" s="488" t="s">
        <v>6559</v>
      </c>
      <c r="J50" s="488"/>
      <c r="K50" s="488"/>
      <c r="L50" s="488"/>
      <c r="M50" s="488"/>
      <c r="N50" s="488"/>
      <c r="O50" s="488" t="s">
        <v>17156</v>
      </c>
      <c r="P50" s="1203" t="s">
        <v>33490</v>
      </c>
      <c r="Q50" s="819"/>
      <c r="R50" s="820" t="s">
        <v>19244</v>
      </c>
      <c r="S50" s="762"/>
      <c r="T50" s="811"/>
      <c r="U50" s="812"/>
      <c r="V50" s="812"/>
      <c r="W50" s="813"/>
    </row>
    <row r="51" spans="1:23" s="137" customFormat="1" ht="15" thickTop="1" thickBot="1">
      <c r="A51" s="107"/>
      <c r="B51" s="107"/>
      <c r="C51" s="107"/>
      <c r="D51" s="1027" t="s">
        <v>22481</v>
      </c>
      <c r="E51" s="407" t="s">
        <v>22410</v>
      </c>
      <c r="F51" s="87" t="s">
        <v>25880</v>
      </c>
      <c r="G51" s="1028" t="s">
        <v>22482</v>
      </c>
      <c r="H51" s="625" t="s">
        <v>22404</v>
      </c>
      <c r="I51" s="1027" t="s">
        <v>22483</v>
      </c>
      <c r="J51" s="840"/>
      <c r="K51" s="840"/>
      <c r="L51" s="840"/>
      <c r="M51" s="840"/>
      <c r="N51" s="840"/>
      <c r="O51" s="840" t="s">
        <v>20493</v>
      </c>
      <c r="P51" s="840"/>
      <c r="Q51" s="1029"/>
      <c r="R51" s="870" t="s">
        <v>33510</v>
      </c>
      <c r="S51" s="151"/>
      <c r="T51" s="196"/>
      <c r="U51" s="197"/>
      <c r="V51" s="197"/>
    </row>
    <row r="52" spans="1:23" s="137" customFormat="1" ht="15" thickTop="1" thickBot="1">
      <c r="A52" s="25"/>
      <c r="B52" s="25"/>
      <c r="C52" s="25"/>
      <c r="D52" s="29" t="s">
        <v>16308</v>
      </c>
      <c r="E52" s="305" t="s">
        <v>16309</v>
      </c>
      <c r="F52" s="87" t="s">
        <v>17555</v>
      </c>
      <c r="G52" s="675" t="s">
        <v>1183</v>
      </c>
      <c r="H52" s="29" t="s">
        <v>22880</v>
      </c>
      <c r="I52" s="29" t="s">
        <v>8383</v>
      </c>
      <c r="J52" s="29"/>
      <c r="K52" s="29"/>
      <c r="L52" s="29"/>
      <c r="M52" s="29"/>
      <c r="N52" s="29"/>
      <c r="O52" s="26" t="s">
        <v>16315</v>
      </c>
      <c r="P52" s="26"/>
      <c r="Q52" s="226"/>
      <c r="R52" s="533" t="s">
        <v>19161</v>
      </c>
      <c r="S52" s="226"/>
      <c r="T52" s="19"/>
      <c r="U52" s="1"/>
      <c r="V52" s="1"/>
      <c r="W52"/>
    </row>
    <row r="53" spans="1:23" s="137" customFormat="1" ht="15" thickTop="1" thickBot="1">
      <c r="A53" s="25"/>
      <c r="B53" s="25"/>
      <c r="C53" s="25"/>
      <c r="D53" s="29" t="s">
        <v>17551</v>
      </c>
      <c r="E53" s="305" t="s">
        <v>17554</v>
      </c>
      <c r="F53" s="87" t="s">
        <v>17556</v>
      </c>
      <c r="G53" s="675" t="s">
        <v>21</v>
      </c>
      <c r="H53" s="29" t="s">
        <v>17552</v>
      </c>
      <c r="I53" s="29" t="s">
        <v>7809</v>
      </c>
      <c r="J53" s="29"/>
      <c r="K53" s="29"/>
      <c r="L53" s="29"/>
      <c r="M53" s="29"/>
      <c r="N53" s="29"/>
      <c r="O53" s="26">
        <v>42802</v>
      </c>
      <c r="P53" s="26"/>
      <c r="Q53" s="226"/>
      <c r="R53" s="29" t="s">
        <v>29693</v>
      </c>
      <c r="S53" s="226"/>
      <c r="T53" s="19"/>
      <c r="U53" s="1"/>
      <c r="V53" s="1"/>
      <c r="W53"/>
    </row>
    <row r="54" spans="1:23" s="137" customFormat="1" ht="15" thickTop="1" thickBot="1">
      <c r="A54" s="25"/>
      <c r="B54" s="25"/>
      <c r="C54" s="25"/>
      <c r="D54" s="29" t="s">
        <v>18494</v>
      </c>
      <c r="E54" s="305" t="s">
        <v>18497</v>
      </c>
      <c r="F54" s="87" t="s">
        <v>18496</v>
      </c>
      <c r="G54" s="675" t="s">
        <v>20494</v>
      </c>
      <c r="H54" s="29" t="s">
        <v>29694</v>
      </c>
      <c r="I54" s="29" t="s">
        <v>19192</v>
      </c>
      <c r="J54" s="29"/>
      <c r="K54" s="29" t="s">
        <v>17275</v>
      </c>
      <c r="L54" s="29" t="s">
        <v>17276</v>
      </c>
      <c r="M54" s="29" t="s">
        <v>17276</v>
      </c>
      <c r="N54" s="29" t="s">
        <v>17277</v>
      </c>
      <c r="O54" s="26" t="s">
        <v>18495</v>
      </c>
      <c r="P54" s="26"/>
      <c r="Q54" s="226" t="s">
        <v>14032</v>
      </c>
      <c r="R54" s="29" t="s">
        <v>29695</v>
      </c>
      <c r="S54" s="226"/>
      <c r="T54" s="19"/>
      <c r="U54" s="1" t="s">
        <v>5176</v>
      </c>
      <c r="V54" s="1">
        <v>0</v>
      </c>
      <c r="W54"/>
    </row>
    <row r="55" spans="1:23" s="137" customFormat="1" ht="15" thickTop="1" thickBot="1">
      <c r="A55" s="626"/>
      <c r="B55" s="626"/>
      <c r="C55" s="626"/>
      <c r="D55" s="639" t="s">
        <v>18115</v>
      </c>
      <c r="E55" s="760" t="s">
        <v>12391</v>
      </c>
      <c r="F55" s="292" t="s">
        <v>18114</v>
      </c>
      <c r="G55" s="761" t="s">
        <v>21</v>
      </c>
      <c r="H55" s="639" t="s">
        <v>18117</v>
      </c>
      <c r="I55" s="639" t="s">
        <v>8383</v>
      </c>
      <c r="J55" s="639"/>
      <c r="K55" s="639"/>
      <c r="L55" s="639"/>
      <c r="M55" s="639"/>
      <c r="N55" s="639"/>
      <c r="O55" s="629">
        <v>43375</v>
      </c>
      <c r="P55" s="1203" t="s">
        <v>33490</v>
      </c>
      <c r="Q55" s="762"/>
      <c r="R55" s="639" t="s">
        <v>29683</v>
      </c>
      <c r="S55" s="762"/>
      <c r="T55" s="19"/>
      <c r="U55" s="1"/>
      <c r="V55" s="1"/>
      <c r="W55"/>
    </row>
    <row r="56" spans="1:23" s="892" customFormat="1" ht="15" thickTop="1" thickBot="1">
      <c r="A56" s="490"/>
      <c r="B56" s="490"/>
      <c r="C56" s="490"/>
      <c r="D56" s="490" t="s">
        <v>13445</v>
      </c>
      <c r="E56" s="622" t="s">
        <v>13455</v>
      </c>
      <c r="F56" s="292" t="s">
        <v>18116</v>
      </c>
      <c r="G56" s="490" t="s">
        <v>21</v>
      </c>
      <c r="H56" s="491" t="s">
        <v>13409</v>
      </c>
      <c r="I56" s="492" t="s">
        <v>6559</v>
      </c>
      <c r="J56" s="492"/>
      <c r="K56" s="254" t="s">
        <v>17255</v>
      </c>
      <c r="L56" s="254" t="s">
        <v>17257</v>
      </c>
      <c r="M56" s="254" t="s">
        <v>17257</v>
      </c>
      <c r="N56" s="254" t="s">
        <v>17259</v>
      </c>
      <c r="O56" s="492" t="s">
        <v>13451</v>
      </c>
      <c r="P56" s="1203" t="s">
        <v>33490</v>
      </c>
      <c r="Q56" s="759" t="s">
        <v>14032</v>
      </c>
      <c r="R56" s="759" t="s">
        <v>18119</v>
      </c>
      <c r="S56" s="494">
        <v>48</v>
      </c>
      <c r="T56" s="404"/>
      <c r="U56" s="413" t="s">
        <v>5176</v>
      </c>
      <c r="V56" s="413">
        <f>COUNTIF($S$2:$S$42,"44")</f>
        <v>0</v>
      </c>
      <c r="W56" s="405"/>
    </row>
    <row r="57" spans="1:23" s="137" customFormat="1" ht="15" thickTop="1" thickBot="1">
      <c r="A57" s="423"/>
      <c r="B57" s="423"/>
      <c r="C57" s="423"/>
      <c r="D57" s="423" t="s">
        <v>9197</v>
      </c>
      <c r="E57" s="664" t="s">
        <v>9198</v>
      </c>
      <c r="F57" s="424" t="s">
        <v>9199</v>
      </c>
      <c r="G57" s="674" t="s">
        <v>21</v>
      </c>
      <c r="H57" s="423" t="s">
        <v>8650</v>
      </c>
      <c r="I57" s="423" t="s">
        <v>11022</v>
      </c>
      <c r="J57" s="423"/>
      <c r="K57" s="423"/>
      <c r="L57" s="423"/>
      <c r="M57" s="423"/>
      <c r="N57" s="423"/>
      <c r="O57" s="838">
        <v>43031</v>
      </c>
      <c r="P57" s="1203" t="s">
        <v>33490</v>
      </c>
      <c r="Q57" s="425"/>
      <c r="R57" s="585" t="s">
        <v>9965</v>
      </c>
      <c r="S57" s="425"/>
      <c r="T57" s="19"/>
      <c r="U57" s="1"/>
      <c r="V57" s="1"/>
      <c r="W57"/>
    </row>
    <row r="58" spans="1:23" s="137" customFormat="1" ht="15" thickTop="1" thickBot="1">
      <c r="A58" s="469"/>
      <c r="B58" s="469"/>
      <c r="C58" s="469"/>
      <c r="D58" s="585" t="s">
        <v>16306</v>
      </c>
      <c r="E58" s="470" t="s">
        <v>16307</v>
      </c>
      <c r="F58" s="316" t="s">
        <v>16298</v>
      </c>
      <c r="G58" s="471" t="s">
        <v>1183</v>
      </c>
      <c r="H58" s="585" t="s">
        <v>15360</v>
      </c>
      <c r="I58" s="585" t="s">
        <v>8383</v>
      </c>
      <c r="J58" s="585"/>
      <c r="K58" s="585"/>
      <c r="L58" s="585"/>
      <c r="M58" s="585"/>
      <c r="N58" s="585"/>
      <c r="O58" s="472" t="s">
        <v>16315</v>
      </c>
      <c r="P58" s="1205" t="s">
        <v>33490</v>
      </c>
      <c r="Q58" s="473"/>
      <c r="R58" s="585" t="s">
        <v>16809</v>
      </c>
      <c r="S58" s="473"/>
      <c r="T58" s="19"/>
      <c r="U58" s="1"/>
      <c r="V58" s="1"/>
      <c r="W58"/>
    </row>
    <row r="59" spans="1:23" s="137" customFormat="1" ht="15" thickTop="1" thickBot="1">
      <c r="A59" s="581"/>
      <c r="B59" s="581"/>
      <c r="C59" s="581"/>
      <c r="D59" s="582" t="s">
        <v>16310</v>
      </c>
      <c r="E59" s="665" t="s">
        <v>16311</v>
      </c>
      <c r="F59" s="677" t="s">
        <v>16299</v>
      </c>
      <c r="G59" s="676" t="s">
        <v>1183</v>
      </c>
      <c r="H59" s="582" t="s">
        <v>15361</v>
      </c>
      <c r="I59" s="582" t="s">
        <v>8383</v>
      </c>
      <c r="J59" s="582"/>
      <c r="K59" s="582"/>
      <c r="L59" s="582"/>
      <c r="M59" s="582"/>
      <c r="N59" s="582"/>
      <c r="O59" s="583" t="s">
        <v>16315</v>
      </c>
      <c r="P59" s="1205" t="s">
        <v>33490</v>
      </c>
      <c r="Q59" s="584"/>
      <c r="R59" s="585" t="s">
        <v>16788</v>
      </c>
      <c r="S59" s="584"/>
      <c r="T59" s="19"/>
      <c r="U59" s="1"/>
      <c r="V59" s="1"/>
      <c r="W59"/>
    </row>
    <row r="60" spans="1:23" s="137" customFormat="1" ht="15" thickTop="1" thickBot="1">
      <c r="A60" s="581"/>
      <c r="B60" s="581"/>
      <c r="C60" s="581"/>
      <c r="D60" s="582" t="s">
        <v>16312</v>
      </c>
      <c r="E60" s="665" t="s">
        <v>16313</v>
      </c>
      <c r="F60" s="677" t="s">
        <v>16300</v>
      </c>
      <c r="G60" s="676" t="s">
        <v>1183</v>
      </c>
      <c r="H60" s="582" t="s">
        <v>15362</v>
      </c>
      <c r="I60" s="582" t="s">
        <v>8383</v>
      </c>
      <c r="J60" s="582"/>
      <c r="K60" s="582"/>
      <c r="L60" s="582"/>
      <c r="M60" s="582"/>
      <c r="N60" s="582"/>
      <c r="O60" s="583" t="s">
        <v>16315</v>
      </c>
      <c r="P60" s="1205" t="s">
        <v>33490</v>
      </c>
      <c r="Q60" s="584"/>
      <c r="R60" s="585" t="s">
        <v>16788</v>
      </c>
      <c r="S60" s="584"/>
      <c r="T60" s="19"/>
      <c r="U60" s="1"/>
      <c r="V60" s="1"/>
      <c r="W60"/>
    </row>
    <row r="61" spans="1:23" s="137" customFormat="1" ht="15" thickTop="1" thickBot="1">
      <c r="A61" s="581"/>
      <c r="B61" s="581"/>
      <c r="C61" s="581"/>
      <c r="D61" s="582" t="s">
        <v>16314</v>
      </c>
      <c r="E61" s="665" t="s">
        <v>16745</v>
      </c>
      <c r="F61" s="677" t="s">
        <v>16301</v>
      </c>
      <c r="G61" s="676" t="s">
        <v>1183</v>
      </c>
      <c r="H61" s="582" t="s">
        <v>15363</v>
      </c>
      <c r="I61" s="582" t="s">
        <v>8383</v>
      </c>
      <c r="J61" s="582"/>
      <c r="K61" s="582"/>
      <c r="L61" s="582"/>
      <c r="M61" s="582"/>
      <c r="N61" s="582"/>
      <c r="O61" s="583" t="s">
        <v>16315</v>
      </c>
      <c r="P61" s="1205" t="s">
        <v>33490</v>
      </c>
      <c r="Q61" s="584"/>
      <c r="R61" s="585" t="s">
        <v>16788</v>
      </c>
      <c r="S61" s="584"/>
      <c r="T61" s="19"/>
      <c r="U61" s="1"/>
      <c r="V61" s="1"/>
      <c r="W61"/>
    </row>
    <row r="62" spans="1:23" s="137" customFormat="1" ht="15" thickTop="1" thickBot="1">
      <c r="A62" s="469"/>
      <c r="B62" s="469"/>
      <c r="C62" s="469"/>
      <c r="D62" s="585" t="s">
        <v>19209</v>
      </c>
      <c r="E62" s="470" t="s">
        <v>19210</v>
      </c>
      <c r="F62" s="448" t="s">
        <v>19163</v>
      </c>
      <c r="G62" s="471" t="s">
        <v>21</v>
      </c>
      <c r="H62" s="585" t="s">
        <v>19178</v>
      </c>
      <c r="I62" s="585" t="s">
        <v>7809</v>
      </c>
      <c r="J62" s="585"/>
      <c r="K62" s="585"/>
      <c r="L62" s="585"/>
      <c r="M62" s="585"/>
      <c r="N62" s="585"/>
      <c r="O62" s="472">
        <v>43721</v>
      </c>
      <c r="P62" s="1205" t="s">
        <v>33490</v>
      </c>
      <c r="Q62" s="473"/>
      <c r="R62" s="585" t="s">
        <v>19279</v>
      </c>
      <c r="S62" s="151"/>
      <c r="T62" s="196"/>
      <c r="U62" s="197"/>
      <c r="V62" s="197"/>
    </row>
    <row r="63" spans="1:23" s="137" customFormat="1" ht="15" thickTop="1" thickBot="1">
      <c r="A63" s="107"/>
      <c r="B63" s="107"/>
      <c r="C63" s="107"/>
      <c r="D63" s="108" t="s">
        <v>20495</v>
      </c>
      <c r="E63" s="221" t="s">
        <v>20497</v>
      </c>
      <c r="F63" s="87" t="s">
        <v>20496</v>
      </c>
      <c r="G63" s="222" t="s">
        <v>20494</v>
      </c>
      <c r="H63" s="108" t="s">
        <v>22883</v>
      </c>
      <c r="I63" s="108" t="s">
        <v>7809</v>
      </c>
      <c r="J63" s="108"/>
      <c r="K63" s="108"/>
      <c r="L63" s="108"/>
      <c r="M63" s="108"/>
      <c r="N63" s="108"/>
      <c r="O63" s="110" t="s">
        <v>20493</v>
      </c>
      <c r="P63" s="110"/>
      <c r="Q63" s="151"/>
      <c r="R63" s="108" t="s">
        <v>22881</v>
      </c>
      <c r="S63" s="151"/>
      <c r="T63" s="196"/>
      <c r="U63" s="197"/>
      <c r="V63" s="197"/>
    </row>
    <row r="64" spans="1:23" s="137" customFormat="1" ht="15" thickTop="1" thickBot="1">
      <c r="A64" s="423"/>
      <c r="B64" s="423"/>
      <c r="C64" s="423"/>
      <c r="D64" s="836" t="s">
        <v>19211</v>
      </c>
      <c r="E64" s="844" t="s">
        <v>19220</v>
      </c>
      <c r="F64" s="429" t="s">
        <v>19162</v>
      </c>
      <c r="G64" s="837" t="s">
        <v>21</v>
      </c>
      <c r="H64" s="836" t="s">
        <v>19173</v>
      </c>
      <c r="I64" s="836" t="s">
        <v>7809</v>
      </c>
      <c r="J64" s="836"/>
      <c r="K64" s="836"/>
      <c r="L64" s="836"/>
      <c r="M64" s="836"/>
      <c r="N64" s="836"/>
      <c r="O64" s="838">
        <v>43721</v>
      </c>
      <c r="P64" s="1206" t="s">
        <v>33490</v>
      </c>
      <c r="Q64" s="425"/>
      <c r="R64" s="836" t="s">
        <v>19689</v>
      </c>
      <c r="S64" s="425"/>
      <c r="T64" s="196"/>
      <c r="U64" s="197"/>
      <c r="V64" s="197"/>
    </row>
    <row r="65" spans="1:38" s="137" customFormat="1" ht="15" thickTop="1" thickBot="1">
      <c r="A65" s="107"/>
      <c r="B65" s="107"/>
      <c r="C65" s="107"/>
      <c r="D65" s="108" t="s">
        <v>19212</v>
      </c>
      <c r="E65" s="221" t="s">
        <v>19221</v>
      </c>
      <c r="F65" s="87" t="s">
        <v>19164</v>
      </c>
      <c r="G65" s="675" t="s">
        <v>21</v>
      </c>
      <c r="H65" s="108" t="s">
        <v>22893</v>
      </c>
      <c r="I65" s="29" t="s">
        <v>7809</v>
      </c>
      <c r="J65" s="108"/>
      <c r="K65" s="108"/>
      <c r="L65" s="108"/>
      <c r="M65" s="108"/>
      <c r="N65" s="108"/>
      <c r="O65" s="110">
        <v>43721</v>
      </c>
      <c r="P65" s="110"/>
      <c r="Q65" s="151"/>
      <c r="R65" s="108" t="s">
        <v>22886</v>
      </c>
      <c r="S65" s="151"/>
      <c r="T65" s="196"/>
      <c r="U65" s="197"/>
      <c r="V65" s="197"/>
    </row>
    <row r="66" spans="1:38" s="137" customFormat="1" ht="15" thickTop="1" thickBot="1">
      <c r="A66" s="423"/>
      <c r="B66" s="423"/>
      <c r="C66" s="423"/>
      <c r="D66" s="836" t="s">
        <v>19213</v>
      </c>
      <c r="E66" s="844" t="s">
        <v>19222</v>
      </c>
      <c r="F66" s="429" t="s">
        <v>19165</v>
      </c>
      <c r="G66" s="837" t="s">
        <v>21</v>
      </c>
      <c r="H66" s="836" t="s">
        <v>22901</v>
      </c>
      <c r="I66" s="836" t="s">
        <v>7809</v>
      </c>
      <c r="J66" s="836"/>
      <c r="K66" s="836"/>
      <c r="L66" s="836"/>
      <c r="M66" s="836"/>
      <c r="N66" s="836"/>
      <c r="O66" s="838">
        <v>43721</v>
      </c>
      <c r="P66" s="1206" t="s">
        <v>33490</v>
      </c>
      <c r="Q66" s="425"/>
      <c r="R66" s="836" t="s">
        <v>22896</v>
      </c>
      <c r="S66" s="425"/>
      <c r="T66" s="196"/>
      <c r="U66" s="197"/>
      <c r="V66" s="197"/>
    </row>
    <row r="67" spans="1:38" s="137" customFormat="1" ht="15" thickTop="1" thickBot="1">
      <c r="A67" s="423"/>
      <c r="B67" s="423"/>
      <c r="C67" s="423"/>
      <c r="D67" s="836" t="s">
        <v>19214</v>
      </c>
      <c r="E67" s="844" t="s">
        <v>19223</v>
      </c>
      <c r="F67" s="429" t="s">
        <v>19166</v>
      </c>
      <c r="G67" s="837" t="s">
        <v>21</v>
      </c>
      <c r="H67" s="836" t="s">
        <v>19174</v>
      </c>
      <c r="I67" s="836" t="s">
        <v>7809</v>
      </c>
      <c r="J67" s="836"/>
      <c r="K67" s="836"/>
      <c r="L67" s="836"/>
      <c r="M67" s="836"/>
      <c r="N67" s="836"/>
      <c r="O67" s="838">
        <v>43721</v>
      </c>
      <c r="P67" s="1206" t="s">
        <v>33490</v>
      </c>
      <c r="Q67" s="425"/>
      <c r="R67" s="836" t="s">
        <v>23057</v>
      </c>
      <c r="S67" s="425"/>
      <c r="T67" s="196"/>
      <c r="U67" s="197"/>
      <c r="V67" s="197"/>
    </row>
    <row r="68" spans="1:38" s="137" customFormat="1" ht="15" thickTop="1" thickBot="1">
      <c r="A68" s="626"/>
      <c r="B68" s="626"/>
      <c r="C68" s="626"/>
      <c r="D68" s="639" t="s">
        <v>19215</v>
      </c>
      <c r="E68" s="760" t="s">
        <v>23078</v>
      </c>
      <c r="F68" s="292" t="s">
        <v>19167</v>
      </c>
      <c r="G68" s="761" t="s">
        <v>21</v>
      </c>
      <c r="H68" s="639" t="s">
        <v>19175</v>
      </c>
      <c r="I68" s="639" t="s">
        <v>19179</v>
      </c>
      <c r="J68" s="639"/>
      <c r="K68" s="639"/>
      <c r="L68" s="639"/>
      <c r="M68" s="639"/>
      <c r="N68" s="639"/>
      <c r="O68" s="629">
        <v>43721</v>
      </c>
      <c r="P68" s="1203" t="s">
        <v>33490</v>
      </c>
      <c r="Q68" s="762"/>
      <c r="R68" s="639" t="s">
        <v>23079</v>
      </c>
      <c r="S68" s="762"/>
      <c r="T68" s="196"/>
      <c r="U68" s="197"/>
      <c r="V68" s="197"/>
    </row>
    <row r="69" spans="1:38" s="137" customFormat="1" ht="15" thickTop="1" thickBot="1">
      <c r="A69" s="626"/>
      <c r="B69" s="626"/>
      <c r="C69" s="626"/>
      <c r="D69" s="639" t="s">
        <v>19216</v>
      </c>
      <c r="E69" s="760" t="s">
        <v>19227</v>
      </c>
      <c r="F69" s="292" t="s">
        <v>19168</v>
      </c>
      <c r="G69" s="761" t="s">
        <v>21</v>
      </c>
      <c r="H69" s="639" t="s">
        <v>19176</v>
      </c>
      <c r="I69" s="639" t="s">
        <v>7809</v>
      </c>
      <c r="J69" s="639"/>
      <c r="K69" s="639"/>
      <c r="L69" s="639"/>
      <c r="M69" s="639"/>
      <c r="N69" s="639"/>
      <c r="O69" s="629">
        <v>43721</v>
      </c>
      <c r="P69" s="1203" t="s">
        <v>33490</v>
      </c>
      <c r="Q69" s="762"/>
      <c r="R69" s="639" t="s">
        <v>23079</v>
      </c>
      <c r="S69" s="762"/>
      <c r="T69" s="196"/>
      <c r="U69" s="197"/>
      <c r="V69" s="197"/>
    </row>
    <row r="70" spans="1:38" s="137" customFormat="1" ht="15" thickTop="1" thickBot="1">
      <c r="A70" s="626"/>
      <c r="B70" s="626"/>
      <c r="C70" s="626"/>
      <c r="D70" s="639" t="s">
        <v>19217</v>
      </c>
      <c r="E70" s="760" t="s">
        <v>19224</v>
      </c>
      <c r="F70" s="292" t="s">
        <v>19169</v>
      </c>
      <c r="G70" s="761" t="s">
        <v>21</v>
      </c>
      <c r="H70" s="639" t="s">
        <v>25881</v>
      </c>
      <c r="I70" s="639" t="s">
        <v>7809</v>
      </c>
      <c r="J70" s="639"/>
      <c r="K70" s="639"/>
      <c r="L70" s="639"/>
      <c r="M70" s="639"/>
      <c r="N70" s="639"/>
      <c r="O70" s="629">
        <v>43721</v>
      </c>
      <c r="P70" s="1203" t="s">
        <v>33490</v>
      </c>
      <c r="Q70" s="762"/>
      <c r="R70" s="639" t="s">
        <v>25882</v>
      </c>
      <c r="T70" s="196"/>
      <c r="U70" s="197"/>
      <c r="V70" s="197"/>
      <c r="AL70" s="151"/>
    </row>
    <row r="71" spans="1:38" s="137" customFormat="1" ht="15" thickTop="1" thickBot="1">
      <c r="A71" s="626"/>
      <c r="B71" s="626"/>
      <c r="C71" s="626"/>
      <c r="D71" s="639" t="s">
        <v>19218</v>
      </c>
      <c r="E71" s="760" t="s">
        <v>19225</v>
      </c>
      <c r="F71" s="292" t="s">
        <v>19170</v>
      </c>
      <c r="G71" s="761" t="s">
        <v>21</v>
      </c>
      <c r="H71" s="639" t="s">
        <v>19177</v>
      </c>
      <c r="I71" s="639" t="s">
        <v>19179</v>
      </c>
      <c r="J71" s="639"/>
      <c r="K71" s="639"/>
      <c r="L71" s="639"/>
      <c r="M71" s="639"/>
      <c r="N71" s="639"/>
      <c r="O71" s="629">
        <v>43721</v>
      </c>
      <c r="P71" s="1203" t="s">
        <v>33490</v>
      </c>
      <c r="Q71" s="762"/>
      <c r="R71" s="639" t="s">
        <v>25491</v>
      </c>
      <c r="S71" s="762"/>
      <c r="T71" s="196"/>
      <c r="U71" s="197"/>
      <c r="V71" s="197"/>
    </row>
    <row r="72" spans="1:38" s="285" customFormat="1" ht="15" thickTop="1" thickBot="1">
      <c r="A72" s="914"/>
      <c r="B72" s="914"/>
      <c r="C72" s="914"/>
      <c r="D72" s="915" t="s">
        <v>19219</v>
      </c>
      <c r="E72" s="916" t="s">
        <v>19226</v>
      </c>
      <c r="F72" s="234" t="s">
        <v>19171</v>
      </c>
      <c r="G72" s="917" t="s">
        <v>21</v>
      </c>
      <c r="H72" s="915" t="s">
        <v>19172</v>
      </c>
      <c r="I72" s="915" t="s">
        <v>7809</v>
      </c>
      <c r="J72" s="915"/>
      <c r="K72" s="915"/>
      <c r="L72" s="915"/>
      <c r="M72" s="915"/>
      <c r="N72" s="915"/>
      <c r="O72" s="629">
        <v>43721</v>
      </c>
      <c r="P72" s="1203" t="s">
        <v>33490</v>
      </c>
      <c r="Q72" s="919" t="s">
        <v>23100</v>
      </c>
      <c r="R72" s="915" t="s">
        <v>23101</v>
      </c>
      <c r="S72" s="920"/>
      <c r="T72" s="921"/>
      <c r="U72" s="922"/>
      <c r="V72" s="922"/>
    </row>
    <row r="73" spans="1:38" s="137" customFormat="1" ht="15" thickTop="1" thickBot="1">
      <c r="A73" s="107"/>
      <c r="B73" s="107"/>
      <c r="C73" s="107"/>
      <c r="D73" s="108" t="s">
        <v>19228</v>
      </c>
      <c r="E73" s="221" t="s">
        <v>19234</v>
      </c>
      <c r="F73" s="87" t="s">
        <v>19180</v>
      </c>
      <c r="G73" s="675" t="s">
        <v>21</v>
      </c>
      <c r="H73" s="108" t="s">
        <v>19186</v>
      </c>
      <c r="I73" s="108" t="s">
        <v>19193</v>
      </c>
      <c r="J73" s="108"/>
      <c r="K73" s="108"/>
      <c r="L73" s="108"/>
      <c r="M73" s="108"/>
      <c r="N73" s="108"/>
      <c r="O73" s="110">
        <v>43721</v>
      </c>
      <c r="P73" s="110"/>
      <c r="Q73" s="151"/>
      <c r="R73" s="108" t="s">
        <v>20389</v>
      </c>
      <c r="S73" s="151"/>
      <c r="T73" s="196"/>
      <c r="U73" s="197"/>
      <c r="V73" s="197"/>
    </row>
    <row r="74" spans="1:38" s="137" customFormat="1" ht="15" thickTop="1" thickBot="1">
      <c r="A74" s="107"/>
      <c r="B74" s="107"/>
      <c r="C74" s="107"/>
      <c r="D74" s="108" t="s">
        <v>19229</v>
      </c>
      <c r="E74" s="221" t="s">
        <v>19235</v>
      </c>
      <c r="F74" s="87" t="s">
        <v>19181</v>
      </c>
      <c r="G74" s="675" t="s">
        <v>21</v>
      </c>
      <c r="H74" s="108" t="s">
        <v>19187</v>
      </c>
      <c r="I74" s="108" t="s">
        <v>19193</v>
      </c>
      <c r="J74" s="108"/>
      <c r="K74" s="108"/>
      <c r="L74" s="108"/>
      <c r="M74" s="108"/>
      <c r="N74" s="108"/>
      <c r="O74" s="110">
        <v>43721</v>
      </c>
      <c r="P74" s="110"/>
      <c r="Q74" s="151"/>
      <c r="R74" s="108" t="s">
        <v>28134</v>
      </c>
      <c r="S74" s="151"/>
      <c r="T74" s="196"/>
      <c r="U74" s="197"/>
      <c r="V74" s="197"/>
    </row>
    <row r="75" spans="1:38" s="137" customFormat="1" ht="15" thickTop="1" thickBot="1">
      <c r="A75" s="107"/>
      <c r="B75" s="107"/>
      <c r="C75" s="107"/>
      <c r="D75" s="108" t="s">
        <v>19230</v>
      </c>
      <c r="E75" s="221" t="s">
        <v>19236</v>
      </c>
      <c r="F75" s="87" t="s">
        <v>19182</v>
      </c>
      <c r="G75" s="675" t="s">
        <v>21</v>
      </c>
      <c r="H75" s="108" t="s">
        <v>19188</v>
      </c>
      <c r="I75" s="108" t="s">
        <v>19193</v>
      </c>
      <c r="J75" s="108"/>
      <c r="K75" s="108"/>
      <c r="L75" s="108"/>
      <c r="M75" s="108"/>
      <c r="N75" s="108"/>
      <c r="O75" s="110">
        <v>43721</v>
      </c>
      <c r="P75" s="110"/>
      <c r="Q75" s="151"/>
      <c r="R75" s="108" t="s">
        <v>29696</v>
      </c>
      <c r="S75" s="151"/>
      <c r="T75" s="196"/>
      <c r="U75" s="197"/>
      <c r="V75" s="197"/>
    </row>
    <row r="76" spans="1:38" s="137" customFormat="1" ht="15" thickTop="1" thickBot="1">
      <c r="A76" s="626"/>
      <c r="B76" s="626"/>
      <c r="C76" s="626"/>
      <c r="D76" s="639" t="s">
        <v>19231</v>
      </c>
      <c r="E76" s="760" t="s">
        <v>19237</v>
      </c>
      <c r="F76" s="292" t="s">
        <v>19183</v>
      </c>
      <c r="G76" s="761" t="s">
        <v>21</v>
      </c>
      <c r="H76" s="639" t="s">
        <v>19189</v>
      </c>
      <c r="I76" s="639" t="s">
        <v>19193</v>
      </c>
      <c r="J76" s="639"/>
      <c r="K76" s="639"/>
      <c r="L76" s="639"/>
      <c r="M76" s="639"/>
      <c r="N76" s="639"/>
      <c r="O76" s="629">
        <v>43721</v>
      </c>
      <c r="P76" s="1203" t="s">
        <v>33490</v>
      </c>
      <c r="Q76" s="762"/>
      <c r="R76" s="639" t="s">
        <v>24467</v>
      </c>
      <c r="S76" s="762"/>
      <c r="T76" s="196"/>
      <c r="U76" s="197"/>
      <c r="V76" s="197"/>
    </row>
    <row r="77" spans="1:38" s="137" customFormat="1" ht="15" thickTop="1" thickBot="1">
      <c r="A77" s="626"/>
      <c r="B77" s="626"/>
      <c r="C77" s="626"/>
      <c r="D77" s="639" t="s">
        <v>19232</v>
      </c>
      <c r="E77" s="760" t="s">
        <v>19238</v>
      </c>
      <c r="F77" s="292" t="s">
        <v>19184</v>
      </c>
      <c r="G77" s="761" t="s">
        <v>21</v>
      </c>
      <c r="H77" s="639" t="s">
        <v>19190</v>
      </c>
      <c r="I77" s="639" t="s">
        <v>19193</v>
      </c>
      <c r="J77" s="639"/>
      <c r="K77" s="639"/>
      <c r="L77" s="639"/>
      <c r="M77" s="639"/>
      <c r="N77" s="639"/>
      <c r="O77" s="629">
        <v>43721</v>
      </c>
      <c r="P77" s="1203" t="s">
        <v>33490</v>
      </c>
      <c r="Q77" s="762"/>
      <c r="R77" s="639" t="s">
        <v>24472</v>
      </c>
      <c r="S77" s="762"/>
      <c r="T77" s="196"/>
      <c r="U77" s="197"/>
      <c r="V77" s="197"/>
    </row>
    <row r="78" spans="1:38" s="137" customFormat="1" ht="15" thickTop="1" thickBot="1">
      <c r="A78" s="626"/>
      <c r="B78" s="626"/>
      <c r="C78" s="626"/>
      <c r="D78" s="639" t="s">
        <v>19233</v>
      </c>
      <c r="E78" s="760" t="s">
        <v>19239</v>
      </c>
      <c r="F78" s="292" t="s">
        <v>19185</v>
      </c>
      <c r="G78" s="761" t="s">
        <v>21</v>
      </c>
      <c r="H78" s="639" t="s">
        <v>19191</v>
      </c>
      <c r="I78" s="639" t="s">
        <v>19193</v>
      </c>
      <c r="J78" s="639"/>
      <c r="K78" s="639"/>
      <c r="L78" s="639"/>
      <c r="M78" s="639"/>
      <c r="N78" s="639"/>
      <c r="O78" s="629">
        <v>43721</v>
      </c>
      <c r="P78" s="1203" t="s">
        <v>33490</v>
      </c>
      <c r="Q78" s="762"/>
      <c r="R78" s="639" t="s">
        <v>24482</v>
      </c>
      <c r="S78" s="762"/>
      <c r="T78" s="196"/>
      <c r="U78" s="197"/>
      <c r="V78" s="197"/>
    </row>
    <row r="79" spans="1:38" s="137" customFormat="1" ht="15" thickTop="1" thickBot="1">
      <c r="A79" s="626"/>
      <c r="B79" s="626"/>
      <c r="C79" s="626"/>
      <c r="D79" s="490" t="s">
        <v>16277</v>
      </c>
      <c r="E79" s="622" t="s">
        <v>19196</v>
      </c>
      <c r="F79" s="292" t="s">
        <v>19195</v>
      </c>
      <c r="G79" s="490" t="s">
        <v>19197</v>
      </c>
      <c r="H79" s="491" t="s">
        <v>19194</v>
      </c>
      <c r="I79" s="492" t="s">
        <v>6559</v>
      </c>
      <c r="J79" s="639"/>
      <c r="K79" s="639"/>
      <c r="L79" s="639"/>
      <c r="M79" s="639"/>
      <c r="N79" s="639"/>
      <c r="O79" s="629">
        <v>43503</v>
      </c>
      <c r="P79" s="1203" t="s">
        <v>33490</v>
      </c>
      <c r="Q79" s="762"/>
      <c r="R79" s="639" t="s">
        <v>20381</v>
      </c>
      <c r="S79" s="762"/>
      <c r="T79" s="811"/>
      <c r="U79" s="812"/>
      <c r="V79" s="812"/>
      <c r="W79" s="813"/>
    </row>
    <row r="80" spans="1:38" s="137" customFormat="1" ht="15" thickTop="1" thickBot="1">
      <c r="A80" s="626"/>
      <c r="B80" s="626"/>
      <c r="C80" s="626"/>
      <c r="D80" s="639" t="s">
        <v>23123</v>
      </c>
      <c r="E80" s="760" t="s">
        <v>23126</v>
      </c>
      <c r="F80" s="292" t="s">
        <v>23125</v>
      </c>
      <c r="G80" s="761" t="s">
        <v>21</v>
      </c>
      <c r="H80" s="639" t="s">
        <v>23124</v>
      </c>
      <c r="I80" s="639" t="s">
        <v>8383</v>
      </c>
      <c r="J80" s="639"/>
      <c r="K80" s="639"/>
      <c r="L80" s="639"/>
      <c r="M80" s="639"/>
      <c r="N80" s="639"/>
      <c r="O80" s="629">
        <v>43458</v>
      </c>
      <c r="P80" s="1203" t="s">
        <v>33490</v>
      </c>
      <c r="Q80" s="762"/>
      <c r="R80" s="639" t="s">
        <v>25951</v>
      </c>
      <c r="S80" s="762"/>
      <c r="T80" s="196"/>
      <c r="U80" s="197"/>
      <c r="V80" s="197"/>
    </row>
    <row r="81" spans="1:24" s="137" customFormat="1" ht="15" thickTop="1" thickBot="1">
      <c r="A81" s="626"/>
      <c r="B81" s="626"/>
      <c r="C81" s="626"/>
      <c r="D81" s="639" t="s">
        <v>25892</v>
      </c>
      <c r="E81" s="760" t="s">
        <v>25893</v>
      </c>
      <c r="F81" s="292" t="s">
        <v>25906</v>
      </c>
      <c r="G81" s="761" t="s">
        <v>21</v>
      </c>
      <c r="H81" s="639" t="s">
        <v>25894</v>
      </c>
      <c r="I81" s="639" t="s">
        <v>23280</v>
      </c>
      <c r="J81" s="639"/>
      <c r="K81" s="639"/>
      <c r="L81" s="639"/>
      <c r="M81" s="639"/>
      <c r="N81" s="639"/>
      <c r="O81" s="629">
        <v>44140</v>
      </c>
      <c r="P81" s="1203" t="s">
        <v>33490</v>
      </c>
      <c r="Q81" s="762"/>
      <c r="R81" s="964" t="s">
        <v>25952</v>
      </c>
      <c r="S81" s="762"/>
      <c r="T81" s="19"/>
      <c r="U81" s="1"/>
      <c r="V81" s="1"/>
      <c r="W81"/>
    </row>
    <row r="82" spans="1:24" s="997" customFormat="1" ht="15.75" customHeight="1" thickTop="1" thickBot="1">
      <c r="A82" s="998"/>
      <c r="B82" s="998"/>
      <c r="C82" s="998"/>
      <c r="D82" s="999" t="s">
        <v>19791</v>
      </c>
      <c r="E82" s="886" t="s">
        <v>19798</v>
      </c>
      <c r="F82" s="87" t="s">
        <v>26867</v>
      </c>
      <c r="G82" s="998" t="s">
        <v>1183</v>
      </c>
      <c r="H82" s="886" t="s">
        <v>24723</v>
      </c>
      <c r="I82" s="886" t="s">
        <v>6559</v>
      </c>
      <c r="J82" s="886"/>
      <c r="K82" s="886"/>
      <c r="L82" s="886"/>
      <c r="M82" s="886"/>
      <c r="N82" s="886"/>
      <c r="O82" s="886" t="s">
        <v>19784</v>
      </c>
      <c r="P82" s="886"/>
      <c r="Q82" s="886"/>
      <c r="R82" s="886" t="s">
        <v>28912</v>
      </c>
      <c r="S82" s="1000"/>
      <c r="T82" s="1001"/>
      <c r="U82" s="1002"/>
      <c r="V82" s="1002"/>
      <c r="W82" s="1003"/>
      <c r="X82" s="1003"/>
    </row>
    <row r="83" spans="1:24" ht="15" thickTop="1" thickBot="1">
      <c r="A83" s="1056"/>
      <c r="B83" s="1056"/>
      <c r="C83" s="1056"/>
      <c r="D83" s="1057" t="s">
        <v>28019</v>
      </c>
      <c r="E83" s="1057" t="s">
        <v>28025</v>
      </c>
      <c r="F83" s="1058" t="s">
        <v>27976</v>
      </c>
      <c r="G83" s="1059" t="s">
        <v>1183</v>
      </c>
      <c r="H83" s="1060" t="s">
        <v>27983</v>
      </c>
      <c r="I83" s="1061" t="s">
        <v>6559</v>
      </c>
      <c r="J83" s="1056"/>
      <c r="K83" s="1056"/>
      <c r="L83" s="1056"/>
      <c r="M83" s="1056"/>
      <c r="N83" s="1056"/>
      <c r="O83" s="629">
        <v>44273</v>
      </c>
      <c r="P83" s="1203" t="s">
        <v>33490</v>
      </c>
      <c r="Q83" s="1062"/>
      <c r="R83" s="1063" t="s">
        <v>28082</v>
      </c>
      <c r="S83" s="1062"/>
      <c r="T83" s="1056"/>
    </row>
    <row r="84" spans="1:24" s="137" customFormat="1" ht="15" thickTop="1" thickBot="1">
      <c r="A84" s="626"/>
      <c r="B84" s="626"/>
      <c r="C84" s="626"/>
      <c r="D84" s="1057" t="s">
        <v>28020</v>
      </c>
      <c r="E84" s="760" t="s">
        <v>28026</v>
      </c>
      <c r="F84" s="1058" t="s">
        <v>27977</v>
      </c>
      <c r="G84" s="1059" t="s">
        <v>1183</v>
      </c>
      <c r="H84" s="1060" t="s">
        <v>27984</v>
      </c>
      <c r="I84" s="1061" t="s">
        <v>6559</v>
      </c>
      <c r="J84" s="639"/>
      <c r="K84" s="639"/>
      <c r="L84" s="639"/>
      <c r="M84" s="639"/>
      <c r="N84" s="639"/>
      <c r="O84" s="629">
        <v>44273</v>
      </c>
      <c r="P84" s="1203" t="s">
        <v>33490</v>
      </c>
      <c r="Q84" s="762"/>
      <c r="R84" s="964" t="s">
        <v>29234</v>
      </c>
      <c r="S84" s="762"/>
      <c r="T84" s="19"/>
      <c r="U84" s="1"/>
      <c r="V84" s="1"/>
      <c r="W84"/>
    </row>
    <row r="85" spans="1:24" s="137" customFormat="1" ht="15" thickTop="1" thickBot="1">
      <c r="A85" s="914"/>
      <c r="B85" s="914"/>
      <c r="C85" s="914"/>
      <c r="D85" s="1102" t="s">
        <v>28021</v>
      </c>
      <c r="E85" s="916" t="s">
        <v>28027</v>
      </c>
      <c r="F85" s="1103" t="s">
        <v>27978</v>
      </c>
      <c r="G85" s="1104" t="s">
        <v>1183</v>
      </c>
      <c r="H85" s="1105" t="s">
        <v>27985</v>
      </c>
      <c r="I85" s="1106" t="s">
        <v>6559</v>
      </c>
      <c r="J85" s="915"/>
      <c r="K85" s="915"/>
      <c r="L85" s="915"/>
      <c r="M85" s="915"/>
      <c r="N85" s="915"/>
      <c r="O85" s="918">
        <v>44273</v>
      </c>
      <c r="P85" s="1203" t="s">
        <v>33490</v>
      </c>
      <c r="Q85" s="920"/>
      <c r="R85" s="919" t="s">
        <v>29875</v>
      </c>
      <c r="S85" s="920"/>
      <c r="T85" s="19"/>
      <c r="U85" s="1"/>
      <c r="V85" s="1"/>
      <c r="W85"/>
    </row>
    <row r="86" spans="1:24" s="137" customFormat="1" ht="15" thickTop="1" thickBot="1">
      <c r="A86" s="107"/>
      <c r="B86" s="107"/>
      <c r="C86" s="107"/>
      <c r="D86" s="1165" t="s">
        <v>28022</v>
      </c>
      <c r="E86" s="221" t="s">
        <v>28028</v>
      </c>
      <c r="F86" s="1133" t="s">
        <v>27979</v>
      </c>
      <c r="G86" s="699" t="s">
        <v>1183</v>
      </c>
      <c r="H86" s="1131" t="s">
        <v>27986</v>
      </c>
      <c r="I86" s="398" t="s">
        <v>6559</v>
      </c>
      <c r="J86" s="108"/>
      <c r="K86" s="108"/>
      <c r="L86" s="108"/>
      <c r="M86" s="108"/>
      <c r="N86" s="108"/>
      <c r="O86" s="110">
        <v>44273</v>
      </c>
      <c r="P86" s="110"/>
      <c r="Q86" s="151"/>
      <c r="R86" s="499" t="s">
        <v>32638</v>
      </c>
      <c r="S86" s="151"/>
      <c r="T86" s="19"/>
      <c r="U86" s="1"/>
      <c r="V86" s="1"/>
      <c r="W86"/>
    </row>
    <row r="87" spans="1:24" s="137" customFormat="1" ht="15" thickTop="1" thickBot="1">
      <c r="A87" s="107"/>
      <c r="B87" s="107"/>
      <c r="C87" s="107"/>
      <c r="D87" s="1165" t="s">
        <v>28023</v>
      </c>
      <c r="E87" s="221" t="s">
        <v>28029</v>
      </c>
      <c r="F87" s="1133" t="s">
        <v>27980</v>
      </c>
      <c r="G87" s="699" t="s">
        <v>1183</v>
      </c>
      <c r="H87" s="1131" t="s">
        <v>27987</v>
      </c>
      <c r="I87" s="398" t="s">
        <v>6559</v>
      </c>
      <c r="J87" s="108"/>
      <c r="K87" s="108"/>
      <c r="L87" s="108"/>
      <c r="M87" s="108"/>
      <c r="N87" s="108"/>
      <c r="O87" s="110">
        <v>44273</v>
      </c>
      <c r="P87" s="110"/>
      <c r="Q87" s="151"/>
      <c r="R87" s="499" t="s">
        <v>32639</v>
      </c>
      <c r="S87" s="151"/>
      <c r="T87" s="19"/>
      <c r="U87" s="1"/>
      <c r="V87" s="1"/>
      <c r="W87"/>
    </row>
    <row r="88" spans="1:24" s="137" customFormat="1" ht="15" thickTop="1" thickBot="1">
      <c r="A88" s="626"/>
      <c r="B88" s="626"/>
      <c r="C88" s="626"/>
      <c r="D88" s="1057" t="s">
        <v>28024</v>
      </c>
      <c r="E88" s="760" t="s">
        <v>28030</v>
      </c>
      <c r="F88" s="1058" t="s">
        <v>27981</v>
      </c>
      <c r="G88" s="1059" t="s">
        <v>1183</v>
      </c>
      <c r="H88" s="1060" t="s">
        <v>27982</v>
      </c>
      <c r="I88" s="1061" t="s">
        <v>6559</v>
      </c>
      <c r="J88" s="639"/>
      <c r="K88" s="639"/>
      <c r="L88" s="639"/>
      <c r="M88" s="639"/>
      <c r="N88" s="639"/>
      <c r="O88" s="629">
        <v>44273</v>
      </c>
      <c r="P88" s="1203" t="s">
        <v>33490</v>
      </c>
      <c r="Q88" s="762"/>
      <c r="R88" s="964" t="s">
        <v>32637</v>
      </c>
      <c r="S88" s="762"/>
      <c r="T88" s="526"/>
      <c r="U88" s="1"/>
      <c r="V88" s="1"/>
      <c r="W88"/>
    </row>
    <row r="89" spans="1:24" s="137" customFormat="1" ht="15" thickTop="1" thickBot="1">
      <c r="A89" s="25"/>
      <c r="B89" s="25"/>
      <c r="C89" s="25"/>
      <c r="D89" s="1055" t="s">
        <v>23794</v>
      </c>
      <c r="E89" s="305" t="s">
        <v>23795</v>
      </c>
      <c r="F89" s="87" t="s">
        <v>28377</v>
      </c>
      <c r="G89" s="1080" t="s">
        <v>21</v>
      </c>
      <c r="H89" s="522" t="s">
        <v>23338</v>
      </c>
      <c r="I89" s="398" t="s">
        <v>23280</v>
      </c>
      <c r="J89" s="29"/>
      <c r="K89" s="29"/>
      <c r="L89" s="29"/>
      <c r="M89" s="29"/>
      <c r="N89" s="29"/>
      <c r="O89" s="26" t="s">
        <v>23777</v>
      </c>
      <c r="P89" s="26"/>
      <c r="Q89" s="226"/>
      <c r="R89" s="100" t="s">
        <v>28895</v>
      </c>
      <c r="S89" s="226"/>
      <c r="T89" s="526"/>
      <c r="U89" s="1"/>
      <c r="V89" s="1"/>
      <c r="W89"/>
    </row>
    <row r="90" spans="1:24" s="137" customFormat="1" ht="15" thickTop="1" thickBot="1">
      <c r="A90" s="25"/>
      <c r="B90" s="25"/>
      <c r="C90" s="25"/>
      <c r="D90" s="406" t="s">
        <v>23798</v>
      </c>
      <c r="E90" s="415" t="s">
        <v>23799</v>
      </c>
      <c r="F90" s="87" t="s">
        <v>28380</v>
      </c>
      <c r="G90" s="406" t="s">
        <v>21</v>
      </c>
      <c r="H90" s="409" t="s">
        <v>23346</v>
      </c>
      <c r="I90" s="410" t="s">
        <v>23343</v>
      </c>
      <c r="J90" s="410"/>
      <c r="K90" s="410"/>
      <c r="L90" s="410"/>
      <c r="M90" s="410"/>
      <c r="N90" s="410"/>
      <c r="O90" s="410" t="s">
        <v>23778</v>
      </c>
      <c r="P90" s="410"/>
      <c r="Q90" s="410"/>
      <c r="R90" s="410" t="s">
        <v>28381</v>
      </c>
      <c r="S90" s="226"/>
      <c r="T90" s="526"/>
      <c r="U90" s="1"/>
      <c r="V90" s="1"/>
      <c r="W90"/>
    </row>
    <row r="91" spans="1:24" s="137" customFormat="1" ht="15" thickTop="1" thickBot="1">
      <c r="A91" s="250"/>
      <c r="B91" s="1125"/>
      <c r="C91" s="250"/>
      <c r="D91" s="639" t="s">
        <v>24766</v>
      </c>
      <c r="E91" s="627" t="s">
        <v>30607</v>
      </c>
      <c r="F91" s="292" t="s">
        <v>31383</v>
      </c>
      <c r="G91" s="250" t="s">
        <v>32906</v>
      </c>
      <c r="H91" s="250" t="s">
        <v>24736</v>
      </c>
      <c r="I91" s="254" t="s">
        <v>23343</v>
      </c>
      <c r="J91" s="254"/>
      <c r="K91" s="254"/>
      <c r="L91" s="254"/>
      <c r="M91" s="254"/>
      <c r="N91" s="254"/>
      <c r="O91" s="629">
        <v>44085</v>
      </c>
      <c r="P91" s="1203" t="s">
        <v>33490</v>
      </c>
      <c r="Q91" s="626"/>
      <c r="R91" s="639" t="s">
        <v>32640</v>
      </c>
      <c r="S91" s="1126"/>
      <c r="T91" s="1"/>
      <c r="U91" s="1"/>
      <c r="V91" s="1"/>
      <c r="W91"/>
    </row>
    <row r="92" spans="1:24" s="350" customFormat="1" ht="15" thickTop="1" thickBot="1">
      <c r="A92" s="351"/>
      <c r="B92" s="357"/>
      <c r="C92" s="442"/>
      <c r="D92" s="442" t="s">
        <v>28780</v>
      </c>
      <c r="E92" s="8" t="s">
        <v>32904</v>
      </c>
      <c r="F92" s="87" t="s">
        <v>32905</v>
      </c>
      <c r="G92" s="442" t="s">
        <v>32906</v>
      </c>
      <c r="H92" s="8" t="s">
        <v>28775</v>
      </c>
      <c r="I92" s="8" t="s">
        <v>11022</v>
      </c>
      <c r="J92" s="352"/>
      <c r="K92" s="352"/>
      <c r="L92" s="352"/>
      <c r="M92" s="352"/>
      <c r="N92" s="352"/>
      <c r="O92" s="8" t="s">
        <v>28781</v>
      </c>
      <c r="P92" s="352"/>
      <c r="Q92" s="352"/>
      <c r="R92" s="8" t="s">
        <v>32903</v>
      </c>
      <c r="S92" s="355"/>
      <c r="T92" s="349"/>
      <c r="U92" s="356"/>
      <c r="V92" s="356"/>
    </row>
    <row r="93" spans="1:24" ht="15" thickTop="1" thickBot="1">
      <c r="A93" s="626"/>
      <c r="B93" s="626"/>
      <c r="C93" s="626"/>
      <c r="D93" s="639" t="s">
        <v>23657</v>
      </c>
      <c r="E93" s="760" t="s">
        <v>23843</v>
      </c>
      <c r="F93" s="292" t="s">
        <v>23360</v>
      </c>
      <c r="G93" s="761" t="s">
        <v>21</v>
      </c>
      <c r="H93" s="639" t="s">
        <v>23483</v>
      </c>
      <c r="I93" s="639" t="s">
        <v>23343</v>
      </c>
      <c r="J93" s="639"/>
      <c r="K93" s="639"/>
      <c r="L93" s="639"/>
      <c r="M93" s="639"/>
      <c r="N93" s="639"/>
      <c r="O93" s="629">
        <v>43987</v>
      </c>
      <c r="P93" s="1203" t="s">
        <v>33490</v>
      </c>
      <c r="Q93" s="762"/>
      <c r="R93" s="964" t="s">
        <v>23844</v>
      </c>
      <c r="S93" s="762"/>
    </row>
    <row r="94" spans="1:24" ht="15" thickTop="1" thickBot="1">
      <c r="A94" s="626"/>
      <c r="B94" s="626"/>
      <c r="C94" s="626"/>
      <c r="D94" s="639" t="s">
        <v>23658</v>
      </c>
      <c r="E94" s="760" t="s">
        <v>23724</v>
      </c>
      <c r="F94" s="292" t="s">
        <v>23361</v>
      </c>
      <c r="G94" s="761" t="s">
        <v>21</v>
      </c>
      <c r="H94" s="639" t="s">
        <v>23484</v>
      </c>
      <c r="I94" s="639" t="s">
        <v>23343</v>
      </c>
      <c r="J94" s="639"/>
      <c r="K94" s="639"/>
      <c r="L94" s="639"/>
      <c r="M94" s="639"/>
      <c r="N94" s="639"/>
      <c r="O94" s="629">
        <v>43987</v>
      </c>
      <c r="P94" s="1203" t="s">
        <v>33490</v>
      </c>
      <c r="Q94" s="762"/>
      <c r="R94" s="964" t="s">
        <v>23856</v>
      </c>
      <c r="S94" s="762"/>
    </row>
    <row r="95" spans="1:24" ht="15" thickTop="1" thickBot="1">
      <c r="A95" s="626"/>
      <c r="B95" s="626"/>
      <c r="C95" s="626"/>
      <c r="D95" s="639" t="s">
        <v>23659</v>
      </c>
      <c r="E95" s="760" t="s">
        <v>23861</v>
      </c>
      <c r="F95" s="292" t="s">
        <v>23362</v>
      </c>
      <c r="G95" s="761" t="s">
        <v>21</v>
      </c>
      <c r="H95" s="639" t="s">
        <v>23485</v>
      </c>
      <c r="I95" s="639" t="s">
        <v>23343</v>
      </c>
      <c r="J95" s="639"/>
      <c r="K95" s="639"/>
      <c r="L95" s="639"/>
      <c r="M95" s="639"/>
      <c r="N95" s="639"/>
      <c r="O95" s="629">
        <v>43987</v>
      </c>
      <c r="P95" s="1203" t="s">
        <v>33490</v>
      </c>
      <c r="Q95" s="762"/>
      <c r="R95" s="964" t="s">
        <v>23856</v>
      </c>
      <c r="S95" s="762"/>
    </row>
    <row r="96" spans="1:24" ht="15" thickTop="1" thickBot="1">
      <c r="A96" s="626"/>
      <c r="B96" s="626"/>
      <c r="C96" s="626"/>
      <c r="D96" s="639" t="s">
        <v>23660</v>
      </c>
      <c r="E96" s="760" t="s">
        <v>23725</v>
      </c>
      <c r="F96" s="292" t="s">
        <v>23363</v>
      </c>
      <c r="G96" s="761" t="s">
        <v>21</v>
      </c>
      <c r="H96" s="639" t="s">
        <v>23486</v>
      </c>
      <c r="I96" s="639" t="s">
        <v>23343</v>
      </c>
      <c r="J96" s="639"/>
      <c r="K96" s="639"/>
      <c r="L96" s="639"/>
      <c r="M96" s="639"/>
      <c r="N96" s="639"/>
      <c r="O96" s="629">
        <v>43987</v>
      </c>
      <c r="P96" s="1203" t="s">
        <v>33490</v>
      </c>
      <c r="Q96" s="762"/>
      <c r="R96" s="964" t="s">
        <v>23866</v>
      </c>
      <c r="S96" s="762"/>
    </row>
    <row r="97" spans="1:19" ht="15" thickTop="1" thickBot="1">
      <c r="A97" s="626"/>
      <c r="B97" s="626"/>
      <c r="C97" s="626"/>
      <c r="D97" s="639" t="s">
        <v>23661</v>
      </c>
      <c r="E97" s="760" t="s">
        <v>23726</v>
      </c>
      <c r="F97" s="292" t="s">
        <v>23364</v>
      </c>
      <c r="G97" s="761" t="s">
        <v>21</v>
      </c>
      <c r="H97" s="639" t="s">
        <v>23487</v>
      </c>
      <c r="I97" s="639" t="s">
        <v>23343</v>
      </c>
      <c r="J97" s="639"/>
      <c r="K97" s="639"/>
      <c r="L97" s="639"/>
      <c r="M97" s="639"/>
      <c r="N97" s="639"/>
      <c r="O97" s="629">
        <v>43987</v>
      </c>
      <c r="P97" s="1203" t="s">
        <v>33490</v>
      </c>
      <c r="Q97" s="762"/>
      <c r="R97" s="964" t="s">
        <v>23885</v>
      </c>
      <c r="S97" s="762"/>
    </row>
    <row r="98" spans="1:19" ht="15" thickTop="1" thickBot="1">
      <c r="A98" s="423"/>
      <c r="B98" s="423"/>
      <c r="C98" s="423"/>
      <c r="D98" s="836" t="s">
        <v>23662</v>
      </c>
      <c r="E98" s="844" t="s">
        <v>23727</v>
      </c>
      <c r="F98" s="429" t="s">
        <v>23365</v>
      </c>
      <c r="G98" s="837" t="s">
        <v>21</v>
      </c>
      <c r="H98" s="836" t="s">
        <v>23488</v>
      </c>
      <c r="I98" s="836" t="s">
        <v>23343</v>
      </c>
      <c r="J98" s="836"/>
      <c r="K98" s="836"/>
      <c r="L98" s="836"/>
      <c r="M98" s="836"/>
      <c r="N98" s="836"/>
      <c r="O98" s="838">
        <v>43987</v>
      </c>
      <c r="P98" s="1203" t="s">
        <v>33490</v>
      </c>
      <c r="Q98" s="425"/>
      <c r="R98" s="975" t="s">
        <v>23968</v>
      </c>
      <c r="S98" s="425"/>
    </row>
    <row r="99" spans="1:19" ht="15" thickTop="1" thickBot="1">
      <c r="A99" s="626"/>
      <c r="B99" s="626"/>
      <c r="C99" s="626"/>
      <c r="D99" s="639" t="s">
        <v>23663</v>
      </c>
      <c r="E99" s="760" t="s">
        <v>23728</v>
      </c>
      <c r="F99" s="292" t="s">
        <v>23366</v>
      </c>
      <c r="G99" s="761" t="s">
        <v>21</v>
      </c>
      <c r="H99" s="639" t="s">
        <v>23489</v>
      </c>
      <c r="I99" s="639" t="s">
        <v>23343</v>
      </c>
      <c r="J99" s="639"/>
      <c r="K99" s="639"/>
      <c r="L99" s="639"/>
      <c r="M99" s="639"/>
      <c r="N99" s="639"/>
      <c r="O99" s="629">
        <v>43987</v>
      </c>
      <c r="P99" s="1203" t="s">
        <v>33490</v>
      </c>
      <c r="Q99" s="762"/>
      <c r="R99" s="964" t="s">
        <v>23908</v>
      </c>
      <c r="S99" s="762"/>
    </row>
    <row r="100" spans="1:19" ht="15" thickTop="1" thickBot="1">
      <c r="A100" s="626"/>
      <c r="B100" s="626"/>
      <c r="C100" s="626"/>
      <c r="D100" s="639" t="s">
        <v>23664</v>
      </c>
      <c r="E100" s="760" t="s">
        <v>23729</v>
      </c>
      <c r="F100" s="292" t="s">
        <v>23367</v>
      </c>
      <c r="G100" s="761" t="s">
        <v>21</v>
      </c>
      <c r="H100" s="639" t="s">
        <v>23490</v>
      </c>
      <c r="I100" s="639" t="s">
        <v>23343</v>
      </c>
      <c r="J100" s="639"/>
      <c r="K100" s="639"/>
      <c r="L100" s="639"/>
      <c r="M100" s="639"/>
      <c r="N100" s="639"/>
      <c r="O100" s="629">
        <v>43987</v>
      </c>
      <c r="P100" s="1203" t="s">
        <v>33490</v>
      </c>
      <c r="Q100" s="762"/>
      <c r="R100" s="964" t="s">
        <v>23947</v>
      </c>
      <c r="S100" s="762"/>
    </row>
    <row r="101" spans="1:19" ht="15" thickTop="1" thickBot="1">
      <c r="A101" s="626"/>
      <c r="B101" s="626"/>
      <c r="C101" s="626"/>
      <c r="D101" s="639" t="s">
        <v>23665</v>
      </c>
      <c r="E101" s="760" t="s">
        <v>23730</v>
      </c>
      <c r="F101" s="292" t="s">
        <v>23368</v>
      </c>
      <c r="G101" s="761" t="s">
        <v>21</v>
      </c>
      <c r="H101" s="639" t="s">
        <v>23491</v>
      </c>
      <c r="I101" s="639" t="s">
        <v>23343</v>
      </c>
      <c r="J101" s="639"/>
      <c r="K101" s="639"/>
      <c r="L101" s="639"/>
      <c r="M101" s="639"/>
      <c r="N101" s="639"/>
      <c r="O101" s="629">
        <v>43987</v>
      </c>
      <c r="P101" s="1203" t="s">
        <v>33490</v>
      </c>
      <c r="Q101" s="762"/>
      <c r="R101" s="964" t="s">
        <v>23948</v>
      </c>
      <c r="S101" s="762"/>
    </row>
    <row r="102" spans="1:19" ht="15" thickTop="1" thickBot="1">
      <c r="A102" s="626"/>
      <c r="B102" s="626"/>
      <c r="C102" s="626"/>
      <c r="D102" s="639" t="s">
        <v>23666</v>
      </c>
      <c r="E102" s="760" t="s">
        <v>23731</v>
      </c>
      <c r="F102" s="292" t="s">
        <v>23369</v>
      </c>
      <c r="G102" s="761" t="s">
        <v>21</v>
      </c>
      <c r="H102" s="639" t="s">
        <v>23492</v>
      </c>
      <c r="I102" s="639" t="s">
        <v>23343</v>
      </c>
      <c r="J102" s="639"/>
      <c r="K102" s="639"/>
      <c r="L102" s="639"/>
      <c r="M102" s="639"/>
      <c r="N102" s="639"/>
      <c r="O102" s="629">
        <v>43987</v>
      </c>
      <c r="P102" s="1203" t="s">
        <v>33490</v>
      </c>
      <c r="Q102" s="762"/>
      <c r="R102" s="964" t="s">
        <v>24015</v>
      </c>
      <c r="S102" s="762"/>
    </row>
    <row r="103" spans="1:19" ht="15" thickTop="1" thickBot="1">
      <c r="A103" s="626"/>
      <c r="B103" s="626"/>
      <c r="C103" s="626"/>
      <c r="D103" s="639" t="s">
        <v>23667</v>
      </c>
      <c r="E103" s="760" t="s">
        <v>23732</v>
      </c>
      <c r="F103" s="292" t="s">
        <v>23370</v>
      </c>
      <c r="G103" s="761" t="s">
        <v>21</v>
      </c>
      <c r="H103" s="639" t="s">
        <v>23493</v>
      </c>
      <c r="I103" s="639" t="s">
        <v>23343</v>
      </c>
      <c r="J103" s="639"/>
      <c r="K103" s="639"/>
      <c r="L103" s="639"/>
      <c r="M103" s="639"/>
      <c r="N103" s="639"/>
      <c r="O103" s="629">
        <v>43987</v>
      </c>
      <c r="P103" s="1203" t="s">
        <v>33490</v>
      </c>
      <c r="Q103" s="762"/>
      <c r="R103" s="964" t="s">
        <v>24016</v>
      </c>
      <c r="S103" s="762"/>
    </row>
    <row r="104" spans="1:19" ht="15" thickTop="1" thickBot="1">
      <c r="A104" s="626"/>
      <c r="B104" s="626"/>
      <c r="C104" s="626"/>
      <c r="D104" s="639" t="s">
        <v>23668</v>
      </c>
      <c r="E104" s="760" t="s">
        <v>23733</v>
      </c>
      <c r="F104" s="292" t="s">
        <v>23371</v>
      </c>
      <c r="G104" s="761" t="s">
        <v>21</v>
      </c>
      <c r="H104" s="639" t="s">
        <v>23494</v>
      </c>
      <c r="I104" s="639" t="s">
        <v>23343</v>
      </c>
      <c r="J104" s="639"/>
      <c r="K104" s="639"/>
      <c r="L104" s="639"/>
      <c r="M104" s="639"/>
      <c r="N104" s="639"/>
      <c r="O104" s="629">
        <v>43987</v>
      </c>
      <c r="P104" s="1203" t="s">
        <v>33490</v>
      </c>
      <c r="Q104" s="762"/>
      <c r="R104" s="964" t="s">
        <v>24033</v>
      </c>
      <c r="S104" s="762"/>
    </row>
    <row r="105" spans="1:19" ht="15" thickTop="1" thickBot="1">
      <c r="A105" s="626"/>
      <c r="B105" s="626"/>
      <c r="C105" s="626"/>
      <c r="D105" s="639" t="s">
        <v>23669</v>
      </c>
      <c r="E105" s="760" t="s">
        <v>23734</v>
      </c>
      <c r="F105" s="292" t="s">
        <v>23372</v>
      </c>
      <c r="G105" s="761" t="s">
        <v>21</v>
      </c>
      <c r="H105" s="639" t="s">
        <v>23495</v>
      </c>
      <c r="I105" s="639" t="s">
        <v>23343</v>
      </c>
      <c r="J105" s="639"/>
      <c r="K105" s="639"/>
      <c r="L105" s="639"/>
      <c r="M105" s="639"/>
      <c r="N105" s="639"/>
      <c r="O105" s="629">
        <v>43987</v>
      </c>
      <c r="P105" s="1203" t="s">
        <v>33490</v>
      </c>
      <c r="Q105" s="762"/>
      <c r="R105" s="964" t="s">
        <v>24033</v>
      </c>
      <c r="S105" s="762"/>
    </row>
    <row r="106" spans="1:19" ht="15" thickTop="1" thickBot="1">
      <c r="A106" s="626"/>
      <c r="B106" s="626"/>
      <c r="C106" s="626"/>
      <c r="D106" s="639" t="s">
        <v>23670</v>
      </c>
      <c r="E106" s="760" t="s">
        <v>23671</v>
      </c>
      <c r="F106" s="292" t="s">
        <v>23373</v>
      </c>
      <c r="G106" s="761" t="s">
        <v>21</v>
      </c>
      <c r="H106" s="639" t="s">
        <v>23496</v>
      </c>
      <c r="I106" s="639" t="s">
        <v>23343</v>
      </c>
      <c r="J106" s="639"/>
      <c r="K106" s="639"/>
      <c r="L106" s="639"/>
      <c r="M106" s="639"/>
      <c r="N106" s="639"/>
      <c r="O106" s="629">
        <v>43987</v>
      </c>
      <c r="P106" s="1203" t="s">
        <v>33490</v>
      </c>
      <c r="Q106" s="762"/>
      <c r="R106" s="964" t="s">
        <v>24033</v>
      </c>
      <c r="S106" s="762"/>
    </row>
    <row r="107" spans="1:19" ht="15" thickTop="1" thickBot="1">
      <c r="A107" s="626"/>
      <c r="B107" s="626"/>
      <c r="C107" s="626"/>
      <c r="D107" s="639" t="s">
        <v>23672</v>
      </c>
      <c r="E107" s="760" t="s">
        <v>23673</v>
      </c>
      <c r="F107" s="292" t="s">
        <v>23374</v>
      </c>
      <c r="G107" s="761" t="s">
        <v>21</v>
      </c>
      <c r="H107" s="639" t="s">
        <v>23497</v>
      </c>
      <c r="I107" s="639" t="s">
        <v>23343</v>
      </c>
      <c r="J107" s="639"/>
      <c r="K107" s="639"/>
      <c r="L107" s="639"/>
      <c r="M107" s="639"/>
      <c r="N107" s="639"/>
      <c r="O107" s="629">
        <v>43987</v>
      </c>
      <c r="P107" s="1203" t="s">
        <v>33490</v>
      </c>
      <c r="Q107" s="762"/>
      <c r="R107" s="964" t="s">
        <v>24033</v>
      </c>
      <c r="S107" s="762"/>
    </row>
    <row r="108" spans="1:19" ht="15" thickTop="1" thickBot="1">
      <c r="A108" s="626"/>
      <c r="B108" s="626"/>
      <c r="C108" s="626"/>
      <c r="D108" s="639" t="s">
        <v>23674</v>
      </c>
      <c r="E108" s="760" t="s">
        <v>23675</v>
      </c>
      <c r="F108" s="292" t="s">
        <v>23375</v>
      </c>
      <c r="G108" s="761" t="s">
        <v>21</v>
      </c>
      <c r="H108" s="639" t="s">
        <v>23498</v>
      </c>
      <c r="I108" s="639" t="s">
        <v>23343</v>
      </c>
      <c r="J108" s="639"/>
      <c r="K108" s="639"/>
      <c r="L108" s="639"/>
      <c r="M108" s="639"/>
      <c r="N108" s="639"/>
      <c r="O108" s="629">
        <v>43987</v>
      </c>
      <c r="P108" s="1203" t="s">
        <v>33490</v>
      </c>
      <c r="Q108" s="762"/>
      <c r="R108" s="964" t="s">
        <v>24033</v>
      </c>
      <c r="S108" s="762"/>
    </row>
    <row r="109" spans="1:19" ht="15" thickTop="1" thickBot="1">
      <c r="A109" s="626"/>
      <c r="B109" s="626"/>
      <c r="C109" s="626"/>
      <c r="D109" s="639" t="s">
        <v>23676</v>
      </c>
      <c r="E109" s="760" t="s">
        <v>23677</v>
      </c>
      <c r="F109" s="292" t="s">
        <v>23376</v>
      </c>
      <c r="G109" s="761" t="s">
        <v>21</v>
      </c>
      <c r="H109" s="639" t="s">
        <v>23499</v>
      </c>
      <c r="I109" s="639" t="s">
        <v>23343</v>
      </c>
      <c r="J109" s="639"/>
      <c r="K109" s="639"/>
      <c r="L109" s="639"/>
      <c r="M109" s="639"/>
      <c r="N109" s="639"/>
      <c r="O109" s="629">
        <v>43987</v>
      </c>
      <c r="P109" s="1203" t="s">
        <v>33490</v>
      </c>
      <c r="Q109" s="762"/>
      <c r="R109" s="964" t="s">
        <v>24033</v>
      </c>
      <c r="S109" s="762"/>
    </row>
    <row r="110" spans="1:19" ht="15" thickTop="1" thickBot="1">
      <c r="A110" s="626"/>
      <c r="B110" s="626"/>
      <c r="C110" s="626"/>
      <c r="D110" s="639" t="s">
        <v>23678</v>
      </c>
      <c r="E110" s="760" t="s">
        <v>23679</v>
      </c>
      <c r="F110" s="292" t="s">
        <v>23377</v>
      </c>
      <c r="G110" s="761" t="s">
        <v>21</v>
      </c>
      <c r="H110" s="639" t="s">
        <v>23500</v>
      </c>
      <c r="I110" s="639" t="s">
        <v>23343</v>
      </c>
      <c r="J110" s="639"/>
      <c r="K110" s="639"/>
      <c r="L110" s="639"/>
      <c r="M110" s="639"/>
      <c r="N110" s="639"/>
      <c r="O110" s="629">
        <v>43987</v>
      </c>
      <c r="P110" s="1203" t="s">
        <v>33490</v>
      </c>
      <c r="Q110" s="762"/>
      <c r="R110" s="964" t="s">
        <v>24033</v>
      </c>
      <c r="S110" s="762"/>
    </row>
    <row r="111" spans="1:19" ht="15" thickTop="1" thickBot="1">
      <c r="A111" s="626"/>
      <c r="B111" s="626"/>
      <c r="C111" s="626"/>
      <c r="D111" s="639" t="s">
        <v>23680</v>
      </c>
      <c r="E111" s="760" t="s">
        <v>23681</v>
      </c>
      <c r="F111" s="292" t="s">
        <v>23378</v>
      </c>
      <c r="G111" s="761" t="s">
        <v>21</v>
      </c>
      <c r="H111" s="639" t="s">
        <v>23501</v>
      </c>
      <c r="I111" s="639" t="s">
        <v>23343</v>
      </c>
      <c r="J111" s="639"/>
      <c r="K111" s="639"/>
      <c r="L111" s="639"/>
      <c r="M111" s="639"/>
      <c r="N111" s="639"/>
      <c r="O111" s="629">
        <v>43987</v>
      </c>
      <c r="P111" s="1203" t="s">
        <v>33490</v>
      </c>
      <c r="Q111" s="762"/>
      <c r="R111" s="964" t="s">
        <v>24033</v>
      </c>
      <c r="S111" s="762"/>
    </row>
    <row r="112" spans="1:19" ht="15" thickTop="1" thickBot="1">
      <c r="A112" s="626"/>
      <c r="B112" s="626"/>
      <c r="C112" s="626"/>
      <c r="D112" s="639" t="s">
        <v>23682</v>
      </c>
      <c r="E112" s="760" t="s">
        <v>23683</v>
      </c>
      <c r="F112" s="292" t="s">
        <v>23379</v>
      </c>
      <c r="G112" s="761" t="s">
        <v>21</v>
      </c>
      <c r="H112" s="639" t="s">
        <v>23502</v>
      </c>
      <c r="I112" s="639" t="s">
        <v>23343</v>
      </c>
      <c r="J112" s="639"/>
      <c r="K112" s="639"/>
      <c r="L112" s="639"/>
      <c r="M112" s="639"/>
      <c r="N112" s="639"/>
      <c r="O112" s="629">
        <v>43987</v>
      </c>
      <c r="P112" s="1203" t="s">
        <v>33490</v>
      </c>
      <c r="Q112" s="762"/>
      <c r="R112" s="964" t="s">
        <v>24033</v>
      </c>
      <c r="S112" s="762"/>
    </row>
    <row r="113" spans="1:19" ht="15" thickTop="1" thickBot="1">
      <c r="A113" s="626"/>
      <c r="B113" s="626"/>
      <c r="C113" s="626"/>
      <c r="D113" s="639" t="s">
        <v>23684</v>
      </c>
      <c r="E113" s="760" t="s">
        <v>23685</v>
      </c>
      <c r="F113" s="292" t="s">
        <v>23380</v>
      </c>
      <c r="G113" s="761" t="s">
        <v>21</v>
      </c>
      <c r="H113" s="639" t="s">
        <v>23503</v>
      </c>
      <c r="I113" s="639" t="s">
        <v>23343</v>
      </c>
      <c r="J113" s="639"/>
      <c r="K113" s="639"/>
      <c r="L113" s="639"/>
      <c r="M113" s="639"/>
      <c r="N113" s="639"/>
      <c r="O113" s="629">
        <v>43987</v>
      </c>
      <c r="P113" s="1203" t="s">
        <v>33490</v>
      </c>
      <c r="Q113" s="762"/>
      <c r="R113" s="964" t="s">
        <v>24033</v>
      </c>
      <c r="S113" s="762"/>
    </row>
    <row r="114" spans="1:19" ht="15" thickTop="1" thickBot="1">
      <c r="A114" s="626"/>
      <c r="B114" s="626"/>
      <c r="C114" s="626"/>
      <c r="D114" s="639" t="s">
        <v>23686</v>
      </c>
      <c r="E114" s="760" t="s">
        <v>23687</v>
      </c>
      <c r="F114" s="292" t="s">
        <v>23381</v>
      </c>
      <c r="G114" s="761" t="s">
        <v>21</v>
      </c>
      <c r="H114" s="639" t="s">
        <v>23504</v>
      </c>
      <c r="I114" s="639" t="s">
        <v>23343</v>
      </c>
      <c r="J114" s="639"/>
      <c r="K114" s="639"/>
      <c r="L114" s="639"/>
      <c r="M114" s="639"/>
      <c r="N114" s="639"/>
      <c r="O114" s="629">
        <v>43987</v>
      </c>
      <c r="P114" s="1203" t="s">
        <v>33490</v>
      </c>
      <c r="Q114" s="762"/>
      <c r="R114" s="964" t="s">
        <v>24033</v>
      </c>
      <c r="S114" s="762"/>
    </row>
    <row r="115" spans="1:19" ht="15" thickTop="1" thickBot="1">
      <c r="A115" s="626"/>
      <c r="B115" s="626"/>
      <c r="C115" s="626"/>
      <c r="D115" s="639" t="s">
        <v>23688</v>
      </c>
      <c r="E115" s="760" t="s">
        <v>23689</v>
      </c>
      <c r="F115" s="292" t="s">
        <v>23382</v>
      </c>
      <c r="G115" s="761" t="s">
        <v>21</v>
      </c>
      <c r="H115" s="639" t="s">
        <v>23505</v>
      </c>
      <c r="I115" s="639" t="s">
        <v>23343</v>
      </c>
      <c r="J115" s="639"/>
      <c r="K115" s="639"/>
      <c r="L115" s="639"/>
      <c r="M115" s="639"/>
      <c r="N115" s="639"/>
      <c r="O115" s="629">
        <v>43987</v>
      </c>
      <c r="P115" s="1203" t="s">
        <v>33490</v>
      </c>
      <c r="Q115" s="762"/>
      <c r="R115" s="964" t="s">
        <v>24033</v>
      </c>
      <c r="S115" s="762"/>
    </row>
    <row r="116" spans="1:19" ht="15" thickTop="1" thickBot="1">
      <c r="A116" s="626"/>
      <c r="B116" s="626"/>
      <c r="C116" s="626"/>
      <c r="D116" s="639" t="s">
        <v>23690</v>
      </c>
      <c r="E116" s="760" t="s">
        <v>23735</v>
      </c>
      <c r="F116" s="292" t="s">
        <v>23383</v>
      </c>
      <c r="G116" s="761" t="s">
        <v>21</v>
      </c>
      <c r="H116" s="639" t="s">
        <v>23506</v>
      </c>
      <c r="I116" s="639" t="s">
        <v>23343</v>
      </c>
      <c r="J116" s="639"/>
      <c r="K116" s="639"/>
      <c r="L116" s="639"/>
      <c r="M116" s="639"/>
      <c r="N116" s="639"/>
      <c r="O116" s="629">
        <v>43987</v>
      </c>
      <c r="P116" s="1203" t="s">
        <v>33490</v>
      </c>
      <c r="Q116" s="762"/>
      <c r="R116" s="964" t="s">
        <v>24033</v>
      </c>
      <c r="S116" s="762"/>
    </row>
    <row r="117" spans="1:19" ht="15" thickTop="1" thickBot="1">
      <c r="A117" s="626"/>
      <c r="B117" s="626"/>
      <c r="C117" s="626"/>
      <c r="D117" s="639" t="s">
        <v>23691</v>
      </c>
      <c r="E117" s="760" t="s">
        <v>23736</v>
      </c>
      <c r="F117" s="292" t="s">
        <v>23384</v>
      </c>
      <c r="G117" s="761" t="s">
        <v>21</v>
      </c>
      <c r="H117" s="639" t="s">
        <v>23507</v>
      </c>
      <c r="I117" s="639" t="s">
        <v>23343</v>
      </c>
      <c r="J117" s="639"/>
      <c r="K117" s="639"/>
      <c r="L117" s="639"/>
      <c r="M117" s="639"/>
      <c r="N117" s="639"/>
      <c r="O117" s="629">
        <v>43987</v>
      </c>
      <c r="P117" s="1203" t="s">
        <v>33490</v>
      </c>
      <c r="Q117" s="762"/>
      <c r="R117" s="964" t="s">
        <v>24033</v>
      </c>
      <c r="S117" s="762"/>
    </row>
    <row r="118" spans="1:19" ht="15" thickTop="1" thickBot="1">
      <c r="A118" s="626"/>
      <c r="B118" s="626"/>
      <c r="C118" s="626"/>
      <c r="D118" s="639" t="s">
        <v>23692</v>
      </c>
      <c r="E118" s="760" t="s">
        <v>23737</v>
      </c>
      <c r="F118" s="292" t="s">
        <v>23385</v>
      </c>
      <c r="G118" s="761" t="s">
        <v>21</v>
      </c>
      <c r="H118" s="639" t="s">
        <v>23508</v>
      </c>
      <c r="I118" s="639" t="s">
        <v>23343</v>
      </c>
      <c r="J118" s="639"/>
      <c r="K118" s="639"/>
      <c r="L118" s="639"/>
      <c r="M118" s="639"/>
      <c r="N118" s="639"/>
      <c r="O118" s="629">
        <v>43987</v>
      </c>
      <c r="P118" s="1203" t="s">
        <v>33490</v>
      </c>
      <c r="Q118" s="762"/>
      <c r="R118" s="964" t="s">
        <v>24033</v>
      </c>
      <c r="S118" s="762"/>
    </row>
    <row r="119" spans="1:19" ht="15" thickTop="1" thickBot="1">
      <c r="A119" s="626"/>
      <c r="B119" s="626"/>
      <c r="C119" s="626"/>
      <c r="D119" s="639" t="s">
        <v>23693</v>
      </c>
      <c r="E119" s="760" t="s">
        <v>23738</v>
      </c>
      <c r="F119" s="292" t="s">
        <v>23386</v>
      </c>
      <c r="G119" s="761" t="s">
        <v>21</v>
      </c>
      <c r="H119" s="639" t="s">
        <v>23509</v>
      </c>
      <c r="I119" s="639" t="s">
        <v>23343</v>
      </c>
      <c r="J119" s="639"/>
      <c r="K119" s="639"/>
      <c r="L119" s="639"/>
      <c r="M119" s="639"/>
      <c r="N119" s="639"/>
      <c r="O119" s="629">
        <v>43987</v>
      </c>
      <c r="P119" s="1203" t="s">
        <v>33490</v>
      </c>
      <c r="Q119" s="762"/>
      <c r="R119" s="964" t="s">
        <v>24033</v>
      </c>
      <c r="S119" s="762"/>
    </row>
    <row r="120" spans="1:19" ht="15" thickTop="1" thickBot="1">
      <c r="A120" s="626"/>
      <c r="B120" s="626"/>
      <c r="C120" s="626"/>
      <c r="D120" s="639" t="s">
        <v>23694</v>
      </c>
      <c r="E120" s="760" t="s">
        <v>23739</v>
      </c>
      <c r="F120" s="292" t="s">
        <v>23387</v>
      </c>
      <c r="G120" s="761" t="s">
        <v>21</v>
      </c>
      <c r="H120" s="639" t="s">
        <v>23510</v>
      </c>
      <c r="I120" s="639" t="s">
        <v>23343</v>
      </c>
      <c r="J120" s="639"/>
      <c r="K120" s="639"/>
      <c r="L120" s="639"/>
      <c r="M120" s="639"/>
      <c r="N120" s="639"/>
      <c r="O120" s="629">
        <v>43987</v>
      </c>
      <c r="P120" s="1203" t="s">
        <v>33490</v>
      </c>
      <c r="Q120" s="762"/>
      <c r="R120" s="964" t="s">
        <v>24033</v>
      </c>
      <c r="S120" s="762"/>
    </row>
    <row r="121" spans="1:19" ht="15" thickTop="1" thickBot="1">
      <c r="A121" s="626"/>
      <c r="B121" s="626"/>
      <c r="C121" s="626"/>
      <c r="D121" s="639" t="s">
        <v>23695</v>
      </c>
      <c r="E121" s="760" t="s">
        <v>23740</v>
      </c>
      <c r="F121" s="292" t="s">
        <v>23388</v>
      </c>
      <c r="G121" s="761" t="s">
        <v>21</v>
      </c>
      <c r="H121" s="639" t="s">
        <v>23511</v>
      </c>
      <c r="I121" s="639" t="s">
        <v>23343</v>
      </c>
      <c r="J121" s="639"/>
      <c r="K121" s="639"/>
      <c r="L121" s="639"/>
      <c r="M121" s="639"/>
      <c r="N121" s="639"/>
      <c r="O121" s="629">
        <v>43987</v>
      </c>
      <c r="P121" s="1203" t="s">
        <v>33490</v>
      </c>
      <c r="Q121" s="762"/>
      <c r="R121" s="964" t="s">
        <v>24033</v>
      </c>
      <c r="S121" s="762"/>
    </row>
    <row r="122" spans="1:19" ht="15" thickTop="1" thickBot="1">
      <c r="A122" s="626"/>
      <c r="B122" s="626"/>
      <c r="C122" s="626"/>
      <c r="D122" s="639" t="s">
        <v>23696</v>
      </c>
      <c r="E122" s="760" t="s">
        <v>23741</v>
      </c>
      <c r="F122" s="292" t="s">
        <v>23389</v>
      </c>
      <c r="G122" s="761" t="s">
        <v>21</v>
      </c>
      <c r="H122" s="639" t="s">
        <v>23512</v>
      </c>
      <c r="I122" s="639" t="s">
        <v>23343</v>
      </c>
      <c r="J122" s="639"/>
      <c r="K122" s="639"/>
      <c r="L122" s="639"/>
      <c r="M122" s="639"/>
      <c r="N122" s="639"/>
      <c r="O122" s="629">
        <v>43987</v>
      </c>
      <c r="P122" s="1203" t="s">
        <v>33490</v>
      </c>
      <c r="Q122" s="964"/>
      <c r="R122" s="964" t="s">
        <v>28389</v>
      </c>
      <c r="S122" s="762"/>
    </row>
    <row r="123" spans="1:19" ht="15" thickTop="1" thickBot="1">
      <c r="A123" s="626"/>
      <c r="B123" s="626"/>
      <c r="C123" s="626"/>
      <c r="D123" s="639" t="s">
        <v>23697</v>
      </c>
      <c r="E123" s="760" t="s">
        <v>24094</v>
      </c>
      <c r="F123" s="292" t="s">
        <v>23390</v>
      </c>
      <c r="G123" s="761" t="s">
        <v>21</v>
      </c>
      <c r="H123" s="639" t="s">
        <v>23513</v>
      </c>
      <c r="I123" s="639" t="s">
        <v>23343</v>
      </c>
      <c r="J123" s="639"/>
      <c r="K123" s="639"/>
      <c r="L123" s="639"/>
      <c r="M123" s="639"/>
      <c r="N123" s="639"/>
      <c r="O123" s="629">
        <v>43987</v>
      </c>
      <c r="P123" s="1203" t="s">
        <v>33490</v>
      </c>
      <c r="Q123" s="762"/>
      <c r="R123" s="964" t="s">
        <v>24093</v>
      </c>
      <c r="S123" s="762"/>
    </row>
    <row r="124" spans="1:19" ht="15" thickTop="1" thickBot="1">
      <c r="A124" s="626"/>
      <c r="B124" s="626"/>
      <c r="C124" s="626"/>
      <c r="D124" s="639" t="s">
        <v>23698</v>
      </c>
      <c r="E124" s="760" t="s">
        <v>23742</v>
      </c>
      <c r="F124" s="292" t="s">
        <v>23391</v>
      </c>
      <c r="G124" s="761" t="s">
        <v>21</v>
      </c>
      <c r="H124" s="639" t="s">
        <v>23514</v>
      </c>
      <c r="I124" s="639" t="s">
        <v>23343</v>
      </c>
      <c r="J124" s="639"/>
      <c r="K124" s="639"/>
      <c r="L124" s="639"/>
      <c r="M124" s="639"/>
      <c r="N124" s="639"/>
      <c r="O124" s="629">
        <v>43987</v>
      </c>
      <c r="P124" s="1203" t="s">
        <v>33490</v>
      </c>
      <c r="Q124" s="762"/>
      <c r="R124" s="964" t="s">
        <v>24109</v>
      </c>
      <c r="S124" s="762"/>
    </row>
    <row r="125" spans="1:19" ht="15" thickTop="1" thickBot="1">
      <c r="A125" s="626"/>
      <c r="B125" s="626"/>
      <c r="C125" s="626"/>
      <c r="D125" s="639" t="s">
        <v>23699</v>
      </c>
      <c r="E125" s="760" t="s">
        <v>23743</v>
      </c>
      <c r="F125" s="292" t="s">
        <v>23392</v>
      </c>
      <c r="G125" s="761" t="s">
        <v>21</v>
      </c>
      <c r="H125" s="639" t="s">
        <v>23515</v>
      </c>
      <c r="I125" s="639" t="s">
        <v>23343</v>
      </c>
      <c r="J125" s="639"/>
      <c r="K125" s="639"/>
      <c r="L125" s="639"/>
      <c r="M125" s="639"/>
      <c r="N125" s="639"/>
      <c r="O125" s="629">
        <v>43987</v>
      </c>
      <c r="P125" s="1203" t="s">
        <v>33490</v>
      </c>
      <c r="Q125" s="762"/>
      <c r="R125" s="964" t="s">
        <v>24109</v>
      </c>
      <c r="S125" s="762"/>
    </row>
    <row r="126" spans="1:19" ht="15" thickTop="1" thickBot="1">
      <c r="A126" s="626"/>
      <c r="B126" s="626"/>
      <c r="C126" s="626"/>
      <c r="D126" s="639" t="s">
        <v>23700</v>
      </c>
      <c r="E126" s="760" t="s">
        <v>23744</v>
      </c>
      <c r="F126" s="292" t="s">
        <v>23393</v>
      </c>
      <c r="G126" s="761" t="s">
        <v>21</v>
      </c>
      <c r="H126" s="639" t="s">
        <v>23516</v>
      </c>
      <c r="I126" s="639" t="s">
        <v>23343</v>
      </c>
      <c r="J126" s="639"/>
      <c r="K126" s="639"/>
      <c r="L126" s="639"/>
      <c r="M126" s="639"/>
      <c r="N126" s="639"/>
      <c r="O126" s="629">
        <v>43987</v>
      </c>
      <c r="P126" s="1203" t="s">
        <v>33490</v>
      </c>
      <c r="Q126" s="762"/>
      <c r="R126" s="964" t="s">
        <v>24139</v>
      </c>
      <c r="S126" s="762"/>
    </row>
    <row r="127" spans="1:19" ht="15" thickTop="1" thickBot="1">
      <c r="A127" s="626"/>
      <c r="B127" s="626"/>
      <c r="C127" s="626"/>
      <c r="D127" s="639" t="s">
        <v>23701</v>
      </c>
      <c r="E127" s="760" t="s">
        <v>23745</v>
      </c>
      <c r="F127" s="292" t="s">
        <v>23394</v>
      </c>
      <c r="G127" s="761" t="s">
        <v>21</v>
      </c>
      <c r="H127" s="639" t="s">
        <v>23517</v>
      </c>
      <c r="I127" s="639" t="s">
        <v>23343</v>
      </c>
      <c r="J127" s="639"/>
      <c r="K127" s="639"/>
      <c r="L127" s="639"/>
      <c r="M127" s="639"/>
      <c r="N127" s="639"/>
      <c r="O127" s="629">
        <v>43987</v>
      </c>
      <c r="P127" s="1203" t="s">
        <v>33490</v>
      </c>
      <c r="Q127" s="762"/>
      <c r="R127" s="964" t="s">
        <v>24139</v>
      </c>
      <c r="S127" s="762"/>
    </row>
    <row r="128" spans="1:19" ht="15" thickTop="1" thickBot="1">
      <c r="A128" s="626"/>
      <c r="B128" s="626"/>
      <c r="C128" s="626"/>
      <c r="D128" s="639" t="s">
        <v>23702</v>
      </c>
      <c r="E128" s="760" t="s">
        <v>23746</v>
      </c>
      <c r="F128" s="292" t="s">
        <v>23395</v>
      </c>
      <c r="G128" s="761" t="s">
        <v>21</v>
      </c>
      <c r="H128" s="639" t="s">
        <v>24159</v>
      </c>
      <c r="I128" s="639" t="s">
        <v>23343</v>
      </c>
      <c r="J128" s="639"/>
      <c r="K128" s="639"/>
      <c r="L128" s="639"/>
      <c r="M128" s="639"/>
      <c r="N128" s="639"/>
      <c r="O128" s="629">
        <v>43987</v>
      </c>
      <c r="P128" s="1203" t="s">
        <v>33490</v>
      </c>
      <c r="Q128" s="762"/>
      <c r="R128" s="964" t="s">
        <v>24158</v>
      </c>
      <c r="S128" s="762"/>
    </row>
    <row r="129" spans="1:23" ht="15" thickTop="1" thickBot="1">
      <c r="A129" s="626"/>
      <c r="B129" s="626"/>
      <c r="C129" s="626"/>
      <c r="D129" s="639" t="s">
        <v>23703</v>
      </c>
      <c r="E129" s="760" t="s">
        <v>23747</v>
      </c>
      <c r="F129" s="292" t="s">
        <v>23396</v>
      </c>
      <c r="G129" s="761" t="s">
        <v>21</v>
      </c>
      <c r="H129" s="639" t="s">
        <v>24165</v>
      </c>
      <c r="I129" s="639" t="s">
        <v>23343</v>
      </c>
      <c r="J129" s="639"/>
      <c r="K129" s="639"/>
      <c r="L129" s="639"/>
      <c r="M129" s="639"/>
      <c r="N129" s="639"/>
      <c r="O129" s="629">
        <v>43987</v>
      </c>
      <c r="P129" s="1203" t="s">
        <v>33490</v>
      </c>
      <c r="Q129" s="762"/>
      <c r="R129" s="964" t="s">
        <v>24166</v>
      </c>
      <c r="S129" s="762"/>
    </row>
    <row r="130" spans="1:23" ht="15" thickTop="1" thickBot="1">
      <c r="A130" s="626"/>
      <c r="B130" s="626"/>
      <c r="C130" s="626"/>
      <c r="D130" s="639" t="s">
        <v>24170</v>
      </c>
      <c r="E130" s="760" t="s">
        <v>23748</v>
      </c>
      <c r="F130" s="292" t="s">
        <v>23397</v>
      </c>
      <c r="G130" s="761" t="s">
        <v>21</v>
      </c>
      <c r="H130" s="639" t="s">
        <v>23518</v>
      </c>
      <c r="I130" s="639" t="s">
        <v>23343</v>
      </c>
      <c r="J130" s="639"/>
      <c r="K130" s="639"/>
      <c r="L130" s="639"/>
      <c r="M130" s="639"/>
      <c r="N130" s="639"/>
      <c r="O130" s="629">
        <v>43987</v>
      </c>
      <c r="P130" s="1203" t="s">
        <v>33490</v>
      </c>
      <c r="Q130" s="762"/>
      <c r="R130" s="964" t="s">
        <v>24169</v>
      </c>
      <c r="S130" s="762"/>
    </row>
    <row r="131" spans="1:23" ht="15" thickTop="1" thickBot="1">
      <c r="A131" s="626"/>
      <c r="B131" s="626"/>
      <c r="C131" s="626"/>
      <c r="D131" s="639" t="s">
        <v>23705</v>
      </c>
      <c r="E131" s="760" t="s">
        <v>23749</v>
      </c>
      <c r="F131" s="292" t="s">
        <v>23398</v>
      </c>
      <c r="G131" s="761" t="s">
        <v>21</v>
      </c>
      <c r="H131" s="639" t="s">
        <v>23519</v>
      </c>
      <c r="I131" s="639" t="s">
        <v>23343</v>
      </c>
      <c r="J131" s="639"/>
      <c r="K131" s="639"/>
      <c r="L131" s="639"/>
      <c r="M131" s="639"/>
      <c r="N131" s="639"/>
      <c r="O131" s="629">
        <v>43987</v>
      </c>
      <c r="P131" s="1203" t="s">
        <v>33490</v>
      </c>
      <c r="Q131" s="762"/>
      <c r="R131" s="964" t="s">
        <v>24189</v>
      </c>
      <c r="S131" s="762"/>
    </row>
    <row r="132" spans="1:23" ht="15" thickTop="1" thickBot="1">
      <c r="A132" s="626"/>
      <c r="B132" s="626"/>
      <c r="C132" s="626"/>
      <c r="D132" s="639" t="s">
        <v>23706</v>
      </c>
      <c r="E132" s="760" t="s">
        <v>23750</v>
      </c>
      <c r="F132" s="292" t="s">
        <v>23399</v>
      </c>
      <c r="G132" s="761" t="s">
        <v>21</v>
      </c>
      <c r="H132" s="639" t="s">
        <v>23520</v>
      </c>
      <c r="I132" s="639" t="s">
        <v>23343</v>
      </c>
      <c r="J132" s="639"/>
      <c r="K132" s="639"/>
      <c r="L132" s="639"/>
      <c r="M132" s="639"/>
      <c r="N132" s="639"/>
      <c r="O132" s="629">
        <v>43987</v>
      </c>
      <c r="P132" s="1203" t="s">
        <v>33490</v>
      </c>
      <c r="Q132" s="762"/>
      <c r="R132" s="964" t="s">
        <v>24208</v>
      </c>
      <c r="S132" s="762"/>
    </row>
    <row r="133" spans="1:23" ht="15" thickTop="1" thickBot="1">
      <c r="A133" s="626"/>
      <c r="B133" s="626"/>
      <c r="C133" s="626"/>
      <c r="D133" s="639" t="s">
        <v>23707</v>
      </c>
      <c r="E133" s="760" t="s">
        <v>23751</v>
      </c>
      <c r="F133" s="292" t="s">
        <v>23400</v>
      </c>
      <c r="G133" s="761" t="s">
        <v>21</v>
      </c>
      <c r="H133" s="639" t="s">
        <v>23521</v>
      </c>
      <c r="I133" s="639" t="s">
        <v>23343</v>
      </c>
      <c r="J133" s="639"/>
      <c r="K133" s="639"/>
      <c r="L133" s="639"/>
      <c r="M133" s="639"/>
      <c r="N133" s="639"/>
      <c r="O133" s="629">
        <v>43987</v>
      </c>
      <c r="P133" s="1203" t="s">
        <v>33490</v>
      </c>
      <c r="Q133" s="762"/>
      <c r="R133" s="964" t="s">
        <v>24208</v>
      </c>
      <c r="S133" s="762"/>
    </row>
    <row r="134" spans="1:23" ht="15" thickTop="1" thickBot="1">
      <c r="A134" s="626"/>
      <c r="B134" s="626"/>
      <c r="C134" s="626"/>
      <c r="D134" s="639" t="s">
        <v>23708</v>
      </c>
      <c r="E134" s="760" t="s">
        <v>23752</v>
      </c>
      <c r="F134" s="292" t="s">
        <v>23401</v>
      </c>
      <c r="G134" s="761" t="s">
        <v>21</v>
      </c>
      <c r="H134" s="639" t="s">
        <v>23522</v>
      </c>
      <c r="I134" s="639" t="s">
        <v>23343</v>
      </c>
      <c r="J134" s="639"/>
      <c r="K134" s="639"/>
      <c r="L134" s="639"/>
      <c r="M134" s="639"/>
      <c r="N134" s="639"/>
      <c r="O134" s="629">
        <v>43987</v>
      </c>
      <c r="P134" s="1203" t="s">
        <v>33490</v>
      </c>
      <c r="Q134" s="762"/>
      <c r="R134" s="983" t="s">
        <v>24221</v>
      </c>
      <c r="S134" s="762"/>
    </row>
    <row r="135" spans="1:23" ht="15" thickTop="1" thickBot="1">
      <c r="A135" s="626"/>
      <c r="B135" s="626"/>
      <c r="C135" s="626"/>
      <c r="D135" s="639" t="s">
        <v>23709</v>
      </c>
      <c r="E135" s="760" t="s">
        <v>23753</v>
      </c>
      <c r="F135" s="292" t="s">
        <v>23402</v>
      </c>
      <c r="G135" s="761" t="s">
        <v>21</v>
      </c>
      <c r="H135" s="639" t="s">
        <v>23523</v>
      </c>
      <c r="I135" s="639" t="s">
        <v>23343</v>
      </c>
      <c r="J135" s="639"/>
      <c r="K135" s="639"/>
      <c r="L135" s="639"/>
      <c r="M135" s="639"/>
      <c r="N135" s="639"/>
      <c r="O135" s="629">
        <v>43987</v>
      </c>
      <c r="P135" s="1203" t="s">
        <v>33490</v>
      </c>
      <c r="Q135" s="762"/>
      <c r="R135" s="964" t="s">
        <v>24488</v>
      </c>
      <c r="S135" s="762"/>
    </row>
    <row r="136" spans="1:23" ht="15" thickTop="1" thickBot="1">
      <c r="A136" s="626"/>
      <c r="B136" s="626"/>
      <c r="C136" s="626"/>
      <c r="D136" s="639" t="s">
        <v>23710</v>
      </c>
      <c r="E136" s="760" t="s">
        <v>23754</v>
      </c>
      <c r="F136" s="292" t="s">
        <v>23403</v>
      </c>
      <c r="G136" s="761" t="s">
        <v>21</v>
      </c>
      <c r="H136" s="639" t="s">
        <v>23524</v>
      </c>
      <c r="I136" s="639" t="s">
        <v>23343</v>
      </c>
      <c r="J136" s="639"/>
      <c r="K136" s="639"/>
      <c r="L136" s="639"/>
      <c r="M136" s="639"/>
      <c r="N136" s="639"/>
      <c r="O136" s="629">
        <v>43987</v>
      </c>
      <c r="P136" s="1203" t="s">
        <v>33490</v>
      </c>
      <c r="Q136" s="762"/>
      <c r="R136" s="964" t="s">
        <v>24488</v>
      </c>
      <c r="S136" s="762"/>
    </row>
    <row r="137" spans="1:23" ht="15" thickTop="1" thickBot="1">
      <c r="A137" s="626"/>
      <c r="B137" s="626"/>
      <c r="C137" s="626"/>
      <c r="D137" s="639" t="s">
        <v>23711</v>
      </c>
      <c r="E137" s="760" t="s">
        <v>23755</v>
      </c>
      <c r="F137" s="292" t="s">
        <v>23404</v>
      </c>
      <c r="G137" s="761" t="s">
        <v>21</v>
      </c>
      <c r="H137" s="639" t="s">
        <v>23525</v>
      </c>
      <c r="I137" s="639" t="s">
        <v>23343</v>
      </c>
      <c r="J137" s="639"/>
      <c r="K137" s="639"/>
      <c r="L137" s="639"/>
      <c r="M137" s="639"/>
      <c r="N137" s="639"/>
      <c r="O137" s="629">
        <v>43987</v>
      </c>
      <c r="P137" s="1203" t="s">
        <v>33490</v>
      </c>
      <c r="Q137" s="762"/>
      <c r="R137" s="964" t="s">
        <v>24488</v>
      </c>
      <c r="S137" s="762"/>
    </row>
    <row r="138" spans="1:23" ht="15" thickTop="1" thickBot="1">
      <c r="A138" s="626"/>
      <c r="B138" s="626"/>
      <c r="C138" s="626"/>
      <c r="D138" s="639" t="s">
        <v>23712</v>
      </c>
      <c r="E138" s="760" t="s">
        <v>23756</v>
      </c>
      <c r="F138" s="292" t="s">
        <v>23405</v>
      </c>
      <c r="G138" s="761" t="s">
        <v>21</v>
      </c>
      <c r="H138" s="639" t="s">
        <v>23526</v>
      </c>
      <c r="I138" s="639" t="s">
        <v>23343</v>
      </c>
      <c r="J138" s="639"/>
      <c r="K138" s="639"/>
      <c r="L138" s="639"/>
      <c r="M138" s="639"/>
      <c r="N138" s="639"/>
      <c r="O138" s="629">
        <v>43987</v>
      </c>
      <c r="P138" s="1203" t="s">
        <v>33490</v>
      </c>
      <c r="Q138" s="762"/>
      <c r="R138" s="964" t="s">
        <v>24488</v>
      </c>
      <c r="S138" s="762"/>
    </row>
    <row r="139" spans="1:23" ht="15" thickTop="1" thickBot="1">
      <c r="A139" s="626"/>
      <c r="B139" s="626"/>
      <c r="C139" s="626"/>
      <c r="D139" s="639" t="s">
        <v>23713</v>
      </c>
      <c r="E139" s="760" t="s">
        <v>23714</v>
      </c>
      <c r="F139" s="292" t="s">
        <v>23406</v>
      </c>
      <c r="G139" s="761" t="s">
        <v>21</v>
      </c>
      <c r="H139" s="639" t="s">
        <v>23527</v>
      </c>
      <c r="I139" s="639" t="s">
        <v>23343</v>
      </c>
      <c r="J139" s="639"/>
      <c r="K139" s="639"/>
      <c r="L139" s="639"/>
      <c r="M139" s="639"/>
      <c r="N139" s="639"/>
      <c r="O139" s="629">
        <v>43987</v>
      </c>
      <c r="P139" s="1203" t="s">
        <v>33490</v>
      </c>
      <c r="Q139" s="762"/>
      <c r="R139" s="964" t="s">
        <v>24488</v>
      </c>
      <c r="S139" s="762"/>
    </row>
    <row r="140" spans="1:23" ht="15" thickTop="1" thickBot="1">
      <c r="A140" s="626"/>
      <c r="B140" s="626"/>
      <c r="C140" s="626"/>
      <c r="D140" s="639" t="s">
        <v>23715</v>
      </c>
      <c r="E140" s="760" t="s">
        <v>23716</v>
      </c>
      <c r="F140" s="292" t="s">
        <v>23407</v>
      </c>
      <c r="G140" s="761" t="s">
        <v>21</v>
      </c>
      <c r="H140" s="639" t="s">
        <v>23528</v>
      </c>
      <c r="I140" s="639" t="s">
        <v>23343</v>
      </c>
      <c r="J140" s="639"/>
      <c r="K140" s="639"/>
      <c r="L140" s="639"/>
      <c r="M140" s="639"/>
      <c r="N140" s="639"/>
      <c r="O140" s="629">
        <v>43987</v>
      </c>
      <c r="P140" s="1203" t="s">
        <v>33490</v>
      </c>
      <c r="Q140" s="762"/>
      <c r="R140" s="964" t="s">
        <v>24488</v>
      </c>
      <c r="S140" s="762"/>
    </row>
    <row r="141" spans="1:23" ht="15" thickTop="1" thickBot="1">
      <c r="A141" s="626"/>
      <c r="B141" s="626"/>
      <c r="C141" s="626"/>
      <c r="D141" s="639" t="s">
        <v>23717</v>
      </c>
      <c r="E141" s="760" t="s">
        <v>23718</v>
      </c>
      <c r="F141" s="292" t="s">
        <v>24300</v>
      </c>
      <c r="G141" s="761" t="s">
        <v>21</v>
      </c>
      <c r="H141" s="639" t="s">
        <v>23529</v>
      </c>
      <c r="I141" s="639" t="s">
        <v>23343</v>
      </c>
      <c r="J141" s="639"/>
      <c r="K141" s="639"/>
      <c r="L141" s="639"/>
      <c r="M141" s="639"/>
      <c r="N141" s="639"/>
      <c r="O141" s="629">
        <v>43987</v>
      </c>
      <c r="P141" s="1203" t="s">
        <v>33490</v>
      </c>
      <c r="Q141" s="762"/>
      <c r="R141" s="964" t="s">
        <v>24489</v>
      </c>
      <c r="S141" s="762"/>
    </row>
    <row r="142" spans="1:23" ht="15" thickTop="1" thickBot="1">
      <c r="A142" s="626"/>
      <c r="B142" s="626"/>
      <c r="C142" s="626"/>
      <c r="D142" s="639" t="s">
        <v>23719</v>
      </c>
      <c r="E142" s="760" t="s">
        <v>23720</v>
      </c>
      <c r="F142" s="292" t="s">
        <v>23408</v>
      </c>
      <c r="G142" s="761" t="s">
        <v>21</v>
      </c>
      <c r="H142" s="639" t="s">
        <v>23530</v>
      </c>
      <c r="I142" s="639" t="s">
        <v>23343</v>
      </c>
      <c r="J142" s="639"/>
      <c r="K142" s="639"/>
      <c r="L142" s="639"/>
      <c r="M142" s="639"/>
      <c r="N142" s="639"/>
      <c r="O142" s="629">
        <v>43987</v>
      </c>
      <c r="P142" s="1203" t="s">
        <v>33490</v>
      </c>
      <c r="Q142" s="762"/>
      <c r="R142" s="964" t="s">
        <v>24306</v>
      </c>
      <c r="S142" s="762"/>
    </row>
    <row r="143" spans="1:23" ht="15" thickTop="1" thickBot="1">
      <c r="A143" s="626"/>
      <c r="B143" s="626"/>
      <c r="C143" s="626"/>
      <c r="D143" s="760" t="s">
        <v>23721</v>
      </c>
      <c r="E143" s="760" t="s">
        <v>23722</v>
      </c>
      <c r="F143" s="292" t="s">
        <v>23409</v>
      </c>
      <c r="G143" s="761" t="s">
        <v>21</v>
      </c>
      <c r="H143" s="639" t="s">
        <v>24162</v>
      </c>
      <c r="I143" s="639" t="s">
        <v>23343</v>
      </c>
      <c r="J143" s="639"/>
      <c r="K143" s="639"/>
      <c r="L143" s="639"/>
      <c r="M143" s="639"/>
      <c r="N143" s="639"/>
      <c r="O143" s="629">
        <v>43987</v>
      </c>
      <c r="P143" s="1203" t="s">
        <v>33490</v>
      </c>
      <c r="Q143" s="762"/>
      <c r="R143" s="964" t="s">
        <v>24306</v>
      </c>
      <c r="S143" s="762"/>
      <c r="T143" s="988"/>
      <c r="U143" s="988"/>
      <c r="V143" s="988"/>
      <c r="W143" s="893"/>
    </row>
    <row r="144" spans="1:23" ht="15" thickTop="1" thickBot="1">
      <c r="A144" s="107"/>
      <c r="B144" s="107"/>
      <c r="C144" s="107"/>
      <c r="D144" s="221"/>
      <c r="E144" s="221"/>
      <c r="F144" s="109"/>
      <c r="G144" s="222"/>
      <c r="H144" s="108"/>
      <c r="I144" s="108"/>
      <c r="J144" s="108"/>
      <c r="K144" s="108"/>
      <c r="L144" s="108"/>
      <c r="M144" s="108"/>
      <c r="N144" s="108"/>
      <c r="O144" s="110"/>
      <c r="P144" s="110"/>
      <c r="Q144" s="151"/>
      <c r="R144" s="499"/>
      <c r="S144" s="151"/>
    </row>
    <row r="145" spans="1:19" ht="15" thickTop="1" thickBot="1">
      <c r="A145" s="626"/>
      <c r="B145" s="626"/>
      <c r="C145" s="626"/>
      <c r="D145" s="639" t="s">
        <v>23576</v>
      </c>
      <c r="E145" s="760" t="s">
        <v>23577</v>
      </c>
      <c r="F145" s="292" t="s">
        <v>23410</v>
      </c>
      <c r="G145" s="761" t="s">
        <v>21</v>
      </c>
      <c r="H145" s="639" t="s">
        <v>23531</v>
      </c>
      <c r="I145" s="639" t="s">
        <v>23539</v>
      </c>
      <c r="J145" s="639"/>
      <c r="K145" s="639"/>
      <c r="L145" s="639"/>
      <c r="M145" s="639"/>
      <c r="N145" s="639"/>
      <c r="O145" s="629">
        <v>43987</v>
      </c>
      <c r="P145" s="1203" t="s">
        <v>33490</v>
      </c>
      <c r="Q145" s="762"/>
      <c r="R145" s="964" t="s">
        <v>23853</v>
      </c>
      <c r="S145" s="762"/>
    </row>
    <row r="146" spans="1:19" ht="15" thickTop="1" thickBot="1">
      <c r="A146" s="626"/>
      <c r="B146" s="626"/>
      <c r="C146" s="626"/>
      <c r="D146" s="639" t="s">
        <v>23578</v>
      </c>
      <c r="E146" s="760" t="s">
        <v>23579</v>
      </c>
      <c r="F146" s="292" t="s">
        <v>23411</v>
      </c>
      <c r="G146" s="761" t="s">
        <v>21</v>
      </c>
      <c r="H146" s="639" t="s">
        <v>23532</v>
      </c>
      <c r="I146" s="639" t="s">
        <v>23539</v>
      </c>
      <c r="J146" s="639"/>
      <c r="K146" s="639"/>
      <c r="L146" s="639"/>
      <c r="M146" s="639"/>
      <c r="N146" s="639"/>
      <c r="O146" s="629">
        <v>43987</v>
      </c>
      <c r="P146" s="1203" t="s">
        <v>33490</v>
      </c>
      <c r="Q146" s="762"/>
      <c r="R146" s="964" t="s">
        <v>23877</v>
      </c>
      <c r="S146" s="762"/>
    </row>
    <row r="147" spans="1:19" ht="15" thickTop="1" thickBot="1">
      <c r="A147" s="626"/>
      <c r="B147" s="626"/>
      <c r="C147" s="626"/>
      <c r="D147" s="639" t="s">
        <v>23580</v>
      </c>
      <c r="E147" s="760" t="s">
        <v>23581</v>
      </c>
      <c r="F147" s="292" t="s">
        <v>23412</v>
      </c>
      <c r="G147" s="761" t="s">
        <v>21</v>
      </c>
      <c r="H147" s="639" t="s">
        <v>23533</v>
      </c>
      <c r="I147" s="639" t="s">
        <v>23280</v>
      </c>
      <c r="J147" s="639"/>
      <c r="K147" s="639"/>
      <c r="L147" s="639"/>
      <c r="M147" s="639"/>
      <c r="N147" s="639"/>
      <c r="O147" s="629">
        <v>43987</v>
      </c>
      <c r="P147" s="1203" t="s">
        <v>33490</v>
      </c>
      <c r="Q147" s="762"/>
      <c r="R147" s="964" t="s">
        <v>24009</v>
      </c>
      <c r="S147" s="762"/>
    </row>
    <row r="148" spans="1:19" ht="15" thickTop="1" thickBot="1">
      <c r="A148" s="626"/>
      <c r="B148" s="626"/>
      <c r="C148" s="626"/>
      <c r="D148" s="639" t="s">
        <v>23582</v>
      </c>
      <c r="E148" s="760" t="s">
        <v>23583</v>
      </c>
      <c r="F148" s="292" t="s">
        <v>23413</v>
      </c>
      <c r="G148" s="761" t="s">
        <v>21</v>
      </c>
      <c r="H148" s="639" t="s">
        <v>23534</v>
      </c>
      <c r="I148" s="639" t="s">
        <v>23280</v>
      </c>
      <c r="J148" s="639"/>
      <c r="K148" s="639"/>
      <c r="L148" s="639"/>
      <c r="M148" s="639"/>
      <c r="N148" s="639"/>
      <c r="O148" s="629">
        <v>43987</v>
      </c>
      <c r="P148" s="1203" t="s">
        <v>33490</v>
      </c>
      <c r="Q148" s="762"/>
      <c r="R148" s="964" t="s">
        <v>24009</v>
      </c>
      <c r="S148" s="762"/>
    </row>
    <row r="149" spans="1:19" ht="15" thickTop="1" thickBot="1">
      <c r="A149" s="626"/>
      <c r="B149" s="626"/>
      <c r="C149" s="626"/>
      <c r="D149" s="639" t="s">
        <v>23584</v>
      </c>
      <c r="E149" s="760" t="s">
        <v>23585</v>
      </c>
      <c r="F149" s="292" t="s">
        <v>23414</v>
      </c>
      <c r="G149" s="761" t="s">
        <v>21</v>
      </c>
      <c r="H149" s="639" t="s">
        <v>23535</v>
      </c>
      <c r="I149" s="639" t="s">
        <v>23280</v>
      </c>
      <c r="J149" s="639"/>
      <c r="K149" s="639"/>
      <c r="L149" s="639"/>
      <c r="M149" s="639"/>
      <c r="N149" s="639"/>
      <c r="O149" s="629">
        <v>43987</v>
      </c>
      <c r="P149" s="1203" t="s">
        <v>33490</v>
      </c>
      <c r="Q149" s="762"/>
      <c r="R149" s="964" t="s">
        <v>24009</v>
      </c>
      <c r="S149" s="762"/>
    </row>
    <row r="150" spans="1:19" ht="15" thickTop="1" thickBot="1">
      <c r="A150" s="626"/>
      <c r="B150" s="626"/>
      <c r="C150" s="626"/>
      <c r="D150" s="639" t="s">
        <v>23586</v>
      </c>
      <c r="E150" s="760" t="s">
        <v>23587</v>
      </c>
      <c r="F150" s="292" t="s">
        <v>23415</v>
      </c>
      <c r="G150" s="761" t="s">
        <v>21</v>
      </c>
      <c r="H150" s="639" t="s">
        <v>23536</v>
      </c>
      <c r="I150" s="639" t="s">
        <v>23280</v>
      </c>
      <c r="J150" s="639"/>
      <c r="K150" s="639"/>
      <c r="L150" s="639"/>
      <c r="M150" s="639"/>
      <c r="N150" s="639"/>
      <c r="O150" s="629">
        <v>43987</v>
      </c>
      <c r="P150" s="1203" t="s">
        <v>33490</v>
      </c>
      <c r="Q150" s="762"/>
      <c r="R150" s="964" t="s">
        <v>24009</v>
      </c>
      <c r="S150" s="762"/>
    </row>
    <row r="151" spans="1:19" ht="15" thickTop="1" thickBot="1">
      <c r="A151" s="626"/>
      <c r="B151" s="626"/>
      <c r="C151" s="626"/>
      <c r="D151" s="639" t="s">
        <v>23588</v>
      </c>
      <c r="E151" s="760" t="s">
        <v>23589</v>
      </c>
      <c r="F151" s="292" t="s">
        <v>23416</v>
      </c>
      <c r="G151" s="761" t="s">
        <v>21</v>
      </c>
      <c r="H151" s="639" t="s">
        <v>23537</v>
      </c>
      <c r="I151" s="639" t="s">
        <v>23280</v>
      </c>
      <c r="J151" s="639"/>
      <c r="K151" s="639"/>
      <c r="L151" s="639"/>
      <c r="M151" s="639"/>
      <c r="N151" s="639"/>
      <c r="O151" s="629">
        <v>43987</v>
      </c>
      <c r="P151" s="1203" t="s">
        <v>33490</v>
      </c>
      <c r="Q151" s="762"/>
      <c r="R151" s="964" t="s">
        <v>24009</v>
      </c>
      <c r="S151" s="762"/>
    </row>
    <row r="152" spans="1:19" ht="15" thickTop="1" thickBot="1">
      <c r="A152" s="626"/>
      <c r="B152" s="626"/>
      <c r="C152" s="626"/>
      <c r="D152" s="639" t="s">
        <v>23590</v>
      </c>
      <c r="E152" s="760" t="s">
        <v>23591</v>
      </c>
      <c r="F152" s="292" t="s">
        <v>23417</v>
      </c>
      <c r="G152" s="761" t="s">
        <v>21</v>
      </c>
      <c r="H152" s="639" t="s">
        <v>23450</v>
      </c>
      <c r="I152" s="639" t="s">
        <v>23280</v>
      </c>
      <c r="J152" s="639"/>
      <c r="K152" s="639"/>
      <c r="L152" s="639"/>
      <c r="M152" s="639"/>
      <c r="N152" s="639"/>
      <c r="O152" s="629">
        <v>43987</v>
      </c>
      <c r="P152" s="1203" t="s">
        <v>33490</v>
      </c>
      <c r="Q152" s="762"/>
      <c r="R152" s="964" t="s">
        <v>24009</v>
      </c>
      <c r="S152" s="762"/>
    </row>
    <row r="153" spans="1:19" ht="15" thickTop="1" thickBot="1">
      <c r="A153" s="626"/>
      <c r="B153" s="626"/>
      <c r="C153" s="626"/>
      <c r="D153" s="639" t="s">
        <v>23592</v>
      </c>
      <c r="E153" s="760" t="s">
        <v>23593</v>
      </c>
      <c r="F153" s="292" t="s">
        <v>23418</v>
      </c>
      <c r="G153" s="761" t="s">
        <v>21</v>
      </c>
      <c r="H153" s="639" t="s">
        <v>23451</v>
      </c>
      <c r="I153" s="639" t="s">
        <v>23280</v>
      </c>
      <c r="J153" s="639"/>
      <c r="K153" s="639"/>
      <c r="L153" s="639"/>
      <c r="M153" s="639"/>
      <c r="N153" s="639"/>
      <c r="O153" s="629">
        <v>43987</v>
      </c>
      <c r="P153" s="1203" t="s">
        <v>33490</v>
      </c>
      <c r="Q153" s="762"/>
      <c r="R153" s="964" t="s">
        <v>24009</v>
      </c>
      <c r="S153" s="762"/>
    </row>
    <row r="154" spans="1:19" ht="15" thickTop="1" thickBot="1">
      <c r="A154" s="626"/>
      <c r="B154" s="626"/>
      <c r="C154" s="626"/>
      <c r="D154" s="639" t="s">
        <v>23594</v>
      </c>
      <c r="E154" s="760" t="s">
        <v>23595</v>
      </c>
      <c r="F154" s="292" t="s">
        <v>23419</v>
      </c>
      <c r="G154" s="761" t="s">
        <v>21</v>
      </c>
      <c r="H154" s="639" t="s">
        <v>23452</v>
      </c>
      <c r="I154" s="639" t="s">
        <v>23280</v>
      </c>
      <c r="J154" s="639"/>
      <c r="K154" s="639"/>
      <c r="L154" s="639"/>
      <c r="M154" s="639"/>
      <c r="N154" s="639"/>
      <c r="O154" s="629">
        <v>43987</v>
      </c>
      <c r="P154" s="1203" t="s">
        <v>33490</v>
      </c>
      <c r="Q154" s="762"/>
      <c r="R154" s="964" t="s">
        <v>24009</v>
      </c>
      <c r="S154" s="762"/>
    </row>
    <row r="155" spans="1:19" ht="15" thickTop="1" thickBot="1">
      <c r="A155" s="626"/>
      <c r="B155" s="626"/>
      <c r="C155" s="626"/>
      <c r="D155" s="639" t="s">
        <v>23596</v>
      </c>
      <c r="E155" s="760" t="s">
        <v>23597</v>
      </c>
      <c r="F155" s="292" t="s">
        <v>23420</v>
      </c>
      <c r="G155" s="761" t="s">
        <v>21</v>
      </c>
      <c r="H155" s="639" t="s">
        <v>23453</v>
      </c>
      <c r="I155" s="639" t="s">
        <v>23280</v>
      </c>
      <c r="J155" s="639"/>
      <c r="K155" s="639"/>
      <c r="L155" s="639"/>
      <c r="M155" s="639"/>
      <c r="N155" s="639"/>
      <c r="O155" s="629">
        <v>43987</v>
      </c>
      <c r="P155" s="1203" t="s">
        <v>33490</v>
      </c>
      <c r="Q155" s="762"/>
      <c r="R155" s="964" t="s">
        <v>24009</v>
      </c>
      <c r="S155" s="762"/>
    </row>
    <row r="156" spans="1:19" ht="15" thickTop="1" thickBot="1">
      <c r="A156" s="626"/>
      <c r="B156" s="626"/>
      <c r="C156" s="626"/>
      <c r="D156" s="639" t="s">
        <v>23598</v>
      </c>
      <c r="E156" s="760" t="s">
        <v>23599</v>
      </c>
      <c r="F156" s="292" t="s">
        <v>23421</v>
      </c>
      <c r="G156" s="761" t="s">
        <v>21</v>
      </c>
      <c r="H156" s="639" t="s">
        <v>23454</v>
      </c>
      <c r="I156" s="639" t="s">
        <v>23280</v>
      </c>
      <c r="J156" s="639"/>
      <c r="K156" s="639"/>
      <c r="L156" s="639"/>
      <c r="M156" s="639"/>
      <c r="N156" s="639"/>
      <c r="O156" s="629">
        <v>43987</v>
      </c>
      <c r="P156" s="1203" t="s">
        <v>33490</v>
      </c>
      <c r="Q156" s="762"/>
      <c r="R156" s="964" t="s">
        <v>24009</v>
      </c>
      <c r="S156" s="762"/>
    </row>
    <row r="157" spans="1:19" ht="15" thickTop="1" thickBot="1">
      <c r="A157" s="626"/>
      <c r="B157" s="626"/>
      <c r="C157" s="626"/>
      <c r="D157" s="639" t="s">
        <v>23600</v>
      </c>
      <c r="E157" s="760" t="s">
        <v>23601</v>
      </c>
      <c r="F157" s="292" t="s">
        <v>23422</v>
      </c>
      <c r="G157" s="761" t="s">
        <v>21</v>
      </c>
      <c r="H157" s="639" t="s">
        <v>23455</v>
      </c>
      <c r="I157" s="639" t="s">
        <v>23280</v>
      </c>
      <c r="J157" s="639"/>
      <c r="K157" s="639"/>
      <c r="L157" s="639"/>
      <c r="M157" s="639"/>
      <c r="N157" s="639"/>
      <c r="O157" s="629">
        <v>43987</v>
      </c>
      <c r="P157" s="1203" t="s">
        <v>33490</v>
      </c>
      <c r="Q157" s="762"/>
      <c r="R157" s="964" t="s">
        <v>24009</v>
      </c>
      <c r="S157" s="762"/>
    </row>
    <row r="158" spans="1:19" ht="15" thickTop="1" thickBot="1">
      <c r="A158" s="626"/>
      <c r="B158" s="626"/>
      <c r="C158" s="626"/>
      <c r="D158" s="639" t="s">
        <v>23602</v>
      </c>
      <c r="E158" s="760" t="s">
        <v>23603</v>
      </c>
      <c r="F158" s="292" t="s">
        <v>23423</v>
      </c>
      <c r="G158" s="761" t="s">
        <v>21</v>
      </c>
      <c r="H158" s="639" t="s">
        <v>23456</v>
      </c>
      <c r="I158" s="639" t="s">
        <v>23280</v>
      </c>
      <c r="J158" s="639"/>
      <c r="K158" s="639"/>
      <c r="L158" s="639"/>
      <c r="M158" s="639"/>
      <c r="N158" s="639"/>
      <c r="O158" s="629">
        <v>43987</v>
      </c>
      <c r="P158" s="1203" t="s">
        <v>33490</v>
      </c>
      <c r="Q158" s="762"/>
      <c r="R158" s="964" t="s">
        <v>24009</v>
      </c>
      <c r="S158" s="762"/>
    </row>
    <row r="159" spans="1:19" ht="15" thickTop="1" thickBot="1">
      <c r="A159" s="626"/>
      <c r="B159" s="626"/>
      <c r="C159" s="626"/>
      <c r="D159" s="639" t="s">
        <v>23604</v>
      </c>
      <c r="E159" s="760" t="s">
        <v>23605</v>
      </c>
      <c r="F159" s="292" t="s">
        <v>23424</v>
      </c>
      <c r="G159" s="761" t="s">
        <v>21</v>
      </c>
      <c r="H159" s="639" t="s">
        <v>23457</v>
      </c>
      <c r="I159" s="639" t="s">
        <v>23280</v>
      </c>
      <c r="J159" s="639"/>
      <c r="K159" s="639"/>
      <c r="L159" s="639"/>
      <c r="M159" s="639"/>
      <c r="N159" s="639"/>
      <c r="O159" s="629">
        <v>43987</v>
      </c>
      <c r="P159" s="1203" t="s">
        <v>33490</v>
      </c>
      <c r="Q159" s="762"/>
      <c r="R159" s="964" t="s">
        <v>24009</v>
      </c>
      <c r="S159" s="762"/>
    </row>
    <row r="160" spans="1:19" ht="15" thickTop="1" thickBot="1">
      <c r="A160" s="626"/>
      <c r="B160" s="626"/>
      <c r="C160" s="626"/>
      <c r="D160" s="639" t="s">
        <v>23606</v>
      </c>
      <c r="E160" s="760" t="s">
        <v>23607</v>
      </c>
      <c r="F160" s="292" t="s">
        <v>23425</v>
      </c>
      <c r="G160" s="761" t="s">
        <v>21</v>
      </c>
      <c r="H160" s="639" t="s">
        <v>23458</v>
      </c>
      <c r="I160" s="639" t="s">
        <v>23280</v>
      </c>
      <c r="J160" s="639"/>
      <c r="K160" s="639"/>
      <c r="L160" s="639"/>
      <c r="M160" s="639"/>
      <c r="N160" s="639"/>
      <c r="O160" s="629">
        <v>43987</v>
      </c>
      <c r="P160" s="1203" t="s">
        <v>33490</v>
      </c>
      <c r="Q160" s="762"/>
      <c r="R160" s="964" t="s">
        <v>24128</v>
      </c>
      <c r="S160" s="762"/>
    </row>
    <row r="161" spans="1:19" ht="15" thickTop="1" thickBot="1">
      <c r="A161" s="626"/>
      <c r="B161" s="626"/>
      <c r="C161" s="626"/>
      <c r="D161" s="639" t="s">
        <v>23608</v>
      </c>
      <c r="E161" s="760" t="s">
        <v>23609</v>
      </c>
      <c r="F161" s="292" t="s">
        <v>23426</v>
      </c>
      <c r="G161" s="761" t="s">
        <v>21</v>
      </c>
      <c r="H161" s="639" t="s">
        <v>23459</v>
      </c>
      <c r="I161" s="639" t="s">
        <v>23280</v>
      </c>
      <c r="J161" s="639"/>
      <c r="K161" s="639"/>
      <c r="L161" s="639"/>
      <c r="M161" s="639"/>
      <c r="N161" s="639"/>
      <c r="O161" s="629">
        <v>43987</v>
      </c>
      <c r="P161" s="1203" t="s">
        <v>33490</v>
      </c>
      <c r="Q161" s="762"/>
      <c r="R161" s="964" t="s">
        <v>24128</v>
      </c>
      <c r="S161" s="762"/>
    </row>
    <row r="162" spans="1:19" ht="15" thickTop="1" thickBot="1">
      <c r="A162" s="626"/>
      <c r="B162" s="626"/>
      <c r="C162" s="626"/>
      <c r="D162" s="639" t="s">
        <v>23610</v>
      </c>
      <c r="E162" s="760" t="s">
        <v>23611</v>
      </c>
      <c r="F162" s="292" t="s">
        <v>23427</v>
      </c>
      <c r="G162" s="761" t="s">
        <v>21</v>
      </c>
      <c r="H162" s="639" t="s">
        <v>23460</v>
      </c>
      <c r="I162" s="639" t="s">
        <v>23280</v>
      </c>
      <c r="J162" s="639"/>
      <c r="K162" s="639"/>
      <c r="L162" s="639"/>
      <c r="M162" s="639"/>
      <c r="N162" s="639"/>
      <c r="O162" s="629">
        <v>43987</v>
      </c>
      <c r="P162" s="1203" t="s">
        <v>33490</v>
      </c>
      <c r="Q162" s="762"/>
      <c r="R162" s="964" t="s">
        <v>24128</v>
      </c>
      <c r="S162" s="762"/>
    </row>
    <row r="163" spans="1:19" ht="15" thickTop="1" thickBot="1">
      <c r="A163" s="626"/>
      <c r="B163" s="626"/>
      <c r="C163" s="626"/>
      <c r="D163" s="639" t="s">
        <v>23612</v>
      </c>
      <c r="E163" s="760" t="s">
        <v>23613</v>
      </c>
      <c r="F163" s="292" t="s">
        <v>23428</v>
      </c>
      <c r="G163" s="761" t="s">
        <v>21</v>
      </c>
      <c r="H163" s="639" t="s">
        <v>23461</v>
      </c>
      <c r="I163" s="639" t="s">
        <v>23280</v>
      </c>
      <c r="J163" s="639"/>
      <c r="K163" s="639"/>
      <c r="L163" s="639"/>
      <c r="M163" s="639"/>
      <c r="N163" s="639"/>
      <c r="O163" s="629">
        <v>43987</v>
      </c>
      <c r="P163" s="1203" t="s">
        <v>33490</v>
      </c>
      <c r="Q163" s="762"/>
      <c r="R163" s="964" t="s">
        <v>24128</v>
      </c>
      <c r="S163" s="762"/>
    </row>
    <row r="164" spans="1:19" ht="15" thickTop="1" thickBot="1">
      <c r="A164" s="626"/>
      <c r="B164" s="626"/>
      <c r="C164" s="626"/>
      <c r="D164" s="639" t="s">
        <v>23614</v>
      </c>
      <c r="E164" s="760" t="s">
        <v>23615</v>
      </c>
      <c r="F164" s="292" t="s">
        <v>23429</v>
      </c>
      <c r="G164" s="761" t="s">
        <v>21</v>
      </c>
      <c r="H164" s="639" t="s">
        <v>23462</v>
      </c>
      <c r="I164" s="639" t="s">
        <v>23280</v>
      </c>
      <c r="J164" s="639"/>
      <c r="K164" s="639"/>
      <c r="L164" s="639"/>
      <c r="M164" s="639"/>
      <c r="N164" s="639"/>
      <c r="O164" s="629">
        <v>43987</v>
      </c>
      <c r="P164" s="1203" t="s">
        <v>33490</v>
      </c>
      <c r="Q164" s="762"/>
      <c r="R164" s="964" t="s">
        <v>24128</v>
      </c>
      <c r="S164" s="762"/>
    </row>
    <row r="165" spans="1:19" ht="15" thickTop="1" thickBot="1">
      <c r="A165" s="626"/>
      <c r="B165" s="626"/>
      <c r="C165" s="626"/>
      <c r="D165" s="639" t="s">
        <v>23616</v>
      </c>
      <c r="E165" s="760" t="s">
        <v>23617</v>
      </c>
      <c r="F165" s="292" t="s">
        <v>23430</v>
      </c>
      <c r="G165" s="761" t="s">
        <v>21</v>
      </c>
      <c r="H165" s="639" t="s">
        <v>23463</v>
      </c>
      <c r="I165" s="639" t="s">
        <v>23280</v>
      </c>
      <c r="J165" s="639"/>
      <c r="K165" s="639"/>
      <c r="L165" s="639"/>
      <c r="M165" s="639"/>
      <c r="N165" s="639"/>
      <c r="O165" s="629">
        <v>43987</v>
      </c>
      <c r="P165" s="1203" t="s">
        <v>33490</v>
      </c>
      <c r="Q165" s="762"/>
      <c r="R165" s="964" t="s">
        <v>24128</v>
      </c>
      <c r="S165" s="762"/>
    </row>
    <row r="166" spans="1:19" ht="15" thickTop="1" thickBot="1">
      <c r="A166" s="626"/>
      <c r="B166" s="626"/>
      <c r="C166" s="626"/>
      <c r="D166" s="639" t="s">
        <v>23618</v>
      </c>
      <c r="E166" s="760" t="s">
        <v>23654</v>
      </c>
      <c r="F166" s="292" t="s">
        <v>23431</v>
      </c>
      <c r="G166" s="761" t="s">
        <v>21</v>
      </c>
      <c r="H166" s="639" t="s">
        <v>23464</v>
      </c>
      <c r="I166" s="639" t="s">
        <v>23280</v>
      </c>
      <c r="J166" s="639"/>
      <c r="K166" s="639"/>
      <c r="L166" s="639"/>
      <c r="M166" s="639"/>
      <c r="N166" s="639"/>
      <c r="O166" s="629">
        <v>43987</v>
      </c>
      <c r="P166" s="1203" t="s">
        <v>33490</v>
      </c>
      <c r="Q166" s="762"/>
      <c r="R166" s="964" t="s">
        <v>24128</v>
      </c>
      <c r="S166" s="762"/>
    </row>
    <row r="167" spans="1:19" ht="15" thickTop="1" thickBot="1">
      <c r="A167" s="626"/>
      <c r="B167" s="626"/>
      <c r="C167" s="626"/>
      <c r="D167" s="639" t="s">
        <v>23619</v>
      </c>
      <c r="E167" s="760" t="s">
        <v>23620</v>
      </c>
      <c r="F167" s="292" t="s">
        <v>23432</v>
      </c>
      <c r="G167" s="761" t="s">
        <v>21</v>
      </c>
      <c r="H167" s="639" t="s">
        <v>23465</v>
      </c>
      <c r="I167" s="639" t="s">
        <v>23280</v>
      </c>
      <c r="J167" s="639"/>
      <c r="K167" s="639"/>
      <c r="L167" s="639"/>
      <c r="M167" s="639"/>
      <c r="N167" s="639"/>
      <c r="O167" s="629">
        <v>43987</v>
      </c>
      <c r="P167" s="1203" t="s">
        <v>33490</v>
      </c>
      <c r="Q167" s="762"/>
      <c r="R167" s="964" t="s">
        <v>24128</v>
      </c>
      <c r="S167" s="762"/>
    </row>
    <row r="168" spans="1:19" ht="15" thickTop="1" thickBot="1">
      <c r="A168" s="626"/>
      <c r="B168" s="626"/>
      <c r="C168" s="626"/>
      <c r="D168" s="639" t="s">
        <v>23621</v>
      </c>
      <c r="E168" s="760" t="s">
        <v>23622</v>
      </c>
      <c r="F168" s="292" t="s">
        <v>23433</v>
      </c>
      <c r="G168" s="761" t="s">
        <v>21</v>
      </c>
      <c r="H168" s="639" t="s">
        <v>23466</v>
      </c>
      <c r="I168" s="639" t="s">
        <v>23280</v>
      </c>
      <c r="J168" s="639"/>
      <c r="K168" s="639"/>
      <c r="L168" s="639"/>
      <c r="M168" s="639"/>
      <c r="N168" s="639"/>
      <c r="O168" s="629">
        <v>43987</v>
      </c>
      <c r="P168" s="1203" t="s">
        <v>33490</v>
      </c>
      <c r="Q168" s="762"/>
      <c r="R168" s="964" t="s">
        <v>24128</v>
      </c>
      <c r="S168" s="762"/>
    </row>
    <row r="169" spans="1:19" ht="15" thickTop="1" thickBot="1">
      <c r="A169" s="626"/>
      <c r="B169" s="626"/>
      <c r="C169" s="626"/>
      <c r="D169" s="639" t="s">
        <v>23623</v>
      </c>
      <c r="E169" s="760" t="s">
        <v>23624</v>
      </c>
      <c r="F169" s="292" t="s">
        <v>23434</v>
      </c>
      <c r="G169" s="761" t="s">
        <v>21</v>
      </c>
      <c r="H169" s="639" t="s">
        <v>23467</v>
      </c>
      <c r="I169" s="639" t="s">
        <v>23280</v>
      </c>
      <c r="J169" s="639"/>
      <c r="K169" s="639"/>
      <c r="L169" s="639"/>
      <c r="M169" s="639"/>
      <c r="N169" s="639"/>
      <c r="O169" s="629">
        <v>43987</v>
      </c>
      <c r="P169" s="1203" t="s">
        <v>33490</v>
      </c>
      <c r="Q169" s="762"/>
      <c r="R169" s="964" t="s">
        <v>24128</v>
      </c>
      <c r="S169" s="762"/>
    </row>
    <row r="170" spans="1:19" ht="15" thickTop="1" thickBot="1">
      <c r="A170" s="626"/>
      <c r="B170" s="626"/>
      <c r="C170" s="626"/>
      <c r="D170" s="639" t="s">
        <v>23625</v>
      </c>
      <c r="E170" s="760" t="s">
        <v>23626</v>
      </c>
      <c r="F170" s="292" t="s">
        <v>23435</v>
      </c>
      <c r="G170" s="761" t="s">
        <v>21</v>
      </c>
      <c r="H170" s="639" t="s">
        <v>23468</v>
      </c>
      <c r="I170" s="639" t="s">
        <v>23280</v>
      </c>
      <c r="J170" s="639"/>
      <c r="K170" s="639"/>
      <c r="L170" s="639"/>
      <c r="M170" s="639"/>
      <c r="N170" s="639"/>
      <c r="O170" s="629">
        <v>43987</v>
      </c>
      <c r="P170" s="1203" t="s">
        <v>33490</v>
      </c>
      <c r="Q170" s="762"/>
      <c r="R170" s="964" t="s">
        <v>24128</v>
      </c>
      <c r="S170" s="762"/>
    </row>
    <row r="171" spans="1:19" ht="15" thickTop="1" thickBot="1">
      <c r="A171" s="626"/>
      <c r="B171" s="626"/>
      <c r="C171" s="626"/>
      <c r="D171" s="639" t="s">
        <v>23627</v>
      </c>
      <c r="E171" s="760" t="s">
        <v>23628</v>
      </c>
      <c r="F171" s="292" t="s">
        <v>23436</v>
      </c>
      <c r="G171" s="761" t="s">
        <v>21</v>
      </c>
      <c r="H171" s="639" t="s">
        <v>23469</v>
      </c>
      <c r="I171" s="639" t="s">
        <v>23280</v>
      </c>
      <c r="J171" s="639"/>
      <c r="K171" s="639"/>
      <c r="L171" s="639"/>
      <c r="M171" s="639"/>
      <c r="N171" s="639"/>
      <c r="O171" s="629">
        <v>43987</v>
      </c>
      <c r="P171" s="1203" t="s">
        <v>33490</v>
      </c>
      <c r="Q171" s="762"/>
      <c r="R171" s="964" t="s">
        <v>24128</v>
      </c>
      <c r="S171" s="762"/>
    </row>
    <row r="172" spans="1:19" ht="15" thickTop="1" thickBot="1">
      <c r="A172" s="626"/>
      <c r="B172" s="626"/>
      <c r="C172" s="626"/>
      <c r="D172" s="639" t="s">
        <v>23629</v>
      </c>
      <c r="E172" s="760" t="s">
        <v>23630</v>
      </c>
      <c r="F172" s="292" t="s">
        <v>23437</v>
      </c>
      <c r="G172" s="761" t="s">
        <v>21</v>
      </c>
      <c r="H172" s="639" t="s">
        <v>23470</v>
      </c>
      <c r="I172" s="639" t="s">
        <v>23280</v>
      </c>
      <c r="J172" s="639"/>
      <c r="K172" s="639"/>
      <c r="L172" s="639"/>
      <c r="M172" s="639"/>
      <c r="N172" s="639"/>
      <c r="O172" s="629">
        <v>43987</v>
      </c>
      <c r="P172" s="1203" t="s">
        <v>33490</v>
      </c>
      <c r="Q172" s="762"/>
      <c r="R172" s="964" t="s">
        <v>24128</v>
      </c>
      <c r="S172" s="762"/>
    </row>
    <row r="173" spans="1:19" ht="15" thickTop="1" thickBot="1">
      <c r="A173" s="626"/>
      <c r="B173" s="626"/>
      <c r="C173" s="626"/>
      <c r="D173" s="639" t="s">
        <v>23631</v>
      </c>
      <c r="E173" s="760" t="s">
        <v>23632</v>
      </c>
      <c r="F173" s="292" t="s">
        <v>23438</v>
      </c>
      <c r="G173" s="761" t="s">
        <v>21</v>
      </c>
      <c r="H173" s="639" t="s">
        <v>23471</v>
      </c>
      <c r="I173" s="639" t="s">
        <v>23280</v>
      </c>
      <c r="J173" s="639"/>
      <c r="K173" s="639"/>
      <c r="L173" s="639"/>
      <c r="M173" s="639"/>
      <c r="N173" s="639"/>
      <c r="O173" s="629">
        <v>43987</v>
      </c>
      <c r="P173" s="1203" t="s">
        <v>33490</v>
      </c>
      <c r="Q173" s="762"/>
      <c r="R173" s="964" t="s">
        <v>24128</v>
      </c>
      <c r="S173" s="762"/>
    </row>
    <row r="174" spans="1:19" ht="15" thickTop="1" thickBot="1">
      <c r="A174" s="626"/>
      <c r="B174" s="626"/>
      <c r="C174" s="626"/>
      <c r="D174" s="639" t="s">
        <v>23633</v>
      </c>
      <c r="E174" s="760" t="s">
        <v>23634</v>
      </c>
      <c r="F174" s="292" t="s">
        <v>23439</v>
      </c>
      <c r="G174" s="761" t="s">
        <v>21</v>
      </c>
      <c r="H174" s="639" t="s">
        <v>23472</v>
      </c>
      <c r="I174" s="639" t="s">
        <v>23280</v>
      </c>
      <c r="J174" s="639"/>
      <c r="K174" s="639"/>
      <c r="L174" s="639"/>
      <c r="M174" s="639"/>
      <c r="N174" s="639"/>
      <c r="O174" s="629">
        <v>43987</v>
      </c>
      <c r="P174" s="1203" t="s">
        <v>33490</v>
      </c>
      <c r="Q174" s="762"/>
      <c r="R174" s="964" t="s">
        <v>24120</v>
      </c>
      <c r="S174" s="762"/>
    </row>
    <row r="175" spans="1:19" ht="15" thickTop="1" thickBot="1">
      <c r="A175" s="626"/>
      <c r="B175" s="626"/>
      <c r="C175" s="626"/>
      <c r="D175" s="639" t="s">
        <v>23635</v>
      </c>
      <c r="E175" s="760" t="s">
        <v>23636</v>
      </c>
      <c r="F175" s="292" t="s">
        <v>23440</v>
      </c>
      <c r="G175" s="761" t="s">
        <v>21</v>
      </c>
      <c r="H175" s="639" t="s">
        <v>23473</v>
      </c>
      <c r="I175" s="639" t="s">
        <v>23280</v>
      </c>
      <c r="J175" s="639"/>
      <c r="K175" s="639"/>
      <c r="L175" s="639"/>
      <c r="M175" s="639"/>
      <c r="N175" s="639"/>
      <c r="O175" s="629">
        <v>43987</v>
      </c>
      <c r="P175" s="1203" t="s">
        <v>33490</v>
      </c>
      <c r="Q175" s="762"/>
      <c r="R175" s="964" t="s">
        <v>24120</v>
      </c>
      <c r="S175" s="762"/>
    </row>
    <row r="176" spans="1:19" ht="15" thickTop="1" thickBot="1">
      <c r="A176" s="626"/>
      <c r="B176" s="626"/>
      <c r="C176" s="626"/>
      <c r="D176" s="639" t="s">
        <v>23637</v>
      </c>
      <c r="E176" s="760" t="s">
        <v>23638</v>
      </c>
      <c r="F176" s="292" t="s">
        <v>23441</v>
      </c>
      <c r="G176" s="761" t="s">
        <v>21</v>
      </c>
      <c r="H176" s="639" t="s">
        <v>23474</v>
      </c>
      <c r="I176" s="639" t="s">
        <v>23280</v>
      </c>
      <c r="J176" s="639"/>
      <c r="K176" s="639"/>
      <c r="L176" s="639"/>
      <c r="M176" s="639"/>
      <c r="N176" s="639"/>
      <c r="O176" s="629">
        <v>43987</v>
      </c>
      <c r="P176" s="1203" t="s">
        <v>33490</v>
      </c>
      <c r="Q176" s="762"/>
      <c r="R176" s="964" t="s">
        <v>24120</v>
      </c>
      <c r="S176" s="762"/>
    </row>
    <row r="177" spans="1:19" ht="15" thickTop="1" thickBot="1">
      <c r="A177" s="626"/>
      <c r="B177" s="626"/>
      <c r="C177" s="626"/>
      <c r="D177" s="639" t="s">
        <v>23639</v>
      </c>
      <c r="E177" s="760" t="s">
        <v>23640</v>
      </c>
      <c r="F177" s="292" t="s">
        <v>23442</v>
      </c>
      <c r="G177" s="761" t="s">
        <v>21</v>
      </c>
      <c r="H177" s="639" t="s">
        <v>23475</v>
      </c>
      <c r="I177" s="639" t="s">
        <v>23280</v>
      </c>
      <c r="J177" s="639"/>
      <c r="K177" s="639"/>
      <c r="L177" s="639"/>
      <c r="M177" s="639"/>
      <c r="N177" s="639"/>
      <c r="O177" s="629">
        <v>43987</v>
      </c>
      <c r="P177" s="1203" t="s">
        <v>33490</v>
      </c>
      <c r="Q177" s="762"/>
      <c r="R177" s="964" t="s">
        <v>24120</v>
      </c>
      <c r="S177" s="762"/>
    </row>
    <row r="178" spans="1:19" ht="15" thickTop="1" thickBot="1">
      <c r="A178" s="626"/>
      <c r="B178" s="626"/>
      <c r="C178" s="626"/>
      <c r="D178" s="639" t="s">
        <v>23641</v>
      </c>
      <c r="E178" s="760" t="s">
        <v>23642</v>
      </c>
      <c r="F178" s="292" t="s">
        <v>23443</v>
      </c>
      <c r="G178" s="761" t="s">
        <v>21</v>
      </c>
      <c r="H178" s="639" t="s">
        <v>23476</v>
      </c>
      <c r="I178" s="639" t="s">
        <v>23280</v>
      </c>
      <c r="J178" s="639"/>
      <c r="K178" s="639"/>
      <c r="L178" s="639"/>
      <c r="M178" s="639"/>
      <c r="N178" s="639"/>
      <c r="O178" s="629">
        <v>43987</v>
      </c>
      <c r="P178" s="1203" t="s">
        <v>33490</v>
      </c>
      <c r="Q178" s="762"/>
      <c r="R178" s="964" t="s">
        <v>24120</v>
      </c>
      <c r="S178" s="762"/>
    </row>
    <row r="179" spans="1:19" ht="15" thickTop="1" thickBot="1">
      <c r="A179" s="626"/>
      <c r="B179" s="626"/>
      <c r="C179" s="626"/>
      <c r="D179" s="639" t="s">
        <v>23643</v>
      </c>
      <c r="E179" s="760" t="s">
        <v>23644</v>
      </c>
      <c r="F179" s="292" t="s">
        <v>23444</v>
      </c>
      <c r="G179" s="761" t="s">
        <v>21</v>
      </c>
      <c r="H179" s="639" t="s">
        <v>23477</v>
      </c>
      <c r="I179" s="639" t="s">
        <v>23280</v>
      </c>
      <c r="J179" s="639"/>
      <c r="K179" s="639"/>
      <c r="L179" s="639"/>
      <c r="M179" s="639"/>
      <c r="N179" s="639"/>
      <c r="O179" s="629">
        <v>43987</v>
      </c>
      <c r="P179" s="1203" t="s">
        <v>33490</v>
      </c>
      <c r="Q179" s="762"/>
      <c r="R179" s="964" t="s">
        <v>24193</v>
      </c>
      <c r="S179" s="762"/>
    </row>
    <row r="180" spans="1:19" ht="15" thickTop="1" thickBot="1">
      <c r="A180" s="626"/>
      <c r="B180" s="626"/>
      <c r="C180" s="626"/>
      <c r="D180" s="639" t="s">
        <v>23645</v>
      </c>
      <c r="E180" s="760" t="s">
        <v>23646</v>
      </c>
      <c r="F180" s="292" t="s">
        <v>23445</v>
      </c>
      <c r="G180" s="761" t="s">
        <v>21</v>
      </c>
      <c r="H180" s="639" t="s">
        <v>23478</v>
      </c>
      <c r="I180" s="639" t="s">
        <v>23280</v>
      </c>
      <c r="J180" s="639"/>
      <c r="K180" s="639"/>
      <c r="L180" s="639"/>
      <c r="M180" s="639"/>
      <c r="N180" s="639"/>
      <c r="O180" s="629">
        <v>43987</v>
      </c>
      <c r="P180" s="1203" t="s">
        <v>33490</v>
      </c>
      <c r="Q180" s="762"/>
      <c r="R180" s="964" t="s">
        <v>24202</v>
      </c>
      <c r="S180" s="762"/>
    </row>
    <row r="181" spans="1:19" ht="15" thickTop="1" thickBot="1">
      <c r="A181" s="626"/>
      <c r="B181" s="626"/>
      <c r="C181" s="626"/>
      <c r="D181" s="639" t="s">
        <v>23647</v>
      </c>
      <c r="E181" s="760" t="s">
        <v>23648</v>
      </c>
      <c r="F181" s="292" t="s">
        <v>23446</v>
      </c>
      <c r="G181" s="761" t="s">
        <v>21</v>
      </c>
      <c r="H181" s="639" t="s">
        <v>23479</v>
      </c>
      <c r="I181" s="639" t="s">
        <v>23280</v>
      </c>
      <c r="J181" s="639"/>
      <c r="K181" s="639"/>
      <c r="L181" s="639"/>
      <c r="M181" s="639"/>
      <c r="N181" s="639"/>
      <c r="O181" s="629">
        <v>43987</v>
      </c>
      <c r="P181" s="1203" t="s">
        <v>33490</v>
      </c>
      <c r="Q181" s="762"/>
      <c r="R181" s="964" t="s">
        <v>24312</v>
      </c>
      <c r="S181" s="762"/>
    </row>
    <row r="182" spans="1:19" ht="15" thickTop="1" thickBot="1">
      <c r="A182" s="626"/>
      <c r="B182" s="626"/>
      <c r="C182" s="626"/>
      <c r="D182" s="639" t="s">
        <v>23649</v>
      </c>
      <c r="E182" s="760" t="s">
        <v>23650</v>
      </c>
      <c r="F182" s="292" t="s">
        <v>23447</v>
      </c>
      <c r="G182" s="761" t="s">
        <v>21</v>
      </c>
      <c r="H182" s="639" t="s">
        <v>23480</v>
      </c>
      <c r="I182" s="639" t="s">
        <v>23280</v>
      </c>
      <c r="J182" s="639"/>
      <c r="K182" s="639"/>
      <c r="L182" s="639"/>
      <c r="M182" s="639"/>
      <c r="N182" s="639"/>
      <c r="O182" s="629">
        <v>43987</v>
      </c>
      <c r="P182" s="1203" t="s">
        <v>33490</v>
      </c>
      <c r="Q182" s="762"/>
      <c r="R182" s="964" t="s">
        <v>24344</v>
      </c>
      <c r="S182" s="762"/>
    </row>
    <row r="183" spans="1:19" ht="15" thickTop="1" thickBot="1">
      <c r="A183" s="626"/>
      <c r="B183" s="626"/>
      <c r="C183" s="626"/>
      <c r="D183" s="639" t="s">
        <v>23651</v>
      </c>
      <c r="E183" s="760" t="s">
        <v>23652</v>
      </c>
      <c r="F183" s="292" t="s">
        <v>23448</v>
      </c>
      <c r="G183" s="761" t="s">
        <v>21</v>
      </c>
      <c r="H183" s="639" t="s">
        <v>23481</v>
      </c>
      <c r="I183" s="639" t="s">
        <v>23280</v>
      </c>
      <c r="J183" s="639"/>
      <c r="K183" s="639"/>
      <c r="L183" s="639"/>
      <c r="M183" s="639"/>
      <c r="N183" s="639"/>
      <c r="O183" s="629">
        <v>43987</v>
      </c>
      <c r="P183" s="1203" t="s">
        <v>33490</v>
      </c>
      <c r="Q183" s="762"/>
      <c r="R183" s="964" t="s">
        <v>24344</v>
      </c>
      <c r="S183" s="762"/>
    </row>
    <row r="184" spans="1:19" ht="15" thickTop="1" thickBot="1">
      <c r="A184" s="626"/>
      <c r="B184" s="626"/>
      <c r="C184" s="626"/>
      <c r="D184" s="639" t="s">
        <v>23653</v>
      </c>
      <c r="E184" s="760" t="s">
        <v>24161</v>
      </c>
      <c r="F184" s="292" t="s">
        <v>23449</v>
      </c>
      <c r="G184" s="761" t="s">
        <v>21</v>
      </c>
      <c r="H184" s="639" t="s">
        <v>23482</v>
      </c>
      <c r="I184" s="639" t="s">
        <v>23280</v>
      </c>
      <c r="J184" s="639"/>
      <c r="K184" s="639"/>
      <c r="L184" s="639"/>
      <c r="M184" s="639"/>
      <c r="N184" s="639"/>
      <c r="O184" s="629">
        <v>43987</v>
      </c>
      <c r="P184" s="1203" t="s">
        <v>33490</v>
      </c>
      <c r="Q184" s="762"/>
      <c r="R184" s="964" t="s">
        <v>24428</v>
      </c>
      <c r="S184" s="762"/>
    </row>
    <row r="185" spans="1:19" ht="15" thickTop="1" thickBot="1">
      <c r="A185" s="25"/>
      <c r="B185" s="25"/>
      <c r="C185" s="25"/>
      <c r="D185" s="29"/>
      <c r="E185" s="305"/>
      <c r="F185" s="87"/>
      <c r="G185" s="675"/>
      <c r="H185" s="29"/>
      <c r="I185" s="29"/>
      <c r="J185" s="29"/>
      <c r="K185" s="29"/>
      <c r="L185" s="29"/>
      <c r="M185" s="29"/>
      <c r="N185" s="29"/>
      <c r="O185" s="26"/>
      <c r="P185" s="26"/>
      <c r="Q185" s="226"/>
      <c r="R185" s="226"/>
      <c r="S185" s="226"/>
    </row>
    <row r="186" spans="1:19" ht="14.25" thickTop="1"/>
  </sheetData>
  <phoneticPr fontId="35"/>
  <hyperlinks>
    <hyperlink ref="A1" location="ユーザー一覧!A1" display="通番"/>
    <hyperlink ref="F3" r:id="rId1"/>
    <hyperlink ref="F2" r:id="rId2"/>
    <hyperlink ref="F4" r:id="rId3"/>
    <hyperlink ref="F14" r:id="rId4"/>
    <hyperlink ref="F15" r:id="rId5"/>
    <hyperlink ref="F5" r:id="rId6"/>
    <hyperlink ref="F7" r:id="rId7"/>
    <hyperlink ref="F8" r:id="rId8"/>
    <hyperlink ref="F9" r:id="rId9"/>
    <hyperlink ref="F10" r:id="rId10"/>
    <hyperlink ref="F16" r:id="rId11"/>
    <hyperlink ref="F11" r:id="rId12"/>
    <hyperlink ref="F12" r:id="rId13"/>
    <hyperlink ref="F29" r:id="rId14"/>
    <hyperlink ref="F30" r:id="rId15"/>
    <hyperlink ref="F31" r:id="rId16" display="demo02@nihonsoft.net"/>
    <hyperlink ref="F32" r:id="rId17" display="demo02@nihonsoft.net"/>
    <hyperlink ref="F33" r:id="rId18" display="demo02@nihonsoft.net"/>
    <hyperlink ref="F34" r:id="rId19" display="demo02@nihonsoft.net"/>
    <hyperlink ref="F35" r:id="rId20" display="demo02@nihonsoft.net"/>
    <hyperlink ref="F13" r:id="rId21"/>
    <hyperlink ref="F36" r:id="rId22" display="demo02@nihonsoft.net"/>
    <hyperlink ref="F38" r:id="rId23" display="demo02@nihonsoft.net"/>
    <hyperlink ref="F37" r:id="rId24" display="demo02@nihonsoft.net"/>
    <hyperlink ref="F39" r:id="rId25" display="demo02@nihonsoft.net"/>
    <hyperlink ref="F41" r:id="rId26" display="demo02@nihonsoft.net"/>
    <hyperlink ref="F42" r:id="rId27" display="demo02@nihonsoft.net"/>
    <hyperlink ref="F57" r:id="rId28"/>
    <hyperlink ref="F43" r:id="rId29"/>
    <hyperlink ref="F44" r:id="rId30" display="demo14@nihonsoft.net"/>
    <hyperlink ref="F45" r:id="rId31" display="demo14@nihonsoft.net"/>
    <hyperlink ref="F46" r:id="rId32" display="demo14@nihonsoft.net"/>
    <hyperlink ref="F47" r:id="rId33" display="demo14@nihonsoft.net"/>
    <hyperlink ref="F48" r:id="rId34" display="demo14@nihonsoft.net"/>
    <hyperlink ref="F58" r:id="rId35" display="demo14@nihonsoft.net"/>
    <hyperlink ref="F59" r:id="rId36" display="demo14@nihonsoft.net"/>
    <hyperlink ref="F61" r:id="rId37" display="demo14@nihonsoft.net"/>
    <hyperlink ref="F49" r:id="rId38" display="demo14@nihonsoft.net"/>
    <hyperlink ref="F52" r:id="rId39"/>
    <hyperlink ref="F60" r:id="rId40" display="demo14@nihonsoft.net"/>
    <hyperlink ref="F50" r:id="rId41"/>
    <hyperlink ref="F53" r:id="rId42"/>
    <hyperlink ref="F55" r:id="rId43"/>
    <hyperlink ref="F56" r:id="rId44"/>
    <hyperlink ref="F54" r:id="rId45"/>
    <hyperlink ref="F6" r:id="rId46"/>
    <hyperlink ref="F62" r:id="rId47"/>
    <hyperlink ref="F64:F72" r:id="rId48" display="demo25@nihonsoft.net"/>
    <hyperlink ref="F73:F77" r:id="rId49" display="demo25@nihonsoft.net"/>
    <hyperlink ref="F78" r:id="rId50" display="demo25@nihonsoft.net"/>
    <hyperlink ref="F79" r:id="rId51"/>
    <hyperlink ref="F63" r:id="rId52"/>
    <hyperlink ref="F51" r:id="rId53"/>
    <hyperlink ref="F80" r:id="rId54"/>
    <hyperlink ref="F81" r:id="rId55"/>
    <hyperlink ref="F93" r:id="rId56"/>
    <hyperlink ref="F94" r:id="rId57" display="demo101@nihonsoft.net"/>
    <hyperlink ref="F95" r:id="rId58" display="demo101@nihonsoft.net"/>
    <hyperlink ref="F97" r:id="rId59" display="demo101@nihonsoft.net"/>
    <hyperlink ref="F99" r:id="rId60" display="demo101@nihonsoft.net"/>
    <hyperlink ref="F101" r:id="rId61" display="demo101@nihonsoft.net"/>
    <hyperlink ref="F103" r:id="rId62" display="demo101@nihonsoft.net"/>
    <hyperlink ref="F105" r:id="rId63" display="demo101@nihonsoft.net"/>
    <hyperlink ref="F107" r:id="rId64" display="demo101@nihonsoft.net"/>
    <hyperlink ref="F109" r:id="rId65" display="demo101@nihonsoft.net"/>
    <hyperlink ref="F111" r:id="rId66" display="demo101@nihonsoft.net"/>
    <hyperlink ref="F113" r:id="rId67" display="demo101@nihonsoft.net"/>
    <hyperlink ref="F115" r:id="rId68" display="demo101@nihonsoft.net"/>
    <hyperlink ref="F117" r:id="rId69" display="demo101@nihonsoft.net"/>
    <hyperlink ref="F119" r:id="rId70" display="demo101@nihonsoft.net"/>
    <hyperlink ref="F121" r:id="rId71" display="demo101@nihonsoft.net"/>
    <hyperlink ref="F123" r:id="rId72" display="demo101@nihonsoft.net"/>
    <hyperlink ref="F125" r:id="rId73" display="demo101@nihonsoft.net"/>
    <hyperlink ref="F127" r:id="rId74" display="demo101@nihonsoft.net"/>
    <hyperlink ref="F129" r:id="rId75" display="demo101@nihonsoft.net"/>
    <hyperlink ref="F131" r:id="rId76" display="demo101@nihonsoft.net"/>
    <hyperlink ref="F133" r:id="rId77" display="demo101@nihonsoft.net"/>
    <hyperlink ref="F135" r:id="rId78" display="demo101@nihonsoft.net"/>
    <hyperlink ref="F137" r:id="rId79" display="demo101@nihonsoft.net"/>
    <hyperlink ref="F139" r:id="rId80" display="demo101@nihonsoft.net"/>
    <hyperlink ref="F141" r:id="rId81"/>
    <hyperlink ref="F143" r:id="rId82" display="demo101@nihonsoft.net"/>
    <hyperlink ref="F145" r:id="rId83" display="demo101@nihonsoft.net"/>
    <hyperlink ref="F147" r:id="rId84" display="demo101@nihonsoft.net"/>
    <hyperlink ref="F149" r:id="rId85" display="demo101@nihonsoft.net"/>
    <hyperlink ref="F151" r:id="rId86" display="demo101@nihonsoft.net"/>
    <hyperlink ref="F153" r:id="rId87" display="demo101@nihonsoft.net"/>
    <hyperlink ref="F155" r:id="rId88" display="demo101@nihonsoft.net"/>
    <hyperlink ref="F157" r:id="rId89" display="demo101@nihonsoft.net"/>
    <hyperlink ref="F159" r:id="rId90" display="demo101@nihonsoft.net"/>
    <hyperlink ref="F161" r:id="rId91" display="demo101@nihonsoft.net"/>
    <hyperlink ref="F163" r:id="rId92" display="demo101@nihonsoft.net"/>
    <hyperlink ref="F165" r:id="rId93" display="demo101@nihonsoft.net"/>
    <hyperlink ref="F167" r:id="rId94" display="demo101@nihonsoft.net"/>
    <hyperlink ref="F169" r:id="rId95" display="demo101@nihonsoft.net"/>
    <hyperlink ref="F171" r:id="rId96" display="demo101@nihonsoft.net"/>
    <hyperlink ref="F173" r:id="rId97" display="demo101@nihonsoft.net"/>
    <hyperlink ref="F175" r:id="rId98" display="demo101@nihonsoft.net"/>
    <hyperlink ref="F177" r:id="rId99" display="demo101@nihonsoft.net"/>
    <hyperlink ref="F179" r:id="rId100" display="demo101@nihonsoft.net"/>
    <hyperlink ref="F181" r:id="rId101" display="demo101@nihonsoft.net"/>
    <hyperlink ref="F183" r:id="rId102" display="demo101@nihonsoft.net"/>
    <hyperlink ref="F96" r:id="rId103" display="demo101@nihonsoft.net"/>
    <hyperlink ref="F98" r:id="rId104" display="demo101@nihonsoft.net"/>
    <hyperlink ref="F100" r:id="rId105" display="demo101@nihonsoft.net"/>
    <hyperlink ref="F102" r:id="rId106" display="demo101@nihonsoft.net"/>
    <hyperlink ref="F104" r:id="rId107" display="demo101@nihonsoft.net"/>
    <hyperlink ref="F106" r:id="rId108" display="demo101@nihonsoft.net"/>
    <hyperlink ref="F108" r:id="rId109" display="demo101@nihonsoft.net"/>
    <hyperlink ref="F110" r:id="rId110" display="demo101@nihonsoft.net"/>
    <hyperlink ref="F112" r:id="rId111" display="demo101@nihonsoft.net"/>
    <hyperlink ref="F114" r:id="rId112" display="demo101@nihonsoft.net"/>
    <hyperlink ref="F116" r:id="rId113" display="demo101@nihonsoft.net"/>
    <hyperlink ref="F118" r:id="rId114" display="demo101@nihonsoft.net"/>
    <hyperlink ref="F120" r:id="rId115" display="demo101@nihonsoft.net"/>
    <hyperlink ref="F122" r:id="rId116" display="demo101@nihonsoft.net"/>
    <hyperlink ref="F124" r:id="rId117" display="demo101@nihonsoft.net"/>
    <hyperlink ref="F126" r:id="rId118" display="demo101@nihonsoft.net"/>
    <hyperlink ref="F128" r:id="rId119" display="demo101@nihonsoft.net"/>
    <hyperlink ref="F130" r:id="rId120" display="demo101@nihonsoft.net"/>
    <hyperlink ref="F132" r:id="rId121" display="demo101@nihonsoft.net"/>
    <hyperlink ref="F134" r:id="rId122" display="demo101@nihonsoft.net"/>
    <hyperlink ref="F136" r:id="rId123" display="demo101@nihonsoft.net"/>
    <hyperlink ref="F138" r:id="rId124" display="demo101@nihonsoft.net"/>
    <hyperlink ref="F140" r:id="rId125" display="demo101@nihonsoft.net"/>
    <hyperlink ref="F142" r:id="rId126" display="demo101@nihonsoft.net"/>
    <hyperlink ref="F146" r:id="rId127" display="demo101@nihonsoft.net"/>
    <hyperlink ref="F148" r:id="rId128" display="demo101@nihonsoft.net"/>
    <hyperlink ref="F150" r:id="rId129" display="demo101@nihonsoft.net"/>
    <hyperlink ref="F152" r:id="rId130" display="demo101@nihonsoft.net"/>
    <hyperlink ref="F154" r:id="rId131" display="demo101@nihonsoft.net"/>
    <hyperlink ref="F156" r:id="rId132" display="demo101@nihonsoft.net"/>
    <hyperlink ref="F158" r:id="rId133" display="demo101@nihonsoft.net"/>
    <hyperlink ref="F160" r:id="rId134" display="demo101@nihonsoft.net"/>
    <hyperlink ref="F162" r:id="rId135" display="demo101@nihonsoft.net"/>
    <hyperlink ref="F164" r:id="rId136" display="demo101@nihonsoft.net"/>
    <hyperlink ref="F166" r:id="rId137" display="demo101@nihonsoft.net"/>
    <hyperlink ref="F168" r:id="rId138" display="demo101@nihonsoft.net"/>
    <hyperlink ref="F170" r:id="rId139" display="demo101@nihonsoft.net"/>
    <hyperlink ref="F172" r:id="rId140" display="demo101@nihonsoft.net"/>
    <hyperlink ref="F174" r:id="rId141" display="demo101@nihonsoft.net"/>
    <hyperlink ref="F176" r:id="rId142" display="demo101@nihonsoft.net"/>
    <hyperlink ref="F178" r:id="rId143" display="demo101@nihonsoft.net"/>
    <hyperlink ref="F180" r:id="rId144" display="demo101@nihonsoft.net"/>
    <hyperlink ref="F182" r:id="rId145" display="demo101@nihonsoft.net"/>
    <hyperlink ref="F184" r:id="rId146" display="demo101@nihonsoft.net"/>
    <hyperlink ref="F17" r:id="rId147"/>
    <hyperlink ref="F18:F21" r:id="rId148" display="demo15@nihonsoft.co.jp"/>
    <hyperlink ref="F82" r:id="rId149"/>
    <hyperlink ref="F22" r:id="rId150"/>
    <hyperlink ref="F23" r:id="rId151" display="demo15@nihonsoft.co.jp"/>
    <hyperlink ref="F24" r:id="rId152" display="demo20@nihonsoft.co.jp"/>
    <hyperlink ref="F83:F87" r:id="rId153" display="demo44@nihonsoft.net"/>
    <hyperlink ref="F88" r:id="rId154" display="demo44@nihonsoft.net"/>
    <hyperlink ref="F89" r:id="rId155"/>
    <hyperlink ref="F90" r:id="rId156"/>
    <hyperlink ref="F91" r:id="rId157"/>
    <hyperlink ref="F92" r:id="rId158"/>
  </hyperlinks>
  <pageMargins left="0.7" right="0.7" top="0.75" bottom="0.75" header="0.51180555555555496" footer="0.51180555555555496"/>
  <pageSetup paperSize="9" firstPageNumber="0" fitToHeight="0" orientation="landscape" horizontalDpi="4294967294" r:id="rId15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A1:X26"/>
  <sheetViews>
    <sheetView zoomScaleNormal="100" workbookViewId="0">
      <pane ySplit="1" topLeftCell="A2" activePane="bottomLeft" state="frozen"/>
      <selection pane="bottomLeft" activeCell="D6" sqref="D6"/>
    </sheetView>
  </sheetViews>
  <sheetFormatPr defaultColWidth="9" defaultRowHeight="13.5"/>
  <cols>
    <col min="1" max="1" width="5.25" style="566" bestFit="1" customWidth="1"/>
    <col min="2" max="2" width="9" style="566"/>
    <col min="3" max="3" width="7.125" style="566" bestFit="1" customWidth="1"/>
    <col min="4" max="4" width="18.75" style="566" bestFit="1" customWidth="1"/>
    <col min="5" max="5" width="15.375" style="566" customWidth="1"/>
    <col min="6" max="6" width="28.625" style="566" bestFit="1" customWidth="1"/>
    <col min="7" max="7" width="14.125" style="566" bestFit="1" customWidth="1"/>
    <col min="8" max="8" width="11.75" style="566" bestFit="1" customWidth="1"/>
    <col min="9" max="9" width="29.875" style="566" bestFit="1" customWidth="1"/>
    <col min="10" max="10" width="11.25" style="566" bestFit="1" customWidth="1"/>
    <col min="11" max="11" width="9.625" style="566" bestFit="1" customWidth="1"/>
    <col min="12" max="13" width="5.25" style="566" bestFit="1" customWidth="1"/>
    <col min="14" max="14" width="7.375" style="566" bestFit="1" customWidth="1"/>
    <col min="15" max="15" width="12.75" style="566" bestFit="1" customWidth="1"/>
    <col min="16" max="16" width="11.625" style="566" bestFit="1" customWidth="1"/>
    <col min="17" max="17" width="17.5" style="786" bestFit="1" customWidth="1"/>
    <col min="18" max="18" width="78.375" style="786" bestFit="1" customWidth="1"/>
    <col min="19" max="19" width="13.125" style="786" bestFit="1" customWidth="1"/>
    <col min="20" max="20" width="11.875" style="566" customWidth="1"/>
    <col min="21" max="22" width="9" style="566"/>
    <col min="23" max="23" width="9" style="163"/>
    <col min="24" max="16384" width="9" style="893"/>
  </cols>
  <sheetData>
    <row r="1" spans="1:23" s="137" customFormat="1" ht="42" thickTop="1" thickBot="1">
      <c r="A1" s="87" t="s">
        <v>29936</v>
      </c>
      <c r="B1" s="3" t="s">
        <v>41</v>
      </c>
      <c r="C1" s="3" t="s">
        <v>42</v>
      </c>
      <c r="D1" s="3" t="s">
        <v>4646</v>
      </c>
      <c r="E1" s="653" t="s">
        <v>43</v>
      </c>
      <c r="F1" s="4" t="s">
        <v>44</v>
      </c>
      <c r="G1" s="666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17237</v>
      </c>
      <c r="O1" s="4" t="s">
        <v>48</v>
      </c>
      <c r="P1" s="4" t="s">
        <v>17171</v>
      </c>
      <c r="Q1" s="183" t="s">
        <v>2861</v>
      </c>
      <c r="R1" s="183" t="s">
        <v>17172</v>
      </c>
      <c r="S1" s="183" t="s">
        <v>5177</v>
      </c>
      <c r="T1" s="1"/>
      <c r="U1" s="1"/>
      <c r="V1" s="1"/>
      <c r="W1"/>
    </row>
    <row r="2" spans="1:23" s="137" customFormat="1" ht="15" thickTop="1" thickBot="1">
      <c r="A2" s="250"/>
      <c r="B2" s="250"/>
      <c r="C2" s="250"/>
      <c r="D2" s="825" t="s">
        <v>24116</v>
      </c>
      <c r="E2" s="1073" t="s">
        <v>24117</v>
      </c>
      <c r="F2" s="292" t="s">
        <v>24102</v>
      </c>
      <c r="G2" s="1074" t="s">
        <v>24103</v>
      </c>
      <c r="H2" s="1015" t="s">
        <v>24104</v>
      </c>
      <c r="I2" s="254" t="s">
        <v>27341</v>
      </c>
      <c r="J2" s="254"/>
      <c r="K2" s="254"/>
      <c r="L2" s="254"/>
      <c r="M2" s="254"/>
      <c r="N2" s="254"/>
      <c r="O2" s="254" t="s">
        <v>24118</v>
      </c>
      <c r="P2" s="254" t="s">
        <v>33490</v>
      </c>
      <c r="Q2" s="757"/>
      <c r="R2" s="639" t="s">
        <v>28139</v>
      </c>
      <c r="S2" s="757"/>
      <c r="T2" s="19"/>
      <c r="U2" s="1"/>
      <c r="V2" s="1"/>
      <c r="W2"/>
    </row>
    <row r="3" spans="1:23" s="566" customFormat="1" ht="15" thickTop="1" thickBot="1">
      <c r="A3" s="25"/>
      <c r="B3" s="25"/>
      <c r="C3" s="25"/>
      <c r="D3" s="29" t="s">
        <v>24911</v>
      </c>
      <c r="E3" s="663" t="s">
        <v>24913</v>
      </c>
      <c r="F3" s="87" t="s">
        <v>24102</v>
      </c>
      <c r="G3" s="667" t="s">
        <v>24103</v>
      </c>
      <c r="H3" s="51" t="s">
        <v>24764</v>
      </c>
      <c r="I3" s="29" t="s">
        <v>27342</v>
      </c>
      <c r="J3" s="29"/>
      <c r="K3" s="29"/>
      <c r="L3" s="29"/>
      <c r="M3" s="29"/>
      <c r="N3" s="29"/>
      <c r="O3" s="26">
        <v>44089</v>
      </c>
      <c r="P3" s="26"/>
      <c r="Q3" s="226"/>
      <c r="R3" s="100" t="s">
        <v>28455</v>
      </c>
      <c r="S3" s="226"/>
      <c r="W3" s="163"/>
    </row>
    <row r="4" spans="1:23" s="566" customFormat="1" ht="15" thickTop="1" thickBot="1">
      <c r="A4" s="25"/>
      <c r="B4" s="25"/>
      <c r="C4" s="25"/>
      <c r="D4" s="29" t="s">
        <v>24912</v>
      </c>
      <c r="E4" s="663" t="s">
        <v>24914</v>
      </c>
      <c r="F4" s="87" t="s">
        <v>24102</v>
      </c>
      <c r="G4" s="667" t="s">
        <v>24103</v>
      </c>
      <c r="H4" s="51" t="s">
        <v>28143</v>
      </c>
      <c r="I4" s="29" t="s">
        <v>28144</v>
      </c>
      <c r="J4" s="29"/>
      <c r="K4" s="29"/>
      <c r="L4" s="29"/>
      <c r="M4" s="29"/>
      <c r="N4" s="29"/>
      <c r="O4" s="26">
        <v>44089</v>
      </c>
      <c r="P4" s="26"/>
      <c r="Q4" s="226"/>
      <c r="R4" s="100" t="s">
        <v>28894</v>
      </c>
      <c r="S4" s="226"/>
      <c r="W4" s="163"/>
    </row>
    <row r="5" spans="1:23" s="566" customFormat="1" ht="15" thickTop="1" thickBot="1">
      <c r="A5" s="25"/>
      <c r="B5" s="29" t="s">
        <v>25018</v>
      </c>
      <c r="C5" s="25"/>
      <c r="D5" s="29"/>
      <c r="E5" s="305"/>
      <c r="F5" s="23"/>
      <c r="G5" s="675"/>
      <c r="H5" s="29"/>
      <c r="I5" s="29"/>
      <c r="J5" s="29"/>
      <c r="K5" s="29"/>
      <c r="L5" s="29"/>
      <c r="M5" s="29"/>
      <c r="N5" s="29"/>
      <c r="O5" s="26"/>
      <c r="P5" s="26"/>
      <c r="Q5" s="226"/>
      <c r="R5" s="226"/>
      <c r="S5" s="226"/>
      <c r="W5" s="163"/>
    </row>
    <row r="6" spans="1:23" s="566" customFormat="1" ht="15" thickTop="1" thickBot="1">
      <c r="A6" s="25"/>
      <c r="B6" s="29" t="s">
        <v>25019</v>
      </c>
      <c r="C6" s="25"/>
      <c r="D6" s="29"/>
      <c r="E6" s="305"/>
      <c r="F6" s="23"/>
      <c r="G6" s="675"/>
      <c r="H6" s="29"/>
      <c r="I6" s="29"/>
      <c r="J6" s="29"/>
      <c r="K6" s="29"/>
      <c r="L6" s="29"/>
      <c r="M6" s="29"/>
      <c r="N6" s="29"/>
      <c r="O6" s="26"/>
      <c r="P6" s="26"/>
      <c r="Q6" s="226"/>
      <c r="R6" s="226"/>
      <c r="S6" s="226"/>
      <c r="W6" s="163"/>
    </row>
    <row r="7" spans="1:23" s="566" customFormat="1" ht="15" thickTop="1" thickBot="1">
      <c r="A7" s="275"/>
      <c r="B7" s="275"/>
      <c r="C7" s="275"/>
      <c r="D7" s="535" t="s">
        <v>28163</v>
      </c>
      <c r="E7" s="1107" t="s">
        <v>28164</v>
      </c>
      <c r="F7" s="87" t="s">
        <v>24102</v>
      </c>
      <c r="G7" s="1108" t="s">
        <v>24103</v>
      </c>
      <c r="H7" s="535" t="s">
        <v>28146</v>
      </c>
      <c r="I7" s="535" t="s">
        <v>28145</v>
      </c>
      <c r="J7" s="535"/>
      <c r="K7" s="535"/>
      <c r="L7" s="535"/>
      <c r="M7" s="535"/>
      <c r="N7" s="535"/>
      <c r="O7" s="898">
        <v>44308</v>
      </c>
      <c r="P7" s="898"/>
      <c r="Q7" s="1109"/>
      <c r="R7" s="1109"/>
      <c r="S7" s="1109"/>
      <c r="W7" s="163"/>
    </row>
    <row r="8" spans="1:23" ht="15" thickTop="1" thickBot="1">
      <c r="A8" s="25"/>
      <c r="B8" s="25"/>
      <c r="C8" s="25"/>
      <c r="D8" s="25"/>
      <c r="E8" s="171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26"/>
      <c r="R8" s="226"/>
      <c r="S8" s="226"/>
    </row>
    <row r="9" spans="1:23" ht="15" thickTop="1" thickBot="1">
      <c r="A9" s="25"/>
      <c r="B9" s="25"/>
      <c r="C9" s="25"/>
      <c r="D9" s="29" t="s">
        <v>30169</v>
      </c>
      <c r="E9" s="171" t="s">
        <v>29938</v>
      </c>
      <c r="F9" s="87" t="s">
        <v>29925</v>
      </c>
      <c r="G9" s="29" t="s">
        <v>29926</v>
      </c>
      <c r="H9" s="29" t="s">
        <v>29937</v>
      </c>
      <c r="I9" s="29" t="s">
        <v>29927</v>
      </c>
      <c r="J9" s="25"/>
      <c r="K9" s="25"/>
      <c r="L9" s="25"/>
      <c r="M9" s="25"/>
      <c r="N9" s="25"/>
      <c r="O9" s="26">
        <v>44496</v>
      </c>
      <c r="P9" s="25"/>
      <c r="Q9" s="226"/>
      <c r="R9" s="100" t="s">
        <v>31535</v>
      </c>
      <c r="S9" s="226"/>
    </row>
    <row r="10" spans="1:23" ht="15" thickTop="1" thickBot="1">
      <c r="A10" s="25"/>
      <c r="B10" s="25"/>
      <c r="C10" s="25"/>
      <c r="D10" s="29" t="s">
        <v>30170</v>
      </c>
      <c r="E10" s="171" t="s">
        <v>29939</v>
      </c>
      <c r="F10" s="87" t="s">
        <v>29925</v>
      </c>
      <c r="G10" s="29" t="s">
        <v>29926</v>
      </c>
      <c r="H10" s="29" t="s">
        <v>29929</v>
      </c>
      <c r="I10" s="29" t="s">
        <v>29927</v>
      </c>
      <c r="J10" s="25"/>
      <c r="K10" s="25"/>
      <c r="L10" s="25"/>
      <c r="M10" s="25"/>
      <c r="N10" s="25"/>
      <c r="O10" s="26">
        <v>44496</v>
      </c>
      <c r="P10" s="25"/>
      <c r="Q10" s="226"/>
      <c r="R10" s="100"/>
      <c r="S10" s="226"/>
    </row>
    <row r="11" spans="1:23" ht="15" thickTop="1" thickBot="1">
      <c r="A11" s="25"/>
      <c r="B11" s="25"/>
      <c r="C11" s="25"/>
      <c r="D11" s="29" t="s">
        <v>30171</v>
      </c>
      <c r="E11" s="171" t="s">
        <v>29940</v>
      </c>
      <c r="F11" s="87" t="s">
        <v>29925</v>
      </c>
      <c r="G11" s="29" t="s">
        <v>29926</v>
      </c>
      <c r="H11" s="29" t="s">
        <v>33518</v>
      </c>
      <c r="I11" s="29" t="s">
        <v>29927</v>
      </c>
      <c r="J11" s="25"/>
      <c r="K11" s="25"/>
      <c r="L11" s="25"/>
      <c r="M11" s="25"/>
      <c r="N11" s="25"/>
      <c r="O11" s="26">
        <v>44496</v>
      </c>
      <c r="P11" s="25"/>
      <c r="Q11" s="226"/>
      <c r="R11" s="100" t="s">
        <v>33517</v>
      </c>
      <c r="S11" s="226"/>
    </row>
    <row r="12" spans="1:23" s="566" customFormat="1" ht="15" thickTop="1" thickBot="1">
      <c r="A12" s="25"/>
      <c r="B12" s="25"/>
      <c r="C12" s="25"/>
      <c r="D12" s="29" t="s">
        <v>30172</v>
      </c>
      <c r="E12" s="171" t="s">
        <v>29941</v>
      </c>
      <c r="F12" s="87" t="s">
        <v>29925</v>
      </c>
      <c r="G12" s="29" t="s">
        <v>29926</v>
      </c>
      <c r="H12" s="29" t="s">
        <v>29930</v>
      </c>
      <c r="I12" s="29" t="s">
        <v>29927</v>
      </c>
      <c r="J12" s="29"/>
      <c r="K12" s="29"/>
      <c r="L12" s="29"/>
      <c r="M12" s="29"/>
      <c r="N12" s="29"/>
      <c r="O12" s="26">
        <v>44496</v>
      </c>
      <c r="P12" s="26"/>
      <c r="Q12" s="226"/>
      <c r="R12" s="226"/>
      <c r="S12" s="226"/>
      <c r="W12" s="163"/>
    </row>
    <row r="13" spans="1:23" s="566" customFormat="1" ht="15" thickTop="1" thickBot="1">
      <c r="A13" s="25"/>
      <c r="B13" s="25"/>
      <c r="C13" s="25"/>
      <c r="D13" s="29" t="s">
        <v>30173</v>
      </c>
      <c r="E13" s="171" t="s">
        <v>29942</v>
      </c>
      <c r="F13" s="87" t="s">
        <v>29925</v>
      </c>
      <c r="G13" s="29" t="s">
        <v>29926</v>
      </c>
      <c r="H13" s="29" t="s">
        <v>29931</v>
      </c>
      <c r="I13" s="29" t="s">
        <v>29927</v>
      </c>
      <c r="J13" s="29"/>
      <c r="K13" s="29"/>
      <c r="L13" s="29"/>
      <c r="M13" s="29"/>
      <c r="N13" s="29"/>
      <c r="O13" s="26">
        <v>44496</v>
      </c>
      <c r="P13" s="26"/>
      <c r="Q13" s="226"/>
      <c r="R13" s="226"/>
      <c r="S13" s="226"/>
      <c r="W13" s="163"/>
    </row>
    <row r="14" spans="1:23" s="566" customFormat="1" ht="15" thickTop="1" thickBot="1">
      <c r="A14" s="25"/>
      <c r="B14" s="25"/>
      <c r="C14" s="25"/>
      <c r="D14" s="29" t="s">
        <v>30174</v>
      </c>
      <c r="E14" s="171" t="s">
        <v>29943</v>
      </c>
      <c r="F14" s="87" t="s">
        <v>29925</v>
      </c>
      <c r="G14" s="29" t="s">
        <v>29926</v>
      </c>
      <c r="H14" s="29" t="s">
        <v>29932</v>
      </c>
      <c r="I14" s="29" t="s">
        <v>29927</v>
      </c>
      <c r="J14" s="29"/>
      <c r="K14" s="29"/>
      <c r="L14" s="29"/>
      <c r="M14" s="29"/>
      <c r="N14" s="29"/>
      <c r="O14" s="26">
        <v>44496</v>
      </c>
      <c r="P14" s="26"/>
      <c r="Q14" s="226"/>
      <c r="R14" s="226"/>
      <c r="S14" s="226"/>
      <c r="W14" s="163"/>
    </row>
    <row r="15" spans="1:23" s="566" customFormat="1" ht="15" thickTop="1" thickBot="1">
      <c r="A15" s="25"/>
      <c r="B15" s="25"/>
      <c r="C15" s="25"/>
      <c r="D15" s="29" t="s">
        <v>30175</v>
      </c>
      <c r="E15" s="171" t="s">
        <v>29944</v>
      </c>
      <c r="F15" s="87" t="s">
        <v>29925</v>
      </c>
      <c r="G15" s="29" t="s">
        <v>29926</v>
      </c>
      <c r="H15" s="29" t="s">
        <v>29933</v>
      </c>
      <c r="I15" s="29" t="s">
        <v>29927</v>
      </c>
      <c r="J15" s="29"/>
      <c r="K15" s="29"/>
      <c r="L15" s="29"/>
      <c r="M15" s="29"/>
      <c r="N15" s="29"/>
      <c r="O15" s="26">
        <v>44496</v>
      </c>
      <c r="P15" s="26"/>
      <c r="Q15" s="226"/>
      <c r="R15" s="226"/>
      <c r="S15" s="226"/>
      <c r="W15" s="163"/>
    </row>
    <row r="16" spans="1:23" s="566" customFormat="1" ht="15" thickTop="1" thickBot="1">
      <c r="A16" s="25"/>
      <c r="B16" s="25"/>
      <c r="C16" s="25"/>
      <c r="D16" s="29" t="s">
        <v>30176</v>
      </c>
      <c r="E16" s="171" t="s">
        <v>29945</v>
      </c>
      <c r="F16" s="87" t="s">
        <v>29925</v>
      </c>
      <c r="G16" s="29" t="s">
        <v>29926</v>
      </c>
      <c r="H16" s="29" t="s">
        <v>29934</v>
      </c>
      <c r="I16" s="29" t="s">
        <v>29927</v>
      </c>
      <c r="J16" s="29"/>
      <c r="K16" s="29"/>
      <c r="L16" s="29"/>
      <c r="M16" s="29"/>
      <c r="N16" s="29"/>
      <c r="O16" s="26">
        <v>44496</v>
      </c>
      <c r="P16" s="26"/>
      <c r="Q16" s="226"/>
      <c r="R16" s="226"/>
      <c r="S16" s="226"/>
      <c r="W16" s="163"/>
    </row>
    <row r="17" spans="1:24" s="566" customFormat="1" ht="15" thickTop="1" thickBot="1">
      <c r="A17" s="25"/>
      <c r="B17" s="25"/>
      <c r="C17" s="25"/>
      <c r="D17" s="29" t="s">
        <v>30177</v>
      </c>
      <c r="E17" s="171" t="s">
        <v>29946</v>
      </c>
      <c r="F17" s="87" t="s">
        <v>29925</v>
      </c>
      <c r="G17" s="29" t="s">
        <v>29926</v>
      </c>
      <c r="H17" s="29" t="s">
        <v>29935</v>
      </c>
      <c r="I17" s="29" t="s">
        <v>29927</v>
      </c>
      <c r="J17" s="29"/>
      <c r="K17" s="29"/>
      <c r="L17" s="29"/>
      <c r="M17" s="29"/>
      <c r="N17" s="29"/>
      <c r="O17" s="26">
        <v>44496</v>
      </c>
      <c r="P17" s="26"/>
      <c r="Q17" s="226"/>
      <c r="R17" s="226"/>
      <c r="S17" s="226"/>
      <c r="W17" s="163"/>
    </row>
    <row r="18" spans="1:24" s="566" customFormat="1" ht="15" thickTop="1" thickBot="1">
      <c r="A18" s="25"/>
      <c r="B18" s="25"/>
      <c r="C18" s="25"/>
      <c r="D18" s="29" t="s">
        <v>30178</v>
      </c>
      <c r="E18" s="171" t="s">
        <v>29947</v>
      </c>
      <c r="F18" s="87" t="s">
        <v>29925</v>
      </c>
      <c r="G18" s="29" t="s">
        <v>29926</v>
      </c>
      <c r="H18" s="29" t="s">
        <v>29928</v>
      </c>
      <c r="I18" s="29" t="s">
        <v>29927</v>
      </c>
      <c r="J18" s="29"/>
      <c r="K18" s="29"/>
      <c r="L18" s="29"/>
      <c r="M18" s="29"/>
      <c r="N18" s="29"/>
      <c r="O18" s="26">
        <v>44496</v>
      </c>
      <c r="P18" s="26"/>
      <c r="Q18" s="226"/>
      <c r="R18" s="226"/>
      <c r="S18" s="226"/>
      <c r="W18" s="163"/>
    </row>
    <row r="19" spans="1:24" s="566" customFormat="1" ht="15" thickTop="1" thickBot="1">
      <c r="A19" s="25"/>
      <c r="B19" s="25"/>
      <c r="C19" s="25"/>
      <c r="D19" s="29" t="s">
        <v>29622</v>
      </c>
      <c r="E19" s="305" t="s">
        <v>33181</v>
      </c>
      <c r="F19" s="87" t="s">
        <v>30274</v>
      </c>
      <c r="G19" s="29" t="s">
        <v>29131</v>
      </c>
      <c r="H19" s="29" t="s">
        <v>29430</v>
      </c>
      <c r="I19" s="29" t="s">
        <v>29413</v>
      </c>
      <c r="J19" s="29"/>
      <c r="K19" s="29"/>
      <c r="L19" s="29"/>
      <c r="M19" s="29"/>
      <c r="N19" s="29"/>
      <c r="O19" s="26">
        <v>44476</v>
      </c>
      <c r="P19" s="26"/>
      <c r="Q19" s="226"/>
      <c r="R19" s="100" t="s">
        <v>33182</v>
      </c>
      <c r="S19" s="226"/>
      <c r="T19" s="566" t="s">
        <v>30277</v>
      </c>
      <c r="W19" s="163"/>
    </row>
    <row r="20" spans="1:24" s="1202" customFormat="1" ht="15" thickTop="1" thickBot="1">
      <c r="A20" s="516"/>
      <c r="B20" s="516"/>
      <c r="C20" s="1078"/>
      <c r="D20" s="534" t="s">
        <v>33372</v>
      </c>
      <c r="E20" s="1196" t="s">
        <v>33373</v>
      </c>
      <c r="F20" s="518" t="s">
        <v>24102</v>
      </c>
      <c r="G20" s="1197" t="s">
        <v>33359</v>
      </c>
      <c r="H20" s="517" t="s">
        <v>33280</v>
      </c>
      <c r="I20" s="517" t="s">
        <v>28633</v>
      </c>
      <c r="J20" s="886"/>
      <c r="K20" s="886"/>
      <c r="L20" s="886"/>
      <c r="M20" s="886"/>
      <c r="N20" s="886"/>
      <c r="O20" s="1198">
        <v>44615</v>
      </c>
      <c r="P20" s="517"/>
      <c r="Q20" s="885"/>
      <c r="R20" s="885" t="s">
        <v>33541</v>
      </c>
      <c r="S20" s="885"/>
      <c r="T20" s="885"/>
      <c r="U20" s="1199"/>
      <c r="V20" s="1200"/>
      <c r="W20" s="1201"/>
      <c r="X20" s="1201"/>
    </row>
    <row r="21" spans="1:24" s="566" customFormat="1" ht="15" thickTop="1" thickBot="1">
      <c r="A21" s="25"/>
      <c r="B21" s="25"/>
      <c r="C21" s="25"/>
      <c r="D21" s="29"/>
      <c r="E21" s="305"/>
      <c r="F21" s="23"/>
      <c r="G21" s="675"/>
      <c r="H21" s="29"/>
      <c r="I21" s="29"/>
      <c r="J21" s="29"/>
      <c r="K21" s="29"/>
      <c r="L21" s="29"/>
      <c r="M21" s="29"/>
      <c r="N21" s="29"/>
      <c r="O21" s="26"/>
      <c r="P21" s="26"/>
      <c r="Q21" s="226"/>
      <c r="R21" s="226"/>
      <c r="S21" s="226"/>
      <c r="W21" s="163"/>
    </row>
    <row r="22" spans="1:24" s="566" customFormat="1" ht="15" thickTop="1" thickBot="1">
      <c r="A22" s="25"/>
      <c r="B22" s="25"/>
      <c r="C22" s="25"/>
      <c r="D22" s="29"/>
      <c r="E22" s="305"/>
      <c r="F22" s="23"/>
      <c r="G22" s="675"/>
      <c r="H22" s="29"/>
      <c r="I22" s="29"/>
      <c r="J22" s="29"/>
      <c r="K22" s="29"/>
      <c r="L22" s="29"/>
      <c r="M22" s="29"/>
      <c r="N22" s="29"/>
      <c r="O22" s="26"/>
      <c r="P22" s="26"/>
      <c r="Q22" s="226"/>
      <c r="R22" s="226"/>
      <c r="S22" s="226"/>
      <c r="W22" s="163"/>
    </row>
    <row r="23" spans="1:24" s="566" customFormat="1" ht="15" thickTop="1" thickBot="1">
      <c r="A23" s="25"/>
      <c r="B23" s="25"/>
      <c r="C23" s="25"/>
      <c r="D23" s="29"/>
      <c r="E23" s="305"/>
      <c r="F23" s="23"/>
      <c r="G23" s="675"/>
      <c r="H23" s="29"/>
      <c r="I23" s="29"/>
      <c r="J23" s="29"/>
      <c r="K23" s="29"/>
      <c r="L23" s="29"/>
      <c r="M23" s="29"/>
      <c r="N23" s="29"/>
      <c r="O23" s="26"/>
      <c r="P23" s="26"/>
      <c r="Q23" s="226"/>
      <c r="R23" s="226"/>
      <c r="S23" s="226"/>
      <c r="W23" s="163"/>
    </row>
    <row r="24" spans="1:24" s="566" customFormat="1" ht="15" thickTop="1" thickBot="1">
      <c r="A24" s="25"/>
      <c r="B24" s="25"/>
      <c r="C24" s="25"/>
      <c r="D24" s="29"/>
      <c r="E24" s="305"/>
      <c r="F24" s="23"/>
      <c r="G24" s="675"/>
      <c r="H24" s="29"/>
      <c r="I24" s="29"/>
      <c r="J24" s="29"/>
      <c r="K24" s="29"/>
      <c r="L24" s="29"/>
      <c r="M24" s="29"/>
      <c r="N24" s="29"/>
      <c r="O24" s="26"/>
      <c r="P24" s="26"/>
      <c r="Q24" s="226"/>
      <c r="R24" s="226"/>
      <c r="S24" s="226"/>
      <c r="W24" s="163"/>
    </row>
    <row r="25" spans="1:24" s="566" customFormat="1" ht="15" thickTop="1" thickBot="1">
      <c r="A25" s="25"/>
      <c r="B25" s="25"/>
      <c r="C25" s="25"/>
      <c r="D25" s="29"/>
      <c r="E25" s="305"/>
      <c r="F25" s="23"/>
      <c r="G25" s="675"/>
      <c r="H25" s="29"/>
      <c r="I25" s="29"/>
      <c r="J25" s="29"/>
      <c r="K25" s="29"/>
      <c r="L25" s="29"/>
      <c r="M25" s="29"/>
      <c r="N25" s="29"/>
      <c r="O25" s="26"/>
      <c r="P25" s="26"/>
      <c r="Q25" s="226"/>
      <c r="R25" s="226"/>
      <c r="S25" s="226"/>
      <c r="W25" s="163"/>
    </row>
    <row r="26" spans="1:24" s="566" customFormat="1" ht="14.25" thickTop="1">
      <c r="Q26" s="786"/>
      <c r="R26" s="786"/>
      <c r="S26" s="786"/>
      <c r="W26" s="163"/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7" r:id="rId4"/>
    <hyperlink ref="F9" r:id="rId5"/>
    <hyperlink ref="F10" r:id="rId6"/>
    <hyperlink ref="F11" r:id="rId7"/>
    <hyperlink ref="F12" r:id="rId8"/>
    <hyperlink ref="F13" r:id="rId9"/>
    <hyperlink ref="F14" r:id="rId10"/>
    <hyperlink ref="F15" r:id="rId11"/>
    <hyperlink ref="F16" r:id="rId12"/>
    <hyperlink ref="F17" r:id="rId13"/>
    <hyperlink ref="F18" r:id="rId14"/>
    <hyperlink ref="F20" r:id="rId15"/>
  </hyperlinks>
  <pageMargins left="0.7" right="0.7" top="0.75" bottom="0.75" header="0.51180555555555496" footer="0.51180555555555496"/>
  <pageSetup paperSize="9" firstPageNumber="0" fitToHeight="0" orientation="landscape" horizontalDpi="4294967294" r:id="rId16"/>
  <drawing r:id="rId1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>
    <pageSetUpPr fitToPage="1"/>
  </sheetPr>
  <dimension ref="A1:W2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566" bestFit="1" customWidth="1"/>
    <col min="2" max="2" width="9" style="566"/>
    <col min="3" max="3" width="7.125" style="566" bestFit="1" customWidth="1"/>
    <col min="4" max="4" width="18.75" style="566" bestFit="1" customWidth="1"/>
    <col min="5" max="5" width="15.375" style="566" customWidth="1"/>
    <col min="6" max="6" width="28.625" style="566" bestFit="1" customWidth="1"/>
    <col min="7" max="7" width="14.125" style="566" bestFit="1" customWidth="1"/>
    <col min="8" max="8" width="11.75" style="566" bestFit="1" customWidth="1"/>
    <col min="9" max="9" width="29.875" style="566" bestFit="1" customWidth="1"/>
    <col min="10" max="10" width="11.25" style="566" bestFit="1" customWidth="1"/>
    <col min="11" max="11" width="9.625" style="566" bestFit="1" customWidth="1"/>
    <col min="12" max="13" width="5.25" style="566" bestFit="1" customWidth="1"/>
    <col min="14" max="14" width="7.375" style="566" bestFit="1" customWidth="1"/>
    <col min="15" max="15" width="12.75" style="566" bestFit="1" customWidth="1"/>
    <col min="16" max="16" width="11.625" style="566" bestFit="1" customWidth="1"/>
    <col min="17" max="17" width="17.5" style="786" bestFit="1" customWidth="1"/>
    <col min="18" max="18" width="78.375" style="786" bestFit="1" customWidth="1"/>
    <col min="19" max="19" width="13.125" style="786" bestFit="1" customWidth="1"/>
    <col min="20" max="20" width="11.875" style="566" customWidth="1"/>
    <col min="21" max="22" width="9" style="566"/>
    <col min="23" max="23" width="9" style="163"/>
    <col min="24" max="16384" width="9" style="893"/>
  </cols>
  <sheetData>
    <row r="1" spans="1:23" s="137" customFormat="1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653" t="s">
        <v>43</v>
      </c>
      <c r="F1" s="4" t="s">
        <v>44</v>
      </c>
      <c r="G1" s="666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17237</v>
      </c>
      <c r="O1" s="4" t="s">
        <v>48</v>
      </c>
      <c r="P1" s="4" t="s">
        <v>17171</v>
      </c>
      <c r="Q1" s="183" t="s">
        <v>2861</v>
      </c>
      <c r="R1" s="183" t="s">
        <v>17172</v>
      </c>
      <c r="S1" s="183" t="s">
        <v>5177</v>
      </c>
      <c r="T1" s="1"/>
      <c r="U1" s="1"/>
      <c r="V1" s="1"/>
      <c r="W1"/>
    </row>
    <row r="2" spans="1:23" s="137" customFormat="1" ht="15" thickTop="1" thickBot="1">
      <c r="A2" s="422"/>
      <c r="B2" s="422"/>
      <c r="C2" s="422"/>
      <c r="D2" s="1094" t="s">
        <v>28908</v>
      </c>
      <c r="E2" s="1075" t="s">
        <v>28909</v>
      </c>
      <c r="F2" s="87" t="s">
        <v>30002</v>
      </c>
      <c r="G2" s="1076" t="s">
        <v>28907</v>
      </c>
      <c r="H2" s="1077" t="s">
        <v>28733</v>
      </c>
      <c r="I2" s="443" t="s">
        <v>28734</v>
      </c>
      <c r="J2" s="443"/>
      <c r="K2" s="443"/>
      <c r="L2" s="443"/>
      <c r="M2" s="443"/>
      <c r="N2" s="443"/>
      <c r="O2" s="443" t="s">
        <v>28910</v>
      </c>
      <c r="P2" s="443"/>
      <c r="Q2" s="459"/>
      <c r="R2" s="108"/>
      <c r="S2" s="459"/>
      <c r="T2" s="196"/>
      <c r="U2" s="197"/>
      <c r="V2" s="197"/>
    </row>
    <row r="3" spans="1:23" s="566" customFormat="1" ht="15" thickTop="1" thickBot="1">
      <c r="A3" s="25"/>
      <c r="B3" s="25"/>
      <c r="C3" s="25"/>
      <c r="D3" s="29"/>
      <c r="E3" s="663"/>
      <c r="F3" s="87"/>
      <c r="G3" s="667"/>
      <c r="H3" s="51"/>
      <c r="I3" s="29"/>
      <c r="J3" s="29"/>
      <c r="K3" s="29"/>
      <c r="L3" s="29"/>
      <c r="M3" s="29"/>
      <c r="N3" s="29"/>
      <c r="O3" s="26"/>
      <c r="P3" s="26"/>
      <c r="Q3" s="226"/>
      <c r="R3" s="100"/>
      <c r="S3" s="226"/>
      <c r="W3" s="163"/>
    </row>
    <row r="4" spans="1:23" s="566" customFormat="1" ht="15" thickTop="1" thickBot="1">
      <c r="A4" s="25"/>
      <c r="B4" s="25"/>
      <c r="C4" s="25"/>
      <c r="D4" s="29"/>
      <c r="E4" s="663"/>
      <c r="F4" s="87"/>
      <c r="G4" s="667"/>
      <c r="H4" s="51"/>
      <c r="I4" s="29"/>
      <c r="J4" s="29"/>
      <c r="K4" s="29"/>
      <c r="L4" s="29"/>
      <c r="M4" s="29"/>
      <c r="N4" s="29"/>
      <c r="O4" s="26"/>
      <c r="P4" s="26"/>
      <c r="Q4" s="226"/>
      <c r="R4" s="226"/>
      <c r="S4" s="226"/>
      <c r="W4" s="163"/>
    </row>
    <row r="5" spans="1:23" s="566" customFormat="1" ht="15" thickTop="1" thickBot="1">
      <c r="A5" s="25"/>
      <c r="B5" s="29"/>
      <c r="C5" s="25"/>
      <c r="D5" s="29"/>
      <c r="E5" s="305"/>
      <c r="F5" s="23"/>
      <c r="G5" s="675"/>
      <c r="H5" s="29"/>
      <c r="I5" s="29"/>
      <c r="J5" s="29"/>
      <c r="K5" s="29"/>
      <c r="L5" s="29"/>
      <c r="M5" s="29"/>
      <c r="N5" s="29"/>
      <c r="O5" s="26"/>
      <c r="P5" s="26"/>
      <c r="Q5" s="226"/>
      <c r="R5" s="226"/>
      <c r="S5" s="226"/>
      <c r="W5" s="163"/>
    </row>
    <row r="6" spans="1:23" s="566" customFormat="1" ht="15" thickTop="1" thickBot="1">
      <c r="A6" s="25"/>
      <c r="B6" s="29"/>
      <c r="C6" s="25"/>
      <c r="D6" s="29"/>
      <c r="E6" s="305"/>
      <c r="F6" s="23"/>
      <c r="G6" s="675"/>
      <c r="H6" s="29"/>
      <c r="I6" s="29"/>
      <c r="J6" s="29"/>
      <c r="K6" s="29"/>
      <c r="L6" s="29"/>
      <c r="M6" s="29"/>
      <c r="N6" s="29"/>
      <c r="O6" s="26"/>
      <c r="P6" s="26"/>
      <c r="Q6" s="226"/>
      <c r="R6" s="226"/>
      <c r="S6" s="226"/>
      <c r="W6" s="163"/>
    </row>
    <row r="7" spans="1:23" s="566" customFormat="1" ht="15" thickTop="1" thickBot="1">
      <c r="A7" s="25"/>
      <c r="B7" s="25"/>
      <c r="C7" s="25"/>
      <c r="D7" s="29"/>
      <c r="E7" s="663"/>
      <c r="F7" s="87"/>
      <c r="G7" s="667"/>
      <c r="H7" s="29"/>
      <c r="I7" s="29"/>
      <c r="J7" s="29"/>
      <c r="K7" s="29"/>
      <c r="L7" s="29"/>
      <c r="M7" s="29"/>
      <c r="N7" s="29"/>
      <c r="O7" s="26"/>
      <c r="P7" s="26"/>
      <c r="Q7" s="226"/>
      <c r="R7" s="226"/>
      <c r="S7" s="226"/>
      <c r="W7" s="163"/>
    </row>
    <row r="8" spans="1:23" s="566" customFormat="1" ht="15" thickTop="1" thickBot="1">
      <c r="A8" s="25"/>
      <c r="B8" s="25"/>
      <c r="C8" s="25"/>
      <c r="D8" s="29"/>
      <c r="E8" s="305"/>
      <c r="F8" s="23"/>
      <c r="G8" s="675"/>
      <c r="H8" s="29"/>
      <c r="I8" s="29"/>
      <c r="J8" s="29"/>
      <c r="K8" s="29"/>
      <c r="L8" s="29"/>
      <c r="M8" s="29"/>
      <c r="N8" s="29"/>
      <c r="O8" s="26"/>
      <c r="P8" s="26"/>
      <c r="Q8" s="226"/>
      <c r="R8" s="226"/>
      <c r="S8" s="226"/>
      <c r="W8" s="163"/>
    </row>
    <row r="9" spans="1:23" s="566" customFormat="1" ht="15" thickTop="1" thickBot="1">
      <c r="A9" s="25"/>
      <c r="B9" s="25"/>
      <c r="C9" s="25"/>
      <c r="D9" s="29"/>
      <c r="E9" s="305"/>
      <c r="F9" s="23"/>
      <c r="G9" s="675"/>
      <c r="H9" s="29"/>
      <c r="I9" s="29"/>
      <c r="J9" s="29"/>
      <c r="K9" s="29"/>
      <c r="L9" s="29"/>
      <c r="M9" s="29"/>
      <c r="N9" s="29"/>
      <c r="O9" s="26"/>
      <c r="P9" s="26"/>
      <c r="Q9" s="226"/>
      <c r="R9" s="226"/>
      <c r="S9" s="226"/>
      <c r="W9" s="163"/>
    </row>
    <row r="10" spans="1:23" s="566" customFormat="1" ht="15" thickTop="1" thickBot="1">
      <c r="A10" s="25"/>
      <c r="B10" s="25"/>
      <c r="C10" s="25"/>
      <c r="D10" s="29"/>
      <c r="E10" s="305"/>
      <c r="F10" s="23"/>
      <c r="G10" s="675"/>
      <c r="H10" s="29"/>
      <c r="I10" s="29"/>
      <c r="J10" s="29"/>
      <c r="K10" s="29"/>
      <c r="L10" s="29"/>
      <c r="M10" s="29"/>
      <c r="N10" s="29"/>
      <c r="O10" s="26"/>
      <c r="P10" s="26"/>
      <c r="Q10" s="226"/>
      <c r="R10" s="226"/>
      <c r="S10" s="226"/>
      <c r="W10" s="163"/>
    </row>
    <row r="11" spans="1:23" s="566" customFormat="1" ht="15" thickTop="1" thickBot="1">
      <c r="A11" s="25"/>
      <c r="B11" s="25"/>
      <c r="C11" s="25"/>
      <c r="D11" s="29"/>
      <c r="E11" s="305"/>
      <c r="F11" s="23"/>
      <c r="G11" s="675"/>
      <c r="H11" s="29"/>
      <c r="I11" s="29"/>
      <c r="J11" s="29"/>
      <c r="K11" s="29"/>
      <c r="L11" s="29"/>
      <c r="M11" s="29"/>
      <c r="N11" s="29"/>
      <c r="O11" s="26"/>
      <c r="P11" s="26"/>
      <c r="Q11" s="226"/>
      <c r="R11" s="226"/>
      <c r="S11" s="226"/>
      <c r="W11" s="163"/>
    </row>
    <row r="12" spans="1:23" s="566" customFormat="1" ht="15" thickTop="1" thickBot="1">
      <c r="A12" s="25"/>
      <c r="B12" s="25"/>
      <c r="C12" s="25"/>
      <c r="D12" s="29"/>
      <c r="E12" s="305"/>
      <c r="F12" s="23"/>
      <c r="G12" s="675"/>
      <c r="H12" s="29"/>
      <c r="I12" s="29"/>
      <c r="J12" s="29"/>
      <c r="K12" s="29"/>
      <c r="L12" s="29"/>
      <c r="M12" s="29"/>
      <c r="N12" s="29"/>
      <c r="O12" s="26"/>
      <c r="P12" s="26"/>
      <c r="Q12" s="226"/>
      <c r="R12" s="226"/>
      <c r="S12" s="226"/>
      <c r="W12" s="163"/>
    </row>
    <row r="13" spans="1:23" s="566" customFormat="1" ht="15" thickTop="1" thickBot="1">
      <c r="A13" s="25"/>
      <c r="B13" s="25"/>
      <c r="C13" s="25"/>
      <c r="D13" s="29"/>
      <c r="E13" s="305"/>
      <c r="F13" s="23"/>
      <c r="G13" s="675"/>
      <c r="H13" s="29"/>
      <c r="I13" s="29"/>
      <c r="J13" s="29"/>
      <c r="K13" s="29"/>
      <c r="L13" s="29"/>
      <c r="M13" s="29"/>
      <c r="N13" s="29"/>
      <c r="O13" s="26"/>
      <c r="P13" s="26"/>
      <c r="Q13" s="226"/>
      <c r="R13" s="226"/>
      <c r="S13" s="226"/>
      <c r="W13" s="163"/>
    </row>
    <row r="14" spans="1:23" s="566" customFormat="1" ht="15" thickTop="1" thickBot="1">
      <c r="A14" s="25"/>
      <c r="B14" s="25"/>
      <c r="C14" s="25"/>
      <c r="D14" s="29"/>
      <c r="E14" s="305"/>
      <c r="F14" s="23"/>
      <c r="G14" s="675"/>
      <c r="H14" s="29"/>
      <c r="I14" s="29"/>
      <c r="J14" s="29"/>
      <c r="K14" s="29"/>
      <c r="L14" s="29"/>
      <c r="M14" s="29"/>
      <c r="N14" s="29"/>
      <c r="O14" s="26"/>
      <c r="P14" s="26"/>
      <c r="Q14" s="226"/>
      <c r="R14" s="226"/>
      <c r="S14" s="226"/>
      <c r="W14" s="163"/>
    </row>
    <row r="15" spans="1:23" s="566" customFormat="1" ht="15" thickTop="1" thickBot="1">
      <c r="A15" s="25"/>
      <c r="B15" s="25"/>
      <c r="C15" s="25"/>
      <c r="D15" s="29"/>
      <c r="E15" s="305"/>
      <c r="F15" s="23"/>
      <c r="G15" s="675"/>
      <c r="H15" s="29"/>
      <c r="I15" s="29"/>
      <c r="J15" s="29"/>
      <c r="K15" s="29"/>
      <c r="L15" s="29"/>
      <c r="M15" s="29"/>
      <c r="N15" s="29"/>
      <c r="O15" s="26"/>
      <c r="P15" s="26"/>
      <c r="Q15" s="226"/>
      <c r="R15" s="226"/>
      <c r="S15" s="226"/>
      <c r="W15" s="163"/>
    </row>
    <row r="16" spans="1:23" s="566" customFormat="1" ht="15" thickTop="1" thickBot="1">
      <c r="A16" s="25"/>
      <c r="B16" s="25"/>
      <c r="C16" s="25"/>
      <c r="D16" s="29"/>
      <c r="E16" s="305"/>
      <c r="F16" s="23"/>
      <c r="G16" s="675"/>
      <c r="H16" s="29"/>
      <c r="I16" s="29"/>
      <c r="J16" s="29"/>
      <c r="K16" s="29"/>
      <c r="L16" s="29"/>
      <c r="M16" s="29"/>
      <c r="N16" s="29"/>
      <c r="O16" s="26"/>
      <c r="P16" s="26"/>
      <c r="Q16" s="226"/>
      <c r="R16" s="226"/>
      <c r="S16" s="226"/>
      <c r="W16" s="163"/>
    </row>
    <row r="17" spans="1:23" s="566" customFormat="1" ht="15" thickTop="1" thickBot="1">
      <c r="A17" s="25"/>
      <c r="B17" s="25"/>
      <c r="C17" s="25"/>
      <c r="D17" s="29"/>
      <c r="E17" s="305"/>
      <c r="F17" s="23"/>
      <c r="G17" s="675"/>
      <c r="H17" s="29"/>
      <c r="I17" s="29"/>
      <c r="J17" s="29"/>
      <c r="K17" s="29"/>
      <c r="L17" s="29"/>
      <c r="M17" s="29"/>
      <c r="N17" s="29"/>
      <c r="O17" s="26"/>
      <c r="P17" s="26"/>
      <c r="Q17" s="226"/>
      <c r="R17" s="226"/>
      <c r="S17" s="226"/>
      <c r="W17" s="163"/>
    </row>
    <row r="18" spans="1:23" s="566" customFormat="1" ht="15" thickTop="1" thickBot="1">
      <c r="A18" s="25"/>
      <c r="B18" s="25"/>
      <c r="C18" s="25"/>
      <c r="D18" s="29"/>
      <c r="E18" s="305"/>
      <c r="F18" s="23"/>
      <c r="G18" s="675"/>
      <c r="H18" s="29"/>
      <c r="I18" s="29"/>
      <c r="J18" s="29"/>
      <c r="K18" s="29"/>
      <c r="L18" s="29"/>
      <c r="M18" s="29"/>
      <c r="N18" s="29"/>
      <c r="O18" s="26"/>
      <c r="P18" s="26"/>
      <c r="Q18" s="226"/>
      <c r="R18" s="226"/>
      <c r="S18" s="226"/>
      <c r="W18" s="163"/>
    </row>
    <row r="19" spans="1:23" s="566" customFormat="1" ht="15" thickTop="1" thickBot="1">
      <c r="A19" s="25"/>
      <c r="B19" s="25"/>
      <c r="C19" s="25"/>
      <c r="D19" s="29"/>
      <c r="E19" s="305"/>
      <c r="F19" s="23"/>
      <c r="G19" s="675"/>
      <c r="H19" s="29"/>
      <c r="I19" s="29"/>
      <c r="J19" s="29"/>
      <c r="K19" s="29"/>
      <c r="L19" s="29"/>
      <c r="M19" s="29"/>
      <c r="N19" s="29"/>
      <c r="O19" s="26"/>
      <c r="P19" s="26"/>
      <c r="Q19" s="226"/>
      <c r="R19" s="226"/>
      <c r="S19" s="226"/>
      <c r="W19" s="163"/>
    </row>
    <row r="20" spans="1:23" s="566" customFormat="1" ht="15" thickTop="1" thickBot="1">
      <c r="A20" s="25"/>
      <c r="B20" s="25"/>
      <c r="C20" s="25"/>
      <c r="D20" s="29"/>
      <c r="E20" s="305"/>
      <c r="F20" s="23"/>
      <c r="G20" s="675"/>
      <c r="H20" s="29"/>
      <c r="I20" s="29"/>
      <c r="J20" s="29"/>
      <c r="K20" s="29"/>
      <c r="L20" s="29"/>
      <c r="M20" s="29"/>
      <c r="N20" s="29"/>
      <c r="O20" s="26"/>
      <c r="P20" s="26"/>
      <c r="Q20" s="226"/>
      <c r="R20" s="226"/>
      <c r="S20" s="226"/>
      <c r="W20" s="163"/>
    </row>
    <row r="21" spans="1:23" s="566" customFormat="1" ht="15" thickTop="1" thickBot="1">
      <c r="A21" s="25"/>
      <c r="B21" s="25"/>
      <c r="C21" s="25"/>
      <c r="D21" s="29"/>
      <c r="E21" s="305"/>
      <c r="F21" s="23"/>
      <c r="G21" s="675"/>
      <c r="H21" s="29"/>
      <c r="I21" s="29"/>
      <c r="J21" s="29"/>
      <c r="K21" s="29"/>
      <c r="L21" s="29"/>
      <c r="M21" s="29"/>
      <c r="N21" s="29"/>
      <c r="O21" s="26"/>
      <c r="P21" s="26"/>
      <c r="Q21" s="226"/>
      <c r="R21" s="226"/>
      <c r="S21" s="226"/>
      <c r="W21" s="163"/>
    </row>
    <row r="22" spans="1:23" s="566" customFormat="1" ht="15" thickTop="1" thickBot="1">
      <c r="A22" s="25"/>
      <c r="B22" s="25"/>
      <c r="C22" s="25"/>
      <c r="D22" s="29"/>
      <c r="E22" s="305"/>
      <c r="F22" s="23"/>
      <c r="G22" s="675"/>
      <c r="H22" s="29"/>
      <c r="I22" s="29"/>
      <c r="J22" s="29"/>
      <c r="K22" s="29"/>
      <c r="L22" s="29"/>
      <c r="M22" s="29"/>
      <c r="N22" s="29"/>
      <c r="O22" s="26"/>
      <c r="P22" s="26"/>
      <c r="Q22" s="226"/>
      <c r="R22" s="226"/>
      <c r="S22" s="226"/>
      <c r="W22" s="163"/>
    </row>
    <row r="23" spans="1:23" s="566" customFormat="1" ht="15" thickTop="1" thickBot="1">
      <c r="A23" s="25"/>
      <c r="B23" s="25"/>
      <c r="C23" s="25"/>
      <c r="D23" s="29"/>
      <c r="E23" s="305"/>
      <c r="F23" s="23"/>
      <c r="G23" s="675"/>
      <c r="H23" s="29"/>
      <c r="I23" s="29"/>
      <c r="J23" s="29"/>
      <c r="K23" s="29"/>
      <c r="L23" s="29"/>
      <c r="M23" s="29"/>
      <c r="N23" s="29"/>
      <c r="O23" s="26"/>
      <c r="P23" s="26"/>
      <c r="Q23" s="226"/>
      <c r="R23" s="226"/>
      <c r="S23" s="226"/>
      <c r="W23" s="163"/>
    </row>
    <row r="24" spans="1:23" s="566" customFormat="1" ht="15" thickTop="1" thickBot="1">
      <c r="A24" s="25"/>
      <c r="B24" s="25"/>
      <c r="C24" s="25"/>
      <c r="D24" s="29"/>
      <c r="E24" s="305"/>
      <c r="F24" s="23"/>
      <c r="G24" s="675"/>
      <c r="H24" s="29"/>
      <c r="I24" s="29"/>
      <c r="J24" s="29"/>
      <c r="K24" s="29"/>
      <c r="L24" s="29"/>
      <c r="M24" s="29"/>
      <c r="N24" s="29"/>
      <c r="O24" s="26"/>
      <c r="P24" s="26"/>
      <c r="Q24" s="226"/>
      <c r="R24" s="226"/>
      <c r="S24" s="226"/>
      <c r="W24" s="163"/>
    </row>
    <row r="25" spans="1:23" s="566" customFormat="1" ht="14.25" thickTop="1">
      <c r="Q25" s="786"/>
      <c r="R25" s="786"/>
      <c r="S25" s="786"/>
      <c r="W25" s="163"/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horizontalDpi="4294967294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V56"/>
  <sheetViews>
    <sheetView zoomScaleNormal="100" workbookViewId="0">
      <selection activeCell="P15" sqref="P15"/>
    </sheetView>
  </sheetViews>
  <sheetFormatPr defaultColWidth="9" defaultRowHeight="13.5"/>
  <cols>
    <col min="1" max="1" width="5.25" style="566" bestFit="1" customWidth="1"/>
    <col min="2" max="2" width="9" style="566"/>
    <col min="3" max="3" width="29.375" style="566" bestFit="1" customWidth="1"/>
    <col min="4" max="4" width="17.75" style="566" bestFit="1" customWidth="1"/>
    <col min="5" max="5" width="14.25" style="798"/>
    <col min="6" max="6" width="23.125" style="566" bestFit="1" customWidth="1"/>
    <col min="7" max="7" width="14.125" style="566" bestFit="1" customWidth="1"/>
    <col min="8" max="8" width="10.625" style="566" bestFit="1" customWidth="1"/>
    <col min="9" max="9" width="16" style="566"/>
    <col min="10" max="10" width="11.25" style="566" bestFit="1" customWidth="1"/>
    <col min="11" max="11" width="11.25" style="566" customWidth="1"/>
    <col min="12" max="13" width="5.25" style="566" bestFit="1" customWidth="1"/>
    <col min="14" max="14" width="7.375" style="566" bestFit="1" customWidth="1"/>
    <col min="15" max="15" width="12.75" style="566"/>
    <col min="16" max="16" width="11.625" style="566" bestFit="1" customWidth="1"/>
    <col min="17" max="17" width="13.375" style="566" bestFit="1" customWidth="1"/>
    <col min="18" max="18" width="13.375" style="566" customWidth="1"/>
    <col min="19" max="19" width="13.125" style="566" bestFit="1" customWidth="1"/>
    <col min="20" max="20" width="34.125" style="566" customWidth="1"/>
    <col min="21" max="21" width="13.375" style="566" bestFit="1" customWidth="1"/>
    <col min="22" max="22" width="9" style="566"/>
    <col min="23" max="16384" width="9" style="163"/>
  </cols>
  <sheetData>
    <row r="1" spans="1:22" customFormat="1" ht="42" thickTop="1" thickBot="1">
      <c r="A1" s="56" t="s">
        <v>40</v>
      </c>
      <c r="B1" s="3" t="s">
        <v>41</v>
      </c>
      <c r="C1" s="3" t="s">
        <v>42</v>
      </c>
      <c r="D1" s="3" t="s">
        <v>4646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4" t="s">
        <v>5177</v>
      </c>
      <c r="T1" s="1"/>
      <c r="U1" s="539" t="s">
        <v>5213</v>
      </c>
      <c r="V1" s="540"/>
    </row>
    <row r="2" spans="1:22" customFormat="1" ht="15" thickTop="1" thickBot="1">
      <c r="A2" s="250">
        <v>1</v>
      </c>
      <c r="B2" s="250">
        <v>101</v>
      </c>
      <c r="C2" s="250" t="s">
        <v>225</v>
      </c>
      <c r="D2" s="250" t="s">
        <v>7249</v>
      </c>
      <c r="E2" s="254" t="s">
        <v>30608</v>
      </c>
      <c r="F2" s="292" t="s">
        <v>5221</v>
      </c>
      <c r="G2" s="250" t="s">
        <v>13</v>
      </c>
      <c r="H2" s="254" t="s">
        <v>226</v>
      </c>
      <c r="I2" s="254" t="s">
        <v>53</v>
      </c>
      <c r="J2" s="254"/>
      <c r="K2" s="254" t="s">
        <v>17255</v>
      </c>
      <c r="L2" s="254" t="s">
        <v>17257</v>
      </c>
      <c r="M2" s="254" t="s">
        <v>17268</v>
      </c>
      <c r="N2" s="254" t="s">
        <v>17269</v>
      </c>
      <c r="O2" s="254" t="s">
        <v>227</v>
      </c>
      <c r="P2" s="254" t="s">
        <v>18112</v>
      </c>
      <c r="Q2" s="757" t="s">
        <v>2879</v>
      </c>
      <c r="R2" s="757"/>
      <c r="S2" s="618" t="s">
        <v>14072</v>
      </c>
      <c r="T2" s="1"/>
      <c r="U2" s="413" t="s">
        <v>5180</v>
      </c>
      <c r="V2" s="413">
        <f>COUNTIF($S$2:$S$50,"41")</f>
        <v>0</v>
      </c>
    </row>
    <row r="3" spans="1:22" customFormat="1" ht="15" thickTop="1" thickBot="1">
      <c r="A3" s="7">
        <v>2</v>
      </c>
      <c r="B3" s="7">
        <v>102</v>
      </c>
      <c r="C3" s="5" t="s">
        <v>31431</v>
      </c>
      <c r="D3" s="7" t="s">
        <v>7250</v>
      </c>
      <c r="E3" s="8" t="s">
        <v>30609</v>
      </c>
      <c r="F3" s="11" t="s">
        <v>228</v>
      </c>
      <c r="G3" s="7" t="s">
        <v>229</v>
      </c>
      <c r="H3" s="6" t="s">
        <v>230</v>
      </c>
      <c r="I3" s="6" t="s">
        <v>53</v>
      </c>
      <c r="J3" s="8"/>
      <c r="K3" s="8" t="s">
        <v>17264</v>
      </c>
      <c r="L3" s="8" t="s">
        <v>17268</v>
      </c>
      <c r="M3" s="8" t="s">
        <v>17261</v>
      </c>
      <c r="N3" s="8" t="s">
        <v>17263</v>
      </c>
      <c r="O3" s="6" t="s">
        <v>227</v>
      </c>
      <c r="P3" s="8"/>
      <c r="Q3" s="97" t="s">
        <v>2880</v>
      </c>
      <c r="R3" s="97"/>
      <c r="S3" s="200" t="s">
        <v>14071</v>
      </c>
      <c r="T3" s="1"/>
      <c r="U3" s="413" t="s">
        <v>5179</v>
      </c>
      <c r="V3" s="413">
        <f>COUNTIF($S$2:$S$50,"42")</f>
        <v>15</v>
      </c>
    </row>
    <row r="4" spans="1:22" customFormat="1" ht="15" thickTop="1" thickBot="1">
      <c r="A4" s="7">
        <v>3</v>
      </c>
      <c r="B4" s="7">
        <v>103</v>
      </c>
      <c r="C4" s="7" t="s">
        <v>31432</v>
      </c>
      <c r="D4" s="7" t="s">
        <v>7251</v>
      </c>
      <c r="E4" s="8" t="s">
        <v>30610</v>
      </c>
      <c r="F4" s="11" t="s">
        <v>231</v>
      </c>
      <c r="G4" s="7" t="s">
        <v>232</v>
      </c>
      <c r="H4" s="6" t="s">
        <v>233</v>
      </c>
      <c r="I4" s="6" t="s">
        <v>53</v>
      </c>
      <c r="J4" s="8"/>
      <c r="K4" s="8" t="s">
        <v>17264</v>
      </c>
      <c r="L4" s="8" t="s">
        <v>17268</v>
      </c>
      <c r="M4" s="8" t="s">
        <v>17261</v>
      </c>
      <c r="N4" s="8" t="s">
        <v>17263</v>
      </c>
      <c r="O4" s="6" t="s">
        <v>227</v>
      </c>
      <c r="P4" s="8"/>
      <c r="Q4" s="98" t="s">
        <v>2881</v>
      </c>
      <c r="R4" s="98"/>
      <c r="S4" s="200" t="s">
        <v>14060</v>
      </c>
      <c r="T4" s="1"/>
      <c r="U4" s="413" t="s">
        <v>5178</v>
      </c>
      <c r="V4" s="413">
        <f>COUNTIF($S$2:$S$50,"43")</f>
        <v>0</v>
      </c>
    </row>
    <row r="5" spans="1:22" customFormat="1" ht="15" thickTop="1" thickBot="1">
      <c r="A5" s="7">
        <v>4</v>
      </c>
      <c r="B5" s="5">
        <v>104</v>
      </c>
      <c r="C5" s="7" t="s">
        <v>31433</v>
      </c>
      <c r="D5" s="7" t="s">
        <v>7252</v>
      </c>
      <c r="E5" s="8" t="s">
        <v>30611</v>
      </c>
      <c r="F5" s="11" t="s">
        <v>234</v>
      </c>
      <c r="G5" s="7" t="s">
        <v>235</v>
      </c>
      <c r="H5" s="6" t="s">
        <v>236</v>
      </c>
      <c r="I5" s="6" t="s">
        <v>53</v>
      </c>
      <c r="J5" s="8"/>
      <c r="K5" s="8" t="s">
        <v>17264</v>
      </c>
      <c r="L5" s="8" t="s">
        <v>17261</v>
      </c>
      <c r="M5" s="8" t="s">
        <v>17261</v>
      </c>
      <c r="N5" s="8" t="s">
        <v>17263</v>
      </c>
      <c r="O5" s="6" t="s">
        <v>227</v>
      </c>
      <c r="P5" s="8"/>
      <c r="Q5" s="98" t="s">
        <v>2882</v>
      </c>
      <c r="R5" s="98"/>
      <c r="S5" s="200" t="s">
        <v>14060</v>
      </c>
      <c r="U5" s="413" t="s">
        <v>5176</v>
      </c>
      <c r="V5" s="413">
        <f>COUNTIF($S$2:$S$50,"44")</f>
        <v>0</v>
      </c>
    </row>
    <row r="6" spans="1:22" customFormat="1" ht="15" thickTop="1" thickBot="1">
      <c r="A6" s="7">
        <v>5</v>
      </c>
      <c r="B6" s="5">
        <v>105</v>
      </c>
      <c r="C6" s="7" t="s">
        <v>31434</v>
      </c>
      <c r="D6" s="7" t="s">
        <v>7253</v>
      </c>
      <c r="E6" s="8" t="s">
        <v>30612</v>
      </c>
      <c r="F6" s="11" t="s">
        <v>237</v>
      </c>
      <c r="G6" s="7" t="s">
        <v>238</v>
      </c>
      <c r="H6" s="6" t="s">
        <v>239</v>
      </c>
      <c r="I6" s="6" t="s">
        <v>53</v>
      </c>
      <c r="J6" s="8"/>
      <c r="K6" s="8" t="s">
        <v>17264</v>
      </c>
      <c r="L6" s="8" t="s">
        <v>17261</v>
      </c>
      <c r="M6" s="8" t="s">
        <v>17261</v>
      </c>
      <c r="N6" s="8" t="s">
        <v>17263</v>
      </c>
      <c r="O6" s="6" t="s">
        <v>227</v>
      </c>
      <c r="P6" s="8"/>
      <c r="Q6" s="98">
        <v>431108</v>
      </c>
      <c r="R6" s="98"/>
      <c r="S6" s="200" t="s">
        <v>14060</v>
      </c>
      <c r="U6" s="413" t="s">
        <v>5174</v>
      </c>
      <c r="V6" s="413">
        <f>COUNTIF($S$2:$S$50,"45")</f>
        <v>0</v>
      </c>
    </row>
    <row r="7" spans="1:22" customFormat="1" ht="15" thickTop="1" thickBot="1">
      <c r="A7" s="7">
        <v>6</v>
      </c>
      <c r="B7" s="5">
        <v>106</v>
      </c>
      <c r="C7" s="7" t="s">
        <v>31435</v>
      </c>
      <c r="D7" s="7" t="s">
        <v>7254</v>
      </c>
      <c r="E7" s="8" t="s">
        <v>30613</v>
      </c>
      <c r="F7" s="11" t="s">
        <v>240</v>
      </c>
      <c r="G7" s="7" t="s">
        <v>241</v>
      </c>
      <c r="H7" s="6" t="s">
        <v>242</v>
      </c>
      <c r="I7" s="6" t="s">
        <v>53</v>
      </c>
      <c r="J7" s="8"/>
      <c r="K7" s="8" t="s">
        <v>17270</v>
      </c>
      <c r="L7" s="8" t="s">
        <v>17261</v>
      </c>
      <c r="M7" s="8" t="s">
        <v>17261</v>
      </c>
      <c r="N7" s="8" t="s">
        <v>17263</v>
      </c>
      <c r="O7" s="6" t="s">
        <v>227</v>
      </c>
      <c r="P7" s="8"/>
      <c r="Q7" s="98">
        <v>431103</v>
      </c>
      <c r="R7" s="98"/>
      <c r="S7" s="200" t="s">
        <v>14060</v>
      </c>
      <c r="T7" s="1"/>
      <c r="U7" s="413" t="s">
        <v>5175</v>
      </c>
      <c r="V7" s="413">
        <f>COUNTIF($S$2:$S$50,"46")</f>
        <v>0</v>
      </c>
    </row>
    <row r="8" spans="1:22" customFormat="1" ht="15" thickTop="1" thickBot="1">
      <c r="A8" s="250">
        <v>7</v>
      </c>
      <c r="B8" s="250">
        <v>201</v>
      </c>
      <c r="C8" s="250" t="s">
        <v>243</v>
      </c>
      <c r="D8" s="250" t="s">
        <v>7255</v>
      </c>
      <c r="E8" s="254" t="s">
        <v>30614</v>
      </c>
      <c r="F8" s="253" t="s">
        <v>244</v>
      </c>
      <c r="G8" s="250" t="s">
        <v>245</v>
      </c>
      <c r="H8" s="254" t="s">
        <v>246</v>
      </c>
      <c r="I8" s="254" t="s">
        <v>53</v>
      </c>
      <c r="J8" s="254"/>
      <c r="K8" s="254"/>
      <c r="L8" s="254"/>
      <c r="M8" s="254"/>
      <c r="N8" s="254"/>
      <c r="O8" s="254" t="s">
        <v>227</v>
      </c>
      <c r="P8" s="254" t="s">
        <v>17176</v>
      </c>
      <c r="Q8" s="434" t="s">
        <v>2883</v>
      </c>
      <c r="R8" s="434"/>
      <c r="S8" s="435"/>
      <c r="T8" s="19"/>
      <c r="U8" s="413" t="s">
        <v>5214</v>
      </c>
      <c r="V8" s="413">
        <f>COUNTIF($S$2:$S$50,"47")</f>
        <v>0</v>
      </c>
    </row>
    <row r="9" spans="1:22" customFormat="1" ht="15" thickTop="1" thickBot="1">
      <c r="A9" s="250">
        <v>8</v>
      </c>
      <c r="B9" s="250">
        <v>202</v>
      </c>
      <c r="C9" s="250" t="s">
        <v>31436</v>
      </c>
      <c r="D9" s="250" t="s">
        <v>7256</v>
      </c>
      <c r="E9" s="254" t="s">
        <v>33174</v>
      </c>
      <c r="F9" s="253" t="s">
        <v>247</v>
      </c>
      <c r="G9" s="250" t="s">
        <v>248</v>
      </c>
      <c r="H9" s="254" t="s">
        <v>249</v>
      </c>
      <c r="I9" s="254" t="s">
        <v>53</v>
      </c>
      <c r="J9" s="254"/>
      <c r="K9" s="254" t="s">
        <v>17264</v>
      </c>
      <c r="L9" s="254" t="s">
        <v>17261</v>
      </c>
      <c r="M9" s="254" t="s">
        <v>17261</v>
      </c>
      <c r="N9" s="254" t="s">
        <v>17263</v>
      </c>
      <c r="O9" s="254" t="s">
        <v>227</v>
      </c>
      <c r="P9" s="254" t="s">
        <v>33173</v>
      </c>
      <c r="Q9" s="434">
        <v>431107</v>
      </c>
      <c r="R9" s="434"/>
      <c r="S9" s="618" t="s">
        <v>14072</v>
      </c>
      <c r="T9" s="1"/>
      <c r="U9" s="413" t="s">
        <v>5216</v>
      </c>
      <c r="V9" s="413">
        <f>COUNTIF($S$2:$S$50,"48")</f>
        <v>0</v>
      </c>
    </row>
    <row r="10" spans="1:22" customFormat="1" ht="15" thickTop="1" thickBot="1">
      <c r="A10" s="250">
        <v>9</v>
      </c>
      <c r="B10" s="250">
        <v>203</v>
      </c>
      <c r="C10" s="250" t="s">
        <v>31437</v>
      </c>
      <c r="D10" s="250" t="s">
        <v>7257</v>
      </c>
      <c r="E10" s="254" t="s">
        <v>30615</v>
      </c>
      <c r="F10" s="253" t="s">
        <v>250</v>
      </c>
      <c r="G10" s="250" t="s">
        <v>251</v>
      </c>
      <c r="H10" s="254" t="s">
        <v>252</v>
      </c>
      <c r="I10" s="254" t="s">
        <v>53</v>
      </c>
      <c r="J10" s="254"/>
      <c r="K10" s="254"/>
      <c r="L10" s="254"/>
      <c r="M10" s="254"/>
      <c r="N10" s="254"/>
      <c r="O10" s="254" t="s">
        <v>227</v>
      </c>
      <c r="P10" s="254" t="s">
        <v>17177</v>
      </c>
      <c r="Q10" s="434" t="s">
        <v>2884</v>
      </c>
      <c r="R10" s="434"/>
      <c r="S10" s="435"/>
      <c r="T10" s="19"/>
      <c r="U10" s="413" t="s">
        <v>5215</v>
      </c>
      <c r="V10" s="413">
        <f>COUNTIF($S$2:$S$50,"49")</f>
        <v>0</v>
      </c>
    </row>
    <row r="11" spans="1:22" customFormat="1" ht="15" thickTop="1" thickBot="1">
      <c r="A11" s="250">
        <v>10</v>
      </c>
      <c r="B11" s="250">
        <v>301</v>
      </c>
      <c r="C11" s="250" t="s">
        <v>253</v>
      </c>
      <c r="D11" s="250" t="s">
        <v>7258</v>
      </c>
      <c r="E11" s="254" t="s">
        <v>30616</v>
      </c>
      <c r="F11" s="253" t="s">
        <v>254</v>
      </c>
      <c r="G11" s="250" t="s">
        <v>255</v>
      </c>
      <c r="H11" s="254" t="s">
        <v>256</v>
      </c>
      <c r="I11" s="254" t="s">
        <v>53</v>
      </c>
      <c r="J11" s="254"/>
      <c r="K11" s="254" t="s">
        <v>17264</v>
      </c>
      <c r="L11" s="254" t="s">
        <v>17261</v>
      </c>
      <c r="M11" s="254" t="s">
        <v>17261</v>
      </c>
      <c r="N11" s="254" t="s">
        <v>17263</v>
      </c>
      <c r="O11" s="254" t="s">
        <v>227</v>
      </c>
      <c r="P11" s="254" t="s">
        <v>18111</v>
      </c>
      <c r="Q11" s="434">
        <v>431101</v>
      </c>
      <c r="R11" s="434"/>
      <c r="S11" s="618" t="s">
        <v>14060</v>
      </c>
      <c r="T11" s="1"/>
      <c r="U11" s="413" t="s">
        <v>17020</v>
      </c>
      <c r="V11" s="413">
        <f>COUNTIF($S$2:$S$38,"50")</f>
        <v>0</v>
      </c>
    </row>
    <row r="12" spans="1:22" customFormat="1" ht="15" thickTop="1" thickBot="1">
      <c r="A12" s="250">
        <v>11</v>
      </c>
      <c r="B12" s="250">
        <v>302</v>
      </c>
      <c r="C12" s="250" t="s">
        <v>31438</v>
      </c>
      <c r="D12" s="250" t="s">
        <v>7259</v>
      </c>
      <c r="E12" s="254" t="s">
        <v>33175</v>
      </c>
      <c r="F12" s="253" t="s">
        <v>257</v>
      </c>
      <c r="G12" s="250" t="s">
        <v>258</v>
      </c>
      <c r="H12" s="254" t="s">
        <v>259</v>
      </c>
      <c r="I12" s="254" t="s">
        <v>53</v>
      </c>
      <c r="J12" s="254"/>
      <c r="K12" s="254" t="s">
        <v>17264</v>
      </c>
      <c r="L12" s="254" t="s">
        <v>17261</v>
      </c>
      <c r="M12" s="254" t="s">
        <v>17268</v>
      </c>
      <c r="N12" s="254" t="s">
        <v>17263</v>
      </c>
      <c r="O12" s="254" t="s">
        <v>227</v>
      </c>
      <c r="P12" s="254" t="s">
        <v>33173</v>
      </c>
      <c r="Q12" s="434" t="s">
        <v>2885</v>
      </c>
      <c r="R12" s="434"/>
      <c r="S12" s="618" t="s">
        <v>14060</v>
      </c>
      <c r="T12" s="1"/>
      <c r="U12" s="413" t="s">
        <v>17021</v>
      </c>
      <c r="V12" s="413">
        <f>COUNTIF($S$2:$S$38,"51")</f>
        <v>0</v>
      </c>
    </row>
    <row r="13" spans="1:22" customFormat="1" ht="15" thickTop="1" thickBot="1">
      <c r="A13" s="250">
        <v>12</v>
      </c>
      <c r="B13" s="250">
        <v>401</v>
      </c>
      <c r="C13" s="250" t="s">
        <v>26473</v>
      </c>
      <c r="D13" s="250" t="s">
        <v>7260</v>
      </c>
      <c r="E13" s="254" t="s">
        <v>30617</v>
      </c>
      <c r="F13" s="253" t="s">
        <v>260</v>
      </c>
      <c r="G13" s="250" t="s">
        <v>261</v>
      </c>
      <c r="H13" s="254" t="s">
        <v>262</v>
      </c>
      <c r="I13" s="254" t="s">
        <v>53</v>
      </c>
      <c r="J13" s="254"/>
      <c r="K13" s="254" t="s">
        <v>17264</v>
      </c>
      <c r="L13" s="254" t="s">
        <v>17261</v>
      </c>
      <c r="M13" s="254" t="s">
        <v>17261</v>
      </c>
      <c r="N13" s="254" t="s">
        <v>17263</v>
      </c>
      <c r="O13" s="254" t="s">
        <v>227</v>
      </c>
      <c r="P13" s="254" t="s">
        <v>23854</v>
      </c>
      <c r="Q13" s="434">
        <v>431102</v>
      </c>
      <c r="R13" s="434"/>
      <c r="S13" s="618" t="s">
        <v>14060</v>
      </c>
      <c r="T13" s="1"/>
      <c r="U13" s="413" t="s">
        <v>17022</v>
      </c>
      <c r="V13" s="413">
        <f>COUNTIF($S$2:$S$38,"52")</f>
        <v>0</v>
      </c>
    </row>
    <row r="14" spans="1:22" customFormat="1" ht="15" thickTop="1" thickBot="1">
      <c r="A14" s="7">
        <v>13</v>
      </c>
      <c r="B14" s="5">
        <v>402</v>
      </c>
      <c r="C14" s="7" t="s">
        <v>31439</v>
      </c>
      <c r="D14" s="7" t="s">
        <v>7261</v>
      </c>
      <c r="E14" s="8" t="s">
        <v>30618</v>
      </c>
      <c r="F14" s="11" t="s">
        <v>263</v>
      </c>
      <c r="G14" s="7" t="s">
        <v>264</v>
      </c>
      <c r="H14" s="6" t="s">
        <v>265</v>
      </c>
      <c r="I14" s="6" t="s">
        <v>53</v>
      </c>
      <c r="J14" s="8"/>
      <c r="K14" s="8" t="s">
        <v>17264</v>
      </c>
      <c r="L14" s="8" t="s">
        <v>17261</v>
      </c>
      <c r="M14" s="8" t="s">
        <v>17261</v>
      </c>
      <c r="N14" s="8" t="s">
        <v>17263</v>
      </c>
      <c r="O14" s="6" t="s">
        <v>227</v>
      </c>
      <c r="P14" s="8"/>
      <c r="Q14" s="98" t="s">
        <v>2886</v>
      </c>
      <c r="R14" s="98"/>
      <c r="S14" s="200" t="s">
        <v>14060</v>
      </c>
      <c r="T14" s="1"/>
      <c r="U14" s="1"/>
      <c r="V14" s="1"/>
    </row>
    <row r="15" spans="1:22" customFormat="1" ht="15" thickTop="1" thickBot="1">
      <c r="A15" s="7">
        <v>14</v>
      </c>
      <c r="B15" s="5">
        <v>403</v>
      </c>
      <c r="C15" s="7" t="s">
        <v>31440</v>
      </c>
      <c r="D15" s="7" t="s">
        <v>7262</v>
      </c>
      <c r="E15" s="8" t="s">
        <v>30619</v>
      </c>
      <c r="F15" s="11" t="s">
        <v>266</v>
      </c>
      <c r="G15" s="7" t="s">
        <v>267</v>
      </c>
      <c r="H15" s="6" t="s">
        <v>268</v>
      </c>
      <c r="I15" s="6" t="s">
        <v>53</v>
      </c>
      <c r="J15" s="8"/>
      <c r="K15" s="8" t="s">
        <v>17264</v>
      </c>
      <c r="L15" s="8" t="s">
        <v>17261</v>
      </c>
      <c r="M15" s="8" t="s">
        <v>17261</v>
      </c>
      <c r="N15" s="8" t="s">
        <v>17269</v>
      </c>
      <c r="O15" s="6" t="s">
        <v>227</v>
      </c>
      <c r="P15" s="8"/>
      <c r="Q15" s="98">
        <v>431106</v>
      </c>
      <c r="R15" s="98"/>
      <c r="S15" s="200" t="s">
        <v>14060</v>
      </c>
      <c r="T15" s="1"/>
      <c r="U15" s="1"/>
      <c r="V15" s="1"/>
    </row>
    <row r="16" spans="1:22" customFormat="1" ht="15" thickTop="1" thickBot="1">
      <c r="A16" s="7">
        <v>15</v>
      </c>
      <c r="B16" s="5">
        <v>404</v>
      </c>
      <c r="C16" s="7" t="s">
        <v>31441</v>
      </c>
      <c r="D16" s="7" t="s">
        <v>7263</v>
      </c>
      <c r="E16" s="8" t="s">
        <v>30620</v>
      </c>
      <c r="F16" s="11" t="s">
        <v>269</v>
      </c>
      <c r="G16" s="7" t="s">
        <v>270</v>
      </c>
      <c r="H16" s="6" t="s">
        <v>271</v>
      </c>
      <c r="I16" s="6" t="s">
        <v>53</v>
      </c>
      <c r="J16" s="8"/>
      <c r="K16" s="8" t="s">
        <v>17270</v>
      </c>
      <c r="L16" s="8" t="s">
        <v>17261</v>
      </c>
      <c r="M16" s="8" t="s">
        <v>17261</v>
      </c>
      <c r="N16" s="8" t="s">
        <v>17263</v>
      </c>
      <c r="O16" s="6" t="s">
        <v>227</v>
      </c>
      <c r="P16" s="8"/>
      <c r="Q16" s="98">
        <v>431105</v>
      </c>
      <c r="R16" s="98"/>
      <c r="S16" s="200" t="s">
        <v>14060</v>
      </c>
      <c r="T16" s="1"/>
      <c r="U16" s="1"/>
      <c r="V16" s="1"/>
    </row>
    <row r="17" spans="1:22" customFormat="1" ht="15" thickTop="1" thickBot="1">
      <c r="A17" s="7">
        <v>16</v>
      </c>
      <c r="B17" s="5">
        <v>405</v>
      </c>
      <c r="C17" s="7" t="s">
        <v>31442</v>
      </c>
      <c r="D17" s="7" t="s">
        <v>7264</v>
      </c>
      <c r="E17" s="8" t="s">
        <v>30621</v>
      </c>
      <c r="F17" s="11" t="s">
        <v>272</v>
      </c>
      <c r="G17" s="7" t="s">
        <v>273</v>
      </c>
      <c r="H17" s="6" t="s">
        <v>274</v>
      </c>
      <c r="I17" s="6" t="s">
        <v>53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6" t="s">
        <v>227</v>
      </c>
      <c r="P17" s="8"/>
      <c r="Q17" s="98" t="s">
        <v>2887</v>
      </c>
      <c r="R17" s="98"/>
      <c r="S17" s="200" t="s">
        <v>14060</v>
      </c>
      <c r="T17" s="1"/>
      <c r="U17" s="1"/>
      <c r="V17" s="1"/>
    </row>
    <row r="18" spans="1:22" customFormat="1" ht="15" thickTop="1" thickBot="1">
      <c r="A18" s="7">
        <v>17</v>
      </c>
      <c r="B18" s="5">
        <v>406</v>
      </c>
      <c r="C18" s="7" t="s">
        <v>31443</v>
      </c>
      <c r="D18" s="7" t="s">
        <v>7265</v>
      </c>
      <c r="E18" s="8" t="s">
        <v>30622</v>
      </c>
      <c r="F18" s="11" t="s">
        <v>275</v>
      </c>
      <c r="G18" s="7" t="s">
        <v>276</v>
      </c>
      <c r="H18" s="6" t="s">
        <v>277</v>
      </c>
      <c r="I18" s="6" t="s">
        <v>53</v>
      </c>
      <c r="J18" s="8"/>
      <c r="K18" s="8" t="s">
        <v>17255</v>
      </c>
      <c r="L18" s="8" t="s">
        <v>17261</v>
      </c>
      <c r="M18" s="8" t="s">
        <v>17261</v>
      </c>
      <c r="N18" s="8" t="s">
        <v>17263</v>
      </c>
      <c r="O18" s="6" t="s">
        <v>227</v>
      </c>
      <c r="P18" s="8"/>
      <c r="Q18" s="98" t="s">
        <v>2888</v>
      </c>
      <c r="R18" s="98"/>
      <c r="S18" s="200" t="s">
        <v>14060</v>
      </c>
      <c r="T18" s="1"/>
      <c r="U18" s="1"/>
      <c r="V18" s="1"/>
    </row>
    <row r="19" spans="1:22" customFormat="1" ht="14.25" thickTop="1">
      <c r="A19" s="1"/>
      <c r="B19" s="1"/>
      <c r="C19" s="1"/>
      <c r="D19" s="1"/>
      <c r="E19" s="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customFormat="1">
      <c r="A20" s="1"/>
      <c r="B20" s="1"/>
      <c r="C20" s="1"/>
      <c r="D20" s="1"/>
      <c r="E20" s="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customFormat="1">
      <c r="A21" s="1"/>
      <c r="B21" s="1"/>
      <c r="C21" s="1"/>
      <c r="D21" s="1"/>
      <c r="E21" s="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customFormat="1">
      <c r="A22" s="1"/>
      <c r="B22" s="1"/>
      <c r="C22" s="1"/>
      <c r="D22" s="1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customFormat="1">
      <c r="A23" s="1"/>
      <c r="B23" s="1"/>
      <c r="C23" s="1"/>
      <c r="D23" s="1"/>
      <c r="E23" s="2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customFormat="1">
      <c r="A24" s="1"/>
      <c r="B24" s="1"/>
      <c r="C24" s="1"/>
      <c r="D24" s="1"/>
      <c r="E24" s="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customFormat="1">
      <c r="A25" s="1"/>
      <c r="B25" s="1"/>
      <c r="C25" s="1"/>
      <c r="D25" s="1"/>
      <c r="E25" s="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customFormat="1">
      <c r="A26" s="1"/>
      <c r="B26" s="1"/>
      <c r="C26" s="1"/>
      <c r="D26" s="1"/>
      <c r="E26" s="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customFormat="1">
      <c r="A27" s="1"/>
      <c r="B27" s="1"/>
      <c r="C27" s="1"/>
      <c r="D27" s="1"/>
      <c r="E27" s="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customFormat="1">
      <c r="A28" s="1"/>
      <c r="B28" s="1"/>
      <c r="C28" s="1"/>
      <c r="D28" s="1"/>
      <c r="E28" s="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customFormat="1">
      <c r="A29" s="1"/>
      <c r="B29" s="1"/>
      <c r="C29" s="1"/>
      <c r="D29" s="1"/>
      <c r="E29" s="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customFormat="1">
      <c r="A30" s="1"/>
      <c r="B30" s="1"/>
      <c r="C30" s="1"/>
      <c r="D30" s="1"/>
      <c r="E30" s="2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customFormat="1">
      <c r="A31" s="1"/>
      <c r="B31" s="1"/>
      <c r="C31" s="1"/>
      <c r="D31" s="1"/>
      <c r="E31" s="2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customFormat="1">
      <c r="A32" s="1"/>
      <c r="B32" s="1"/>
      <c r="C32" s="1"/>
      <c r="D32" s="1"/>
      <c r="E32" s="2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customFormat="1">
      <c r="A33" s="1"/>
      <c r="B33" s="1"/>
      <c r="C33" s="1"/>
      <c r="D33" s="1"/>
      <c r="E33" s="2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customFormat="1">
      <c r="A34" s="1"/>
      <c r="B34" s="1"/>
      <c r="C34" s="1"/>
      <c r="D34" s="1"/>
      <c r="E34" s="2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customFormat="1">
      <c r="A35" s="1"/>
      <c r="B35" s="1"/>
      <c r="C35" s="1"/>
      <c r="D35" s="1"/>
      <c r="E35" s="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customFormat="1">
      <c r="A36" s="1"/>
      <c r="B36" s="1"/>
      <c r="C36" s="1"/>
      <c r="D36" s="1"/>
      <c r="E36" s="2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customFormat="1">
      <c r="A37" s="1"/>
      <c r="B37" s="1"/>
      <c r="C37" s="1"/>
      <c r="D37" s="1"/>
      <c r="E37" s="2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customFormat="1">
      <c r="A38" s="1"/>
      <c r="B38" s="1"/>
      <c r="C38" s="1"/>
      <c r="D38" s="1"/>
      <c r="E38" s="2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customFormat="1">
      <c r="A39" s="1"/>
      <c r="B39" s="1"/>
      <c r="C39" s="1"/>
      <c r="D39" s="1"/>
      <c r="E39" s="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customFormat="1">
      <c r="A40" s="1"/>
      <c r="B40" s="1"/>
      <c r="C40" s="1"/>
      <c r="D40" s="1"/>
      <c r="E40" s="2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customFormat="1">
      <c r="A41" s="1"/>
      <c r="B41" s="1"/>
      <c r="C41" s="1"/>
      <c r="D41" s="1"/>
      <c r="E41" s="2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customFormat="1">
      <c r="A42" s="1"/>
      <c r="B42" s="1"/>
      <c r="C42" s="1"/>
      <c r="D42" s="1"/>
      <c r="E42" s="2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customFormat="1">
      <c r="A43" s="1"/>
      <c r="B43" s="1"/>
      <c r="C43" s="1"/>
      <c r="D43" s="1"/>
      <c r="E43" s="2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customFormat="1">
      <c r="A44" s="1"/>
      <c r="B44" s="1"/>
      <c r="C44" s="1"/>
      <c r="D44" s="1"/>
      <c r="E44" s="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customFormat="1">
      <c r="A45" s="1"/>
      <c r="B45" s="1"/>
      <c r="C45" s="1"/>
      <c r="D45" s="1"/>
      <c r="E45" s="2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customFormat="1">
      <c r="A46" s="1"/>
      <c r="B46" s="1"/>
      <c r="C46" s="1"/>
      <c r="D46" s="1"/>
      <c r="E46" s="2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customFormat="1">
      <c r="A47" s="1"/>
      <c r="B47" s="1"/>
      <c r="C47" s="1"/>
      <c r="D47" s="1"/>
      <c r="E47" s="2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Format="1">
      <c r="A48" s="1"/>
      <c r="B48" s="1"/>
      <c r="C48" s="1"/>
      <c r="D48" s="1"/>
      <c r="E48" s="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customFormat="1">
      <c r="A49" s="1"/>
      <c r="B49" s="1"/>
      <c r="C49" s="1"/>
      <c r="D49" s="1"/>
      <c r="E49" s="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customFormat="1">
      <c r="A50" s="1"/>
      <c r="B50" s="1"/>
      <c r="C50" s="1"/>
      <c r="D50" s="1"/>
      <c r="E50" s="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customFormat="1">
      <c r="A51" s="1"/>
      <c r="B51" s="1"/>
      <c r="C51" s="1"/>
      <c r="D51" s="1"/>
      <c r="E51" s="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customFormat="1">
      <c r="A52" s="1"/>
      <c r="B52" s="1"/>
      <c r="C52" s="1"/>
      <c r="D52" s="1"/>
      <c r="E52" s="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customFormat="1">
      <c r="A53" s="1"/>
      <c r="B53" s="1"/>
      <c r="C53" s="1"/>
      <c r="D53" s="1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customFormat="1">
      <c r="A54" s="1"/>
      <c r="B54" s="1"/>
      <c r="C54" s="1"/>
      <c r="D54" s="1"/>
      <c r="E54" s="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customFormat="1">
      <c r="A55" s="1"/>
      <c r="B55" s="1"/>
      <c r="C55" s="1"/>
      <c r="D55" s="1"/>
      <c r="E55" s="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customFormat="1">
      <c r="A56" s="1"/>
      <c r="B56" s="1"/>
      <c r="C56" s="1"/>
      <c r="D56" s="1"/>
      <c r="E56" s="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1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0.625" style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0.375" style="1" bestFit="1" customWidth="1"/>
    <col min="17" max="17" width="13.375" style="1" bestFit="1" customWidth="1"/>
    <col min="18" max="18" width="13.375" style="1" customWidth="1"/>
    <col min="19" max="19" width="13.125" style="1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5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4" t="s">
        <v>5177</v>
      </c>
      <c r="U1" s="539" t="s">
        <v>5213</v>
      </c>
      <c r="V1" s="540"/>
    </row>
    <row r="2" spans="1:22" ht="15" thickTop="1" thickBot="1">
      <c r="A2" s="250">
        <v>1</v>
      </c>
      <c r="B2" s="250">
        <v>10</v>
      </c>
      <c r="C2" s="250" t="s">
        <v>278</v>
      </c>
      <c r="D2" s="250" t="s">
        <v>7275</v>
      </c>
      <c r="E2" s="679" t="s">
        <v>30623</v>
      </c>
      <c r="F2" s="489" t="s">
        <v>279</v>
      </c>
      <c r="G2" s="250" t="s">
        <v>21</v>
      </c>
      <c r="H2" s="488" t="s">
        <v>280</v>
      </c>
      <c r="I2" s="488" t="s">
        <v>53</v>
      </c>
      <c r="J2" s="488"/>
      <c r="K2" s="488"/>
      <c r="L2" s="488"/>
      <c r="M2" s="488"/>
      <c r="N2" s="488"/>
      <c r="O2" s="488" t="s">
        <v>281</v>
      </c>
      <c r="P2" s="488" t="s">
        <v>17178</v>
      </c>
      <c r="Q2" s="488"/>
      <c r="R2" s="488"/>
      <c r="S2" s="595"/>
      <c r="U2" s="413" t="s">
        <v>5180</v>
      </c>
      <c r="V2" s="413">
        <f>COUNTIF($S$2:$S$10,"41")</f>
        <v>0</v>
      </c>
    </row>
    <row r="3" spans="1:22" ht="15" thickTop="1" thickBot="1">
      <c r="A3" s="250">
        <v>2</v>
      </c>
      <c r="B3" s="250">
        <v>20</v>
      </c>
      <c r="C3" s="250" t="s">
        <v>282</v>
      </c>
      <c r="D3" s="250" t="s">
        <v>7276</v>
      </c>
      <c r="E3" s="250" t="s">
        <v>30624</v>
      </c>
      <c r="F3" s="489" t="s">
        <v>283</v>
      </c>
      <c r="G3" s="250" t="s">
        <v>21</v>
      </c>
      <c r="H3" s="488" t="s">
        <v>284</v>
      </c>
      <c r="I3" s="488" t="s">
        <v>53</v>
      </c>
      <c r="J3" s="488"/>
      <c r="K3" s="488"/>
      <c r="L3" s="488"/>
      <c r="M3" s="488"/>
      <c r="N3" s="488"/>
      <c r="O3" s="488" t="s">
        <v>281</v>
      </c>
      <c r="P3" s="488" t="s">
        <v>17178</v>
      </c>
      <c r="Q3" s="488"/>
      <c r="R3" s="488"/>
      <c r="S3" s="595"/>
      <c r="U3" s="413" t="s">
        <v>5179</v>
      </c>
      <c r="V3" s="413">
        <f>COUNTIF($S$2:$S$10,"42")</f>
        <v>2</v>
      </c>
    </row>
    <row r="4" spans="1:22" s="103" customFormat="1" ht="15" thickTop="1" thickBot="1">
      <c r="A4" s="7">
        <v>3</v>
      </c>
      <c r="B4" s="7">
        <v>30</v>
      </c>
      <c r="C4" s="7" t="s">
        <v>285</v>
      </c>
      <c r="D4" s="7" t="s">
        <v>7277</v>
      </c>
      <c r="E4" s="7" t="s">
        <v>30625</v>
      </c>
      <c r="F4" s="102" t="s">
        <v>286</v>
      </c>
      <c r="G4" s="7" t="s">
        <v>21</v>
      </c>
      <c r="H4" s="41" t="s">
        <v>287</v>
      </c>
      <c r="I4" s="41" t="s">
        <v>53</v>
      </c>
      <c r="J4" s="41"/>
      <c r="K4" s="41" t="s">
        <v>17255</v>
      </c>
      <c r="L4" s="41" t="s">
        <v>17257</v>
      </c>
      <c r="M4" s="41" t="s">
        <v>17257</v>
      </c>
      <c r="N4" s="41" t="s">
        <v>17259</v>
      </c>
      <c r="O4" s="41" t="s">
        <v>281</v>
      </c>
      <c r="P4" s="41"/>
      <c r="Q4" s="7">
        <v>431271</v>
      </c>
      <c r="R4" s="442"/>
      <c r="S4" s="200" t="s">
        <v>14073</v>
      </c>
      <c r="T4" s="1"/>
      <c r="U4" s="413" t="s">
        <v>5178</v>
      </c>
      <c r="V4" s="413">
        <f>COUNTIF($S$2:$S$10,"43")</f>
        <v>0</v>
      </c>
    </row>
    <row r="5" spans="1:22" s="103" customFormat="1" ht="15" thickTop="1" thickBot="1">
      <c r="A5" s="7">
        <v>4</v>
      </c>
      <c r="B5" s="7">
        <v>40</v>
      </c>
      <c r="C5" s="7" t="s">
        <v>288</v>
      </c>
      <c r="D5" s="7" t="s">
        <v>7278</v>
      </c>
      <c r="E5" s="7" t="s">
        <v>30626</v>
      </c>
      <c r="F5" s="102" t="s">
        <v>289</v>
      </c>
      <c r="G5" s="7" t="s">
        <v>21</v>
      </c>
      <c r="H5" s="41" t="s">
        <v>290</v>
      </c>
      <c r="I5" s="41" t="s">
        <v>53</v>
      </c>
      <c r="J5" s="41"/>
      <c r="K5" s="41" t="s">
        <v>17255</v>
      </c>
      <c r="L5" s="41" t="s">
        <v>17257</v>
      </c>
      <c r="M5" s="41" t="s">
        <v>17257</v>
      </c>
      <c r="N5" s="41" t="s">
        <v>17263</v>
      </c>
      <c r="O5" s="41" t="s">
        <v>281</v>
      </c>
      <c r="P5" s="41"/>
      <c r="Q5" s="7">
        <v>431270</v>
      </c>
      <c r="R5" s="442"/>
      <c r="S5" s="200" t="s">
        <v>14074</v>
      </c>
      <c r="T5"/>
      <c r="U5" s="413" t="s">
        <v>5176</v>
      </c>
      <c r="V5" s="413">
        <f>COUNTIF($S$2:$S$10,"44")</f>
        <v>0</v>
      </c>
    </row>
    <row r="6" spans="1:22" ht="15" thickTop="1" thickBot="1">
      <c r="S6" s="200"/>
      <c r="T6"/>
      <c r="U6" s="413" t="s">
        <v>5174</v>
      </c>
      <c r="V6" s="413">
        <f>COUNTIF($S$2:$S$10,"45")</f>
        <v>0</v>
      </c>
    </row>
    <row r="7" spans="1:22" ht="15" thickTop="1" thickBot="1">
      <c r="S7" s="200"/>
      <c r="U7" s="413" t="s">
        <v>5175</v>
      </c>
      <c r="V7" s="413">
        <f>COUNTIF($S$2:$S$10,"46")</f>
        <v>0</v>
      </c>
    </row>
    <row r="8" spans="1:22" ht="15" thickTop="1" thickBot="1">
      <c r="S8" s="200"/>
      <c r="U8" s="413" t="s">
        <v>5214</v>
      </c>
      <c r="V8" s="413">
        <f>COUNTIF($S$2:$S$10,"47")</f>
        <v>0</v>
      </c>
    </row>
    <row r="9" spans="1:22" ht="15" thickTop="1" thickBot="1">
      <c r="S9" s="200"/>
      <c r="U9" s="413" t="s">
        <v>5216</v>
      </c>
      <c r="V9" s="413">
        <f>COUNTIF($S$2:$S$10,"48")</f>
        <v>0</v>
      </c>
    </row>
    <row r="10" spans="1:22" ht="15" thickTop="1" thickBot="1">
      <c r="S10" s="200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COUNTIF($S$2:$S$38,"50")</f>
        <v>0</v>
      </c>
    </row>
    <row r="12" spans="1:22">
      <c r="U12" s="413" t="s">
        <v>17021</v>
      </c>
      <c r="V12" s="413">
        <f>COUNTIF($S$2:$S$38,"51")</f>
        <v>0</v>
      </c>
    </row>
    <row r="13" spans="1:22">
      <c r="U13" s="413" t="s">
        <v>17022</v>
      </c>
      <c r="V13" s="413">
        <f>COUNTIF($S$2:$S$38,"52")</f>
        <v>0</v>
      </c>
    </row>
  </sheetData>
  <phoneticPr fontId="35"/>
  <hyperlinks>
    <hyperlink ref="F2" r:id="rId1"/>
    <hyperlink ref="F3" r:id="rId2"/>
    <hyperlink ref="F4" r:id="rId3"/>
    <hyperlink ref="F5" r:id="rId4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V68"/>
  <sheetViews>
    <sheetView zoomScaleNormal="100" workbookViewId="0">
      <pane ySplit="1" topLeftCell="A2" activePane="bottomLeft" state="frozen"/>
      <selection pane="bottomLeft" activeCell="P1" sqref="P1"/>
    </sheetView>
  </sheetViews>
  <sheetFormatPr defaultRowHeight="13.5"/>
  <cols>
    <col min="1" max="1" width="5.25" style="1" bestFit="1" customWidth="1"/>
    <col min="2" max="2" width="10.25" style="1" bestFit="1" customWidth="1"/>
    <col min="3" max="3" width="31.625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375" style="1" bestFit="1" customWidth="1"/>
    <col min="18" max="18" width="28.625" style="1" bestFit="1" customWidth="1"/>
    <col min="19" max="19" width="13.125" style="1" bestFit="1" customWidth="1"/>
    <col min="20" max="20" width="8.625" style="1"/>
    <col min="21" max="21" width="13.375" style="1" bestFit="1" customWidth="1"/>
    <col min="22" max="22" width="8.625" style="1"/>
  </cols>
  <sheetData>
    <row r="1" spans="1:22" ht="42" thickTop="1" thickBot="1">
      <c r="A1" s="58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4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</v>
      </c>
      <c r="C2" s="5" t="s">
        <v>26242</v>
      </c>
      <c r="D2" s="306" t="s">
        <v>7279</v>
      </c>
      <c r="E2" s="5" t="s">
        <v>30627</v>
      </c>
      <c r="F2" s="11" t="s">
        <v>296</v>
      </c>
      <c r="G2" s="7" t="s">
        <v>21</v>
      </c>
      <c r="H2" s="6" t="s">
        <v>297</v>
      </c>
      <c r="I2" s="6" t="s">
        <v>53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6" t="s">
        <v>281</v>
      </c>
      <c r="P2" s="54"/>
      <c r="Q2" s="54" t="s">
        <v>2894</v>
      </c>
      <c r="R2" s="54"/>
      <c r="S2" s="200" t="s">
        <v>14075</v>
      </c>
      <c r="U2" s="413" t="s">
        <v>5180</v>
      </c>
      <c r="V2" s="413">
        <f>COUNTIF($S$2:$S$68,"41")</f>
        <v>0</v>
      </c>
    </row>
    <row r="3" spans="1:22" ht="15" thickTop="1" thickBot="1">
      <c r="A3" s="7">
        <v>2</v>
      </c>
      <c r="B3" s="7">
        <v>20</v>
      </c>
      <c r="C3" s="5" t="s">
        <v>26244</v>
      </c>
      <c r="D3" s="306" t="s">
        <v>7280</v>
      </c>
      <c r="E3" s="5" t="s">
        <v>30628</v>
      </c>
      <c r="F3" s="11" t="s">
        <v>298</v>
      </c>
      <c r="G3" s="7" t="s">
        <v>21</v>
      </c>
      <c r="H3" s="6" t="s">
        <v>299</v>
      </c>
      <c r="I3" s="6" t="s">
        <v>53</v>
      </c>
      <c r="J3" s="8"/>
      <c r="K3" s="8" t="s">
        <v>17264</v>
      </c>
      <c r="L3" s="8" t="s">
        <v>17271</v>
      </c>
      <c r="M3" s="8" t="s">
        <v>17257</v>
      </c>
      <c r="N3" s="8" t="s">
        <v>17259</v>
      </c>
      <c r="O3" s="6" t="s">
        <v>300</v>
      </c>
      <c r="P3" s="54"/>
      <c r="Q3" s="54" t="s">
        <v>2895</v>
      </c>
      <c r="R3" s="54"/>
      <c r="S3" s="200" t="s">
        <v>14076</v>
      </c>
      <c r="U3" s="413" t="s">
        <v>5179</v>
      </c>
      <c r="V3" s="413">
        <f>COUNTIF($S$2:$S$68,"42")</f>
        <v>1</v>
      </c>
    </row>
    <row r="4" spans="1:22" ht="15" thickTop="1" thickBot="1">
      <c r="A4" s="7">
        <v>3</v>
      </c>
      <c r="B4" s="7">
        <v>30</v>
      </c>
      <c r="C4" s="5" t="s">
        <v>26245</v>
      </c>
      <c r="D4" s="306" t="s">
        <v>7281</v>
      </c>
      <c r="E4" s="5" t="s">
        <v>30629</v>
      </c>
      <c r="F4" s="11" t="s">
        <v>301</v>
      </c>
      <c r="G4" s="7" t="s">
        <v>21</v>
      </c>
      <c r="H4" s="6" t="s">
        <v>302</v>
      </c>
      <c r="I4" s="6" t="s">
        <v>53</v>
      </c>
      <c r="J4" s="8"/>
      <c r="K4" s="8" t="s">
        <v>17255</v>
      </c>
      <c r="L4" s="8" t="s">
        <v>17257</v>
      </c>
      <c r="M4" s="8" t="s">
        <v>17257</v>
      </c>
      <c r="N4" s="8" t="s">
        <v>17259</v>
      </c>
      <c r="O4" s="6" t="s">
        <v>300</v>
      </c>
      <c r="P4" s="54"/>
      <c r="Q4" s="54" t="s">
        <v>2896</v>
      </c>
      <c r="R4" s="54"/>
      <c r="S4" s="200" t="s">
        <v>14077</v>
      </c>
      <c r="U4" s="413" t="s">
        <v>5178</v>
      </c>
      <c r="V4" s="413">
        <f>COUNTIF($S$2:$S$68,"43")</f>
        <v>4</v>
      </c>
    </row>
    <row r="5" spans="1:22" ht="15" thickTop="1" thickBot="1">
      <c r="A5" s="7">
        <v>4</v>
      </c>
      <c r="B5" s="7">
        <v>40</v>
      </c>
      <c r="C5" s="5" t="s">
        <v>26246</v>
      </c>
      <c r="D5" s="306" t="s">
        <v>7282</v>
      </c>
      <c r="E5" s="16" t="s">
        <v>30630</v>
      </c>
      <c r="F5" s="11" t="s">
        <v>303</v>
      </c>
      <c r="G5" s="7" t="s">
        <v>21</v>
      </c>
      <c r="H5" s="6" t="s">
        <v>304</v>
      </c>
      <c r="I5" s="6" t="s">
        <v>53</v>
      </c>
      <c r="J5" s="8"/>
      <c r="K5" s="8" t="s">
        <v>17264</v>
      </c>
      <c r="L5" s="8" t="s">
        <v>17257</v>
      </c>
      <c r="M5" s="8" t="s">
        <v>17257</v>
      </c>
      <c r="N5" s="8" t="s">
        <v>17259</v>
      </c>
      <c r="O5" s="6" t="s">
        <v>1169</v>
      </c>
      <c r="P5" s="54"/>
      <c r="Q5" s="54" t="s">
        <v>2897</v>
      </c>
      <c r="R5" s="54"/>
      <c r="S5" s="200" t="s">
        <v>14078</v>
      </c>
      <c r="T5"/>
      <c r="U5" s="413" t="s">
        <v>5176</v>
      </c>
      <c r="V5" s="413">
        <f>COUNTIF($S$2:$S$68,"44")</f>
        <v>4</v>
      </c>
    </row>
    <row r="6" spans="1:22" ht="15" thickTop="1" thickBot="1">
      <c r="A6" s="7">
        <v>5</v>
      </c>
      <c r="B6" s="7">
        <v>10010</v>
      </c>
      <c r="C6" s="5" t="s">
        <v>1168</v>
      </c>
      <c r="D6" s="306" t="s">
        <v>7283</v>
      </c>
      <c r="E6" s="16" t="s">
        <v>30631</v>
      </c>
      <c r="F6" s="11" t="s">
        <v>305</v>
      </c>
      <c r="G6" s="7" t="s">
        <v>21</v>
      </c>
      <c r="H6" s="6" t="s">
        <v>306</v>
      </c>
      <c r="I6" s="6" t="s">
        <v>53</v>
      </c>
      <c r="J6" s="8"/>
      <c r="K6" s="8" t="s">
        <v>17255</v>
      </c>
      <c r="L6" s="8" t="s">
        <v>17257</v>
      </c>
      <c r="M6" s="8" t="s">
        <v>17257</v>
      </c>
      <c r="N6" s="8" t="s">
        <v>17259</v>
      </c>
      <c r="O6" s="6" t="s">
        <v>1169</v>
      </c>
      <c r="P6" s="54"/>
      <c r="Q6" s="54" t="s">
        <v>2898</v>
      </c>
      <c r="R6" s="54"/>
      <c r="S6" s="200" t="s">
        <v>14079</v>
      </c>
      <c r="T6"/>
      <c r="U6" s="413" t="s">
        <v>5174</v>
      </c>
      <c r="V6" s="413">
        <f>COUNTIF($S$2:$S$68,"45")</f>
        <v>6</v>
      </c>
    </row>
    <row r="7" spans="1:22" ht="15" thickTop="1" thickBot="1">
      <c r="A7" s="7">
        <v>6</v>
      </c>
      <c r="B7" s="7">
        <v>70</v>
      </c>
      <c r="C7" s="9" t="s">
        <v>26249</v>
      </c>
      <c r="D7" s="306" t="s">
        <v>7284</v>
      </c>
      <c r="E7" s="15" t="s">
        <v>30632</v>
      </c>
      <c r="F7" s="11" t="s">
        <v>1460</v>
      </c>
      <c r="G7" s="7" t="s">
        <v>21</v>
      </c>
      <c r="H7" s="15" t="s">
        <v>1458</v>
      </c>
      <c r="I7" s="8" t="s">
        <v>53</v>
      </c>
      <c r="J7" s="8"/>
      <c r="K7" s="8" t="s">
        <v>17255</v>
      </c>
      <c r="L7" s="8" t="s">
        <v>17257</v>
      </c>
      <c r="M7" s="8" t="s">
        <v>17257</v>
      </c>
      <c r="N7" s="8" t="s">
        <v>17259</v>
      </c>
      <c r="O7" s="15" t="s">
        <v>1586</v>
      </c>
      <c r="P7" s="90"/>
      <c r="Q7" s="54" t="s">
        <v>2899</v>
      </c>
      <c r="R7" s="54"/>
      <c r="S7" s="201" t="s">
        <v>14080</v>
      </c>
      <c r="T7" s="19" t="s">
        <v>11228</v>
      </c>
      <c r="U7" s="413" t="s">
        <v>5175</v>
      </c>
      <c r="V7" s="413">
        <f>COUNTIF($S$2:$S$68,"46")</f>
        <v>4</v>
      </c>
    </row>
    <row r="8" spans="1:22" ht="15" thickTop="1" thickBot="1">
      <c r="A8" s="7">
        <v>7</v>
      </c>
      <c r="B8" s="7">
        <v>60</v>
      </c>
      <c r="C8" s="9" t="s">
        <v>26248</v>
      </c>
      <c r="D8" s="306" t="s">
        <v>7285</v>
      </c>
      <c r="E8" s="15" t="s">
        <v>30633</v>
      </c>
      <c r="F8" s="11" t="s">
        <v>1456</v>
      </c>
      <c r="G8" s="7" t="s">
        <v>21</v>
      </c>
      <c r="H8" s="15" t="s">
        <v>20987</v>
      </c>
      <c r="I8" s="8" t="s">
        <v>53</v>
      </c>
      <c r="J8" s="8"/>
      <c r="K8" s="8" t="s">
        <v>17255</v>
      </c>
      <c r="L8" s="8" t="s">
        <v>17257</v>
      </c>
      <c r="M8" s="8" t="s">
        <v>17257</v>
      </c>
      <c r="N8" s="8" t="s">
        <v>17259</v>
      </c>
      <c r="O8" s="15" t="s">
        <v>1586</v>
      </c>
      <c r="P8" s="90"/>
      <c r="Q8" s="54" t="s">
        <v>2900</v>
      </c>
      <c r="R8" s="54"/>
      <c r="S8" s="201" t="s">
        <v>14081</v>
      </c>
      <c r="U8" s="413" t="s">
        <v>5214</v>
      </c>
      <c r="V8" s="413">
        <f>COUNTIF($S$2:$S$68,"47")</f>
        <v>6</v>
      </c>
    </row>
    <row r="9" spans="1:22" ht="15" thickTop="1" thickBot="1">
      <c r="A9" s="7">
        <v>8</v>
      </c>
      <c r="B9" s="7">
        <v>50</v>
      </c>
      <c r="C9" s="9" t="s">
        <v>26247</v>
      </c>
      <c r="D9" s="306" t="s">
        <v>7286</v>
      </c>
      <c r="E9" s="15" t="s">
        <v>30634</v>
      </c>
      <c r="F9" s="11" t="s">
        <v>1457</v>
      </c>
      <c r="G9" s="7" t="s">
        <v>21</v>
      </c>
      <c r="H9" s="15" t="s">
        <v>1459</v>
      </c>
      <c r="I9" s="8" t="s">
        <v>53</v>
      </c>
      <c r="J9" s="8"/>
      <c r="K9" s="8" t="s">
        <v>17255</v>
      </c>
      <c r="L9" s="8" t="s">
        <v>17257</v>
      </c>
      <c r="M9" s="8" t="s">
        <v>17257</v>
      </c>
      <c r="N9" s="8" t="s">
        <v>17263</v>
      </c>
      <c r="O9" s="15" t="s">
        <v>1586</v>
      </c>
      <c r="P9" s="90"/>
      <c r="Q9" s="54" t="s">
        <v>2901</v>
      </c>
      <c r="R9" s="54"/>
      <c r="S9" s="201" t="s">
        <v>14082</v>
      </c>
      <c r="U9" s="413" t="s">
        <v>5216</v>
      </c>
      <c r="V9" s="413">
        <f>COUNTIF($S$2:$S$68,"48")</f>
        <v>9</v>
      </c>
    </row>
    <row r="10" spans="1:22" ht="15" thickTop="1" thickBot="1">
      <c r="A10" s="7">
        <v>9</v>
      </c>
      <c r="B10" s="7">
        <v>80</v>
      </c>
      <c r="C10" s="9" t="s">
        <v>26250</v>
      </c>
      <c r="D10" s="306" t="s">
        <v>7287</v>
      </c>
      <c r="E10" s="15" t="s">
        <v>30635</v>
      </c>
      <c r="F10" s="11" t="s">
        <v>2408</v>
      </c>
      <c r="G10" s="7" t="s">
        <v>21</v>
      </c>
      <c r="H10" s="15" t="s">
        <v>4526</v>
      </c>
      <c r="I10" s="8" t="s">
        <v>53</v>
      </c>
      <c r="J10" s="8"/>
      <c r="K10" s="8" t="s">
        <v>17255</v>
      </c>
      <c r="L10" s="8" t="s">
        <v>17261</v>
      </c>
      <c r="M10" s="8" t="s">
        <v>17257</v>
      </c>
      <c r="N10" s="8" t="s">
        <v>17259</v>
      </c>
      <c r="O10" s="15" t="s">
        <v>2459</v>
      </c>
      <c r="P10" s="90"/>
      <c r="Q10" s="54" t="s">
        <v>2902</v>
      </c>
      <c r="R10" s="54"/>
      <c r="S10" s="201" t="s">
        <v>14083</v>
      </c>
      <c r="U10" s="413" t="s">
        <v>5215</v>
      </c>
      <c r="V10" s="413">
        <f>COUNTIF($S$2:$S$68,"49")</f>
        <v>8</v>
      </c>
    </row>
    <row r="11" spans="1:22" ht="15" thickTop="1" thickBot="1">
      <c r="A11" s="7">
        <v>10</v>
      </c>
      <c r="B11" s="25">
        <v>19</v>
      </c>
      <c r="C11" s="29" t="s">
        <v>26243</v>
      </c>
      <c r="D11" s="306" t="s">
        <v>7288</v>
      </c>
      <c r="E11" s="161" t="s">
        <v>30636</v>
      </c>
      <c r="F11" s="11" t="s">
        <v>3874</v>
      </c>
      <c r="G11" s="7" t="s">
        <v>21</v>
      </c>
      <c r="H11" s="29" t="s">
        <v>3878</v>
      </c>
      <c r="I11" s="8" t="s">
        <v>53</v>
      </c>
      <c r="J11" s="8"/>
      <c r="K11" s="8" t="s">
        <v>17255</v>
      </c>
      <c r="L11" s="8" t="s">
        <v>17261</v>
      </c>
      <c r="M11" s="8" t="s">
        <v>17261</v>
      </c>
      <c r="N11" s="8" t="s">
        <v>17259</v>
      </c>
      <c r="O11" s="178">
        <v>42388</v>
      </c>
      <c r="P11" s="647"/>
      <c r="Q11" s="199" t="s">
        <v>4636</v>
      </c>
      <c r="R11" s="305" t="s">
        <v>21011</v>
      </c>
      <c r="S11" s="201" t="s">
        <v>14065</v>
      </c>
      <c r="U11" s="413" t="s">
        <v>17020</v>
      </c>
      <c r="V11" s="413">
        <f>COUNTIF($S$2:$S$67,"50")</f>
        <v>7</v>
      </c>
    </row>
    <row r="12" spans="1:22" ht="15" thickTop="1" thickBot="1">
      <c r="A12" s="7">
        <v>11</v>
      </c>
      <c r="B12" s="25">
        <v>90</v>
      </c>
      <c r="C12" s="29" t="s">
        <v>26251</v>
      </c>
      <c r="D12" s="306" t="s">
        <v>7289</v>
      </c>
      <c r="E12" s="161" t="s">
        <v>30637</v>
      </c>
      <c r="F12" s="11" t="s">
        <v>3875</v>
      </c>
      <c r="G12" s="7" t="s">
        <v>21</v>
      </c>
      <c r="H12" s="29" t="s">
        <v>3879</v>
      </c>
      <c r="I12" s="8" t="s">
        <v>53</v>
      </c>
      <c r="J12" s="8"/>
      <c r="K12" s="8" t="s">
        <v>17255</v>
      </c>
      <c r="L12" s="8" t="s">
        <v>17261</v>
      </c>
      <c r="M12" s="8" t="s">
        <v>17261</v>
      </c>
      <c r="N12" s="8" t="s">
        <v>17259</v>
      </c>
      <c r="O12" s="178">
        <v>42388</v>
      </c>
      <c r="P12" s="647"/>
      <c r="Q12" s="199" t="s">
        <v>4637</v>
      </c>
      <c r="R12" s="305" t="s">
        <v>21002</v>
      </c>
      <c r="S12" s="201" t="s">
        <v>14084</v>
      </c>
      <c r="U12" s="413" t="s">
        <v>17021</v>
      </c>
      <c r="V12" s="413">
        <f>COUNTIF($S$2:$S$67,"51")</f>
        <v>0</v>
      </c>
    </row>
    <row r="13" spans="1:22" ht="15" thickTop="1" thickBot="1">
      <c r="A13" s="7">
        <v>12</v>
      </c>
      <c r="B13" s="25">
        <v>100</v>
      </c>
      <c r="C13" s="29" t="s">
        <v>26252</v>
      </c>
      <c r="D13" s="306" t="s">
        <v>7290</v>
      </c>
      <c r="E13" s="161" t="s">
        <v>30638</v>
      </c>
      <c r="F13" s="11" t="s">
        <v>3876</v>
      </c>
      <c r="G13" s="7" t="s">
        <v>21</v>
      </c>
      <c r="H13" s="29" t="s">
        <v>3880</v>
      </c>
      <c r="I13" s="8" t="s">
        <v>53</v>
      </c>
      <c r="J13" s="8"/>
      <c r="K13" s="8" t="s">
        <v>17255</v>
      </c>
      <c r="L13" s="8" t="s">
        <v>17257</v>
      </c>
      <c r="M13" s="8" t="s">
        <v>17261</v>
      </c>
      <c r="N13" s="8" t="s">
        <v>17263</v>
      </c>
      <c r="O13" s="178">
        <v>42388</v>
      </c>
      <c r="P13" s="647"/>
      <c r="Q13" s="199" t="s">
        <v>4638</v>
      </c>
      <c r="R13" s="305" t="s">
        <v>21002</v>
      </c>
      <c r="S13" s="201" t="s">
        <v>14065</v>
      </c>
      <c r="U13" s="413" t="s">
        <v>17022</v>
      </c>
      <c r="V13" s="413">
        <f>COUNTIF($S$2:$S$67,"52")</f>
        <v>0</v>
      </c>
    </row>
    <row r="14" spans="1:22" ht="15" thickTop="1" thickBot="1">
      <c r="A14" s="7">
        <v>13</v>
      </c>
      <c r="B14" s="25">
        <v>10104</v>
      </c>
      <c r="C14" s="29" t="s">
        <v>4596</v>
      </c>
      <c r="D14" s="306" t="s">
        <v>7291</v>
      </c>
      <c r="E14" s="161" t="s">
        <v>30639</v>
      </c>
      <c r="F14" s="11" t="s">
        <v>3877</v>
      </c>
      <c r="G14" s="7" t="s">
        <v>21</v>
      </c>
      <c r="H14" s="29" t="s">
        <v>4635</v>
      </c>
      <c r="I14" s="8" t="s">
        <v>53</v>
      </c>
      <c r="J14" s="8"/>
      <c r="K14" s="8" t="s">
        <v>17255</v>
      </c>
      <c r="L14" s="8" t="s">
        <v>17271</v>
      </c>
      <c r="M14" s="8" t="s">
        <v>17261</v>
      </c>
      <c r="N14" s="8" t="s">
        <v>17263</v>
      </c>
      <c r="O14" s="178">
        <v>42388</v>
      </c>
      <c r="P14" s="647"/>
      <c r="Q14" s="199" t="s">
        <v>4639</v>
      </c>
      <c r="R14" s="305" t="s">
        <v>21002</v>
      </c>
      <c r="S14" s="201" t="s">
        <v>14065</v>
      </c>
    </row>
    <row r="15" spans="1:22" ht="15" thickTop="1" thickBot="1">
      <c r="A15" s="25">
        <v>14</v>
      </c>
      <c r="B15" s="25">
        <v>10105</v>
      </c>
      <c r="C15" s="29" t="s">
        <v>4597</v>
      </c>
      <c r="D15" s="306" t="s">
        <v>7292</v>
      </c>
      <c r="E15" s="161" t="s">
        <v>30640</v>
      </c>
      <c r="F15" s="11" t="s">
        <v>3883</v>
      </c>
      <c r="G15" s="7" t="s">
        <v>21</v>
      </c>
      <c r="H15" s="29" t="s">
        <v>3881</v>
      </c>
      <c r="I15" s="8" t="s">
        <v>53</v>
      </c>
      <c r="J15" s="8"/>
      <c r="K15" s="8" t="s">
        <v>17255</v>
      </c>
      <c r="L15" s="8" t="s">
        <v>17257</v>
      </c>
      <c r="M15" s="8" t="s">
        <v>17261</v>
      </c>
      <c r="N15" s="8" t="s">
        <v>17263</v>
      </c>
      <c r="O15" s="178">
        <v>42388</v>
      </c>
      <c r="P15" s="647"/>
      <c r="Q15" s="199" t="s">
        <v>4640</v>
      </c>
      <c r="R15" s="305" t="s">
        <v>21002</v>
      </c>
      <c r="S15" s="201" t="s">
        <v>14065</v>
      </c>
    </row>
    <row r="16" spans="1:22" ht="15" thickTop="1" thickBot="1">
      <c r="A16" s="25">
        <v>15</v>
      </c>
      <c r="B16" s="25">
        <v>10205</v>
      </c>
      <c r="C16" s="29" t="s">
        <v>4598</v>
      </c>
      <c r="D16" s="306" t="s">
        <v>7293</v>
      </c>
      <c r="E16" s="161" t="s">
        <v>30641</v>
      </c>
      <c r="F16" s="11" t="s">
        <v>3884</v>
      </c>
      <c r="G16" s="7" t="s">
        <v>21</v>
      </c>
      <c r="H16" s="29" t="s">
        <v>3882</v>
      </c>
      <c r="I16" s="8" t="s">
        <v>53</v>
      </c>
      <c r="J16" s="8"/>
      <c r="K16" s="8" t="s">
        <v>17255</v>
      </c>
      <c r="L16" s="8" t="s">
        <v>17257</v>
      </c>
      <c r="M16" s="8" t="s">
        <v>17261</v>
      </c>
      <c r="N16" s="8" t="s">
        <v>17263</v>
      </c>
      <c r="O16" s="178">
        <v>42388</v>
      </c>
      <c r="P16" s="647"/>
      <c r="Q16" s="199" t="s">
        <v>4641</v>
      </c>
      <c r="R16" s="305" t="s">
        <v>21002</v>
      </c>
      <c r="S16" s="201" t="s">
        <v>14065</v>
      </c>
    </row>
    <row r="17" spans="1:19" ht="15" thickTop="1" thickBot="1">
      <c r="A17" s="25">
        <v>16</v>
      </c>
      <c r="B17" s="25">
        <v>110</v>
      </c>
      <c r="C17" s="29" t="s">
        <v>26253</v>
      </c>
      <c r="D17" s="29" t="s">
        <v>7017</v>
      </c>
      <c r="E17" s="29" t="s">
        <v>7021</v>
      </c>
      <c r="F17" s="87" t="s">
        <v>7025</v>
      </c>
      <c r="G17" s="7" t="s">
        <v>21</v>
      </c>
      <c r="H17" s="29" t="s">
        <v>6929</v>
      </c>
      <c r="I17" s="29" t="s">
        <v>7029</v>
      </c>
      <c r="J17" s="29"/>
      <c r="K17" s="8" t="s">
        <v>17264</v>
      </c>
      <c r="L17" s="8" t="s">
        <v>17261</v>
      </c>
      <c r="M17" s="8" t="s">
        <v>17272</v>
      </c>
      <c r="N17" s="8" t="s">
        <v>17263</v>
      </c>
      <c r="O17" s="26">
        <v>42755</v>
      </c>
      <c r="P17" s="648"/>
      <c r="Q17" s="305" t="s">
        <v>7237</v>
      </c>
      <c r="R17" s="305"/>
      <c r="S17" s="201" t="s">
        <v>14066</v>
      </c>
    </row>
    <row r="18" spans="1:19" ht="15" thickTop="1" thickBot="1">
      <c r="A18" s="25">
        <v>17</v>
      </c>
      <c r="B18" s="25">
        <v>120</v>
      </c>
      <c r="C18" s="29" t="s">
        <v>26254</v>
      </c>
      <c r="D18" s="29" t="s">
        <v>7018</v>
      </c>
      <c r="E18" s="29" t="s">
        <v>7022</v>
      </c>
      <c r="F18" s="87" t="s">
        <v>7026</v>
      </c>
      <c r="G18" s="7" t="s">
        <v>21</v>
      </c>
      <c r="H18" s="29" t="s">
        <v>6930</v>
      </c>
      <c r="I18" s="29" t="s">
        <v>7029</v>
      </c>
      <c r="J18" s="29"/>
      <c r="K18" s="8" t="s">
        <v>17255</v>
      </c>
      <c r="L18" s="8" t="s">
        <v>17257</v>
      </c>
      <c r="M18" s="8" t="s">
        <v>17257</v>
      </c>
      <c r="N18" s="8" t="s">
        <v>17263</v>
      </c>
      <c r="O18" s="26">
        <v>42755</v>
      </c>
      <c r="P18" s="648"/>
      <c r="Q18" s="305" t="s">
        <v>7238</v>
      </c>
      <c r="R18" s="305"/>
      <c r="S18" s="201" t="s">
        <v>14085</v>
      </c>
    </row>
    <row r="19" spans="1:19" ht="15" thickTop="1" thickBot="1">
      <c r="A19" s="25">
        <v>18</v>
      </c>
      <c r="B19" s="25">
        <v>130</v>
      </c>
      <c r="C19" s="29" t="s">
        <v>26255</v>
      </c>
      <c r="D19" s="29" t="s">
        <v>7019</v>
      </c>
      <c r="E19" s="29" t="s">
        <v>7023</v>
      </c>
      <c r="F19" s="87" t="s">
        <v>7027</v>
      </c>
      <c r="G19" s="7" t="s">
        <v>21</v>
      </c>
      <c r="H19" s="29" t="s">
        <v>6931</v>
      </c>
      <c r="I19" s="29" t="s">
        <v>7029</v>
      </c>
      <c r="J19" s="29"/>
      <c r="K19" s="8" t="s">
        <v>17264</v>
      </c>
      <c r="L19" s="8" t="s">
        <v>17257</v>
      </c>
      <c r="M19" s="8" t="s">
        <v>17257</v>
      </c>
      <c r="N19" s="8" t="s">
        <v>17263</v>
      </c>
      <c r="O19" s="26">
        <v>42755</v>
      </c>
      <c r="P19" s="648"/>
      <c r="Q19" s="305" t="s">
        <v>7239</v>
      </c>
      <c r="R19" s="305"/>
      <c r="S19" s="201" t="s">
        <v>14066</v>
      </c>
    </row>
    <row r="20" spans="1:19" ht="15" thickTop="1" thickBot="1">
      <c r="A20" s="25">
        <v>19</v>
      </c>
      <c r="B20" s="25">
        <v>140</v>
      </c>
      <c r="C20" s="29" t="s">
        <v>26256</v>
      </c>
      <c r="D20" s="29" t="s">
        <v>7020</v>
      </c>
      <c r="E20" s="29" t="s">
        <v>7024</v>
      </c>
      <c r="F20" s="87" t="s">
        <v>7028</v>
      </c>
      <c r="G20" s="7" t="s">
        <v>21</v>
      </c>
      <c r="H20" s="29" t="s">
        <v>6932</v>
      </c>
      <c r="I20" s="29" t="s">
        <v>7029</v>
      </c>
      <c r="J20" s="29"/>
      <c r="K20" s="8" t="s">
        <v>17264</v>
      </c>
      <c r="L20" s="8" t="s">
        <v>17261</v>
      </c>
      <c r="M20" s="8" t="s">
        <v>17261</v>
      </c>
      <c r="N20" s="8" t="s">
        <v>17259</v>
      </c>
      <c r="O20" s="26">
        <v>42755</v>
      </c>
      <c r="P20" s="648"/>
      <c r="Q20" s="305" t="s">
        <v>7240</v>
      </c>
      <c r="R20" s="305"/>
      <c r="S20" s="201" t="s">
        <v>14066</v>
      </c>
    </row>
    <row r="21" spans="1:19" ht="15" thickTop="1" thickBot="1">
      <c r="A21" s="25">
        <v>20</v>
      </c>
      <c r="B21" s="29" t="s">
        <v>9663</v>
      </c>
      <c r="C21" s="25" t="s">
        <v>9658</v>
      </c>
      <c r="D21" s="29" t="s">
        <v>9935</v>
      </c>
      <c r="E21" s="29" t="s">
        <v>9937</v>
      </c>
      <c r="F21" s="87" t="s">
        <v>9660</v>
      </c>
      <c r="G21" s="7" t="s">
        <v>21</v>
      </c>
      <c r="H21" s="29" t="s">
        <v>11968</v>
      </c>
      <c r="I21" s="29" t="s">
        <v>5888</v>
      </c>
      <c r="J21" s="29"/>
      <c r="K21" s="8" t="s">
        <v>17273</v>
      </c>
      <c r="L21" s="8" t="s">
        <v>17273</v>
      </c>
      <c r="M21" s="8" t="s">
        <v>17274</v>
      </c>
      <c r="N21" s="8" t="s">
        <v>17274</v>
      </c>
      <c r="O21" s="26">
        <v>43067</v>
      </c>
      <c r="P21" s="648"/>
      <c r="Q21" s="199" t="s">
        <v>11031</v>
      </c>
      <c r="R21" s="199"/>
      <c r="S21" s="203">
        <v>47</v>
      </c>
    </row>
    <row r="22" spans="1:19" ht="15" thickTop="1" thickBot="1">
      <c r="A22" s="25">
        <v>21</v>
      </c>
      <c r="B22" s="29" t="s">
        <v>9663</v>
      </c>
      <c r="C22" s="25" t="s">
        <v>9659</v>
      </c>
      <c r="D22" s="29" t="s">
        <v>9936</v>
      </c>
      <c r="E22" s="29" t="s">
        <v>9938</v>
      </c>
      <c r="F22" s="87" t="s">
        <v>9661</v>
      </c>
      <c r="G22" s="7" t="s">
        <v>21</v>
      </c>
      <c r="H22" s="29" t="s">
        <v>9662</v>
      </c>
      <c r="I22" s="29" t="s">
        <v>5888</v>
      </c>
      <c r="J22" s="29"/>
      <c r="K22" s="8" t="s">
        <v>17273</v>
      </c>
      <c r="L22" s="8" t="s">
        <v>17274</v>
      </c>
      <c r="M22" s="8" t="s">
        <v>17274</v>
      </c>
      <c r="N22" s="8" t="s">
        <v>17273</v>
      </c>
      <c r="O22" s="26">
        <v>43067</v>
      </c>
      <c r="P22" s="648"/>
      <c r="Q22" s="199" t="s">
        <v>11032</v>
      </c>
      <c r="R22" s="199"/>
      <c r="S22" s="203">
        <v>47</v>
      </c>
    </row>
    <row r="23" spans="1:19" ht="15" thickTop="1" thickBot="1">
      <c r="A23" s="25">
        <v>22</v>
      </c>
      <c r="B23" s="25">
        <v>150</v>
      </c>
      <c r="C23" s="29" t="s">
        <v>26257</v>
      </c>
      <c r="D23" s="29" t="s">
        <v>10077</v>
      </c>
      <c r="E23" s="29" t="s">
        <v>10081</v>
      </c>
      <c r="F23" s="87" t="s">
        <v>9925</v>
      </c>
      <c r="G23" s="421" t="s">
        <v>21</v>
      </c>
      <c r="H23" s="29" t="s">
        <v>9930</v>
      </c>
      <c r="I23" s="29" t="s">
        <v>5888</v>
      </c>
      <c r="J23" s="29"/>
      <c r="K23" s="8" t="s">
        <v>17264</v>
      </c>
      <c r="L23" s="8" t="s">
        <v>17257</v>
      </c>
      <c r="M23" s="8" t="s">
        <v>17261</v>
      </c>
      <c r="N23" s="8" t="s">
        <v>17263</v>
      </c>
      <c r="O23" s="26">
        <v>43076</v>
      </c>
      <c r="P23" s="648"/>
      <c r="Q23" s="199" t="s">
        <v>11033</v>
      </c>
      <c r="R23" s="199"/>
      <c r="S23" s="203">
        <v>47</v>
      </c>
    </row>
    <row r="24" spans="1:19" ht="15" thickTop="1" thickBot="1">
      <c r="A24" s="25">
        <v>23</v>
      </c>
      <c r="B24" s="25">
        <v>160</v>
      </c>
      <c r="C24" s="29" t="s">
        <v>26258</v>
      </c>
      <c r="D24" s="29" t="s">
        <v>10078</v>
      </c>
      <c r="E24" s="29" t="s">
        <v>10082</v>
      </c>
      <c r="F24" s="87" t="s">
        <v>9926</v>
      </c>
      <c r="G24" s="421" t="s">
        <v>21</v>
      </c>
      <c r="H24" s="29" t="s">
        <v>9931</v>
      </c>
      <c r="I24" s="29" t="s">
        <v>5888</v>
      </c>
      <c r="J24" s="29"/>
      <c r="K24" s="8" t="s">
        <v>17264</v>
      </c>
      <c r="L24" s="8" t="s">
        <v>17261</v>
      </c>
      <c r="M24" s="8" t="s">
        <v>17261</v>
      </c>
      <c r="N24" s="8" t="s">
        <v>17263</v>
      </c>
      <c r="O24" s="26">
        <v>43076</v>
      </c>
      <c r="P24" s="648"/>
      <c r="Q24" s="199" t="s">
        <v>11034</v>
      </c>
      <c r="R24" s="199"/>
      <c r="S24" s="203">
        <v>47</v>
      </c>
    </row>
    <row r="25" spans="1:19" ht="15" thickTop="1" thickBot="1">
      <c r="A25" s="25">
        <v>24</v>
      </c>
      <c r="B25" s="25">
        <v>170</v>
      </c>
      <c r="C25" s="29" t="s">
        <v>26259</v>
      </c>
      <c r="D25" s="29" t="s">
        <v>10079</v>
      </c>
      <c r="E25" s="29" t="s">
        <v>10083</v>
      </c>
      <c r="F25" s="87" t="s">
        <v>9927</v>
      </c>
      <c r="G25" s="421" t="s">
        <v>21</v>
      </c>
      <c r="H25" s="29" t="s">
        <v>9932</v>
      </c>
      <c r="I25" s="29" t="s">
        <v>5888</v>
      </c>
      <c r="J25" s="29"/>
      <c r="K25" s="8" t="s">
        <v>17264</v>
      </c>
      <c r="L25" s="8" t="s">
        <v>17261</v>
      </c>
      <c r="M25" s="8" t="s">
        <v>17261</v>
      </c>
      <c r="N25" s="8" t="s">
        <v>17259</v>
      </c>
      <c r="O25" s="26">
        <v>43076</v>
      </c>
      <c r="P25" s="648"/>
      <c r="Q25" s="199" t="s">
        <v>11035</v>
      </c>
      <c r="R25" s="199"/>
      <c r="S25" s="203">
        <v>47</v>
      </c>
    </row>
    <row r="26" spans="1:19" ht="15" thickTop="1" thickBot="1">
      <c r="A26" s="25">
        <v>25</v>
      </c>
      <c r="B26" s="25">
        <v>180</v>
      </c>
      <c r="C26" s="29" t="s">
        <v>26260</v>
      </c>
      <c r="D26" s="29" t="s">
        <v>10080</v>
      </c>
      <c r="E26" s="29" t="s">
        <v>10084</v>
      </c>
      <c r="F26" s="87" t="s">
        <v>9928</v>
      </c>
      <c r="G26" s="421" t="s">
        <v>21</v>
      </c>
      <c r="H26" s="29" t="s">
        <v>9929</v>
      </c>
      <c r="I26" s="29" t="s">
        <v>5888</v>
      </c>
      <c r="J26" s="29"/>
      <c r="K26" s="8" t="s">
        <v>17255</v>
      </c>
      <c r="L26" s="8" t="s">
        <v>17261</v>
      </c>
      <c r="M26" s="8" t="s">
        <v>17261</v>
      </c>
      <c r="N26" s="8" t="s">
        <v>17259</v>
      </c>
      <c r="O26" s="26">
        <v>43076</v>
      </c>
      <c r="P26" s="648"/>
      <c r="Q26" s="199" t="s">
        <v>11036</v>
      </c>
      <c r="R26" s="199"/>
      <c r="S26" s="203">
        <v>47</v>
      </c>
    </row>
    <row r="27" spans="1:19" ht="15" thickTop="1" thickBot="1">
      <c r="A27" s="25">
        <v>26</v>
      </c>
      <c r="B27" s="25">
        <v>190</v>
      </c>
      <c r="C27" s="25" t="s">
        <v>14930</v>
      </c>
      <c r="D27" s="29" t="s">
        <v>15120</v>
      </c>
      <c r="E27" s="29" t="s">
        <v>15129</v>
      </c>
      <c r="F27" s="87" t="s">
        <v>14939</v>
      </c>
      <c r="G27" s="442" t="s">
        <v>21</v>
      </c>
      <c r="H27" s="29" t="s">
        <v>14955</v>
      </c>
      <c r="I27" s="29" t="s">
        <v>5888</v>
      </c>
      <c r="J27" s="29"/>
      <c r="K27" s="8" t="s">
        <v>17255</v>
      </c>
      <c r="L27" s="8" t="s">
        <v>17261</v>
      </c>
      <c r="M27" s="8" t="s">
        <v>17261</v>
      </c>
      <c r="N27" s="8" t="s">
        <v>17263</v>
      </c>
      <c r="O27" s="26">
        <v>43108</v>
      </c>
      <c r="P27" s="648"/>
      <c r="Q27" s="199" t="s">
        <v>16888</v>
      </c>
      <c r="R27" s="199"/>
      <c r="S27" s="203">
        <v>48</v>
      </c>
    </row>
    <row r="28" spans="1:19" ht="15" thickTop="1" thickBot="1">
      <c r="A28" s="25">
        <v>27</v>
      </c>
      <c r="B28" s="25">
        <v>200</v>
      </c>
      <c r="C28" s="25" t="s">
        <v>14931</v>
      </c>
      <c r="D28" s="29" t="s">
        <v>15121</v>
      </c>
      <c r="E28" s="29" t="s">
        <v>15130</v>
      </c>
      <c r="F28" s="87" t="s">
        <v>14940</v>
      </c>
      <c r="G28" s="442" t="s">
        <v>21</v>
      </c>
      <c r="H28" s="29" t="s">
        <v>14956</v>
      </c>
      <c r="I28" s="29" t="s">
        <v>5888</v>
      </c>
      <c r="J28" s="29"/>
      <c r="K28" s="8" t="s">
        <v>17264</v>
      </c>
      <c r="L28" s="8" t="s">
        <v>17261</v>
      </c>
      <c r="M28" s="8" t="s">
        <v>17261</v>
      </c>
      <c r="N28" s="8" t="s">
        <v>17263</v>
      </c>
      <c r="O28" s="26">
        <v>43108</v>
      </c>
      <c r="P28" s="648"/>
      <c r="Q28" s="199" t="s">
        <v>16889</v>
      </c>
      <c r="R28" s="199"/>
      <c r="S28" s="203">
        <v>48</v>
      </c>
    </row>
    <row r="29" spans="1:19" ht="15" thickTop="1" thickBot="1">
      <c r="A29" s="25">
        <v>28</v>
      </c>
      <c r="B29" s="25">
        <v>210</v>
      </c>
      <c r="C29" s="25" t="s">
        <v>14932</v>
      </c>
      <c r="D29" s="29" t="s">
        <v>15122</v>
      </c>
      <c r="E29" s="29" t="s">
        <v>15131</v>
      </c>
      <c r="F29" s="87" t="s">
        <v>14941</v>
      </c>
      <c r="G29" s="442" t="s">
        <v>21</v>
      </c>
      <c r="H29" s="29" t="s">
        <v>14957</v>
      </c>
      <c r="I29" s="29" t="s">
        <v>5888</v>
      </c>
      <c r="J29" s="29"/>
      <c r="K29" s="8" t="s">
        <v>17255</v>
      </c>
      <c r="L29" s="8" t="s">
        <v>17261</v>
      </c>
      <c r="M29" s="8" t="s">
        <v>17261</v>
      </c>
      <c r="N29" s="8" t="s">
        <v>17263</v>
      </c>
      <c r="O29" s="26">
        <v>43108</v>
      </c>
      <c r="P29" s="648"/>
      <c r="Q29" s="199" t="s">
        <v>16890</v>
      </c>
      <c r="R29" s="199"/>
      <c r="S29" s="203">
        <v>48</v>
      </c>
    </row>
    <row r="30" spans="1:19" ht="15" thickTop="1" thickBot="1">
      <c r="A30" s="25">
        <v>29</v>
      </c>
      <c r="B30" s="25">
        <v>220</v>
      </c>
      <c r="C30" s="25" t="s">
        <v>14933</v>
      </c>
      <c r="D30" s="29" t="s">
        <v>15123</v>
      </c>
      <c r="E30" s="29" t="s">
        <v>15132</v>
      </c>
      <c r="F30" s="87" t="s">
        <v>14942</v>
      </c>
      <c r="G30" s="442" t="s">
        <v>21</v>
      </c>
      <c r="H30" s="29" t="s">
        <v>14958</v>
      </c>
      <c r="I30" s="29" t="s">
        <v>5888</v>
      </c>
      <c r="J30" s="29"/>
      <c r="K30" s="8" t="s">
        <v>17255</v>
      </c>
      <c r="L30" s="8" t="s">
        <v>17261</v>
      </c>
      <c r="M30" s="8" t="s">
        <v>17261</v>
      </c>
      <c r="N30" s="8" t="s">
        <v>17263</v>
      </c>
      <c r="O30" s="26">
        <v>43108</v>
      </c>
      <c r="P30" s="648"/>
      <c r="Q30" s="199" t="s">
        <v>16883</v>
      </c>
      <c r="R30" s="199"/>
      <c r="S30" s="203">
        <v>48</v>
      </c>
    </row>
    <row r="31" spans="1:19" ht="15" thickTop="1" thickBot="1">
      <c r="A31" s="25">
        <v>30</v>
      </c>
      <c r="B31" s="25">
        <v>230</v>
      </c>
      <c r="C31" s="25" t="s">
        <v>14934</v>
      </c>
      <c r="D31" s="29" t="s">
        <v>15124</v>
      </c>
      <c r="E31" s="29" t="s">
        <v>15133</v>
      </c>
      <c r="F31" s="87" t="s">
        <v>14943</v>
      </c>
      <c r="G31" s="442" t="s">
        <v>21</v>
      </c>
      <c r="H31" s="29" t="s">
        <v>14959</v>
      </c>
      <c r="I31" s="29" t="s">
        <v>5888</v>
      </c>
      <c r="J31" s="29"/>
      <c r="K31" s="8" t="s">
        <v>17264</v>
      </c>
      <c r="L31" s="8" t="s">
        <v>17261</v>
      </c>
      <c r="M31" s="8" t="s">
        <v>17272</v>
      </c>
      <c r="N31" s="8" t="s">
        <v>17263</v>
      </c>
      <c r="O31" s="26">
        <v>43108</v>
      </c>
      <c r="P31" s="648"/>
      <c r="Q31" s="199" t="s">
        <v>16882</v>
      </c>
      <c r="R31" s="199"/>
      <c r="S31" s="203">
        <v>48</v>
      </c>
    </row>
    <row r="32" spans="1:19" ht="15" thickTop="1" thickBot="1">
      <c r="A32" s="25">
        <v>31</v>
      </c>
      <c r="B32" s="25">
        <v>240</v>
      </c>
      <c r="C32" s="25" t="s">
        <v>14935</v>
      </c>
      <c r="D32" s="29" t="s">
        <v>15125</v>
      </c>
      <c r="E32" s="29" t="s">
        <v>15134</v>
      </c>
      <c r="F32" s="87" t="s">
        <v>14944</v>
      </c>
      <c r="G32" s="442" t="s">
        <v>21</v>
      </c>
      <c r="H32" s="29" t="s">
        <v>14960</v>
      </c>
      <c r="I32" s="29" t="s">
        <v>5888</v>
      </c>
      <c r="J32" s="29"/>
      <c r="K32" s="8" t="s">
        <v>17264</v>
      </c>
      <c r="L32" s="8" t="s">
        <v>17257</v>
      </c>
      <c r="M32" s="8" t="s">
        <v>17257</v>
      </c>
      <c r="N32" s="8" t="s">
        <v>17263</v>
      </c>
      <c r="O32" s="26">
        <v>43108</v>
      </c>
      <c r="P32" s="648"/>
      <c r="Q32" s="199" t="s">
        <v>16884</v>
      </c>
      <c r="R32" s="199"/>
      <c r="S32" s="203">
        <v>48</v>
      </c>
    </row>
    <row r="33" spans="1:19" ht="15" thickTop="1" thickBot="1">
      <c r="A33" s="25">
        <v>32</v>
      </c>
      <c r="B33" s="25">
        <v>250</v>
      </c>
      <c r="C33" s="25" t="s">
        <v>14936</v>
      </c>
      <c r="D33" s="29" t="s">
        <v>15126</v>
      </c>
      <c r="E33" s="29" t="s">
        <v>15135</v>
      </c>
      <c r="F33" s="87" t="s">
        <v>14945</v>
      </c>
      <c r="G33" s="442" t="s">
        <v>21</v>
      </c>
      <c r="H33" s="29" t="s">
        <v>14961</v>
      </c>
      <c r="I33" s="29" t="s">
        <v>5888</v>
      </c>
      <c r="J33" s="29"/>
      <c r="K33" s="8" t="s">
        <v>17264</v>
      </c>
      <c r="L33" s="8" t="s">
        <v>17261</v>
      </c>
      <c r="M33" s="8" t="s">
        <v>17257</v>
      </c>
      <c r="N33" s="8" t="s">
        <v>17263</v>
      </c>
      <c r="O33" s="26">
        <v>43108</v>
      </c>
      <c r="P33" s="648"/>
      <c r="Q33" s="199" t="s">
        <v>16885</v>
      </c>
      <c r="R33" s="199"/>
      <c r="S33" s="203">
        <v>48</v>
      </c>
    </row>
    <row r="34" spans="1:19" ht="15" thickTop="1" thickBot="1">
      <c r="A34" s="25">
        <v>33</v>
      </c>
      <c r="B34" s="25">
        <v>260</v>
      </c>
      <c r="C34" s="25" t="s">
        <v>14937</v>
      </c>
      <c r="D34" s="29" t="s">
        <v>15127</v>
      </c>
      <c r="E34" s="29" t="s">
        <v>15136</v>
      </c>
      <c r="F34" s="87" t="s">
        <v>14946</v>
      </c>
      <c r="G34" s="442" t="s">
        <v>21</v>
      </c>
      <c r="H34" s="29" t="s">
        <v>14962</v>
      </c>
      <c r="I34" s="29" t="s">
        <v>5888</v>
      </c>
      <c r="J34" s="29"/>
      <c r="K34" s="8" t="s">
        <v>17264</v>
      </c>
      <c r="L34" s="8" t="s">
        <v>17261</v>
      </c>
      <c r="M34" s="8" t="s">
        <v>17261</v>
      </c>
      <c r="N34" s="8" t="s">
        <v>17259</v>
      </c>
      <c r="O34" s="26">
        <v>43108</v>
      </c>
      <c r="P34" s="648"/>
      <c r="Q34" s="199" t="s">
        <v>16886</v>
      </c>
      <c r="R34" s="199"/>
      <c r="S34" s="203">
        <v>48</v>
      </c>
    </row>
    <row r="35" spans="1:19" ht="15" thickTop="1" thickBot="1">
      <c r="A35" s="25">
        <v>34</v>
      </c>
      <c r="B35" s="25">
        <v>270</v>
      </c>
      <c r="C35" s="25" t="s">
        <v>14938</v>
      </c>
      <c r="D35" s="29" t="s">
        <v>15128</v>
      </c>
      <c r="E35" s="29" t="s">
        <v>15137</v>
      </c>
      <c r="F35" s="87" t="s">
        <v>14947</v>
      </c>
      <c r="G35" s="442" t="s">
        <v>21</v>
      </c>
      <c r="H35" s="29" t="s">
        <v>14954</v>
      </c>
      <c r="I35" s="29" t="s">
        <v>5888</v>
      </c>
      <c r="J35" s="29"/>
      <c r="K35" s="8" t="s">
        <v>17264</v>
      </c>
      <c r="L35" s="8" t="s">
        <v>17261</v>
      </c>
      <c r="M35" s="8" t="s">
        <v>17261</v>
      </c>
      <c r="N35" s="8" t="s">
        <v>17263</v>
      </c>
      <c r="O35" s="26">
        <v>43108</v>
      </c>
      <c r="P35" s="648"/>
      <c r="Q35" s="199" t="s">
        <v>16887</v>
      </c>
      <c r="R35" s="199"/>
      <c r="S35" s="203">
        <v>48</v>
      </c>
    </row>
    <row r="36" spans="1:19" ht="15" thickTop="1" thickBot="1">
      <c r="A36" s="25">
        <v>35</v>
      </c>
      <c r="B36" s="25">
        <v>280</v>
      </c>
      <c r="C36" s="29" t="s">
        <v>26263</v>
      </c>
      <c r="D36" s="29" t="s">
        <v>20609</v>
      </c>
      <c r="E36" s="29" t="s">
        <v>20615</v>
      </c>
      <c r="F36" s="87" t="s">
        <v>20560</v>
      </c>
      <c r="G36" s="442" t="s">
        <v>21</v>
      </c>
      <c r="H36" s="29" t="s">
        <v>21130</v>
      </c>
      <c r="I36" s="29" t="s">
        <v>5888</v>
      </c>
      <c r="J36" s="29"/>
      <c r="K36" s="8"/>
      <c r="L36" s="8"/>
      <c r="M36" s="8"/>
      <c r="N36" s="8"/>
      <c r="O36" s="881" t="s">
        <v>21129</v>
      </c>
      <c r="P36" s="648"/>
      <c r="Q36" s="305" t="s">
        <v>21131</v>
      </c>
      <c r="R36" s="199"/>
      <c r="S36" s="203">
        <v>49</v>
      </c>
    </row>
    <row r="37" spans="1:19" ht="15" thickTop="1" thickBot="1">
      <c r="A37" s="25">
        <v>36</v>
      </c>
      <c r="B37" s="25">
        <v>290</v>
      </c>
      <c r="C37" s="29" t="s">
        <v>26262</v>
      </c>
      <c r="D37" s="29" t="s">
        <v>20610</v>
      </c>
      <c r="E37" s="29" t="s">
        <v>20616</v>
      </c>
      <c r="F37" s="87" t="s">
        <v>20561</v>
      </c>
      <c r="G37" s="442" t="s">
        <v>21</v>
      </c>
      <c r="H37" s="29" t="s">
        <v>20567</v>
      </c>
      <c r="I37" s="29" t="s">
        <v>5888</v>
      </c>
      <c r="J37" s="29"/>
      <c r="K37" s="8"/>
      <c r="L37" s="8"/>
      <c r="M37" s="8"/>
      <c r="N37" s="8"/>
      <c r="O37" s="881" t="s">
        <v>20608</v>
      </c>
      <c r="P37" s="648"/>
      <c r="Q37" s="305" t="s">
        <v>21133</v>
      </c>
      <c r="R37" s="199"/>
      <c r="S37" s="203">
        <v>49</v>
      </c>
    </row>
    <row r="38" spans="1:19" ht="15" thickTop="1" thickBot="1">
      <c r="A38" s="25">
        <v>37</v>
      </c>
      <c r="B38" s="25">
        <v>300</v>
      </c>
      <c r="C38" s="29" t="s">
        <v>26261</v>
      </c>
      <c r="D38" s="29" t="s">
        <v>20611</v>
      </c>
      <c r="E38" s="29" t="s">
        <v>20617</v>
      </c>
      <c r="F38" s="87" t="s">
        <v>20562</v>
      </c>
      <c r="G38" s="442" t="s">
        <v>21</v>
      </c>
      <c r="H38" s="29" t="s">
        <v>20568</v>
      </c>
      <c r="I38" s="29" t="s">
        <v>5888</v>
      </c>
      <c r="J38" s="29"/>
      <c r="K38" s="8"/>
      <c r="L38" s="8"/>
      <c r="M38" s="8"/>
      <c r="N38" s="8"/>
      <c r="O38" s="881" t="s">
        <v>20608</v>
      </c>
      <c r="P38" s="648"/>
      <c r="Q38" s="305" t="s">
        <v>21132</v>
      </c>
      <c r="R38" s="199"/>
      <c r="S38" s="203">
        <v>49</v>
      </c>
    </row>
    <row r="39" spans="1:19" ht="15" thickTop="1" thickBot="1">
      <c r="A39" s="25">
        <v>38</v>
      </c>
      <c r="B39" s="25">
        <v>310</v>
      </c>
      <c r="C39" s="29" t="s">
        <v>26264</v>
      </c>
      <c r="D39" s="29" t="s">
        <v>20612</v>
      </c>
      <c r="E39" s="29" t="s">
        <v>20618</v>
      </c>
      <c r="F39" s="87" t="s">
        <v>20563</v>
      </c>
      <c r="G39" s="442" t="s">
        <v>21</v>
      </c>
      <c r="H39" s="29" t="s">
        <v>20569</v>
      </c>
      <c r="I39" s="29" t="s">
        <v>5888</v>
      </c>
      <c r="J39" s="29"/>
      <c r="K39" s="8"/>
      <c r="L39" s="8"/>
      <c r="M39" s="8"/>
      <c r="N39" s="8"/>
      <c r="O39" s="881" t="s">
        <v>20608</v>
      </c>
      <c r="P39" s="648"/>
      <c r="Q39" s="305" t="s">
        <v>21136</v>
      </c>
      <c r="R39" s="199"/>
      <c r="S39" s="203">
        <v>49</v>
      </c>
    </row>
    <row r="40" spans="1:19" ht="15" thickTop="1" thickBot="1">
      <c r="A40" s="25">
        <v>39</v>
      </c>
      <c r="B40" s="25">
        <v>320</v>
      </c>
      <c r="C40" s="29" t="s">
        <v>26265</v>
      </c>
      <c r="D40" s="29" t="s">
        <v>20613</v>
      </c>
      <c r="E40" s="29" t="s">
        <v>20619</v>
      </c>
      <c r="F40" s="87" t="s">
        <v>20564</v>
      </c>
      <c r="G40" s="442" t="s">
        <v>21</v>
      </c>
      <c r="H40" s="29" t="s">
        <v>20570</v>
      </c>
      <c r="I40" s="29" t="s">
        <v>5888</v>
      </c>
      <c r="J40" s="29"/>
      <c r="K40" s="8"/>
      <c r="L40" s="8"/>
      <c r="M40" s="8"/>
      <c r="N40" s="8"/>
      <c r="O40" s="881" t="s">
        <v>20608</v>
      </c>
      <c r="P40" s="648"/>
      <c r="Q40" s="305" t="s">
        <v>21135</v>
      </c>
      <c r="R40" s="199"/>
      <c r="S40" s="203">
        <v>49</v>
      </c>
    </row>
    <row r="41" spans="1:19" ht="15" thickTop="1" thickBot="1">
      <c r="A41" s="25">
        <v>40</v>
      </c>
      <c r="B41" s="25">
        <v>330</v>
      </c>
      <c r="C41" s="29" t="s">
        <v>26266</v>
      </c>
      <c r="D41" s="29" t="s">
        <v>20614</v>
      </c>
      <c r="E41" s="29" t="s">
        <v>20620</v>
      </c>
      <c r="F41" s="87" t="s">
        <v>20565</v>
      </c>
      <c r="G41" s="442" t="s">
        <v>21</v>
      </c>
      <c r="H41" s="29" t="s">
        <v>20566</v>
      </c>
      <c r="I41" s="29" t="s">
        <v>5888</v>
      </c>
      <c r="J41" s="29"/>
      <c r="K41" s="29"/>
      <c r="L41" s="29"/>
      <c r="M41" s="29"/>
      <c r="N41" s="29"/>
      <c r="O41" s="881" t="s">
        <v>20608</v>
      </c>
      <c r="P41" s="648"/>
      <c r="Q41" s="305" t="s">
        <v>21134</v>
      </c>
      <c r="R41" s="199"/>
      <c r="S41" s="203">
        <v>49</v>
      </c>
    </row>
    <row r="42" spans="1:19" ht="15" thickTop="1" thickBot="1">
      <c r="A42" s="25">
        <v>41</v>
      </c>
      <c r="B42" s="25">
        <v>340</v>
      </c>
      <c r="C42" s="29" t="s">
        <v>26267</v>
      </c>
      <c r="D42" s="29" t="s">
        <v>21389</v>
      </c>
      <c r="E42" s="29" t="s">
        <v>21391</v>
      </c>
      <c r="F42" s="87" t="s">
        <v>21372</v>
      </c>
      <c r="G42" s="442" t="s">
        <v>21</v>
      </c>
      <c r="H42" s="29" t="s">
        <v>21375</v>
      </c>
      <c r="I42" s="29" t="s">
        <v>5888</v>
      </c>
      <c r="J42" s="29"/>
      <c r="K42" s="29"/>
      <c r="L42" s="29"/>
      <c r="M42" s="29"/>
      <c r="N42" s="29"/>
      <c r="O42" s="881">
        <v>43838</v>
      </c>
      <c r="P42" s="648"/>
      <c r="Q42" s="305" t="s">
        <v>30479</v>
      </c>
      <c r="R42" s="199"/>
      <c r="S42" s="203">
        <v>49</v>
      </c>
    </row>
    <row r="43" spans="1:19" ht="15" thickTop="1" thickBot="1">
      <c r="A43" s="25">
        <v>42</v>
      </c>
      <c r="B43" s="25">
        <v>350</v>
      </c>
      <c r="C43" s="29" t="s">
        <v>26268</v>
      </c>
      <c r="D43" s="29" t="s">
        <v>21390</v>
      </c>
      <c r="E43" s="29" t="s">
        <v>21392</v>
      </c>
      <c r="F43" s="87" t="s">
        <v>21373</v>
      </c>
      <c r="G43" s="442" t="s">
        <v>21</v>
      </c>
      <c r="H43" s="29" t="s">
        <v>21374</v>
      </c>
      <c r="I43" s="29" t="s">
        <v>21376</v>
      </c>
      <c r="J43" s="29"/>
      <c r="K43" s="29"/>
      <c r="L43" s="29"/>
      <c r="M43" s="29"/>
      <c r="N43" s="29"/>
      <c r="O43" s="881">
        <v>43838</v>
      </c>
      <c r="P43" s="648"/>
      <c r="Q43" s="305" t="s">
        <v>30480</v>
      </c>
      <c r="R43" s="199"/>
      <c r="S43" s="203">
        <v>49</v>
      </c>
    </row>
    <row r="44" spans="1:19" ht="15" thickTop="1" thickBot="1">
      <c r="A44" s="25">
        <v>43</v>
      </c>
      <c r="B44" s="25">
        <v>360</v>
      </c>
      <c r="C44" s="29" t="s">
        <v>26789</v>
      </c>
      <c r="D44" s="29" t="s">
        <v>26283</v>
      </c>
      <c r="E44" s="29" t="s">
        <v>26284</v>
      </c>
      <c r="F44" s="87" t="s">
        <v>26180</v>
      </c>
      <c r="G44" s="442" t="s">
        <v>21</v>
      </c>
      <c r="H44" s="29" t="s">
        <v>27637</v>
      </c>
      <c r="I44" s="29" t="s">
        <v>5888</v>
      </c>
      <c r="J44" s="29"/>
      <c r="K44" s="29"/>
      <c r="L44" s="29"/>
      <c r="M44" s="29"/>
      <c r="N44" s="29"/>
      <c r="O44" s="881">
        <v>44162</v>
      </c>
      <c r="P44" s="648"/>
      <c r="Q44" s="305" t="s">
        <v>30481</v>
      </c>
      <c r="R44" s="199"/>
      <c r="S44" s="203">
        <v>50</v>
      </c>
    </row>
    <row r="45" spans="1:19" ht="15" thickTop="1" thickBot="1">
      <c r="A45" s="25">
        <v>44</v>
      </c>
      <c r="B45" s="25">
        <v>370</v>
      </c>
      <c r="C45" s="29" t="s">
        <v>26790</v>
      </c>
      <c r="D45" s="29" t="s">
        <v>26285</v>
      </c>
      <c r="E45" s="29" t="s">
        <v>26286</v>
      </c>
      <c r="F45" s="87" t="s">
        <v>26181</v>
      </c>
      <c r="G45" s="442" t="s">
        <v>21</v>
      </c>
      <c r="H45" s="29" t="s">
        <v>26186</v>
      </c>
      <c r="I45" s="29" t="s">
        <v>5888</v>
      </c>
      <c r="J45" s="29"/>
      <c r="K45" s="29"/>
      <c r="L45" s="29"/>
      <c r="M45" s="29"/>
      <c r="N45" s="29"/>
      <c r="O45" s="881">
        <v>44162</v>
      </c>
      <c r="P45" s="648"/>
      <c r="Q45" s="305" t="s">
        <v>30487</v>
      </c>
      <c r="R45" s="199"/>
      <c r="S45" s="203">
        <v>50</v>
      </c>
    </row>
    <row r="46" spans="1:19" ht="15" thickTop="1" thickBot="1">
      <c r="A46" s="25">
        <v>45</v>
      </c>
      <c r="B46" s="25">
        <v>380</v>
      </c>
      <c r="C46" s="29" t="s">
        <v>26791</v>
      </c>
      <c r="D46" s="29" t="s">
        <v>26287</v>
      </c>
      <c r="E46" s="29" t="s">
        <v>26288</v>
      </c>
      <c r="F46" s="87" t="s">
        <v>26182</v>
      </c>
      <c r="G46" s="442" t="s">
        <v>21</v>
      </c>
      <c r="H46" s="29" t="s">
        <v>26187</v>
      </c>
      <c r="I46" s="29" t="s">
        <v>5888</v>
      </c>
      <c r="J46" s="29"/>
      <c r="K46" s="29"/>
      <c r="L46" s="29"/>
      <c r="M46" s="29"/>
      <c r="N46" s="29"/>
      <c r="O46" s="881">
        <v>44162</v>
      </c>
      <c r="P46" s="648"/>
      <c r="Q46" s="305" t="s">
        <v>30482</v>
      </c>
      <c r="R46" s="199"/>
      <c r="S46" s="203">
        <v>50</v>
      </c>
    </row>
    <row r="47" spans="1:19" ht="15" thickTop="1" thickBot="1">
      <c r="A47" s="25">
        <v>46</v>
      </c>
      <c r="B47" s="25">
        <v>390</v>
      </c>
      <c r="C47" s="29" t="s">
        <v>26792</v>
      </c>
      <c r="D47" s="29" t="s">
        <v>26289</v>
      </c>
      <c r="E47" s="29" t="s">
        <v>26290</v>
      </c>
      <c r="F47" s="87" t="s">
        <v>26183</v>
      </c>
      <c r="G47" s="442" t="s">
        <v>21</v>
      </c>
      <c r="H47" s="29" t="s">
        <v>26188</v>
      </c>
      <c r="I47" s="29" t="s">
        <v>5888</v>
      </c>
      <c r="J47" s="29"/>
      <c r="K47" s="29"/>
      <c r="L47" s="29"/>
      <c r="M47" s="29"/>
      <c r="N47" s="29"/>
      <c r="O47" s="881">
        <v>44162</v>
      </c>
      <c r="P47" s="648"/>
      <c r="Q47" s="305" t="s">
        <v>30483</v>
      </c>
      <c r="R47" s="199"/>
      <c r="S47" s="203">
        <v>50</v>
      </c>
    </row>
    <row r="48" spans="1:19" ht="15" thickTop="1" thickBot="1">
      <c r="A48" s="25">
        <v>47</v>
      </c>
      <c r="B48" s="25">
        <v>400</v>
      </c>
      <c r="C48" s="29" t="s">
        <v>26788</v>
      </c>
      <c r="D48" s="29" t="s">
        <v>26291</v>
      </c>
      <c r="E48" s="29" t="s">
        <v>26292</v>
      </c>
      <c r="F48" s="87" t="s">
        <v>26184</v>
      </c>
      <c r="G48" s="442" t="s">
        <v>21</v>
      </c>
      <c r="H48" s="29" t="s">
        <v>26189</v>
      </c>
      <c r="I48" s="29" t="s">
        <v>5888</v>
      </c>
      <c r="J48" s="29"/>
      <c r="K48" s="29"/>
      <c r="L48" s="29"/>
      <c r="M48" s="29"/>
      <c r="N48" s="29"/>
      <c r="O48" s="881">
        <v>44162</v>
      </c>
      <c r="P48" s="648"/>
      <c r="Q48" s="305" t="s">
        <v>30484</v>
      </c>
      <c r="R48" s="199"/>
      <c r="S48" s="203">
        <v>50</v>
      </c>
    </row>
    <row r="49" spans="1:19" ht="15" thickTop="1" thickBot="1">
      <c r="A49" s="25">
        <v>48</v>
      </c>
      <c r="B49" s="25">
        <v>410</v>
      </c>
      <c r="C49" s="29" t="s">
        <v>26793</v>
      </c>
      <c r="D49" s="29" t="s">
        <v>26293</v>
      </c>
      <c r="E49" s="29" t="s">
        <v>26294</v>
      </c>
      <c r="F49" s="87" t="s">
        <v>26185</v>
      </c>
      <c r="G49" s="442" t="s">
        <v>21</v>
      </c>
      <c r="H49" s="29" t="s">
        <v>26190</v>
      </c>
      <c r="I49" s="29" t="s">
        <v>5888</v>
      </c>
      <c r="J49" s="29"/>
      <c r="K49" s="29"/>
      <c r="L49" s="29"/>
      <c r="M49" s="29"/>
      <c r="N49" s="29"/>
      <c r="O49" s="881">
        <v>44162</v>
      </c>
      <c r="P49" s="648"/>
      <c r="Q49" s="305" t="s">
        <v>30485</v>
      </c>
      <c r="R49" s="199"/>
      <c r="S49" s="203">
        <v>50</v>
      </c>
    </row>
    <row r="50" spans="1:19" ht="15" thickTop="1" thickBot="1">
      <c r="A50" s="25">
        <v>49</v>
      </c>
      <c r="B50" s="25">
        <v>420</v>
      </c>
      <c r="C50" s="29" t="s">
        <v>28302</v>
      </c>
      <c r="D50" s="29" t="s">
        <v>26476</v>
      </c>
      <c r="E50" s="29" t="s">
        <v>26477</v>
      </c>
      <c r="F50" s="87" t="s">
        <v>26281</v>
      </c>
      <c r="G50" s="442" t="s">
        <v>21</v>
      </c>
      <c r="H50" s="29" t="s">
        <v>26282</v>
      </c>
      <c r="I50" s="29" t="s">
        <v>5888</v>
      </c>
      <c r="J50" s="29"/>
      <c r="K50" s="29"/>
      <c r="L50" s="29"/>
      <c r="M50" s="29"/>
      <c r="N50" s="29"/>
      <c r="O50" s="881">
        <v>44168</v>
      </c>
      <c r="P50" s="648"/>
      <c r="Q50" s="305" t="s">
        <v>30486</v>
      </c>
      <c r="R50" s="199"/>
      <c r="S50" s="203">
        <v>50</v>
      </c>
    </row>
    <row r="51" spans="1:19" ht="15" thickTop="1" thickBot="1">
      <c r="A51" s="25"/>
      <c r="B51" s="25">
        <v>10205</v>
      </c>
      <c r="C51" s="29" t="s">
        <v>32763</v>
      </c>
      <c r="D51" s="29" t="s">
        <v>32819</v>
      </c>
      <c r="E51" s="29" t="s">
        <v>32823</v>
      </c>
      <c r="F51" s="87" t="s">
        <v>32767</v>
      </c>
      <c r="G51" s="442" t="s">
        <v>32768</v>
      </c>
      <c r="H51" s="29" t="s">
        <v>32769</v>
      </c>
      <c r="I51" s="29" t="s">
        <v>5888</v>
      </c>
      <c r="J51" s="29"/>
      <c r="K51" s="29"/>
      <c r="L51" s="29"/>
      <c r="M51" s="29"/>
      <c r="N51" s="29"/>
      <c r="O51" s="881">
        <v>44573</v>
      </c>
      <c r="P51" s="648"/>
      <c r="Q51" s="305" t="s">
        <v>32773</v>
      </c>
      <c r="R51" s="199"/>
      <c r="S51" s="203"/>
    </row>
    <row r="52" spans="1:19" ht="15" thickTop="1" thickBot="1">
      <c r="A52" s="25"/>
      <c r="B52" s="25">
        <v>81</v>
      </c>
      <c r="C52" s="29" t="s">
        <v>32764</v>
      </c>
      <c r="D52" s="29" t="s">
        <v>32820</v>
      </c>
      <c r="E52" s="29" t="s">
        <v>32824</v>
      </c>
      <c r="F52" s="87" t="s">
        <v>32767</v>
      </c>
      <c r="G52" s="442" t="s">
        <v>32768</v>
      </c>
      <c r="H52" s="29" t="s">
        <v>32770</v>
      </c>
      <c r="I52" s="29" t="s">
        <v>5888</v>
      </c>
      <c r="J52" s="29"/>
      <c r="K52" s="29"/>
      <c r="L52" s="29"/>
      <c r="M52" s="29"/>
      <c r="N52" s="29"/>
      <c r="O52" s="881">
        <v>44573</v>
      </c>
      <c r="P52" s="648"/>
      <c r="Q52" s="305" t="s">
        <v>32774</v>
      </c>
      <c r="R52" s="199"/>
      <c r="S52" s="203"/>
    </row>
    <row r="53" spans="1:19" ht="15" thickTop="1" thickBot="1">
      <c r="A53" s="25"/>
      <c r="B53" s="25">
        <v>86</v>
      </c>
      <c r="C53" s="29" t="s">
        <v>32765</v>
      </c>
      <c r="D53" s="29" t="s">
        <v>32821</v>
      </c>
      <c r="E53" s="29" t="s">
        <v>32825</v>
      </c>
      <c r="F53" s="87" t="s">
        <v>32767</v>
      </c>
      <c r="G53" s="442" t="s">
        <v>32768</v>
      </c>
      <c r="H53" s="29" t="s">
        <v>32771</v>
      </c>
      <c r="I53" s="29" t="s">
        <v>5888</v>
      </c>
      <c r="J53" s="29"/>
      <c r="K53" s="29"/>
      <c r="L53" s="29"/>
      <c r="M53" s="29"/>
      <c r="N53" s="29"/>
      <c r="O53" s="881">
        <v>44573</v>
      </c>
      <c r="P53" s="648"/>
      <c r="Q53" s="305" t="s">
        <v>32775</v>
      </c>
      <c r="R53" s="199"/>
      <c r="S53" s="203"/>
    </row>
    <row r="54" spans="1:19" ht="15" thickTop="1" thickBot="1">
      <c r="A54" s="25"/>
      <c r="B54" s="25">
        <v>209</v>
      </c>
      <c r="C54" s="29" t="s">
        <v>32766</v>
      </c>
      <c r="D54" s="29" t="s">
        <v>32822</v>
      </c>
      <c r="E54" s="29" t="s">
        <v>32826</v>
      </c>
      <c r="F54" s="87" t="s">
        <v>32767</v>
      </c>
      <c r="G54" s="442" t="s">
        <v>32768</v>
      </c>
      <c r="H54" s="29" t="s">
        <v>32772</v>
      </c>
      <c r="I54" s="29" t="s">
        <v>5888</v>
      </c>
      <c r="J54" s="29"/>
      <c r="K54" s="29"/>
      <c r="L54" s="29"/>
      <c r="M54" s="29"/>
      <c r="N54" s="29"/>
      <c r="O54" s="881">
        <v>44573</v>
      </c>
      <c r="P54" s="648"/>
      <c r="Q54" s="305" t="s">
        <v>32776</v>
      </c>
      <c r="R54" s="199"/>
      <c r="S54" s="203"/>
    </row>
    <row r="55" spans="1:19" ht="15" thickTop="1" thickBot="1">
      <c r="A55" s="25"/>
      <c r="B55" s="25"/>
      <c r="C55" s="29"/>
      <c r="D55" s="29"/>
      <c r="E55" s="29"/>
      <c r="F55" s="87"/>
      <c r="G55" s="442"/>
      <c r="H55" s="29"/>
      <c r="I55" s="29"/>
      <c r="J55" s="29"/>
      <c r="K55" s="29"/>
      <c r="L55" s="29"/>
      <c r="M55" s="29"/>
      <c r="N55" s="29"/>
      <c r="O55" s="881"/>
      <c r="P55" s="648"/>
      <c r="Q55" s="305"/>
      <c r="R55" s="199"/>
      <c r="S55" s="203"/>
    </row>
    <row r="56" spans="1:19" ht="15" thickTop="1" thickBot="1">
      <c r="A56" s="25"/>
      <c r="B56" s="25"/>
      <c r="C56" s="29"/>
      <c r="D56" s="29"/>
      <c r="E56" s="29"/>
      <c r="F56" s="87"/>
      <c r="G56" s="442"/>
      <c r="H56" s="29"/>
      <c r="I56" s="29"/>
      <c r="J56" s="29"/>
      <c r="K56" s="29"/>
      <c r="L56" s="29"/>
      <c r="M56" s="29"/>
      <c r="N56" s="29"/>
      <c r="O56" s="881"/>
      <c r="P56" s="648"/>
      <c r="Q56" s="305"/>
      <c r="R56" s="199"/>
      <c r="S56" s="203"/>
    </row>
    <row r="57" spans="1:19" ht="15" thickTop="1" thickBot="1">
      <c r="A57" s="25"/>
      <c r="B57" s="25"/>
      <c r="C57" s="29"/>
      <c r="D57" s="29"/>
      <c r="E57" s="29"/>
      <c r="F57" s="87"/>
      <c r="G57" s="442"/>
      <c r="H57" s="29"/>
      <c r="I57" s="29"/>
      <c r="J57" s="29"/>
      <c r="K57" s="29"/>
      <c r="L57" s="29"/>
      <c r="M57" s="29"/>
      <c r="N57" s="29"/>
      <c r="O57" s="881"/>
      <c r="P57" s="648"/>
      <c r="Q57" s="305"/>
      <c r="R57" s="199"/>
      <c r="S57" s="203"/>
    </row>
    <row r="58" spans="1:19" ht="15" thickTop="1" thickBot="1">
      <c r="A58" s="25"/>
      <c r="B58" s="25"/>
      <c r="C58" s="29"/>
      <c r="D58" s="29"/>
      <c r="E58" s="29"/>
      <c r="F58" s="87"/>
      <c r="G58" s="442"/>
      <c r="H58" s="29"/>
      <c r="I58" s="29"/>
      <c r="J58" s="29"/>
      <c r="K58" s="29"/>
      <c r="L58" s="29"/>
      <c r="M58" s="29"/>
      <c r="N58" s="29"/>
      <c r="O58" s="881"/>
      <c r="P58" s="648"/>
      <c r="Q58" s="305"/>
      <c r="R58" s="199"/>
      <c r="S58" s="203"/>
    </row>
    <row r="59" spans="1:19" ht="15" thickTop="1" thickBot="1">
      <c r="A59" s="25"/>
      <c r="B59" s="25"/>
      <c r="C59" s="29"/>
      <c r="D59" s="29"/>
      <c r="E59" s="29"/>
      <c r="F59" s="87"/>
      <c r="G59" s="442"/>
      <c r="H59" s="29"/>
      <c r="I59" s="29"/>
      <c r="J59" s="29"/>
      <c r="K59" s="29"/>
      <c r="L59" s="29"/>
      <c r="M59" s="29"/>
      <c r="N59" s="29"/>
      <c r="O59" s="881"/>
      <c r="P59" s="648"/>
      <c r="Q59" s="305"/>
      <c r="R59" s="199"/>
      <c r="S59" s="203"/>
    </row>
    <row r="60" spans="1:19" ht="15" thickTop="1" thickBot="1">
      <c r="A60" s="25"/>
      <c r="B60" s="25"/>
      <c r="C60" s="29"/>
      <c r="D60" s="29"/>
      <c r="E60" s="29"/>
      <c r="F60" s="87"/>
      <c r="G60" s="442"/>
      <c r="H60" s="29"/>
      <c r="I60" s="29"/>
      <c r="J60" s="29"/>
      <c r="K60" s="29"/>
      <c r="L60" s="29"/>
      <c r="M60" s="29"/>
      <c r="N60" s="29"/>
      <c r="O60" s="881"/>
      <c r="P60" s="648"/>
      <c r="Q60" s="305"/>
      <c r="R60" s="199"/>
      <c r="S60" s="203"/>
    </row>
    <row r="61" spans="1:19" ht="15" thickTop="1" thickBot="1">
      <c r="A61" s="25"/>
      <c r="B61" s="25"/>
      <c r="C61" s="29"/>
      <c r="D61" s="29"/>
      <c r="E61" s="29"/>
      <c r="F61" s="87"/>
      <c r="G61" s="442"/>
      <c r="H61" s="29"/>
      <c r="I61" s="29"/>
      <c r="J61" s="29"/>
      <c r="K61" s="29"/>
      <c r="L61" s="29"/>
      <c r="M61" s="29"/>
      <c r="N61" s="29"/>
      <c r="O61" s="881"/>
      <c r="P61" s="648"/>
      <c r="Q61" s="305"/>
      <c r="R61" s="199"/>
      <c r="S61" s="203"/>
    </row>
    <row r="62" spans="1:19" ht="15" thickTop="1" thickBot="1">
      <c r="A62" s="25"/>
      <c r="B62" s="25"/>
      <c r="C62" s="29"/>
      <c r="D62" s="29"/>
      <c r="E62" s="29"/>
      <c r="F62" s="87"/>
      <c r="G62" s="442"/>
      <c r="H62" s="29"/>
      <c r="I62" s="29"/>
      <c r="J62" s="29"/>
      <c r="K62" s="29"/>
      <c r="L62" s="29"/>
      <c r="M62" s="29"/>
      <c r="N62" s="29"/>
      <c r="O62" s="881"/>
      <c r="P62" s="648"/>
      <c r="Q62" s="305"/>
      <c r="R62" s="199"/>
      <c r="S62" s="203"/>
    </row>
    <row r="63" spans="1:19" ht="15" thickTop="1" thickBot="1">
      <c r="A63" s="25"/>
      <c r="B63" s="25"/>
      <c r="C63" s="29"/>
      <c r="D63" s="29"/>
      <c r="E63" s="29"/>
      <c r="F63" s="87"/>
      <c r="G63" s="442"/>
      <c r="H63" s="29"/>
      <c r="I63" s="29"/>
      <c r="J63" s="29"/>
      <c r="K63" s="29"/>
      <c r="L63" s="29"/>
      <c r="M63" s="29"/>
      <c r="N63" s="29"/>
      <c r="O63" s="881"/>
      <c r="P63" s="648"/>
      <c r="Q63" s="305"/>
      <c r="R63" s="199"/>
      <c r="S63" s="203"/>
    </row>
    <row r="64" spans="1:19" ht="15" thickTop="1" thickBot="1">
      <c r="A64" s="25"/>
      <c r="B64" s="25"/>
      <c r="C64" s="29"/>
      <c r="D64" s="29"/>
      <c r="E64" s="29"/>
      <c r="F64" s="87"/>
      <c r="G64" s="442"/>
      <c r="H64" s="29"/>
      <c r="I64" s="29"/>
      <c r="J64" s="29"/>
      <c r="K64" s="29"/>
      <c r="L64" s="29"/>
      <c r="M64" s="29"/>
      <c r="N64" s="29"/>
      <c r="O64" s="881"/>
      <c r="P64" s="648"/>
      <c r="Q64" s="305"/>
      <c r="R64" s="199"/>
      <c r="S64" s="203"/>
    </row>
    <row r="65" spans="1:19" ht="15" thickTop="1" thickBot="1">
      <c r="A65" s="25"/>
      <c r="B65" s="25"/>
      <c r="C65" s="29"/>
      <c r="D65" s="29"/>
      <c r="E65" s="29"/>
      <c r="F65" s="87"/>
      <c r="G65" s="442"/>
      <c r="H65" s="29"/>
      <c r="I65" s="29"/>
      <c r="J65" s="29"/>
      <c r="K65" s="29"/>
      <c r="L65" s="29"/>
      <c r="M65" s="29"/>
      <c r="N65" s="29"/>
      <c r="O65" s="881"/>
      <c r="P65" s="648"/>
      <c r="Q65" s="305"/>
      <c r="R65" s="199"/>
      <c r="S65" s="203"/>
    </row>
    <row r="66" spans="1:19" ht="15" thickTop="1" thickBo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199"/>
      <c r="Q66" s="199"/>
      <c r="R66" s="199"/>
      <c r="S66" s="203"/>
    </row>
    <row r="67" spans="1:19" ht="15" thickTop="1" thickBo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199"/>
      <c r="Q67" s="199"/>
      <c r="R67" s="199"/>
      <c r="S67" s="203"/>
    </row>
    <row r="68" spans="1:19" ht="14.25" thickTop="1">
      <c r="S68" s="204"/>
    </row>
  </sheetData>
  <phoneticPr fontId="35"/>
  <hyperlinks>
    <hyperlink ref="F2" r:id="rId1"/>
    <hyperlink ref="F3" r:id="rId2"/>
    <hyperlink ref="F4" r:id="rId3"/>
    <hyperlink ref="F5" r:id="rId4"/>
    <hyperlink ref="F6" r:id="rId5"/>
    <hyperlink ref="F7:F9" r:id="rId6" display="SW00000400005@nihonsoft.co.jp"/>
    <hyperlink ref="F9" r:id="rId7" display="SW00000400005@nihonsoft.co.jp"/>
    <hyperlink ref="F10" r:id="rId8" display="SW00000400005@nihonsoft.co.jp"/>
    <hyperlink ref="A1" location="ユーザー一覧!A1" display="通番"/>
    <hyperlink ref="F11:F14" r:id="rId9" display="SW00000400005@nihonsoft.co.jp"/>
    <hyperlink ref="F15:F16" r:id="rId10" display="SW00000400005@nihonsoft.co.jp"/>
    <hyperlink ref="F17:F20" r:id="rId11" display="SW00000400005@nihonsoft.co.jp"/>
    <hyperlink ref="F17" r:id="rId12"/>
    <hyperlink ref="F18" r:id="rId13"/>
    <hyperlink ref="F19" r:id="rId14"/>
    <hyperlink ref="F20" r:id="rId15"/>
    <hyperlink ref="F21:F22" r:id="rId16" display="SW00000400005@nihonsoft.co.jp"/>
    <hyperlink ref="F23:F26" r:id="rId17" display="SW00000400005@nihonsoft.co.jp"/>
    <hyperlink ref="F27:F35" r:id="rId18" display="SW00000400005@nihonsoft.co.jp"/>
    <hyperlink ref="F36:F41" r:id="rId19" display="SW00000400005@nihonsoft.co.jp"/>
    <hyperlink ref="F42:F43" r:id="rId20" display="SW00000400005@nihonsoft.co.jp"/>
    <hyperlink ref="F44:F49" r:id="rId21" display="SW00000400005@nihonsoft.co.jp"/>
    <hyperlink ref="F50" r:id="rId22" display="SW00000400005@nihonsoft.co.jp"/>
    <hyperlink ref="F51" r:id="rId23"/>
    <hyperlink ref="F52:F54" r:id="rId24" display="sofinet@sofinet"/>
  </hyperlinks>
  <pageMargins left="0.7" right="0.7" top="0.75" bottom="0.75" header="0.51180555555555496" footer="0.51180555555555496"/>
  <pageSetup paperSize="9" scale="10" firstPageNumber="0" fitToHeight="0" orientation="portrait" r:id="rId2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V55"/>
  <sheetViews>
    <sheetView zoomScaleNormal="100" workbookViewId="0">
      <selection activeCell="P10" sqref="P10"/>
    </sheetView>
  </sheetViews>
  <sheetFormatPr defaultRowHeight="13.5"/>
  <cols>
    <col min="1" max="1" width="5.25" style="1" bestFit="1" customWidth="1"/>
    <col min="2" max="2" width="9" style="1"/>
    <col min="3" max="3" width="42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28.625" style="1" bestFit="1" customWidth="1"/>
    <col min="19" max="19" width="13.125" style="1" bestFit="1" customWidth="1"/>
    <col min="20" max="20" width="32.75" style="1" bestFit="1" customWidth="1"/>
    <col min="21" max="21" width="13.375" style="1" bestFit="1" customWidth="1"/>
    <col min="22" max="22" width="9" style="1"/>
  </cols>
  <sheetData>
    <row r="1" spans="1:22" ht="42" thickTop="1" thickBot="1">
      <c r="A1" s="87" t="s">
        <v>2634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4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</v>
      </c>
      <c r="C2" s="7" t="s">
        <v>291</v>
      </c>
      <c r="D2" s="7" t="s">
        <v>7512</v>
      </c>
      <c r="E2" s="7" t="s">
        <v>30642</v>
      </c>
      <c r="F2" s="11" t="s">
        <v>292</v>
      </c>
      <c r="G2" s="7" t="s">
        <v>21</v>
      </c>
      <c r="H2" s="8" t="s">
        <v>293</v>
      </c>
      <c r="I2" s="8" t="s">
        <v>53</v>
      </c>
      <c r="J2" s="8"/>
      <c r="K2" s="8" t="s">
        <v>17275</v>
      </c>
      <c r="L2" s="8" t="s">
        <v>17276</v>
      </c>
      <c r="M2" s="8" t="s">
        <v>17276</v>
      </c>
      <c r="N2" s="8" t="s">
        <v>17277</v>
      </c>
      <c r="O2" s="8" t="s">
        <v>281</v>
      </c>
      <c r="P2" s="8"/>
      <c r="Q2" s="8" t="s">
        <v>2889</v>
      </c>
      <c r="R2" s="8"/>
      <c r="S2" s="200" t="s">
        <v>14068</v>
      </c>
      <c r="U2" s="413" t="s">
        <v>5180</v>
      </c>
      <c r="V2" s="413">
        <f>COUNTIF($S$2:$S$54,"41")</f>
        <v>0</v>
      </c>
    </row>
    <row r="3" spans="1:22" ht="15" thickTop="1" thickBot="1">
      <c r="A3" s="392">
        <v>2</v>
      </c>
      <c r="B3" s="392"/>
      <c r="C3" s="392"/>
      <c r="D3" s="392" t="s">
        <v>7294</v>
      </c>
      <c r="E3" s="684" t="s">
        <v>30643</v>
      </c>
      <c r="F3" s="685" t="s">
        <v>294</v>
      </c>
      <c r="G3" s="684" t="s">
        <v>21</v>
      </c>
      <c r="H3" s="686" t="s">
        <v>295</v>
      </c>
      <c r="I3" s="686" t="s">
        <v>53</v>
      </c>
      <c r="J3" s="686"/>
      <c r="K3" s="686"/>
      <c r="L3" s="686"/>
      <c r="M3" s="686"/>
      <c r="N3" s="686"/>
      <c r="O3" s="686" t="s">
        <v>281</v>
      </c>
      <c r="P3" s="686" t="s">
        <v>17178</v>
      </c>
      <c r="Q3" s="687"/>
      <c r="R3" s="687" t="s">
        <v>28327</v>
      </c>
      <c r="S3" s="688"/>
      <c r="T3" s="219"/>
      <c r="U3" s="413" t="s">
        <v>5179</v>
      </c>
      <c r="V3" s="413">
        <f>COUNTIF($S$2:$S$54,"42")</f>
        <v>1</v>
      </c>
    </row>
    <row r="4" spans="1:22" ht="15" thickTop="1" thickBot="1">
      <c r="A4" s="680">
        <v>3</v>
      </c>
      <c r="B4" s="680">
        <v>200</v>
      </c>
      <c r="C4" s="606" t="s">
        <v>1327</v>
      </c>
      <c r="D4" s="606" t="s">
        <v>7295</v>
      </c>
      <c r="E4" s="40" t="s">
        <v>30644</v>
      </c>
      <c r="F4" s="93" t="s">
        <v>1328</v>
      </c>
      <c r="G4" s="680" t="s">
        <v>21</v>
      </c>
      <c r="H4" s="40" t="s">
        <v>1329</v>
      </c>
      <c r="I4" s="681" t="s">
        <v>53</v>
      </c>
      <c r="J4" s="681"/>
      <c r="K4" s="681" t="s">
        <v>17275</v>
      </c>
      <c r="L4" s="681" t="s">
        <v>17276</v>
      </c>
      <c r="M4" s="681" t="s">
        <v>17276</v>
      </c>
      <c r="N4" s="681" t="s">
        <v>17277</v>
      </c>
      <c r="O4" s="40" t="s">
        <v>7513</v>
      </c>
      <c r="P4" s="40"/>
      <c r="Q4" s="682" t="s">
        <v>2890</v>
      </c>
      <c r="R4" s="682"/>
      <c r="S4" s="683" t="s">
        <v>14086</v>
      </c>
      <c r="U4" s="413" t="s">
        <v>5178</v>
      </c>
      <c r="V4" s="413">
        <f>COUNTIF($S$2:$S$54,"43")</f>
        <v>0</v>
      </c>
    </row>
    <row r="5" spans="1:22" ht="15" thickTop="1" thickBot="1">
      <c r="A5" s="392">
        <v>4</v>
      </c>
      <c r="B5" s="392">
        <v>300</v>
      </c>
      <c r="C5" s="900" t="s">
        <v>17831</v>
      </c>
      <c r="D5" s="426" t="s">
        <v>5042</v>
      </c>
      <c r="E5" s="805" t="s">
        <v>30645</v>
      </c>
      <c r="F5" s="901" t="s">
        <v>1575</v>
      </c>
      <c r="G5" s="392" t="s">
        <v>21</v>
      </c>
      <c r="H5" s="428" t="s">
        <v>1576</v>
      </c>
      <c r="I5" s="393" t="s">
        <v>53</v>
      </c>
      <c r="J5" s="393"/>
      <c r="K5" s="393" t="s">
        <v>17275</v>
      </c>
      <c r="L5" s="393" t="s">
        <v>17276</v>
      </c>
      <c r="M5" s="393" t="s">
        <v>17276</v>
      </c>
      <c r="N5" s="393" t="s">
        <v>17277</v>
      </c>
      <c r="O5" s="428" t="s">
        <v>2081</v>
      </c>
      <c r="P5" s="428" t="s">
        <v>22849</v>
      </c>
      <c r="Q5" s="902" t="s">
        <v>2891</v>
      </c>
      <c r="R5" s="902"/>
      <c r="S5" s="903" t="s">
        <v>14082</v>
      </c>
      <c r="U5" s="413" t="s">
        <v>5176</v>
      </c>
      <c r="V5" s="413">
        <f>COUNTIF($S$2:$S$54,"44")</f>
        <v>5</v>
      </c>
    </row>
    <row r="6" spans="1:22" ht="15" thickTop="1" thickBot="1">
      <c r="A6" s="7">
        <v>5</v>
      </c>
      <c r="B6" s="7">
        <v>400</v>
      </c>
      <c r="C6" s="180" t="s">
        <v>17926</v>
      </c>
      <c r="D6" s="9" t="s">
        <v>5043</v>
      </c>
      <c r="E6" s="181" t="s">
        <v>30646</v>
      </c>
      <c r="F6" s="11" t="s">
        <v>1577</v>
      </c>
      <c r="G6" s="7" t="s">
        <v>21</v>
      </c>
      <c r="H6" s="15" t="s">
        <v>2477</v>
      </c>
      <c r="I6" s="8" t="s">
        <v>53</v>
      </c>
      <c r="J6" s="8"/>
      <c r="K6" s="8" t="s">
        <v>17275</v>
      </c>
      <c r="L6" s="8" t="s">
        <v>17276</v>
      </c>
      <c r="M6" s="8" t="s">
        <v>17276</v>
      </c>
      <c r="N6" s="8" t="s">
        <v>17277</v>
      </c>
      <c r="O6" s="15" t="s">
        <v>2081</v>
      </c>
      <c r="P6" s="15"/>
      <c r="Q6" s="22" t="s">
        <v>11244</v>
      </c>
      <c r="R6" s="22"/>
      <c r="S6" s="200" t="s">
        <v>14063</v>
      </c>
      <c r="U6" s="413" t="s">
        <v>5174</v>
      </c>
      <c r="V6" s="413">
        <f>COUNTIF($S$2:$S$54,"45")</f>
        <v>5</v>
      </c>
    </row>
    <row r="7" spans="1:22" ht="15" thickTop="1" thickBot="1">
      <c r="A7" s="7">
        <v>6</v>
      </c>
      <c r="B7" s="7">
        <v>500</v>
      </c>
      <c r="C7" s="180" t="s">
        <v>17903</v>
      </c>
      <c r="D7" s="9" t="s">
        <v>5044</v>
      </c>
      <c r="E7" s="157" t="s">
        <v>30647</v>
      </c>
      <c r="F7" s="89" t="s">
        <v>1578</v>
      </c>
      <c r="G7" s="88" t="s">
        <v>21</v>
      </c>
      <c r="H7" s="15" t="s">
        <v>1579</v>
      </c>
      <c r="I7" s="8" t="s">
        <v>53</v>
      </c>
      <c r="J7" s="8"/>
      <c r="K7" s="8" t="s">
        <v>17275</v>
      </c>
      <c r="L7" s="8" t="s">
        <v>17276</v>
      </c>
      <c r="M7" s="8" t="s">
        <v>17276</v>
      </c>
      <c r="N7" s="8" t="s">
        <v>17277</v>
      </c>
      <c r="O7" s="15" t="s">
        <v>2081</v>
      </c>
      <c r="P7" s="15"/>
      <c r="Q7" s="22" t="s">
        <v>2892</v>
      </c>
      <c r="R7" s="22"/>
      <c r="S7" s="200" t="s">
        <v>14063</v>
      </c>
      <c r="U7" s="413" t="s">
        <v>5175</v>
      </c>
      <c r="V7" s="413">
        <f>COUNTIF($S$2:$S$54,"46")</f>
        <v>4</v>
      </c>
    </row>
    <row r="8" spans="1:22" ht="15" thickTop="1" thickBot="1">
      <c r="A8" s="88">
        <v>7</v>
      </c>
      <c r="B8" s="88">
        <v>600</v>
      </c>
      <c r="C8" s="154" t="s">
        <v>17927</v>
      </c>
      <c r="D8" s="9" t="s">
        <v>5045</v>
      </c>
      <c r="E8" s="182" t="s">
        <v>30648</v>
      </c>
      <c r="F8" s="155" t="s">
        <v>1943</v>
      </c>
      <c r="G8" s="156" t="s">
        <v>21</v>
      </c>
      <c r="H8" s="157" t="s">
        <v>1944</v>
      </c>
      <c r="I8" s="158" t="s">
        <v>53</v>
      </c>
      <c r="J8" s="158"/>
      <c r="K8" s="158" t="s">
        <v>17275</v>
      </c>
      <c r="L8" s="158" t="s">
        <v>17276</v>
      </c>
      <c r="M8" s="158" t="s">
        <v>17276</v>
      </c>
      <c r="N8" s="158" t="s">
        <v>17277</v>
      </c>
      <c r="O8" s="52" t="s">
        <v>2081</v>
      </c>
      <c r="P8" s="52"/>
      <c r="Q8" s="159" t="s">
        <v>2893</v>
      </c>
      <c r="R8" s="159"/>
      <c r="S8" s="200" t="s">
        <v>14063</v>
      </c>
      <c r="U8" s="413" t="s">
        <v>5214</v>
      </c>
      <c r="V8" s="413">
        <f>COUNTIF($S$2:$S$54,"47")</f>
        <v>4</v>
      </c>
    </row>
    <row r="9" spans="1:22" ht="15" thickTop="1" thickBot="1">
      <c r="A9" s="25">
        <v>8</v>
      </c>
      <c r="B9" s="25">
        <v>700</v>
      </c>
      <c r="C9" s="25" t="s">
        <v>3790</v>
      </c>
      <c r="D9" s="29" t="s">
        <v>4972</v>
      </c>
      <c r="E9" s="161" t="s">
        <v>30649</v>
      </c>
      <c r="F9" s="89" t="s">
        <v>3795</v>
      </c>
      <c r="G9" s="156" t="s">
        <v>21</v>
      </c>
      <c r="H9" s="29" t="s">
        <v>3803</v>
      </c>
      <c r="I9" s="158" t="s">
        <v>53</v>
      </c>
      <c r="J9" s="158"/>
      <c r="K9" s="158" t="s">
        <v>17275</v>
      </c>
      <c r="L9" s="158" t="s">
        <v>17276</v>
      </c>
      <c r="M9" s="158" t="s">
        <v>17276</v>
      </c>
      <c r="N9" s="158" t="s">
        <v>17277</v>
      </c>
      <c r="O9" s="162">
        <v>42374</v>
      </c>
      <c r="P9" s="162"/>
      <c r="Q9" s="161" t="s">
        <v>4010</v>
      </c>
      <c r="R9" s="161" t="s">
        <v>21003</v>
      </c>
      <c r="S9" s="200" t="s">
        <v>14087</v>
      </c>
      <c r="U9" s="413" t="s">
        <v>5216</v>
      </c>
      <c r="V9" s="413">
        <f>COUNTIF($S$2:$S$54,"48")</f>
        <v>8</v>
      </c>
    </row>
    <row r="10" spans="1:22" ht="15" thickTop="1" thickBot="1">
      <c r="A10" s="25">
        <v>9</v>
      </c>
      <c r="B10" s="25">
        <v>800</v>
      </c>
      <c r="C10" s="25" t="s">
        <v>3791</v>
      </c>
      <c r="D10" s="29" t="s">
        <v>4973</v>
      </c>
      <c r="E10" s="161" t="s">
        <v>30650</v>
      </c>
      <c r="F10" s="155" t="s">
        <v>3796</v>
      </c>
      <c r="G10" s="156" t="s">
        <v>21</v>
      </c>
      <c r="H10" s="29" t="s">
        <v>3804</v>
      </c>
      <c r="I10" s="158" t="s">
        <v>53</v>
      </c>
      <c r="J10" s="158"/>
      <c r="K10" s="158" t="s">
        <v>17275</v>
      </c>
      <c r="L10" s="158" t="s">
        <v>17276</v>
      </c>
      <c r="M10" s="158" t="s">
        <v>17276</v>
      </c>
      <c r="N10" s="158" t="s">
        <v>17277</v>
      </c>
      <c r="O10" s="162">
        <v>42374</v>
      </c>
      <c r="P10" s="162"/>
      <c r="Q10" s="161" t="s">
        <v>4011</v>
      </c>
      <c r="R10" s="161" t="s">
        <v>21003</v>
      </c>
      <c r="S10" s="200" t="s">
        <v>14088</v>
      </c>
      <c r="U10" s="413" t="s">
        <v>5215</v>
      </c>
      <c r="V10" s="413">
        <f>COUNTIF($S$2:$S$54,"49")</f>
        <v>7</v>
      </c>
    </row>
    <row r="11" spans="1:22" ht="15" thickTop="1" thickBot="1">
      <c r="A11" s="25">
        <v>10</v>
      </c>
      <c r="B11" s="25">
        <v>900</v>
      </c>
      <c r="C11" s="25" t="s">
        <v>3792</v>
      </c>
      <c r="D11" s="29" t="s">
        <v>4974</v>
      </c>
      <c r="E11" s="161" t="s">
        <v>30651</v>
      </c>
      <c r="F11" s="89" t="s">
        <v>3797</v>
      </c>
      <c r="G11" s="156" t="s">
        <v>21</v>
      </c>
      <c r="H11" s="29" t="s">
        <v>3805</v>
      </c>
      <c r="I11" s="158" t="s">
        <v>53</v>
      </c>
      <c r="J11" s="158"/>
      <c r="K11" s="158" t="s">
        <v>17275</v>
      </c>
      <c r="L11" s="158" t="s">
        <v>17276</v>
      </c>
      <c r="M11" s="158" t="s">
        <v>17276</v>
      </c>
      <c r="N11" s="158" t="s">
        <v>17277</v>
      </c>
      <c r="O11" s="162">
        <v>42374</v>
      </c>
      <c r="P11" s="162"/>
      <c r="Q11" s="161" t="s">
        <v>4012</v>
      </c>
      <c r="R11" s="161" t="s">
        <v>21003</v>
      </c>
      <c r="S11" s="200" t="s">
        <v>14065</v>
      </c>
      <c r="U11" s="413" t="s">
        <v>17020</v>
      </c>
      <c r="V11" s="413">
        <f>COUNTIF($S$2:$S$60,"50")</f>
        <v>8</v>
      </c>
    </row>
    <row r="12" spans="1:22" ht="15" thickTop="1" thickBot="1">
      <c r="A12" s="25">
        <v>11</v>
      </c>
      <c r="B12" s="25">
        <v>1000</v>
      </c>
      <c r="C12" s="25" t="s">
        <v>3793</v>
      </c>
      <c r="D12" s="29" t="s">
        <v>4975</v>
      </c>
      <c r="E12" s="161" t="s">
        <v>30652</v>
      </c>
      <c r="F12" s="155" t="s">
        <v>3798</v>
      </c>
      <c r="G12" s="156" t="s">
        <v>21</v>
      </c>
      <c r="H12" s="29" t="s">
        <v>3806</v>
      </c>
      <c r="I12" s="158" t="s">
        <v>53</v>
      </c>
      <c r="J12" s="158"/>
      <c r="K12" s="158" t="s">
        <v>17275</v>
      </c>
      <c r="L12" s="158" t="s">
        <v>17276</v>
      </c>
      <c r="M12" s="158" t="s">
        <v>17276</v>
      </c>
      <c r="N12" s="158" t="s">
        <v>17277</v>
      </c>
      <c r="O12" s="162">
        <v>42374</v>
      </c>
      <c r="P12" s="162"/>
      <c r="Q12" s="161" t="s">
        <v>4013</v>
      </c>
      <c r="R12" s="161" t="s">
        <v>21003</v>
      </c>
      <c r="S12" s="200" t="s">
        <v>14065</v>
      </c>
      <c r="U12" s="413" t="s">
        <v>17021</v>
      </c>
      <c r="V12" s="413">
        <f>COUNTIF($S$2:$S$60,"51")</f>
        <v>4</v>
      </c>
    </row>
    <row r="13" spans="1:22" ht="15" thickTop="1" thickBot="1">
      <c r="A13" s="25">
        <v>12</v>
      </c>
      <c r="B13" s="25">
        <v>1100</v>
      </c>
      <c r="C13" s="25" t="s">
        <v>3794</v>
      </c>
      <c r="D13" s="29" t="s">
        <v>4976</v>
      </c>
      <c r="E13" s="161" t="s">
        <v>30653</v>
      </c>
      <c r="F13" s="89" t="s">
        <v>3799</v>
      </c>
      <c r="G13" s="156" t="s">
        <v>21</v>
      </c>
      <c r="H13" s="29" t="s">
        <v>3807</v>
      </c>
      <c r="I13" s="158" t="s">
        <v>53</v>
      </c>
      <c r="J13" s="158"/>
      <c r="K13" s="158" t="s">
        <v>17275</v>
      </c>
      <c r="L13" s="158" t="s">
        <v>17276</v>
      </c>
      <c r="M13" s="158" t="s">
        <v>17276</v>
      </c>
      <c r="N13" s="158" t="s">
        <v>17277</v>
      </c>
      <c r="O13" s="162">
        <v>42374</v>
      </c>
      <c r="P13" s="162"/>
      <c r="Q13" s="161" t="s">
        <v>4014</v>
      </c>
      <c r="R13" s="161" t="s">
        <v>21003</v>
      </c>
      <c r="S13" s="200" t="s">
        <v>14065</v>
      </c>
      <c r="U13" s="413" t="s">
        <v>17022</v>
      </c>
      <c r="V13" s="413">
        <f>COUNTIF($S$2:$S$60,"52")</f>
        <v>0</v>
      </c>
    </row>
    <row r="14" spans="1:22" ht="15" thickTop="1" thickBot="1">
      <c r="A14" s="626">
        <v>13</v>
      </c>
      <c r="B14" s="626">
        <v>1200</v>
      </c>
      <c r="C14" s="639" t="s">
        <v>23940</v>
      </c>
      <c r="D14" s="639" t="s">
        <v>7081</v>
      </c>
      <c r="E14" s="979" t="s">
        <v>30654</v>
      </c>
      <c r="F14" s="292" t="s">
        <v>23942</v>
      </c>
      <c r="G14" s="980" t="s">
        <v>21</v>
      </c>
      <c r="H14" s="639" t="s">
        <v>6961</v>
      </c>
      <c r="I14" s="638" t="s">
        <v>6964</v>
      </c>
      <c r="J14" s="638"/>
      <c r="K14" s="638" t="s">
        <v>17275</v>
      </c>
      <c r="L14" s="638" t="s">
        <v>17276</v>
      </c>
      <c r="M14" s="638" t="s">
        <v>17276</v>
      </c>
      <c r="N14" s="638" t="s">
        <v>17277</v>
      </c>
      <c r="O14" s="981">
        <v>42759</v>
      </c>
      <c r="P14" s="981">
        <v>44039</v>
      </c>
      <c r="Q14" s="979" t="s">
        <v>6971</v>
      </c>
      <c r="R14" s="979" t="s">
        <v>21003</v>
      </c>
      <c r="S14" s="618" t="s">
        <v>14089</v>
      </c>
    </row>
    <row r="15" spans="1:22" ht="15" thickTop="1" thickBot="1">
      <c r="A15" s="423">
        <v>14</v>
      </c>
      <c r="B15" s="423">
        <v>1300</v>
      </c>
      <c r="C15" s="836" t="s">
        <v>23825</v>
      </c>
      <c r="D15" s="836" t="s">
        <v>7082</v>
      </c>
      <c r="E15" s="952" t="s">
        <v>30655</v>
      </c>
      <c r="F15" s="429" t="s">
        <v>23826</v>
      </c>
      <c r="G15" s="953" t="s">
        <v>21</v>
      </c>
      <c r="H15" s="836" t="s">
        <v>23838</v>
      </c>
      <c r="I15" s="954" t="s">
        <v>6964</v>
      </c>
      <c r="J15" s="954"/>
      <c r="K15" s="954" t="s">
        <v>17275</v>
      </c>
      <c r="L15" s="954" t="s">
        <v>17276</v>
      </c>
      <c r="M15" s="954" t="s">
        <v>17276</v>
      </c>
      <c r="N15" s="954" t="s">
        <v>17277</v>
      </c>
      <c r="O15" s="955">
        <v>42759</v>
      </c>
      <c r="P15" s="955">
        <v>44013</v>
      </c>
      <c r="Q15" s="952" t="s">
        <v>6973</v>
      </c>
      <c r="R15" s="952" t="s">
        <v>21003</v>
      </c>
      <c r="S15" s="903" t="s">
        <v>14089</v>
      </c>
    </row>
    <row r="16" spans="1:22" ht="15" thickTop="1" thickBot="1">
      <c r="A16" s="1178">
        <v>15</v>
      </c>
      <c r="B16" s="1178">
        <v>1500</v>
      </c>
      <c r="C16" s="1179" t="s">
        <v>33051</v>
      </c>
      <c r="D16" s="1179" t="s">
        <v>7083</v>
      </c>
      <c r="E16" s="1180" t="s">
        <v>33239</v>
      </c>
      <c r="F16" s="1181" t="s">
        <v>6958</v>
      </c>
      <c r="G16" s="980" t="s">
        <v>21</v>
      </c>
      <c r="H16" s="1179" t="s">
        <v>6962</v>
      </c>
      <c r="I16" s="638" t="s">
        <v>6964</v>
      </c>
      <c r="J16" s="638"/>
      <c r="K16" s="638" t="s">
        <v>17275</v>
      </c>
      <c r="L16" s="638" t="s">
        <v>17276</v>
      </c>
      <c r="M16" s="638" t="s">
        <v>17276</v>
      </c>
      <c r="N16" s="638" t="s">
        <v>17277</v>
      </c>
      <c r="O16" s="1182">
        <v>42759</v>
      </c>
      <c r="P16" s="1182">
        <v>44607</v>
      </c>
      <c r="Q16" s="1180" t="s">
        <v>6972</v>
      </c>
      <c r="R16" s="979" t="s">
        <v>21003</v>
      </c>
      <c r="S16" s="618" t="s">
        <v>14066</v>
      </c>
    </row>
    <row r="17" spans="1:19" ht="15" thickTop="1" thickBot="1">
      <c r="A17" s="25">
        <v>16</v>
      </c>
      <c r="B17" s="25">
        <v>1400</v>
      </c>
      <c r="C17" s="29" t="s">
        <v>6970</v>
      </c>
      <c r="D17" s="29" t="s">
        <v>7084</v>
      </c>
      <c r="E17" s="161" t="s">
        <v>30656</v>
      </c>
      <c r="F17" s="11" t="s">
        <v>6959</v>
      </c>
      <c r="G17" s="442" t="s">
        <v>21</v>
      </c>
      <c r="H17" s="29" t="s">
        <v>6963</v>
      </c>
      <c r="I17" s="8" t="s">
        <v>6964</v>
      </c>
      <c r="J17" s="8"/>
      <c r="K17" s="8" t="s">
        <v>17275</v>
      </c>
      <c r="L17" s="8" t="s">
        <v>17276</v>
      </c>
      <c r="M17" s="8" t="s">
        <v>17276</v>
      </c>
      <c r="N17" s="8" t="s">
        <v>17277</v>
      </c>
      <c r="O17" s="162">
        <v>42759</v>
      </c>
      <c r="P17" s="162"/>
      <c r="Q17" s="161" t="s">
        <v>6974</v>
      </c>
      <c r="R17" s="161" t="s">
        <v>21003</v>
      </c>
      <c r="S17" s="200" t="s">
        <v>14066</v>
      </c>
    </row>
    <row r="18" spans="1:19" ht="15" thickTop="1" thickBot="1">
      <c r="A18" s="25">
        <v>17</v>
      </c>
      <c r="B18" s="25">
        <v>1600</v>
      </c>
      <c r="C18" s="29" t="s">
        <v>25835</v>
      </c>
      <c r="D18" s="29" t="s">
        <v>9942</v>
      </c>
      <c r="E18" s="161" t="s">
        <v>30657</v>
      </c>
      <c r="F18" s="23" t="s">
        <v>9796</v>
      </c>
      <c r="G18" s="442" t="s">
        <v>21</v>
      </c>
      <c r="H18" s="29" t="s">
        <v>9802</v>
      </c>
      <c r="I18" s="8" t="s">
        <v>9800</v>
      </c>
      <c r="J18" s="8"/>
      <c r="K18" s="8" t="s">
        <v>17275</v>
      </c>
      <c r="L18" s="8" t="s">
        <v>17276</v>
      </c>
      <c r="M18" s="8" t="s">
        <v>17276</v>
      </c>
      <c r="N18" s="8" t="s">
        <v>17277</v>
      </c>
      <c r="O18" s="162">
        <v>43069</v>
      </c>
      <c r="P18" s="162"/>
      <c r="Q18" s="161" t="s">
        <v>9971</v>
      </c>
      <c r="R18" s="161"/>
      <c r="S18" s="200" t="s">
        <v>14090</v>
      </c>
    </row>
    <row r="19" spans="1:19" ht="15" thickTop="1" thickBot="1">
      <c r="A19" s="25">
        <v>18</v>
      </c>
      <c r="B19" s="25">
        <v>1700</v>
      </c>
      <c r="C19" s="25" t="s">
        <v>17832</v>
      </c>
      <c r="D19" s="29" t="s">
        <v>9943</v>
      </c>
      <c r="E19" s="161" t="s">
        <v>30658</v>
      </c>
      <c r="F19" s="23" t="s">
        <v>9797</v>
      </c>
      <c r="G19" s="442" t="s">
        <v>21</v>
      </c>
      <c r="H19" s="29" t="s">
        <v>9803</v>
      </c>
      <c r="I19" s="8" t="s">
        <v>9800</v>
      </c>
      <c r="J19" s="8"/>
      <c r="K19" s="8" t="s">
        <v>17275</v>
      </c>
      <c r="L19" s="8" t="s">
        <v>17276</v>
      </c>
      <c r="M19" s="8" t="s">
        <v>17276</v>
      </c>
      <c r="N19" s="8" t="s">
        <v>17277</v>
      </c>
      <c r="O19" s="162">
        <v>43069</v>
      </c>
      <c r="P19" s="162"/>
      <c r="Q19" s="161" t="s">
        <v>9972</v>
      </c>
      <c r="R19" s="161"/>
      <c r="S19" s="200" t="s">
        <v>14091</v>
      </c>
    </row>
    <row r="20" spans="1:19" ht="15" thickTop="1" thickBot="1">
      <c r="A20" s="25">
        <v>19</v>
      </c>
      <c r="B20" s="25">
        <v>1800</v>
      </c>
      <c r="C20" s="25" t="s">
        <v>9794</v>
      </c>
      <c r="D20" s="29" t="s">
        <v>9944</v>
      </c>
      <c r="E20" s="161" t="s">
        <v>9946</v>
      </c>
      <c r="F20" s="23" t="s">
        <v>9798</v>
      </c>
      <c r="G20" s="442" t="s">
        <v>21</v>
      </c>
      <c r="H20" s="29" t="s">
        <v>9804</v>
      </c>
      <c r="I20" s="8" t="s">
        <v>9800</v>
      </c>
      <c r="J20" s="8"/>
      <c r="K20" s="8" t="s">
        <v>17275</v>
      </c>
      <c r="L20" s="8" t="s">
        <v>17276</v>
      </c>
      <c r="M20" s="8" t="s">
        <v>17276</v>
      </c>
      <c r="N20" s="8" t="s">
        <v>17277</v>
      </c>
      <c r="O20" s="162">
        <v>43069</v>
      </c>
      <c r="P20" s="162"/>
      <c r="Q20" s="161" t="s">
        <v>9973</v>
      </c>
      <c r="R20" s="161"/>
      <c r="S20" s="200" t="s">
        <v>14067</v>
      </c>
    </row>
    <row r="21" spans="1:19" ht="15" thickTop="1" thickBot="1">
      <c r="A21" s="25">
        <v>20</v>
      </c>
      <c r="B21" s="25">
        <v>1900</v>
      </c>
      <c r="C21" s="25" t="s">
        <v>9795</v>
      </c>
      <c r="D21" s="29" t="s">
        <v>9945</v>
      </c>
      <c r="E21" s="29" t="s">
        <v>9947</v>
      </c>
      <c r="F21" s="23" t="s">
        <v>9799</v>
      </c>
      <c r="G21" s="442" t="s">
        <v>21</v>
      </c>
      <c r="H21" s="29" t="s">
        <v>9801</v>
      </c>
      <c r="I21" s="8" t="s">
        <v>9800</v>
      </c>
      <c r="J21" s="8"/>
      <c r="K21" s="8" t="s">
        <v>17275</v>
      </c>
      <c r="L21" s="8" t="s">
        <v>17276</v>
      </c>
      <c r="M21" s="8" t="s">
        <v>17276</v>
      </c>
      <c r="N21" s="8" t="s">
        <v>17277</v>
      </c>
      <c r="O21" s="162">
        <v>43069</v>
      </c>
      <c r="P21" s="162"/>
      <c r="Q21" s="29" t="s">
        <v>9974</v>
      </c>
      <c r="R21" s="29"/>
      <c r="S21" s="200" t="s">
        <v>14067</v>
      </c>
    </row>
    <row r="22" spans="1:19" ht="15" thickTop="1" thickBot="1">
      <c r="A22" s="25">
        <v>21</v>
      </c>
      <c r="B22" s="25">
        <v>2000</v>
      </c>
      <c r="C22" s="25" t="s">
        <v>13440</v>
      </c>
      <c r="D22" s="29" t="s">
        <v>13612</v>
      </c>
      <c r="E22" s="29" t="s">
        <v>13614</v>
      </c>
      <c r="F22" s="23" t="s">
        <v>13438</v>
      </c>
      <c r="G22" s="442" t="s">
        <v>21</v>
      </c>
      <c r="H22" s="29" t="s">
        <v>13437</v>
      </c>
      <c r="I22" s="8" t="s">
        <v>6559</v>
      </c>
      <c r="J22" s="8"/>
      <c r="K22" s="8" t="s">
        <v>17275</v>
      </c>
      <c r="L22" s="8" t="s">
        <v>17276</v>
      </c>
      <c r="M22" s="8" t="s">
        <v>17276</v>
      </c>
      <c r="N22" s="8" t="s">
        <v>17277</v>
      </c>
      <c r="O22" s="162">
        <v>43430</v>
      </c>
      <c r="P22" s="162"/>
      <c r="Q22" s="29" t="s">
        <v>13931</v>
      </c>
      <c r="R22" s="29"/>
      <c r="S22" s="200" t="s">
        <v>14092</v>
      </c>
    </row>
    <row r="23" spans="1:19" ht="15" thickTop="1" thickBot="1">
      <c r="A23" s="25">
        <v>22</v>
      </c>
      <c r="B23" s="25">
        <v>2100</v>
      </c>
      <c r="C23" s="25" t="s">
        <v>13441</v>
      </c>
      <c r="D23" s="29" t="s">
        <v>13613</v>
      </c>
      <c r="E23" s="29" t="s">
        <v>13615</v>
      </c>
      <c r="F23" s="23" t="s">
        <v>13439</v>
      </c>
      <c r="G23" s="442" t="s">
        <v>21</v>
      </c>
      <c r="H23" s="29" t="s">
        <v>13436</v>
      </c>
      <c r="I23" s="8" t="s">
        <v>6559</v>
      </c>
      <c r="J23" s="8"/>
      <c r="K23" s="8" t="s">
        <v>17275</v>
      </c>
      <c r="L23" s="8" t="s">
        <v>17276</v>
      </c>
      <c r="M23" s="8" t="s">
        <v>17276</v>
      </c>
      <c r="N23" s="8" t="s">
        <v>17277</v>
      </c>
      <c r="O23" s="162">
        <v>43430</v>
      </c>
      <c r="P23" s="162"/>
      <c r="Q23" s="29" t="s">
        <v>13932</v>
      </c>
      <c r="R23" s="29"/>
      <c r="S23" s="200" t="s">
        <v>14092</v>
      </c>
    </row>
    <row r="24" spans="1:19" ht="15" thickTop="1" thickBot="1">
      <c r="A24" s="25">
        <v>23</v>
      </c>
      <c r="B24" s="25">
        <v>2200</v>
      </c>
      <c r="C24" s="25" t="s">
        <v>14862</v>
      </c>
      <c r="D24" s="29" t="s">
        <v>14912</v>
      </c>
      <c r="E24" s="29" t="s">
        <v>14918</v>
      </c>
      <c r="F24" s="23" t="s">
        <v>14863</v>
      </c>
      <c r="G24" s="442" t="s">
        <v>21</v>
      </c>
      <c r="H24" s="29" t="s">
        <v>14871</v>
      </c>
      <c r="I24" s="8" t="s">
        <v>6559</v>
      </c>
      <c r="J24" s="8"/>
      <c r="K24" s="8" t="s">
        <v>17275</v>
      </c>
      <c r="L24" s="8" t="s">
        <v>17276</v>
      </c>
      <c r="M24" s="8" t="s">
        <v>17276</v>
      </c>
      <c r="N24" s="8" t="s">
        <v>17277</v>
      </c>
      <c r="O24" s="26">
        <v>43469</v>
      </c>
      <c r="P24" s="646"/>
      <c r="Q24" s="19" t="s">
        <v>16456</v>
      </c>
      <c r="R24" s="19" t="s">
        <v>17572</v>
      </c>
      <c r="S24" s="200" t="s">
        <v>14062</v>
      </c>
    </row>
    <row r="25" spans="1:19" ht="15" thickTop="1" thickBot="1">
      <c r="A25" s="25">
        <v>24</v>
      </c>
      <c r="B25" s="25">
        <v>2300</v>
      </c>
      <c r="C25" s="29" t="s">
        <v>17681</v>
      </c>
      <c r="D25" s="29" t="s">
        <v>14913</v>
      </c>
      <c r="E25" s="29" t="s">
        <v>14919</v>
      </c>
      <c r="F25" s="23" t="s">
        <v>14864</v>
      </c>
      <c r="G25" s="442" t="s">
        <v>21</v>
      </c>
      <c r="H25" s="29" t="s">
        <v>15465</v>
      </c>
      <c r="I25" s="8" t="s">
        <v>6559</v>
      </c>
      <c r="J25" s="8"/>
      <c r="K25" s="8" t="s">
        <v>17275</v>
      </c>
      <c r="L25" s="8" t="s">
        <v>17276</v>
      </c>
      <c r="M25" s="8" t="s">
        <v>17276</v>
      </c>
      <c r="N25" s="8" t="s">
        <v>17277</v>
      </c>
      <c r="O25" s="26">
        <v>43469</v>
      </c>
      <c r="P25" s="26"/>
      <c r="Q25" s="25" t="s">
        <v>15475</v>
      </c>
      <c r="R25" s="25"/>
      <c r="S25" s="200" t="s">
        <v>14062</v>
      </c>
    </row>
    <row r="26" spans="1:19" ht="15" thickTop="1" thickBot="1">
      <c r="A26" s="25">
        <v>25</v>
      </c>
      <c r="B26" s="25">
        <v>2400</v>
      </c>
      <c r="C26" s="25" t="s">
        <v>17761</v>
      </c>
      <c r="D26" s="29" t="s">
        <v>14914</v>
      </c>
      <c r="E26" s="29" t="s">
        <v>14920</v>
      </c>
      <c r="F26" s="23" t="s">
        <v>14865</v>
      </c>
      <c r="G26" s="442" t="s">
        <v>21</v>
      </c>
      <c r="H26" s="29" t="s">
        <v>16851</v>
      </c>
      <c r="I26" s="8" t="s">
        <v>6559</v>
      </c>
      <c r="J26" s="8"/>
      <c r="K26" s="8" t="s">
        <v>17275</v>
      </c>
      <c r="L26" s="8" t="s">
        <v>17276</v>
      </c>
      <c r="M26" s="8" t="s">
        <v>17276</v>
      </c>
      <c r="N26" s="8" t="s">
        <v>17277</v>
      </c>
      <c r="O26" s="26">
        <v>43469</v>
      </c>
      <c r="P26" s="646"/>
      <c r="Q26" s="19" t="s">
        <v>16457</v>
      </c>
      <c r="R26" s="19"/>
      <c r="S26" s="200" t="s">
        <v>14062</v>
      </c>
    </row>
    <row r="27" spans="1:19" ht="15" thickTop="1" thickBot="1">
      <c r="A27" s="25">
        <v>26</v>
      </c>
      <c r="B27" s="25">
        <v>2500</v>
      </c>
      <c r="C27" s="25" t="s">
        <v>17833</v>
      </c>
      <c r="D27" s="29" t="s">
        <v>14915</v>
      </c>
      <c r="E27" s="29" t="s">
        <v>14921</v>
      </c>
      <c r="F27" s="23" t="s">
        <v>14866</v>
      </c>
      <c r="G27" s="442" t="s">
        <v>21</v>
      </c>
      <c r="H27" s="29" t="s">
        <v>15466</v>
      </c>
      <c r="I27" s="8" t="s">
        <v>6559</v>
      </c>
      <c r="J27" s="8"/>
      <c r="K27" s="8" t="s">
        <v>17275</v>
      </c>
      <c r="L27" s="8" t="s">
        <v>17276</v>
      </c>
      <c r="M27" s="8" t="s">
        <v>17276</v>
      </c>
      <c r="N27" s="8" t="s">
        <v>17277</v>
      </c>
      <c r="O27" s="26">
        <v>43469</v>
      </c>
      <c r="P27" s="26"/>
      <c r="Q27" s="25" t="s">
        <v>15476</v>
      </c>
      <c r="R27" s="25"/>
      <c r="S27" s="200" t="s">
        <v>14062</v>
      </c>
    </row>
    <row r="28" spans="1:19" ht="15" thickTop="1" thickBot="1">
      <c r="A28" s="25">
        <v>27</v>
      </c>
      <c r="B28" s="25">
        <v>2600</v>
      </c>
      <c r="C28" s="25" t="s">
        <v>17879</v>
      </c>
      <c r="D28" s="29" t="s">
        <v>14916</v>
      </c>
      <c r="E28" s="29" t="s">
        <v>14922</v>
      </c>
      <c r="F28" s="23" t="s">
        <v>14867</v>
      </c>
      <c r="G28" s="442" t="s">
        <v>21</v>
      </c>
      <c r="H28" s="29" t="s">
        <v>14870</v>
      </c>
      <c r="I28" s="8" t="s">
        <v>6559</v>
      </c>
      <c r="J28" s="8"/>
      <c r="K28" s="8" t="s">
        <v>17275</v>
      </c>
      <c r="L28" s="8" t="s">
        <v>17276</v>
      </c>
      <c r="M28" s="8" t="s">
        <v>17276</v>
      </c>
      <c r="N28" s="8" t="s">
        <v>17277</v>
      </c>
      <c r="O28" s="26">
        <v>43469</v>
      </c>
      <c r="P28" s="26"/>
      <c r="Q28" s="25" t="s">
        <v>15477</v>
      </c>
      <c r="R28" s="25"/>
      <c r="S28" s="200" t="s">
        <v>14062</v>
      </c>
    </row>
    <row r="29" spans="1:19" ht="15" thickTop="1" thickBot="1">
      <c r="A29" s="25">
        <v>28</v>
      </c>
      <c r="B29" s="25">
        <v>2700</v>
      </c>
      <c r="C29" s="25" t="s">
        <v>17904</v>
      </c>
      <c r="D29" s="29" t="s">
        <v>14917</v>
      </c>
      <c r="E29" s="29" t="s">
        <v>14923</v>
      </c>
      <c r="F29" s="23" t="s">
        <v>14868</v>
      </c>
      <c r="G29" s="442" t="s">
        <v>21</v>
      </c>
      <c r="H29" s="29" t="s">
        <v>14869</v>
      </c>
      <c r="I29" s="8" t="s">
        <v>6559</v>
      </c>
      <c r="J29" s="8"/>
      <c r="K29" s="8" t="s">
        <v>17275</v>
      </c>
      <c r="L29" s="8" t="s">
        <v>17276</v>
      </c>
      <c r="M29" s="8" t="s">
        <v>17276</v>
      </c>
      <c r="N29" s="8" t="s">
        <v>17277</v>
      </c>
      <c r="O29" s="26">
        <v>43469</v>
      </c>
      <c r="P29" s="646"/>
      <c r="Q29" s="19" t="s">
        <v>16458</v>
      </c>
      <c r="R29" s="19"/>
      <c r="S29" s="200" t="s">
        <v>14062</v>
      </c>
    </row>
    <row r="30" spans="1:19" ht="15" thickTop="1" thickBot="1">
      <c r="A30" s="25">
        <v>29</v>
      </c>
      <c r="B30" s="25">
        <v>2800</v>
      </c>
      <c r="C30" s="29" t="s">
        <v>17045</v>
      </c>
      <c r="D30" s="29" t="s">
        <v>17056</v>
      </c>
      <c r="E30" s="29" t="s">
        <v>17057</v>
      </c>
      <c r="F30" s="23" t="s">
        <v>17046</v>
      </c>
      <c r="G30" s="442" t="s">
        <v>21</v>
      </c>
      <c r="H30" s="29" t="s">
        <v>21010</v>
      </c>
      <c r="I30" s="8" t="s">
        <v>6559</v>
      </c>
      <c r="J30" s="8"/>
      <c r="K30" s="8" t="s">
        <v>17275</v>
      </c>
      <c r="L30" s="8" t="s">
        <v>17276</v>
      </c>
      <c r="M30" s="8" t="s">
        <v>17276</v>
      </c>
      <c r="N30" s="8" t="s">
        <v>17277</v>
      </c>
      <c r="O30" s="26">
        <v>43565</v>
      </c>
      <c r="P30" s="26"/>
      <c r="Q30" s="29" t="s">
        <v>21078</v>
      </c>
      <c r="R30" s="25"/>
      <c r="S30" s="203">
        <v>49</v>
      </c>
    </row>
    <row r="31" spans="1:19" ht="15" thickTop="1" thickBot="1">
      <c r="A31" s="25">
        <v>30</v>
      </c>
      <c r="B31" s="25">
        <v>2900</v>
      </c>
      <c r="C31" s="29" t="s">
        <v>20371</v>
      </c>
      <c r="D31" s="29" t="s">
        <v>19135</v>
      </c>
      <c r="E31" s="29" t="s">
        <v>19136</v>
      </c>
      <c r="F31" s="87" t="s">
        <v>19205</v>
      </c>
      <c r="G31" s="442" t="s">
        <v>21</v>
      </c>
      <c r="H31" s="29" t="s">
        <v>19071</v>
      </c>
      <c r="I31" s="8" t="s">
        <v>6559</v>
      </c>
      <c r="J31" s="25"/>
      <c r="K31" s="8" t="s">
        <v>17275</v>
      </c>
      <c r="L31" s="8" t="s">
        <v>17276</v>
      </c>
      <c r="M31" s="8" t="s">
        <v>17276</v>
      </c>
      <c r="N31" s="8" t="s">
        <v>17277</v>
      </c>
      <c r="O31" s="26">
        <v>43714</v>
      </c>
      <c r="P31" s="25"/>
      <c r="Q31" s="29" t="s">
        <v>19206</v>
      </c>
      <c r="R31" s="25"/>
      <c r="S31" s="203">
        <v>49</v>
      </c>
    </row>
    <row r="32" spans="1:19" ht="15" thickTop="1" thickBot="1">
      <c r="A32" s="25">
        <v>31</v>
      </c>
      <c r="B32" s="25">
        <v>3000</v>
      </c>
      <c r="C32" s="29" t="s">
        <v>20371</v>
      </c>
      <c r="D32" s="29" t="s">
        <v>20531</v>
      </c>
      <c r="E32" s="29" t="s">
        <v>20533</v>
      </c>
      <c r="F32" s="87" t="s">
        <v>20590</v>
      </c>
      <c r="G32" s="442" t="s">
        <v>21</v>
      </c>
      <c r="H32" s="29" t="s">
        <v>20500</v>
      </c>
      <c r="I32" s="8" t="s">
        <v>6559</v>
      </c>
      <c r="J32" s="25"/>
      <c r="K32" s="8" t="s">
        <v>17275</v>
      </c>
      <c r="L32" s="8" t="s">
        <v>17276</v>
      </c>
      <c r="M32" s="8" t="s">
        <v>17276</v>
      </c>
      <c r="N32" s="8" t="s">
        <v>17277</v>
      </c>
      <c r="O32" s="26">
        <v>43785</v>
      </c>
      <c r="P32" s="25"/>
      <c r="Q32" s="29" t="s">
        <v>22331</v>
      </c>
      <c r="R32" s="25"/>
      <c r="S32" s="203">
        <v>49</v>
      </c>
    </row>
    <row r="33" spans="1:19" ht="15" thickTop="1" thickBot="1">
      <c r="A33" s="25">
        <v>32</v>
      </c>
      <c r="B33" s="25">
        <v>3100</v>
      </c>
      <c r="C33" s="29" t="s">
        <v>20651</v>
      </c>
      <c r="D33" s="29" t="s">
        <v>20532</v>
      </c>
      <c r="E33" s="29" t="s">
        <v>20534</v>
      </c>
      <c r="F33" s="87" t="s">
        <v>20498</v>
      </c>
      <c r="G33" s="442" t="s">
        <v>21</v>
      </c>
      <c r="H33" s="29" t="s">
        <v>20499</v>
      </c>
      <c r="I33" s="8" t="s">
        <v>6559</v>
      </c>
      <c r="J33" s="25"/>
      <c r="K33" s="8" t="s">
        <v>17275</v>
      </c>
      <c r="L33" s="8" t="s">
        <v>17276</v>
      </c>
      <c r="M33" s="8" t="s">
        <v>17276</v>
      </c>
      <c r="N33" s="8" t="s">
        <v>17277</v>
      </c>
      <c r="O33" s="26">
        <v>43785</v>
      </c>
      <c r="P33" s="25"/>
      <c r="Q33" s="29" t="s">
        <v>30488</v>
      </c>
      <c r="R33" s="25"/>
      <c r="S33" s="203">
        <v>49</v>
      </c>
    </row>
    <row r="34" spans="1:19" ht="15" thickTop="1" thickBot="1">
      <c r="A34" s="25">
        <v>33</v>
      </c>
      <c r="B34" s="25">
        <v>3200</v>
      </c>
      <c r="C34" s="29" t="s">
        <v>20652</v>
      </c>
      <c r="D34" s="29" t="s">
        <v>20621</v>
      </c>
      <c r="E34" s="29" t="s">
        <v>20622</v>
      </c>
      <c r="F34" s="23" t="s">
        <v>20571</v>
      </c>
      <c r="G34" s="442" t="s">
        <v>21</v>
      </c>
      <c r="H34" s="29" t="s">
        <v>20572</v>
      </c>
      <c r="I34" s="8" t="s">
        <v>6559</v>
      </c>
      <c r="J34" s="25"/>
      <c r="K34" s="8" t="s">
        <v>17275</v>
      </c>
      <c r="L34" s="8" t="s">
        <v>17276</v>
      </c>
      <c r="M34" s="8" t="s">
        <v>17276</v>
      </c>
      <c r="N34" s="8" t="s">
        <v>17277</v>
      </c>
      <c r="O34" s="26">
        <v>43791</v>
      </c>
      <c r="P34" s="25"/>
      <c r="Q34" s="29" t="s">
        <v>30489</v>
      </c>
      <c r="R34" s="25"/>
      <c r="S34" s="203">
        <v>49</v>
      </c>
    </row>
    <row r="35" spans="1:19" ht="15" thickTop="1" thickBot="1">
      <c r="A35" s="25">
        <v>34</v>
      </c>
      <c r="B35" s="25">
        <v>3300</v>
      </c>
      <c r="C35" s="29" t="s">
        <v>21086</v>
      </c>
      <c r="D35" s="29" t="s">
        <v>21309</v>
      </c>
      <c r="E35" s="29" t="s">
        <v>21310</v>
      </c>
      <c r="F35" s="87" t="s">
        <v>21087</v>
      </c>
      <c r="G35" s="442" t="s">
        <v>21</v>
      </c>
      <c r="H35" s="29" t="s">
        <v>21088</v>
      </c>
      <c r="I35" s="8" t="s">
        <v>6559</v>
      </c>
      <c r="J35" s="25"/>
      <c r="K35" s="8" t="s">
        <v>17275</v>
      </c>
      <c r="L35" s="8" t="s">
        <v>17276</v>
      </c>
      <c r="M35" s="8" t="s">
        <v>17276</v>
      </c>
      <c r="N35" s="8" t="s">
        <v>17277</v>
      </c>
      <c r="O35" s="26">
        <v>43824</v>
      </c>
      <c r="P35" s="25"/>
      <c r="Q35" s="29" t="s">
        <v>30490</v>
      </c>
      <c r="R35" s="25"/>
      <c r="S35" s="203">
        <v>49</v>
      </c>
    </row>
    <row r="36" spans="1:19" ht="15" thickTop="1" thickBot="1">
      <c r="A36" s="25">
        <v>35</v>
      </c>
      <c r="B36" s="25">
        <v>3400</v>
      </c>
      <c r="C36" s="29" t="s">
        <v>23841</v>
      </c>
      <c r="D36" s="29" t="s">
        <v>21651</v>
      </c>
      <c r="E36" s="29" t="s">
        <v>21652</v>
      </c>
      <c r="F36" s="23" t="s">
        <v>21430</v>
      </c>
      <c r="G36" s="442" t="s">
        <v>21</v>
      </c>
      <c r="H36" s="29" t="s">
        <v>23839</v>
      </c>
      <c r="I36" s="8" t="s">
        <v>6559</v>
      </c>
      <c r="J36" s="25"/>
      <c r="K36" s="8" t="s">
        <v>17275</v>
      </c>
      <c r="L36" s="8" t="s">
        <v>17276</v>
      </c>
      <c r="M36" s="8" t="s">
        <v>17276</v>
      </c>
      <c r="N36" s="8" t="s">
        <v>17277</v>
      </c>
      <c r="O36" s="26">
        <v>43845</v>
      </c>
      <c r="P36" s="25"/>
      <c r="Q36" s="29" t="s">
        <v>30491</v>
      </c>
      <c r="R36" s="25"/>
      <c r="S36" s="203">
        <v>49</v>
      </c>
    </row>
    <row r="37" spans="1:19" ht="15" thickTop="1" thickBot="1">
      <c r="A37" s="25">
        <v>14</v>
      </c>
      <c r="B37" s="25">
        <v>1300</v>
      </c>
      <c r="C37" s="29" t="s">
        <v>23842</v>
      </c>
      <c r="D37" s="29" t="s">
        <v>23657</v>
      </c>
      <c r="E37" s="29" t="s">
        <v>23723</v>
      </c>
      <c r="F37" s="87" t="s">
        <v>23837</v>
      </c>
      <c r="G37" s="442" t="s">
        <v>21</v>
      </c>
      <c r="H37" s="951" t="s">
        <v>23840</v>
      </c>
      <c r="I37" s="442" t="s">
        <v>23343</v>
      </c>
      <c r="J37" s="25"/>
      <c r="K37" s="8" t="s">
        <v>17275</v>
      </c>
      <c r="L37" s="8" t="s">
        <v>17276</v>
      </c>
      <c r="M37" s="8" t="s">
        <v>17276</v>
      </c>
      <c r="N37" s="8" t="s">
        <v>17277</v>
      </c>
      <c r="O37" s="26">
        <v>43987</v>
      </c>
      <c r="P37" s="25"/>
      <c r="Q37" s="29" t="s">
        <v>30492</v>
      </c>
      <c r="R37" s="29" t="s">
        <v>30493</v>
      </c>
      <c r="S37" s="203">
        <v>50</v>
      </c>
    </row>
    <row r="38" spans="1:19" ht="15" thickTop="1" thickBot="1">
      <c r="A38" s="25">
        <v>13</v>
      </c>
      <c r="B38" s="25">
        <v>1200</v>
      </c>
      <c r="C38" s="29" t="s">
        <v>23941</v>
      </c>
      <c r="D38" s="29" t="s">
        <v>23664</v>
      </c>
      <c r="E38" s="29" t="s">
        <v>23729</v>
      </c>
      <c r="F38" s="87" t="s">
        <v>23943</v>
      </c>
      <c r="G38" s="442" t="s">
        <v>21</v>
      </c>
      <c r="H38" s="29" t="s">
        <v>23957</v>
      </c>
      <c r="I38" s="8" t="s">
        <v>23343</v>
      </c>
      <c r="J38" s="25"/>
      <c r="K38" s="8" t="s">
        <v>17275</v>
      </c>
      <c r="L38" s="8" t="s">
        <v>17276</v>
      </c>
      <c r="M38" s="8" t="s">
        <v>17276</v>
      </c>
      <c r="N38" s="8" t="s">
        <v>17277</v>
      </c>
      <c r="O38" s="26">
        <v>43987</v>
      </c>
      <c r="P38" s="25"/>
      <c r="Q38" s="29" t="s">
        <v>30494</v>
      </c>
      <c r="R38" s="29" t="s">
        <v>30495</v>
      </c>
      <c r="S38" s="203">
        <v>50</v>
      </c>
    </row>
    <row r="39" spans="1:19" ht="15" thickTop="1" thickBot="1">
      <c r="A39" s="25">
        <v>36</v>
      </c>
      <c r="B39" s="25">
        <v>3500</v>
      </c>
      <c r="C39" s="29" t="s">
        <v>24329</v>
      </c>
      <c r="D39" s="29" t="s">
        <v>24776</v>
      </c>
      <c r="E39" s="29" t="s">
        <v>24775</v>
      </c>
      <c r="F39" s="87" t="s">
        <v>24330</v>
      </c>
      <c r="G39" s="442" t="s">
        <v>21</v>
      </c>
      <c r="H39" s="29" t="s">
        <v>24331</v>
      </c>
      <c r="I39" s="8" t="s">
        <v>23343</v>
      </c>
      <c r="J39" s="25"/>
      <c r="K39" s="8" t="s">
        <v>17275</v>
      </c>
      <c r="L39" s="8" t="s">
        <v>17276</v>
      </c>
      <c r="M39" s="8" t="s">
        <v>17276</v>
      </c>
      <c r="N39" s="8" t="s">
        <v>17277</v>
      </c>
      <c r="O39" s="26">
        <v>44071</v>
      </c>
      <c r="P39" s="25"/>
      <c r="Q39" s="29" t="s">
        <v>30496</v>
      </c>
      <c r="R39" s="25"/>
      <c r="S39" s="203">
        <v>50</v>
      </c>
    </row>
    <row r="40" spans="1:19" ht="15" thickTop="1" thickBot="1">
      <c r="A40" s="25">
        <v>37</v>
      </c>
      <c r="B40" s="25">
        <v>3600</v>
      </c>
      <c r="C40" s="29" t="s">
        <v>25279</v>
      </c>
      <c r="D40" s="29" t="s">
        <v>25343</v>
      </c>
      <c r="E40" s="29" t="s">
        <v>25344</v>
      </c>
      <c r="F40" s="87" t="s">
        <v>25280</v>
      </c>
      <c r="G40" s="442" t="s">
        <v>21</v>
      </c>
      <c r="H40" s="29" t="s">
        <v>25302</v>
      </c>
      <c r="I40" s="8" t="s">
        <v>23343</v>
      </c>
      <c r="J40" s="25"/>
      <c r="K40" s="8" t="s">
        <v>17275</v>
      </c>
      <c r="L40" s="8" t="s">
        <v>17276</v>
      </c>
      <c r="M40" s="8" t="s">
        <v>17276</v>
      </c>
      <c r="N40" s="8" t="s">
        <v>17277</v>
      </c>
      <c r="O40" s="26">
        <v>44119</v>
      </c>
      <c r="P40" s="25"/>
      <c r="Q40" s="29" t="s">
        <v>30497</v>
      </c>
      <c r="R40" s="25"/>
      <c r="S40" s="203">
        <v>50</v>
      </c>
    </row>
    <row r="41" spans="1:19" ht="15" thickTop="1" thickBot="1">
      <c r="A41" s="25">
        <v>38</v>
      </c>
      <c r="B41" s="25">
        <v>3700</v>
      </c>
      <c r="C41" s="29" t="s">
        <v>26225</v>
      </c>
      <c r="D41" s="29" t="s">
        <v>25895</v>
      </c>
      <c r="E41" s="29" t="s">
        <v>25896</v>
      </c>
      <c r="F41" s="87" t="s">
        <v>25836</v>
      </c>
      <c r="G41" s="442" t="s">
        <v>21</v>
      </c>
      <c r="H41" s="29" t="s">
        <v>25837</v>
      </c>
      <c r="I41" s="8" t="s">
        <v>23343</v>
      </c>
      <c r="J41" s="25"/>
      <c r="K41" s="8" t="s">
        <v>17275</v>
      </c>
      <c r="L41" s="8" t="s">
        <v>17276</v>
      </c>
      <c r="M41" s="8" t="s">
        <v>17276</v>
      </c>
      <c r="N41" s="8" t="s">
        <v>17277</v>
      </c>
      <c r="O41" s="26">
        <v>44149</v>
      </c>
      <c r="P41" s="25"/>
      <c r="Q41" s="29" t="s">
        <v>30498</v>
      </c>
      <c r="R41" s="25"/>
      <c r="S41" s="203">
        <v>50</v>
      </c>
    </row>
    <row r="42" spans="1:19" ht="15" thickTop="1" thickBot="1">
      <c r="A42" s="25">
        <v>39</v>
      </c>
      <c r="B42" s="25">
        <v>3800</v>
      </c>
      <c r="C42" s="29" t="s">
        <v>26958</v>
      </c>
      <c r="D42" s="29" t="s">
        <v>26906</v>
      </c>
      <c r="E42" s="29" t="s">
        <v>26909</v>
      </c>
      <c r="F42" s="87" t="s">
        <v>26826</v>
      </c>
      <c r="G42" s="442" t="s">
        <v>21</v>
      </c>
      <c r="H42" s="29" t="s">
        <v>26829</v>
      </c>
      <c r="I42" s="8" t="s">
        <v>23343</v>
      </c>
      <c r="J42" s="25"/>
      <c r="K42" s="8" t="s">
        <v>17275</v>
      </c>
      <c r="L42" s="8" t="s">
        <v>17276</v>
      </c>
      <c r="M42" s="8" t="s">
        <v>17276</v>
      </c>
      <c r="N42" s="8" t="s">
        <v>17277</v>
      </c>
      <c r="O42" s="26">
        <v>44203</v>
      </c>
      <c r="P42" s="25"/>
      <c r="Q42" s="29" t="s">
        <v>30499</v>
      </c>
      <c r="R42" s="25"/>
      <c r="S42" s="203">
        <v>50</v>
      </c>
    </row>
    <row r="43" spans="1:19" ht="15" thickTop="1" thickBot="1">
      <c r="A43" s="25">
        <v>40</v>
      </c>
      <c r="B43" s="25">
        <v>3900</v>
      </c>
      <c r="C43" s="29" t="s">
        <v>26956</v>
      </c>
      <c r="D43" s="29" t="s">
        <v>26907</v>
      </c>
      <c r="E43" s="29" t="s">
        <v>26910</v>
      </c>
      <c r="F43" s="87" t="s">
        <v>26827</v>
      </c>
      <c r="G43" s="442" t="s">
        <v>21</v>
      </c>
      <c r="H43" s="29" t="s">
        <v>26830</v>
      </c>
      <c r="I43" s="8" t="s">
        <v>23343</v>
      </c>
      <c r="J43" s="25"/>
      <c r="K43" s="8" t="s">
        <v>17275</v>
      </c>
      <c r="L43" s="8" t="s">
        <v>17276</v>
      </c>
      <c r="M43" s="8" t="s">
        <v>17276</v>
      </c>
      <c r="N43" s="8" t="s">
        <v>17277</v>
      </c>
      <c r="O43" s="26">
        <v>44203</v>
      </c>
      <c r="P43" s="25"/>
      <c r="Q43" s="29" t="s">
        <v>30500</v>
      </c>
      <c r="R43" s="25"/>
      <c r="S43" s="203">
        <v>50</v>
      </c>
    </row>
    <row r="44" spans="1:19" ht="15" thickTop="1" thickBot="1">
      <c r="A44" s="25">
        <v>41</v>
      </c>
      <c r="B44" s="25">
        <v>4000</v>
      </c>
      <c r="C44" s="29" t="s">
        <v>26957</v>
      </c>
      <c r="D44" s="29" t="s">
        <v>26908</v>
      </c>
      <c r="E44" s="29" t="s">
        <v>26911</v>
      </c>
      <c r="F44" s="87" t="s">
        <v>26828</v>
      </c>
      <c r="G44" s="442" t="s">
        <v>21</v>
      </c>
      <c r="H44" s="29" t="s">
        <v>26831</v>
      </c>
      <c r="I44" s="8" t="s">
        <v>23343</v>
      </c>
      <c r="J44" s="25"/>
      <c r="K44" s="8" t="s">
        <v>17275</v>
      </c>
      <c r="L44" s="8" t="s">
        <v>17276</v>
      </c>
      <c r="M44" s="8" t="s">
        <v>17276</v>
      </c>
      <c r="N44" s="8" t="s">
        <v>17277</v>
      </c>
      <c r="O44" s="26">
        <v>44203</v>
      </c>
      <c r="P44" s="25"/>
      <c r="Q44" s="29" t="s">
        <v>30501</v>
      </c>
      <c r="R44" s="25"/>
      <c r="S44" s="203">
        <v>50</v>
      </c>
    </row>
    <row r="45" spans="1:19" ht="15" thickTop="1" thickBot="1">
      <c r="A45" s="25">
        <v>42</v>
      </c>
      <c r="B45" s="25">
        <v>4100</v>
      </c>
      <c r="C45" s="29" t="s">
        <v>29205</v>
      </c>
      <c r="D45" s="29" t="s">
        <v>29161</v>
      </c>
      <c r="E45" s="171" t="s">
        <v>29228</v>
      </c>
      <c r="F45" s="87" t="s">
        <v>29096</v>
      </c>
      <c r="G45" s="442" t="s">
        <v>29097</v>
      </c>
      <c r="H45" s="29" t="s">
        <v>29099</v>
      </c>
      <c r="I45" s="8" t="s">
        <v>23343</v>
      </c>
      <c r="J45" s="25"/>
      <c r="K45" s="8" t="s">
        <v>17275</v>
      </c>
      <c r="L45" s="8" t="s">
        <v>17276</v>
      </c>
      <c r="M45" s="8" t="s">
        <v>17276</v>
      </c>
      <c r="N45" s="8" t="s">
        <v>17277</v>
      </c>
      <c r="O45" s="26">
        <v>44442</v>
      </c>
      <c r="P45" s="25"/>
      <c r="Q45" s="29" t="s">
        <v>30502</v>
      </c>
      <c r="R45" s="25"/>
      <c r="S45" s="203">
        <v>51</v>
      </c>
    </row>
    <row r="46" spans="1:19" ht="15" thickTop="1" thickBot="1">
      <c r="A46" s="25">
        <v>43</v>
      </c>
      <c r="B46" s="25">
        <v>4200</v>
      </c>
      <c r="C46" s="29" t="s">
        <v>29206</v>
      </c>
      <c r="D46" s="29" t="s">
        <v>29162</v>
      </c>
      <c r="E46" s="171" t="s">
        <v>29229</v>
      </c>
      <c r="F46" s="87" t="s">
        <v>29096</v>
      </c>
      <c r="G46" s="442" t="s">
        <v>29097</v>
      </c>
      <c r="H46" s="29" t="s">
        <v>29100</v>
      </c>
      <c r="I46" s="8" t="s">
        <v>23343</v>
      </c>
      <c r="J46" s="25"/>
      <c r="K46" s="8" t="s">
        <v>17275</v>
      </c>
      <c r="L46" s="8" t="s">
        <v>17276</v>
      </c>
      <c r="M46" s="8" t="s">
        <v>17276</v>
      </c>
      <c r="N46" s="8" t="s">
        <v>17277</v>
      </c>
      <c r="O46" s="26">
        <v>44442</v>
      </c>
      <c r="P46" s="25"/>
      <c r="Q46" s="29" t="s">
        <v>30503</v>
      </c>
      <c r="R46" s="25"/>
      <c r="S46" s="203">
        <v>51</v>
      </c>
    </row>
    <row r="47" spans="1:19" ht="15" thickTop="1" thickBot="1">
      <c r="A47" s="25">
        <v>44</v>
      </c>
      <c r="B47" s="25">
        <v>4300</v>
      </c>
      <c r="C47" s="29" t="s">
        <v>29207</v>
      </c>
      <c r="D47" s="29" t="s">
        <v>29163</v>
      </c>
      <c r="E47" s="171" t="s">
        <v>29230</v>
      </c>
      <c r="F47" s="87" t="s">
        <v>29096</v>
      </c>
      <c r="G47" s="442" t="s">
        <v>29097</v>
      </c>
      <c r="H47" s="29" t="s">
        <v>29098</v>
      </c>
      <c r="I47" s="8" t="s">
        <v>23343</v>
      </c>
      <c r="J47" s="25"/>
      <c r="K47" s="8" t="s">
        <v>17275</v>
      </c>
      <c r="L47" s="8" t="s">
        <v>17276</v>
      </c>
      <c r="M47" s="8" t="s">
        <v>17276</v>
      </c>
      <c r="N47" s="8" t="s">
        <v>17277</v>
      </c>
      <c r="O47" s="26">
        <v>44442</v>
      </c>
      <c r="P47" s="25"/>
      <c r="Q47" s="29" t="s">
        <v>30504</v>
      </c>
      <c r="R47" s="25"/>
      <c r="S47" s="203">
        <v>51</v>
      </c>
    </row>
    <row r="48" spans="1:19" ht="15" thickTop="1" thickBot="1">
      <c r="A48" s="25">
        <v>45</v>
      </c>
      <c r="B48" s="25">
        <v>4400</v>
      </c>
      <c r="C48" s="29" t="s">
        <v>29373</v>
      </c>
      <c r="D48" s="29" t="s">
        <v>29519</v>
      </c>
      <c r="E48" s="29" t="s">
        <v>29520</v>
      </c>
      <c r="F48" s="87" t="s">
        <v>28577</v>
      </c>
      <c r="G48" s="442" t="s">
        <v>24103</v>
      </c>
      <c r="H48" s="29" t="s">
        <v>29374</v>
      </c>
      <c r="I48" s="8" t="s">
        <v>23343</v>
      </c>
      <c r="J48" s="25"/>
      <c r="K48" s="8" t="s">
        <v>17275</v>
      </c>
      <c r="L48" s="8" t="s">
        <v>17276</v>
      </c>
      <c r="M48" s="8" t="s">
        <v>17276</v>
      </c>
      <c r="N48" s="8" t="s">
        <v>17277</v>
      </c>
      <c r="O48" s="26">
        <v>44471</v>
      </c>
      <c r="P48" s="25"/>
      <c r="Q48" s="29" t="s">
        <v>30505</v>
      </c>
      <c r="R48" s="25"/>
      <c r="S48" s="203">
        <v>51</v>
      </c>
    </row>
    <row r="49" spans="1:19" ht="15" thickTop="1" thickBot="1">
      <c r="A49" s="25">
        <v>46</v>
      </c>
      <c r="B49" s="25">
        <v>4500</v>
      </c>
      <c r="C49" s="29" t="s">
        <v>32082</v>
      </c>
      <c r="D49" s="29" t="s">
        <v>32265</v>
      </c>
      <c r="E49" s="29" t="s">
        <v>32266</v>
      </c>
      <c r="F49" s="87" t="s">
        <v>28577</v>
      </c>
      <c r="G49" s="442" t="s">
        <v>24103</v>
      </c>
      <c r="H49" s="29" t="s">
        <v>32083</v>
      </c>
      <c r="I49" s="8" t="s">
        <v>23343</v>
      </c>
      <c r="J49" s="25"/>
      <c r="K49" s="8"/>
      <c r="L49" s="8"/>
      <c r="M49" s="8"/>
      <c r="N49" s="8"/>
      <c r="O49" s="26">
        <v>44541</v>
      </c>
      <c r="P49" s="25"/>
      <c r="Q49" s="29"/>
      <c r="R49" s="25"/>
      <c r="S49" s="25"/>
    </row>
    <row r="50" spans="1:19" ht="15" thickTop="1" thickBot="1">
      <c r="A50" s="275">
        <v>15</v>
      </c>
      <c r="B50" s="275">
        <v>1500</v>
      </c>
      <c r="C50" s="29" t="s">
        <v>33113</v>
      </c>
      <c r="D50" s="29" t="s">
        <v>33052</v>
      </c>
      <c r="E50" s="29" t="s">
        <v>33053</v>
      </c>
      <c r="F50" s="87" t="s">
        <v>28577</v>
      </c>
      <c r="G50" s="442" t="s">
        <v>24103</v>
      </c>
      <c r="H50" s="29" t="s">
        <v>32990</v>
      </c>
      <c r="I50" s="8" t="s">
        <v>23343</v>
      </c>
      <c r="J50" s="25"/>
      <c r="K50" s="8"/>
      <c r="L50" s="8"/>
      <c r="M50" s="8"/>
      <c r="N50" s="8"/>
      <c r="O50" s="26">
        <v>44593</v>
      </c>
      <c r="P50" s="25"/>
      <c r="Q50" s="29"/>
      <c r="R50" s="25"/>
      <c r="S50" s="25"/>
    </row>
    <row r="51" spans="1:19" ht="15" thickTop="1" thickBot="1">
      <c r="A51" s="25"/>
      <c r="B51" s="25"/>
      <c r="C51" s="29"/>
      <c r="D51" s="29"/>
      <c r="E51" s="29"/>
      <c r="F51" s="87"/>
      <c r="G51" s="442"/>
      <c r="H51" s="29"/>
      <c r="I51" s="8"/>
      <c r="J51" s="25"/>
      <c r="K51" s="8"/>
      <c r="L51" s="8"/>
      <c r="M51" s="8"/>
      <c r="N51" s="8"/>
      <c r="O51" s="26"/>
      <c r="P51" s="25"/>
      <c r="Q51" s="29"/>
      <c r="R51" s="25"/>
      <c r="S51" s="25"/>
    </row>
    <row r="52" spans="1:19" ht="15" thickTop="1" thickBot="1">
      <c r="A52" s="25"/>
      <c r="B52" s="25"/>
      <c r="C52" s="29"/>
      <c r="D52" s="29"/>
      <c r="E52" s="29"/>
      <c r="F52" s="87"/>
      <c r="G52" s="442"/>
      <c r="H52" s="29"/>
      <c r="I52" s="8"/>
      <c r="J52" s="25"/>
      <c r="K52" s="8"/>
      <c r="L52" s="8"/>
      <c r="M52" s="8"/>
      <c r="N52" s="8"/>
      <c r="O52" s="26"/>
      <c r="P52" s="25"/>
      <c r="Q52" s="29"/>
      <c r="R52" s="25"/>
      <c r="S52" s="25"/>
    </row>
    <row r="53" spans="1:19" ht="15" thickTop="1" thickBot="1">
      <c r="A53" s="25"/>
      <c r="B53" s="25"/>
      <c r="C53" s="29"/>
      <c r="D53" s="29"/>
      <c r="E53" s="29"/>
      <c r="F53" s="87"/>
      <c r="G53" s="442"/>
      <c r="H53" s="29"/>
      <c r="I53" s="8"/>
      <c r="J53" s="25"/>
      <c r="K53" s="8"/>
      <c r="L53" s="8"/>
      <c r="M53" s="8"/>
      <c r="N53" s="8"/>
      <c r="O53" s="26"/>
      <c r="P53" s="25"/>
      <c r="Q53" s="29"/>
      <c r="R53" s="25"/>
      <c r="S53" s="25"/>
    </row>
    <row r="54" spans="1:19" ht="15" thickTop="1" thickBo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</row>
    <row r="55" spans="1:19" ht="14.25" thickTop="1"/>
  </sheetData>
  <phoneticPr fontId="35"/>
  <hyperlinks>
    <hyperlink ref="F2" r:id="rId1"/>
    <hyperlink ref="F3" r:id="rId2"/>
    <hyperlink ref="F4" r:id="rId3" display="SW00000500002@nihonsoft.co.jp"/>
    <hyperlink ref="F5" r:id="rId4" display="SW00000500002@nihonsoft.co.jp"/>
    <hyperlink ref="F6" r:id="rId5" display="SW00000500002@nihonsoft.co.jp"/>
    <hyperlink ref="F7" r:id="rId6" display="SW00000500002@nihonsoft.co.jp"/>
    <hyperlink ref="F8" r:id="rId7"/>
    <hyperlink ref="A1" location="ユーザー一覧!A1" display="通番"/>
    <hyperlink ref="F9" r:id="rId8" display="SW00000500002@nihonsoft.co.jp"/>
    <hyperlink ref="F11" r:id="rId9" display="SW00000500002@nihonsoft.co.jp"/>
    <hyperlink ref="F13" r:id="rId10" display="SW00000500007@nihonsoft.co.jp"/>
    <hyperlink ref="F10" r:id="rId11" display="SW00000500007@nihonsoft.co.jp"/>
    <hyperlink ref="F12" r:id="rId12" display="SW00000500007@nihonsoft.co.jp"/>
    <hyperlink ref="F15" r:id="rId13"/>
    <hyperlink ref="F17" r:id="rId14" display="SW00000500007@nihonsoft.co.jp"/>
    <hyperlink ref="F14" r:id="rId15"/>
    <hyperlink ref="F16" r:id="rId16" display="SW00000500007@nihonsoft.co.jp"/>
    <hyperlink ref="F19" r:id="rId17"/>
    <hyperlink ref="F21" r:id="rId18"/>
    <hyperlink ref="F18" r:id="rId19"/>
    <hyperlink ref="F20" r:id="rId20"/>
    <hyperlink ref="F23" r:id="rId21" display="SW00000500020@nihonsoft.net"/>
    <hyperlink ref="F22" r:id="rId22" display="SW00000500019@nihonsoft.net"/>
    <hyperlink ref="F25" r:id="rId23" display="SW00000500020@nihonsoft.net"/>
    <hyperlink ref="F27" r:id="rId24" display="SW00000500020@nihonsoft.net"/>
    <hyperlink ref="F29" r:id="rId25" display="SW00000500020@nihonsoft.net"/>
    <hyperlink ref="F24" r:id="rId26" display="SW00000500019@nihonsoft.net"/>
    <hyperlink ref="F26" r:id="rId27" display="SW00000500019@nihonsoft.net"/>
    <hyperlink ref="F28" r:id="rId28" display="SW00000500019@nihonsoft.net"/>
    <hyperlink ref="F30" r:id="rId29" display="SW00000500019@nihonsoft.net"/>
    <hyperlink ref="F31" r:id="rId30"/>
    <hyperlink ref="F32" r:id="rId31"/>
    <hyperlink ref="F33" r:id="rId32" display="SW00000500030@nihonsoft.net"/>
    <hyperlink ref="F34" r:id="rId33" display="SW00000500019@nihonsoft.net"/>
    <hyperlink ref="F35" r:id="rId34" display="SW00000500030@nihonsoft.net"/>
    <hyperlink ref="F36" r:id="rId35" display="SW00000500019@nihonsoft.net"/>
    <hyperlink ref="F37" r:id="rId36"/>
    <hyperlink ref="F38" r:id="rId37"/>
    <hyperlink ref="F39" r:id="rId38"/>
    <hyperlink ref="F40" r:id="rId39" display="SW00000500036@nihonsoft.net"/>
    <hyperlink ref="F41" r:id="rId40" display="SW00000500036@nihonsoft.net"/>
    <hyperlink ref="F42" r:id="rId41" display="SW00000500036@nihonsoft.net"/>
    <hyperlink ref="F44" r:id="rId42" display="SW00000500036@nihonsoft.net"/>
    <hyperlink ref="F43" r:id="rId43" display="SW00000500036@nihonsoft.net"/>
    <hyperlink ref="F45" r:id="rId44"/>
    <hyperlink ref="F46" r:id="rId45"/>
    <hyperlink ref="F47" r:id="rId46"/>
    <hyperlink ref="F48" r:id="rId47"/>
    <hyperlink ref="F49" r:id="rId48"/>
    <hyperlink ref="F50" r:id="rId49"/>
  </hyperlinks>
  <pageMargins left="0.7" right="0.7" top="0.75" bottom="0.75" header="0.51180555555555496" footer="0.51180555555555496"/>
  <pageSetup paperSize="9" firstPageNumber="0" fitToHeight="0" orientation="landscape" horizontalDpi="4294967294" r:id="rId5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W20"/>
  <sheetViews>
    <sheetView topLeftCell="G1" zoomScaleNormal="100" workbookViewId="0">
      <selection activeCell="S1" sqref="S1"/>
    </sheetView>
  </sheetViews>
  <sheetFormatPr defaultColWidth="9" defaultRowHeight="13.5"/>
  <cols>
    <col min="1" max="1" width="5.25" style="184" bestFit="1" customWidth="1"/>
    <col min="2" max="2" width="9" style="184"/>
    <col min="3" max="3" width="35.75" style="184" bestFit="1" customWidth="1"/>
    <col min="4" max="4" width="17.75" style="184" bestFit="1" customWidth="1"/>
    <col min="5" max="5" width="15" style="184" bestFit="1" customWidth="1"/>
    <col min="6" max="6" width="29.625" style="184"/>
    <col min="7" max="7" width="14.125" style="184"/>
    <col min="8" max="8" width="12.25" style="184" bestFit="1" customWidth="1"/>
    <col min="9" max="9" width="16" style="184"/>
    <col min="10" max="10" width="11.25" style="184" bestFit="1" customWidth="1"/>
    <col min="11" max="11" width="11.25" style="184" customWidth="1"/>
    <col min="12" max="13" width="5.25" style="184" bestFit="1" customWidth="1"/>
    <col min="14" max="14" width="7.375" style="184" bestFit="1" customWidth="1"/>
    <col min="15" max="15" width="12.75" style="184"/>
    <col min="16" max="16" width="9" style="184"/>
    <col min="17" max="17" width="17.375" style="184" bestFit="1" customWidth="1"/>
    <col min="18" max="18" width="17.375" style="184" customWidth="1"/>
    <col min="19" max="19" width="13.125" style="184" bestFit="1" customWidth="1"/>
    <col min="20" max="20" width="9" style="184"/>
    <col min="21" max="21" width="13.375" style="184" bestFit="1" customWidth="1"/>
    <col min="22" max="22" width="9" style="184"/>
    <col min="23" max="23" width="8.625" style="184"/>
    <col min="24" max="16384" width="9" style="453"/>
  </cols>
  <sheetData>
    <row r="1" spans="1:22" ht="42" thickTop="1" thickBot="1">
      <c r="A1" s="451" t="s">
        <v>40</v>
      </c>
      <c r="B1" s="309" t="s">
        <v>41</v>
      </c>
      <c r="C1" s="309" t="s">
        <v>42</v>
      </c>
      <c r="D1" s="309" t="s">
        <v>4646</v>
      </c>
      <c r="E1" s="309" t="s">
        <v>43</v>
      </c>
      <c r="F1" s="183" t="s">
        <v>44</v>
      </c>
      <c r="G1" s="183" t="s">
        <v>45</v>
      </c>
      <c r="H1" s="183" t="s">
        <v>46</v>
      </c>
      <c r="I1" s="183" t="s">
        <v>47</v>
      </c>
      <c r="J1" s="183" t="s">
        <v>17236</v>
      </c>
      <c r="K1" s="183" t="s">
        <v>17243</v>
      </c>
      <c r="L1" s="183" t="s">
        <v>17234</v>
      </c>
      <c r="M1" s="183" t="s">
        <v>17235</v>
      </c>
      <c r="N1" s="722" t="s">
        <v>17238</v>
      </c>
      <c r="O1" s="183" t="s">
        <v>48</v>
      </c>
      <c r="P1" s="183" t="s">
        <v>17171</v>
      </c>
      <c r="Q1" s="452" t="s">
        <v>2862</v>
      </c>
      <c r="R1" s="452" t="s">
        <v>17172</v>
      </c>
      <c r="S1" s="183" t="s">
        <v>5177</v>
      </c>
      <c r="U1" s="539" t="s">
        <v>5213</v>
      </c>
      <c r="V1" s="540"/>
    </row>
    <row r="2" spans="1:22" ht="15" thickTop="1" thickBot="1">
      <c r="A2" s="98">
        <v>1</v>
      </c>
      <c r="B2" s="98">
        <v>10</v>
      </c>
      <c r="C2" s="98" t="s">
        <v>307</v>
      </c>
      <c r="D2" s="98" t="s">
        <v>7296</v>
      </c>
      <c r="E2" s="98" t="s">
        <v>30659</v>
      </c>
      <c r="F2" s="454" t="s">
        <v>308</v>
      </c>
      <c r="G2" s="98" t="s">
        <v>21</v>
      </c>
      <c r="H2" s="97" t="s">
        <v>309</v>
      </c>
      <c r="I2" s="97" t="s">
        <v>53</v>
      </c>
      <c r="J2" s="97"/>
      <c r="K2" s="41" t="s">
        <v>17278</v>
      </c>
      <c r="L2" s="41" t="s">
        <v>17279</v>
      </c>
      <c r="M2" s="41" t="s">
        <v>17261</v>
      </c>
      <c r="N2" s="41" t="s">
        <v>17280</v>
      </c>
      <c r="O2" s="97" t="s">
        <v>7514</v>
      </c>
      <c r="P2" s="97"/>
      <c r="Q2" s="97" t="s">
        <v>2863</v>
      </c>
      <c r="R2" s="97"/>
      <c r="S2" s="200" t="s">
        <v>14068</v>
      </c>
      <c r="U2" s="413" t="s">
        <v>5180</v>
      </c>
      <c r="V2" s="413">
        <f>COUNTIF($S$2:$S$14,"41")</f>
        <v>0</v>
      </c>
    </row>
    <row r="3" spans="1:22" ht="15" thickTop="1" thickBot="1">
      <c r="A3" s="98">
        <v>2</v>
      </c>
      <c r="B3" s="98">
        <v>20</v>
      </c>
      <c r="C3" s="98" t="s">
        <v>1751</v>
      </c>
      <c r="D3" s="98" t="s">
        <v>7297</v>
      </c>
      <c r="E3" s="455" t="s">
        <v>30660</v>
      </c>
      <c r="F3" s="454" t="s">
        <v>1584</v>
      </c>
      <c r="G3" s="98" t="s">
        <v>21</v>
      </c>
      <c r="H3" s="220" t="s">
        <v>1585</v>
      </c>
      <c r="I3" s="97" t="s">
        <v>53</v>
      </c>
      <c r="J3" s="97"/>
      <c r="K3" s="41" t="s">
        <v>17278</v>
      </c>
      <c r="L3" s="41" t="s">
        <v>17279</v>
      </c>
      <c r="M3" s="41" t="s">
        <v>17261</v>
      </c>
      <c r="N3" s="41" t="s">
        <v>17263</v>
      </c>
      <c r="O3" s="220" t="s">
        <v>2096</v>
      </c>
      <c r="P3" s="220"/>
      <c r="Q3" s="220" t="s">
        <v>2111</v>
      </c>
      <c r="R3" s="220"/>
      <c r="S3" s="200" t="s">
        <v>14093</v>
      </c>
      <c r="U3" s="413" t="s">
        <v>5179</v>
      </c>
      <c r="V3" s="413">
        <f>COUNTIF($S$2:$S$14,"42")</f>
        <v>1</v>
      </c>
    </row>
    <row r="4" spans="1:22" ht="15" thickTop="1" thickBot="1">
      <c r="A4" s="98">
        <v>3</v>
      </c>
      <c r="B4" s="98">
        <v>30</v>
      </c>
      <c r="C4" s="98" t="s">
        <v>1752</v>
      </c>
      <c r="D4" s="98" t="s">
        <v>7298</v>
      </c>
      <c r="E4" s="455" t="s">
        <v>30661</v>
      </c>
      <c r="F4" s="454" t="s">
        <v>1639</v>
      </c>
      <c r="G4" s="98" t="s">
        <v>21</v>
      </c>
      <c r="H4" s="220" t="s">
        <v>1640</v>
      </c>
      <c r="I4" s="97" t="s">
        <v>53</v>
      </c>
      <c r="J4" s="97"/>
      <c r="K4" s="41" t="s">
        <v>17264</v>
      </c>
      <c r="L4" s="41" t="s">
        <v>17261</v>
      </c>
      <c r="M4" s="41" t="s">
        <v>17261</v>
      </c>
      <c r="N4" s="41" t="s">
        <v>17280</v>
      </c>
      <c r="O4" s="220" t="s">
        <v>2096</v>
      </c>
      <c r="P4" s="220"/>
      <c r="Q4" s="220" t="s">
        <v>2112</v>
      </c>
      <c r="R4" s="220"/>
      <c r="S4" s="200" t="s">
        <v>14094</v>
      </c>
      <c r="U4" s="413" t="s">
        <v>5178</v>
      </c>
      <c r="V4" s="413">
        <f>COUNTIF($S$2:$S$14,"43")</f>
        <v>0</v>
      </c>
    </row>
    <row r="5" spans="1:22" ht="15.75" thickTop="1" thickBot="1">
      <c r="A5" s="450">
        <v>4</v>
      </c>
      <c r="B5" s="98">
        <v>40</v>
      </c>
      <c r="C5" s="450" t="s">
        <v>3417</v>
      </c>
      <c r="D5" s="450" t="s">
        <v>4739</v>
      </c>
      <c r="E5" s="456" t="s">
        <v>30662</v>
      </c>
      <c r="F5" s="457" t="s">
        <v>3418</v>
      </c>
      <c r="G5" s="450" t="s">
        <v>21</v>
      </c>
      <c r="H5" s="458" t="s">
        <v>3419</v>
      </c>
      <c r="I5" s="459" t="s">
        <v>53</v>
      </c>
      <c r="J5" s="459"/>
      <c r="K5" s="41" t="s">
        <v>17255</v>
      </c>
      <c r="L5" s="41" t="s">
        <v>17261</v>
      </c>
      <c r="M5" s="41" t="s">
        <v>17257</v>
      </c>
      <c r="N5" s="41" t="s">
        <v>17263</v>
      </c>
      <c r="O5" s="460" t="s">
        <v>8100</v>
      </c>
      <c r="P5" s="460"/>
      <c r="Q5" s="460" t="s">
        <v>3466</v>
      </c>
      <c r="R5" s="460" t="s">
        <v>17565</v>
      </c>
      <c r="S5" s="200" t="s">
        <v>14087</v>
      </c>
      <c r="T5" s="453"/>
      <c r="U5" s="413" t="s">
        <v>5176</v>
      </c>
      <c r="V5" s="413">
        <f>COUNTIF($S$2:$S$14,"44")</f>
        <v>2</v>
      </c>
    </row>
    <row r="6" spans="1:22" ht="15" thickTop="1" thickBot="1">
      <c r="A6" s="98">
        <v>5</v>
      </c>
      <c r="B6" s="98">
        <v>50</v>
      </c>
      <c r="C6" s="97" t="s">
        <v>8101</v>
      </c>
      <c r="D6" s="97" t="s">
        <v>8104</v>
      </c>
      <c r="E6" s="97" t="s">
        <v>30663</v>
      </c>
      <c r="F6" s="461" t="s">
        <v>8102</v>
      </c>
      <c r="G6" s="450" t="s">
        <v>21</v>
      </c>
      <c r="H6" s="97" t="s">
        <v>8103</v>
      </c>
      <c r="I6" s="97" t="s">
        <v>8044</v>
      </c>
      <c r="J6" s="97"/>
      <c r="K6" s="41" t="s">
        <v>17264</v>
      </c>
      <c r="L6" s="41" t="s">
        <v>17261</v>
      </c>
      <c r="M6" s="41" t="s">
        <v>17261</v>
      </c>
      <c r="N6" s="41" t="s">
        <v>17263</v>
      </c>
      <c r="O6" s="97" t="s">
        <v>8062</v>
      </c>
      <c r="P6" s="97"/>
      <c r="Q6" s="97" t="s">
        <v>8105</v>
      </c>
      <c r="R6" s="97"/>
      <c r="S6" s="200" t="s">
        <v>14095</v>
      </c>
      <c r="T6" s="453"/>
      <c r="U6" s="413" t="s">
        <v>5174</v>
      </c>
      <c r="V6" s="413">
        <f>COUNTIF($S$2:$S$14,"45")</f>
        <v>1</v>
      </c>
    </row>
    <row r="7" spans="1:22" ht="15" thickTop="1" thickBot="1">
      <c r="A7" s="98">
        <v>6</v>
      </c>
      <c r="B7" s="98">
        <v>60</v>
      </c>
      <c r="C7" s="220" t="s">
        <v>8347</v>
      </c>
      <c r="D7" s="220" t="s">
        <v>8466</v>
      </c>
      <c r="E7" s="220" t="s">
        <v>30664</v>
      </c>
      <c r="F7" s="461" t="s">
        <v>8348</v>
      </c>
      <c r="G7" s="450" t="s">
        <v>21</v>
      </c>
      <c r="H7" s="220" t="s">
        <v>8349</v>
      </c>
      <c r="I7" s="97" t="s">
        <v>6559</v>
      </c>
      <c r="J7" s="97"/>
      <c r="K7" s="41" t="s">
        <v>17264</v>
      </c>
      <c r="L7" s="41" t="s">
        <v>17261</v>
      </c>
      <c r="M7" s="41" t="s">
        <v>17261</v>
      </c>
      <c r="N7" s="41" t="s">
        <v>17263</v>
      </c>
      <c r="O7" s="220" t="s">
        <v>8467</v>
      </c>
      <c r="P7" s="220"/>
      <c r="Q7" s="220" t="s">
        <v>8373</v>
      </c>
      <c r="R7" s="220"/>
      <c r="S7" s="201" t="s">
        <v>14096</v>
      </c>
      <c r="U7" s="413" t="s">
        <v>5175</v>
      </c>
      <c r="V7" s="413">
        <f>COUNTIF($S$2:$S$14,"46")</f>
        <v>0</v>
      </c>
    </row>
    <row r="8" spans="1:22" ht="15" thickTop="1" thickBot="1">
      <c r="A8" s="98">
        <v>7</v>
      </c>
      <c r="B8" s="98">
        <v>70</v>
      </c>
      <c r="C8" s="220" t="s">
        <v>10892</v>
      </c>
      <c r="D8" s="220" t="s">
        <v>10913</v>
      </c>
      <c r="E8" s="220" t="s">
        <v>30665</v>
      </c>
      <c r="F8" s="461" t="s">
        <v>10894</v>
      </c>
      <c r="G8" s="450" t="s">
        <v>21</v>
      </c>
      <c r="H8" s="220" t="s">
        <v>10897</v>
      </c>
      <c r="I8" s="97" t="s">
        <v>6559</v>
      </c>
      <c r="J8" s="97"/>
      <c r="K8" s="41" t="s">
        <v>17255</v>
      </c>
      <c r="L8" s="41" t="s">
        <v>17261</v>
      </c>
      <c r="M8" s="41" t="s">
        <v>17257</v>
      </c>
      <c r="N8" s="41" t="s">
        <v>17263</v>
      </c>
      <c r="O8" s="220" t="s">
        <v>10915</v>
      </c>
      <c r="P8" s="220"/>
      <c r="Q8" s="220" t="s">
        <v>11038</v>
      </c>
      <c r="R8" s="220"/>
      <c r="S8" s="201" t="s">
        <v>14097</v>
      </c>
      <c r="U8" s="413" t="s">
        <v>5214</v>
      </c>
      <c r="V8" s="413">
        <f>COUNTIF($S$2:$S$14,"47")</f>
        <v>4</v>
      </c>
    </row>
    <row r="9" spans="1:22" ht="15" thickTop="1" thickBot="1">
      <c r="A9" s="98">
        <v>8</v>
      </c>
      <c r="B9" s="98">
        <v>80</v>
      </c>
      <c r="C9" s="220" t="s">
        <v>10893</v>
      </c>
      <c r="D9" s="220" t="s">
        <v>10914</v>
      </c>
      <c r="E9" s="220" t="s">
        <v>30666</v>
      </c>
      <c r="F9" s="461" t="s">
        <v>10895</v>
      </c>
      <c r="G9" s="450" t="s">
        <v>21</v>
      </c>
      <c r="H9" s="220" t="s">
        <v>10896</v>
      </c>
      <c r="I9" s="97" t="s">
        <v>6559</v>
      </c>
      <c r="J9" s="97"/>
      <c r="K9" s="41" t="s">
        <v>17264</v>
      </c>
      <c r="L9" s="41" t="s">
        <v>17261</v>
      </c>
      <c r="M9" s="41" t="s">
        <v>17261</v>
      </c>
      <c r="N9" s="41" t="s">
        <v>17263</v>
      </c>
      <c r="O9" s="220" t="s">
        <v>10915</v>
      </c>
      <c r="P9" s="220"/>
      <c r="Q9" s="220" t="s">
        <v>11039</v>
      </c>
      <c r="R9" s="220"/>
      <c r="S9" s="201" t="s">
        <v>14097</v>
      </c>
      <c r="U9" s="413" t="s">
        <v>5216</v>
      </c>
      <c r="V9" s="413">
        <f>COUNTIF($S$2:$S$14,"48")</f>
        <v>4</v>
      </c>
    </row>
    <row r="10" spans="1:22" ht="15" thickTop="1" thickBot="1">
      <c r="A10" s="450">
        <v>9</v>
      </c>
      <c r="B10" s="98">
        <v>90</v>
      </c>
      <c r="C10" s="220" t="s">
        <v>12838</v>
      </c>
      <c r="D10" s="220" t="s">
        <v>11308</v>
      </c>
      <c r="E10" s="220" t="s">
        <v>30667</v>
      </c>
      <c r="F10" s="461" t="s">
        <v>11302</v>
      </c>
      <c r="G10" s="450" t="s">
        <v>21</v>
      </c>
      <c r="H10" s="220" t="s">
        <v>11303</v>
      </c>
      <c r="I10" s="97" t="s">
        <v>6559</v>
      </c>
      <c r="J10" s="97"/>
      <c r="K10" s="41" t="s">
        <v>17264</v>
      </c>
      <c r="L10" s="41" t="s">
        <v>17261</v>
      </c>
      <c r="M10" s="41" t="s">
        <v>17261</v>
      </c>
      <c r="N10" s="41" t="s">
        <v>17263</v>
      </c>
      <c r="O10" s="220" t="s">
        <v>11309</v>
      </c>
      <c r="P10" s="220"/>
      <c r="Q10" s="220" t="s">
        <v>12839</v>
      </c>
      <c r="R10" s="220"/>
      <c r="S10" s="201" t="s">
        <v>14092</v>
      </c>
      <c r="U10" s="413" t="s">
        <v>5215</v>
      </c>
      <c r="V10" s="413">
        <f>COUNTIF($S$2:$S$14,"49")</f>
        <v>0</v>
      </c>
    </row>
    <row r="11" spans="1:22" ht="15" thickTop="1" thickBot="1">
      <c r="A11" s="98">
        <v>10</v>
      </c>
      <c r="B11" s="98">
        <v>100</v>
      </c>
      <c r="C11" s="527" t="s">
        <v>15882</v>
      </c>
      <c r="D11" s="527" t="s">
        <v>12883</v>
      </c>
      <c r="E11" s="527" t="s">
        <v>30668</v>
      </c>
      <c r="F11" s="461" t="s">
        <v>12696</v>
      </c>
      <c r="G11" s="450" t="s">
        <v>21</v>
      </c>
      <c r="H11" s="527" t="s">
        <v>13424</v>
      </c>
      <c r="I11" s="97" t="s">
        <v>6559</v>
      </c>
      <c r="J11" s="97"/>
      <c r="K11" s="41" t="s">
        <v>17264</v>
      </c>
      <c r="L11" s="41" t="s">
        <v>17261</v>
      </c>
      <c r="M11" s="41" t="s">
        <v>17261</v>
      </c>
      <c r="N11" s="41" t="s">
        <v>17263</v>
      </c>
      <c r="O11" s="178">
        <v>43403</v>
      </c>
      <c r="P11" s="178"/>
      <c r="Q11" s="178" t="s">
        <v>16160</v>
      </c>
      <c r="R11" s="178"/>
      <c r="S11" s="201" t="s">
        <v>14098</v>
      </c>
      <c r="U11" s="413" t="s">
        <v>17020</v>
      </c>
      <c r="V11" s="413">
        <f>COUNTIF($S$2:$S$43,"50")</f>
        <v>0</v>
      </c>
    </row>
    <row r="12" spans="1:22" ht="15" thickTop="1" thickBot="1">
      <c r="A12" s="98">
        <v>11</v>
      </c>
      <c r="B12" s="98">
        <v>110</v>
      </c>
      <c r="C12" s="527" t="s">
        <v>13952</v>
      </c>
      <c r="D12" s="527" t="s">
        <v>14021</v>
      </c>
      <c r="E12" s="527" t="s">
        <v>14022</v>
      </c>
      <c r="F12" s="87" t="s">
        <v>14051</v>
      </c>
      <c r="G12" s="450" t="s">
        <v>21</v>
      </c>
      <c r="H12" s="527" t="s">
        <v>13953</v>
      </c>
      <c r="I12" s="97" t="s">
        <v>6559</v>
      </c>
      <c r="J12" s="97"/>
      <c r="K12" s="41" t="s">
        <v>17264</v>
      </c>
      <c r="L12" s="41" t="s">
        <v>17261</v>
      </c>
      <c r="M12" s="41" t="s">
        <v>17261</v>
      </c>
      <c r="N12" s="41" t="s">
        <v>17263</v>
      </c>
      <c r="O12" s="527">
        <v>43439</v>
      </c>
      <c r="P12" s="527"/>
      <c r="Q12" s="527" t="s">
        <v>14052</v>
      </c>
      <c r="R12" s="527"/>
      <c r="S12" s="201" t="s">
        <v>14092</v>
      </c>
      <c r="U12" s="413" t="s">
        <v>17021</v>
      </c>
      <c r="V12" s="413">
        <f>COUNTIF($S$2:$S$43,"51")</f>
        <v>0</v>
      </c>
    </row>
    <row r="13" spans="1:22" ht="15" thickTop="1" thickBot="1">
      <c r="A13" s="98">
        <v>12</v>
      </c>
      <c r="B13" s="98">
        <v>120</v>
      </c>
      <c r="C13" s="527" t="s">
        <v>14638</v>
      </c>
      <c r="D13" s="527" t="s">
        <v>14768</v>
      </c>
      <c r="E13" s="527" t="s">
        <v>14769</v>
      </c>
      <c r="F13" s="87" t="s">
        <v>14894</v>
      </c>
      <c r="G13" s="450" t="s">
        <v>21</v>
      </c>
      <c r="H13" s="527" t="s">
        <v>14639</v>
      </c>
      <c r="I13" s="97" t="s">
        <v>6559</v>
      </c>
      <c r="J13" s="97"/>
      <c r="K13" s="41" t="s">
        <v>17264</v>
      </c>
      <c r="L13" s="41" t="s">
        <v>17261</v>
      </c>
      <c r="M13" s="41" t="s">
        <v>17261</v>
      </c>
      <c r="N13" s="41" t="s">
        <v>17263</v>
      </c>
      <c r="O13" s="178">
        <v>43458</v>
      </c>
      <c r="P13" s="178"/>
      <c r="Q13" s="178" t="s">
        <v>16159</v>
      </c>
      <c r="R13" s="178"/>
      <c r="S13" s="201" t="s">
        <v>14062</v>
      </c>
      <c r="U13" s="413" t="s">
        <v>17022</v>
      </c>
      <c r="V13" s="413">
        <f>COUNTIF($S$2:$S$43,"52")</f>
        <v>0</v>
      </c>
    </row>
    <row r="14" spans="1:22" ht="15" thickTop="1" thickBot="1">
      <c r="A14" s="98">
        <v>13</v>
      </c>
      <c r="B14" s="98">
        <v>130</v>
      </c>
      <c r="C14" s="527" t="s">
        <v>18473</v>
      </c>
      <c r="D14" s="527" t="s">
        <v>18485</v>
      </c>
      <c r="E14" s="527" t="s">
        <v>18486</v>
      </c>
      <c r="F14" s="87" t="s">
        <v>18474</v>
      </c>
      <c r="G14" s="450" t="s">
        <v>21</v>
      </c>
      <c r="H14" s="527" t="s">
        <v>18475</v>
      </c>
      <c r="I14" s="97" t="s">
        <v>6559</v>
      </c>
      <c r="J14" s="178"/>
      <c r="K14" s="178"/>
      <c r="L14" s="178"/>
      <c r="M14" s="178"/>
      <c r="N14" s="178"/>
      <c r="O14" s="178">
        <v>43642</v>
      </c>
      <c r="P14" s="178"/>
      <c r="Q14" s="178" t="s">
        <v>18487</v>
      </c>
      <c r="R14" s="178"/>
      <c r="S14" s="178"/>
    </row>
    <row r="15" spans="1:22" customFormat="1" ht="15" thickTop="1" thickBot="1">
      <c r="A15" s="98">
        <v>14</v>
      </c>
      <c r="B15" s="98">
        <v>140</v>
      </c>
      <c r="C15" s="9" t="s">
        <v>20888</v>
      </c>
      <c r="D15" s="9"/>
      <c r="E15" s="147"/>
      <c r="F15" s="11"/>
      <c r="G15" s="442"/>
      <c r="H15" s="15" t="s">
        <v>23954</v>
      </c>
      <c r="I15" s="8" t="s">
        <v>5785</v>
      </c>
      <c r="J15" s="8"/>
      <c r="K15" s="8" t="s">
        <v>17293</v>
      </c>
      <c r="L15" s="8" t="s">
        <v>17257</v>
      </c>
      <c r="M15" s="8" t="s">
        <v>17257</v>
      </c>
      <c r="N15" s="8" t="s">
        <v>17257</v>
      </c>
      <c r="O15" s="15"/>
      <c r="P15" s="15"/>
      <c r="Q15" s="8"/>
      <c r="R15" s="8"/>
      <c r="S15" s="214"/>
      <c r="T15" s="210"/>
      <c r="U15" s="413" t="s">
        <v>5214</v>
      </c>
      <c r="V15" s="413">
        <f>COUNTIF($S$2:$S$12,"47")</f>
        <v>4</v>
      </c>
    </row>
    <row r="16" spans="1:22" ht="15" thickTop="1" thickBot="1">
      <c r="A16" s="98">
        <v>15</v>
      </c>
      <c r="B16" s="98">
        <v>150</v>
      </c>
      <c r="C16" s="527" t="s">
        <v>22062</v>
      </c>
      <c r="D16" s="9" t="s">
        <v>22210</v>
      </c>
      <c r="E16" s="527" t="s">
        <v>22211</v>
      </c>
      <c r="F16" s="87" t="s">
        <v>22063</v>
      </c>
      <c r="G16" s="450" t="s">
        <v>21</v>
      </c>
      <c r="H16" s="527" t="s">
        <v>22064</v>
      </c>
      <c r="I16" s="97" t="s">
        <v>6559</v>
      </c>
      <c r="J16" s="178"/>
      <c r="K16" s="178"/>
      <c r="L16" s="178"/>
      <c r="M16" s="178"/>
      <c r="N16" s="178"/>
      <c r="O16" s="178">
        <v>43867</v>
      </c>
      <c r="P16" s="178"/>
      <c r="Q16" s="527" t="s">
        <v>22355</v>
      </c>
      <c r="R16" s="178"/>
      <c r="S16" s="178"/>
    </row>
    <row r="17" spans="1:19" ht="15" thickTop="1" thickBot="1">
      <c r="A17" s="98">
        <v>16</v>
      </c>
      <c r="B17" s="98">
        <v>160</v>
      </c>
      <c r="C17" s="527" t="s">
        <v>26837</v>
      </c>
      <c r="D17" s="527" t="s">
        <v>26888</v>
      </c>
      <c r="E17" s="527" t="s">
        <v>26889</v>
      </c>
      <c r="F17" s="87" t="s">
        <v>26838</v>
      </c>
      <c r="G17" s="450" t="s">
        <v>21</v>
      </c>
      <c r="H17" s="527" t="s">
        <v>26839</v>
      </c>
      <c r="I17" s="97" t="s">
        <v>6559</v>
      </c>
      <c r="J17" s="178"/>
      <c r="K17" s="178"/>
      <c r="L17" s="178"/>
      <c r="M17" s="178"/>
      <c r="N17" s="178"/>
      <c r="O17" s="178">
        <v>44203</v>
      </c>
      <c r="P17" s="178"/>
      <c r="Q17" s="178" t="s">
        <v>30470</v>
      </c>
      <c r="R17" s="178"/>
      <c r="S17" s="178"/>
    </row>
    <row r="18" spans="1:19" ht="15" thickTop="1" thickBot="1">
      <c r="A18" s="98">
        <v>17</v>
      </c>
      <c r="B18" s="98">
        <v>170</v>
      </c>
      <c r="C18" s="527" t="s">
        <v>28269</v>
      </c>
      <c r="D18" s="527" t="s">
        <v>28280</v>
      </c>
      <c r="E18" s="527" t="s">
        <v>28281</v>
      </c>
      <c r="F18" s="87" t="s">
        <v>28270</v>
      </c>
      <c r="G18" s="450" t="s">
        <v>21</v>
      </c>
      <c r="H18" s="527" t="s">
        <v>28271</v>
      </c>
      <c r="I18" s="97" t="s">
        <v>6559</v>
      </c>
      <c r="J18" s="178"/>
      <c r="K18" s="178"/>
      <c r="L18" s="178"/>
      <c r="M18" s="178"/>
      <c r="N18" s="178"/>
      <c r="O18" s="178">
        <v>44329</v>
      </c>
      <c r="P18" s="178"/>
      <c r="Q18" s="178" t="s">
        <v>30470</v>
      </c>
      <c r="R18" s="178" t="s">
        <v>30506</v>
      </c>
      <c r="S18" s="178"/>
    </row>
    <row r="19" spans="1:19" ht="15" thickTop="1" thickBot="1">
      <c r="A19" s="98"/>
      <c r="B19" s="98"/>
      <c r="C19" s="527"/>
      <c r="D19" s="527"/>
      <c r="E19" s="527"/>
      <c r="F19" s="87"/>
      <c r="G19" s="450"/>
      <c r="H19" s="527"/>
      <c r="I19" s="97"/>
      <c r="J19" s="178"/>
      <c r="K19" s="178"/>
      <c r="L19" s="178"/>
      <c r="M19" s="178"/>
      <c r="N19" s="178"/>
      <c r="O19" s="178"/>
      <c r="P19" s="178"/>
      <c r="Q19" s="178"/>
      <c r="R19" s="178"/>
      <c r="S19" s="178"/>
    </row>
    <row r="20" spans="1:19" ht="14.25" thickTop="1"/>
  </sheetData>
  <phoneticPr fontId="35"/>
  <hyperlinks>
    <hyperlink ref="F2" r:id="rId1"/>
    <hyperlink ref="F3" r:id="rId2" display="SW00000600001@nihonsoft.co.jp"/>
    <hyperlink ref="F4" r:id="rId3" display="SW00000600001@nihonsoft.co.jp"/>
    <hyperlink ref="A1" location="ユーザー一覧!A1" display="通番"/>
    <hyperlink ref="F5" r:id="rId4"/>
    <hyperlink ref="F6" r:id="rId5"/>
    <hyperlink ref="F7" r:id="rId6"/>
    <hyperlink ref="F8" r:id="rId7" display="SW00000600005@nihonsoft.net"/>
    <hyperlink ref="F9" r:id="rId8" display="SW00000600006@nihonsoft.net"/>
    <hyperlink ref="F10" r:id="rId9" display="SW00000600005@nihonsoft.net"/>
    <hyperlink ref="F11" r:id="rId10" display="SW00000600006@nihonsoft.net"/>
    <hyperlink ref="F12" r:id="rId11"/>
    <hyperlink ref="F13" r:id="rId12"/>
    <hyperlink ref="F14" r:id="rId13" display="SW00000600011@nihonsoft.net"/>
    <hyperlink ref="F16" r:id="rId14"/>
    <hyperlink ref="F17" r:id="rId15" display="SW00000600014@nihonsoft.net"/>
    <hyperlink ref="F18" r:id="rId16" display="SW00000600014@nihonsoft.net"/>
  </hyperlinks>
  <pageMargins left="0.7" right="0.7" top="0.75" bottom="0.75" header="0.51180555555555496" footer="0.51180555555555496"/>
  <pageSetup paperSize="9" scale="10" firstPageNumber="0" fitToHeight="0" orientation="portrait" verticalDpi="0" r:id="rId1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S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1.25" style="1"/>
    <col min="4" max="4" width="17.75" style="1" bestFit="1" customWidth="1"/>
    <col min="5" max="5" width="15" style="1" bestFit="1" customWidth="1"/>
    <col min="6" max="6" width="29.625" style="1"/>
    <col min="7" max="7" width="14.125" style="1"/>
    <col min="8" max="8" width="10.625" style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13.375" style="1" customWidth="1"/>
    <col min="19" max="19" width="13.375" customWidth="1"/>
  </cols>
  <sheetData>
    <row r="1" spans="1:19" ht="42" thickTop="1" thickBot="1">
      <c r="A1" s="59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183" t="s">
        <v>5177</v>
      </c>
    </row>
    <row r="2" spans="1:19" ht="15" thickTop="1" thickBot="1">
      <c r="A2" s="314">
        <v>1</v>
      </c>
      <c r="B2" s="314">
        <v>10</v>
      </c>
      <c r="C2" s="314" t="s">
        <v>310</v>
      </c>
      <c r="D2" s="689" t="s">
        <v>17179</v>
      </c>
      <c r="E2" s="689" t="s">
        <v>311</v>
      </c>
      <c r="F2" s="690" t="s">
        <v>312</v>
      </c>
      <c r="G2" s="689" t="s">
        <v>21</v>
      </c>
      <c r="H2" s="691" t="s">
        <v>313</v>
      </c>
      <c r="I2" s="691" t="s">
        <v>53</v>
      </c>
      <c r="J2" s="691"/>
      <c r="K2" s="691"/>
      <c r="L2" s="691"/>
      <c r="M2" s="691"/>
      <c r="N2" s="691"/>
      <c r="O2" s="691" t="s">
        <v>17180</v>
      </c>
      <c r="P2" s="691" t="s">
        <v>33489</v>
      </c>
      <c r="Q2" s="691"/>
      <c r="R2" s="691" t="s">
        <v>17181</v>
      </c>
      <c r="S2" s="691"/>
    </row>
    <row r="3" spans="1:19" ht="14.25" thickTop="1"/>
  </sheetData>
  <phoneticPr fontId="35"/>
  <hyperlinks>
    <hyperlink ref="F2" r:id="rId1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26"/>
  <sheetViews>
    <sheetView zoomScaleNormal="100" workbookViewId="0"/>
  </sheetViews>
  <sheetFormatPr defaultRowHeight="13.5"/>
  <cols>
    <col min="1" max="1" width="5.25" bestFit="1" customWidth="1"/>
    <col min="3" max="3" width="31.375" bestFit="1" customWidth="1"/>
    <col min="4" max="4" width="17.75" bestFit="1" customWidth="1"/>
    <col min="5" max="5" width="15" bestFit="1" customWidth="1"/>
    <col min="6" max="6" width="29.625" bestFit="1" customWidth="1"/>
    <col min="7" max="7" width="14.125" bestFit="1" customWidth="1"/>
    <col min="8" max="8" width="12.875" bestFit="1" customWidth="1"/>
    <col min="9" max="9" width="16" bestFit="1" customWidth="1"/>
    <col min="10" max="10" width="11.25" bestFit="1" customWidth="1"/>
    <col min="11" max="11" width="11.25" customWidth="1"/>
    <col min="12" max="13" width="5.25" bestFit="1" customWidth="1"/>
    <col min="14" max="14" width="7.375" bestFit="1" customWidth="1"/>
    <col min="15" max="15" width="12.75" bestFit="1" customWidth="1"/>
    <col min="16" max="16" width="12.75" customWidth="1"/>
    <col min="17" max="17" width="17.375" bestFit="1" customWidth="1"/>
    <col min="18" max="18" width="17.375" customWidth="1"/>
    <col min="19" max="19" width="13.125" bestFit="1" customWidth="1"/>
    <col min="21" max="21" width="11.75" bestFit="1" customWidth="1"/>
  </cols>
  <sheetData>
    <row r="1" spans="1:22" ht="40.5">
      <c r="A1" s="87" t="s">
        <v>7662</v>
      </c>
      <c r="B1" s="293" t="s">
        <v>41</v>
      </c>
      <c r="C1" s="293" t="s">
        <v>42</v>
      </c>
      <c r="D1" s="293" t="s">
        <v>4646</v>
      </c>
      <c r="E1" s="293" t="s">
        <v>43</v>
      </c>
      <c r="F1" s="294" t="s">
        <v>44</v>
      </c>
      <c r="G1" s="294" t="s">
        <v>45</v>
      </c>
      <c r="H1" s="294" t="s">
        <v>46</v>
      </c>
      <c r="I1" s="294" t="s">
        <v>47</v>
      </c>
      <c r="J1" s="294" t="s">
        <v>17236</v>
      </c>
      <c r="K1" s="294" t="s">
        <v>17243</v>
      </c>
      <c r="L1" s="294" t="s">
        <v>17234</v>
      </c>
      <c r="M1" s="294" t="s">
        <v>17235</v>
      </c>
      <c r="N1" s="721" t="s">
        <v>17238</v>
      </c>
      <c r="O1" s="294" t="s">
        <v>48</v>
      </c>
      <c r="P1" s="294" t="s">
        <v>17171</v>
      </c>
      <c r="Q1" s="4" t="s">
        <v>2861</v>
      </c>
      <c r="R1" s="4" t="s">
        <v>17172</v>
      </c>
      <c r="S1" s="4" t="s">
        <v>5177</v>
      </c>
      <c r="U1" s="539" t="s">
        <v>5213</v>
      </c>
      <c r="V1" s="540"/>
    </row>
    <row r="2" spans="1:22">
      <c r="A2" s="297">
        <v>1</v>
      </c>
      <c r="B2" s="297">
        <v>10</v>
      </c>
      <c r="C2" s="297" t="s">
        <v>1753</v>
      </c>
      <c r="D2" s="297" t="s">
        <v>7300</v>
      </c>
      <c r="E2" s="297" t="s">
        <v>314</v>
      </c>
      <c r="F2" s="11" t="s">
        <v>315</v>
      </c>
      <c r="G2" s="297" t="s">
        <v>21</v>
      </c>
      <c r="H2" s="298" t="s">
        <v>316</v>
      </c>
      <c r="I2" s="298" t="s">
        <v>53</v>
      </c>
      <c r="J2" s="298"/>
      <c r="K2" s="41" t="s">
        <v>17282</v>
      </c>
      <c r="L2" s="41" t="s">
        <v>17283</v>
      </c>
      <c r="M2" s="41" t="s">
        <v>17285</v>
      </c>
      <c r="N2" s="41" t="s">
        <v>17259</v>
      </c>
      <c r="O2" s="298" t="s">
        <v>317</v>
      </c>
      <c r="P2" s="298"/>
      <c r="Q2" s="298" t="s">
        <v>2903</v>
      </c>
      <c r="R2" s="8" t="s">
        <v>17281</v>
      </c>
      <c r="S2" s="200" t="s">
        <v>14099</v>
      </c>
      <c r="U2" s="413" t="s">
        <v>5180</v>
      </c>
      <c r="V2" s="413">
        <f>COUNTIF($S$2:$S$26,"41")</f>
        <v>0</v>
      </c>
    </row>
    <row r="3" spans="1:22">
      <c r="A3" s="297">
        <v>2</v>
      </c>
      <c r="B3" s="297">
        <v>5010</v>
      </c>
      <c r="C3" s="297" t="s">
        <v>318</v>
      </c>
      <c r="D3" s="297" t="s">
        <v>7301</v>
      </c>
      <c r="E3" s="297" t="s">
        <v>319</v>
      </c>
      <c r="F3" s="11" t="s">
        <v>320</v>
      </c>
      <c r="G3" s="297" t="s">
        <v>21</v>
      </c>
      <c r="H3" s="298" t="s">
        <v>321</v>
      </c>
      <c r="I3" s="298" t="s">
        <v>53</v>
      </c>
      <c r="J3" s="298"/>
      <c r="K3" s="41" t="s">
        <v>17264</v>
      </c>
      <c r="L3" s="41" t="s">
        <v>17286</v>
      </c>
      <c r="M3" s="41" t="s">
        <v>17287</v>
      </c>
      <c r="N3" s="41" t="s">
        <v>17259</v>
      </c>
      <c r="O3" s="298" t="s">
        <v>322</v>
      </c>
      <c r="P3" s="298"/>
      <c r="Q3" s="298" t="s">
        <v>2904</v>
      </c>
      <c r="R3" s="8" t="s">
        <v>17281</v>
      </c>
      <c r="S3" s="200" t="s">
        <v>14100</v>
      </c>
      <c r="U3" s="413" t="s">
        <v>5179</v>
      </c>
      <c r="V3" s="413">
        <f>COUNTIF($S$2:$S$26,"42")</f>
        <v>0</v>
      </c>
    </row>
    <row r="4" spans="1:22">
      <c r="A4" s="297">
        <v>3</v>
      </c>
      <c r="B4" s="297">
        <v>6</v>
      </c>
      <c r="C4" s="297" t="s">
        <v>1754</v>
      </c>
      <c r="D4" s="297" t="s">
        <v>7302</v>
      </c>
      <c r="E4" s="297" t="s">
        <v>1396</v>
      </c>
      <c r="F4" s="11" t="s">
        <v>1383</v>
      </c>
      <c r="G4" s="297" t="s">
        <v>21</v>
      </c>
      <c r="H4" s="298" t="s">
        <v>1381</v>
      </c>
      <c r="I4" s="298" t="s">
        <v>53</v>
      </c>
      <c r="J4" s="298"/>
      <c r="K4" s="41" t="s">
        <v>17264</v>
      </c>
      <c r="L4" s="41" t="s">
        <v>17286</v>
      </c>
      <c r="M4" s="41" t="s">
        <v>17287</v>
      </c>
      <c r="N4" s="41" t="s">
        <v>17286</v>
      </c>
      <c r="O4" s="298" t="s">
        <v>1395</v>
      </c>
      <c r="P4" s="298"/>
      <c r="Q4" s="298" t="s">
        <v>2905</v>
      </c>
      <c r="R4" s="8" t="s">
        <v>17281</v>
      </c>
      <c r="S4" s="200" t="s">
        <v>14101</v>
      </c>
      <c r="U4" s="413" t="s">
        <v>5178</v>
      </c>
      <c r="V4" s="413">
        <f>COUNTIF($S$2:$S$26,"43")</f>
        <v>2</v>
      </c>
    </row>
    <row r="5" spans="1:22">
      <c r="A5" s="297">
        <v>4</v>
      </c>
      <c r="B5" s="297">
        <v>5020</v>
      </c>
      <c r="C5" s="297" t="s">
        <v>2113</v>
      </c>
      <c r="D5" s="295" t="s">
        <v>7145</v>
      </c>
      <c r="E5" s="297" t="s">
        <v>2413</v>
      </c>
      <c r="F5" s="11" t="s">
        <v>2114</v>
      </c>
      <c r="G5" s="297" t="s">
        <v>21</v>
      </c>
      <c r="H5" s="298" t="s">
        <v>2115</v>
      </c>
      <c r="I5" s="298" t="s">
        <v>53</v>
      </c>
      <c r="J5" s="298"/>
      <c r="K5" s="41" t="s">
        <v>17264</v>
      </c>
      <c r="L5" s="41" t="s">
        <v>17259</v>
      </c>
      <c r="M5" s="41" t="s">
        <v>17286</v>
      </c>
      <c r="N5" s="41" t="s">
        <v>17286</v>
      </c>
      <c r="O5" s="298" t="s">
        <v>2414</v>
      </c>
      <c r="P5" s="298"/>
      <c r="Q5" s="298" t="s">
        <v>2906</v>
      </c>
      <c r="R5" s="298"/>
      <c r="S5" s="200" t="s">
        <v>14102</v>
      </c>
      <c r="T5" s="296"/>
      <c r="U5" s="413" t="s">
        <v>5176</v>
      </c>
      <c r="V5" s="413">
        <f>COUNTIF($S$2:$S$26,"44")</f>
        <v>2</v>
      </c>
    </row>
    <row r="6" spans="1:22">
      <c r="A6" s="297">
        <v>5</v>
      </c>
      <c r="B6" s="297">
        <v>5030</v>
      </c>
      <c r="C6" s="442" t="s">
        <v>3286</v>
      </c>
      <c r="D6" s="297" t="s">
        <v>4740</v>
      </c>
      <c r="E6" s="7" t="s">
        <v>7299</v>
      </c>
      <c r="F6" s="11" t="s">
        <v>3282</v>
      </c>
      <c r="G6" s="297" t="s">
        <v>3284</v>
      </c>
      <c r="H6" s="8" t="s">
        <v>3283</v>
      </c>
      <c r="I6" s="298" t="s">
        <v>53</v>
      </c>
      <c r="J6" s="298"/>
      <c r="K6" s="41" t="s">
        <v>17264</v>
      </c>
      <c r="L6" s="41" t="s">
        <v>17286</v>
      </c>
      <c r="M6" s="41" t="s">
        <v>17287</v>
      </c>
      <c r="N6" s="41" t="s">
        <v>17286</v>
      </c>
      <c r="O6" s="298" t="s">
        <v>3285</v>
      </c>
      <c r="P6" s="298"/>
      <c r="Q6" s="298" t="s">
        <v>3287</v>
      </c>
      <c r="R6" s="8" t="s">
        <v>17281</v>
      </c>
      <c r="S6" s="200" t="s">
        <v>14103</v>
      </c>
      <c r="T6" s="296"/>
      <c r="U6" s="413" t="s">
        <v>5174</v>
      </c>
      <c r="V6" s="413">
        <f>COUNTIF($S$2:$S$26,"45")</f>
        <v>1</v>
      </c>
    </row>
    <row r="7" spans="1:22">
      <c r="A7" s="297">
        <v>6</v>
      </c>
      <c r="B7" s="299">
        <v>5040</v>
      </c>
      <c r="C7" s="299" t="s">
        <v>5381</v>
      </c>
      <c r="D7" s="299" t="s">
        <v>5383</v>
      </c>
      <c r="E7" s="300" t="s">
        <v>7146</v>
      </c>
      <c r="F7" s="11" t="s">
        <v>5339</v>
      </c>
      <c r="G7" s="297" t="s">
        <v>21</v>
      </c>
      <c r="H7" s="299" t="s">
        <v>7147</v>
      </c>
      <c r="I7" s="298" t="s">
        <v>53</v>
      </c>
      <c r="J7" s="298"/>
      <c r="K7" s="41" t="s">
        <v>17264</v>
      </c>
      <c r="L7" s="41" t="s">
        <v>17286</v>
      </c>
      <c r="M7" s="41" t="s">
        <v>17286</v>
      </c>
      <c r="N7" s="41" t="s">
        <v>17259</v>
      </c>
      <c r="O7" s="301">
        <v>42565</v>
      </c>
      <c r="P7" s="301"/>
      <c r="Q7" s="302">
        <v>434289</v>
      </c>
      <c r="R7" s="100" t="s">
        <v>21002</v>
      </c>
      <c r="S7" s="200" t="s">
        <v>14104</v>
      </c>
      <c r="U7" s="413" t="s">
        <v>5175</v>
      </c>
      <c r="V7" s="413">
        <f>COUNTIF($S$2:$S$26,"46")</f>
        <v>5</v>
      </c>
    </row>
    <row r="8" spans="1:22">
      <c r="A8" s="297">
        <v>7</v>
      </c>
      <c r="B8" s="299">
        <v>5050</v>
      </c>
      <c r="C8" s="299" t="s">
        <v>5382</v>
      </c>
      <c r="D8" s="299" t="s">
        <v>5384</v>
      </c>
      <c r="E8" s="300" t="s">
        <v>7148</v>
      </c>
      <c r="F8" s="11" t="s">
        <v>5340</v>
      </c>
      <c r="G8" s="297" t="s">
        <v>1183</v>
      </c>
      <c r="H8" s="299" t="s">
        <v>5341</v>
      </c>
      <c r="I8" s="298" t="s">
        <v>53</v>
      </c>
      <c r="J8" s="298"/>
      <c r="K8" s="41" t="s">
        <v>17264</v>
      </c>
      <c r="L8" s="41" t="s">
        <v>17259</v>
      </c>
      <c r="M8" s="41" t="s">
        <v>17286</v>
      </c>
      <c r="N8" s="41" t="s">
        <v>17259</v>
      </c>
      <c r="O8" s="301">
        <v>42565</v>
      </c>
      <c r="P8" s="301"/>
      <c r="Q8" s="299" t="s">
        <v>7149</v>
      </c>
      <c r="R8" s="100" t="s">
        <v>21002</v>
      </c>
      <c r="S8" s="200" t="s">
        <v>14105</v>
      </c>
      <c r="U8" s="413" t="s">
        <v>5214</v>
      </c>
      <c r="V8" s="413">
        <f>COUNTIF($S$2:$S$26,"47")</f>
        <v>0</v>
      </c>
    </row>
    <row r="9" spans="1:22">
      <c r="A9" s="297">
        <v>8</v>
      </c>
      <c r="B9" s="299">
        <v>20</v>
      </c>
      <c r="C9" s="304" t="s">
        <v>17986</v>
      </c>
      <c r="D9" s="29" t="s">
        <v>7225</v>
      </c>
      <c r="E9" s="29" t="s">
        <v>7228</v>
      </c>
      <c r="F9" s="11" t="s">
        <v>7150</v>
      </c>
      <c r="G9" s="297" t="s">
        <v>1183</v>
      </c>
      <c r="H9" s="29" t="s">
        <v>7222</v>
      </c>
      <c r="I9" s="29" t="s">
        <v>17830</v>
      </c>
      <c r="J9" s="29"/>
      <c r="K9" s="41" t="s">
        <v>17264</v>
      </c>
      <c r="L9" s="41" t="s">
        <v>17286</v>
      </c>
      <c r="M9" s="41" t="s">
        <v>17287</v>
      </c>
      <c r="N9" s="41" t="s">
        <v>17286</v>
      </c>
      <c r="O9" s="301">
        <v>42779</v>
      </c>
      <c r="P9" s="301"/>
      <c r="Q9" s="29" t="s">
        <v>7663</v>
      </c>
      <c r="R9" s="100" t="s">
        <v>21002</v>
      </c>
      <c r="S9" s="200" t="s">
        <v>14104</v>
      </c>
      <c r="U9" s="413" t="s">
        <v>5216</v>
      </c>
      <c r="V9" s="413">
        <f>COUNTIF($S$2:$S$26,"48")</f>
        <v>9</v>
      </c>
    </row>
    <row r="10" spans="1:22">
      <c r="A10" s="297">
        <v>9</v>
      </c>
      <c r="B10" s="299">
        <v>30</v>
      </c>
      <c r="C10" s="304" t="s">
        <v>17905</v>
      </c>
      <c r="D10" s="29" t="s">
        <v>7226</v>
      </c>
      <c r="E10" s="29" t="s">
        <v>7229</v>
      </c>
      <c r="F10" s="11" t="s">
        <v>7151</v>
      </c>
      <c r="G10" s="297" t="s">
        <v>1183</v>
      </c>
      <c r="H10" s="29" t="s">
        <v>7223</v>
      </c>
      <c r="I10" s="29" t="s">
        <v>17830</v>
      </c>
      <c r="J10" s="29"/>
      <c r="K10" s="41" t="s">
        <v>17288</v>
      </c>
      <c r="L10" s="41" t="s">
        <v>17259</v>
      </c>
      <c r="M10" s="41" t="s">
        <v>17289</v>
      </c>
      <c r="N10" s="41" t="s">
        <v>17286</v>
      </c>
      <c r="O10" s="301">
        <v>42779</v>
      </c>
      <c r="P10" s="301"/>
      <c r="Q10" s="29" t="s">
        <v>7664</v>
      </c>
      <c r="R10" s="100" t="s">
        <v>21002</v>
      </c>
      <c r="S10" s="200" t="s">
        <v>14106</v>
      </c>
      <c r="U10" s="413" t="s">
        <v>5215</v>
      </c>
      <c r="V10" s="413">
        <f>COUNTIF($S$2:$S$26,"49")</f>
        <v>0</v>
      </c>
    </row>
    <row r="11" spans="1:22">
      <c r="A11" s="297">
        <v>10</v>
      </c>
      <c r="B11" s="299">
        <v>100</v>
      </c>
      <c r="C11" s="304" t="s">
        <v>17906</v>
      </c>
      <c r="D11" s="29" t="s">
        <v>7227</v>
      </c>
      <c r="E11" s="29" t="s">
        <v>7230</v>
      </c>
      <c r="F11" s="11" t="s">
        <v>7152</v>
      </c>
      <c r="G11" s="297" t="s">
        <v>1183</v>
      </c>
      <c r="H11" s="29" t="s">
        <v>7224</v>
      </c>
      <c r="I11" s="29" t="s">
        <v>17830</v>
      </c>
      <c r="J11" s="29"/>
      <c r="K11" s="41" t="s">
        <v>17264</v>
      </c>
      <c r="L11" s="41" t="s">
        <v>17286</v>
      </c>
      <c r="M11" s="41" t="s">
        <v>17284</v>
      </c>
      <c r="N11" s="41" t="s">
        <v>17259</v>
      </c>
      <c r="O11" s="301">
        <v>42779</v>
      </c>
      <c r="P11" s="301"/>
      <c r="Q11" s="29" t="s">
        <v>7665</v>
      </c>
      <c r="R11" s="100" t="s">
        <v>21002</v>
      </c>
      <c r="S11" s="200" t="s">
        <v>14107</v>
      </c>
      <c r="U11" s="413" t="s">
        <v>17020</v>
      </c>
      <c r="V11" s="413">
        <f>COUNTIF($S$2:$S$43,"50")</f>
        <v>1</v>
      </c>
    </row>
    <row r="12" spans="1:22">
      <c r="A12" s="297">
        <v>11</v>
      </c>
      <c r="B12" s="299">
        <v>5060</v>
      </c>
      <c r="C12" s="299" t="s">
        <v>17682</v>
      </c>
      <c r="D12" s="29" t="s">
        <v>13944</v>
      </c>
      <c r="E12" s="29" t="s">
        <v>13948</v>
      </c>
      <c r="F12" s="87" t="s">
        <v>13694</v>
      </c>
      <c r="G12" s="297" t="s">
        <v>1183</v>
      </c>
      <c r="H12" s="29" t="s">
        <v>13690</v>
      </c>
      <c r="I12" s="29" t="s">
        <v>13693</v>
      </c>
      <c r="J12" s="29"/>
      <c r="K12" s="41" t="s">
        <v>17255</v>
      </c>
      <c r="L12" s="41" t="s">
        <v>17290</v>
      </c>
      <c r="M12" s="41" t="s">
        <v>17257</v>
      </c>
      <c r="N12" s="41" t="s">
        <v>17286</v>
      </c>
      <c r="O12" s="301">
        <v>43433</v>
      </c>
      <c r="P12" s="301"/>
      <c r="Q12" s="29" t="s">
        <v>14043</v>
      </c>
      <c r="R12" s="29"/>
      <c r="S12" s="200" t="s">
        <v>14092</v>
      </c>
      <c r="U12" s="413" t="s">
        <v>17021</v>
      </c>
      <c r="V12" s="413">
        <f>COUNTIF($S$2:$S$43,"51")</f>
        <v>1</v>
      </c>
    </row>
    <row r="13" spans="1:22">
      <c r="A13" s="297">
        <v>12</v>
      </c>
      <c r="B13" s="299">
        <v>5070</v>
      </c>
      <c r="C13" s="299" t="s">
        <v>17683</v>
      </c>
      <c r="D13" t="s">
        <v>13945</v>
      </c>
      <c r="E13" s="29" t="s">
        <v>13949</v>
      </c>
      <c r="F13" s="87" t="s">
        <v>13695</v>
      </c>
      <c r="G13" s="297" t="s">
        <v>1183</v>
      </c>
      <c r="H13" s="29" t="s">
        <v>13691</v>
      </c>
      <c r="I13" s="29" t="s">
        <v>13693</v>
      </c>
      <c r="J13" s="29"/>
      <c r="K13" s="41" t="s">
        <v>17255</v>
      </c>
      <c r="L13" s="41" t="s">
        <v>17257</v>
      </c>
      <c r="M13" s="41" t="s">
        <v>17291</v>
      </c>
      <c r="N13" s="41" t="s">
        <v>17259</v>
      </c>
      <c r="O13" s="301">
        <v>43433</v>
      </c>
      <c r="P13" s="301"/>
      <c r="Q13" s="29" t="s">
        <v>14044</v>
      </c>
      <c r="R13" s="29"/>
      <c r="S13" s="200" t="s">
        <v>14092</v>
      </c>
      <c r="U13" s="413" t="s">
        <v>17022</v>
      </c>
      <c r="V13" s="413">
        <f>COUNTIF($S$2:$S$43,"52")</f>
        <v>0</v>
      </c>
    </row>
    <row r="14" spans="1:22">
      <c r="A14" s="297">
        <v>13</v>
      </c>
      <c r="B14" s="299">
        <v>5080</v>
      </c>
      <c r="C14" s="299" t="s">
        <v>17762</v>
      </c>
      <c r="D14" s="29" t="s">
        <v>13946</v>
      </c>
      <c r="E14" s="29" t="s">
        <v>13950</v>
      </c>
      <c r="F14" s="87" t="s">
        <v>13696</v>
      </c>
      <c r="G14" s="297" t="s">
        <v>1183</v>
      </c>
      <c r="H14" s="29" t="s">
        <v>13692</v>
      </c>
      <c r="I14" s="29" t="s">
        <v>13693</v>
      </c>
      <c r="J14" s="29"/>
      <c r="K14" s="41" t="s">
        <v>17255</v>
      </c>
      <c r="L14" s="41" t="s">
        <v>17257</v>
      </c>
      <c r="M14" s="41" t="s">
        <v>17290</v>
      </c>
      <c r="N14" s="41" t="s">
        <v>17263</v>
      </c>
      <c r="O14" s="301">
        <v>43433</v>
      </c>
      <c r="P14" s="301"/>
      <c r="Q14" s="29" t="s">
        <v>14045</v>
      </c>
      <c r="R14" s="29"/>
      <c r="S14" s="200" t="s">
        <v>14062</v>
      </c>
    </row>
    <row r="15" spans="1:22">
      <c r="A15" s="297">
        <v>14</v>
      </c>
      <c r="B15" s="299">
        <v>5090</v>
      </c>
      <c r="C15" s="299" t="s">
        <v>17834</v>
      </c>
      <c r="D15" s="29" t="s">
        <v>13947</v>
      </c>
      <c r="E15" s="29" t="s">
        <v>13951</v>
      </c>
      <c r="F15" s="87" t="s">
        <v>13697</v>
      </c>
      <c r="G15" s="297" t="s">
        <v>1183</v>
      </c>
      <c r="H15" s="29" t="s">
        <v>13689</v>
      </c>
      <c r="I15" s="29" t="s">
        <v>13693</v>
      </c>
      <c r="J15" s="29"/>
      <c r="K15" s="41" t="s">
        <v>17288</v>
      </c>
      <c r="L15" s="41" t="s">
        <v>17257</v>
      </c>
      <c r="M15" s="41" t="s">
        <v>17290</v>
      </c>
      <c r="N15" s="41" t="s">
        <v>17259</v>
      </c>
      <c r="O15" s="301">
        <v>43433</v>
      </c>
      <c r="P15" s="301"/>
      <c r="Q15" s="108" t="s">
        <v>14046</v>
      </c>
      <c r="R15" s="108"/>
      <c r="S15" s="200" t="s">
        <v>14062</v>
      </c>
    </row>
    <row r="16" spans="1:22">
      <c r="A16" s="297">
        <v>15</v>
      </c>
      <c r="B16" s="299">
        <v>6000</v>
      </c>
      <c r="C16" s="299" t="s">
        <v>14963</v>
      </c>
      <c r="D16" s="29" t="s">
        <v>15149</v>
      </c>
      <c r="E16" s="29" t="s">
        <v>15154</v>
      </c>
      <c r="F16" s="87" t="s">
        <v>14968</v>
      </c>
      <c r="G16" s="297" t="s">
        <v>1183</v>
      </c>
      <c r="H16" s="29" t="s">
        <v>14974</v>
      </c>
      <c r="I16" s="29" t="s">
        <v>13693</v>
      </c>
      <c r="J16" s="29"/>
      <c r="K16" s="41" t="s">
        <v>17264</v>
      </c>
      <c r="L16" s="41" t="s">
        <v>17290</v>
      </c>
      <c r="M16" s="41" t="s">
        <v>17261</v>
      </c>
      <c r="N16" s="41" t="s">
        <v>17283</v>
      </c>
      <c r="O16" s="301">
        <v>43109</v>
      </c>
      <c r="P16" s="301"/>
      <c r="Q16" s="299" t="s">
        <v>15239</v>
      </c>
      <c r="R16" s="299"/>
      <c r="S16" s="200" t="s">
        <v>14062</v>
      </c>
    </row>
    <row r="17" spans="1:19">
      <c r="A17" s="297">
        <v>16</v>
      </c>
      <c r="B17" s="299">
        <v>6010</v>
      </c>
      <c r="C17" s="299" t="s">
        <v>14964</v>
      </c>
      <c r="D17" s="29" t="s">
        <v>15150</v>
      </c>
      <c r="E17" s="29" t="s">
        <v>15155</v>
      </c>
      <c r="F17" s="87" t="s">
        <v>14969</v>
      </c>
      <c r="G17" s="297" t="s">
        <v>1183</v>
      </c>
      <c r="H17" s="29" t="s">
        <v>14975</v>
      </c>
      <c r="I17" s="29" t="s">
        <v>13693</v>
      </c>
      <c r="J17" s="29"/>
      <c r="K17" s="41" t="s">
        <v>17264</v>
      </c>
      <c r="L17" s="41" t="s">
        <v>17290</v>
      </c>
      <c r="M17" s="41" t="s">
        <v>17290</v>
      </c>
      <c r="N17" s="41" t="s">
        <v>17286</v>
      </c>
      <c r="O17" s="301">
        <v>43109</v>
      </c>
      <c r="P17" s="301"/>
      <c r="Q17" s="299" t="s">
        <v>15240</v>
      </c>
      <c r="R17" s="299"/>
      <c r="S17" s="200" t="s">
        <v>14062</v>
      </c>
    </row>
    <row r="18" spans="1:19">
      <c r="A18" s="297">
        <v>17</v>
      </c>
      <c r="B18" s="299">
        <v>6020</v>
      </c>
      <c r="C18" s="299" t="s">
        <v>14965</v>
      </c>
      <c r="D18" s="29" t="s">
        <v>15151</v>
      </c>
      <c r="E18" s="29" t="s">
        <v>15156</v>
      </c>
      <c r="F18" s="87" t="s">
        <v>14970</v>
      </c>
      <c r="G18" s="297" t="s">
        <v>1183</v>
      </c>
      <c r="H18" s="29" t="s">
        <v>14976</v>
      </c>
      <c r="I18" s="29" t="s">
        <v>13693</v>
      </c>
      <c r="J18" s="29"/>
      <c r="K18" s="41" t="s">
        <v>17255</v>
      </c>
      <c r="L18" s="41" t="s">
        <v>17257</v>
      </c>
      <c r="M18" s="41" t="s">
        <v>17291</v>
      </c>
      <c r="N18" s="41" t="s">
        <v>17286</v>
      </c>
      <c r="O18" s="301">
        <v>43109</v>
      </c>
      <c r="P18" s="301"/>
      <c r="Q18" s="299" t="s">
        <v>15241</v>
      </c>
      <c r="R18" s="299"/>
      <c r="S18" s="200" t="s">
        <v>14062</v>
      </c>
    </row>
    <row r="19" spans="1:19">
      <c r="A19" s="297">
        <v>18</v>
      </c>
      <c r="B19" s="299">
        <v>6030</v>
      </c>
      <c r="C19" s="299" t="s">
        <v>14966</v>
      </c>
      <c r="D19" s="29" t="s">
        <v>15152</v>
      </c>
      <c r="E19" s="29" t="s">
        <v>15157</v>
      </c>
      <c r="F19" s="87" t="s">
        <v>14971</v>
      </c>
      <c r="G19" s="297" t="s">
        <v>1183</v>
      </c>
      <c r="H19" s="29" t="s">
        <v>14977</v>
      </c>
      <c r="I19" s="29" t="s">
        <v>13693</v>
      </c>
      <c r="J19" s="29"/>
      <c r="K19" s="41" t="s">
        <v>17288</v>
      </c>
      <c r="L19" s="41" t="s">
        <v>17261</v>
      </c>
      <c r="M19" s="41" t="s">
        <v>17261</v>
      </c>
      <c r="N19" s="41" t="s">
        <v>17286</v>
      </c>
      <c r="O19" s="301">
        <v>43109</v>
      </c>
      <c r="P19" s="301"/>
      <c r="Q19" s="299" t="s">
        <v>15242</v>
      </c>
      <c r="R19" s="299"/>
      <c r="S19" s="200" t="s">
        <v>14062</v>
      </c>
    </row>
    <row r="20" spans="1:19" ht="15" thickTop="1" thickBot="1">
      <c r="A20" s="297">
        <v>19</v>
      </c>
      <c r="B20" s="1124">
        <v>6040</v>
      </c>
      <c r="C20" s="299" t="s">
        <v>14967</v>
      </c>
      <c r="D20" s="29" t="s">
        <v>15153</v>
      </c>
      <c r="E20" s="29" t="s">
        <v>15158</v>
      </c>
      <c r="F20" s="87" t="s">
        <v>14972</v>
      </c>
      <c r="G20" s="297" t="s">
        <v>1183</v>
      </c>
      <c r="H20" s="29" t="s">
        <v>14973</v>
      </c>
      <c r="I20" s="29" t="s">
        <v>13693</v>
      </c>
      <c r="J20" s="29"/>
      <c r="K20" s="41" t="s">
        <v>17255</v>
      </c>
      <c r="L20" s="41" t="s">
        <v>17261</v>
      </c>
      <c r="M20" s="41" t="s">
        <v>17290</v>
      </c>
      <c r="N20" s="41" t="s">
        <v>17263</v>
      </c>
      <c r="O20" s="301">
        <v>43109</v>
      </c>
      <c r="P20" s="301"/>
      <c r="Q20" s="299" t="s">
        <v>15243</v>
      </c>
      <c r="R20" s="299"/>
      <c r="S20" s="200" t="s">
        <v>14062</v>
      </c>
    </row>
    <row r="21" spans="1:19" ht="15" thickTop="1" thickBot="1">
      <c r="A21" s="297">
        <v>20</v>
      </c>
      <c r="B21" s="1124" t="s">
        <v>30507</v>
      </c>
      <c r="C21" s="29" t="s">
        <v>23249</v>
      </c>
      <c r="D21" s="29" t="s">
        <v>23261</v>
      </c>
      <c r="E21" s="29" t="s">
        <v>23252</v>
      </c>
      <c r="F21" s="87" t="s">
        <v>23250</v>
      </c>
      <c r="G21" s="297" t="s">
        <v>21</v>
      </c>
      <c r="H21" s="29" t="s">
        <v>23251</v>
      </c>
      <c r="I21" s="29" t="s">
        <v>27343</v>
      </c>
      <c r="J21" s="29"/>
      <c r="K21" s="41" t="s">
        <v>17255</v>
      </c>
      <c r="L21" s="41" t="s">
        <v>17257</v>
      </c>
      <c r="M21" s="41" t="s">
        <v>17257</v>
      </c>
      <c r="N21" s="41" t="s">
        <v>17259</v>
      </c>
      <c r="O21" s="301">
        <v>43970</v>
      </c>
      <c r="P21" s="301"/>
      <c r="Q21" s="299" t="s">
        <v>23972</v>
      </c>
      <c r="R21" s="299"/>
      <c r="S21" s="200" t="s">
        <v>30510</v>
      </c>
    </row>
    <row r="22" spans="1:19" ht="15" thickTop="1" thickBot="1">
      <c r="A22" s="297">
        <v>21</v>
      </c>
      <c r="B22" s="1124" t="s">
        <v>30508</v>
      </c>
      <c r="C22" s="29" t="s">
        <v>28911</v>
      </c>
      <c r="D22" s="29" t="s">
        <v>28638</v>
      </c>
      <c r="E22" s="29" t="s">
        <v>28637</v>
      </c>
      <c r="F22" s="87" t="s">
        <v>28541</v>
      </c>
      <c r="G22" s="297" t="s">
        <v>21</v>
      </c>
      <c r="H22" s="29" t="s">
        <v>28542</v>
      </c>
      <c r="I22" s="29" t="s">
        <v>23094</v>
      </c>
      <c r="J22" s="29"/>
      <c r="K22" s="41" t="s">
        <v>17255</v>
      </c>
      <c r="L22" s="41" t="s">
        <v>17257</v>
      </c>
      <c r="M22" s="41" t="s">
        <v>17257</v>
      </c>
      <c r="N22" s="41" t="s">
        <v>17259</v>
      </c>
      <c r="O22" s="301">
        <v>44379</v>
      </c>
      <c r="P22" s="301"/>
      <c r="Q22" s="299" t="s">
        <v>30509</v>
      </c>
      <c r="R22" s="299"/>
      <c r="S22" s="200" t="s">
        <v>30511</v>
      </c>
    </row>
    <row r="23" spans="1:19" ht="15" thickTop="1" thickBot="1">
      <c r="A23" s="297"/>
      <c r="B23" s="299"/>
      <c r="C23" s="299"/>
      <c r="D23" s="29"/>
      <c r="E23" s="29"/>
      <c r="F23" s="87"/>
      <c r="G23" s="297"/>
      <c r="H23" s="29"/>
      <c r="I23" s="29"/>
      <c r="J23" s="29"/>
      <c r="K23" s="41"/>
      <c r="L23" s="41"/>
      <c r="M23" s="41"/>
      <c r="N23" s="41"/>
      <c r="O23" s="301"/>
      <c r="P23" s="301"/>
      <c r="Q23" s="299"/>
      <c r="R23" s="299"/>
      <c r="S23" s="200"/>
    </row>
    <row r="24" spans="1:19" ht="15" thickTop="1" thickBot="1">
      <c r="A24" s="297"/>
      <c r="B24" s="299"/>
      <c r="C24" s="299"/>
      <c r="D24" s="29"/>
      <c r="E24" s="29"/>
      <c r="F24" s="87"/>
      <c r="G24" s="297"/>
      <c r="H24" s="29"/>
      <c r="I24" s="29"/>
      <c r="J24" s="29"/>
      <c r="K24" s="41"/>
      <c r="L24" s="41"/>
      <c r="M24" s="41"/>
      <c r="N24" s="41"/>
      <c r="O24" s="301"/>
      <c r="P24" s="301"/>
      <c r="Q24" s="299"/>
      <c r="R24" s="299"/>
      <c r="S24" s="200"/>
    </row>
    <row r="25" spans="1:19" ht="15" thickTop="1" thickBot="1">
      <c r="A25" s="297"/>
      <c r="B25" s="299"/>
      <c r="C25" s="299"/>
      <c r="D25" s="29"/>
      <c r="E25" s="29"/>
      <c r="F25" s="87"/>
      <c r="G25" s="297"/>
      <c r="H25" s="29"/>
      <c r="I25" s="29"/>
      <c r="J25" s="29"/>
      <c r="K25" s="41"/>
      <c r="L25" s="41"/>
      <c r="M25" s="41"/>
      <c r="N25" s="41"/>
      <c r="O25" s="301"/>
      <c r="P25" s="301"/>
      <c r="Q25" s="299"/>
      <c r="R25" s="299"/>
      <c r="S25" s="200"/>
    </row>
    <row r="26" spans="1:19" ht="15" thickTop="1" thickBot="1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303"/>
    </row>
  </sheetData>
  <phoneticPr fontId="35"/>
  <hyperlinks>
    <hyperlink ref="A1" location="ユーザー一覧!A1" display="通番"/>
  </hyperlinks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2.375" style="184" bestFit="1" customWidth="1"/>
    <col min="4" max="4" width="17.375" style="1" bestFit="1" customWidth="1"/>
    <col min="5" max="5" width="15" style="1" bestFit="1" customWidth="1"/>
    <col min="6" max="6" width="29.625" style="1"/>
    <col min="7" max="7" width="14.125" style="1"/>
    <col min="8" max="8" width="11.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75" style="1" bestFit="1" customWidth="1"/>
    <col min="18" max="18" width="17.75" style="1" customWidth="1"/>
    <col min="19" max="19" width="13.125" style="1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60" t="s">
        <v>40</v>
      </c>
      <c r="B1" s="3" t="s">
        <v>41</v>
      </c>
      <c r="C1" s="309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4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1026</v>
      </c>
      <c r="C2" s="98" t="s">
        <v>17618</v>
      </c>
      <c r="D2" s="7" t="s">
        <v>7303</v>
      </c>
      <c r="E2" s="5" t="s">
        <v>323</v>
      </c>
      <c r="F2" s="11" t="s">
        <v>1179</v>
      </c>
      <c r="G2" s="7" t="s">
        <v>21</v>
      </c>
      <c r="H2" s="6" t="s">
        <v>324</v>
      </c>
      <c r="I2" s="6" t="s">
        <v>53</v>
      </c>
      <c r="J2" s="8"/>
      <c r="K2" s="8" t="s">
        <v>17255</v>
      </c>
      <c r="L2" s="8" t="s">
        <v>17259</v>
      </c>
      <c r="M2" s="8" t="s">
        <v>17284</v>
      </c>
      <c r="N2" s="8" t="s">
        <v>17292</v>
      </c>
      <c r="O2" s="6" t="s">
        <v>325</v>
      </c>
      <c r="P2" s="8"/>
      <c r="Q2" s="6" t="s">
        <v>2907</v>
      </c>
      <c r="R2" s="8" t="s">
        <v>17281</v>
      </c>
      <c r="S2" s="200" t="s">
        <v>14079</v>
      </c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>
        <v>1029</v>
      </c>
      <c r="C3" s="98" t="s">
        <v>17619</v>
      </c>
      <c r="D3" s="7" t="s">
        <v>7304</v>
      </c>
      <c r="E3" s="5" t="s">
        <v>326</v>
      </c>
      <c r="F3" s="11" t="s">
        <v>327</v>
      </c>
      <c r="G3" s="7" t="s">
        <v>21</v>
      </c>
      <c r="H3" s="6" t="s">
        <v>328</v>
      </c>
      <c r="I3" s="8" t="s">
        <v>53</v>
      </c>
      <c r="J3" s="8"/>
      <c r="K3" s="8" t="s">
        <v>17264</v>
      </c>
      <c r="L3" s="8" t="s">
        <v>17259</v>
      </c>
      <c r="M3" s="8" t="s">
        <v>17287</v>
      </c>
      <c r="N3" s="8" t="s">
        <v>17263</v>
      </c>
      <c r="O3" s="6" t="s">
        <v>325</v>
      </c>
      <c r="P3" s="8"/>
      <c r="Q3" s="6" t="s">
        <v>3223</v>
      </c>
      <c r="R3" s="8" t="s">
        <v>17281</v>
      </c>
      <c r="S3" s="200" t="s">
        <v>14108</v>
      </c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>
        <v>1001</v>
      </c>
      <c r="C4" s="99" t="s">
        <v>17620</v>
      </c>
      <c r="D4" s="9" t="s">
        <v>7305</v>
      </c>
      <c r="E4" s="9" t="s">
        <v>1236</v>
      </c>
      <c r="F4" s="11" t="s">
        <v>1180</v>
      </c>
      <c r="G4" s="7" t="s">
        <v>1183</v>
      </c>
      <c r="H4" s="8" t="s">
        <v>1186</v>
      </c>
      <c r="I4" s="8" t="s">
        <v>53</v>
      </c>
      <c r="J4" s="8"/>
      <c r="K4" s="8" t="s">
        <v>17264</v>
      </c>
      <c r="L4" s="8" t="s">
        <v>17263</v>
      </c>
      <c r="M4" s="8" t="s">
        <v>17287</v>
      </c>
      <c r="N4" s="8" t="s">
        <v>17263</v>
      </c>
      <c r="O4" s="8" t="s">
        <v>1189</v>
      </c>
      <c r="P4" s="8"/>
      <c r="Q4" s="8" t="s">
        <v>2908</v>
      </c>
      <c r="R4" s="8" t="s">
        <v>17281</v>
      </c>
      <c r="S4" s="200" t="s">
        <v>14109</v>
      </c>
      <c r="U4" s="413" t="s">
        <v>5178</v>
      </c>
      <c r="V4" s="413">
        <f>COUNTIF($S$2:$S$11,"43")</f>
        <v>5</v>
      </c>
    </row>
    <row r="5" spans="1:22" ht="15" thickTop="1" thickBot="1">
      <c r="A5" s="7">
        <v>4</v>
      </c>
      <c r="B5" s="7">
        <v>1002</v>
      </c>
      <c r="C5" s="99" t="s">
        <v>17621</v>
      </c>
      <c r="D5" s="9" t="s">
        <v>7306</v>
      </c>
      <c r="E5" s="9" t="s">
        <v>1237</v>
      </c>
      <c r="F5" s="11" t="s">
        <v>1181</v>
      </c>
      <c r="G5" s="7" t="s">
        <v>1184</v>
      </c>
      <c r="H5" s="8" t="s">
        <v>1187</v>
      </c>
      <c r="I5" s="8" t="s">
        <v>53</v>
      </c>
      <c r="J5" s="8"/>
      <c r="K5" s="8" t="s">
        <v>17264</v>
      </c>
      <c r="L5" s="8" t="s">
        <v>17263</v>
      </c>
      <c r="M5" s="8" t="s">
        <v>17287</v>
      </c>
      <c r="N5" s="8" t="s">
        <v>17263</v>
      </c>
      <c r="O5" s="8" t="s">
        <v>1189</v>
      </c>
      <c r="P5" s="8"/>
      <c r="Q5" s="8" t="s">
        <v>2909</v>
      </c>
      <c r="R5" s="8" t="s">
        <v>17281</v>
      </c>
      <c r="S5" s="200" t="s">
        <v>14079</v>
      </c>
      <c r="T5"/>
      <c r="U5" s="413" t="s">
        <v>5176</v>
      </c>
      <c r="V5" s="413">
        <f>COUNTIF($S$2:$S$11,"44")</f>
        <v>0</v>
      </c>
    </row>
    <row r="6" spans="1:22" ht="15" thickTop="1" thickBot="1">
      <c r="A6" s="7">
        <v>5</v>
      </c>
      <c r="B6" s="7">
        <v>1028</v>
      </c>
      <c r="C6" s="99" t="s">
        <v>17622</v>
      </c>
      <c r="D6" s="9" t="s">
        <v>7307</v>
      </c>
      <c r="E6" s="9" t="s">
        <v>1238</v>
      </c>
      <c r="F6" s="11" t="s">
        <v>1182</v>
      </c>
      <c r="G6" s="7" t="s">
        <v>1185</v>
      </c>
      <c r="H6" s="8" t="s">
        <v>1188</v>
      </c>
      <c r="I6" s="8" t="s">
        <v>53</v>
      </c>
      <c r="J6" s="8"/>
      <c r="K6" s="8" t="s">
        <v>17264</v>
      </c>
      <c r="L6" s="8" t="s">
        <v>17263</v>
      </c>
      <c r="M6" s="8" t="s">
        <v>17287</v>
      </c>
      <c r="N6" s="8" t="s">
        <v>17263</v>
      </c>
      <c r="O6" s="8" t="s">
        <v>1189</v>
      </c>
      <c r="P6" s="8"/>
      <c r="Q6" s="8" t="s">
        <v>2910</v>
      </c>
      <c r="R6" s="8" t="s">
        <v>17281</v>
      </c>
      <c r="S6" s="200" t="s">
        <v>14079</v>
      </c>
      <c r="T6"/>
      <c r="U6" s="413" t="s">
        <v>5174</v>
      </c>
      <c r="V6" s="413">
        <f>COUNTIF($S$2:$S$11,"45")</f>
        <v>0</v>
      </c>
    </row>
    <row r="7" spans="1:22" ht="15" thickTop="1" thickBot="1">
      <c r="A7" s="442">
        <v>6</v>
      </c>
      <c r="B7" s="442">
        <v>100</v>
      </c>
      <c r="C7" s="220" t="s">
        <v>12840</v>
      </c>
      <c r="D7" s="313" t="s">
        <v>8208</v>
      </c>
      <c r="E7" s="313" t="s">
        <v>8209</v>
      </c>
      <c r="F7" s="87" t="s">
        <v>8184</v>
      </c>
      <c r="G7" s="312" t="s">
        <v>1183</v>
      </c>
      <c r="H7" s="201" t="s">
        <v>8183</v>
      </c>
      <c r="I7" s="220" t="s">
        <v>8182</v>
      </c>
      <c r="J7" s="220"/>
      <c r="K7" s="220" t="s">
        <v>17294</v>
      </c>
      <c r="L7" s="220" t="s">
        <v>17295</v>
      </c>
      <c r="M7" s="220" t="s">
        <v>17261</v>
      </c>
      <c r="N7" s="220" t="s">
        <v>17261</v>
      </c>
      <c r="O7" s="313" t="s">
        <v>16891</v>
      </c>
      <c r="P7" s="313"/>
      <c r="Q7" s="313" t="s">
        <v>8186</v>
      </c>
      <c r="R7" s="313"/>
      <c r="S7" s="201" t="s">
        <v>14091</v>
      </c>
      <c r="U7" s="413" t="s">
        <v>5175</v>
      </c>
      <c r="V7" s="413">
        <f>COUNTIF($S$2:$S$11,"46")</f>
        <v>0</v>
      </c>
    </row>
    <row r="8" spans="1:22" ht="15" thickTop="1" thickBot="1">
      <c r="A8" s="201"/>
      <c r="B8" s="201"/>
      <c r="C8" s="220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U8" s="413" t="s">
        <v>5214</v>
      </c>
      <c r="V8" s="413">
        <f>COUNTIF($S$2:$S$11,"47")</f>
        <v>1</v>
      </c>
    </row>
    <row r="9" spans="1:22" ht="15" thickTop="1" thickBot="1">
      <c r="A9" s="201"/>
      <c r="B9" s="201"/>
      <c r="C9" s="220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U9" s="413" t="s">
        <v>5216</v>
      </c>
      <c r="V9" s="413">
        <f>COUNTIF($S$2:$S$11,"48")</f>
        <v>0</v>
      </c>
    </row>
    <row r="10" spans="1:22" ht="15" thickTop="1" thickBot="1">
      <c r="A10" s="202"/>
      <c r="B10" s="202"/>
      <c r="C10" s="178"/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N10" s="202"/>
      <c r="O10" s="202"/>
      <c r="P10" s="202"/>
      <c r="Q10" s="202"/>
      <c r="R10" s="202"/>
      <c r="S10" s="202"/>
      <c r="U10" s="413" t="s">
        <v>5215</v>
      </c>
      <c r="V10" s="413">
        <f>COUNTIF($S$2:$S$11,"49")</f>
        <v>0</v>
      </c>
    </row>
    <row r="11" spans="1:22" ht="15" thickTop="1" thickBot="1">
      <c r="A11" s="202"/>
      <c r="B11" s="202"/>
      <c r="C11" s="178"/>
      <c r="D11" s="202"/>
      <c r="E11" s="202"/>
      <c r="F11" s="202"/>
      <c r="G11" s="202"/>
      <c r="H11" s="202"/>
      <c r="I11" s="202"/>
      <c r="J11" s="202"/>
      <c r="K11" s="202"/>
      <c r="L11" s="202"/>
      <c r="M11" s="202"/>
      <c r="N11" s="202"/>
      <c r="O11" s="202"/>
      <c r="P11" s="202"/>
      <c r="Q11" s="202"/>
      <c r="R11" s="202"/>
      <c r="S11" s="202"/>
      <c r="U11" s="413" t="s">
        <v>17020</v>
      </c>
      <c r="V11" s="413">
        <f>COUNTIF($S$2:$S$38,"50")</f>
        <v>0</v>
      </c>
    </row>
    <row r="12" spans="1:22" ht="14.25" thickTop="1">
      <c r="U12" s="413" t="s">
        <v>17021</v>
      </c>
      <c r="V12" s="413">
        <f>COUNTIF($S$2:$S$38,"51")</f>
        <v>0</v>
      </c>
    </row>
    <row r="13" spans="1:22">
      <c r="U13" s="413" t="s">
        <v>17022</v>
      </c>
      <c r="V13" s="413">
        <f>COUNTIF($S$2:$S$38,"52")</f>
        <v>0</v>
      </c>
    </row>
  </sheetData>
  <phoneticPr fontId="35"/>
  <hyperlinks>
    <hyperlink ref="F2" r:id="rId1"/>
    <hyperlink ref="F3" r:id="rId2"/>
    <hyperlink ref="F4" r:id="rId3" display="SW00000900002@nihonsoft.co.jp"/>
    <hyperlink ref="F5" r:id="rId4" display="SW00000900002@nihonsoft.co.jp"/>
    <hyperlink ref="F6" r:id="rId5" display="SW00000900002@nihonsoft.co.jp"/>
    <hyperlink ref="A1" location="ユーザー一覧!A1" display="通番"/>
    <hyperlink ref="F7" r:id="rId6"/>
  </hyperlinks>
  <pageMargins left="0.7" right="0.7" top="0.75" bottom="0.75" header="0.51180555555555496" footer="0.51180555555555496"/>
  <pageSetup paperSize="9" scale="10" firstPageNumber="0" fitToHeight="0" orientation="portrait" verticalDpi="0" r:id="rId7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S53"/>
  <sheetViews>
    <sheetView zoomScaleNormal="100" workbookViewId="0">
      <selection activeCell="G14" sqref="G14"/>
    </sheetView>
  </sheetViews>
  <sheetFormatPr defaultColWidth="9" defaultRowHeight="13.5"/>
  <cols>
    <col min="1" max="1" width="5.25" style="104" bestFit="1" customWidth="1"/>
    <col min="2" max="2" width="9" style="104"/>
    <col min="3" max="3" width="17.75" style="104" bestFit="1" customWidth="1"/>
    <col min="4" max="4" width="8.25" style="104" bestFit="1" customWidth="1"/>
    <col min="5" max="5" width="14.25" style="695"/>
    <col min="6" max="6" width="29.625" style="104"/>
    <col min="7" max="7" width="14.125" style="104"/>
    <col min="8" max="8" width="10.625" style="104"/>
    <col min="9" max="9" width="16" style="104"/>
    <col min="10" max="10" width="11.25" style="104" bestFit="1" customWidth="1"/>
    <col min="11" max="11" width="11.25" style="104" customWidth="1"/>
    <col min="12" max="13" width="5.25" style="104" bestFit="1" customWidth="1"/>
    <col min="14" max="14" width="7.375" style="104" bestFit="1" customWidth="1"/>
    <col min="15" max="15" width="12.75" style="104"/>
    <col min="16" max="16" width="12.125" style="104" customWidth="1"/>
    <col min="17" max="17" width="13.375" style="104" bestFit="1" customWidth="1"/>
    <col min="18" max="18" width="13.375" style="104" customWidth="1"/>
    <col min="19" max="19" width="9" style="104"/>
    <col min="20" max="16384" width="9" style="103"/>
  </cols>
  <sheetData>
    <row r="1" spans="1:19" ht="42" thickTop="1" thickBot="1">
      <c r="A1" s="692" t="s">
        <v>40</v>
      </c>
      <c r="B1" s="693" t="s">
        <v>41</v>
      </c>
      <c r="C1" s="693" t="s">
        <v>42</v>
      </c>
      <c r="D1" s="693" t="s">
        <v>4646</v>
      </c>
      <c r="E1" s="694" t="s">
        <v>43</v>
      </c>
      <c r="F1" s="694" t="s">
        <v>44</v>
      </c>
      <c r="G1" s="694" t="s">
        <v>45</v>
      </c>
      <c r="H1" s="694" t="s">
        <v>46</v>
      </c>
      <c r="I1" s="694" t="s">
        <v>47</v>
      </c>
      <c r="J1" s="694" t="s">
        <v>17236</v>
      </c>
      <c r="K1" s="694" t="s">
        <v>17243</v>
      </c>
      <c r="L1" s="694" t="s">
        <v>17234</v>
      </c>
      <c r="M1" s="694" t="s">
        <v>17235</v>
      </c>
      <c r="N1" s="720" t="s">
        <v>17238</v>
      </c>
      <c r="O1" s="694" t="s">
        <v>48</v>
      </c>
      <c r="P1" s="694" t="s">
        <v>17171</v>
      </c>
      <c r="Q1" s="694" t="s">
        <v>2862</v>
      </c>
      <c r="R1" s="694" t="s">
        <v>17172</v>
      </c>
      <c r="S1" s="694" t="s">
        <v>2028</v>
      </c>
    </row>
    <row r="2" spans="1:19" ht="15" thickTop="1" thickBot="1">
      <c r="A2" s="485">
        <v>1</v>
      </c>
      <c r="B2" s="485">
        <v>1010</v>
      </c>
      <c r="C2" s="485" t="s">
        <v>329</v>
      </c>
      <c r="D2" s="485"/>
      <c r="E2" s="488" t="s">
        <v>330</v>
      </c>
      <c r="F2" s="489" t="s">
        <v>331</v>
      </c>
      <c r="G2" s="485" t="s">
        <v>21</v>
      </c>
      <c r="H2" s="488" t="s">
        <v>332</v>
      </c>
      <c r="I2" s="488" t="s">
        <v>53</v>
      </c>
      <c r="J2" s="488"/>
      <c r="K2" s="488"/>
      <c r="L2" s="488"/>
      <c r="M2" s="488"/>
      <c r="N2" s="488"/>
      <c r="O2" s="488" t="s">
        <v>333</v>
      </c>
      <c r="P2" s="488" t="s">
        <v>17182</v>
      </c>
      <c r="Q2" s="488"/>
      <c r="R2" s="488"/>
      <c r="S2" s="488" t="s">
        <v>2077</v>
      </c>
    </row>
    <row r="3" spans="1:19" ht="15" thickTop="1" thickBot="1">
      <c r="A3" s="485">
        <v>2</v>
      </c>
      <c r="B3" s="485">
        <v>1020</v>
      </c>
      <c r="C3" s="485" t="s">
        <v>334</v>
      </c>
      <c r="D3" s="485"/>
      <c r="E3" s="488" t="s">
        <v>335</v>
      </c>
      <c r="F3" s="489" t="s">
        <v>336</v>
      </c>
      <c r="G3" s="485" t="s">
        <v>21</v>
      </c>
      <c r="H3" s="488" t="s">
        <v>337</v>
      </c>
      <c r="I3" s="488" t="s">
        <v>53</v>
      </c>
      <c r="J3" s="488"/>
      <c r="K3" s="488"/>
      <c r="L3" s="488"/>
      <c r="M3" s="488"/>
      <c r="N3" s="488"/>
      <c r="O3" s="488" t="s">
        <v>333</v>
      </c>
      <c r="P3" s="488" t="s">
        <v>17182</v>
      </c>
      <c r="Q3" s="488"/>
      <c r="R3" s="488"/>
      <c r="S3" s="488" t="s">
        <v>2078</v>
      </c>
    </row>
    <row r="4" spans="1:19" ht="15" thickTop="1" thickBot="1">
      <c r="A4" s="485">
        <v>3</v>
      </c>
      <c r="B4" s="485">
        <v>1030</v>
      </c>
      <c r="C4" s="485" t="s">
        <v>338</v>
      </c>
      <c r="D4" s="485"/>
      <c r="E4" s="488" t="s">
        <v>339</v>
      </c>
      <c r="F4" s="489" t="s">
        <v>340</v>
      </c>
      <c r="G4" s="485" t="s">
        <v>21</v>
      </c>
      <c r="H4" s="488" t="s">
        <v>341</v>
      </c>
      <c r="I4" s="488" t="s">
        <v>53</v>
      </c>
      <c r="J4" s="488"/>
      <c r="K4" s="488"/>
      <c r="L4" s="488"/>
      <c r="M4" s="488"/>
      <c r="N4" s="488"/>
      <c r="O4" s="488" t="s">
        <v>333</v>
      </c>
      <c r="P4" s="488" t="s">
        <v>17182</v>
      </c>
      <c r="Q4" s="488"/>
      <c r="R4" s="488"/>
      <c r="S4" s="488" t="s">
        <v>2079</v>
      </c>
    </row>
    <row r="5" spans="1:19" ht="15" thickTop="1" thickBot="1">
      <c r="A5" s="485">
        <v>4</v>
      </c>
      <c r="B5" s="485">
        <v>1040</v>
      </c>
      <c r="C5" s="485" t="s">
        <v>342</v>
      </c>
      <c r="D5" s="485"/>
      <c r="E5" s="488" t="s">
        <v>343</v>
      </c>
      <c r="F5" s="489" t="s">
        <v>344</v>
      </c>
      <c r="G5" s="485" t="s">
        <v>21</v>
      </c>
      <c r="H5" s="488" t="s">
        <v>345</v>
      </c>
      <c r="I5" s="488" t="s">
        <v>53</v>
      </c>
      <c r="J5" s="488"/>
      <c r="K5" s="488"/>
      <c r="L5" s="488"/>
      <c r="M5" s="488"/>
      <c r="N5" s="488"/>
      <c r="O5" s="488" t="s">
        <v>333</v>
      </c>
      <c r="P5" s="488" t="s">
        <v>17182</v>
      </c>
      <c r="Q5" s="488"/>
      <c r="R5" s="488"/>
      <c r="S5" s="488" t="s">
        <v>2029</v>
      </c>
    </row>
    <row r="6" spans="1:19" ht="15" thickTop="1" thickBot="1">
      <c r="A6" s="485">
        <v>5</v>
      </c>
      <c r="B6" s="485">
        <v>1050</v>
      </c>
      <c r="C6" s="485" t="s">
        <v>346</v>
      </c>
      <c r="D6" s="485"/>
      <c r="E6" s="488" t="s">
        <v>347</v>
      </c>
      <c r="F6" s="489" t="s">
        <v>348</v>
      </c>
      <c r="G6" s="485" t="s">
        <v>21</v>
      </c>
      <c r="H6" s="488" t="s">
        <v>349</v>
      </c>
      <c r="I6" s="488" t="s">
        <v>53</v>
      </c>
      <c r="J6" s="488"/>
      <c r="K6" s="488"/>
      <c r="L6" s="488"/>
      <c r="M6" s="488"/>
      <c r="N6" s="488"/>
      <c r="O6" s="488" t="s">
        <v>333</v>
      </c>
      <c r="P6" s="488" t="s">
        <v>17182</v>
      </c>
      <c r="Q6" s="488"/>
      <c r="R6" s="488"/>
      <c r="S6" s="488" t="s">
        <v>2030</v>
      </c>
    </row>
    <row r="7" spans="1:19" ht="15" thickTop="1" thickBot="1">
      <c r="A7" s="485">
        <v>6</v>
      </c>
      <c r="B7" s="485">
        <v>1060</v>
      </c>
      <c r="C7" s="485" t="s">
        <v>350</v>
      </c>
      <c r="D7" s="485"/>
      <c r="E7" s="488" t="s">
        <v>351</v>
      </c>
      <c r="F7" s="489" t="s">
        <v>352</v>
      </c>
      <c r="G7" s="485" t="s">
        <v>21</v>
      </c>
      <c r="H7" s="488" t="s">
        <v>353</v>
      </c>
      <c r="I7" s="488" t="s">
        <v>53</v>
      </c>
      <c r="J7" s="488"/>
      <c r="K7" s="488"/>
      <c r="L7" s="488"/>
      <c r="M7" s="488"/>
      <c r="N7" s="488"/>
      <c r="O7" s="488" t="s">
        <v>333</v>
      </c>
      <c r="P7" s="488" t="s">
        <v>17182</v>
      </c>
      <c r="Q7" s="488"/>
      <c r="R7" s="488"/>
      <c r="S7" s="488" t="s">
        <v>2031</v>
      </c>
    </row>
    <row r="8" spans="1:19" ht="15" thickTop="1" thickBot="1">
      <c r="A8" s="485">
        <v>7</v>
      </c>
      <c r="B8" s="485">
        <v>1070</v>
      </c>
      <c r="C8" s="485" t="s">
        <v>354</v>
      </c>
      <c r="D8" s="485"/>
      <c r="E8" s="488" t="s">
        <v>355</v>
      </c>
      <c r="F8" s="489" t="s">
        <v>356</v>
      </c>
      <c r="G8" s="485" t="s">
        <v>21</v>
      </c>
      <c r="H8" s="488" t="s">
        <v>357</v>
      </c>
      <c r="I8" s="488" t="s">
        <v>53</v>
      </c>
      <c r="J8" s="488"/>
      <c r="K8" s="488"/>
      <c r="L8" s="488"/>
      <c r="M8" s="488"/>
      <c r="N8" s="488"/>
      <c r="O8" s="488" t="s">
        <v>333</v>
      </c>
      <c r="P8" s="488" t="s">
        <v>17182</v>
      </c>
      <c r="Q8" s="488"/>
      <c r="R8" s="488"/>
      <c r="S8" s="488" t="s">
        <v>2032</v>
      </c>
    </row>
    <row r="9" spans="1:19" ht="15" thickTop="1" thickBot="1">
      <c r="A9" s="485">
        <v>8</v>
      </c>
      <c r="B9" s="485">
        <v>1080</v>
      </c>
      <c r="C9" s="485" t="s">
        <v>358</v>
      </c>
      <c r="D9" s="485"/>
      <c r="E9" s="488" t="s">
        <v>359</v>
      </c>
      <c r="F9" s="489" t="s">
        <v>360</v>
      </c>
      <c r="G9" s="485" t="s">
        <v>21</v>
      </c>
      <c r="H9" s="488" t="s">
        <v>361</v>
      </c>
      <c r="I9" s="488" t="s">
        <v>53</v>
      </c>
      <c r="J9" s="488"/>
      <c r="K9" s="488"/>
      <c r="L9" s="488"/>
      <c r="M9" s="488"/>
      <c r="N9" s="488"/>
      <c r="O9" s="488" t="s">
        <v>333</v>
      </c>
      <c r="P9" s="488" t="s">
        <v>17182</v>
      </c>
      <c r="Q9" s="488"/>
      <c r="R9" s="488"/>
      <c r="S9" s="488" t="s">
        <v>2033</v>
      </c>
    </row>
    <row r="10" spans="1:19" ht="15" thickTop="1" thickBot="1">
      <c r="A10" s="485">
        <v>9</v>
      </c>
      <c r="B10" s="485">
        <v>1090</v>
      </c>
      <c r="C10" s="485" t="s">
        <v>362</v>
      </c>
      <c r="D10" s="485"/>
      <c r="E10" s="488" t="s">
        <v>363</v>
      </c>
      <c r="F10" s="489" t="s">
        <v>364</v>
      </c>
      <c r="G10" s="485" t="s">
        <v>21</v>
      </c>
      <c r="H10" s="488" t="s">
        <v>365</v>
      </c>
      <c r="I10" s="488" t="s">
        <v>53</v>
      </c>
      <c r="J10" s="488"/>
      <c r="K10" s="488"/>
      <c r="L10" s="488"/>
      <c r="M10" s="488"/>
      <c r="N10" s="488"/>
      <c r="O10" s="488" t="s">
        <v>333</v>
      </c>
      <c r="P10" s="488" t="s">
        <v>17182</v>
      </c>
      <c r="Q10" s="488"/>
      <c r="R10" s="488"/>
      <c r="S10" s="488" t="s">
        <v>2034</v>
      </c>
    </row>
    <row r="11" spans="1:19" ht="15" thickTop="1" thickBot="1">
      <c r="A11" s="485">
        <v>10</v>
      </c>
      <c r="B11" s="485">
        <v>1100</v>
      </c>
      <c r="C11" s="485" t="s">
        <v>366</v>
      </c>
      <c r="D11" s="485"/>
      <c r="E11" s="488" t="s">
        <v>367</v>
      </c>
      <c r="F11" s="489" t="s">
        <v>368</v>
      </c>
      <c r="G11" s="485" t="s">
        <v>21</v>
      </c>
      <c r="H11" s="488" t="s">
        <v>369</v>
      </c>
      <c r="I11" s="488" t="s">
        <v>53</v>
      </c>
      <c r="J11" s="488"/>
      <c r="K11" s="488"/>
      <c r="L11" s="488"/>
      <c r="M11" s="488"/>
      <c r="N11" s="488"/>
      <c r="O11" s="488" t="s">
        <v>333</v>
      </c>
      <c r="P11" s="488" t="s">
        <v>17182</v>
      </c>
      <c r="Q11" s="488"/>
      <c r="R11" s="488"/>
      <c r="S11" s="488" t="s">
        <v>2035</v>
      </c>
    </row>
    <row r="12" spans="1:19" ht="15" thickTop="1" thickBot="1">
      <c r="A12" s="485">
        <v>11</v>
      </c>
      <c r="B12" s="485">
        <v>1110</v>
      </c>
      <c r="C12" s="485" t="s">
        <v>370</v>
      </c>
      <c r="D12" s="485"/>
      <c r="E12" s="488" t="s">
        <v>371</v>
      </c>
      <c r="F12" s="489" t="s">
        <v>372</v>
      </c>
      <c r="G12" s="485" t="s">
        <v>21</v>
      </c>
      <c r="H12" s="488" t="s">
        <v>373</v>
      </c>
      <c r="I12" s="488" t="s">
        <v>53</v>
      </c>
      <c r="J12" s="488"/>
      <c r="K12" s="488"/>
      <c r="L12" s="488"/>
      <c r="M12" s="488"/>
      <c r="N12" s="488"/>
      <c r="O12" s="488" t="s">
        <v>333</v>
      </c>
      <c r="P12" s="488" t="s">
        <v>17182</v>
      </c>
      <c r="Q12" s="488"/>
      <c r="R12" s="488"/>
      <c r="S12" s="488" t="s">
        <v>2036</v>
      </c>
    </row>
    <row r="13" spans="1:19" ht="15" thickTop="1" thickBot="1">
      <c r="A13" s="485">
        <v>12</v>
      </c>
      <c r="B13" s="485">
        <v>1120</v>
      </c>
      <c r="C13" s="485" t="s">
        <v>374</v>
      </c>
      <c r="D13" s="485"/>
      <c r="E13" s="488" t="s">
        <v>375</v>
      </c>
      <c r="F13" s="489" t="s">
        <v>376</v>
      </c>
      <c r="G13" s="485" t="s">
        <v>21</v>
      </c>
      <c r="H13" s="488" t="s">
        <v>377</v>
      </c>
      <c r="I13" s="488" t="s">
        <v>53</v>
      </c>
      <c r="J13" s="488"/>
      <c r="K13" s="488"/>
      <c r="L13" s="488"/>
      <c r="M13" s="488"/>
      <c r="N13" s="488"/>
      <c r="O13" s="488" t="s">
        <v>333</v>
      </c>
      <c r="P13" s="488" t="s">
        <v>17182</v>
      </c>
      <c r="Q13" s="488"/>
      <c r="R13" s="488"/>
      <c r="S13" s="488" t="s">
        <v>2037</v>
      </c>
    </row>
    <row r="14" spans="1:19" ht="15" thickTop="1" thickBot="1">
      <c r="A14" s="485">
        <v>13</v>
      </c>
      <c r="B14" s="485">
        <v>2010</v>
      </c>
      <c r="C14" s="485" t="s">
        <v>378</v>
      </c>
      <c r="D14" s="485"/>
      <c r="E14" s="488" t="s">
        <v>379</v>
      </c>
      <c r="F14" s="489" t="s">
        <v>380</v>
      </c>
      <c r="G14" s="485" t="s">
        <v>21</v>
      </c>
      <c r="H14" s="488" t="s">
        <v>381</v>
      </c>
      <c r="I14" s="488" t="s">
        <v>53</v>
      </c>
      <c r="J14" s="488"/>
      <c r="K14" s="488"/>
      <c r="L14" s="488"/>
      <c r="M14" s="488"/>
      <c r="N14" s="488"/>
      <c r="O14" s="488" t="s">
        <v>333</v>
      </c>
      <c r="P14" s="488" t="s">
        <v>17182</v>
      </c>
      <c r="Q14" s="488"/>
      <c r="R14" s="488"/>
      <c r="S14" s="488" t="s">
        <v>2038</v>
      </c>
    </row>
    <row r="15" spans="1:19" ht="15" thickTop="1" thickBot="1">
      <c r="A15" s="485">
        <v>14</v>
      </c>
      <c r="B15" s="485">
        <v>2020</v>
      </c>
      <c r="C15" s="485" t="s">
        <v>382</v>
      </c>
      <c r="D15" s="485"/>
      <c r="E15" s="488" t="s">
        <v>383</v>
      </c>
      <c r="F15" s="489" t="s">
        <v>384</v>
      </c>
      <c r="G15" s="485" t="s">
        <v>21</v>
      </c>
      <c r="H15" s="488" t="s">
        <v>385</v>
      </c>
      <c r="I15" s="488" t="s">
        <v>53</v>
      </c>
      <c r="J15" s="488"/>
      <c r="K15" s="488"/>
      <c r="L15" s="488"/>
      <c r="M15" s="488"/>
      <c r="N15" s="488"/>
      <c r="O15" s="488" t="s">
        <v>333</v>
      </c>
      <c r="P15" s="488" t="s">
        <v>17182</v>
      </c>
      <c r="Q15" s="488"/>
      <c r="R15" s="488"/>
      <c r="S15" s="488" t="s">
        <v>2039</v>
      </c>
    </row>
    <row r="16" spans="1:19" ht="15" thickTop="1" thickBot="1">
      <c r="A16" s="485">
        <v>15</v>
      </c>
      <c r="B16" s="485">
        <v>2030</v>
      </c>
      <c r="C16" s="485" t="s">
        <v>386</v>
      </c>
      <c r="D16" s="485"/>
      <c r="E16" s="488" t="s">
        <v>387</v>
      </c>
      <c r="F16" s="489" t="s">
        <v>388</v>
      </c>
      <c r="G16" s="485" t="s">
        <v>21</v>
      </c>
      <c r="H16" s="488" t="s">
        <v>389</v>
      </c>
      <c r="I16" s="488" t="s">
        <v>53</v>
      </c>
      <c r="J16" s="488"/>
      <c r="K16" s="488"/>
      <c r="L16" s="488"/>
      <c r="M16" s="488"/>
      <c r="N16" s="488"/>
      <c r="O16" s="488" t="s">
        <v>333</v>
      </c>
      <c r="P16" s="488" t="s">
        <v>17182</v>
      </c>
      <c r="Q16" s="488"/>
      <c r="R16" s="488"/>
      <c r="S16" s="488" t="s">
        <v>2040</v>
      </c>
    </row>
    <row r="17" spans="1:19" ht="15" thickTop="1" thickBot="1">
      <c r="A17" s="485">
        <v>16</v>
      </c>
      <c r="B17" s="485">
        <v>2040</v>
      </c>
      <c r="C17" s="485" t="s">
        <v>390</v>
      </c>
      <c r="D17" s="485"/>
      <c r="E17" s="488" t="s">
        <v>391</v>
      </c>
      <c r="F17" s="489" t="s">
        <v>392</v>
      </c>
      <c r="G17" s="485" t="s">
        <v>21</v>
      </c>
      <c r="H17" s="488" t="s">
        <v>393</v>
      </c>
      <c r="I17" s="488" t="s">
        <v>53</v>
      </c>
      <c r="J17" s="488"/>
      <c r="K17" s="488"/>
      <c r="L17" s="488"/>
      <c r="M17" s="488"/>
      <c r="N17" s="488"/>
      <c r="O17" s="488" t="s">
        <v>333</v>
      </c>
      <c r="P17" s="488" t="s">
        <v>17182</v>
      </c>
      <c r="Q17" s="488"/>
      <c r="R17" s="488"/>
      <c r="S17" s="488" t="s">
        <v>2041</v>
      </c>
    </row>
    <row r="18" spans="1:19" ht="15" thickTop="1" thickBot="1">
      <c r="A18" s="485">
        <v>17</v>
      </c>
      <c r="B18" s="485">
        <v>3020</v>
      </c>
      <c r="C18" s="485" t="s">
        <v>17988</v>
      </c>
      <c r="D18" s="485"/>
      <c r="E18" s="488" t="s">
        <v>394</v>
      </c>
      <c r="F18" s="489" t="s">
        <v>395</v>
      </c>
      <c r="G18" s="485" t="s">
        <v>21</v>
      </c>
      <c r="H18" s="488" t="s">
        <v>396</v>
      </c>
      <c r="I18" s="488" t="s">
        <v>53</v>
      </c>
      <c r="J18" s="488"/>
      <c r="K18" s="488"/>
      <c r="L18" s="488"/>
      <c r="M18" s="488"/>
      <c r="N18" s="488"/>
      <c r="O18" s="488" t="s">
        <v>333</v>
      </c>
      <c r="P18" s="488" t="s">
        <v>17182</v>
      </c>
      <c r="Q18" s="488"/>
      <c r="R18" s="488"/>
      <c r="S18" s="488" t="s">
        <v>2042</v>
      </c>
    </row>
    <row r="19" spans="1:19" ht="15" thickTop="1" thickBot="1">
      <c r="A19" s="485">
        <v>18</v>
      </c>
      <c r="B19" s="485">
        <v>3030</v>
      </c>
      <c r="C19" s="485" t="s">
        <v>17989</v>
      </c>
      <c r="D19" s="485"/>
      <c r="E19" s="488" t="s">
        <v>397</v>
      </c>
      <c r="F19" s="489" t="s">
        <v>398</v>
      </c>
      <c r="G19" s="485" t="s">
        <v>21</v>
      </c>
      <c r="H19" s="488" t="s">
        <v>399</v>
      </c>
      <c r="I19" s="488" t="s">
        <v>53</v>
      </c>
      <c r="J19" s="488"/>
      <c r="K19" s="488"/>
      <c r="L19" s="488"/>
      <c r="M19" s="488"/>
      <c r="N19" s="488"/>
      <c r="O19" s="488" t="s">
        <v>333</v>
      </c>
      <c r="P19" s="488" t="s">
        <v>17182</v>
      </c>
      <c r="Q19" s="488"/>
      <c r="R19" s="488"/>
      <c r="S19" s="488" t="s">
        <v>2043</v>
      </c>
    </row>
    <row r="20" spans="1:19" ht="15" thickTop="1" thickBot="1">
      <c r="A20" s="485">
        <v>19</v>
      </c>
      <c r="B20" s="485">
        <v>3040</v>
      </c>
      <c r="C20" s="485" t="s">
        <v>17990</v>
      </c>
      <c r="D20" s="485"/>
      <c r="E20" s="488" t="s">
        <v>400</v>
      </c>
      <c r="F20" s="489" t="s">
        <v>401</v>
      </c>
      <c r="G20" s="485" t="s">
        <v>21</v>
      </c>
      <c r="H20" s="488" t="s">
        <v>402</v>
      </c>
      <c r="I20" s="488" t="s">
        <v>53</v>
      </c>
      <c r="J20" s="488"/>
      <c r="K20" s="488"/>
      <c r="L20" s="488"/>
      <c r="M20" s="488"/>
      <c r="N20" s="488"/>
      <c r="O20" s="488" t="s">
        <v>333</v>
      </c>
      <c r="P20" s="488" t="s">
        <v>17182</v>
      </c>
      <c r="Q20" s="488"/>
      <c r="R20" s="488"/>
      <c r="S20" s="488" t="s">
        <v>2044</v>
      </c>
    </row>
    <row r="21" spans="1:19" ht="15" thickTop="1" thickBot="1">
      <c r="A21" s="485">
        <v>20</v>
      </c>
      <c r="B21" s="485">
        <v>4020</v>
      </c>
      <c r="C21" s="485" t="s">
        <v>17684</v>
      </c>
      <c r="D21" s="485"/>
      <c r="E21" s="488" t="s">
        <v>403</v>
      </c>
      <c r="F21" s="489" t="s">
        <v>404</v>
      </c>
      <c r="G21" s="485" t="s">
        <v>21</v>
      </c>
      <c r="H21" s="488" t="s">
        <v>405</v>
      </c>
      <c r="I21" s="488" t="s">
        <v>53</v>
      </c>
      <c r="J21" s="488"/>
      <c r="K21" s="488"/>
      <c r="L21" s="488"/>
      <c r="M21" s="488"/>
      <c r="N21" s="488"/>
      <c r="O21" s="488" t="s">
        <v>333</v>
      </c>
      <c r="P21" s="488" t="s">
        <v>17182</v>
      </c>
      <c r="Q21" s="488"/>
      <c r="R21" s="488"/>
      <c r="S21" s="488" t="s">
        <v>2045</v>
      </c>
    </row>
    <row r="22" spans="1:19" ht="15" thickTop="1" thickBot="1">
      <c r="A22" s="485">
        <v>21</v>
      </c>
      <c r="B22" s="485">
        <v>4030</v>
      </c>
      <c r="C22" s="485" t="s">
        <v>17763</v>
      </c>
      <c r="D22" s="485"/>
      <c r="E22" s="488" t="s">
        <v>406</v>
      </c>
      <c r="F22" s="489" t="s">
        <v>407</v>
      </c>
      <c r="G22" s="485" t="s">
        <v>21</v>
      </c>
      <c r="H22" s="488" t="s">
        <v>408</v>
      </c>
      <c r="I22" s="488" t="s">
        <v>53</v>
      </c>
      <c r="J22" s="488"/>
      <c r="K22" s="488"/>
      <c r="L22" s="488"/>
      <c r="M22" s="488"/>
      <c r="N22" s="488"/>
      <c r="O22" s="488" t="s">
        <v>333</v>
      </c>
      <c r="P22" s="488" t="s">
        <v>17182</v>
      </c>
      <c r="Q22" s="488"/>
      <c r="R22" s="488"/>
      <c r="S22" s="488" t="s">
        <v>2046</v>
      </c>
    </row>
    <row r="23" spans="1:19" ht="15" thickTop="1" thickBot="1">
      <c r="A23" s="485">
        <v>22</v>
      </c>
      <c r="B23" s="485">
        <v>4040</v>
      </c>
      <c r="C23" s="485" t="s">
        <v>17835</v>
      </c>
      <c r="D23" s="485"/>
      <c r="E23" s="488" t="s">
        <v>409</v>
      </c>
      <c r="F23" s="489" t="s">
        <v>410</v>
      </c>
      <c r="G23" s="485" t="s">
        <v>21</v>
      </c>
      <c r="H23" s="488" t="s">
        <v>411</v>
      </c>
      <c r="I23" s="488" t="s">
        <v>53</v>
      </c>
      <c r="J23" s="488"/>
      <c r="K23" s="488"/>
      <c r="L23" s="488"/>
      <c r="M23" s="488"/>
      <c r="N23" s="488"/>
      <c r="O23" s="488" t="s">
        <v>333</v>
      </c>
      <c r="P23" s="488" t="s">
        <v>17182</v>
      </c>
      <c r="Q23" s="488"/>
      <c r="R23" s="488"/>
      <c r="S23" s="488" t="s">
        <v>2047</v>
      </c>
    </row>
    <row r="24" spans="1:19" ht="15" thickTop="1" thickBot="1">
      <c r="A24" s="485">
        <v>23</v>
      </c>
      <c r="B24" s="485">
        <v>4050</v>
      </c>
      <c r="C24" s="485" t="s">
        <v>17880</v>
      </c>
      <c r="D24" s="485"/>
      <c r="E24" s="488" t="s">
        <v>412</v>
      </c>
      <c r="F24" s="489" t="s">
        <v>413</v>
      </c>
      <c r="G24" s="485" t="s">
        <v>21</v>
      </c>
      <c r="H24" s="488" t="s">
        <v>414</v>
      </c>
      <c r="I24" s="488" t="s">
        <v>53</v>
      </c>
      <c r="J24" s="488"/>
      <c r="K24" s="488"/>
      <c r="L24" s="488"/>
      <c r="M24" s="488"/>
      <c r="N24" s="488"/>
      <c r="O24" s="488" t="s">
        <v>333</v>
      </c>
      <c r="P24" s="488" t="s">
        <v>17182</v>
      </c>
      <c r="Q24" s="488"/>
      <c r="R24" s="488"/>
      <c r="S24" s="488" t="s">
        <v>2048</v>
      </c>
    </row>
    <row r="25" spans="1:19" ht="15" thickTop="1" thickBot="1">
      <c r="A25" s="485">
        <v>24</v>
      </c>
      <c r="B25" s="485">
        <v>5020</v>
      </c>
      <c r="C25" s="485" t="s">
        <v>17685</v>
      </c>
      <c r="D25" s="485"/>
      <c r="E25" s="488" t="s">
        <v>415</v>
      </c>
      <c r="F25" s="489" t="s">
        <v>416</v>
      </c>
      <c r="G25" s="485" t="s">
        <v>21</v>
      </c>
      <c r="H25" s="488" t="s">
        <v>417</v>
      </c>
      <c r="I25" s="488" t="s">
        <v>53</v>
      </c>
      <c r="J25" s="488"/>
      <c r="K25" s="488"/>
      <c r="L25" s="488"/>
      <c r="M25" s="488"/>
      <c r="N25" s="488"/>
      <c r="O25" s="488" t="s">
        <v>333</v>
      </c>
      <c r="P25" s="488" t="s">
        <v>17182</v>
      </c>
      <c r="Q25" s="488"/>
      <c r="R25" s="488"/>
      <c r="S25" s="488" t="s">
        <v>2049</v>
      </c>
    </row>
    <row r="26" spans="1:19" ht="15" thickTop="1" thickBot="1">
      <c r="A26" s="485">
        <v>25</v>
      </c>
      <c r="B26" s="485">
        <v>5030</v>
      </c>
      <c r="C26" s="485" t="s">
        <v>17764</v>
      </c>
      <c r="D26" s="485"/>
      <c r="E26" s="488" t="s">
        <v>418</v>
      </c>
      <c r="F26" s="489" t="s">
        <v>419</v>
      </c>
      <c r="G26" s="485" t="s">
        <v>21</v>
      </c>
      <c r="H26" s="488" t="s">
        <v>420</v>
      </c>
      <c r="I26" s="488" t="s">
        <v>53</v>
      </c>
      <c r="J26" s="488"/>
      <c r="K26" s="488"/>
      <c r="L26" s="488"/>
      <c r="M26" s="488"/>
      <c r="N26" s="488"/>
      <c r="O26" s="488" t="s">
        <v>333</v>
      </c>
      <c r="P26" s="488" t="s">
        <v>17182</v>
      </c>
      <c r="Q26" s="488"/>
      <c r="R26" s="488"/>
      <c r="S26" s="488" t="s">
        <v>2050</v>
      </c>
    </row>
    <row r="27" spans="1:19" ht="15" thickTop="1" thickBot="1">
      <c r="A27" s="485">
        <v>26</v>
      </c>
      <c r="B27" s="485">
        <v>5040</v>
      </c>
      <c r="C27" s="485" t="s">
        <v>17836</v>
      </c>
      <c r="D27" s="485"/>
      <c r="E27" s="488" t="s">
        <v>421</v>
      </c>
      <c r="F27" s="489" t="s">
        <v>422</v>
      </c>
      <c r="G27" s="485" t="s">
        <v>21</v>
      </c>
      <c r="H27" s="488" t="s">
        <v>423</v>
      </c>
      <c r="I27" s="488" t="s">
        <v>53</v>
      </c>
      <c r="J27" s="488"/>
      <c r="K27" s="488"/>
      <c r="L27" s="488"/>
      <c r="M27" s="488"/>
      <c r="N27" s="488"/>
      <c r="O27" s="488" t="s">
        <v>333</v>
      </c>
      <c r="P27" s="488" t="s">
        <v>17182</v>
      </c>
      <c r="Q27" s="488"/>
      <c r="R27" s="488"/>
      <c r="S27" s="488" t="s">
        <v>2051</v>
      </c>
    </row>
    <row r="28" spans="1:19" ht="15" thickTop="1" thickBot="1">
      <c r="A28" s="485">
        <v>27</v>
      </c>
      <c r="B28" s="485">
        <v>5050</v>
      </c>
      <c r="C28" s="485" t="s">
        <v>17881</v>
      </c>
      <c r="D28" s="485"/>
      <c r="E28" s="488" t="s">
        <v>424</v>
      </c>
      <c r="F28" s="489" t="s">
        <v>425</v>
      </c>
      <c r="G28" s="485" t="s">
        <v>21</v>
      </c>
      <c r="H28" s="488" t="s">
        <v>426</v>
      </c>
      <c r="I28" s="488" t="s">
        <v>53</v>
      </c>
      <c r="J28" s="488"/>
      <c r="K28" s="488"/>
      <c r="L28" s="488"/>
      <c r="M28" s="488"/>
      <c r="N28" s="488"/>
      <c r="O28" s="488" t="s">
        <v>333</v>
      </c>
      <c r="P28" s="488" t="s">
        <v>17182</v>
      </c>
      <c r="Q28" s="488"/>
      <c r="R28" s="488"/>
      <c r="S28" s="488" t="s">
        <v>2052</v>
      </c>
    </row>
    <row r="29" spans="1:19" ht="15" thickTop="1" thickBot="1">
      <c r="A29" s="485">
        <v>28</v>
      </c>
      <c r="B29" s="485">
        <v>6020</v>
      </c>
      <c r="C29" s="485" t="s">
        <v>17686</v>
      </c>
      <c r="D29" s="485"/>
      <c r="E29" s="488" t="s">
        <v>427</v>
      </c>
      <c r="F29" s="489" t="s">
        <v>428</v>
      </c>
      <c r="G29" s="485" t="s">
        <v>21</v>
      </c>
      <c r="H29" s="488" t="s">
        <v>429</v>
      </c>
      <c r="I29" s="488" t="s">
        <v>53</v>
      </c>
      <c r="J29" s="488"/>
      <c r="K29" s="488"/>
      <c r="L29" s="488"/>
      <c r="M29" s="488"/>
      <c r="N29" s="488"/>
      <c r="O29" s="488" t="s">
        <v>333</v>
      </c>
      <c r="P29" s="488" t="s">
        <v>17182</v>
      </c>
      <c r="Q29" s="488"/>
      <c r="R29" s="488"/>
      <c r="S29" s="488" t="s">
        <v>2053</v>
      </c>
    </row>
    <row r="30" spans="1:19" ht="15" thickTop="1" thickBot="1">
      <c r="A30" s="485">
        <v>29</v>
      </c>
      <c r="B30" s="485">
        <v>6030</v>
      </c>
      <c r="C30" s="485" t="s">
        <v>17765</v>
      </c>
      <c r="D30" s="485"/>
      <c r="E30" s="488" t="s">
        <v>430</v>
      </c>
      <c r="F30" s="489" t="s">
        <v>431</v>
      </c>
      <c r="G30" s="485" t="s">
        <v>21</v>
      </c>
      <c r="H30" s="488" t="s">
        <v>432</v>
      </c>
      <c r="I30" s="488" t="s">
        <v>53</v>
      </c>
      <c r="J30" s="488"/>
      <c r="K30" s="488"/>
      <c r="L30" s="488"/>
      <c r="M30" s="488"/>
      <c r="N30" s="488"/>
      <c r="O30" s="488" t="s">
        <v>333</v>
      </c>
      <c r="P30" s="488" t="s">
        <v>17182</v>
      </c>
      <c r="Q30" s="488"/>
      <c r="R30" s="488"/>
      <c r="S30" s="488" t="s">
        <v>2054</v>
      </c>
    </row>
    <row r="31" spans="1:19" ht="15" thickTop="1" thickBot="1">
      <c r="A31" s="485">
        <v>30</v>
      </c>
      <c r="B31" s="485">
        <v>6040</v>
      </c>
      <c r="C31" s="485" t="s">
        <v>17837</v>
      </c>
      <c r="D31" s="485"/>
      <c r="E31" s="488" t="s">
        <v>433</v>
      </c>
      <c r="F31" s="489" t="s">
        <v>434</v>
      </c>
      <c r="G31" s="485" t="s">
        <v>21</v>
      </c>
      <c r="H31" s="488" t="s">
        <v>435</v>
      </c>
      <c r="I31" s="488" t="s">
        <v>53</v>
      </c>
      <c r="J31" s="488"/>
      <c r="K31" s="488"/>
      <c r="L31" s="488"/>
      <c r="M31" s="488"/>
      <c r="N31" s="488"/>
      <c r="O31" s="488" t="s">
        <v>333</v>
      </c>
      <c r="P31" s="488" t="s">
        <v>17182</v>
      </c>
      <c r="Q31" s="488"/>
      <c r="R31" s="488"/>
      <c r="S31" s="488" t="s">
        <v>2055</v>
      </c>
    </row>
    <row r="32" spans="1:19" ht="15" thickTop="1" thickBot="1">
      <c r="A32" s="485">
        <v>31</v>
      </c>
      <c r="B32" s="485">
        <v>6050</v>
      </c>
      <c r="C32" s="485" t="s">
        <v>17882</v>
      </c>
      <c r="D32" s="485"/>
      <c r="E32" s="488" t="s">
        <v>436</v>
      </c>
      <c r="F32" s="489" t="s">
        <v>437</v>
      </c>
      <c r="G32" s="485" t="s">
        <v>21</v>
      </c>
      <c r="H32" s="488" t="s">
        <v>438</v>
      </c>
      <c r="I32" s="488" t="s">
        <v>53</v>
      </c>
      <c r="J32" s="488"/>
      <c r="K32" s="488"/>
      <c r="L32" s="488"/>
      <c r="M32" s="488"/>
      <c r="N32" s="488"/>
      <c r="O32" s="488" t="s">
        <v>333</v>
      </c>
      <c r="P32" s="488" t="s">
        <v>17182</v>
      </c>
      <c r="Q32" s="488"/>
      <c r="R32" s="488"/>
      <c r="S32" s="488" t="s">
        <v>2056</v>
      </c>
    </row>
    <row r="33" spans="1:19" ht="15" thickTop="1" thickBot="1">
      <c r="A33" s="485">
        <v>32</v>
      </c>
      <c r="B33" s="485">
        <v>6060</v>
      </c>
      <c r="C33" s="485" t="s">
        <v>17907</v>
      </c>
      <c r="D33" s="485"/>
      <c r="E33" s="488" t="s">
        <v>439</v>
      </c>
      <c r="F33" s="489" t="s">
        <v>440</v>
      </c>
      <c r="G33" s="485" t="s">
        <v>21</v>
      </c>
      <c r="H33" s="488" t="s">
        <v>441</v>
      </c>
      <c r="I33" s="488" t="s">
        <v>53</v>
      </c>
      <c r="J33" s="488"/>
      <c r="K33" s="488"/>
      <c r="L33" s="488"/>
      <c r="M33" s="488"/>
      <c r="N33" s="488"/>
      <c r="O33" s="488" t="s">
        <v>333</v>
      </c>
      <c r="P33" s="488" t="s">
        <v>17182</v>
      </c>
      <c r="Q33" s="488"/>
      <c r="R33" s="488"/>
      <c r="S33" s="488" t="s">
        <v>2057</v>
      </c>
    </row>
    <row r="34" spans="1:19" ht="15" thickTop="1" thickBot="1">
      <c r="A34" s="485">
        <v>33</v>
      </c>
      <c r="B34" s="485">
        <v>7020</v>
      </c>
      <c r="C34" s="485" t="s">
        <v>17687</v>
      </c>
      <c r="D34" s="485"/>
      <c r="E34" s="488" t="s">
        <v>442</v>
      </c>
      <c r="F34" s="489" t="s">
        <v>443</v>
      </c>
      <c r="G34" s="485" t="s">
        <v>21</v>
      </c>
      <c r="H34" s="488" t="s">
        <v>444</v>
      </c>
      <c r="I34" s="488" t="s">
        <v>53</v>
      </c>
      <c r="J34" s="488"/>
      <c r="K34" s="488"/>
      <c r="L34" s="488"/>
      <c r="M34" s="488"/>
      <c r="N34" s="488"/>
      <c r="O34" s="488" t="s">
        <v>333</v>
      </c>
      <c r="P34" s="488" t="s">
        <v>17182</v>
      </c>
      <c r="Q34" s="488"/>
      <c r="R34" s="488"/>
      <c r="S34" s="488" t="s">
        <v>2058</v>
      </c>
    </row>
    <row r="35" spans="1:19" ht="15" thickTop="1" thickBot="1">
      <c r="A35" s="485">
        <v>34</v>
      </c>
      <c r="B35" s="485">
        <v>7030</v>
      </c>
      <c r="C35" s="485" t="s">
        <v>17766</v>
      </c>
      <c r="D35" s="485"/>
      <c r="E35" s="488" t="s">
        <v>445</v>
      </c>
      <c r="F35" s="489" t="s">
        <v>446</v>
      </c>
      <c r="G35" s="485" t="s">
        <v>21</v>
      </c>
      <c r="H35" s="488" t="s">
        <v>447</v>
      </c>
      <c r="I35" s="488" t="s">
        <v>53</v>
      </c>
      <c r="J35" s="488"/>
      <c r="K35" s="488"/>
      <c r="L35" s="488"/>
      <c r="M35" s="488"/>
      <c r="N35" s="488"/>
      <c r="O35" s="488" t="s">
        <v>333</v>
      </c>
      <c r="P35" s="488" t="s">
        <v>17182</v>
      </c>
      <c r="Q35" s="488"/>
      <c r="R35" s="488"/>
      <c r="S35" s="488" t="s">
        <v>2059</v>
      </c>
    </row>
    <row r="36" spans="1:19" ht="15" thickTop="1" thickBot="1">
      <c r="A36" s="485">
        <v>35</v>
      </c>
      <c r="B36" s="485">
        <v>7040</v>
      </c>
      <c r="C36" s="485" t="s">
        <v>17838</v>
      </c>
      <c r="D36" s="485"/>
      <c r="E36" s="488" t="s">
        <v>448</v>
      </c>
      <c r="F36" s="489" t="s">
        <v>449</v>
      </c>
      <c r="G36" s="485" t="s">
        <v>21</v>
      </c>
      <c r="H36" s="488" t="s">
        <v>450</v>
      </c>
      <c r="I36" s="488" t="s">
        <v>53</v>
      </c>
      <c r="J36" s="488"/>
      <c r="K36" s="488"/>
      <c r="L36" s="488"/>
      <c r="M36" s="488"/>
      <c r="N36" s="488"/>
      <c r="O36" s="488" t="s">
        <v>333</v>
      </c>
      <c r="P36" s="488" t="s">
        <v>17182</v>
      </c>
      <c r="Q36" s="488"/>
      <c r="R36" s="488"/>
      <c r="S36" s="488" t="s">
        <v>2060</v>
      </c>
    </row>
    <row r="37" spans="1:19" ht="15" thickTop="1" thickBot="1">
      <c r="A37" s="485">
        <v>36</v>
      </c>
      <c r="B37" s="485">
        <v>7050</v>
      </c>
      <c r="C37" s="485" t="s">
        <v>17883</v>
      </c>
      <c r="D37" s="485"/>
      <c r="E37" s="488" t="s">
        <v>451</v>
      </c>
      <c r="F37" s="489" t="s">
        <v>452</v>
      </c>
      <c r="G37" s="485" t="s">
        <v>21</v>
      </c>
      <c r="H37" s="488" t="s">
        <v>453</v>
      </c>
      <c r="I37" s="488" t="s">
        <v>53</v>
      </c>
      <c r="J37" s="488"/>
      <c r="K37" s="488"/>
      <c r="L37" s="488"/>
      <c r="M37" s="488"/>
      <c r="N37" s="488"/>
      <c r="O37" s="488" t="s">
        <v>333</v>
      </c>
      <c r="P37" s="488" t="s">
        <v>17182</v>
      </c>
      <c r="Q37" s="488"/>
      <c r="R37" s="488"/>
      <c r="S37" s="488" t="s">
        <v>2061</v>
      </c>
    </row>
    <row r="38" spans="1:19" ht="15" thickTop="1" thickBot="1">
      <c r="A38" s="485">
        <v>37</v>
      </c>
      <c r="B38" s="485">
        <v>7060</v>
      </c>
      <c r="C38" s="485" t="s">
        <v>17908</v>
      </c>
      <c r="D38" s="485"/>
      <c r="E38" s="488" t="s">
        <v>454</v>
      </c>
      <c r="F38" s="489" t="s">
        <v>455</v>
      </c>
      <c r="G38" s="485" t="s">
        <v>21</v>
      </c>
      <c r="H38" s="488" t="s">
        <v>456</v>
      </c>
      <c r="I38" s="488" t="s">
        <v>53</v>
      </c>
      <c r="J38" s="488"/>
      <c r="K38" s="488"/>
      <c r="L38" s="488"/>
      <c r="M38" s="488"/>
      <c r="N38" s="488"/>
      <c r="O38" s="488" t="s">
        <v>333</v>
      </c>
      <c r="P38" s="488" t="s">
        <v>17182</v>
      </c>
      <c r="Q38" s="488"/>
      <c r="R38" s="488"/>
      <c r="S38" s="488" t="s">
        <v>2062</v>
      </c>
    </row>
    <row r="39" spans="1:19" ht="15" thickTop="1" thickBot="1">
      <c r="A39" s="485">
        <v>38</v>
      </c>
      <c r="B39" s="485">
        <v>7070</v>
      </c>
      <c r="C39" s="485" t="s">
        <v>17928</v>
      </c>
      <c r="D39" s="485"/>
      <c r="E39" s="488" t="s">
        <v>457</v>
      </c>
      <c r="F39" s="489" t="s">
        <v>458</v>
      </c>
      <c r="G39" s="485" t="s">
        <v>21</v>
      </c>
      <c r="H39" s="488" t="s">
        <v>459</v>
      </c>
      <c r="I39" s="488" t="s">
        <v>53</v>
      </c>
      <c r="J39" s="488"/>
      <c r="K39" s="488"/>
      <c r="L39" s="488"/>
      <c r="M39" s="488"/>
      <c r="N39" s="488"/>
      <c r="O39" s="488" t="s">
        <v>333</v>
      </c>
      <c r="P39" s="488" t="s">
        <v>17182</v>
      </c>
      <c r="Q39" s="488"/>
      <c r="R39" s="488"/>
      <c r="S39" s="488" t="s">
        <v>2063</v>
      </c>
    </row>
    <row r="40" spans="1:19" ht="15" thickTop="1" thickBot="1">
      <c r="A40" s="485">
        <v>39</v>
      </c>
      <c r="B40" s="485">
        <v>8020</v>
      </c>
      <c r="C40" s="485" t="s">
        <v>17688</v>
      </c>
      <c r="D40" s="485"/>
      <c r="E40" s="488" t="s">
        <v>460</v>
      </c>
      <c r="F40" s="489" t="s">
        <v>461</v>
      </c>
      <c r="G40" s="485" t="s">
        <v>21</v>
      </c>
      <c r="H40" s="488" t="s">
        <v>462</v>
      </c>
      <c r="I40" s="488" t="s">
        <v>53</v>
      </c>
      <c r="J40" s="488"/>
      <c r="K40" s="488"/>
      <c r="L40" s="488"/>
      <c r="M40" s="488"/>
      <c r="N40" s="488"/>
      <c r="O40" s="488" t="s">
        <v>333</v>
      </c>
      <c r="P40" s="488" t="s">
        <v>17182</v>
      </c>
      <c r="Q40" s="488"/>
      <c r="R40" s="488"/>
      <c r="S40" s="488" t="s">
        <v>2064</v>
      </c>
    </row>
    <row r="41" spans="1:19" ht="15" thickTop="1" thickBot="1">
      <c r="A41" s="485">
        <v>40</v>
      </c>
      <c r="B41" s="485">
        <v>8030</v>
      </c>
      <c r="C41" s="485" t="s">
        <v>17767</v>
      </c>
      <c r="D41" s="485"/>
      <c r="E41" s="488" t="s">
        <v>463</v>
      </c>
      <c r="F41" s="489" t="s">
        <v>464</v>
      </c>
      <c r="G41" s="485" t="s">
        <v>21</v>
      </c>
      <c r="H41" s="488" t="s">
        <v>465</v>
      </c>
      <c r="I41" s="488" t="s">
        <v>53</v>
      </c>
      <c r="J41" s="488"/>
      <c r="K41" s="488"/>
      <c r="L41" s="488"/>
      <c r="M41" s="488"/>
      <c r="N41" s="488"/>
      <c r="O41" s="488" t="s">
        <v>333</v>
      </c>
      <c r="P41" s="488" t="s">
        <v>17182</v>
      </c>
      <c r="Q41" s="488"/>
      <c r="R41" s="488"/>
      <c r="S41" s="488" t="s">
        <v>2065</v>
      </c>
    </row>
    <row r="42" spans="1:19" ht="15" thickTop="1" thickBot="1">
      <c r="A42" s="485">
        <v>41</v>
      </c>
      <c r="B42" s="485">
        <v>8040</v>
      </c>
      <c r="C42" s="485" t="s">
        <v>17839</v>
      </c>
      <c r="D42" s="485"/>
      <c r="E42" s="488" t="s">
        <v>466</v>
      </c>
      <c r="F42" s="489" t="s">
        <v>467</v>
      </c>
      <c r="G42" s="485" t="s">
        <v>21</v>
      </c>
      <c r="H42" s="488" t="s">
        <v>468</v>
      </c>
      <c r="I42" s="488" t="s">
        <v>53</v>
      </c>
      <c r="J42" s="488"/>
      <c r="K42" s="488"/>
      <c r="L42" s="488"/>
      <c r="M42" s="488"/>
      <c r="N42" s="488"/>
      <c r="O42" s="488" t="s">
        <v>333</v>
      </c>
      <c r="P42" s="488" t="s">
        <v>17182</v>
      </c>
      <c r="Q42" s="488"/>
      <c r="R42" s="488"/>
      <c r="S42" s="488" t="s">
        <v>2066</v>
      </c>
    </row>
    <row r="43" spans="1:19" ht="15" thickTop="1" thickBot="1">
      <c r="A43" s="485">
        <v>42</v>
      </c>
      <c r="B43" s="485">
        <v>8050</v>
      </c>
      <c r="C43" s="485" t="s">
        <v>17884</v>
      </c>
      <c r="D43" s="485"/>
      <c r="E43" s="488" t="s">
        <v>469</v>
      </c>
      <c r="F43" s="489" t="s">
        <v>470</v>
      </c>
      <c r="G43" s="485" t="s">
        <v>21</v>
      </c>
      <c r="H43" s="488" t="s">
        <v>471</v>
      </c>
      <c r="I43" s="488" t="s">
        <v>53</v>
      </c>
      <c r="J43" s="488"/>
      <c r="K43" s="488"/>
      <c r="L43" s="488"/>
      <c r="M43" s="488"/>
      <c r="N43" s="488"/>
      <c r="O43" s="488" t="s">
        <v>333</v>
      </c>
      <c r="P43" s="488" t="s">
        <v>17182</v>
      </c>
      <c r="Q43" s="488"/>
      <c r="R43" s="488"/>
      <c r="S43" s="488" t="s">
        <v>2067</v>
      </c>
    </row>
    <row r="44" spans="1:19" ht="15" thickTop="1" thickBot="1">
      <c r="A44" s="485">
        <v>43</v>
      </c>
      <c r="B44" s="485">
        <v>8060</v>
      </c>
      <c r="C44" s="485" t="s">
        <v>17909</v>
      </c>
      <c r="D44" s="485"/>
      <c r="E44" s="488" t="s">
        <v>472</v>
      </c>
      <c r="F44" s="489" t="s">
        <v>473</v>
      </c>
      <c r="G44" s="485" t="s">
        <v>21</v>
      </c>
      <c r="H44" s="488" t="s">
        <v>474</v>
      </c>
      <c r="I44" s="488" t="s">
        <v>53</v>
      </c>
      <c r="J44" s="488"/>
      <c r="K44" s="488"/>
      <c r="L44" s="488"/>
      <c r="M44" s="488"/>
      <c r="N44" s="488"/>
      <c r="O44" s="488" t="s">
        <v>333</v>
      </c>
      <c r="P44" s="488" t="s">
        <v>17182</v>
      </c>
      <c r="Q44" s="488"/>
      <c r="R44" s="488"/>
      <c r="S44" s="488" t="s">
        <v>2068</v>
      </c>
    </row>
    <row r="45" spans="1:19" ht="15" thickTop="1" thickBot="1">
      <c r="A45" s="485">
        <v>44</v>
      </c>
      <c r="B45" s="485">
        <v>8070</v>
      </c>
      <c r="C45" s="485" t="s">
        <v>17929</v>
      </c>
      <c r="D45" s="485"/>
      <c r="E45" s="488" t="s">
        <v>475</v>
      </c>
      <c r="F45" s="489" t="s">
        <v>476</v>
      </c>
      <c r="G45" s="485" t="s">
        <v>21</v>
      </c>
      <c r="H45" s="488" t="s">
        <v>477</v>
      </c>
      <c r="I45" s="488" t="s">
        <v>53</v>
      </c>
      <c r="J45" s="488"/>
      <c r="K45" s="488"/>
      <c r="L45" s="488"/>
      <c r="M45" s="488"/>
      <c r="N45" s="488"/>
      <c r="O45" s="488" t="s">
        <v>333</v>
      </c>
      <c r="P45" s="488" t="s">
        <v>17182</v>
      </c>
      <c r="Q45" s="488"/>
      <c r="R45" s="488"/>
      <c r="S45" s="488" t="s">
        <v>2069</v>
      </c>
    </row>
    <row r="46" spans="1:19" ht="15" thickTop="1" thickBot="1">
      <c r="A46" s="485">
        <v>45</v>
      </c>
      <c r="B46" s="485">
        <v>8080</v>
      </c>
      <c r="C46" s="485" t="s">
        <v>17935</v>
      </c>
      <c r="D46" s="485"/>
      <c r="E46" s="488" t="s">
        <v>478</v>
      </c>
      <c r="F46" s="489" t="s">
        <v>479</v>
      </c>
      <c r="G46" s="485" t="s">
        <v>21</v>
      </c>
      <c r="H46" s="488" t="s">
        <v>480</v>
      </c>
      <c r="I46" s="488" t="s">
        <v>53</v>
      </c>
      <c r="J46" s="488"/>
      <c r="K46" s="488"/>
      <c r="L46" s="488"/>
      <c r="M46" s="488"/>
      <c r="N46" s="488"/>
      <c r="O46" s="488" t="s">
        <v>333</v>
      </c>
      <c r="P46" s="488" t="s">
        <v>17182</v>
      </c>
      <c r="Q46" s="488"/>
      <c r="R46" s="488"/>
      <c r="S46" s="488" t="s">
        <v>2070</v>
      </c>
    </row>
    <row r="47" spans="1:19" ht="15" thickTop="1" thickBot="1">
      <c r="A47" s="485">
        <v>46</v>
      </c>
      <c r="B47" s="485">
        <v>9010</v>
      </c>
      <c r="C47" s="485" t="s">
        <v>481</v>
      </c>
      <c r="D47" s="485"/>
      <c r="E47" s="488" t="s">
        <v>482</v>
      </c>
      <c r="F47" s="489" t="s">
        <v>483</v>
      </c>
      <c r="G47" s="485" t="s">
        <v>21</v>
      </c>
      <c r="H47" s="488" t="s">
        <v>484</v>
      </c>
      <c r="I47" s="488" t="s">
        <v>53</v>
      </c>
      <c r="J47" s="488"/>
      <c r="K47" s="488"/>
      <c r="L47" s="488"/>
      <c r="M47" s="488"/>
      <c r="N47" s="488"/>
      <c r="O47" s="488" t="s">
        <v>333</v>
      </c>
      <c r="P47" s="488" t="s">
        <v>17182</v>
      </c>
      <c r="Q47" s="488"/>
      <c r="R47" s="488"/>
      <c r="S47" s="488" t="s">
        <v>2071</v>
      </c>
    </row>
    <row r="48" spans="1:19" ht="15" thickTop="1" thickBot="1">
      <c r="A48" s="485">
        <v>47</v>
      </c>
      <c r="B48" s="485">
        <v>10020</v>
      </c>
      <c r="C48" s="485" t="s">
        <v>17689</v>
      </c>
      <c r="D48" s="485"/>
      <c r="E48" s="488" t="s">
        <v>485</v>
      </c>
      <c r="F48" s="489" t="s">
        <v>486</v>
      </c>
      <c r="G48" s="485" t="s">
        <v>21</v>
      </c>
      <c r="H48" s="488" t="s">
        <v>487</v>
      </c>
      <c r="I48" s="488" t="s">
        <v>53</v>
      </c>
      <c r="J48" s="488"/>
      <c r="K48" s="488"/>
      <c r="L48" s="488"/>
      <c r="M48" s="488"/>
      <c r="N48" s="488"/>
      <c r="O48" s="488" t="s">
        <v>333</v>
      </c>
      <c r="P48" s="488" t="s">
        <v>17182</v>
      </c>
      <c r="Q48" s="488"/>
      <c r="R48" s="488"/>
      <c r="S48" s="488" t="s">
        <v>2072</v>
      </c>
    </row>
    <row r="49" spans="1:19" ht="15" thickTop="1" thickBot="1">
      <c r="A49" s="485">
        <v>48</v>
      </c>
      <c r="B49" s="485">
        <v>10030</v>
      </c>
      <c r="C49" s="485" t="s">
        <v>17768</v>
      </c>
      <c r="D49" s="485"/>
      <c r="E49" s="488" t="s">
        <v>488</v>
      </c>
      <c r="F49" s="489" t="s">
        <v>489</v>
      </c>
      <c r="G49" s="485" t="s">
        <v>21</v>
      </c>
      <c r="H49" s="488" t="s">
        <v>490</v>
      </c>
      <c r="I49" s="488" t="s">
        <v>53</v>
      </c>
      <c r="J49" s="488"/>
      <c r="K49" s="488"/>
      <c r="L49" s="488"/>
      <c r="M49" s="488"/>
      <c r="N49" s="488"/>
      <c r="O49" s="488" t="s">
        <v>333</v>
      </c>
      <c r="P49" s="488" t="s">
        <v>17182</v>
      </c>
      <c r="Q49" s="488"/>
      <c r="R49" s="488"/>
      <c r="S49" s="488" t="s">
        <v>2073</v>
      </c>
    </row>
    <row r="50" spans="1:19" ht="15" thickTop="1" thickBot="1">
      <c r="A50" s="485">
        <v>49</v>
      </c>
      <c r="B50" s="485">
        <v>10040</v>
      </c>
      <c r="C50" s="485" t="s">
        <v>17690</v>
      </c>
      <c r="D50" s="485"/>
      <c r="E50" s="488" t="s">
        <v>491</v>
      </c>
      <c r="F50" s="489" t="s">
        <v>492</v>
      </c>
      <c r="G50" s="485" t="s">
        <v>21</v>
      </c>
      <c r="H50" s="488" t="s">
        <v>493</v>
      </c>
      <c r="I50" s="488" t="s">
        <v>53</v>
      </c>
      <c r="J50" s="488"/>
      <c r="K50" s="488"/>
      <c r="L50" s="488"/>
      <c r="M50" s="488"/>
      <c r="N50" s="488"/>
      <c r="O50" s="488" t="s">
        <v>333</v>
      </c>
      <c r="P50" s="488" t="s">
        <v>17182</v>
      </c>
      <c r="Q50" s="488"/>
      <c r="R50" s="488"/>
      <c r="S50" s="488" t="s">
        <v>2074</v>
      </c>
    </row>
    <row r="51" spans="1:19" ht="15" thickTop="1" thickBot="1">
      <c r="A51" s="485">
        <v>50</v>
      </c>
      <c r="B51" s="485">
        <v>10050</v>
      </c>
      <c r="C51" s="485" t="s">
        <v>17769</v>
      </c>
      <c r="D51" s="485"/>
      <c r="E51" s="488" t="s">
        <v>494</v>
      </c>
      <c r="F51" s="489" t="s">
        <v>495</v>
      </c>
      <c r="G51" s="485" t="s">
        <v>21</v>
      </c>
      <c r="H51" s="488" t="s">
        <v>496</v>
      </c>
      <c r="I51" s="488" t="s">
        <v>53</v>
      </c>
      <c r="J51" s="488"/>
      <c r="K51" s="488"/>
      <c r="L51" s="488"/>
      <c r="M51" s="488"/>
      <c r="N51" s="488"/>
      <c r="O51" s="488" t="s">
        <v>333</v>
      </c>
      <c r="P51" s="488" t="s">
        <v>17182</v>
      </c>
      <c r="Q51" s="488"/>
      <c r="R51" s="488"/>
      <c r="S51" s="488" t="s">
        <v>2075</v>
      </c>
    </row>
    <row r="52" spans="1:19" ht="15" thickTop="1" thickBot="1">
      <c r="A52" s="485">
        <v>51</v>
      </c>
      <c r="B52" s="485">
        <v>10060</v>
      </c>
      <c r="C52" s="485" t="s">
        <v>17840</v>
      </c>
      <c r="D52" s="485"/>
      <c r="E52" s="488" t="s">
        <v>497</v>
      </c>
      <c r="F52" s="489" t="s">
        <v>498</v>
      </c>
      <c r="G52" s="485" t="s">
        <v>21</v>
      </c>
      <c r="H52" s="488" t="s">
        <v>499</v>
      </c>
      <c r="I52" s="488" t="s">
        <v>53</v>
      </c>
      <c r="J52" s="488"/>
      <c r="K52" s="488"/>
      <c r="L52" s="488"/>
      <c r="M52" s="488"/>
      <c r="N52" s="488"/>
      <c r="O52" s="488" t="s">
        <v>333</v>
      </c>
      <c r="P52" s="488" t="s">
        <v>17182</v>
      </c>
      <c r="Q52" s="488"/>
      <c r="R52" s="488"/>
      <c r="S52" s="488" t="s">
        <v>2076</v>
      </c>
    </row>
    <row r="53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A1" location="ユーザー一覧!A1" display="通番"/>
  </hyperlinks>
  <pageMargins left="0.7" right="0.7" top="0.75" bottom="0.75" header="0.51180555555555496" footer="0.51180555555555496"/>
  <pageSetup paperSize="9" scale="10" firstPageNumber="0" orientation="portrait" r:id="rId52"/>
  <drawing r:id="rId5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V129"/>
  <sheetViews>
    <sheetView zoomScaleNormal="100" workbookViewId="0">
      <pane ySplit="1" topLeftCell="A2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47.25" style="1" customWidth="1"/>
    <col min="4" max="4" width="17.75" style="1" bestFit="1" customWidth="1"/>
    <col min="5" max="5" width="14.25" style="1"/>
    <col min="6" max="6" width="29.625" style="1" bestFit="1" customWidth="1"/>
    <col min="7" max="7" width="14.125" style="1"/>
    <col min="8" max="8" width="13.62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33.875" style="1" bestFit="1" customWidth="1"/>
    <col min="18" max="18" width="26.25" style="1" customWidth="1"/>
    <col min="19" max="19" width="13.125" style="208" bestFit="1" customWidth="1"/>
    <col min="20" max="20" width="33" style="1" bestFit="1" customWidth="1"/>
    <col min="21" max="21" width="13.375" style="1" bestFit="1" customWidth="1"/>
    <col min="22" max="22" width="9" style="1"/>
  </cols>
  <sheetData>
    <row r="1" spans="1:22" ht="42" thickTop="1" thickBot="1">
      <c r="A1" s="61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3" t="s">
        <v>44</v>
      </c>
      <c r="G1" s="3" t="s">
        <v>45</v>
      </c>
      <c r="H1" s="3" t="s">
        <v>33550</v>
      </c>
      <c r="I1" s="3" t="s">
        <v>47</v>
      </c>
      <c r="J1" s="3" t="s">
        <v>17236</v>
      </c>
      <c r="K1" s="3" t="s">
        <v>17243</v>
      </c>
      <c r="L1" s="3" t="s">
        <v>17234</v>
      </c>
      <c r="M1" s="3" t="s">
        <v>17235</v>
      </c>
      <c r="N1" s="719" t="s">
        <v>17238</v>
      </c>
      <c r="O1" s="3" t="s">
        <v>48</v>
      </c>
      <c r="P1" s="3" t="s">
        <v>17171</v>
      </c>
      <c r="Q1" s="3" t="s">
        <v>2862</v>
      </c>
      <c r="R1" s="3" t="s">
        <v>17172</v>
      </c>
      <c r="S1" s="205" t="s">
        <v>5181</v>
      </c>
      <c r="U1" s="1235" t="s">
        <v>5213</v>
      </c>
      <c r="V1" s="1236"/>
    </row>
    <row r="2" spans="1:22" ht="15" thickTop="1" thickBot="1">
      <c r="A2" s="7">
        <v>1</v>
      </c>
      <c r="B2" s="7">
        <v>752</v>
      </c>
      <c r="C2" s="7" t="s">
        <v>500</v>
      </c>
      <c r="D2" s="7" t="s">
        <v>7308</v>
      </c>
      <c r="E2" s="8" t="s">
        <v>30669</v>
      </c>
      <c r="F2" s="11" t="s">
        <v>501</v>
      </c>
      <c r="G2" s="7" t="s">
        <v>21</v>
      </c>
      <c r="H2" s="6" t="s">
        <v>502</v>
      </c>
      <c r="I2" s="6" t="s">
        <v>53</v>
      </c>
      <c r="J2" s="8"/>
      <c r="K2" s="8" t="s">
        <v>17255</v>
      </c>
      <c r="L2" s="8" t="s">
        <v>17259</v>
      </c>
      <c r="M2" s="8" t="s">
        <v>17257</v>
      </c>
      <c r="N2" s="8" t="s">
        <v>17259</v>
      </c>
      <c r="O2" s="12">
        <v>41624</v>
      </c>
      <c r="P2" s="12"/>
      <c r="Q2" s="9" t="s">
        <v>17943</v>
      </c>
      <c r="R2" s="9"/>
      <c r="S2" s="243" t="s">
        <v>14110</v>
      </c>
      <c r="U2" s="218" t="s">
        <v>5180</v>
      </c>
      <c r="V2" s="218">
        <f>COUNTIF($S$2:$S$215,"41")</f>
        <v>0</v>
      </c>
    </row>
    <row r="3" spans="1:22" ht="15" thickTop="1" thickBot="1">
      <c r="A3" s="7">
        <v>2</v>
      </c>
      <c r="B3" s="7">
        <v>753</v>
      </c>
      <c r="C3" s="7" t="s">
        <v>503</v>
      </c>
      <c r="D3" s="7" t="s">
        <v>7309</v>
      </c>
      <c r="E3" s="8" t="s">
        <v>30670</v>
      </c>
      <c r="F3" s="11" t="s">
        <v>504</v>
      </c>
      <c r="G3" s="7" t="s">
        <v>21</v>
      </c>
      <c r="H3" s="6" t="s">
        <v>505</v>
      </c>
      <c r="I3" s="6" t="s">
        <v>53</v>
      </c>
      <c r="J3" s="8"/>
      <c r="K3" s="8" t="s">
        <v>17255</v>
      </c>
      <c r="L3" s="8" t="s">
        <v>17259</v>
      </c>
      <c r="M3" s="8" t="s">
        <v>17257</v>
      </c>
      <c r="N3" s="8" t="s">
        <v>17259</v>
      </c>
      <c r="O3" s="12">
        <v>41624</v>
      </c>
      <c r="P3" s="12"/>
      <c r="Q3" s="9" t="s">
        <v>17944</v>
      </c>
      <c r="R3" s="9"/>
      <c r="S3" s="243" t="s">
        <v>14110</v>
      </c>
      <c r="U3" s="218" t="s">
        <v>5179</v>
      </c>
      <c r="V3" s="218">
        <f>COUNTIF($S$2:$S$215,"42")</f>
        <v>0</v>
      </c>
    </row>
    <row r="4" spans="1:22" ht="15" thickTop="1" thickBot="1">
      <c r="A4" s="7">
        <v>3</v>
      </c>
      <c r="B4" s="7">
        <v>754</v>
      </c>
      <c r="C4" s="7" t="s">
        <v>506</v>
      </c>
      <c r="D4" s="7" t="s">
        <v>7310</v>
      </c>
      <c r="E4" s="8" t="s">
        <v>30671</v>
      </c>
      <c r="F4" s="11" t="s">
        <v>507</v>
      </c>
      <c r="G4" s="7" t="s">
        <v>21</v>
      </c>
      <c r="H4" s="6" t="s">
        <v>508</v>
      </c>
      <c r="I4" s="6" t="s">
        <v>53</v>
      </c>
      <c r="J4" s="8"/>
      <c r="K4" s="8" t="s">
        <v>17255</v>
      </c>
      <c r="L4" s="8" t="s">
        <v>17259</v>
      </c>
      <c r="M4" s="8" t="s">
        <v>17257</v>
      </c>
      <c r="N4" s="8" t="s">
        <v>17259</v>
      </c>
      <c r="O4" s="12">
        <v>41624</v>
      </c>
      <c r="P4" s="12"/>
      <c r="Q4" s="9" t="s">
        <v>17945</v>
      </c>
      <c r="R4" s="9"/>
      <c r="S4" s="243" t="s">
        <v>14110</v>
      </c>
      <c r="U4" s="218" t="s">
        <v>5178</v>
      </c>
      <c r="V4" s="218">
        <f>COUNTIF($S$2:$S$215,"43")</f>
        <v>48</v>
      </c>
    </row>
    <row r="5" spans="1:22" ht="15" thickTop="1" thickBot="1">
      <c r="A5" s="7">
        <v>4</v>
      </c>
      <c r="B5" s="7">
        <v>755</v>
      </c>
      <c r="C5" s="7" t="s">
        <v>18021</v>
      </c>
      <c r="D5" s="7" t="s">
        <v>7311</v>
      </c>
      <c r="E5" s="8" t="s">
        <v>30672</v>
      </c>
      <c r="F5" s="11" t="s">
        <v>509</v>
      </c>
      <c r="G5" s="7" t="s">
        <v>21</v>
      </c>
      <c r="H5" s="6" t="s">
        <v>510</v>
      </c>
      <c r="I5" s="6" t="s">
        <v>53</v>
      </c>
      <c r="J5" s="8"/>
      <c r="K5" s="8" t="s">
        <v>17255</v>
      </c>
      <c r="L5" s="8" t="s">
        <v>17259</v>
      </c>
      <c r="M5" s="8" t="s">
        <v>17257</v>
      </c>
      <c r="N5" s="8" t="s">
        <v>17259</v>
      </c>
      <c r="O5" s="12">
        <v>41624</v>
      </c>
      <c r="P5" s="12"/>
      <c r="Q5" s="9" t="s">
        <v>17946</v>
      </c>
      <c r="R5" s="9"/>
      <c r="S5" s="243" t="s">
        <v>14111</v>
      </c>
      <c r="T5" s="19" t="s">
        <v>11227</v>
      </c>
      <c r="U5" s="218" t="s">
        <v>5176</v>
      </c>
      <c r="V5" s="218">
        <f>COUNTIF($S$2:$S$215,"44")</f>
        <v>2</v>
      </c>
    </row>
    <row r="6" spans="1:22" ht="15" thickTop="1" thickBot="1">
      <c r="A6" s="7">
        <v>5</v>
      </c>
      <c r="B6" s="7">
        <v>756</v>
      </c>
      <c r="C6" s="7" t="s">
        <v>511</v>
      </c>
      <c r="D6" s="7" t="s">
        <v>7312</v>
      </c>
      <c r="E6" s="8" t="s">
        <v>30673</v>
      </c>
      <c r="F6" s="11" t="s">
        <v>512</v>
      </c>
      <c r="G6" s="7" t="s">
        <v>21</v>
      </c>
      <c r="H6" s="6" t="s">
        <v>513</v>
      </c>
      <c r="I6" s="6" t="s">
        <v>53</v>
      </c>
      <c r="J6" s="8"/>
      <c r="K6" s="8" t="s">
        <v>17255</v>
      </c>
      <c r="L6" s="8" t="s">
        <v>17259</v>
      </c>
      <c r="M6" s="8" t="s">
        <v>17257</v>
      </c>
      <c r="N6" s="8" t="s">
        <v>17259</v>
      </c>
      <c r="O6" s="12">
        <v>41624</v>
      </c>
      <c r="P6" s="12"/>
      <c r="Q6" s="9" t="s">
        <v>17947</v>
      </c>
      <c r="R6" s="9"/>
      <c r="S6" s="243" t="s">
        <v>14111</v>
      </c>
      <c r="U6" s="218" t="s">
        <v>5174</v>
      </c>
      <c r="V6" s="218">
        <f>COUNTIF($S$2:$S$215,"45")</f>
        <v>4</v>
      </c>
    </row>
    <row r="7" spans="1:22" ht="15" thickTop="1" thickBot="1">
      <c r="A7" s="7">
        <v>6</v>
      </c>
      <c r="B7" s="7">
        <v>757</v>
      </c>
      <c r="C7" s="7" t="s">
        <v>514</v>
      </c>
      <c r="D7" s="7" t="s">
        <v>7313</v>
      </c>
      <c r="E7" s="8" t="s">
        <v>30674</v>
      </c>
      <c r="F7" s="11" t="s">
        <v>515</v>
      </c>
      <c r="G7" s="7" t="s">
        <v>21</v>
      </c>
      <c r="H7" s="6" t="s">
        <v>516</v>
      </c>
      <c r="I7" s="6" t="s">
        <v>53</v>
      </c>
      <c r="J7" s="8"/>
      <c r="K7" s="8" t="s">
        <v>17264</v>
      </c>
      <c r="L7" s="8" t="s">
        <v>17259</v>
      </c>
      <c r="M7" s="8" t="s">
        <v>17261</v>
      </c>
      <c r="N7" s="8" t="s">
        <v>17259</v>
      </c>
      <c r="O7" s="12">
        <v>41624</v>
      </c>
      <c r="P7" s="12"/>
      <c r="Q7" s="9" t="s">
        <v>17948</v>
      </c>
      <c r="R7" s="9"/>
      <c r="S7" s="243" t="s">
        <v>14111</v>
      </c>
      <c r="U7" s="218" t="s">
        <v>5175</v>
      </c>
      <c r="V7" s="218">
        <f>COUNTIF($S$2:$S$215,"46")</f>
        <v>1</v>
      </c>
    </row>
    <row r="8" spans="1:22" ht="15" thickTop="1" thickBot="1">
      <c r="A8" s="7">
        <v>7</v>
      </c>
      <c r="B8" s="7">
        <v>758</v>
      </c>
      <c r="C8" s="7" t="s">
        <v>517</v>
      </c>
      <c r="D8" s="7" t="s">
        <v>7314</v>
      </c>
      <c r="E8" s="8" t="s">
        <v>30675</v>
      </c>
      <c r="F8" s="11" t="s">
        <v>518</v>
      </c>
      <c r="G8" s="7" t="s">
        <v>21</v>
      </c>
      <c r="H8" s="6" t="s">
        <v>519</v>
      </c>
      <c r="I8" s="6" t="s">
        <v>53</v>
      </c>
      <c r="J8" s="8"/>
      <c r="K8" s="8" t="s">
        <v>17264</v>
      </c>
      <c r="L8" s="8" t="s">
        <v>17261</v>
      </c>
      <c r="M8" s="8" t="s">
        <v>17261</v>
      </c>
      <c r="N8" s="8" t="s">
        <v>17259</v>
      </c>
      <c r="O8" s="12">
        <v>41624</v>
      </c>
      <c r="P8" s="12"/>
      <c r="Q8" s="9" t="s">
        <v>17949</v>
      </c>
      <c r="R8" s="9"/>
      <c r="S8" s="243" t="s">
        <v>14111</v>
      </c>
      <c r="U8" s="218" t="s">
        <v>5214</v>
      </c>
      <c r="V8" s="218">
        <f>COUNTIF($S$2:$S$215,"47")</f>
        <v>25</v>
      </c>
    </row>
    <row r="9" spans="1:22" ht="15" thickTop="1" thickBot="1">
      <c r="A9" s="7">
        <v>8</v>
      </c>
      <c r="B9" s="7">
        <v>762</v>
      </c>
      <c r="C9" s="7" t="s">
        <v>520</v>
      </c>
      <c r="D9" s="7" t="s">
        <v>7315</v>
      </c>
      <c r="E9" s="8" t="s">
        <v>30676</v>
      </c>
      <c r="F9" s="11" t="s">
        <v>521</v>
      </c>
      <c r="G9" s="7" t="s">
        <v>21</v>
      </c>
      <c r="H9" s="6" t="s">
        <v>522</v>
      </c>
      <c r="I9" s="6" t="s">
        <v>53</v>
      </c>
      <c r="J9" s="8"/>
      <c r="K9" s="8" t="s">
        <v>17264</v>
      </c>
      <c r="L9" s="8" t="s">
        <v>17263</v>
      </c>
      <c r="M9" s="8" t="s">
        <v>17261</v>
      </c>
      <c r="N9" s="8" t="s">
        <v>17259</v>
      </c>
      <c r="O9" s="12">
        <v>41624</v>
      </c>
      <c r="P9" s="12"/>
      <c r="Q9" s="9" t="s">
        <v>17950</v>
      </c>
      <c r="R9" s="9"/>
      <c r="S9" s="243" t="s">
        <v>14111</v>
      </c>
      <c r="U9" s="218" t="s">
        <v>5216</v>
      </c>
      <c r="V9" s="218">
        <f>COUNTIF($S$2:$S$215,"48")</f>
        <v>11</v>
      </c>
    </row>
    <row r="10" spans="1:22" ht="15" thickTop="1" thickBot="1">
      <c r="A10" s="7">
        <v>9</v>
      </c>
      <c r="B10" s="7">
        <v>763</v>
      </c>
      <c r="C10" s="7" t="s">
        <v>523</v>
      </c>
      <c r="D10" s="7" t="s">
        <v>7316</v>
      </c>
      <c r="E10" s="8" t="s">
        <v>30677</v>
      </c>
      <c r="F10" s="11" t="s">
        <v>524</v>
      </c>
      <c r="G10" s="7" t="s">
        <v>21</v>
      </c>
      <c r="H10" s="6" t="s">
        <v>525</v>
      </c>
      <c r="I10" s="6" t="s">
        <v>53</v>
      </c>
      <c r="J10" s="8"/>
      <c r="K10" s="8" t="s">
        <v>17264</v>
      </c>
      <c r="L10" s="8" t="s">
        <v>17261</v>
      </c>
      <c r="M10" s="8" t="s">
        <v>17261</v>
      </c>
      <c r="N10" s="8" t="s">
        <v>17259</v>
      </c>
      <c r="O10" s="12">
        <v>41624</v>
      </c>
      <c r="P10" s="12"/>
      <c r="Q10" s="9" t="s">
        <v>17951</v>
      </c>
      <c r="R10" s="9"/>
      <c r="S10" s="243" t="s">
        <v>14111</v>
      </c>
      <c r="T10" s="19" t="s">
        <v>11228</v>
      </c>
      <c r="U10" s="218" t="s">
        <v>5215</v>
      </c>
      <c r="V10" s="218">
        <f>COUNTIF($S$2:$S$215,"49")</f>
        <v>8</v>
      </c>
    </row>
    <row r="11" spans="1:22" ht="15" thickTop="1" thickBot="1">
      <c r="A11" s="7">
        <v>10</v>
      </c>
      <c r="B11" s="7">
        <v>772</v>
      </c>
      <c r="C11" s="7" t="s">
        <v>526</v>
      </c>
      <c r="D11" s="7" t="s">
        <v>7317</v>
      </c>
      <c r="E11" s="8" t="s">
        <v>30678</v>
      </c>
      <c r="F11" s="11" t="s">
        <v>527</v>
      </c>
      <c r="G11" s="7" t="s">
        <v>21</v>
      </c>
      <c r="H11" s="6" t="s">
        <v>528</v>
      </c>
      <c r="I11" s="6" t="s">
        <v>53</v>
      </c>
      <c r="J11" s="8"/>
      <c r="K11" s="8" t="s">
        <v>17264</v>
      </c>
      <c r="L11" s="8" t="s">
        <v>17261</v>
      </c>
      <c r="M11" s="8" t="s">
        <v>17261</v>
      </c>
      <c r="N11" s="8" t="s">
        <v>17259</v>
      </c>
      <c r="O11" s="12">
        <v>41624</v>
      </c>
      <c r="P11" s="12"/>
      <c r="Q11" s="9" t="s">
        <v>17952</v>
      </c>
      <c r="R11" s="9"/>
      <c r="S11" s="243" t="s">
        <v>14111</v>
      </c>
      <c r="T11" s="19" t="s">
        <v>11228</v>
      </c>
      <c r="U11" s="614" t="s">
        <v>17020</v>
      </c>
      <c r="V11" s="218">
        <f>COUNTIF($S$2:$S$215,"50")</f>
        <v>15</v>
      </c>
    </row>
    <row r="12" spans="1:22" ht="15" thickTop="1" thickBot="1">
      <c r="A12" s="7">
        <v>11</v>
      </c>
      <c r="B12" s="7">
        <v>782</v>
      </c>
      <c r="C12" s="7" t="s">
        <v>529</v>
      </c>
      <c r="D12" s="7" t="s">
        <v>7318</v>
      </c>
      <c r="E12" s="8" t="s">
        <v>30679</v>
      </c>
      <c r="F12" s="11" t="s">
        <v>530</v>
      </c>
      <c r="G12" s="7" t="s">
        <v>21</v>
      </c>
      <c r="H12" s="6" t="s">
        <v>531</v>
      </c>
      <c r="I12" s="6" t="s">
        <v>53</v>
      </c>
      <c r="J12" s="8"/>
      <c r="K12" s="8" t="s">
        <v>17264</v>
      </c>
      <c r="L12" s="8" t="s">
        <v>17263</v>
      </c>
      <c r="M12" s="8" t="s">
        <v>17261</v>
      </c>
      <c r="N12" s="8" t="s">
        <v>17259</v>
      </c>
      <c r="O12" s="12">
        <v>41624</v>
      </c>
      <c r="P12" s="12"/>
      <c r="Q12" s="9" t="s">
        <v>17953</v>
      </c>
      <c r="R12" s="9"/>
      <c r="S12" s="243" t="s">
        <v>14111</v>
      </c>
      <c r="T12" s="19" t="s">
        <v>11228</v>
      </c>
      <c r="U12" s="614" t="s">
        <v>17021</v>
      </c>
      <c r="V12" s="218">
        <f>COUNTIF($S$2:$S$215,"51")</f>
        <v>0</v>
      </c>
    </row>
    <row r="13" spans="1:22" ht="15" thickTop="1" thickBot="1">
      <c r="A13" s="7">
        <v>12</v>
      </c>
      <c r="B13" s="7">
        <v>783</v>
      </c>
      <c r="C13" s="7" t="s">
        <v>532</v>
      </c>
      <c r="D13" s="7" t="s">
        <v>7319</v>
      </c>
      <c r="E13" s="8" t="s">
        <v>30680</v>
      </c>
      <c r="F13" s="11" t="s">
        <v>533</v>
      </c>
      <c r="G13" s="7" t="s">
        <v>21</v>
      </c>
      <c r="H13" s="6" t="s">
        <v>22905</v>
      </c>
      <c r="I13" s="6" t="s">
        <v>53</v>
      </c>
      <c r="J13" s="8"/>
      <c r="K13" s="8" t="s">
        <v>17255</v>
      </c>
      <c r="L13" s="8" t="s">
        <v>17259</v>
      </c>
      <c r="M13" s="8" t="s">
        <v>17257</v>
      </c>
      <c r="N13" s="8" t="s">
        <v>17259</v>
      </c>
      <c r="O13" s="12">
        <v>41624</v>
      </c>
      <c r="P13" s="12"/>
      <c r="Q13" s="9" t="s">
        <v>17954</v>
      </c>
      <c r="R13" s="9" t="s">
        <v>22906</v>
      </c>
      <c r="S13" s="243" t="s">
        <v>14111</v>
      </c>
      <c r="T13" s="19" t="s">
        <v>11228</v>
      </c>
      <c r="U13" s="614" t="s">
        <v>17022</v>
      </c>
      <c r="V13" s="218">
        <f>COUNTIF($S$2:$S$215,"52")</f>
        <v>0</v>
      </c>
    </row>
    <row r="14" spans="1:22" ht="15" thickTop="1" thickBot="1">
      <c r="A14" s="7">
        <v>13</v>
      </c>
      <c r="B14" s="7">
        <v>792</v>
      </c>
      <c r="C14" s="7" t="s">
        <v>17991</v>
      </c>
      <c r="D14" s="7" t="s">
        <v>7320</v>
      </c>
      <c r="E14" s="8" t="s">
        <v>30681</v>
      </c>
      <c r="F14" s="11" t="s">
        <v>534</v>
      </c>
      <c r="G14" s="7" t="s">
        <v>21</v>
      </c>
      <c r="H14" s="6" t="s">
        <v>535</v>
      </c>
      <c r="I14" s="6" t="s">
        <v>53</v>
      </c>
      <c r="J14" s="8"/>
      <c r="K14" s="8" t="s">
        <v>17264</v>
      </c>
      <c r="L14" s="8" t="s">
        <v>17259</v>
      </c>
      <c r="M14" s="8" t="s">
        <v>17261</v>
      </c>
      <c r="N14" s="8" t="s">
        <v>17263</v>
      </c>
      <c r="O14" s="12">
        <v>41624</v>
      </c>
      <c r="P14" s="12"/>
      <c r="Q14" s="9" t="s">
        <v>17955</v>
      </c>
      <c r="R14" s="9"/>
      <c r="S14" s="243" t="s">
        <v>14111</v>
      </c>
      <c r="T14" s="19" t="s">
        <v>11228</v>
      </c>
    </row>
    <row r="15" spans="1:22" ht="15" thickTop="1" thickBot="1">
      <c r="A15" s="7">
        <v>14</v>
      </c>
      <c r="B15" s="7">
        <v>793</v>
      </c>
      <c r="C15" s="7" t="s">
        <v>536</v>
      </c>
      <c r="D15" s="7" t="s">
        <v>7321</v>
      </c>
      <c r="E15" s="8" t="s">
        <v>30682</v>
      </c>
      <c r="F15" s="11" t="s">
        <v>537</v>
      </c>
      <c r="G15" s="7" t="s">
        <v>21</v>
      </c>
      <c r="H15" s="6" t="s">
        <v>538</v>
      </c>
      <c r="I15" s="6" t="s">
        <v>53</v>
      </c>
      <c r="J15" s="8"/>
      <c r="K15" s="8" t="s">
        <v>17255</v>
      </c>
      <c r="L15" s="8" t="s">
        <v>17261</v>
      </c>
      <c r="M15" s="8" t="s">
        <v>17257</v>
      </c>
      <c r="N15" s="8" t="s">
        <v>17263</v>
      </c>
      <c r="O15" s="12">
        <v>41624</v>
      </c>
      <c r="P15" s="12"/>
      <c r="Q15" s="9" t="s">
        <v>17956</v>
      </c>
      <c r="R15" s="9"/>
      <c r="S15" s="243" t="s">
        <v>14111</v>
      </c>
      <c r="T15" s="19" t="s">
        <v>11228</v>
      </c>
    </row>
    <row r="16" spans="1:22" ht="15" thickTop="1" thickBot="1">
      <c r="A16" s="7">
        <v>15</v>
      </c>
      <c r="B16" s="7">
        <v>794</v>
      </c>
      <c r="C16" s="7" t="s">
        <v>539</v>
      </c>
      <c r="D16" s="7" t="s">
        <v>7322</v>
      </c>
      <c r="E16" s="8" t="s">
        <v>30683</v>
      </c>
      <c r="F16" s="11" t="s">
        <v>540</v>
      </c>
      <c r="G16" s="7" t="s">
        <v>21</v>
      </c>
      <c r="H16" s="6" t="s">
        <v>541</v>
      </c>
      <c r="I16" s="6" t="s">
        <v>53</v>
      </c>
      <c r="J16" s="8"/>
      <c r="K16" s="8" t="s">
        <v>17296</v>
      </c>
      <c r="L16" s="8" t="s">
        <v>17259</v>
      </c>
      <c r="M16" s="8" t="s">
        <v>17257</v>
      </c>
      <c r="N16" s="8" t="s">
        <v>17263</v>
      </c>
      <c r="O16" s="12">
        <v>41624</v>
      </c>
      <c r="P16" s="12"/>
      <c r="Q16" s="9" t="s">
        <v>17957</v>
      </c>
      <c r="R16" s="9"/>
      <c r="S16" s="243" t="s">
        <v>14111</v>
      </c>
      <c r="T16" s="19" t="s">
        <v>11228</v>
      </c>
    </row>
    <row r="17" spans="1:20" ht="15" thickTop="1" thickBot="1">
      <c r="A17" s="7">
        <v>16</v>
      </c>
      <c r="B17" s="7">
        <v>942</v>
      </c>
      <c r="C17" s="7" t="s">
        <v>542</v>
      </c>
      <c r="D17" s="7" t="s">
        <v>7323</v>
      </c>
      <c r="E17" s="8" t="s">
        <v>30684</v>
      </c>
      <c r="F17" s="11" t="s">
        <v>543</v>
      </c>
      <c r="G17" s="7" t="s">
        <v>21</v>
      </c>
      <c r="H17" s="6" t="s">
        <v>544</v>
      </c>
      <c r="I17" s="6" t="s">
        <v>53</v>
      </c>
      <c r="J17" s="8"/>
      <c r="K17" s="8" t="s">
        <v>17264</v>
      </c>
      <c r="L17" s="8" t="s">
        <v>17259</v>
      </c>
      <c r="M17" s="8" t="s">
        <v>17257</v>
      </c>
      <c r="N17" s="8" t="s">
        <v>17259</v>
      </c>
      <c r="O17" s="12">
        <v>41624</v>
      </c>
      <c r="P17" s="12"/>
      <c r="Q17" s="9" t="s">
        <v>17958</v>
      </c>
      <c r="R17" s="9"/>
      <c r="S17" s="243" t="s">
        <v>14111</v>
      </c>
      <c r="T17" s="19" t="s">
        <v>11228</v>
      </c>
    </row>
    <row r="18" spans="1:20" ht="15" thickTop="1" thickBot="1">
      <c r="A18" s="7">
        <v>17</v>
      </c>
      <c r="B18" s="7">
        <v>943</v>
      </c>
      <c r="C18" s="7" t="s">
        <v>545</v>
      </c>
      <c r="D18" s="7" t="s">
        <v>7324</v>
      </c>
      <c r="E18" s="8" t="s">
        <v>30685</v>
      </c>
      <c r="F18" s="11" t="s">
        <v>546</v>
      </c>
      <c r="G18" s="7" t="s">
        <v>21</v>
      </c>
      <c r="H18" s="6" t="s">
        <v>547</v>
      </c>
      <c r="I18" s="6" t="s">
        <v>53</v>
      </c>
      <c r="J18" s="8"/>
      <c r="K18" s="8" t="s">
        <v>17264</v>
      </c>
      <c r="L18" s="8" t="s">
        <v>17259</v>
      </c>
      <c r="M18" s="8" t="s">
        <v>17257</v>
      </c>
      <c r="N18" s="8" t="s">
        <v>17263</v>
      </c>
      <c r="O18" s="12">
        <v>41624</v>
      </c>
      <c r="P18" s="12"/>
      <c r="Q18" s="9" t="s">
        <v>17959</v>
      </c>
      <c r="R18" s="9"/>
      <c r="S18" s="243" t="s">
        <v>14111</v>
      </c>
      <c r="T18" s="19" t="s">
        <v>11228</v>
      </c>
    </row>
    <row r="19" spans="1:20" ht="15" thickTop="1" thickBot="1">
      <c r="A19" s="7">
        <v>18</v>
      </c>
      <c r="B19" s="7">
        <v>944</v>
      </c>
      <c r="C19" s="7" t="s">
        <v>548</v>
      </c>
      <c r="D19" s="7" t="s">
        <v>7325</v>
      </c>
      <c r="E19" s="8" t="s">
        <v>30686</v>
      </c>
      <c r="F19" s="11" t="s">
        <v>549</v>
      </c>
      <c r="G19" s="7" t="s">
        <v>21</v>
      </c>
      <c r="H19" s="6" t="s">
        <v>550</v>
      </c>
      <c r="I19" s="6" t="s">
        <v>53</v>
      </c>
      <c r="J19" s="8"/>
      <c r="K19" s="8" t="s">
        <v>17264</v>
      </c>
      <c r="L19" s="8" t="s">
        <v>17263</v>
      </c>
      <c r="M19" s="8" t="s">
        <v>17261</v>
      </c>
      <c r="N19" s="8" t="s">
        <v>17263</v>
      </c>
      <c r="O19" s="12">
        <v>41624</v>
      </c>
      <c r="P19" s="12"/>
      <c r="Q19" s="9" t="s">
        <v>17960</v>
      </c>
      <c r="R19" s="9"/>
      <c r="S19" s="243" t="s">
        <v>14111</v>
      </c>
    </row>
    <row r="20" spans="1:20" ht="15" thickTop="1" thickBot="1">
      <c r="A20" s="7">
        <v>19</v>
      </c>
      <c r="B20" s="7">
        <v>945</v>
      </c>
      <c r="C20" s="7" t="s">
        <v>551</v>
      </c>
      <c r="D20" s="7" t="s">
        <v>7326</v>
      </c>
      <c r="E20" s="8" t="s">
        <v>30687</v>
      </c>
      <c r="F20" s="11" t="s">
        <v>552</v>
      </c>
      <c r="G20" s="7" t="s">
        <v>21</v>
      </c>
      <c r="H20" s="6" t="s">
        <v>553</v>
      </c>
      <c r="I20" s="6" t="s">
        <v>53</v>
      </c>
      <c r="J20" s="8"/>
      <c r="K20" s="8" t="s">
        <v>17264</v>
      </c>
      <c r="L20" s="8" t="s">
        <v>17259</v>
      </c>
      <c r="M20" s="8" t="s">
        <v>17257</v>
      </c>
      <c r="N20" s="8" t="s">
        <v>17259</v>
      </c>
      <c r="O20" s="12">
        <v>41624</v>
      </c>
      <c r="P20" s="12"/>
      <c r="Q20" s="9" t="s">
        <v>17961</v>
      </c>
      <c r="R20" s="9"/>
      <c r="S20" s="243" t="s">
        <v>14111</v>
      </c>
    </row>
    <row r="21" spans="1:20" ht="15" thickTop="1" thickBot="1">
      <c r="A21" s="7">
        <v>20</v>
      </c>
      <c r="B21" s="7">
        <v>946</v>
      </c>
      <c r="C21" s="7" t="s">
        <v>554</v>
      </c>
      <c r="D21" s="7" t="s">
        <v>7327</v>
      </c>
      <c r="E21" s="8" t="s">
        <v>30688</v>
      </c>
      <c r="F21" s="11" t="s">
        <v>555</v>
      </c>
      <c r="G21" s="7" t="s">
        <v>21</v>
      </c>
      <c r="H21" s="6" t="s">
        <v>556</v>
      </c>
      <c r="I21" s="6" t="s">
        <v>53</v>
      </c>
      <c r="J21" s="8"/>
      <c r="K21" s="8" t="s">
        <v>17264</v>
      </c>
      <c r="L21" s="8" t="s">
        <v>17263</v>
      </c>
      <c r="M21" s="8" t="s">
        <v>17261</v>
      </c>
      <c r="N21" s="8" t="s">
        <v>17259</v>
      </c>
      <c r="O21" s="12">
        <v>41624</v>
      </c>
      <c r="P21" s="12"/>
      <c r="Q21" s="9" t="s">
        <v>17962</v>
      </c>
      <c r="R21" s="9"/>
      <c r="S21" s="243" t="s">
        <v>14111</v>
      </c>
    </row>
    <row r="22" spans="1:20" ht="15" thickTop="1" thickBot="1">
      <c r="A22" s="7">
        <v>21</v>
      </c>
      <c r="B22" s="7">
        <v>947</v>
      </c>
      <c r="C22" s="7" t="s">
        <v>557</v>
      </c>
      <c r="D22" s="7" t="s">
        <v>7328</v>
      </c>
      <c r="E22" s="8" t="s">
        <v>30689</v>
      </c>
      <c r="F22" s="11" t="s">
        <v>558</v>
      </c>
      <c r="G22" s="7" t="s">
        <v>21</v>
      </c>
      <c r="H22" s="6" t="s">
        <v>559</v>
      </c>
      <c r="I22" s="6" t="s">
        <v>53</v>
      </c>
      <c r="J22" s="8"/>
      <c r="K22" s="8" t="s">
        <v>17264</v>
      </c>
      <c r="L22" s="8" t="s">
        <v>17263</v>
      </c>
      <c r="M22" s="8" t="s">
        <v>17257</v>
      </c>
      <c r="N22" s="8" t="s">
        <v>17263</v>
      </c>
      <c r="O22" s="12">
        <v>41624</v>
      </c>
      <c r="P22" s="12"/>
      <c r="Q22" s="9" t="s">
        <v>17963</v>
      </c>
      <c r="R22" s="9"/>
      <c r="S22" s="243" t="s">
        <v>14111</v>
      </c>
    </row>
    <row r="23" spans="1:20" ht="15" thickTop="1" thickBot="1">
      <c r="A23" s="7">
        <v>22</v>
      </c>
      <c r="B23" s="7">
        <v>952</v>
      </c>
      <c r="C23" s="7" t="s">
        <v>18022</v>
      </c>
      <c r="D23" s="7" t="s">
        <v>7329</v>
      </c>
      <c r="E23" s="8" t="s">
        <v>30690</v>
      </c>
      <c r="F23" s="11" t="s">
        <v>560</v>
      </c>
      <c r="G23" s="7" t="s">
        <v>21</v>
      </c>
      <c r="H23" s="6" t="s">
        <v>561</v>
      </c>
      <c r="I23" s="6" t="s">
        <v>53</v>
      </c>
      <c r="J23" s="8"/>
      <c r="K23" s="8" t="s">
        <v>17264</v>
      </c>
      <c r="L23" s="8" t="s">
        <v>17259</v>
      </c>
      <c r="M23" s="8" t="s">
        <v>17261</v>
      </c>
      <c r="N23" s="8" t="s">
        <v>17259</v>
      </c>
      <c r="O23" s="12">
        <v>41624</v>
      </c>
      <c r="P23" s="12"/>
      <c r="Q23" s="9" t="s">
        <v>17964</v>
      </c>
      <c r="R23" s="9"/>
      <c r="S23" s="243" t="s">
        <v>14111</v>
      </c>
      <c r="T23" s="19" t="s">
        <v>11229</v>
      </c>
    </row>
    <row r="24" spans="1:20" ht="15" thickTop="1" thickBot="1">
      <c r="A24" s="7">
        <v>23</v>
      </c>
      <c r="B24" s="7">
        <v>953</v>
      </c>
      <c r="C24" s="7" t="s">
        <v>562</v>
      </c>
      <c r="D24" s="7" t="s">
        <v>7330</v>
      </c>
      <c r="E24" s="8" t="s">
        <v>30691</v>
      </c>
      <c r="F24" s="11" t="s">
        <v>563</v>
      </c>
      <c r="G24" s="7" t="s">
        <v>21</v>
      </c>
      <c r="H24" s="6" t="s">
        <v>564</v>
      </c>
      <c r="I24" s="6" t="s">
        <v>53</v>
      </c>
      <c r="J24" s="8"/>
      <c r="K24" s="8" t="s">
        <v>17264</v>
      </c>
      <c r="L24" s="8" t="s">
        <v>17263</v>
      </c>
      <c r="M24" s="8" t="s">
        <v>17261</v>
      </c>
      <c r="N24" s="8" t="s">
        <v>17263</v>
      </c>
      <c r="O24" s="12">
        <v>41624</v>
      </c>
      <c r="P24" s="12"/>
      <c r="Q24" s="9" t="s">
        <v>17965</v>
      </c>
      <c r="R24" s="9"/>
      <c r="S24" s="243" t="s">
        <v>14111</v>
      </c>
      <c r="T24" s="19" t="s">
        <v>11229</v>
      </c>
    </row>
    <row r="25" spans="1:20" ht="15" thickTop="1" thickBot="1">
      <c r="A25" s="7">
        <v>24</v>
      </c>
      <c r="B25" s="7">
        <v>954</v>
      </c>
      <c r="C25" s="7" t="s">
        <v>565</v>
      </c>
      <c r="D25" s="7" t="s">
        <v>7331</v>
      </c>
      <c r="E25" s="8" t="s">
        <v>30692</v>
      </c>
      <c r="F25" s="11" t="s">
        <v>566</v>
      </c>
      <c r="G25" s="7" t="s">
        <v>21</v>
      </c>
      <c r="H25" s="6" t="s">
        <v>567</v>
      </c>
      <c r="I25" s="6" t="s">
        <v>53</v>
      </c>
      <c r="J25" s="8"/>
      <c r="K25" s="8" t="s">
        <v>17264</v>
      </c>
      <c r="L25" s="8" t="s">
        <v>17263</v>
      </c>
      <c r="M25" s="8" t="s">
        <v>17261</v>
      </c>
      <c r="N25" s="8" t="s">
        <v>17263</v>
      </c>
      <c r="O25" s="12">
        <v>41624</v>
      </c>
      <c r="P25" s="12"/>
      <c r="Q25" s="9" t="s">
        <v>17966</v>
      </c>
      <c r="R25" s="9"/>
      <c r="S25" s="243" t="s">
        <v>14111</v>
      </c>
      <c r="T25" s="19" t="s">
        <v>11229</v>
      </c>
    </row>
    <row r="26" spans="1:20" ht="15" thickTop="1" thickBot="1">
      <c r="A26" s="7">
        <v>25</v>
      </c>
      <c r="B26" s="7">
        <v>955</v>
      </c>
      <c r="C26" s="7" t="s">
        <v>568</v>
      </c>
      <c r="D26" s="7" t="s">
        <v>7332</v>
      </c>
      <c r="E26" s="8" t="s">
        <v>30693</v>
      </c>
      <c r="F26" s="11" t="s">
        <v>569</v>
      </c>
      <c r="G26" s="7" t="s">
        <v>21</v>
      </c>
      <c r="H26" s="6" t="s">
        <v>570</v>
      </c>
      <c r="I26" s="6" t="s">
        <v>53</v>
      </c>
      <c r="J26" s="8"/>
      <c r="K26" s="8" t="s">
        <v>17264</v>
      </c>
      <c r="L26" s="8" t="s">
        <v>17261</v>
      </c>
      <c r="M26" s="8" t="s">
        <v>17261</v>
      </c>
      <c r="N26" s="8" t="s">
        <v>17263</v>
      </c>
      <c r="O26" s="12">
        <v>41624</v>
      </c>
      <c r="P26" s="12"/>
      <c r="Q26" s="9" t="s">
        <v>17967</v>
      </c>
      <c r="R26" s="9"/>
      <c r="S26" s="243" t="s">
        <v>14111</v>
      </c>
      <c r="T26" s="19" t="s">
        <v>11229</v>
      </c>
    </row>
    <row r="27" spans="1:20" ht="15" thickTop="1" thickBot="1">
      <c r="A27" s="7">
        <v>26</v>
      </c>
      <c r="B27" s="7">
        <v>956</v>
      </c>
      <c r="C27" s="7" t="s">
        <v>571</v>
      </c>
      <c r="D27" s="7" t="s">
        <v>7333</v>
      </c>
      <c r="E27" s="8" t="s">
        <v>30694</v>
      </c>
      <c r="F27" s="11" t="s">
        <v>572</v>
      </c>
      <c r="G27" s="7" t="s">
        <v>21</v>
      </c>
      <c r="H27" s="6" t="s">
        <v>573</v>
      </c>
      <c r="I27" s="6" t="s">
        <v>53</v>
      </c>
      <c r="J27" s="8"/>
      <c r="K27" s="8" t="s">
        <v>17264</v>
      </c>
      <c r="L27" s="8" t="s">
        <v>17259</v>
      </c>
      <c r="M27" s="8" t="s">
        <v>17261</v>
      </c>
      <c r="N27" s="8" t="s">
        <v>17263</v>
      </c>
      <c r="O27" s="12">
        <v>41624</v>
      </c>
      <c r="P27" s="12"/>
      <c r="Q27" s="9" t="s">
        <v>18718</v>
      </c>
      <c r="R27" s="9"/>
      <c r="S27" s="243" t="s">
        <v>14111</v>
      </c>
      <c r="T27" s="19" t="s">
        <v>11229</v>
      </c>
    </row>
    <row r="28" spans="1:20" ht="15" thickTop="1" thickBot="1">
      <c r="A28" s="7">
        <v>27</v>
      </c>
      <c r="B28" s="7">
        <v>957</v>
      </c>
      <c r="C28" s="7" t="s">
        <v>574</v>
      </c>
      <c r="D28" s="7" t="s">
        <v>7334</v>
      </c>
      <c r="E28" s="8" t="s">
        <v>30695</v>
      </c>
      <c r="F28" s="11" t="s">
        <v>575</v>
      </c>
      <c r="G28" s="7" t="s">
        <v>21</v>
      </c>
      <c r="H28" s="6" t="s">
        <v>576</v>
      </c>
      <c r="I28" s="6" t="s">
        <v>53</v>
      </c>
      <c r="J28" s="8"/>
      <c r="K28" s="8" t="s">
        <v>17264</v>
      </c>
      <c r="L28" s="8" t="s">
        <v>17263</v>
      </c>
      <c r="M28" s="8" t="s">
        <v>17257</v>
      </c>
      <c r="N28" s="8" t="s">
        <v>17263</v>
      </c>
      <c r="O28" s="12">
        <v>41624</v>
      </c>
      <c r="P28" s="12"/>
      <c r="Q28" s="9" t="s">
        <v>17968</v>
      </c>
      <c r="R28" s="9"/>
      <c r="S28" s="243" t="s">
        <v>14111</v>
      </c>
      <c r="T28" s="19" t="s">
        <v>11229</v>
      </c>
    </row>
    <row r="29" spans="1:20" ht="15" thickTop="1" thickBot="1">
      <c r="A29" s="7">
        <v>28</v>
      </c>
      <c r="B29" s="7">
        <v>958</v>
      </c>
      <c r="C29" s="7" t="s">
        <v>577</v>
      </c>
      <c r="D29" s="7" t="s">
        <v>7335</v>
      </c>
      <c r="E29" s="8" t="s">
        <v>30696</v>
      </c>
      <c r="F29" s="11" t="s">
        <v>578</v>
      </c>
      <c r="G29" s="7" t="s">
        <v>21</v>
      </c>
      <c r="H29" s="6" t="s">
        <v>24114</v>
      </c>
      <c r="I29" s="6" t="s">
        <v>53</v>
      </c>
      <c r="J29" s="8"/>
      <c r="K29" s="8" t="s">
        <v>17264</v>
      </c>
      <c r="L29" s="8" t="s">
        <v>17263</v>
      </c>
      <c r="M29" s="8" t="s">
        <v>17261</v>
      </c>
      <c r="N29" s="8" t="s">
        <v>17263</v>
      </c>
      <c r="O29" s="12">
        <v>41624</v>
      </c>
      <c r="P29" s="12"/>
      <c r="Q29" s="9" t="s">
        <v>24115</v>
      </c>
      <c r="R29" s="9"/>
      <c r="S29" s="243" t="s">
        <v>14111</v>
      </c>
      <c r="T29" s="19" t="s">
        <v>11229</v>
      </c>
    </row>
    <row r="30" spans="1:20" ht="15" thickTop="1" thickBot="1">
      <c r="A30" s="7">
        <v>29</v>
      </c>
      <c r="B30" s="7">
        <v>959</v>
      </c>
      <c r="C30" s="7" t="s">
        <v>579</v>
      </c>
      <c r="D30" s="7" t="s">
        <v>7336</v>
      </c>
      <c r="E30" s="8" t="s">
        <v>30697</v>
      </c>
      <c r="F30" s="11" t="s">
        <v>580</v>
      </c>
      <c r="G30" s="7" t="s">
        <v>21</v>
      </c>
      <c r="H30" s="6" t="s">
        <v>581</v>
      </c>
      <c r="I30" s="6" t="s">
        <v>53</v>
      </c>
      <c r="J30" s="8"/>
      <c r="K30" s="8" t="s">
        <v>17264</v>
      </c>
      <c r="L30" s="8" t="s">
        <v>17257</v>
      </c>
      <c r="M30" s="8" t="s">
        <v>17261</v>
      </c>
      <c r="N30" s="8" t="s">
        <v>17263</v>
      </c>
      <c r="O30" s="12">
        <v>41624</v>
      </c>
      <c r="P30" s="12"/>
      <c r="Q30" s="9" t="s">
        <v>17969</v>
      </c>
      <c r="R30" s="9"/>
      <c r="S30" s="243" t="s">
        <v>14111</v>
      </c>
      <c r="T30" s="19" t="s">
        <v>11229</v>
      </c>
    </row>
    <row r="31" spans="1:20" ht="15" thickTop="1" thickBot="1">
      <c r="A31" s="7">
        <v>30</v>
      </c>
      <c r="B31" s="7">
        <v>960</v>
      </c>
      <c r="C31" s="7" t="s">
        <v>582</v>
      </c>
      <c r="D31" s="7" t="s">
        <v>7337</v>
      </c>
      <c r="E31" s="8" t="s">
        <v>30698</v>
      </c>
      <c r="F31" s="11" t="s">
        <v>583</v>
      </c>
      <c r="G31" s="7" t="s">
        <v>21</v>
      </c>
      <c r="H31" s="6" t="s">
        <v>584</v>
      </c>
      <c r="I31" s="6" t="s">
        <v>53</v>
      </c>
      <c r="J31" s="8"/>
      <c r="K31" s="8" t="s">
        <v>17264</v>
      </c>
      <c r="L31" s="8" t="s">
        <v>17259</v>
      </c>
      <c r="M31" s="8" t="s">
        <v>17257</v>
      </c>
      <c r="N31" s="8" t="s">
        <v>17263</v>
      </c>
      <c r="O31" s="12">
        <v>41624</v>
      </c>
      <c r="P31" s="12"/>
      <c r="Q31" s="9" t="s">
        <v>17970</v>
      </c>
      <c r="R31" s="9"/>
      <c r="S31" s="243" t="s">
        <v>14111</v>
      </c>
      <c r="T31" s="19" t="s">
        <v>11229</v>
      </c>
    </row>
    <row r="32" spans="1:20" ht="15" thickTop="1" thickBot="1">
      <c r="A32" s="7">
        <v>31</v>
      </c>
      <c r="B32" s="7">
        <v>961</v>
      </c>
      <c r="C32" s="7" t="s">
        <v>585</v>
      </c>
      <c r="D32" s="7" t="s">
        <v>7338</v>
      </c>
      <c r="E32" s="8" t="s">
        <v>30699</v>
      </c>
      <c r="F32" s="11" t="s">
        <v>586</v>
      </c>
      <c r="G32" s="7" t="s">
        <v>21</v>
      </c>
      <c r="H32" s="6" t="s">
        <v>587</v>
      </c>
      <c r="I32" s="6" t="s">
        <v>53</v>
      </c>
      <c r="J32" s="8"/>
      <c r="K32" s="8" t="s">
        <v>17264</v>
      </c>
      <c r="L32" s="8" t="s">
        <v>17257</v>
      </c>
      <c r="M32" s="8" t="s">
        <v>17257</v>
      </c>
      <c r="N32" s="8" t="s">
        <v>17259</v>
      </c>
      <c r="O32" s="12">
        <v>41624</v>
      </c>
      <c r="P32" s="12"/>
      <c r="Q32" s="9" t="s">
        <v>17971</v>
      </c>
      <c r="R32" s="9"/>
      <c r="S32" s="243" t="s">
        <v>14111</v>
      </c>
      <c r="T32" s="19" t="s">
        <v>11229</v>
      </c>
    </row>
    <row r="33" spans="1:22" ht="15" thickTop="1" thickBot="1">
      <c r="A33" s="7">
        <v>32</v>
      </c>
      <c r="B33" s="7">
        <v>962</v>
      </c>
      <c r="C33" s="7" t="s">
        <v>588</v>
      </c>
      <c r="D33" s="7" t="s">
        <v>7339</v>
      </c>
      <c r="E33" s="8" t="s">
        <v>30700</v>
      </c>
      <c r="F33" s="11" t="s">
        <v>589</v>
      </c>
      <c r="G33" s="7" t="s">
        <v>21</v>
      </c>
      <c r="H33" s="6" t="s">
        <v>590</v>
      </c>
      <c r="I33" s="6" t="s">
        <v>53</v>
      </c>
      <c r="J33" s="8"/>
      <c r="K33" s="8" t="s">
        <v>17264</v>
      </c>
      <c r="L33" s="8" t="s">
        <v>17259</v>
      </c>
      <c r="M33" s="8" t="s">
        <v>17257</v>
      </c>
      <c r="N33" s="8" t="s">
        <v>17259</v>
      </c>
      <c r="O33" s="12">
        <v>41624</v>
      </c>
      <c r="P33" s="12"/>
      <c r="Q33" s="9" t="s">
        <v>17972</v>
      </c>
      <c r="R33" s="9"/>
      <c r="S33" s="243" t="s">
        <v>14111</v>
      </c>
      <c r="T33" s="19" t="s">
        <v>11229</v>
      </c>
    </row>
    <row r="34" spans="1:22" ht="15" thickTop="1" thickBot="1">
      <c r="A34" s="7">
        <v>33</v>
      </c>
      <c r="B34" s="7">
        <v>963</v>
      </c>
      <c r="C34" s="7" t="s">
        <v>591</v>
      </c>
      <c r="D34" s="7" t="s">
        <v>7340</v>
      </c>
      <c r="E34" s="8" t="s">
        <v>30701</v>
      </c>
      <c r="F34" s="11" t="s">
        <v>592</v>
      </c>
      <c r="G34" s="7" t="s">
        <v>21</v>
      </c>
      <c r="H34" s="6" t="s">
        <v>593</v>
      </c>
      <c r="I34" s="6" t="s">
        <v>53</v>
      </c>
      <c r="J34" s="8"/>
      <c r="K34" s="8" t="s">
        <v>17264</v>
      </c>
      <c r="L34" s="8" t="s">
        <v>17259</v>
      </c>
      <c r="M34" s="8" t="s">
        <v>17261</v>
      </c>
      <c r="N34" s="8" t="s">
        <v>17259</v>
      </c>
      <c r="O34" s="12">
        <v>41624</v>
      </c>
      <c r="P34" s="12"/>
      <c r="Q34" s="9" t="s">
        <v>17973</v>
      </c>
      <c r="R34" s="9"/>
      <c r="S34" s="243" t="s">
        <v>14111</v>
      </c>
      <c r="T34" s="19" t="s">
        <v>11229</v>
      </c>
    </row>
    <row r="35" spans="1:22" ht="15" thickTop="1" thickBot="1">
      <c r="A35" s="7">
        <v>34</v>
      </c>
      <c r="B35" s="7">
        <v>964</v>
      </c>
      <c r="C35" s="7" t="s">
        <v>594</v>
      </c>
      <c r="D35" s="7" t="s">
        <v>7341</v>
      </c>
      <c r="E35" s="8" t="s">
        <v>30702</v>
      </c>
      <c r="F35" s="11" t="s">
        <v>595</v>
      </c>
      <c r="G35" s="7" t="s">
        <v>21</v>
      </c>
      <c r="H35" s="6" t="s">
        <v>596</v>
      </c>
      <c r="I35" s="6" t="s">
        <v>53</v>
      </c>
      <c r="J35" s="8"/>
      <c r="K35" s="8" t="s">
        <v>17264</v>
      </c>
      <c r="L35" s="8" t="s">
        <v>17263</v>
      </c>
      <c r="M35" s="8" t="s">
        <v>17261</v>
      </c>
      <c r="N35" s="8" t="s">
        <v>17263</v>
      </c>
      <c r="O35" s="12">
        <v>41624</v>
      </c>
      <c r="P35" s="12"/>
      <c r="Q35" s="9" t="s">
        <v>17974</v>
      </c>
      <c r="R35" s="9"/>
      <c r="S35" s="243" t="s">
        <v>14111</v>
      </c>
      <c r="T35" s="19" t="s">
        <v>11229</v>
      </c>
    </row>
    <row r="36" spans="1:22" ht="15" thickTop="1" thickBot="1">
      <c r="A36" s="7">
        <v>35</v>
      </c>
      <c r="B36" s="7">
        <v>965</v>
      </c>
      <c r="C36" s="7" t="s">
        <v>597</v>
      </c>
      <c r="D36" s="7" t="s">
        <v>7342</v>
      </c>
      <c r="E36" s="8" t="s">
        <v>30703</v>
      </c>
      <c r="F36" s="11" t="s">
        <v>598</v>
      </c>
      <c r="G36" s="7" t="s">
        <v>21</v>
      </c>
      <c r="H36" s="6" t="s">
        <v>599</v>
      </c>
      <c r="I36" s="6" t="s">
        <v>53</v>
      </c>
      <c r="J36" s="8"/>
      <c r="K36" s="8" t="s">
        <v>17264</v>
      </c>
      <c r="L36" s="8" t="s">
        <v>17263</v>
      </c>
      <c r="M36" s="8" t="s">
        <v>17257</v>
      </c>
      <c r="N36" s="8" t="s">
        <v>17259</v>
      </c>
      <c r="O36" s="12">
        <v>41624</v>
      </c>
      <c r="P36" s="12"/>
      <c r="Q36" s="9" t="s">
        <v>17975</v>
      </c>
      <c r="R36" s="9"/>
      <c r="S36" s="243" t="s">
        <v>14111</v>
      </c>
      <c r="T36" s="19" t="s">
        <v>11229</v>
      </c>
    </row>
    <row r="37" spans="1:22" ht="15" thickTop="1" thickBot="1">
      <c r="A37" s="7">
        <v>36</v>
      </c>
      <c r="B37" s="7">
        <v>966</v>
      </c>
      <c r="C37" s="7" t="s">
        <v>600</v>
      </c>
      <c r="D37" s="7" t="s">
        <v>7343</v>
      </c>
      <c r="E37" s="8" t="s">
        <v>30704</v>
      </c>
      <c r="F37" s="11" t="s">
        <v>601</v>
      </c>
      <c r="G37" s="7" t="s">
        <v>21</v>
      </c>
      <c r="H37" s="6" t="s">
        <v>602</v>
      </c>
      <c r="I37" s="6" t="s">
        <v>53</v>
      </c>
      <c r="J37" s="8"/>
      <c r="K37" s="8" t="s">
        <v>17264</v>
      </c>
      <c r="L37" s="8" t="s">
        <v>17263</v>
      </c>
      <c r="M37" s="8" t="s">
        <v>17257</v>
      </c>
      <c r="N37" s="8" t="s">
        <v>17259</v>
      </c>
      <c r="O37" s="12">
        <v>41624</v>
      </c>
      <c r="P37" s="12"/>
      <c r="Q37" s="9" t="s">
        <v>17976</v>
      </c>
      <c r="R37" s="9"/>
      <c r="S37" s="243" t="s">
        <v>14111</v>
      </c>
      <c r="T37" s="19" t="s">
        <v>11229</v>
      </c>
    </row>
    <row r="38" spans="1:22" ht="15" thickTop="1" thickBot="1">
      <c r="A38" s="7">
        <v>37</v>
      </c>
      <c r="B38" s="7">
        <v>967</v>
      </c>
      <c r="C38" s="7" t="s">
        <v>603</v>
      </c>
      <c r="D38" s="7" t="s">
        <v>7344</v>
      </c>
      <c r="E38" s="8" t="s">
        <v>30705</v>
      </c>
      <c r="F38" s="11" t="s">
        <v>604</v>
      </c>
      <c r="G38" s="7" t="s">
        <v>21</v>
      </c>
      <c r="H38" s="6" t="s">
        <v>605</v>
      </c>
      <c r="I38" s="6" t="s">
        <v>53</v>
      </c>
      <c r="J38" s="8"/>
      <c r="K38" s="8" t="s">
        <v>17264</v>
      </c>
      <c r="L38" s="8" t="s">
        <v>17263</v>
      </c>
      <c r="M38" s="8" t="s">
        <v>17257</v>
      </c>
      <c r="N38" s="8" t="s">
        <v>17259</v>
      </c>
      <c r="O38" s="12">
        <v>41624</v>
      </c>
      <c r="P38" s="12"/>
      <c r="Q38" s="9" t="s">
        <v>17977</v>
      </c>
      <c r="R38" s="9"/>
      <c r="S38" s="243" t="s">
        <v>14111</v>
      </c>
      <c r="T38" s="19" t="s">
        <v>11229</v>
      </c>
      <c r="U38"/>
      <c r="V38"/>
    </row>
    <row r="39" spans="1:22" ht="15" thickTop="1" thickBot="1">
      <c r="A39" s="7">
        <v>38</v>
      </c>
      <c r="B39" s="7">
        <v>968</v>
      </c>
      <c r="C39" s="7" t="s">
        <v>606</v>
      </c>
      <c r="D39" s="7" t="s">
        <v>7345</v>
      </c>
      <c r="E39" s="8" t="s">
        <v>30706</v>
      </c>
      <c r="F39" s="11" t="s">
        <v>607</v>
      </c>
      <c r="G39" s="7" t="s">
        <v>21</v>
      </c>
      <c r="H39" s="6" t="s">
        <v>608</v>
      </c>
      <c r="I39" s="6" t="s">
        <v>53</v>
      </c>
      <c r="J39" s="8"/>
      <c r="K39" s="8" t="s">
        <v>17264</v>
      </c>
      <c r="L39" s="8" t="s">
        <v>17263</v>
      </c>
      <c r="M39" s="8" t="s">
        <v>17261</v>
      </c>
      <c r="N39" s="8" t="s">
        <v>17259</v>
      </c>
      <c r="O39" s="12">
        <v>41624</v>
      </c>
      <c r="P39" s="12"/>
      <c r="Q39" s="9" t="s">
        <v>17978</v>
      </c>
      <c r="R39" s="9"/>
      <c r="S39" s="243" t="s">
        <v>14111</v>
      </c>
      <c r="T39" s="19" t="s">
        <v>11229</v>
      </c>
      <c r="U39"/>
      <c r="V39"/>
    </row>
    <row r="40" spans="1:22" ht="15" thickTop="1" thickBot="1">
      <c r="A40" s="7">
        <v>39</v>
      </c>
      <c r="B40" s="7">
        <v>969</v>
      </c>
      <c r="C40" s="7" t="s">
        <v>609</v>
      </c>
      <c r="D40" s="7" t="s">
        <v>7346</v>
      </c>
      <c r="E40" s="8" t="s">
        <v>30707</v>
      </c>
      <c r="F40" s="11" t="s">
        <v>610</v>
      </c>
      <c r="G40" s="7" t="s">
        <v>21</v>
      </c>
      <c r="H40" s="6" t="s">
        <v>611</v>
      </c>
      <c r="I40" s="6" t="s">
        <v>53</v>
      </c>
      <c r="J40" s="8"/>
      <c r="K40" s="8" t="s">
        <v>17264</v>
      </c>
      <c r="L40" s="8" t="s">
        <v>17257</v>
      </c>
      <c r="M40" s="8" t="s">
        <v>17257</v>
      </c>
      <c r="N40" s="8" t="s">
        <v>17259</v>
      </c>
      <c r="O40" s="12">
        <v>41624</v>
      </c>
      <c r="P40" s="12"/>
      <c r="Q40" s="9" t="s">
        <v>17979</v>
      </c>
      <c r="R40" s="9"/>
      <c r="S40" s="243" t="s">
        <v>14111</v>
      </c>
      <c r="T40" s="19" t="s">
        <v>11229</v>
      </c>
      <c r="U40"/>
      <c r="V40"/>
    </row>
    <row r="41" spans="1:22" ht="15" thickTop="1" thickBot="1">
      <c r="A41" s="7">
        <v>40</v>
      </c>
      <c r="B41" s="7">
        <v>982</v>
      </c>
      <c r="C41" s="7" t="s">
        <v>612</v>
      </c>
      <c r="D41" s="7" t="s">
        <v>7347</v>
      </c>
      <c r="E41" s="8" t="s">
        <v>30708</v>
      </c>
      <c r="F41" s="11" t="s">
        <v>613</v>
      </c>
      <c r="G41" s="7" t="s">
        <v>21</v>
      </c>
      <c r="H41" s="6" t="s">
        <v>614</v>
      </c>
      <c r="I41" s="6" t="s">
        <v>53</v>
      </c>
      <c r="J41" s="8"/>
      <c r="K41" s="8" t="s">
        <v>17264</v>
      </c>
      <c r="L41" s="8" t="s">
        <v>17263</v>
      </c>
      <c r="M41" s="8" t="s">
        <v>17257</v>
      </c>
      <c r="N41" s="8" t="s">
        <v>17263</v>
      </c>
      <c r="O41" s="12">
        <v>41624</v>
      </c>
      <c r="P41" s="12"/>
      <c r="Q41" s="9" t="s">
        <v>17980</v>
      </c>
      <c r="R41" s="9"/>
      <c r="S41" s="243" t="s">
        <v>14111</v>
      </c>
      <c r="T41" s="19" t="s">
        <v>11229</v>
      </c>
      <c r="U41"/>
      <c r="V41"/>
    </row>
    <row r="42" spans="1:22" ht="15" thickTop="1" thickBot="1">
      <c r="A42" s="7">
        <v>41</v>
      </c>
      <c r="B42" s="7">
        <v>983</v>
      </c>
      <c r="C42" s="7" t="s">
        <v>615</v>
      </c>
      <c r="D42" s="7" t="s">
        <v>7348</v>
      </c>
      <c r="E42" s="8" t="s">
        <v>30709</v>
      </c>
      <c r="F42" s="11" t="s">
        <v>616</v>
      </c>
      <c r="G42" s="7" t="s">
        <v>21</v>
      </c>
      <c r="H42" s="6" t="s">
        <v>617</v>
      </c>
      <c r="I42" s="6" t="s">
        <v>53</v>
      </c>
      <c r="J42" s="8"/>
      <c r="K42" s="8" t="s">
        <v>17264</v>
      </c>
      <c r="L42" s="8" t="s">
        <v>17263</v>
      </c>
      <c r="M42" s="8" t="s">
        <v>17261</v>
      </c>
      <c r="N42" s="8" t="s">
        <v>17259</v>
      </c>
      <c r="O42" s="12">
        <v>41624</v>
      </c>
      <c r="P42" s="12"/>
      <c r="Q42" s="9" t="s">
        <v>17981</v>
      </c>
      <c r="R42" s="9"/>
      <c r="S42" s="243" t="s">
        <v>14111</v>
      </c>
      <c r="T42" s="19" t="s">
        <v>11229</v>
      </c>
      <c r="U42"/>
      <c r="V42"/>
    </row>
    <row r="43" spans="1:22" ht="15" thickTop="1" thickBot="1">
      <c r="A43" s="7">
        <v>42</v>
      </c>
      <c r="B43" s="7">
        <v>984</v>
      </c>
      <c r="C43" s="7" t="s">
        <v>618</v>
      </c>
      <c r="D43" s="7" t="s">
        <v>7349</v>
      </c>
      <c r="E43" s="105" t="s">
        <v>30710</v>
      </c>
      <c r="F43" s="106" t="s">
        <v>619</v>
      </c>
      <c r="G43" s="44" t="s">
        <v>21</v>
      </c>
      <c r="H43" s="105" t="s">
        <v>620</v>
      </c>
      <c r="I43" s="105" t="s">
        <v>53</v>
      </c>
      <c r="J43" s="443"/>
      <c r="K43" s="8" t="s">
        <v>17264</v>
      </c>
      <c r="L43" s="8" t="s">
        <v>17259</v>
      </c>
      <c r="M43" s="8" t="s">
        <v>17257</v>
      </c>
      <c r="N43" s="8" t="s">
        <v>17263</v>
      </c>
      <c r="O43" s="12">
        <v>41624</v>
      </c>
      <c r="P43" s="12"/>
      <c r="Q43" s="9" t="s">
        <v>17982</v>
      </c>
      <c r="R43" s="9"/>
      <c r="S43" s="243" t="s">
        <v>14111</v>
      </c>
      <c r="T43" s="19" t="s">
        <v>11229</v>
      </c>
      <c r="U43"/>
      <c r="V43"/>
    </row>
    <row r="44" spans="1:22" ht="15" thickTop="1" thickBot="1">
      <c r="A44" s="7">
        <v>43</v>
      </c>
      <c r="B44" s="7">
        <v>802</v>
      </c>
      <c r="C44" s="7" t="s">
        <v>1161</v>
      </c>
      <c r="D44" s="7" t="s">
        <v>7350</v>
      </c>
      <c r="E44" s="105" t="s">
        <v>30711</v>
      </c>
      <c r="F44" s="106" t="s">
        <v>1163</v>
      </c>
      <c r="G44" s="44" t="s">
        <v>21</v>
      </c>
      <c r="H44" s="105" t="s">
        <v>1166</v>
      </c>
      <c r="I44" s="105" t="s">
        <v>53</v>
      </c>
      <c r="J44" s="443"/>
      <c r="K44" s="8" t="s">
        <v>17264</v>
      </c>
      <c r="L44" s="8" t="s">
        <v>17257</v>
      </c>
      <c r="M44" s="8" t="s">
        <v>17257</v>
      </c>
      <c r="N44" s="8" t="s">
        <v>17263</v>
      </c>
      <c r="O44" s="12">
        <v>41674</v>
      </c>
      <c r="P44" s="12"/>
      <c r="Q44" s="8" t="s">
        <v>17070</v>
      </c>
      <c r="R44" s="8"/>
      <c r="S44" s="243" t="s">
        <v>14111</v>
      </c>
    </row>
    <row r="45" spans="1:22" ht="15" thickTop="1" thickBot="1">
      <c r="A45" s="7">
        <v>44</v>
      </c>
      <c r="B45" s="7">
        <v>817</v>
      </c>
      <c r="C45" s="7" t="s">
        <v>1162</v>
      </c>
      <c r="D45" s="7" t="s">
        <v>7351</v>
      </c>
      <c r="E45" s="105" t="s">
        <v>30712</v>
      </c>
      <c r="F45" s="106" t="s">
        <v>621</v>
      </c>
      <c r="G45" s="44" t="s">
        <v>21</v>
      </c>
      <c r="H45" s="105" t="s">
        <v>1167</v>
      </c>
      <c r="I45" s="105" t="s">
        <v>53</v>
      </c>
      <c r="J45" s="443"/>
      <c r="K45" s="8" t="s">
        <v>17264</v>
      </c>
      <c r="L45" s="8" t="s">
        <v>17261</v>
      </c>
      <c r="M45" s="8" t="s">
        <v>17261</v>
      </c>
      <c r="N45" s="8" t="s">
        <v>17259</v>
      </c>
      <c r="O45" s="12">
        <v>41674</v>
      </c>
      <c r="P45" s="12"/>
      <c r="Q45" s="8" t="s">
        <v>17071</v>
      </c>
      <c r="R45" s="8"/>
      <c r="S45" s="243" t="s">
        <v>14111</v>
      </c>
    </row>
    <row r="46" spans="1:22" ht="15" thickTop="1" thickBot="1">
      <c r="A46" s="7">
        <v>45</v>
      </c>
      <c r="B46" s="7">
        <v>1325</v>
      </c>
      <c r="C46" s="7" t="s">
        <v>17841</v>
      </c>
      <c r="D46" s="7" t="s">
        <v>7352</v>
      </c>
      <c r="E46" s="8" t="s">
        <v>30713</v>
      </c>
      <c r="F46" s="11" t="s">
        <v>622</v>
      </c>
      <c r="G46" s="7" t="s">
        <v>21</v>
      </c>
      <c r="H46" s="8" t="s">
        <v>623</v>
      </c>
      <c r="I46" s="8" t="s">
        <v>53</v>
      </c>
      <c r="J46" s="8"/>
      <c r="K46" s="8" t="s">
        <v>17264</v>
      </c>
      <c r="L46" s="8" t="s">
        <v>17257</v>
      </c>
      <c r="M46" s="8" t="s">
        <v>17261</v>
      </c>
      <c r="N46" s="8" t="s">
        <v>17263</v>
      </c>
      <c r="O46" s="12">
        <v>41674</v>
      </c>
      <c r="P46" s="12"/>
      <c r="Q46" s="8" t="s">
        <v>17072</v>
      </c>
      <c r="R46" s="8"/>
      <c r="S46" s="243" t="s">
        <v>14111</v>
      </c>
    </row>
    <row r="47" spans="1:22" ht="15" thickTop="1" thickBot="1">
      <c r="A47" s="7">
        <v>46</v>
      </c>
      <c r="B47" s="7">
        <v>1327</v>
      </c>
      <c r="C47" s="17" t="s">
        <v>17691</v>
      </c>
      <c r="D47" s="17" t="s">
        <v>7353</v>
      </c>
      <c r="E47" s="8" t="s">
        <v>30714</v>
      </c>
      <c r="F47" s="11" t="s">
        <v>624</v>
      </c>
      <c r="G47" s="7" t="s">
        <v>21</v>
      </c>
      <c r="H47" s="8" t="s">
        <v>625</v>
      </c>
      <c r="I47" s="8" t="s">
        <v>53</v>
      </c>
      <c r="J47" s="8"/>
      <c r="K47" s="8" t="s">
        <v>17264</v>
      </c>
      <c r="L47" s="8" t="s">
        <v>17261</v>
      </c>
      <c r="M47" s="8" t="s">
        <v>17257</v>
      </c>
      <c r="N47" s="8" t="s">
        <v>17263</v>
      </c>
      <c r="O47" s="12">
        <v>41674</v>
      </c>
      <c r="P47" s="12"/>
      <c r="Q47" s="8" t="s">
        <v>17073</v>
      </c>
      <c r="R47" s="8"/>
      <c r="S47" s="243" t="s">
        <v>14111</v>
      </c>
    </row>
    <row r="48" spans="1:22" ht="15" thickTop="1" thickBot="1">
      <c r="A48" s="7">
        <v>47</v>
      </c>
      <c r="B48" s="7">
        <v>1512</v>
      </c>
      <c r="C48" s="7" t="s">
        <v>1164</v>
      </c>
      <c r="D48" s="7" t="s">
        <v>7354</v>
      </c>
      <c r="E48" s="8" t="s">
        <v>30715</v>
      </c>
      <c r="F48" s="11" t="s">
        <v>626</v>
      </c>
      <c r="G48" s="7" t="s">
        <v>21</v>
      </c>
      <c r="H48" s="8" t="s">
        <v>627</v>
      </c>
      <c r="I48" s="8" t="s">
        <v>53</v>
      </c>
      <c r="J48" s="8"/>
      <c r="K48" s="8" t="s">
        <v>17264</v>
      </c>
      <c r="L48" s="8" t="s">
        <v>17261</v>
      </c>
      <c r="M48" s="8" t="s">
        <v>17261</v>
      </c>
      <c r="N48" s="8" t="s">
        <v>17263</v>
      </c>
      <c r="O48" s="12">
        <v>41674</v>
      </c>
      <c r="P48" s="12"/>
      <c r="Q48" s="8" t="s">
        <v>17074</v>
      </c>
      <c r="R48" s="8"/>
      <c r="S48" s="243" t="s">
        <v>14111</v>
      </c>
    </row>
    <row r="49" spans="1:20" ht="15" thickTop="1" thickBot="1">
      <c r="A49" s="7">
        <v>48</v>
      </c>
      <c r="B49" s="7">
        <v>1564</v>
      </c>
      <c r="C49" s="7" t="s">
        <v>1165</v>
      </c>
      <c r="D49" s="7" t="s">
        <v>7355</v>
      </c>
      <c r="E49" s="8" t="s">
        <v>30716</v>
      </c>
      <c r="F49" s="11" t="s">
        <v>628</v>
      </c>
      <c r="G49" s="7" t="s">
        <v>21</v>
      </c>
      <c r="H49" s="8" t="s">
        <v>629</v>
      </c>
      <c r="I49" s="8" t="s">
        <v>53</v>
      </c>
      <c r="J49" s="8"/>
      <c r="K49" s="8" t="s">
        <v>17264</v>
      </c>
      <c r="L49" s="8" t="s">
        <v>17261</v>
      </c>
      <c r="M49" s="8" t="s">
        <v>17261</v>
      </c>
      <c r="N49" s="8" t="s">
        <v>17259</v>
      </c>
      <c r="O49" s="12">
        <v>41674</v>
      </c>
      <c r="P49" s="12"/>
      <c r="Q49" s="8" t="s">
        <v>17075</v>
      </c>
      <c r="R49" s="8"/>
      <c r="S49" s="243" t="s">
        <v>14111</v>
      </c>
    </row>
    <row r="50" spans="1:20" ht="15" thickTop="1" thickBot="1">
      <c r="A50" s="7">
        <v>49</v>
      </c>
      <c r="B50" s="25">
        <v>441</v>
      </c>
      <c r="C50" s="25" t="s">
        <v>1250</v>
      </c>
      <c r="D50" s="25" t="s">
        <v>7356</v>
      </c>
      <c r="E50" s="38" t="s">
        <v>30717</v>
      </c>
      <c r="F50" s="23" t="s">
        <v>1251</v>
      </c>
      <c r="G50" s="7" t="s">
        <v>21</v>
      </c>
      <c r="H50" s="25" t="s">
        <v>1252</v>
      </c>
      <c r="I50" s="8" t="s">
        <v>53</v>
      </c>
      <c r="J50" s="8"/>
      <c r="K50" s="8" t="s">
        <v>17255</v>
      </c>
      <c r="L50" s="8" t="s">
        <v>17261</v>
      </c>
      <c r="M50" s="8" t="s">
        <v>17261</v>
      </c>
      <c r="N50" s="8" t="s">
        <v>17263</v>
      </c>
      <c r="O50" s="26">
        <v>41882</v>
      </c>
      <c r="P50" s="26"/>
      <c r="Q50" s="25" t="s">
        <v>17076</v>
      </c>
      <c r="R50" s="29"/>
      <c r="S50" s="216">
        <v>44</v>
      </c>
    </row>
    <row r="51" spans="1:20" ht="15" thickTop="1" thickBot="1">
      <c r="A51" s="7">
        <v>50</v>
      </c>
      <c r="B51" s="25">
        <v>103</v>
      </c>
      <c r="C51" s="29" t="s">
        <v>2415</v>
      </c>
      <c r="D51" s="1" t="s">
        <v>7357</v>
      </c>
      <c r="E51" s="38" t="s">
        <v>30718</v>
      </c>
      <c r="F51" s="23" t="s">
        <v>2300</v>
      </c>
      <c r="G51" s="7" t="s">
        <v>3380</v>
      </c>
      <c r="H51" s="29" t="s">
        <v>2416</v>
      </c>
      <c r="I51" s="8" t="s">
        <v>3381</v>
      </c>
      <c r="J51" s="8"/>
      <c r="K51" s="8" t="s">
        <v>17255</v>
      </c>
      <c r="L51" s="8" t="s">
        <v>17257</v>
      </c>
      <c r="M51" s="8" t="s">
        <v>17261</v>
      </c>
      <c r="N51" s="8" t="s">
        <v>17263</v>
      </c>
      <c r="O51" s="26">
        <v>41992</v>
      </c>
      <c r="P51" s="26"/>
      <c r="Q51" s="25" t="s">
        <v>17077</v>
      </c>
      <c r="R51" s="25"/>
      <c r="S51" s="216">
        <v>44</v>
      </c>
    </row>
    <row r="52" spans="1:20" ht="15" thickTop="1" thickBot="1">
      <c r="A52" s="44">
        <v>51</v>
      </c>
      <c r="B52" s="107">
        <v>104</v>
      </c>
      <c r="C52" s="108" t="s">
        <v>3379</v>
      </c>
      <c r="D52" s="108" t="s">
        <v>7358</v>
      </c>
      <c r="E52" s="139" t="s">
        <v>30719</v>
      </c>
      <c r="F52" s="109" t="s">
        <v>3298</v>
      </c>
      <c r="G52" s="108" t="s">
        <v>1183</v>
      </c>
      <c r="H52" s="108" t="s">
        <v>3295</v>
      </c>
      <c r="I52" s="108" t="s">
        <v>3217</v>
      </c>
      <c r="J52" s="108"/>
      <c r="K52" s="8" t="s">
        <v>17264</v>
      </c>
      <c r="L52" s="8" t="s">
        <v>17261</v>
      </c>
      <c r="M52" s="8" t="s">
        <v>17261</v>
      </c>
      <c r="N52" s="8" t="s">
        <v>17263</v>
      </c>
      <c r="O52" s="110">
        <v>42263</v>
      </c>
      <c r="P52" s="110"/>
      <c r="Q52" s="107" t="s">
        <v>17078</v>
      </c>
      <c r="R52" s="108" t="s">
        <v>21006</v>
      </c>
      <c r="S52" s="216">
        <v>45</v>
      </c>
      <c r="T52" s="19" t="s">
        <v>3382</v>
      </c>
    </row>
    <row r="53" spans="1:20" ht="15" thickTop="1" thickBot="1">
      <c r="A53" s="44">
        <v>52</v>
      </c>
      <c r="B53" s="107">
        <v>105</v>
      </c>
      <c r="C53" s="108" t="s">
        <v>3729</v>
      </c>
      <c r="D53" s="108" t="s">
        <v>7359</v>
      </c>
      <c r="E53" s="139" t="s">
        <v>30720</v>
      </c>
      <c r="F53" s="111" t="s">
        <v>3297</v>
      </c>
      <c r="G53" s="108" t="s">
        <v>1183</v>
      </c>
      <c r="H53" s="108" t="s">
        <v>3296</v>
      </c>
      <c r="I53" s="108" t="s">
        <v>3217</v>
      </c>
      <c r="J53" s="108"/>
      <c r="K53" s="8" t="s">
        <v>17264</v>
      </c>
      <c r="L53" s="8" t="s">
        <v>17261</v>
      </c>
      <c r="M53" s="8" t="s">
        <v>17261</v>
      </c>
      <c r="N53" s="8" t="s">
        <v>17263</v>
      </c>
      <c r="O53" s="110">
        <v>42263</v>
      </c>
      <c r="P53" s="110"/>
      <c r="Q53" s="107" t="s">
        <v>17079</v>
      </c>
      <c r="R53" s="108" t="s">
        <v>21006</v>
      </c>
      <c r="S53" s="216">
        <v>45</v>
      </c>
    </row>
    <row r="54" spans="1:20" ht="15" thickTop="1" thickBot="1">
      <c r="A54" s="44">
        <v>53</v>
      </c>
      <c r="B54" s="107">
        <v>106</v>
      </c>
      <c r="C54" s="108" t="s">
        <v>4534</v>
      </c>
      <c r="D54" s="108" t="s">
        <v>7360</v>
      </c>
      <c r="E54" s="107" t="s">
        <v>30721</v>
      </c>
      <c r="F54" s="111" t="s">
        <v>3496</v>
      </c>
      <c r="G54" s="108" t="s">
        <v>1183</v>
      </c>
      <c r="H54" s="108" t="s">
        <v>3497</v>
      </c>
      <c r="I54" s="108" t="s">
        <v>3217</v>
      </c>
      <c r="J54" s="108"/>
      <c r="K54" s="8" t="s">
        <v>17255</v>
      </c>
      <c r="L54" s="8" t="s">
        <v>17261</v>
      </c>
      <c r="M54" s="8" t="s">
        <v>17261</v>
      </c>
      <c r="N54" s="8" t="s">
        <v>17263</v>
      </c>
      <c r="O54" s="110">
        <v>42320</v>
      </c>
      <c r="P54" s="110"/>
      <c r="Q54" s="107" t="s">
        <v>17080</v>
      </c>
      <c r="R54" s="108"/>
      <c r="S54" s="216">
        <v>45</v>
      </c>
    </row>
    <row r="55" spans="1:20" ht="15" thickTop="1" thickBot="1">
      <c r="A55" s="271">
        <v>54</v>
      </c>
      <c r="B55" s="224">
        <v>107</v>
      </c>
      <c r="C55" s="272" t="s">
        <v>4535</v>
      </c>
      <c r="D55" s="272" t="s">
        <v>7361</v>
      </c>
      <c r="E55" s="273" t="s">
        <v>30722</v>
      </c>
      <c r="F55" s="87" t="s">
        <v>3730</v>
      </c>
      <c r="G55" s="272" t="s">
        <v>1183</v>
      </c>
      <c r="H55" s="272" t="s">
        <v>3731</v>
      </c>
      <c r="I55" s="272" t="s">
        <v>3217</v>
      </c>
      <c r="J55" s="272"/>
      <c r="K55" s="8" t="s">
        <v>17264</v>
      </c>
      <c r="L55" s="8" t="s">
        <v>17261</v>
      </c>
      <c r="M55" s="8" t="s">
        <v>17261</v>
      </c>
      <c r="N55" s="8" t="s">
        <v>17263</v>
      </c>
      <c r="O55" s="225">
        <v>42352</v>
      </c>
      <c r="P55" s="225"/>
      <c r="Q55" s="224" t="s">
        <v>17081</v>
      </c>
      <c r="R55" s="108" t="s">
        <v>21006</v>
      </c>
      <c r="S55" s="568">
        <v>45</v>
      </c>
    </row>
    <row r="56" spans="1:20" ht="15" thickTop="1" thickBot="1">
      <c r="A56" s="25">
        <v>55</v>
      </c>
      <c r="B56" s="25">
        <v>1102</v>
      </c>
      <c r="C56" s="29" t="s">
        <v>5934</v>
      </c>
      <c r="D56" s="29" t="s">
        <v>7362</v>
      </c>
      <c r="E56" s="171" t="s">
        <v>6037</v>
      </c>
      <c r="F56" s="23" t="s">
        <v>5935</v>
      </c>
      <c r="G56" s="272" t="s">
        <v>1183</v>
      </c>
      <c r="H56" s="29" t="s">
        <v>5936</v>
      </c>
      <c r="I56" s="29" t="s">
        <v>17830</v>
      </c>
      <c r="J56" s="29"/>
      <c r="K56" s="8" t="s">
        <v>17264</v>
      </c>
      <c r="L56" s="8" t="s">
        <v>17263</v>
      </c>
      <c r="M56" s="8" t="s">
        <v>17261</v>
      </c>
      <c r="N56" s="8" t="s">
        <v>17263</v>
      </c>
      <c r="O56" s="26">
        <v>42674</v>
      </c>
      <c r="P56" s="26"/>
      <c r="Q56" s="25" t="s">
        <v>17082</v>
      </c>
      <c r="R56" s="108" t="s">
        <v>21006</v>
      </c>
      <c r="S56" s="589">
        <v>46</v>
      </c>
    </row>
    <row r="57" spans="1:20" ht="15" thickTop="1" thickBot="1">
      <c r="A57" s="271">
        <v>56</v>
      </c>
      <c r="B57" s="107">
        <v>991</v>
      </c>
      <c r="C57" s="108" t="s">
        <v>9011</v>
      </c>
      <c r="D57" s="108" t="s">
        <v>8686</v>
      </c>
      <c r="E57" s="139" t="s">
        <v>8687</v>
      </c>
      <c r="F57" s="87" t="s">
        <v>8628</v>
      </c>
      <c r="G57" s="272" t="s">
        <v>1183</v>
      </c>
      <c r="H57" s="108" t="s">
        <v>8631</v>
      </c>
      <c r="I57" s="108" t="s">
        <v>8630</v>
      </c>
      <c r="J57" s="108"/>
      <c r="K57" s="8" t="s">
        <v>17264</v>
      </c>
      <c r="L57" s="8" t="s">
        <v>17261</v>
      </c>
      <c r="M57" s="8" t="s">
        <v>17261</v>
      </c>
      <c r="N57" s="8" t="s">
        <v>17263</v>
      </c>
      <c r="O57" s="110">
        <v>42998</v>
      </c>
      <c r="P57" s="110"/>
      <c r="Q57" s="107" t="s">
        <v>17083</v>
      </c>
      <c r="R57" s="107"/>
      <c r="S57" s="216">
        <v>47</v>
      </c>
    </row>
    <row r="58" spans="1:20" ht="15" thickTop="1" thickBot="1">
      <c r="A58" s="25">
        <v>57</v>
      </c>
      <c r="B58" s="107">
        <v>808</v>
      </c>
      <c r="C58" s="7" t="s">
        <v>9012</v>
      </c>
      <c r="D58" s="108" t="s">
        <v>8688</v>
      </c>
      <c r="E58" s="108" t="s">
        <v>8689</v>
      </c>
      <c r="F58" s="87" t="s">
        <v>8629</v>
      </c>
      <c r="G58" s="272" t="s">
        <v>1183</v>
      </c>
      <c r="H58" s="108" t="s">
        <v>8632</v>
      </c>
      <c r="I58" s="108" t="s">
        <v>8630</v>
      </c>
      <c r="J58" s="108"/>
      <c r="K58" s="8" t="s">
        <v>17255</v>
      </c>
      <c r="L58" s="8" t="s">
        <v>17261</v>
      </c>
      <c r="M58" s="8" t="s">
        <v>17261</v>
      </c>
      <c r="N58" s="8" t="s">
        <v>17263</v>
      </c>
      <c r="O58" s="110">
        <v>42998</v>
      </c>
      <c r="P58" s="110"/>
      <c r="Q58" s="107" t="s">
        <v>17084</v>
      </c>
      <c r="R58" s="107"/>
      <c r="S58" s="216">
        <v>47</v>
      </c>
    </row>
    <row r="59" spans="1:20" ht="15" thickTop="1" thickBot="1">
      <c r="A59" s="271">
        <v>58</v>
      </c>
      <c r="B59" s="224">
        <v>1922</v>
      </c>
      <c r="C59" s="88" t="s">
        <v>18023</v>
      </c>
      <c r="D59" s="272" t="s">
        <v>9263</v>
      </c>
      <c r="E59" s="272" t="s">
        <v>9275</v>
      </c>
      <c r="F59" s="87" t="s">
        <v>9016</v>
      </c>
      <c r="G59" s="272" t="s">
        <v>1183</v>
      </c>
      <c r="H59" s="272" t="s">
        <v>9028</v>
      </c>
      <c r="I59" s="108" t="s">
        <v>6559</v>
      </c>
      <c r="J59" s="272"/>
      <c r="K59" s="8" t="s">
        <v>17255</v>
      </c>
      <c r="L59" s="8" t="s">
        <v>17263</v>
      </c>
      <c r="M59" s="8" t="s">
        <v>17257</v>
      </c>
      <c r="N59" s="8" t="s">
        <v>17263</v>
      </c>
      <c r="O59" s="225">
        <v>43040</v>
      </c>
      <c r="P59" s="225"/>
      <c r="Q59" s="224" t="s">
        <v>17085</v>
      </c>
      <c r="R59" s="224"/>
      <c r="S59" s="216">
        <v>47</v>
      </c>
    </row>
    <row r="60" spans="1:20" ht="15" thickTop="1" thickBot="1">
      <c r="A60" s="25">
        <v>59</v>
      </c>
      <c r="B60" s="224">
        <v>1923</v>
      </c>
      <c r="C60" s="88" t="s">
        <v>18024</v>
      </c>
      <c r="D60" s="272" t="s">
        <v>9264</v>
      </c>
      <c r="E60" s="272" t="s">
        <v>9276</v>
      </c>
      <c r="F60" s="87" t="s">
        <v>9017</v>
      </c>
      <c r="G60" s="272" t="s">
        <v>1183</v>
      </c>
      <c r="H60" s="272" t="s">
        <v>9029</v>
      </c>
      <c r="I60" s="108" t="s">
        <v>6559</v>
      </c>
      <c r="J60" s="272"/>
      <c r="K60" s="8" t="s">
        <v>17264</v>
      </c>
      <c r="L60" s="8" t="s">
        <v>17263</v>
      </c>
      <c r="M60" s="8" t="s">
        <v>17261</v>
      </c>
      <c r="N60" s="8" t="s">
        <v>17259</v>
      </c>
      <c r="O60" s="225">
        <v>43040</v>
      </c>
      <c r="P60" s="225"/>
      <c r="Q60" s="224" t="s">
        <v>17086</v>
      </c>
      <c r="R60" s="224"/>
      <c r="S60" s="216">
        <v>47</v>
      </c>
    </row>
    <row r="61" spans="1:20" ht="15" thickTop="1" thickBot="1">
      <c r="A61" s="271">
        <v>60</v>
      </c>
      <c r="B61" s="224">
        <v>1924</v>
      </c>
      <c r="C61" s="88" t="s">
        <v>9534</v>
      </c>
      <c r="D61" s="272" t="s">
        <v>9265</v>
      </c>
      <c r="E61" s="272" t="s">
        <v>9277</v>
      </c>
      <c r="F61" s="87" t="s">
        <v>9018</v>
      </c>
      <c r="G61" s="272" t="s">
        <v>1183</v>
      </c>
      <c r="H61" s="272" t="s">
        <v>11049</v>
      </c>
      <c r="I61" s="108" t="s">
        <v>6559</v>
      </c>
      <c r="J61" s="272"/>
      <c r="K61" s="8" t="s">
        <v>17264</v>
      </c>
      <c r="L61" s="8" t="s">
        <v>17263</v>
      </c>
      <c r="M61" s="8" t="s">
        <v>17261</v>
      </c>
      <c r="N61" s="8" t="s">
        <v>17263</v>
      </c>
      <c r="O61" s="225">
        <v>43040</v>
      </c>
      <c r="P61" s="225"/>
      <c r="Q61" s="224" t="s">
        <v>17087</v>
      </c>
      <c r="R61" s="224"/>
      <c r="S61" s="216">
        <v>47</v>
      </c>
    </row>
    <row r="62" spans="1:20" ht="15" thickTop="1" thickBot="1">
      <c r="A62" s="25">
        <v>61</v>
      </c>
      <c r="B62" s="224">
        <v>1925</v>
      </c>
      <c r="C62" s="88" t="s">
        <v>9535</v>
      </c>
      <c r="D62" s="272" t="s">
        <v>9266</v>
      </c>
      <c r="E62" s="272" t="s">
        <v>9278</v>
      </c>
      <c r="F62" s="87" t="s">
        <v>9019</v>
      </c>
      <c r="G62" s="272" t="s">
        <v>1183</v>
      </c>
      <c r="H62" s="272" t="s">
        <v>9030</v>
      </c>
      <c r="I62" s="108" t="s">
        <v>6559</v>
      </c>
      <c r="J62" s="272"/>
      <c r="K62" s="8" t="s">
        <v>17255</v>
      </c>
      <c r="L62" s="8" t="s">
        <v>17263</v>
      </c>
      <c r="M62" s="8" t="s">
        <v>17261</v>
      </c>
      <c r="N62" s="8" t="s">
        <v>17263</v>
      </c>
      <c r="O62" s="225">
        <v>43040</v>
      </c>
      <c r="P62" s="225"/>
      <c r="Q62" s="224" t="s">
        <v>17088</v>
      </c>
      <c r="R62" s="224"/>
      <c r="S62" s="216">
        <v>47</v>
      </c>
    </row>
    <row r="63" spans="1:20" ht="28.5" thickTop="1" thickBot="1">
      <c r="A63" s="271">
        <v>62</v>
      </c>
      <c r="B63" s="432" t="s">
        <v>10129</v>
      </c>
      <c r="C63" s="433" t="s">
        <v>18025</v>
      </c>
      <c r="D63" s="272" t="s">
        <v>9267</v>
      </c>
      <c r="E63" s="272" t="s">
        <v>9279</v>
      </c>
      <c r="F63" s="87" t="s">
        <v>9020</v>
      </c>
      <c r="G63" s="272" t="s">
        <v>1183</v>
      </c>
      <c r="H63" s="272" t="s">
        <v>9031</v>
      </c>
      <c r="I63" s="108" t="s">
        <v>6559</v>
      </c>
      <c r="J63" s="272"/>
      <c r="K63" s="8" t="s">
        <v>17264</v>
      </c>
      <c r="L63" s="8" t="s">
        <v>17263</v>
      </c>
      <c r="M63" s="8" t="s">
        <v>17261</v>
      </c>
      <c r="N63" s="8" t="s">
        <v>17263</v>
      </c>
      <c r="O63" s="225">
        <v>43040</v>
      </c>
      <c r="P63" s="225"/>
      <c r="Q63" s="224" t="s">
        <v>17089</v>
      </c>
      <c r="R63" s="224"/>
      <c r="S63" s="216">
        <v>47</v>
      </c>
    </row>
    <row r="64" spans="1:20" ht="15" thickTop="1" thickBot="1">
      <c r="A64" s="25">
        <v>63</v>
      </c>
      <c r="B64" s="224">
        <v>1927</v>
      </c>
      <c r="C64" s="88" t="s">
        <v>18026</v>
      </c>
      <c r="D64" s="272" t="s">
        <v>9268</v>
      </c>
      <c r="E64" s="272" t="s">
        <v>9280</v>
      </c>
      <c r="F64" s="87" t="s">
        <v>9021</v>
      </c>
      <c r="G64" s="272" t="s">
        <v>1183</v>
      </c>
      <c r="H64" s="272" t="s">
        <v>9032</v>
      </c>
      <c r="I64" s="108" t="s">
        <v>6559</v>
      </c>
      <c r="J64" s="272"/>
      <c r="K64" s="8" t="s">
        <v>17264</v>
      </c>
      <c r="L64" s="8" t="s">
        <v>17259</v>
      </c>
      <c r="M64" s="8" t="s">
        <v>17297</v>
      </c>
      <c r="N64" s="8" t="s">
        <v>17263</v>
      </c>
      <c r="O64" s="225">
        <v>43040</v>
      </c>
      <c r="P64" s="225"/>
      <c r="Q64" s="224" t="s">
        <v>17090</v>
      </c>
      <c r="R64" s="224"/>
      <c r="S64" s="216">
        <v>47</v>
      </c>
    </row>
    <row r="65" spans="1:19" ht="15" thickTop="1" thickBot="1">
      <c r="A65" s="271">
        <v>64</v>
      </c>
      <c r="B65" s="224">
        <v>1928</v>
      </c>
      <c r="C65" s="88" t="s">
        <v>9537</v>
      </c>
      <c r="D65" s="272" t="s">
        <v>9269</v>
      </c>
      <c r="E65" s="272" t="s">
        <v>9281</v>
      </c>
      <c r="F65" s="87" t="s">
        <v>9022</v>
      </c>
      <c r="G65" s="272" t="s">
        <v>1183</v>
      </c>
      <c r="H65" s="272" t="s">
        <v>9033</v>
      </c>
      <c r="I65" s="108" t="s">
        <v>6559</v>
      </c>
      <c r="J65" s="272"/>
      <c r="K65" s="8" t="s">
        <v>17255</v>
      </c>
      <c r="L65" s="8" t="s">
        <v>17298</v>
      </c>
      <c r="M65" s="8" t="s">
        <v>17261</v>
      </c>
      <c r="N65" s="8" t="s">
        <v>17263</v>
      </c>
      <c r="O65" s="225">
        <v>43040</v>
      </c>
      <c r="P65" s="225"/>
      <c r="Q65" s="224" t="s">
        <v>17091</v>
      </c>
      <c r="R65" s="224"/>
      <c r="S65" s="216">
        <v>47</v>
      </c>
    </row>
    <row r="66" spans="1:19" ht="15" thickTop="1" thickBot="1">
      <c r="A66" s="25">
        <v>65</v>
      </c>
      <c r="B66" s="224">
        <v>1929</v>
      </c>
      <c r="C66" s="88" t="s">
        <v>9538</v>
      </c>
      <c r="D66" s="272" t="s">
        <v>9270</v>
      </c>
      <c r="E66" s="272" t="s">
        <v>9282</v>
      </c>
      <c r="F66" s="87" t="s">
        <v>9023</v>
      </c>
      <c r="G66" s="272" t="s">
        <v>1183</v>
      </c>
      <c r="H66" s="272" t="s">
        <v>11040</v>
      </c>
      <c r="I66" s="108" t="s">
        <v>6559</v>
      </c>
      <c r="J66" s="272"/>
      <c r="K66" s="8" t="s">
        <v>17264</v>
      </c>
      <c r="L66" s="8" t="s">
        <v>17263</v>
      </c>
      <c r="M66" s="8" t="s">
        <v>17261</v>
      </c>
      <c r="N66" s="8" t="s">
        <v>17259</v>
      </c>
      <c r="O66" s="225">
        <v>43040</v>
      </c>
      <c r="P66" s="225"/>
      <c r="Q66" s="224" t="s">
        <v>17092</v>
      </c>
      <c r="R66" s="224"/>
      <c r="S66" s="216">
        <v>47</v>
      </c>
    </row>
    <row r="67" spans="1:19" ht="15" thickTop="1" thickBot="1">
      <c r="A67" s="271">
        <v>66</v>
      </c>
      <c r="B67" s="224">
        <v>1930</v>
      </c>
      <c r="C67" s="88" t="s">
        <v>9539</v>
      </c>
      <c r="D67" s="272" t="s">
        <v>9271</v>
      </c>
      <c r="E67" s="272" t="s">
        <v>9283</v>
      </c>
      <c r="F67" s="87" t="s">
        <v>9024</v>
      </c>
      <c r="G67" s="272" t="s">
        <v>1183</v>
      </c>
      <c r="H67" s="272" t="s">
        <v>9034</v>
      </c>
      <c r="I67" s="108" t="s">
        <v>6559</v>
      </c>
      <c r="J67" s="272"/>
      <c r="K67" s="8" t="s">
        <v>17264</v>
      </c>
      <c r="L67" s="8" t="s">
        <v>17263</v>
      </c>
      <c r="M67" s="8" t="s">
        <v>17261</v>
      </c>
      <c r="N67" s="8" t="s">
        <v>17263</v>
      </c>
      <c r="O67" s="225">
        <v>43040</v>
      </c>
      <c r="P67" s="225"/>
      <c r="Q67" s="224" t="s">
        <v>17093</v>
      </c>
      <c r="R67" s="224"/>
      <c r="S67" s="216">
        <v>47</v>
      </c>
    </row>
    <row r="68" spans="1:19" ht="28.5" thickTop="1" thickBot="1">
      <c r="A68" s="25">
        <v>67</v>
      </c>
      <c r="B68" s="432" t="s">
        <v>10130</v>
      </c>
      <c r="C68" s="433" t="s">
        <v>18027</v>
      </c>
      <c r="D68" s="272" t="s">
        <v>9272</v>
      </c>
      <c r="E68" s="272" t="s">
        <v>9284</v>
      </c>
      <c r="F68" s="87" t="s">
        <v>9025</v>
      </c>
      <c r="G68" s="272" t="s">
        <v>1183</v>
      </c>
      <c r="H68" s="272" t="s">
        <v>9035</v>
      </c>
      <c r="I68" s="108" t="s">
        <v>6559</v>
      </c>
      <c r="J68" s="272"/>
      <c r="K68" s="8" t="s">
        <v>17264</v>
      </c>
      <c r="L68" s="723" t="s">
        <v>17263</v>
      </c>
      <c r="M68" s="724" t="s">
        <v>17263</v>
      </c>
      <c r="N68" s="725" t="s">
        <v>17259</v>
      </c>
      <c r="O68" s="225">
        <v>43040</v>
      </c>
      <c r="P68" s="225"/>
      <c r="Q68" s="224" t="s">
        <v>17094</v>
      </c>
      <c r="R68" s="224"/>
      <c r="S68" s="216">
        <v>47</v>
      </c>
    </row>
    <row r="69" spans="1:19" ht="15" thickTop="1" thickBot="1">
      <c r="A69" s="271">
        <v>68</v>
      </c>
      <c r="B69" s="224">
        <v>1932</v>
      </c>
      <c r="C69" s="88" t="s">
        <v>9541</v>
      </c>
      <c r="D69" s="272" t="s">
        <v>9273</v>
      </c>
      <c r="E69" s="272" t="s">
        <v>9285</v>
      </c>
      <c r="F69" s="87" t="s">
        <v>9026</v>
      </c>
      <c r="G69" s="272" t="s">
        <v>1183</v>
      </c>
      <c r="H69" s="272" t="s">
        <v>9036</v>
      </c>
      <c r="I69" s="108" t="s">
        <v>6559</v>
      </c>
      <c r="J69" s="272"/>
      <c r="K69" s="8" t="s">
        <v>17296</v>
      </c>
      <c r="L69" s="8" t="s">
        <v>17299</v>
      </c>
      <c r="M69" s="8" t="s">
        <v>17297</v>
      </c>
      <c r="N69" s="8" t="s">
        <v>17263</v>
      </c>
      <c r="O69" s="225">
        <v>43040</v>
      </c>
      <c r="P69" s="225"/>
      <c r="Q69" s="224" t="s">
        <v>17095</v>
      </c>
      <c r="R69" s="224"/>
      <c r="S69" s="216">
        <v>47</v>
      </c>
    </row>
    <row r="70" spans="1:19" ht="15" thickTop="1" thickBot="1">
      <c r="A70" s="25">
        <v>69</v>
      </c>
      <c r="B70" s="224">
        <v>1933</v>
      </c>
      <c r="C70" s="88" t="s">
        <v>9542</v>
      </c>
      <c r="D70" s="272" t="s">
        <v>9274</v>
      </c>
      <c r="E70" s="272" t="s">
        <v>9286</v>
      </c>
      <c r="F70" s="87" t="s">
        <v>9027</v>
      </c>
      <c r="G70" s="272" t="s">
        <v>1183</v>
      </c>
      <c r="H70" s="272" t="s">
        <v>9037</v>
      </c>
      <c r="I70" s="108" t="s">
        <v>6559</v>
      </c>
      <c r="J70" s="272"/>
      <c r="K70" s="8" t="s">
        <v>17264</v>
      </c>
      <c r="L70" s="8" t="s">
        <v>17263</v>
      </c>
      <c r="M70" s="8" t="s">
        <v>17261</v>
      </c>
      <c r="N70" s="8" t="s">
        <v>17298</v>
      </c>
      <c r="O70" s="225">
        <v>43040</v>
      </c>
      <c r="P70" s="225"/>
      <c r="Q70" s="224" t="s">
        <v>17096</v>
      </c>
      <c r="R70" s="224"/>
      <c r="S70" s="216">
        <v>47</v>
      </c>
    </row>
    <row r="71" spans="1:19" ht="15" thickTop="1" thickBot="1">
      <c r="A71" s="275">
        <v>70</v>
      </c>
      <c r="B71" s="224">
        <v>431</v>
      </c>
      <c r="C71" s="88" t="s">
        <v>26442</v>
      </c>
      <c r="D71" s="272" t="s">
        <v>9469</v>
      </c>
      <c r="E71" s="272" t="s">
        <v>9470</v>
      </c>
      <c r="F71" s="87" t="s">
        <v>9195</v>
      </c>
      <c r="G71" s="272" t="s">
        <v>1183</v>
      </c>
      <c r="H71" s="272" t="s">
        <v>9196</v>
      </c>
      <c r="I71" s="108" t="s">
        <v>6559</v>
      </c>
      <c r="J71" s="272"/>
      <c r="K71" s="8" t="s">
        <v>17264</v>
      </c>
      <c r="L71" s="8" t="s">
        <v>17259</v>
      </c>
      <c r="M71" s="8" t="s">
        <v>17261</v>
      </c>
      <c r="N71" s="8" t="s">
        <v>17263</v>
      </c>
      <c r="O71" s="225">
        <v>43046</v>
      </c>
      <c r="P71" s="225"/>
      <c r="Q71" s="224" t="s">
        <v>17097</v>
      </c>
      <c r="R71" s="224"/>
      <c r="S71" s="216">
        <v>47</v>
      </c>
    </row>
    <row r="72" spans="1:19" ht="15" thickTop="1" thickBot="1">
      <c r="A72" s="275">
        <v>71</v>
      </c>
      <c r="B72" s="224">
        <v>462</v>
      </c>
      <c r="C72" s="88" t="s">
        <v>26437</v>
      </c>
      <c r="D72" s="272" t="s">
        <v>9664</v>
      </c>
      <c r="E72" s="272" t="s">
        <v>9666</v>
      </c>
      <c r="F72" s="87" t="s">
        <v>9471</v>
      </c>
      <c r="G72" s="272" t="s">
        <v>1183</v>
      </c>
      <c r="H72" s="272" t="s">
        <v>9474</v>
      </c>
      <c r="I72" s="108" t="s">
        <v>6559</v>
      </c>
      <c r="J72" s="272"/>
      <c r="K72" s="8" t="s">
        <v>17264</v>
      </c>
      <c r="L72" s="8" t="s">
        <v>17261</v>
      </c>
      <c r="M72" s="8" t="s">
        <v>17261</v>
      </c>
      <c r="N72" s="8" t="s">
        <v>17263</v>
      </c>
      <c r="O72" s="399">
        <v>43056</v>
      </c>
      <c r="P72" s="399"/>
      <c r="Q72" s="224" t="s">
        <v>17098</v>
      </c>
      <c r="R72" s="224"/>
      <c r="S72" s="216">
        <v>47</v>
      </c>
    </row>
    <row r="73" spans="1:19" ht="15" thickTop="1" thickBot="1">
      <c r="A73" s="275">
        <v>72</v>
      </c>
      <c r="B73" s="224">
        <v>113</v>
      </c>
      <c r="C73" s="88" t="s">
        <v>17842</v>
      </c>
      <c r="D73" s="272" t="s">
        <v>9665</v>
      </c>
      <c r="E73" s="272" t="s">
        <v>9667</v>
      </c>
      <c r="F73" s="87" t="s">
        <v>9472</v>
      </c>
      <c r="G73" s="272" t="s">
        <v>1183</v>
      </c>
      <c r="H73" s="272" t="s">
        <v>9473</v>
      </c>
      <c r="I73" s="108" t="s">
        <v>6559</v>
      </c>
      <c r="J73" s="272"/>
      <c r="K73" s="8" t="s">
        <v>17264</v>
      </c>
      <c r="L73" s="8" t="s">
        <v>17298</v>
      </c>
      <c r="M73" s="8" t="s">
        <v>17261</v>
      </c>
      <c r="N73" s="8" t="s">
        <v>17263</v>
      </c>
      <c r="O73" s="225">
        <v>43056</v>
      </c>
      <c r="P73" s="225"/>
      <c r="Q73" s="224" t="s">
        <v>17099</v>
      </c>
      <c r="R73" s="224"/>
      <c r="S73" s="216">
        <v>47</v>
      </c>
    </row>
    <row r="74" spans="1:19" ht="15" thickTop="1" thickBot="1">
      <c r="A74" s="275">
        <v>73</v>
      </c>
      <c r="B74" s="224">
        <v>108</v>
      </c>
      <c r="C74" s="272" t="s">
        <v>10604</v>
      </c>
      <c r="D74" s="272" t="s">
        <v>10256</v>
      </c>
      <c r="E74" s="273" t="s">
        <v>10264</v>
      </c>
      <c r="F74" s="87" t="s">
        <v>10096</v>
      </c>
      <c r="G74" s="272" t="s">
        <v>21</v>
      </c>
      <c r="H74" s="272" t="s">
        <v>10106</v>
      </c>
      <c r="I74" s="272" t="s">
        <v>11022</v>
      </c>
      <c r="J74" s="272"/>
      <c r="K74" s="8" t="s">
        <v>17264</v>
      </c>
      <c r="L74" s="8" t="s">
        <v>17261</v>
      </c>
      <c r="M74" s="8" t="s">
        <v>17261</v>
      </c>
      <c r="N74" s="8" t="s">
        <v>17263</v>
      </c>
      <c r="O74" s="225">
        <v>43091</v>
      </c>
      <c r="P74" s="225"/>
      <c r="Q74" s="224" t="s">
        <v>17100</v>
      </c>
      <c r="R74" s="224"/>
      <c r="S74" s="216">
        <v>47</v>
      </c>
    </row>
    <row r="75" spans="1:19" ht="15" thickTop="1" thickBot="1">
      <c r="A75" s="275">
        <v>74</v>
      </c>
      <c r="B75" s="224">
        <v>109</v>
      </c>
      <c r="C75" s="272" t="s">
        <v>10605</v>
      </c>
      <c r="D75" s="272" t="s">
        <v>10257</v>
      </c>
      <c r="E75" s="273" t="s">
        <v>10265</v>
      </c>
      <c r="F75" s="87" t="s">
        <v>10097</v>
      </c>
      <c r="G75" s="272" t="s">
        <v>21</v>
      </c>
      <c r="H75" s="272" t="s">
        <v>10105</v>
      </c>
      <c r="I75" s="272" t="s">
        <v>11022</v>
      </c>
      <c r="J75" s="272"/>
      <c r="K75" s="8" t="s">
        <v>17264</v>
      </c>
      <c r="L75" s="8" t="s">
        <v>17261</v>
      </c>
      <c r="M75" s="8" t="s">
        <v>17261</v>
      </c>
      <c r="N75" s="8" t="s">
        <v>17263</v>
      </c>
      <c r="O75" s="225">
        <v>43091</v>
      </c>
      <c r="P75" s="225"/>
      <c r="Q75" s="224" t="s">
        <v>17101</v>
      </c>
      <c r="R75" s="224"/>
      <c r="S75" s="216">
        <v>47</v>
      </c>
    </row>
    <row r="76" spans="1:19" ht="15" thickTop="1" thickBot="1">
      <c r="A76" s="275">
        <v>75</v>
      </c>
      <c r="B76" s="224">
        <v>422</v>
      </c>
      <c r="C76" s="272" t="s">
        <v>10606</v>
      </c>
      <c r="D76" s="272" t="s">
        <v>10258</v>
      </c>
      <c r="E76" s="273" t="s">
        <v>10266</v>
      </c>
      <c r="F76" s="87" t="s">
        <v>10098</v>
      </c>
      <c r="G76" s="272" t="s">
        <v>21</v>
      </c>
      <c r="H76" s="272" t="s">
        <v>10104</v>
      </c>
      <c r="I76" s="272" t="s">
        <v>11022</v>
      </c>
      <c r="J76" s="272"/>
      <c r="K76" s="8" t="s">
        <v>17264</v>
      </c>
      <c r="L76" s="8" t="s">
        <v>17261</v>
      </c>
      <c r="M76" s="8" t="s">
        <v>17261</v>
      </c>
      <c r="N76" s="8" t="s">
        <v>17263</v>
      </c>
      <c r="O76" s="225">
        <v>43091</v>
      </c>
      <c r="P76" s="225"/>
      <c r="Q76" s="224" t="s">
        <v>17102</v>
      </c>
      <c r="R76" s="224"/>
      <c r="S76" s="216">
        <v>47</v>
      </c>
    </row>
    <row r="77" spans="1:19" ht="15" thickTop="1" thickBot="1">
      <c r="A77" s="275">
        <v>76</v>
      </c>
      <c r="B77" s="444">
        <v>1926</v>
      </c>
      <c r="C77" s="272" t="s">
        <v>9536</v>
      </c>
      <c r="D77" s="272" t="s">
        <v>10259</v>
      </c>
      <c r="E77" s="273" t="s">
        <v>10267</v>
      </c>
      <c r="F77" s="87" t="s">
        <v>10099</v>
      </c>
      <c r="G77" s="272" t="s">
        <v>21</v>
      </c>
      <c r="H77" s="272" t="s">
        <v>10107</v>
      </c>
      <c r="I77" s="272" t="s">
        <v>11022</v>
      </c>
      <c r="J77" s="272"/>
      <c r="K77" s="8" t="s">
        <v>17264</v>
      </c>
      <c r="L77" s="8" t="s">
        <v>17261</v>
      </c>
      <c r="M77" s="8" t="s">
        <v>17261</v>
      </c>
      <c r="N77" s="8" t="s">
        <v>17263</v>
      </c>
      <c r="O77" s="225">
        <v>43091</v>
      </c>
      <c r="P77" s="225"/>
      <c r="Q77" s="224" t="s">
        <v>17103</v>
      </c>
      <c r="R77" s="224"/>
      <c r="S77" s="216">
        <v>47</v>
      </c>
    </row>
    <row r="78" spans="1:19" ht="15" thickTop="1" thickBot="1">
      <c r="A78" s="275">
        <v>77</v>
      </c>
      <c r="B78" s="444">
        <v>1931</v>
      </c>
      <c r="C78" s="272" t="s">
        <v>9540</v>
      </c>
      <c r="D78" s="272" t="s">
        <v>10260</v>
      </c>
      <c r="E78" s="273" t="s">
        <v>10268</v>
      </c>
      <c r="F78" s="87" t="s">
        <v>10100</v>
      </c>
      <c r="G78" s="272" t="s">
        <v>21</v>
      </c>
      <c r="H78" s="272" t="s">
        <v>10108</v>
      </c>
      <c r="I78" s="272" t="s">
        <v>11022</v>
      </c>
      <c r="J78" s="272"/>
      <c r="K78" s="8" t="s">
        <v>17264</v>
      </c>
      <c r="L78" s="8" t="s">
        <v>17261</v>
      </c>
      <c r="M78" s="8" t="s">
        <v>17261</v>
      </c>
      <c r="N78" s="8" t="s">
        <v>17263</v>
      </c>
      <c r="O78" s="225">
        <v>43091</v>
      </c>
      <c r="P78" s="225"/>
      <c r="Q78" s="224" t="s">
        <v>17104</v>
      </c>
      <c r="R78" s="224"/>
      <c r="S78" s="216">
        <v>47</v>
      </c>
    </row>
    <row r="79" spans="1:19" ht="15" thickTop="1" thickBot="1">
      <c r="A79" s="275">
        <v>78</v>
      </c>
      <c r="B79" s="224">
        <v>1934</v>
      </c>
      <c r="C79" s="272" t="s">
        <v>10093</v>
      </c>
      <c r="D79" s="272" t="s">
        <v>10261</v>
      </c>
      <c r="E79" s="273" t="s">
        <v>10269</v>
      </c>
      <c r="F79" s="87" t="s">
        <v>10101</v>
      </c>
      <c r="G79" s="272" t="s">
        <v>21</v>
      </c>
      <c r="H79" s="272" t="s">
        <v>10109</v>
      </c>
      <c r="I79" s="272" t="s">
        <v>11022</v>
      </c>
      <c r="J79" s="272"/>
      <c r="K79" s="8" t="s">
        <v>17264</v>
      </c>
      <c r="L79" s="8" t="s">
        <v>17261</v>
      </c>
      <c r="M79" s="8" t="s">
        <v>17261</v>
      </c>
      <c r="N79" s="8" t="s">
        <v>17263</v>
      </c>
      <c r="O79" s="225">
        <v>43091</v>
      </c>
      <c r="P79" s="225"/>
      <c r="Q79" s="224" t="s">
        <v>17105</v>
      </c>
      <c r="R79" s="224"/>
      <c r="S79" s="216">
        <v>47</v>
      </c>
    </row>
    <row r="80" spans="1:19" ht="15" thickTop="1" thickBot="1">
      <c r="A80" s="275">
        <v>79</v>
      </c>
      <c r="B80" s="224">
        <v>1936</v>
      </c>
      <c r="C80" s="272" t="s">
        <v>10094</v>
      </c>
      <c r="D80" s="272" t="s">
        <v>10262</v>
      </c>
      <c r="E80" s="273" t="s">
        <v>10270</v>
      </c>
      <c r="F80" s="87" t="s">
        <v>10102</v>
      </c>
      <c r="G80" s="272" t="s">
        <v>21</v>
      </c>
      <c r="H80" s="272" t="s">
        <v>10110</v>
      </c>
      <c r="I80" s="272" t="s">
        <v>11022</v>
      </c>
      <c r="J80" s="272"/>
      <c r="K80" s="8" t="s">
        <v>17264</v>
      </c>
      <c r="L80" s="8" t="s">
        <v>17261</v>
      </c>
      <c r="M80" s="8" t="s">
        <v>17261</v>
      </c>
      <c r="N80" s="8" t="s">
        <v>17263</v>
      </c>
      <c r="O80" s="225">
        <v>43091</v>
      </c>
      <c r="P80" s="225"/>
      <c r="Q80" s="224" t="s">
        <v>17106</v>
      </c>
      <c r="R80" s="224"/>
      <c r="S80" s="216">
        <v>47</v>
      </c>
    </row>
    <row r="81" spans="1:19" ht="15" thickTop="1" thickBot="1">
      <c r="A81" s="275">
        <v>80</v>
      </c>
      <c r="B81" s="224">
        <v>1937</v>
      </c>
      <c r="C81" s="272" t="s">
        <v>10095</v>
      </c>
      <c r="D81" s="272" t="s">
        <v>10263</v>
      </c>
      <c r="E81" s="273" t="s">
        <v>10271</v>
      </c>
      <c r="F81" s="87" t="s">
        <v>10103</v>
      </c>
      <c r="G81" s="272" t="s">
        <v>21</v>
      </c>
      <c r="H81" s="272" t="s">
        <v>10111</v>
      </c>
      <c r="I81" s="272" t="s">
        <v>11022</v>
      </c>
      <c r="J81" s="272"/>
      <c r="K81" s="8" t="s">
        <v>17264</v>
      </c>
      <c r="L81" s="8" t="s">
        <v>17261</v>
      </c>
      <c r="M81" s="8" t="s">
        <v>17261</v>
      </c>
      <c r="N81" s="8" t="s">
        <v>17263</v>
      </c>
      <c r="O81" s="225">
        <v>43091</v>
      </c>
      <c r="P81" s="225"/>
      <c r="Q81" s="224" t="s">
        <v>17107</v>
      </c>
      <c r="R81" s="224"/>
      <c r="S81" s="216">
        <v>47</v>
      </c>
    </row>
    <row r="82" spans="1:19" ht="15" thickTop="1" thickBot="1">
      <c r="A82" s="275">
        <v>81</v>
      </c>
      <c r="B82" s="224">
        <v>120</v>
      </c>
      <c r="C82" s="272" t="s">
        <v>26441</v>
      </c>
      <c r="D82" s="272" t="s">
        <v>14522</v>
      </c>
      <c r="E82" s="273" t="s">
        <v>14523</v>
      </c>
      <c r="F82" s="87" t="s">
        <v>14515</v>
      </c>
      <c r="G82" s="272" t="s">
        <v>21</v>
      </c>
      <c r="H82" s="272" t="s">
        <v>14516</v>
      </c>
      <c r="I82" s="272" t="s">
        <v>11022</v>
      </c>
      <c r="J82" s="272"/>
      <c r="K82" s="8" t="s">
        <v>17264</v>
      </c>
      <c r="L82" s="8" t="s">
        <v>17261</v>
      </c>
      <c r="M82" s="8" t="s">
        <v>17261</v>
      </c>
      <c r="N82" s="8" t="s">
        <v>17263</v>
      </c>
      <c r="O82" s="225">
        <v>43454</v>
      </c>
      <c r="P82" s="225"/>
      <c r="Q82" s="224" t="s">
        <v>17108</v>
      </c>
      <c r="R82" s="224"/>
      <c r="S82" s="568">
        <v>48</v>
      </c>
    </row>
    <row r="83" spans="1:19" ht="15" thickTop="1" thickBot="1">
      <c r="A83" s="275">
        <v>82</v>
      </c>
      <c r="B83" s="224">
        <v>121</v>
      </c>
      <c r="C83" s="272" t="s">
        <v>14844</v>
      </c>
      <c r="D83" s="272" t="s">
        <v>14859</v>
      </c>
      <c r="E83" s="273" t="s">
        <v>14861</v>
      </c>
      <c r="F83" s="87" t="s">
        <v>14847</v>
      </c>
      <c r="G83" s="272" t="s">
        <v>21</v>
      </c>
      <c r="H83" s="559" t="s">
        <v>14848</v>
      </c>
      <c r="I83" s="272" t="s">
        <v>11022</v>
      </c>
      <c r="J83" s="272"/>
      <c r="K83" s="8" t="s">
        <v>17264</v>
      </c>
      <c r="L83" s="8" t="s">
        <v>17261</v>
      </c>
      <c r="M83" s="8" t="s">
        <v>17261</v>
      </c>
      <c r="N83" s="8" t="s">
        <v>17263</v>
      </c>
      <c r="O83" s="225">
        <v>43461</v>
      </c>
      <c r="P83" s="225"/>
      <c r="Q83" s="224" t="s">
        <v>17109</v>
      </c>
      <c r="R83" s="224"/>
      <c r="S83" s="568">
        <v>48</v>
      </c>
    </row>
    <row r="84" spans="1:19" ht="15" thickTop="1" thickBot="1">
      <c r="A84" s="275">
        <v>83</v>
      </c>
      <c r="B84" s="224">
        <v>122</v>
      </c>
      <c r="C84" s="272" t="s">
        <v>14845</v>
      </c>
      <c r="D84" s="272" t="s">
        <v>14858</v>
      </c>
      <c r="E84" s="273" t="s">
        <v>14860</v>
      </c>
      <c r="F84" s="87" t="s">
        <v>14846</v>
      </c>
      <c r="G84" s="272" t="s">
        <v>21</v>
      </c>
      <c r="H84" s="559" t="s">
        <v>14849</v>
      </c>
      <c r="I84" s="272" t="s">
        <v>11022</v>
      </c>
      <c r="J84" s="272"/>
      <c r="K84" s="8" t="s">
        <v>17264</v>
      </c>
      <c r="L84" s="8" t="s">
        <v>17261</v>
      </c>
      <c r="M84" s="8" t="s">
        <v>17261</v>
      </c>
      <c r="N84" s="8" t="s">
        <v>17263</v>
      </c>
      <c r="O84" s="399">
        <v>43461</v>
      </c>
      <c r="P84" s="399"/>
      <c r="Q84" s="224" t="s">
        <v>17110</v>
      </c>
      <c r="R84" s="224"/>
      <c r="S84" s="568">
        <v>48</v>
      </c>
    </row>
    <row r="85" spans="1:19" ht="15" thickTop="1" thickBot="1">
      <c r="A85" s="275">
        <v>84</v>
      </c>
      <c r="B85" s="224">
        <v>1441</v>
      </c>
      <c r="C85" s="272" t="s">
        <v>23234</v>
      </c>
      <c r="D85" s="272" t="s">
        <v>15548</v>
      </c>
      <c r="E85" s="273" t="s">
        <v>15549</v>
      </c>
      <c r="F85" s="87" t="s">
        <v>15787</v>
      </c>
      <c r="G85" s="272" t="s">
        <v>21</v>
      </c>
      <c r="H85" s="272" t="s">
        <v>15503</v>
      </c>
      <c r="I85" s="272" t="s">
        <v>11022</v>
      </c>
      <c r="J85" s="272"/>
      <c r="K85" s="8" t="s">
        <v>17264</v>
      </c>
      <c r="L85" s="8" t="s">
        <v>17261</v>
      </c>
      <c r="M85" s="8" t="s">
        <v>17261</v>
      </c>
      <c r="N85" s="8" t="s">
        <v>17263</v>
      </c>
      <c r="O85" s="399">
        <v>43490</v>
      </c>
      <c r="P85" s="399"/>
      <c r="Q85" s="224" t="s">
        <v>17111</v>
      </c>
      <c r="R85" s="224"/>
      <c r="S85" s="568"/>
    </row>
    <row r="86" spans="1:19" ht="15" thickTop="1" thickBot="1">
      <c r="A86" s="275">
        <v>85</v>
      </c>
      <c r="B86" s="224">
        <v>1901</v>
      </c>
      <c r="C86" s="571" t="s">
        <v>16488</v>
      </c>
      <c r="D86" s="272" t="s">
        <v>16577</v>
      </c>
      <c r="E86" s="273" t="s">
        <v>16585</v>
      </c>
      <c r="F86" s="87" t="s">
        <v>16519</v>
      </c>
      <c r="G86" s="272" t="s">
        <v>21</v>
      </c>
      <c r="H86" s="272" t="s">
        <v>16499</v>
      </c>
      <c r="I86" s="272" t="s">
        <v>11022</v>
      </c>
      <c r="J86" s="272"/>
      <c r="K86" s="8" t="s">
        <v>17264</v>
      </c>
      <c r="L86" s="8" t="s">
        <v>17263</v>
      </c>
      <c r="M86" s="8" t="s">
        <v>17261</v>
      </c>
      <c r="N86" s="8" t="s">
        <v>17263</v>
      </c>
      <c r="O86" s="399">
        <v>43518</v>
      </c>
      <c r="P86" s="399"/>
      <c r="Q86" s="224" t="s">
        <v>17112</v>
      </c>
      <c r="R86" s="224"/>
      <c r="S86" s="568">
        <v>48</v>
      </c>
    </row>
    <row r="87" spans="1:19" ht="15" thickTop="1" thickBot="1">
      <c r="A87" s="275">
        <v>86</v>
      </c>
      <c r="B87" s="224">
        <v>1902</v>
      </c>
      <c r="C87" s="571" t="s">
        <v>16489</v>
      </c>
      <c r="D87" s="272" t="s">
        <v>16578</v>
      </c>
      <c r="E87" s="273" t="s">
        <v>16586</v>
      </c>
      <c r="F87" s="87" t="s">
        <v>16520</v>
      </c>
      <c r="G87" s="272" t="s">
        <v>21</v>
      </c>
      <c r="H87" s="272" t="s">
        <v>16500</v>
      </c>
      <c r="I87" s="272" t="s">
        <v>11022</v>
      </c>
      <c r="J87" s="272"/>
      <c r="K87" s="8" t="s">
        <v>17264</v>
      </c>
      <c r="L87" s="8" t="s">
        <v>17263</v>
      </c>
      <c r="M87" s="8" t="s">
        <v>17261</v>
      </c>
      <c r="N87" s="8" t="s">
        <v>17263</v>
      </c>
      <c r="O87" s="399">
        <v>43518</v>
      </c>
      <c r="P87" s="399"/>
      <c r="Q87" s="224" t="s">
        <v>17113</v>
      </c>
      <c r="R87" s="224"/>
      <c r="S87" s="568">
        <v>48</v>
      </c>
    </row>
    <row r="88" spans="1:19" ht="15" thickTop="1" thickBot="1">
      <c r="A88" s="275">
        <v>87</v>
      </c>
      <c r="B88" s="224">
        <v>1903</v>
      </c>
      <c r="C88" s="571" t="s">
        <v>16490</v>
      </c>
      <c r="D88" s="272" t="s">
        <v>16579</v>
      </c>
      <c r="E88" s="273" t="s">
        <v>16587</v>
      </c>
      <c r="F88" s="87" t="s">
        <v>16521</v>
      </c>
      <c r="G88" s="272" t="s">
        <v>21</v>
      </c>
      <c r="H88" s="272" t="s">
        <v>16501</v>
      </c>
      <c r="I88" s="272" t="s">
        <v>11022</v>
      </c>
      <c r="J88" s="272"/>
      <c r="K88" s="8" t="s">
        <v>17264</v>
      </c>
      <c r="L88" s="8" t="s">
        <v>17263</v>
      </c>
      <c r="M88" s="8" t="s">
        <v>17261</v>
      </c>
      <c r="N88" s="8" t="s">
        <v>17263</v>
      </c>
      <c r="O88" s="399">
        <v>43518</v>
      </c>
      <c r="P88" s="399"/>
      <c r="Q88" s="224" t="s">
        <v>17114</v>
      </c>
      <c r="R88" s="224"/>
      <c r="S88" s="568">
        <v>48</v>
      </c>
    </row>
    <row r="89" spans="1:19" ht="15" thickTop="1" thickBot="1">
      <c r="A89" s="275">
        <v>88</v>
      </c>
      <c r="B89" s="224">
        <v>1904</v>
      </c>
      <c r="C89" s="571" t="s">
        <v>16491</v>
      </c>
      <c r="D89" s="272" t="s">
        <v>16580</v>
      </c>
      <c r="E89" s="273" t="s">
        <v>16588</v>
      </c>
      <c r="F89" s="87" t="s">
        <v>16496</v>
      </c>
      <c r="G89" s="272" t="s">
        <v>21</v>
      </c>
      <c r="H89" s="272" t="s">
        <v>16502</v>
      </c>
      <c r="I89" s="272" t="s">
        <v>11022</v>
      </c>
      <c r="J89" s="272"/>
      <c r="K89" s="8" t="s">
        <v>17264</v>
      </c>
      <c r="L89" s="8" t="s">
        <v>17263</v>
      </c>
      <c r="M89" s="8" t="s">
        <v>17261</v>
      </c>
      <c r="N89" s="8" t="s">
        <v>17263</v>
      </c>
      <c r="O89" s="399">
        <v>43518</v>
      </c>
      <c r="P89" s="399"/>
      <c r="Q89" s="224" t="s">
        <v>17115</v>
      </c>
      <c r="R89" s="224"/>
      <c r="S89" s="568">
        <v>48</v>
      </c>
    </row>
    <row r="90" spans="1:19" ht="15" thickTop="1" thickBot="1">
      <c r="A90" s="275">
        <v>89</v>
      </c>
      <c r="B90" s="224">
        <v>1905</v>
      </c>
      <c r="C90" s="572" t="s">
        <v>16492</v>
      </c>
      <c r="D90" s="272" t="s">
        <v>16581</v>
      </c>
      <c r="E90" s="273" t="s">
        <v>16589</v>
      </c>
      <c r="F90" s="87" t="s">
        <v>16522</v>
      </c>
      <c r="G90" s="272" t="s">
        <v>21</v>
      </c>
      <c r="H90" s="272" t="s">
        <v>16503</v>
      </c>
      <c r="I90" s="272" t="s">
        <v>11022</v>
      </c>
      <c r="J90" s="272"/>
      <c r="K90" s="8" t="s">
        <v>17264</v>
      </c>
      <c r="L90" s="8" t="s">
        <v>17263</v>
      </c>
      <c r="M90" s="8" t="s">
        <v>17261</v>
      </c>
      <c r="N90" s="8" t="s">
        <v>17263</v>
      </c>
      <c r="O90" s="399">
        <v>43518</v>
      </c>
      <c r="P90" s="399"/>
      <c r="Q90" s="224" t="s">
        <v>17116</v>
      </c>
      <c r="R90" s="224"/>
      <c r="S90" s="568">
        <v>48</v>
      </c>
    </row>
    <row r="91" spans="1:19" ht="15" thickTop="1" thickBot="1">
      <c r="A91" s="275">
        <v>90</v>
      </c>
      <c r="B91" s="224">
        <v>1906</v>
      </c>
      <c r="C91" s="572" t="s">
        <v>16493</v>
      </c>
      <c r="D91" s="272" t="s">
        <v>16582</v>
      </c>
      <c r="E91" s="273" t="s">
        <v>16590</v>
      </c>
      <c r="F91" s="87" t="s">
        <v>16497</v>
      </c>
      <c r="G91" s="272" t="s">
        <v>21</v>
      </c>
      <c r="H91" s="272" t="s">
        <v>16504</v>
      </c>
      <c r="I91" s="272" t="s">
        <v>11022</v>
      </c>
      <c r="J91" s="272"/>
      <c r="K91" s="8" t="s">
        <v>17264</v>
      </c>
      <c r="L91" s="8" t="s">
        <v>17263</v>
      </c>
      <c r="M91" s="8" t="s">
        <v>17261</v>
      </c>
      <c r="N91" s="8" t="s">
        <v>17263</v>
      </c>
      <c r="O91" s="399">
        <v>43518</v>
      </c>
      <c r="P91" s="399"/>
      <c r="Q91" s="224" t="s">
        <v>17117</v>
      </c>
      <c r="R91" s="224"/>
      <c r="S91" s="568">
        <v>48</v>
      </c>
    </row>
    <row r="92" spans="1:19" ht="15" thickTop="1" thickBot="1">
      <c r="A92" s="275">
        <v>91</v>
      </c>
      <c r="B92" s="224">
        <v>1907</v>
      </c>
      <c r="C92" s="572" t="s">
        <v>16494</v>
      </c>
      <c r="D92" s="272" t="s">
        <v>16583</v>
      </c>
      <c r="E92" s="273" t="s">
        <v>16591</v>
      </c>
      <c r="F92" s="87" t="s">
        <v>16523</v>
      </c>
      <c r="G92" s="272" t="s">
        <v>21</v>
      </c>
      <c r="H92" s="272" t="s">
        <v>16505</v>
      </c>
      <c r="I92" s="272" t="s">
        <v>11022</v>
      </c>
      <c r="J92" s="272"/>
      <c r="K92" s="8" t="s">
        <v>17264</v>
      </c>
      <c r="L92" s="8" t="s">
        <v>17261</v>
      </c>
      <c r="M92" s="8" t="s">
        <v>17261</v>
      </c>
      <c r="N92" s="8" t="s">
        <v>17263</v>
      </c>
      <c r="O92" s="399">
        <v>43518</v>
      </c>
      <c r="P92" s="399"/>
      <c r="Q92" s="272" t="s">
        <v>22362</v>
      </c>
      <c r="R92" s="224"/>
      <c r="S92" s="568">
        <v>48</v>
      </c>
    </row>
    <row r="93" spans="1:19" ht="15" thickTop="1" thickBot="1">
      <c r="A93" s="275">
        <v>92</v>
      </c>
      <c r="B93" s="224">
        <v>1908</v>
      </c>
      <c r="C93" s="572" t="s">
        <v>16495</v>
      </c>
      <c r="D93" s="272" t="s">
        <v>16584</v>
      </c>
      <c r="E93" s="273" t="s">
        <v>16592</v>
      </c>
      <c r="F93" s="87" t="s">
        <v>16498</v>
      </c>
      <c r="G93" s="272" t="s">
        <v>21</v>
      </c>
      <c r="H93" s="272" t="s">
        <v>16506</v>
      </c>
      <c r="I93" s="272" t="s">
        <v>11022</v>
      </c>
      <c r="J93" s="272"/>
      <c r="K93" s="8" t="s">
        <v>17264</v>
      </c>
      <c r="L93" s="8" t="s">
        <v>17261</v>
      </c>
      <c r="M93" s="8" t="s">
        <v>17261</v>
      </c>
      <c r="N93" s="8" t="s">
        <v>17263</v>
      </c>
      <c r="O93" s="399">
        <v>43518</v>
      </c>
      <c r="P93" s="399"/>
      <c r="Q93" s="224" t="s">
        <v>17118</v>
      </c>
      <c r="R93" s="224"/>
      <c r="S93" s="568">
        <v>48</v>
      </c>
    </row>
    <row r="94" spans="1:19" ht="15" thickTop="1" thickBot="1">
      <c r="A94" s="271">
        <v>93</v>
      </c>
      <c r="B94" s="224">
        <v>1909</v>
      </c>
      <c r="C94" s="272" t="s">
        <v>19292</v>
      </c>
      <c r="D94" s="272" t="s">
        <v>19198</v>
      </c>
      <c r="E94" s="273" t="s">
        <v>19199</v>
      </c>
      <c r="F94" s="87" t="s">
        <v>19138</v>
      </c>
      <c r="G94" s="272" t="s">
        <v>21</v>
      </c>
      <c r="H94" s="272" t="s">
        <v>19140</v>
      </c>
      <c r="I94" s="272" t="s">
        <v>19139</v>
      </c>
      <c r="J94" s="272"/>
      <c r="K94" s="8" t="s">
        <v>17255</v>
      </c>
      <c r="L94" s="8" t="s">
        <v>17259</v>
      </c>
      <c r="M94" s="8" t="s">
        <v>17257</v>
      </c>
      <c r="N94" s="8" t="s">
        <v>17259</v>
      </c>
      <c r="O94" s="225">
        <v>43720</v>
      </c>
      <c r="P94" s="225"/>
      <c r="Q94" s="272" t="s">
        <v>19293</v>
      </c>
      <c r="R94" s="224"/>
      <c r="S94" s="274">
        <v>49</v>
      </c>
    </row>
    <row r="95" spans="1:19" ht="15" thickTop="1" thickBot="1">
      <c r="A95" s="275">
        <v>94</v>
      </c>
      <c r="B95" s="224">
        <v>423</v>
      </c>
      <c r="C95" s="272" t="s">
        <v>26440</v>
      </c>
      <c r="D95" s="272" t="s">
        <v>20204</v>
      </c>
      <c r="E95" s="273" t="s">
        <v>20211</v>
      </c>
      <c r="F95" s="87" t="s">
        <v>20051</v>
      </c>
      <c r="G95" s="272" t="s">
        <v>21</v>
      </c>
      <c r="H95" s="272" t="s">
        <v>20133</v>
      </c>
      <c r="I95" s="272" t="s">
        <v>19139</v>
      </c>
      <c r="J95" s="272"/>
      <c r="K95" s="8" t="s">
        <v>17255</v>
      </c>
      <c r="L95" s="8" t="s">
        <v>17259</v>
      </c>
      <c r="M95" s="8" t="s">
        <v>17257</v>
      </c>
      <c r="N95" s="8" t="s">
        <v>17259</v>
      </c>
      <c r="O95" s="225">
        <v>43775</v>
      </c>
      <c r="P95" s="225"/>
      <c r="Q95" s="272" t="s">
        <v>22363</v>
      </c>
      <c r="R95" s="224"/>
      <c r="S95" s="274">
        <v>49</v>
      </c>
    </row>
    <row r="96" spans="1:19" ht="15" thickTop="1" thickBot="1">
      <c r="A96" s="271">
        <v>95</v>
      </c>
      <c r="B96" s="224">
        <v>1772</v>
      </c>
      <c r="C96" s="272" t="s">
        <v>20509</v>
      </c>
      <c r="D96" s="272" t="s">
        <v>20205</v>
      </c>
      <c r="E96" s="273" t="s">
        <v>20212</v>
      </c>
      <c r="F96" s="87" t="s">
        <v>20052</v>
      </c>
      <c r="G96" s="272" t="s">
        <v>21</v>
      </c>
      <c r="H96" s="272" t="s">
        <v>20134</v>
      </c>
      <c r="I96" s="272" t="s">
        <v>20104</v>
      </c>
      <c r="J96" s="272"/>
      <c r="K96" s="8" t="s">
        <v>17255</v>
      </c>
      <c r="L96" s="8" t="s">
        <v>17259</v>
      </c>
      <c r="M96" s="8" t="s">
        <v>17257</v>
      </c>
      <c r="N96" s="8" t="s">
        <v>17259</v>
      </c>
      <c r="O96" s="225">
        <v>43775</v>
      </c>
      <c r="P96" s="225"/>
      <c r="Q96" s="272" t="s">
        <v>20503</v>
      </c>
      <c r="R96" s="224"/>
      <c r="S96" s="274">
        <v>49</v>
      </c>
    </row>
    <row r="97" spans="1:19" ht="15" thickTop="1" thickBot="1">
      <c r="A97" s="275">
        <v>96</v>
      </c>
      <c r="B97" s="224">
        <v>424</v>
      </c>
      <c r="C97" s="272" t="s">
        <v>26439</v>
      </c>
      <c r="D97" s="272" t="s">
        <v>20206</v>
      </c>
      <c r="E97" s="273" t="s">
        <v>20213</v>
      </c>
      <c r="F97" s="87" t="s">
        <v>20053</v>
      </c>
      <c r="G97" s="272" t="s">
        <v>21</v>
      </c>
      <c r="H97" s="272" t="s">
        <v>20135</v>
      </c>
      <c r="I97" s="272" t="s">
        <v>11022</v>
      </c>
      <c r="J97" s="272"/>
      <c r="K97" s="8" t="s">
        <v>17255</v>
      </c>
      <c r="L97" s="8" t="s">
        <v>17257</v>
      </c>
      <c r="M97" s="8" t="s">
        <v>17257</v>
      </c>
      <c r="N97" s="8" t="s">
        <v>17259</v>
      </c>
      <c r="O97" s="225">
        <v>43775</v>
      </c>
      <c r="P97" s="225"/>
      <c r="Q97" s="272" t="s">
        <v>20504</v>
      </c>
      <c r="R97" s="224"/>
      <c r="S97" s="274">
        <v>49</v>
      </c>
    </row>
    <row r="98" spans="1:19" ht="15" thickTop="1" thickBot="1">
      <c r="A98" s="271">
        <v>97</v>
      </c>
      <c r="B98" s="224">
        <v>425</v>
      </c>
      <c r="C98" s="272" t="s">
        <v>26438</v>
      </c>
      <c r="D98" s="272" t="s">
        <v>20207</v>
      </c>
      <c r="E98" s="273" t="s">
        <v>20214</v>
      </c>
      <c r="F98" s="87" t="s">
        <v>20054</v>
      </c>
      <c r="G98" s="272" t="s">
        <v>21</v>
      </c>
      <c r="H98" s="272" t="s">
        <v>20136</v>
      </c>
      <c r="I98" s="272" t="s">
        <v>11022</v>
      </c>
      <c r="J98" s="272"/>
      <c r="K98" s="8" t="s">
        <v>17255</v>
      </c>
      <c r="L98" s="8" t="s">
        <v>17257</v>
      </c>
      <c r="M98" s="8" t="s">
        <v>17257</v>
      </c>
      <c r="N98" s="8" t="s">
        <v>17259</v>
      </c>
      <c r="O98" s="225">
        <v>43775</v>
      </c>
      <c r="P98" s="225"/>
      <c r="Q98" s="272" t="s">
        <v>20505</v>
      </c>
      <c r="R98" s="224"/>
      <c r="S98" s="274">
        <v>49</v>
      </c>
    </row>
    <row r="99" spans="1:19" ht="15" thickTop="1" thickBot="1">
      <c r="A99" s="275">
        <v>98</v>
      </c>
      <c r="B99" s="224">
        <v>1773</v>
      </c>
      <c r="C99" s="272" t="s">
        <v>20048</v>
      </c>
      <c r="D99" s="272" t="s">
        <v>20208</v>
      </c>
      <c r="E99" s="273" t="s">
        <v>20215</v>
      </c>
      <c r="F99" s="87" t="s">
        <v>20055</v>
      </c>
      <c r="G99" s="272" t="s">
        <v>21</v>
      </c>
      <c r="H99" s="272" t="s">
        <v>20137</v>
      </c>
      <c r="I99" s="272" t="s">
        <v>11022</v>
      </c>
      <c r="J99" s="272"/>
      <c r="K99" s="8" t="s">
        <v>17255</v>
      </c>
      <c r="L99" s="8" t="s">
        <v>17257</v>
      </c>
      <c r="M99" s="8" t="s">
        <v>17257</v>
      </c>
      <c r="N99" s="8" t="s">
        <v>17259</v>
      </c>
      <c r="O99" s="225">
        <v>43775</v>
      </c>
      <c r="P99" s="225"/>
      <c r="Q99" s="272" t="s">
        <v>20506</v>
      </c>
      <c r="R99" s="224"/>
      <c r="S99" s="274">
        <v>49</v>
      </c>
    </row>
    <row r="100" spans="1:19" ht="15" thickTop="1" thickBot="1">
      <c r="A100" s="271">
        <v>99</v>
      </c>
      <c r="B100" s="224">
        <v>1774</v>
      </c>
      <c r="C100" s="272" t="s">
        <v>20049</v>
      </c>
      <c r="D100" s="272" t="s">
        <v>20209</v>
      </c>
      <c r="E100" s="273" t="s">
        <v>20216</v>
      </c>
      <c r="F100" s="87" t="s">
        <v>20056</v>
      </c>
      <c r="G100" s="272" t="s">
        <v>21</v>
      </c>
      <c r="H100" s="272" t="s">
        <v>20138</v>
      </c>
      <c r="I100" s="272" t="s">
        <v>11022</v>
      </c>
      <c r="J100" s="272"/>
      <c r="K100" s="8" t="s">
        <v>17255</v>
      </c>
      <c r="L100" s="8" t="s">
        <v>17257</v>
      </c>
      <c r="M100" s="8" t="s">
        <v>17257</v>
      </c>
      <c r="N100" s="8" t="s">
        <v>17259</v>
      </c>
      <c r="O100" s="225">
        <v>43775</v>
      </c>
      <c r="P100" s="225"/>
      <c r="Q100" s="272" t="s">
        <v>20507</v>
      </c>
      <c r="R100" s="224"/>
      <c r="S100" s="274">
        <v>49</v>
      </c>
    </row>
    <row r="101" spans="1:19" ht="15" thickTop="1" thickBot="1">
      <c r="A101" s="275">
        <v>100</v>
      </c>
      <c r="B101" s="224">
        <v>123</v>
      </c>
      <c r="C101" s="272" t="s">
        <v>20050</v>
      </c>
      <c r="D101" s="272" t="s">
        <v>20210</v>
      </c>
      <c r="E101" s="273" t="s">
        <v>20217</v>
      </c>
      <c r="F101" s="87" t="s">
        <v>20057</v>
      </c>
      <c r="G101" s="272" t="s">
        <v>21</v>
      </c>
      <c r="H101" s="272" t="s">
        <v>20139</v>
      </c>
      <c r="I101" s="272" t="s">
        <v>11022</v>
      </c>
      <c r="J101" s="272"/>
      <c r="K101" s="8" t="s">
        <v>17255</v>
      </c>
      <c r="L101" s="8" t="s">
        <v>17257</v>
      </c>
      <c r="M101" s="8" t="s">
        <v>17257</v>
      </c>
      <c r="N101" s="8" t="s">
        <v>17259</v>
      </c>
      <c r="O101" s="225">
        <v>43775</v>
      </c>
      <c r="P101" s="225"/>
      <c r="Q101" s="272" t="s">
        <v>20508</v>
      </c>
      <c r="R101" s="224"/>
      <c r="S101" s="274">
        <v>49</v>
      </c>
    </row>
    <row r="102" spans="1:19" ht="15" thickTop="1" thickBot="1">
      <c r="A102" s="271">
        <v>101</v>
      </c>
      <c r="B102" s="224">
        <v>463</v>
      </c>
      <c r="C102" s="272" t="s">
        <v>26443</v>
      </c>
      <c r="D102" s="272" t="s">
        <v>24514</v>
      </c>
      <c r="E102" s="273" t="s">
        <v>24515</v>
      </c>
      <c r="F102" s="87" t="s">
        <v>24311</v>
      </c>
      <c r="G102" s="272" t="s">
        <v>21</v>
      </c>
      <c r="H102" s="272" t="s">
        <v>24321</v>
      </c>
      <c r="I102" s="272" t="s">
        <v>11022</v>
      </c>
      <c r="J102" s="272"/>
      <c r="K102" s="8" t="s">
        <v>17255</v>
      </c>
      <c r="L102" s="8" t="s">
        <v>17257</v>
      </c>
      <c r="M102" s="8" t="s">
        <v>17257</v>
      </c>
      <c r="N102" s="8" t="s">
        <v>17259</v>
      </c>
      <c r="O102" s="225">
        <v>44070</v>
      </c>
      <c r="P102" s="225"/>
      <c r="Q102" s="272" t="s">
        <v>24521</v>
      </c>
      <c r="R102" s="224"/>
      <c r="S102" s="274">
        <v>50</v>
      </c>
    </row>
    <row r="103" spans="1:19" ht="15" thickTop="1" thickBot="1">
      <c r="A103" s="271">
        <v>102</v>
      </c>
      <c r="B103" s="224">
        <v>124</v>
      </c>
      <c r="C103" s="272" t="s">
        <v>24525</v>
      </c>
      <c r="D103" s="272" t="s">
        <v>24602</v>
      </c>
      <c r="E103" s="273" t="s">
        <v>24608</v>
      </c>
      <c r="F103" s="87" t="s">
        <v>24527</v>
      </c>
      <c r="G103" s="272" t="s">
        <v>21</v>
      </c>
      <c r="H103" s="272" t="s">
        <v>24533</v>
      </c>
      <c r="I103" s="272" t="s">
        <v>24534</v>
      </c>
      <c r="J103" s="272"/>
      <c r="K103" s="272"/>
      <c r="L103" s="272"/>
      <c r="M103" s="272"/>
      <c r="N103" s="272"/>
      <c r="O103" s="225">
        <v>44077</v>
      </c>
      <c r="P103" s="225"/>
      <c r="Q103" s="224" t="s">
        <v>24958</v>
      </c>
      <c r="R103" s="224"/>
      <c r="S103" s="274">
        <v>50</v>
      </c>
    </row>
    <row r="104" spans="1:19" ht="15" thickTop="1" thickBot="1">
      <c r="A104" s="271">
        <v>103</v>
      </c>
      <c r="B104" s="224">
        <v>125</v>
      </c>
      <c r="C104" s="272" t="s">
        <v>24526</v>
      </c>
      <c r="D104" s="272" t="s">
        <v>24603</v>
      </c>
      <c r="E104" s="273" t="s">
        <v>24609</v>
      </c>
      <c r="F104" s="87" t="s">
        <v>24528</v>
      </c>
      <c r="G104" s="272" t="s">
        <v>21</v>
      </c>
      <c r="H104" s="272" t="s">
        <v>24508</v>
      </c>
      <c r="I104" s="272" t="s">
        <v>24534</v>
      </c>
      <c r="J104" s="272"/>
      <c r="K104" s="272"/>
      <c r="L104" s="272"/>
      <c r="M104" s="272"/>
      <c r="N104" s="272"/>
      <c r="O104" s="225">
        <v>44077</v>
      </c>
      <c r="P104" s="225"/>
      <c r="Q104" s="224" t="s">
        <v>24959</v>
      </c>
      <c r="R104" s="224"/>
      <c r="S104" s="274">
        <v>50</v>
      </c>
    </row>
    <row r="105" spans="1:19" ht="15" thickTop="1" thickBot="1">
      <c r="A105" s="271">
        <v>104</v>
      </c>
      <c r="B105" s="224">
        <v>126</v>
      </c>
      <c r="C105" s="272" t="s">
        <v>24535</v>
      </c>
      <c r="D105" s="272" t="s">
        <v>24604</v>
      </c>
      <c r="E105" s="273" t="s">
        <v>24610</v>
      </c>
      <c r="F105" s="87" t="s">
        <v>24529</v>
      </c>
      <c r="G105" s="272" t="s">
        <v>21</v>
      </c>
      <c r="H105" s="272" t="s">
        <v>24509</v>
      </c>
      <c r="I105" s="272" t="s">
        <v>11022</v>
      </c>
      <c r="J105" s="272"/>
      <c r="K105" s="272"/>
      <c r="L105" s="272"/>
      <c r="M105" s="272"/>
      <c r="N105" s="272"/>
      <c r="O105" s="225">
        <v>44077</v>
      </c>
      <c r="P105" s="225"/>
      <c r="Q105" s="224" t="s">
        <v>24955</v>
      </c>
      <c r="R105" s="224"/>
      <c r="S105" s="274">
        <v>50</v>
      </c>
    </row>
    <row r="106" spans="1:19" ht="15" thickTop="1" thickBot="1">
      <c r="A106" s="271">
        <v>105</v>
      </c>
      <c r="B106" s="224">
        <v>127</v>
      </c>
      <c r="C106" s="272" t="s">
        <v>24536</v>
      </c>
      <c r="D106" s="272" t="s">
        <v>24605</v>
      </c>
      <c r="E106" s="273" t="s">
        <v>24611</v>
      </c>
      <c r="F106" s="87" t="s">
        <v>24530</v>
      </c>
      <c r="G106" s="272" t="s">
        <v>21</v>
      </c>
      <c r="H106" s="272" t="s">
        <v>24510</v>
      </c>
      <c r="I106" s="272" t="s">
        <v>11022</v>
      </c>
      <c r="J106" s="272"/>
      <c r="K106" s="272"/>
      <c r="L106" s="272"/>
      <c r="M106" s="272"/>
      <c r="N106" s="272"/>
      <c r="O106" s="225">
        <v>44077</v>
      </c>
      <c r="P106" s="225"/>
      <c r="Q106" s="224" t="s">
        <v>24956</v>
      </c>
      <c r="R106" s="224"/>
      <c r="S106" s="274">
        <v>50</v>
      </c>
    </row>
    <row r="107" spans="1:19" ht="15" thickTop="1" thickBot="1">
      <c r="A107" s="271">
        <v>106</v>
      </c>
      <c r="B107" s="224">
        <v>128</v>
      </c>
      <c r="C107" s="272" t="s">
        <v>24538</v>
      </c>
      <c r="D107" s="272" t="s">
        <v>24607</v>
      </c>
      <c r="E107" s="273" t="s">
        <v>24613</v>
      </c>
      <c r="F107" s="87" t="s">
        <v>24532</v>
      </c>
      <c r="G107" s="272" t="s">
        <v>21</v>
      </c>
      <c r="H107" s="272" t="s">
        <v>24512</v>
      </c>
      <c r="I107" s="272" t="s">
        <v>11022</v>
      </c>
      <c r="J107" s="272"/>
      <c r="K107" s="272"/>
      <c r="L107" s="272"/>
      <c r="M107" s="272"/>
      <c r="N107" s="272"/>
      <c r="O107" s="225">
        <v>44077</v>
      </c>
      <c r="P107" s="225"/>
      <c r="Q107" s="224" t="s">
        <v>24957</v>
      </c>
      <c r="R107" s="224"/>
      <c r="S107" s="274">
        <v>50</v>
      </c>
    </row>
    <row r="108" spans="1:19" ht="15" thickTop="1" thickBot="1">
      <c r="A108" s="271">
        <v>107</v>
      </c>
      <c r="B108" s="224">
        <v>129</v>
      </c>
      <c r="C108" s="272" t="s">
        <v>24537</v>
      </c>
      <c r="D108" s="272" t="s">
        <v>24606</v>
      </c>
      <c r="E108" s="273" t="s">
        <v>24612</v>
      </c>
      <c r="F108" s="87" t="s">
        <v>24531</v>
      </c>
      <c r="G108" s="272" t="s">
        <v>21</v>
      </c>
      <c r="H108" s="272" t="s">
        <v>24511</v>
      </c>
      <c r="I108" s="272" t="s">
        <v>11022</v>
      </c>
      <c r="J108" s="272"/>
      <c r="K108" s="272"/>
      <c r="L108" s="272"/>
      <c r="M108" s="272"/>
      <c r="N108" s="272"/>
      <c r="O108" s="225">
        <v>44077</v>
      </c>
      <c r="P108" s="225"/>
      <c r="Q108" s="272" t="s">
        <v>24960</v>
      </c>
      <c r="R108" s="224"/>
      <c r="S108" s="274">
        <v>50</v>
      </c>
    </row>
    <row r="109" spans="1:19" ht="15" thickTop="1" thickBot="1">
      <c r="A109" s="271">
        <v>108</v>
      </c>
      <c r="B109" s="224">
        <v>130</v>
      </c>
      <c r="C109" s="272" t="s">
        <v>25708</v>
      </c>
      <c r="D109" s="272" t="s">
        <v>25793</v>
      </c>
      <c r="E109" s="273" t="s">
        <v>25794</v>
      </c>
      <c r="F109" s="87" t="s">
        <v>25710</v>
      </c>
      <c r="G109" s="272" t="s">
        <v>21</v>
      </c>
      <c r="H109" s="272" t="s">
        <v>25717</v>
      </c>
      <c r="I109" s="272" t="s">
        <v>11022</v>
      </c>
      <c r="J109" s="272"/>
      <c r="K109" s="272"/>
      <c r="L109" s="272"/>
      <c r="M109" s="272"/>
      <c r="N109" s="272"/>
      <c r="O109" s="225">
        <v>44142</v>
      </c>
      <c r="P109" s="225"/>
      <c r="Q109" s="272" t="s">
        <v>26123</v>
      </c>
      <c r="R109" s="224"/>
      <c r="S109" s="274">
        <v>50</v>
      </c>
    </row>
    <row r="110" spans="1:19" ht="15" thickTop="1" thickBot="1">
      <c r="A110" s="271">
        <v>109</v>
      </c>
      <c r="B110" s="224">
        <v>131</v>
      </c>
      <c r="C110" s="272" t="s">
        <v>25709</v>
      </c>
      <c r="D110" s="272" t="s">
        <v>25790</v>
      </c>
      <c r="E110" s="273" t="s">
        <v>25795</v>
      </c>
      <c r="F110" s="87" t="s">
        <v>25711</v>
      </c>
      <c r="G110" s="272" t="s">
        <v>21</v>
      </c>
      <c r="H110" s="272" t="s">
        <v>25718</v>
      </c>
      <c r="I110" s="272" t="s">
        <v>11022</v>
      </c>
      <c r="J110" s="272"/>
      <c r="K110" s="272"/>
      <c r="L110" s="272"/>
      <c r="M110" s="272"/>
      <c r="N110" s="272"/>
      <c r="O110" s="225">
        <v>44142</v>
      </c>
      <c r="P110" s="225"/>
      <c r="Q110" s="272" t="s">
        <v>26124</v>
      </c>
      <c r="R110" s="224"/>
      <c r="S110" s="274">
        <v>50</v>
      </c>
    </row>
    <row r="111" spans="1:19" ht="15" thickTop="1" thickBot="1">
      <c r="A111" s="271">
        <v>110</v>
      </c>
      <c r="B111" s="224">
        <v>132</v>
      </c>
      <c r="C111" s="272" t="s">
        <v>25714</v>
      </c>
      <c r="D111" s="272" t="s">
        <v>25791</v>
      </c>
      <c r="E111" s="273" t="s">
        <v>25796</v>
      </c>
      <c r="F111" s="87" t="s">
        <v>25712</v>
      </c>
      <c r="G111" s="272" t="s">
        <v>21</v>
      </c>
      <c r="H111" s="272" t="s">
        <v>25719</v>
      </c>
      <c r="I111" s="272" t="s">
        <v>19192</v>
      </c>
      <c r="J111" s="272"/>
      <c r="K111" s="272"/>
      <c r="L111" s="272"/>
      <c r="M111" s="272"/>
      <c r="N111" s="272"/>
      <c r="O111" s="225">
        <v>44142</v>
      </c>
      <c r="P111" s="225"/>
      <c r="Q111" s="272" t="s">
        <v>26125</v>
      </c>
      <c r="R111" s="224"/>
      <c r="S111" s="274">
        <v>50</v>
      </c>
    </row>
    <row r="112" spans="1:19" ht="15" thickTop="1" thickBot="1">
      <c r="A112" s="271">
        <v>111</v>
      </c>
      <c r="B112" s="224">
        <v>133</v>
      </c>
      <c r="C112" s="272" t="s">
        <v>25715</v>
      </c>
      <c r="D112" s="272" t="s">
        <v>25792</v>
      </c>
      <c r="E112" s="273" t="s">
        <v>25797</v>
      </c>
      <c r="F112" s="87" t="s">
        <v>25713</v>
      </c>
      <c r="G112" s="272" t="s">
        <v>21</v>
      </c>
      <c r="H112" s="272" t="s">
        <v>25716</v>
      </c>
      <c r="I112" s="272" t="s">
        <v>19192</v>
      </c>
      <c r="J112" s="272"/>
      <c r="K112" s="272"/>
      <c r="L112" s="272"/>
      <c r="M112" s="272"/>
      <c r="N112" s="272"/>
      <c r="O112" s="225">
        <v>44142</v>
      </c>
      <c r="P112" s="225"/>
      <c r="Q112" s="272" t="s">
        <v>26126</v>
      </c>
      <c r="R112" s="224"/>
      <c r="S112" s="274">
        <v>50</v>
      </c>
    </row>
    <row r="113" spans="1:19" ht="15" thickTop="1" thickBot="1">
      <c r="A113" s="271">
        <v>112</v>
      </c>
      <c r="B113" s="224">
        <v>2001</v>
      </c>
      <c r="C113" s="272" t="s">
        <v>27244</v>
      </c>
      <c r="D113" s="272" t="s">
        <v>27233</v>
      </c>
      <c r="E113" s="273" t="s">
        <v>27237</v>
      </c>
      <c r="F113" s="87" t="s">
        <v>26931</v>
      </c>
      <c r="G113" s="272" t="s">
        <v>21</v>
      </c>
      <c r="H113" s="272" t="s">
        <v>26936</v>
      </c>
      <c r="I113" s="272" t="s">
        <v>11022</v>
      </c>
      <c r="J113" s="272"/>
      <c r="K113" s="272"/>
      <c r="L113" s="272"/>
      <c r="M113" s="272"/>
      <c r="N113" s="272"/>
      <c r="O113" s="225">
        <v>44211</v>
      </c>
      <c r="P113" s="225"/>
      <c r="Q113" s="272" t="s">
        <v>30512</v>
      </c>
      <c r="R113" s="224"/>
      <c r="S113" s="274">
        <v>50</v>
      </c>
    </row>
    <row r="114" spans="1:19" ht="15" thickTop="1" thickBot="1">
      <c r="A114" s="271">
        <v>113</v>
      </c>
      <c r="B114" s="224">
        <v>2101</v>
      </c>
      <c r="C114" s="272" t="s">
        <v>26959</v>
      </c>
      <c r="D114" s="272" t="s">
        <v>27234</v>
      </c>
      <c r="E114" s="273" t="s">
        <v>27238</v>
      </c>
      <c r="F114" s="87" t="s">
        <v>26932</v>
      </c>
      <c r="G114" s="272" t="s">
        <v>21</v>
      </c>
      <c r="H114" s="272" t="s">
        <v>26937</v>
      </c>
      <c r="I114" s="272" t="s">
        <v>11022</v>
      </c>
      <c r="J114" s="272"/>
      <c r="K114" s="272"/>
      <c r="L114" s="272"/>
      <c r="M114" s="272"/>
      <c r="N114" s="272"/>
      <c r="O114" s="225">
        <v>44211</v>
      </c>
      <c r="P114" s="225"/>
      <c r="Q114" s="224" t="s">
        <v>30513</v>
      </c>
      <c r="R114" s="224"/>
      <c r="S114" s="274">
        <v>50</v>
      </c>
    </row>
    <row r="115" spans="1:19" ht="15" thickTop="1" thickBot="1">
      <c r="A115" s="271">
        <v>114</v>
      </c>
      <c r="B115" s="224">
        <v>2002</v>
      </c>
      <c r="C115" s="272" t="s">
        <v>26929</v>
      </c>
      <c r="D115" s="272" t="s">
        <v>27235</v>
      </c>
      <c r="E115" s="273" t="s">
        <v>27239</v>
      </c>
      <c r="F115" s="87" t="s">
        <v>26933</v>
      </c>
      <c r="G115" s="272" t="s">
        <v>21</v>
      </c>
      <c r="H115" s="272" t="s">
        <v>26938</v>
      </c>
      <c r="I115" s="272" t="s">
        <v>19192</v>
      </c>
      <c r="J115" s="272"/>
      <c r="K115" s="272"/>
      <c r="L115" s="272"/>
      <c r="M115" s="272"/>
      <c r="N115" s="272"/>
      <c r="O115" s="225">
        <v>44211</v>
      </c>
      <c r="P115" s="225"/>
      <c r="Q115" s="224" t="s">
        <v>30514</v>
      </c>
      <c r="R115" s="224"/>
      <c r="S115" s="274">
        <v>50</v>
      </c>
    </row>
    <row r="116" spans="1:19" ht="15" thickTop="1" thickBot="1">
      <c r="A116" s="271">
        <v>115</v>
      </c>
      <c r="B116" s="224">
        <v>2003</v>
      </c>
      <c r="C116" s="272" t="s">
        <v>26930</v>
      </c>
      <c r="D116" s="272" t="s">
        <v>27236</v>
      </c>
      <c r="E116" s="273" t="s">
        <v>27240</v>
      </c>
      <c r="F116" s="87" t="s">
        <v>26934</v>
      </c>
      <c r="G116" s="272" t="s">
        <v>21</v>
      </c>
      <c r="H116" s="272" t="s">
        <v>26935</v>
      </c>
      <c r="I116" s="272" t="s">
        <v>19192</v>
      </c>
      <c r="J116" s="272"/>
      <c r="K116" s="272"/>
      <c r="L116" s="272"/>
      <c r="M116" s="272"/>
      <c r="N116" s="272"/>
      <c r="O116" s="225">
        <v>44211</v>
      </c>
      <c r="P116" s="225"/>
      <c r="Q116" s="224" t="s">
        <v>30515</v>
      </c>
      <c r="R116" s="224"/>
      <c r="S116" s="274">
        <v>50</v>
      </c>
    </row>
    <row r="117" spans="1:19" ht="15" thickTop="1" thickBot="1">
      <c r="A117" s="25"/>
      <c r="B117" s="25">
        <v>134</v>
      </c>
      <c r="C117" s="25" t="s">
        <v>32835</v>
      </c>
      <c r="D117" s="29" t="s">
        <v>32882</v>
      </c>
      <c r="E117" s="171" t="s">
        <v>32886</v>
      </c>
      <c r="F117" s="87" t="s">
        <v>32839</v>
      </c>
      <c r="G117" s="29" t="s">
        <v>32840</v>
      </c>
      <c r="H117" s="29" t="s">
        <v>32842</v>
      </c>
      <c r="I117" s="272" t="s">
        <v>11022</v>
      </c>
      <c r="J117" s="25"/>
      <c r="K117" s="25"/>
      <c r="L117" s="25"/>
      <c r="M117" s="25"/>
      <c r="N117" s="25"/>
      <c r="O117" s="26">
        <v>44579</v>
      </c>
      <c r="P117" s="25"/>
      <c r="Q117" s="25"/>
      <c r="R117" s="25"/>
      <c r="S117" s="265"/>
    </row>
    <row r="118" spans="1:19" ht="15" thickTop="1" thickBot="1">
      <c r="A118" s="25"/>
      <c r="B118" s="25">
        <v>135</v>
      </c>
      <c r="C118" s="25" t="s">
        <v>32836</v>
      </c>
      <c r="D118" s="29" t="s">
        <v>32883</v>
      </c>
      <c r="E118" s="171" t="s">
        <v>32887</v>
      </c>
      <c r="F118" s="87" t="s">
        <v>32839</v>
      </c>
      <c r="G118" s="29" t="s">
        <v>32840</v>
      </c>
      <c r="H118" s="29" t="s">
        <v>32843</v>
      </c>
      <c r="I118" s="272" t="s">
        <v>19192</v>
      </c>
      <c r="J118" s="25"/>
      <c r="K118" s="25"/>
      <c r="L118" s="25"/>
      <c r="M118" s="25"/>
      <c r="N118" s="25"/>
      <c r="O118" s="26">
        <v>44579</v>
      </c>
      <c r="P118" s="25"/>
      <c r="Q118" s="25"/>
      <c r="R118" s="25"/>
      <c r="S118" s="265"/>
    </row>
    <row r="119" spans="1:19" ht="15" thickTop="1" thickBot="1">
      <c r="A119" s="25"/>
      <c r="B119" s="25">
        <v>136</v>
      </c>
      <c r="C119" s="25" t="s">
        <v>32837</v>
      </c>
      <c r="D119" s="29" t="s">
        <v>32884</v>
      </c>
      <c r="E119" s="171" t="s">
        <v>32888</v>
      </c>
      <c r="F119" s="87" t="s">
        <v>32839</v>
      </c>
      <c r="G119" s="29" t="s">
        <v>32840</v>
      </c>
      <c r="H119" s="29" t="s">
        <v>32844</v>
      </c>
      <c r="I119" s="272" t="s">
        <v>19192</v>
      </c>
      <c r="J119" s="25"/>
      <c r="K119" s="25"/>
      <c r="L119" s="25"/>
      <c r="M119" s="25"/>
      <c r="N119" s="25"/>
      <c r="O119" s="26">
        <v>44579</v>
      </c>
      <c r="P119" s="25"/>
      <c r="Q119" s="25"/>
      <c r="R119" s="25"/>
      <c r="S119" s="265"/>
    </row>
    <row r="120" spans="1:19" ht="15" thickTop="1" thickBot="1">
      <c r="A120" s="25"/>
      <c r="B120" s="25">
        <v>137</v>
      </c>
      <c r="C120" s="25" t="s">
        <v>32838</v>
      </c>
      <c r="D120" s="29" t="s">
        <v>32885</v>
      </c>
      <c r="E120" s="171" t="s">
        <v>32889</v>
      </c>
      <c r="F120" s="87" t="s">
        <v>32839</v>
      </c>
      <c r="G120" s="29" t="s">
        <v>32840</v>
      </c>
      <c r="H120" s="29" t="s">
        <v>32841</v>
      </c>
      <c r="I120" s="272" t="s">
        <v>11022</v>
      </c>
      <c r="J120" s="25"/>
      <c r="K120" s="25"/>
      <c r="L120" s="25"/>
      <c r="M120" s="25"/>
      <c r="N120" s="25"/>
      <c r="O120" s="26">
        <v>44579</v>
      </c>
      <c r="P120" s="25"/>
      <c r="Q120" s="25"/>
      <c r="R120" s="25"/>
      <c r="S120" s="265"/>
    </row>
    <row r="121" spans="1:19" ht="15" thickTop="1" thickBot="1">
      <c r="A121" s="25"/>
      <c r="B121" s="25"/>
      <c r="C121" s="25" t="s">
        <v>32991</v>
      </c>
      <c r="D121" s="29" t="s">
        <v>33054</v>
      </c>
      <c r="E121" s="29" t="s">
        <v>33056</v>
      </c>
      <c r="F121" s="87" t="s">
        <v>32839</v>
      </c>
      <c r="G121" s="29" t="s">
        <v>29253</v>
      </c>
      <c r="H121" s="29" t="s">
        <v>32993</v>
      </c>
      <c r="I121" s="272" t="s">
        <v>11022</v>
      </c>
      <c r="J121" s="25"/>
      <c r="K121" s="25"/>
      <c r="L121" s="25"/>
      <c r="M121" s="25"/>
      <c r="N121" s="25"/>
      <c r="O121" s="26">
        <v>44593</v>
      </c>
      <c r="P121" s="25"/>
      <c r="Q121" s="25"/>
      <c r="R121" s="25"/>
      <c r="S121" s="265"/>
    </row>
    <row r="122" spans="1:19" ht="15" thickTop="1" thickBot="1">
      <c r="A122" s="25"/>
      <c r="B122" s="25"/>
      <c r="C122" s="25" t="s">
        <v>32992</v>
      </c>
      <c r="D122" s="29" t="s">
        <v>33055</v>
      </c>
      <c r="E122" s="29" t="s">
        <v>33057</v>
      </c>
      <c r="F122" s="87" t="s">
        <v>32839</v>
      </c>
      <c r="G122" s="29" t="s">
        <v>29253</v>
      </c>
      <c r="H122" s="29" t="s">
        <v>32994</v>
      </c>
      <c r="I122" s="272" t="s">
        <v>32995</v>
      </c>
      <c r="J122" s="25"/>
      <c r="K122" s="25"/>
      <c r="L122" s="25"/>
      <c r="M122" s="25"/>
      <c r="N122" s="25"/>
      <c r="O122" s="26">
        <v>44593</v>
      </c>
      <c r="P122" s="25"/>
      <c r="Q122" s="25"/>
      <c r="R122" s="25"/>
      <c r="S122" s="265"/>
    </row>
    <row r="123" spans="1:19" ht="15" thickTop="1" thickBo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65"/>
    </row>
    <row r="124" spans="1:19" ht="15" thickTop="1" thickBo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65"/>
    </row>
    <row r="125" spans="1:19" ht="15" thickTop="1" thickBo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65"/>
    </row>
    <row r="126" spans="1:19" ht="15" thickTop="1" thickBo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65"/>
    </row>
    <row r="127" spans="1:19" ht="15" thickTop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65"/>
    </row>
    <row r="128" spans="1:19" ht="15" thickTop="1" thickBo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65"/>
    </row>
    <row r="129" ht="14.25" thickTop="1"/>
  </sheetData>
  <autoFilter ref="A1:V116">
    <filterColumn colId="20" showButton="0"/>
  </autoFilter>
  <mergeCells count="1">
    <mergeCell ref="U1:V1"/>
  </mergeCells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 display="SW00001100001@nihonsoft.co.jp"/>
    <hyperlink ref="F45" r:id="rId44" display="SW00001100001@nihonsoft.co.jp"/>
    <hyperlink ref="F50" r:id="rId45"/>
    <hyperlink ref="A1" location="ユーザー一覧!A1" display="通番"/>
    <hyperlink ref="F52" r:id="rId46" display="SW00001100054@nihonsoft.co.jp"/>
    <hyperlink ref="F55" r:id="rId47" display="SW00001100055@nihonsoft.co.jp"/>
    <hyperlink ref="F57" r:id="rId48"/>
    <hyperlink ref="F58" r:id="rId49"/>
    <hyperlink ref="F59" r:id="rId50" display="SW00001100056@nihonsoft.net"/>
    <hyperlink ref="F61" r:id="rId51" display="SW00001100056@nihonsoft.net"/>
    <hyperlink ref="F63" r:id="rId52" display="SW00001100056@nihonsoft.net"/>
    <hyperlink ref="F65" r:id="rId53" display="SW00001100056@nihonsoft.net"/>
    <hyperlink ref="F67" r:id="rId54" display="SW00001100056@nihonsoft.net"/>
    <hyperlink ref="F69" r:id="rId55" display="SW00001100056@nihonsoft.net"/>
    <hyperlink ref="F60" r:id="rId56" display="SW00001100057@nihonsoft.net"/>
    <hyperlink ref="F62" r:id="rId57" display="SW00001100057@nihonsoft.net"/>
    <hyperlink ref="F64" r:id="rId58" display="SW00001100057@nihonsoft.net"/>
    <hyperlink ref="F66" r:id="rId59" display="SW00001100057@nihonsoft.net"/>
    <hyperlink ref="F68" r:id="rId60" display="SW00001100057@nihonsoft.net"/>
    <hyperlink ref="F70" r:id="rId61" display="SW00001100057@nihonsoft.net"/>
    <hyperlink ref="F71" r:id="rId62" display="SW00001100056@nihonsoft.net"/>
    <hyperlink ref="F72:F73" r:id="rId63" display="SW00001100056@nihonsoft.net"/>
    <hyperlink ref="F74" r:id="rId64" display="SW00001100056@nihonsoft.net"/>
    <hyperlink ref="F76" r:id="rId65" display="SW00001100056@nihonsoft.net"/>
    <hyperlink ref="F78" r:id="rId66" display="SW00001100056@nihonsoft.net"/>
    <hyperlink ref="F80" r:id="rId67" display="SW00001100056@nihonsoft.net"/>
    <hyperlink ref="F75" r:id="rId68" display="SW00001100056@nihonsoft.net"/>
    <hyperlink ref="F77" r:id="rId69" display="SW00001100056@nihonsoft.net"/>
    <hyperlink ref="F79" r:id="rId70" display="SW00001100056@nihonsoft.net"/>
    <hyperlink ref="F81" r:id="rId71" display="SW00001100056@nihonsoft.net"/>
    <hyperlink ref="F82" r:id="rId72" display="SW00001100056@nihonsoft.net"/>
    <hyperlink ref="F84" r:id="rId73" display="SW00001100056@nihonsoft.net"/>
    <hyperlink ref="F85" r:id="rId74"/>
    <hyperlink ref="F86" r:id="rId75"/>
    <hyperlink ref="F87" r:id="rId76"/>
    <hyperlink ref="F88" r:id="rId77" display="SW00001100086@nihonsoft.net"/>
    <hyperlink ref="F90" r:id="rId78" display="SW00001100086@nihonsoft.net"/>
    <hyperlink ref="F92" r:id="rId79" display="SW00001100086@nihonsoft.net"/>
    <hyperlink ref="F89" r:id="rId80" display="SW00001100087@nihonsoft.net"/>
    <hyperlink ref="F91" r:id="rId81" display="SW00001100087@nihonsoft.net"/>
    <hyperlink ref="F93" r:id="rId82" display="SW00001100087@nihonsoft.net"/>
    <hyperlink ref="F94" r:id="rId83" display="SW00001100086@nihonsoft.net"/>
    <hyperlink ref="F95" r:id="rId84" display="SW00001100087@nihonsoft.net"/>
    <hyperlink ref="F97" r:id="rId85" display="SW00001100087@nihonsoft.net"/>
    <hyperlink ref="F99" r:id="rId86" display="SW00001100087@nihonsoft.net"/>
    <hyperlink ref="F101" r:id="rId87" display="SW00001100086@nihonsoft.net"/>
    <hyperlink ref="F96" r:id="rId88" display="SW00001100086@nihonsoft.net"/>
    <hyperlink ref="F98" r:id="rId89" display="SW00001100086@nihonsoft.net"/>
    <hyperlink ref="F100" r:id="rId90" display="SW00001100086@nihonsoft.net"/>
    <hyperlink ref="F102" r:id="rId91" display="SW00001100086@nihonsoft.net"/>
    <hyperlink ref="F103" r:id="rId92" display="SW00001100086@nihonsoft.net"/>
    <hyperlink ref="F105" r:id="rId93" display="SW00001100086@nihonsoft.net"/>
    <hyperlink ref="F108" r:id="rId94" display="SW00001100086@nihonsoft.net"/>
    <hyperlink ref="F104" r:id="rId95" display="SW00001100086@nihonsoft.net"/>
    <hyperlink ref="F106" r:id="rId96" display="SW00001100086@nihonsoft.net"/>
    <hyperlink ref="F107" r:id="rId97" display="SW00001100086@nihonsoft.net"/>
    <hyperlink ref="F109" r:id="rId98"/>
    <hyperlink ref="F110:F112" r:id="rId99" display="SW00001100109@nihonsoft.net"/>
    <hyperlink ref="F113:F116" r:id="rId100" display="SW00001100109@nihonsoft.net"/>
    <hyperlink ref="F117" r:id="rId101"/>
    <hyperlink ref="F118" r:id="rId102"/>
    <hyperlink ref="F119" r:id="rId103"/>
    <hyperlink ref="F120" r:id="rId104"/>
    <hyperlink ref="F121" r:id="rId105"/>
    <hyperlink ref="F122" r:id="rId106"/>
  </hyperlinks>
  <pageMargins left="0.7" right="0.7" top="0.75" bottom="0.75" header="0.51180555555555496" footer="0.51180555555555496"/>
  <pageSetup paperSize="9" firstPageNumber="0" fitToHeight="0" orientation="landscape" r:id="rId10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V46"/>
  <sheetViews>
    <sheetView topLeftCell="A34" zoomScaleNormal="100" workbookViewId="0"/>
  </sheetViews>
  <sheetFormatPr defaultRowHeight="13.5"/>
  <cols>
    <col min="1" max="1" width="5.25" style="1" bestFit="1" customWidth="1"/>
    <col min="2" max="2" width="9" style="1"/>
    <col min="3" max="3" width="32.125" style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2.8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25" style="1" bestFit="1" customWidth="1"/>
    <col min="18" max="18" width="28.625" style="1" bestFit="1" customWidth="1"/>
    <col min="19" max="19" width="13.125" style="208" bestFit="1" customWidth="1"/>
    <col min="20" max="20" width="9" style="208"/>
    <col min="21" max="21" width="13.375" style="208" bestFit="1" customWidth="1"/>
    <col min="22" max="22" width="9" style="208"/>
  </cols>
  <sheetData>
    <row r="1" spans="1:22" ht="42" thickTop="1" thickBot="1">
      <c r="A1" s="62" t="s">
        <v>8052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</v>
      </c>
      <c r="C2" s="5" t="s">
        <v>11231</v>
      </c>
      <c r="D2" s="7" t="s">
        <v>7363</v>
      </c>
      <c r="E2" s="5" t="s">
        <v>30539</v>
      </c>
      <c r="F2" s="11" t="s">
        <v>630</v>
      </c>
      <c r="G2" s="7" t="s">
        <v>21</v>
      </c>
      <c r="H2" s="6" t="s">
        <v>631</v>
      </c>
      <c r="I2" s="6" t="s">
        <v>53</v>
      </c>
      <c r="J2" s="8"/>
      <c r="K2" s="8" t="s">
        <v>17255</v>
      </c>
      <c r="L2" s="8" t="s">
        <v>17258</v>
      </c>
      <c r="M2" s="8" t="s">
        <v>17258</v>
      </c>
      <c r="N2" s="8" t="s">
        <v>17260</v>
      </c>
      <c r="O2" s="6" t="s">
        <v>632</v>
      </c>
      <c r="P2" s="8"/>
      <c r="Q2" s="6" t="s">
        <v>2911</v>
      </c>
      <c r="R2" s="8"/>
      <c r="S2" s="243" t="s">
        <v>14110</v>
      </c>
      <c r="T2" s="481" t="s">
        <v>11230</v>
      </c>
      <c r="U2" s="413" t="s">
        <v>5180</v>
      </c>
      <c r="V2" s="413">
        <f>COUNTIF($S$2:$S$40,"41")</f>
        <v>0</v>
      </c>
    </row>
    <row r="3" spans="1:22" ht="15" thickTop="1" thickBot="1">
      <c r="A3" s="7">
        <v>2</v>
      </c>
      <c r="B3" s="7">
        <v>200</v>
      </c>
      <c r="C3" s="5" t="s">
        <v>11232</v>
      </c>
      <c r="D3" s="7" t="s">
        <v>7364</v>
      </c>
      <c r="E3" s="5" t="s">
        <v>30540</v>
      </c>
      <c r="F3" s="11" t="s">
        <v>633</v>
      </c>
      <c r="G3" s="7" t="s">
        <v>21</v>
      </c>
      <c r="H3" s="6" t="s">
        <v>634</v>
      </c>
      <c r="I3" s="6" t="s">
        <v>53</v>
      </c>
      <c r="J3" s="8"/>
      <c r="K3" s="8" t="s">
        <v>17256</v>
      </c>
      <c r="L3" s="8" t="s">
        <v>17258</v>
      </c>
      <c r="M3" s="8" t="s">
        <v>17258</v>
      </c>
      <c r="N3" s="8" t="s">
        <v>17260</v>
      </c>
      <c r="O3" s="6" t="s">
        <v>632</v>
      </c>
      <c r="P3" s="8"/>
      <c r="Q3" s="6" t="s">
        <v>2912</v>
      </c>
      <c r="R3" s="8"/>
      <c r="S3" s="243" t="s">
        <v>14112</v>
      </c>
      <c r="T3" s="481" t="s">
        <v>11230</v>
      </c>
      <c r="U3" s="413" t="s">
        <v>5179</v>
      </c>
      <c r="V3" s="413">
        <f>COUNTIF($S$2:$S$40,"42")</f>
        <v>0</v>
      </c>
    </row>
    <row r="4" spans="1:22" ht="15" thickTop="1" thickBot="1">
      <c r="A4" s="7">
        <v>3</v>
      </c>
      <c r="B4" s="7">
        <v>300</v>
      </c>
      <c r="C4" s="7" t="s">
        <v>2715</v>
      </c>
      <c r="D4" s="7" t="s">
        <v>4980</v>
      </c>
      <c r="E4" s="16" t="s">
        <v>30541</v>
      </c>
      <c r="F4" s="11" t="s">
        <v>2650</v>
      </c>
      <c r="G4" s="7" t="s">
        <v>21</v>
      </c>
      <c r="H4" s="15" t="s">
        <v>2651</v>
      </c>
      <c r="I4" s="8" t="s">
        <v>53</v>
      </c>
      <c r="J4" s="8"/>
      <c r="K4" s="8" t="s">
        <v>17256</v>
      </c>
      <c r="L4" s="8" t="s">
        <v>17257</v>
      </c>
      <c r="M4" s="8" t="s">
        <v>17258</v>
      </c>
      <c r="N4" s="8" t="s">
        <v>17263</v>
      </c>
      <c r="O4" s="8" t="s">
        <v>2716</v>
      </c>
      <c r="P4" s="8"/>
      <c r="Q4" s="8" t="s">
        <v>2913</v>
      </c>
      <c r="R4" s="8"/>
      <c r="S4" s="243" t="s">
        <v>14113</v>
      </c>
      <c r="U4" s="413" t="s">
        <v>5178</v>
      </c>
      <c r="V4" s="413">
        <f>COUNTIF($S$2:$S$40,"43")</f>
        <v>2</v>
      </c>
    </row>
    <row r="5" spans="1:22" ht="15" thickTop="1" thickBot="1">
      <c r="A5" s="7">
        <v>4</v>
      </c>
      <c r="B5" s="7">
        <v>400</v>
      </c>
      <c r="C5" s="7" t="s">
        <v>2724</v>
      </c>
      <c r="D5" s="7" t="s">
        <v>4981</v>
      </c>
      <c r="E5" s="16" t="s">
        <v>30542</v>
      </c>
      <c r="F5" s="87" t="s">
        <v>4464</v>
      </c>
      <c r="G5" s="7" t="s">
        <v>21</v>
      </c>
      <c r="H5" s="15" t="s">
        <v>2652</v>
      </c>
      <c r="I5" s="8" t="s">
        <v>53</v>
      </c>
      <c r="J5" s="8"/>
      <c r="K5" s="8" t="s">
        <v>17255</v>
      </c>
      <c r="L5" s="8" t="s">
        <v>17261</v>
      </c>
      <c r="M5" s="8" t="s">
        <v>17257</v>
      </c>
      <c r="N5" s="8" t="s">
        <v>17263</v>
      </c>
      <c r="O5" s="8" t="s">
        <v>2717</v>
      </c>
      <c r="P5" s="8"/>
      <c r="Q5" s="8" t="s">
        <v>2735</v>
      </c>
      <c r="R5" s="8"/>
      <c r="S5" s="243" t="s">
        <v>14113</v>
      </c>
      <c r="U5" s="413" t="s">
        <v>5176</v>
      </c>
      <c r="V5" s="413">
        <f>COUNTIF($S$2:$S$40,"44")</f>
        <v>2</v>
      </c>
    </row>
    <row r="6" spans="1:22" ht="15" thickTop="1" thickBot="1">
      <c r="A6" s="7">
        <v>5</v>
      </c>
      <c r="B6" s="7">
        <v>500</v>
      </c>
      <c r="C6" s="5" t="s">
        <v>4465</v>
      </c>
      <c r="D6" s="7" t="s">
        <v>4757</v>
      </c>
      <c r="E6" s="179" t="s">
        <v>30543</v>
      </c>
      <c r="F6" s="11" t="s">
        <v>4467</v>
      </c>
      <c r="G6" s="7" t="s">
        <v>21</v>
      </c>
      <c r="H6" s="6" t="s">
        <v>4469</v>
      </c>
      <c r="I6" s="8" t="s">
        <v>53</v>
      </c>
      <c r="J6" s="8"/>
      <c r="K6" s="8" t="s">
        <v>17264</v>
      </c>
      <c r="L6" s="8" t="s">
        <v>17261</v>
      </c>
      <c r="M6" s="8" t="s">
        <v>17261</v>
      </c>
      <c r="N6" s="8" t="s">
        <v>17260</v>
      </c>
      <c r="O6" s="6" t="s">
        <v>4592</v>
      </c>
      <c r="P6" s="8"/>
      <c r="Q6" s="6" t="s">
        <v>4590</v>
      </c>
      <c r="R6" s="8" t="s">
        <v>21004</v>
      </c>
      <c r="S6" s="243" t="s">
        <v>14114</v>
      </c>
      <c r="U6" s="413" t="s">
        <v>5174</v>
      </c>
      <c r="V6" s="413">
        <f>COUNTIF($S$2:$S$40,"45")</f>
        <v>2</v>
      </c>
    </row>
    <row r="7" spans="1:22" ht="15" thickTop="1" thickBot="1">
      <c r="A7" s="7">
        <v>6</v>
      </c>
      <c r="B7" s="7">
        <v>600</v>
      </c>
      <c r="C7" s="5" t="s">
        <v>4466</v>
      </c>
      <c r="D7" s="7" t="s">
        <v>4758</v>
      </c>
      <c r="E7" s="179" t="s">
        <v>30544</v>
      </c>
      <c r="F7" s="87" t="s">
        <v>4468</v>
      </c>
      <c r="G7" s="7" t="s">
        <v>21</v>
      </c>
      <c r="H7" s="6" t="s">
        <v>4470</v>
      </c>
      <c r="I7" s="8" t="s">
        <v>53</v>
      </c>
      <c r="J7" s="8"/>
      <c r="K7" s="8" t="s">
        <v>17256</v>
      </c>
      <c r="L7" s="8" t="s">
        <v>17261</v>
      </c>
      <c r="M7" s="8" t="s">
        <v>17258</v>
      </c>
      <c r="N7" s="8" t="s">
        <v>17260</v>
      </c>
      <c r="O7" s="6" t="s">
        <v>4592</v>
      </c>
      <c r="P7" s="8"/>
      <c r="Q7" s="6" t="s">
        <v>4591</v>
      </c>
      <c r="R7" s="8" t="s">
        <v>21004</v>
      </c>
      <c r="S7" s="243" t="s">
        <v>14115</v>
      </c>
      <c r="U7" s="413" t="s">
        <v>5175</v>
      </c>
      <c r="V7" s="413">
        <f>COUNTIF($S$2:$S$40,"46")</f>
        <v>3</v>
      </c>
    </row>
    <row r="8" spans="1:22" ht="15" thickTop="1" thickBot="1">
      <c r="A8" s="442">
        <v>7</v>
      </c>
      <c r="B8" s="7">
        <v>700</v>
      </c>
      <c r="C8" s="7" t="s">
        <v>7688</v>
      </c>
      <c r="D8" s="7" t="s">
        <v>7869</v>
      </c>
      <c r="E8" s="5" t="s">
        <v>30545</v>
      </c>
      <c r="F8" s="11" t="s">
        <v>7690</v>
      </c>
      <c r="G8" s="7" t="s">
        <v>21</v>
      </c>
      <c r="H8" s="6" t="s">
        <v>7693</v>
      </c>
      <c r="I8" s="6" t="s">
        <v>7696</v>
      </c>
      <c r="J8" s="8"/>
      <c r="K8" s="8" t="s">
        <v>17256</v>
      </c>
      <c r="L8" s="8" t="s">
        <v>17258</v>
      </c>
      <c r="M8" s="8" t="s">
        <v>17261</v>
      </c>
      <c r="N8" s="8" t="s">
        <v>17263</v>
      </c>
      <c r="O8" s="6" t="s">
        <v>7867</v>
      </c>
      <c r="P8" s="8"/>
      <c r="Q8" s="8" t="s">
        <v>8023</v>
      </c>
      <c r="R8" s="8" t="s">
        <v>21004</v>
      </c>
      <c r="S8" s="243" t="s">
        <v>14116</v>
      </c>
      <c r="U8" s="413" t="s">
        <v>5214</v>
      </c>
      <c r="V8" s="413">
        <f>COUNTIF($S$2:$S$40,"47")</f>
        <v>3</v>
      </c>
    </row>
    <row r="9" spans="1:22" ht="15" thickTop="1" thickBot="1">
      <c r="A9" s="250">
        <v>8</v>
      </c>
      <c r="B9" s="250">
        <v>800</v>
      </c>
      <c r="C9" s="250" t="s">
        <v>28629</v>
      </c>
      <c r="D9" s="250" t="s">
        <v>7870</v>
      </c>
      <c r="E9" s="250" t="s">
        <v>28919</v>
      </c>
      <c r="F9" s="292" t="s">
        <v>7691</v>
      </c>
      <c r="G9" s="250" t="s">
        <v>21</v>
      </c>
      <c r="H9" s="254" t="s">
        <v>7694</v>
      </c>
      <c r="I9" s="254" t="s">
        <v>7696</v>
      </c>
      <c r="J9" s="254"/>
      <c r="K9" s="254" t="s">
        <v>17256</v>
      </c>
      <c r="L9" s="254" t="s">
        <v>17261</v>
      </c>
      <c r="M9" s="254" t="s">
        <v>17261</v>
      </c>
      <c r="N9" s="254" t="s">
        <v>17260</v>
      </c>
      <c r="O9" s="254" t="s">
        <v>7867</v>
      </c>
      <c r="P9" s="254" t="s">
        <v>28918</v>
      </c>
      <c r="Q9" s="254" t="s">
        <v>8024</v>
      </c>
      <c r="R9" s="254" t="s">
        <v>21004</v>
      </c>
      <c r="S9" s="497" t="s">
        <v>14116</v>
      </c>
      <c r="U9" s="413" t="s">
        <v>5216</v>
      </c>
      <c r="V9" s="413">
        <f>COUNTIF($S$2:$S$40,"48")</f>
        <v>2</v>
      </c>
    </row>
    <row r="10" spans="1:22" ht="15" thickTop="1" thickBot="1">
      <c r="A10" s="442">
        <v>9</v>
      </c>
      <c r="B10" s="7">
        <v>900</v>
      </c>
      <c r="C10" s="7" t="s">
        <v>7689</v>
      </c>
      <c r="D10" s="7" t="s">
        <v>7871</v>
      </c>
      <c r="E10" s="5" t="s">
        <v>7868</v>
      </c>
      <c r="F10" s="11" t="s">
        <v>7692</v>
      </c>
      <c r="G10" s="7" t="s">
        <v>21</v>
      </c>
      <c r="H10" s="8" t="s">
        <v>7695</v>
      </c>
      <c r="I10" s="8" t="s">
        <v>7696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8" t="s">
        <v>7867</v>
      </c>
      <c r="P10" s="8"/>
      <c r="Q10" s="8" t="s">
        <v>8025</v>
      </c>
      <c r="R10" s="8" t="s">
        <v>21004</v>
      </c>
      <c r="S10" s="243" t="s">
        <v>14117</v>
      </c>
      <c r="U10" s="413" t="s">
        <v>5215</v>
      </c>
      <c r="V10" s="413">
        <f>COUNTIF($S$2:$S$40,"49")</f>
        <v>3</v>
      </c>
    </row>
    <row r="11" spans="1:22" ht="15" thickTop="1" thickBot="1">
      <c r="A11" s="442">
        <v>10</v>
      </c>
      <c r="B11" s="442">
        <v>1000</v>
      </c>
      <c r="C11" s="442" t="s">
        <v>10638</v>
      </c>
      <c r="D11" s="7" t="s">
        <v>10784</v>
      </c>
      <c r="E11" s="5" t="s">
        <v>10787</v>
      </c>
      <c r="F11" s="87" t="s">
        <v>12679</v>
      </c>
      <c r="G11" s="442" t="s">
        <v>21</v>
      </c>
      <c r="H11" s="8" t="s">
        <v>10643</v>
      </c>
      <c r="I11" s="8" t="s">
        <v>10641</v>
      </c>
      <c r="J11" s="8"/>
      <c r="K11" s="8" t="s">
        <v>17256</v>
      </c>
      <c r="L11" s="8" t="s">
        <v>17258</v>
      </c>
      <c r="M11" s="8" t="s">
        <v>17261</v>
      </c>
      <c r="N11" s="8" t="s">
        <v>17260</v>
      </c>
      <c r="O11" s="6" t="s">
        <v>11013</v>
      </c>
      <c r="P11" s="8"/>
      <c r="Q11" s="8" t="s">
        <v>12863</v>
      </c>
      <c r="R11" s="8"/>
      <c r="S11" s="243" t="s">
        <v>14118</v>
      </c>
      <c r="U11" s="413" t="s">
        <v>17020</v>
      </c>
      <c r="V11" s="413">
        <f>COUNTIF($S$2:$S$62,"50")</f>
        <v>23</v>
      </c>
    </row>
    <row r="12" spans="1:22" ht="15" thickTop="1" thickBot="1">
      <c r="A12" s="442">
        <v>11</v>
      </c>
      <c r="B12" s="442">
        <v>1100</v>
      </c>
      <c r="C12" s="442" t="s">
        <v>10639</v>
      </c>
      <c r="D12" s="7" t="s">
        <v>10785</v>
      </c>
      <c r="E12" s="5" t="s">
        <v>11012</v>
      </c>
      <c r="F12" s="87" t="s">
        <v>12680</v>
      </c>
      <c r="G12" s="442" t="s">
        <v>21</v>
      </c>
      <c r="H12" s="8" t="s">
        <v>10644</v>
      </c>
      <c r="I12" s="8" t="s">
        <v>10641</v>
      </c>
      <c r="J12" s="8"/>
      <c r="K12" s="8" t="s">
        <v>17264</v>
      </c>
      <c r="L12" s="8" t="s">
        <v>17261</v>
      </c>
      <c r="M12" s="8" t="s">
        <v>17261</v>
      </c>
      <c r="N12" s="8" t="s">
        <v>17260</v>
      </c>
      <c r="O12" s="8" t="s">
        <v>11013</v>
      </c>
      <c r="P12" s="8"/>
      <c r="Q12" s="8" t="s">
        <v>12864</v>
      </c>
      <c r="R12" s="8"/>
      <c r="S12" s="243" t="s">
        <v>14119</v>
      </c>
      <c r="U12" s="413" t="s">
        <v>17021</v>
      </c>
      <c r="V12" s="413">
        <f>COUNTIF($S$2:$S$62,"51")</f>
        <v>1</v>
      </c>
    </row>
    <row r="13" spans="1:22" ht="15" thickTop="1" thickBot="1">
      <c r="A13" s="442">
        <v>12</v>
      </c>
      <c r="B13" s="442">
        <v>1200</v>
      </c>
      <c r="C13" s="442" t="s">
        <v>10640</v>
      </c>
      <c r="D13" s="7" t="s">
        <v>10786</v>
      </c>
      <c r="E13" s="5" t="s">
        <v>10788</v>
      </c>
      <c r="F13" s="87" t="s">
        <v>12681</v>
      </c>
      <c r="G13" s="442" t="s">
        <v>21</v>
      </c>
      <c r="H13" s="6" t="s">
        <v>10642</v>
      </c>
      <c r="I13" s="8" t="s">
        <v>10641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8" t="s">
        <v>11013</v>
      </c>
      <c r="P13" s="8"/>
      <c r="Q13" s="8" t="s">
        <v>12865</v>
      </c>
      <c r="R13" s="8"/>
      <c r="S13" s="243" t="s">
        <v>14118</v>
      </c>
      <c r="U13" s="413" t="s">
        <v>17022</v>
      </c>
      <c r="V13" s="413">
        <f>COUNTIF($S$2:$S$62,"52")</f>
        <v>0</v>
      </c>
    </row>
    <row r="14" spans="1:22" ht="15" thickTop="1" thickBot="1">
      <c r="A14" s="7">
        <v>13</v>
      </c>
      <c r="B14" s="7">
        <v>1300</v>
      </c>
      <c r="C14" s="5" t="s">
        <v>16507</v>
      </c>
      <c r="D14" s="7" t="s">
        <v>16593</v>
      </c>
      <c r="E14" s="5" t="s">
        <v>16595</v>
      </c>
      <c r="F14" s="87" t="s">
        <v>16509</v>
      </c>
      <c r="G14" s="442" t="s">
        <v>21</v>
      </c>
      <c r="H14" s="8" t="s">
        <v>16512</v>
      </c>
      <c r="I14" s="8" t="s">
        <v>6559</v>
      </c>
      <c r="J14" s="8"/>
      <c r="K14" s="8" t="s">
        <v>17264</v>
      </c>
      <c r="L14" s="8" t="s">
        <v>17258</v>
      </c>
      <c r="M14" s="8" t="s">
        <v>17261</v>
      </c>
      <c r="N14" s="8" t="s">
        <v>17259</v>
      </c>
      <c r="O14" s="6" t="s">
        <v>16597</v>
      </c>
      <c r="P14" s="8"/>
      <c r="Q14" s="6" t="s">
        <v>16606</v>
      </c>
      <c r="R14" s="8"/>
      <c r="S14" s="243" t="s">
        <v>16892</v>
      </c>
    </row>
    <row r="15" spans="1:22" ht="15" thickTop="1" thickBot="1">
      <c r="A15" s="7">
        <v>14</v>
      </c>
      <c r="B15" s="7">
        <v>1400</v>
      </c>
      <c r="C15" s="5" t="s">
        <v>16508</v>
      </c>
      <c r="D15" s="442" t="s">
        <v>16594</v>
      </c>
      <c r="E15" s="5" t="s">
        <v>16596</v>
      </c>
      <c r="F15" s="87" t="s">
        <v>16511</v>
      </c>
      <c r="G15" s="442" t="s">
        <v>21</v>
      </c>
      <c r="H15" s="6" t="s">
        <v>16510</v>
      </c>
      <c r="I15" s="8" t="s">
        <v>6559</v>
      </c>
      <c r="J15" s="8"/>
      <c r="K15" s="8" t="s">
        <v>17256</v>
      </c>
      <c r="L15" s="8" t="s">
        <v>17261</v>
      </c>
      <c r="M15" s="8" t="s">
        <v>17258</v>
      </c>
      <c r="N15" s="8" t="s">
        <v>17263</v>
      </c>
      <c r="O15" s="6" t="s">
        <v>16597</v>
      </c>
      <c r="P15" s="8"/>
      <c r="Q15" s="6" t="s">
        <v>16607</v>
      </c>
      <c r="R15" s="8"/>
      <c r="S15" s="243" t="s">
        <v>16892</v>
      </c>
    </row>
    <row r="16" spans="1:22" ht="15" thickTop="1" thickBot="1">
      <c r="A16" s="442">
        <v>15</v>
      </c>
      <c r="B16" s="442">
        <v>1500</v>
      </c>
      <c r="C16" s="442" t="s">
        <v>21708</v>
      </c>
      <c r="D16" s="442" t="s">
        <v>21830</v>
      </c>
      <c r="E16" s="442" t="s">
        <v>21832</v>
      </c>
      <c r="F16" s="87" t="s">
        <v>21710</v>
      </c>
      <c r="G16" s="442" t="s">
        <v>21</v>
      </c>
      <c r="H16" s="8" t="s">
        <v>21712</v>
      </c>
      <c r="I16" s="8" t="s">
        <v>6559</v>
      </c>
      <c r="J16" s="8"/>
      <c r="K16" s="8"/>
      <c r="L16" s="8"/>
      <c r="M16" s="8"/>
      <c r="N16" s="8"/>
      <c r="O16" s="8" t="s">
        <v>21829</v>
      </c>
      <c r="P16" s="8"/>
      <c r="Q16" s="8" t="s">
        <v>22356</v>
      </c>
      <c r="R16" s="8"/>
      <c r="S16" s="243">
        <v>49</v>
      </c>
    </row>
    <row r="17" spans="1:19" ht="15" thickTop="1" thickBot="1">
      <c r="A17" s="442">
        <v>16</v>
      </c>
      <c r="B17" s="442">
        <v>1600</v>
      </c>
      <c r="C17" s="442" t="s">
        <v>21709</v>
      </c>
      <c r="D17" s="442" t="s">
        <v>21831</v>
      </c>
      <c r="E17" s="442" t="s">
        <v>21833</v>
      </c>
      <c r="F17" s="87" t="s">
        <v>21711</v>
      </c>
      <c r="G17" s="442" t="s">
        <v>21</v>
      </c>
      <c r="H17" s="8" t="s">
        <v>21713</v>
      </c>
      <c r="I17" s="8" t="s">
        <v>6559</v>
      </c>
      <c r="J17" s="8"/>
      <c r="K17" s="8"/>
      <c r="L17" s="8"/>
      <c r="M17" s="8"/>
      <c r="N17" s="8"/>
      <c r="O17" s="8" t="s">
        <v>21829</v>
      </c>
      <c r="P17" s="8"/>
      <c r="Q17" s="8" t="s">
        <v>22357</v>
      </c>
      <c r="R17" s="8"/>
      <c r="S17" s="243">
        <v>49</v>
      </c>
    </row>
    <row r="18" spans="1:19" ht="15" thickTop="1" thickBot="1">
      <c r="A18" s="442">
        <v>17</v>
      </c>
      <c r="B18" s="442">
        <v>1700</v>
      </c>
      <c r="C18" s="442" t="s">
        <v>21821</v>
      </c>
      <c r="D18" s="442" t="s">
        <v>21861</v>
      </c>
      <c r="E18" s="442" t="s">
        <v>21862</v>
      </c>
      <c r="F18" s="87" t="s">
        <v>21820</v>
      </c>
      <c r="G18" s="442" t="s">
        <v>21</v>
      </c>
      <c r="H18" s="8" t="s">
        <v>21819</v>
      </c>
      <c r="I18" s="8" t="s">
        <v>6559</v>
      </c>
      <c r="J18" s="8"/>
      <c r="K18" s="8"/>
      <c r="L18" s="8"/>
      <c r="M18" s="8"/>
      <c r="N18" s="8"/>
      <c r="O18" s="8" t="s">
        <v>21863</v>
      </c>
      <c r="P18" s="8"/>
      <c r="Q18" s="8" t="s">
        <v>22358</v>
      </c>
      <c r="R18" s="8"/>
      <c r="S18" s="243">
        <v>49</v>
      </c>
    </row>
    <row r="19" spans="1:19" ht="15" thickTop="1" thickBot="1">
      <c r="A19" s="442">
        <v>18</v>
      </c>
      <c r="B19" s="442">
        <v>1800</v>
      </c>
      <c r="C19" s="442" t="s">
        <v>26868</v>
      </c>
      <c r="D19" s="442" t="s">
        <v>26985</v>
      </c>
      <c r="E19" s="442" t="s">
        <v>26987</v>
      </c>
      <c r="F19" s="87" t="s">
        <v>26870</v>
      </c>
      <c r="G19" s="442" t="s">
        <v>21</v>
      </c>
      <c r="H19" s="8" t="s">
        <v>26886</v>
      </c>
      <c r="I19" s="8" t="s">
        <v>6559</v>
      </c>
      <c r="J19" s="8"/>
      <c r="K19" s="8"/>
      <c r="L19" s="8"/>
      <c r="M19" s="8"/>
      <c r="N19" s="8"/>
      <c r="O19" s="8" t="s">
        <v>26988</v>
      </c>
      <c r="P19" s="8"/>
      <c r="Q19" s="8" t="s">
        <v>30546</v>
      </c>
      <c r="R19" s="8"/>
      <c r="S19" s="243">
        <v>50</v>
      </c>
    </row>
    <row r="20" spans="1:19" ht="15" thickTop="1" thickBot="1">
      <c r="A20" s="442">
        <v>19</v>
      </c>
      <c r="B20" s="442">
        <v>1900</v>
      </c>
      <c r="C20" s="442" t="s">
        <v>26869</v>
      </c>
      <c r="D20" s="442" t="s">
        <v>26986</v>
      </c>
      <c r="E20" s="442" t="s">
        <v>30516</v>
      </c>
      <c r="F20" s="87" t="s">
        <v>26871</v>
      </c>
      <c r="G20" s="442" t="s">
        <v>21</v>
      </c>
      <c r="H20" s="8" t="s">
        <v>26887</v>
      </c>
      <c r="I20" s="8" t="s">
        <v>6559</v>
      </c>
      <c r="J20" s="8"/>
      <c r="K20" s="8"/>
      <c r="L20" s="8"/>
      <c r="M20" s="8"/>
      <c r="N20" s="8"/>
      <c r="O20" s="8" t="s">
        <v>26988</v>
      </c>
      <c r="P20" s="8"/>
      <c r="Q20" s="8" t="s">
        <v>30547</v>
      </c>
      <c r="R20" s="8"/>
      <c r="S20" s="243">
        <v>50</v>
      </c>
    </row>
    <row r="21" spans="1:19" ht="15" thickTop="1" thickBot="1">
      <c r="A21" s="442">
        <v>20</v>
      </c>
      <c r="B21" s="442">
        <v>10100</v>
      </c>
      <c r="C21" s="442" t="s">
        <v>27638</v>
      </c>
      <c r="D21" s="442" t="s">
        <v>27779</v>
      </c>
      <c r="E21" s="16" t="s">
        <v>30517</v>
      </c>
      <c r="F21" s="87" t="s">
        <v>27659</v>
      </c>
      <c r="G21" s="442" t="s">
        <v>21</v>
      </c>
      <c r="H21" s="8" t="s">
        <v>27681</v>
      </c>
      <c r="I21" s="8" t="s">
        <v>27680</v>
      </c>
      <c r="J21" s="8"/>
      <c r="K21" s="8"/>
      <c r="L21" s="8"/>
      <c r="M21" s="8"/>
      <c r="N21" s="8"/>
      <c r="O21" s="8" t="s">
        <v>27800</v>
      </c>
      <c r="P21" s="8"/>
      <c r="Q21" s="8" t="s">
        <v>30548</v>
      </c>
      <c r="R21" s="8"/>
      <c r="S21" s="243">
        <v>50</v>
      </c>
    </row>
    <row r="22" spans="1:19" ht="15" thickTop="1" thickBot="1">
      <c r="A22" s="442">
        <v>21</v>
      </c>
      <c r="B22" s="442">
        <v>10200</v>
      </c>
      <c r="C22" s="442" t="s">
        <v>27639</v>
      </c>
      <c r="D22" s="442" t="s">
        <v>27780</v>
      </c>
      <c r="E22" s="16" t="s">
        <v>30518</v>
      </c>
      <c r="F22" s="87" t="s">
        <v>27660</v>
      </c>
      <c r="G22" s="442" t="s">
        <v>21</v>
      </c>
      <c r="H22" s="8" t="s">
        <v>27682</v>
      </c>
      <c r="I22" s="8" t="s">
        <v>27680</v>
      </c>
      <c r="J22" s="8"/>
      <c r="K22" s="8"/>
      <c r="L22" s="8"/>
      <c r="M22" s="8"/>
      <c r="N22" s="8"/>
      <c r="O22" s="8" t="s">
        <v>27800</v>
      </c>
      <c r="P22" s="8"/>
      <c r="Q22" s="8" t="s">
        <v>30549</v>
      </c>
      <c r="R22" s="8"/>
      <c r="S22" s="243">
        <v>50</v>
      </c>
    </row>
    <row r="23" spans="1:19" ht="15" thickTop="1" thickBot="1">
      <c r="A23" s="442">
        <v>22</v>
      </c>
      <c r="B23" s="442">
        <v>10300</v>
      </c>
      <c r="C23" s="442" t="s">
        <v>27640</v>
      </c>
      <c r="D23" s="442" t="s">
        <v>27781</v>
      </c>
      <c r="E23" s="16" t="s">
        <v>30519</v>
      </c>
      <c r="F23" s="87" t="s">
        <v>27661</v>
      </c>
      <c r="G23" s="442" t="s">
        <v>21</v>
      </c>
      <c r="H23" s="8" t="s">
        <v>27683</v>
      </c>
      <c r="I23" s="8" t="s">
        <v>27680</v>
      </c>
      <c r="J23" s="8"/>
      <c r="K23" s="8"/>
      <c r="L23" s="8"/>
      <c r="M23" s="8"/>
      <c r="N23" s="8"/>
      <c r="O23" s="8" t="s">
        <v>27800</v>
      </c>
      <c r="P23" s="8"/>
      <c r="Q23" s="8" t="s">
        <v>30550</v>
      </c>
      <c r="R23" s="8"/>
      <c r="S23" s="243">
        <v>50</v>
      </c>
    </row>
    <row r="24" spans="1:19" ht="15" thickTop="1" thickBot="1">
      <c r="A24" s="442">
        <v>23</v>
      </c>
      <c r="B24" s="442">
        <v>10400</v>
      </c>
      <c r="C24" s="442" t="s">
        <v>27641</v>
      </c>
      <c r="D24" s="442" t="s">
        <v>27782</v>
      </c>
      <c r="E24" s="16" t="s">
        <v>30520</v>
      </c>
      <c r="F24" s="87" t="s">
        <v>27662</v>
      </c>
      <c r="G24" s="442" t="s">
        <v>21</v>
      </c>
      <c r="H24" s="8" t="s">
        <v>27684</v>
      </c>
      <c r="I24" s="8" t="s">
        <v>27680</v>
      </c>
      <c r="J24" s="8"/>
      <c r="K24" s="8"/>
      <c r="L24" s="8"/>
      <c r="M24" s="8"/>
      <c r="N24" s="8"/>
      <c r="O24" s="8" t="s">
        <v>27800</v>
      </c>
      <c r="P24" s="8"/>
      <c r="Q24" s="8" t="s">
        <v>30551</v>
      </c>
      <c r="R24" s="8"/>
      <c r="S24" s="243">
        <v>50</v>
      </c>
    </row>
    <row r="25" spans="1:19" ht="15" thickTop="1" thickBot="1">
      <c r="A25" s="442">
        <v>24</v>
      </c>
      <c r="B25" s="442">
        <v>10500</v>
      </c>
      <c r="C25" s="442" t="s">
        <v>27642</v>
      </c>
      <c r="D25" s="442" t="s">
        <v>27783</v>
      </c>
      <c r="E25" s="16" t="s">
        <v>30521</v>
      </c>
      <c r="F25" s="87" t="s">
        <v>27663</v>
      </c>
      <c r="G25" s="442" t="s">
        <v>21</v>
      </c>
      <c r="H25" s="8" t="s">
        <v>27685</v>
      </c>
      <c r="I25" s="8" t="s">
        <v>27680</v>
      </c>
      <c r="J25" s="8"/>
      <c r="K25" s="8"/>
      <c r="L25" s="8"/>
      <c r="M25" s="8"/>
      <c r="N25" s="8"/>
      <c r="O25" s="8" t="s">
        <v>27800</v>
      </c>
      <c r="P25" s="8"/>
      <c r="Q25" s="8" t="s">
        <v>30552</v>
      </c>
      <c r="R25" s="8"/>
      <c r="S25" s="243">
        <v>50</v>
      </c>
    </row>
    <row r="26" spans="1:19" ht="15" thickTop="1" thickBot="1">
      <c r="A26" s="442">
        <v>25</v>
      </c>
      <c r="B26" s="442">
        <v>10600</v>
      </c>
      <c r="C26" s="442" t="s">
        <v>27643</v>
      </c>
      <c r="D26" s="442" t="s">
        <v>27784</v>
      </c>
      <c r="E26" s="16" t="s">
        <v>30522</v>
      </c>
      <c r="F26" s="87" t="s">
        <v>27664</v>
      </c>
      <c r="G26" s="442" t="s">
        <v>21</v>
      </c>
      <c r="H26" s="8" t="s">
        <v>27686</v>
      </c>
      <c r="I26" s="8" t="s">
        <v>27680</v>
      </c>
      <c r="J26" s="8"/>
      <c r="K26" s="8"/>
      <c r="L26" s="8"/>
      <c r="M26" s="8"/>
      <c r="N26" s="8"/>
      <c r="O26" s="8" t="s">
        <v>27800</v>
      </c>
      <c r="P26" s="8"/>
      <c r="Q26" s="8" t="s">
        <v>30553</v>
      </c>
      <c r="R26" s="8"/>
      <c r="S26" s="243">
        <v>50</v>
      </c>
    </row>
    <row r="27" spans="1:19" ht="15" thickTop="1" thickBot="1">
      <c r="A27" s="442">
        <v>26</v>
      </c>
      <c r="B27" s="442">
        <v>10700</v>
      </c>
      <c r="C27" s="442" t="s">
        <v>27644</v>
      </c>
      <c r="D27" s="442" t="s">
        <v>27785</v>
      </c>
      <c r="E27" s="16" t="s">
        <v>30523</v>
      </c>
      <c r="F27" s="87" t="s">
        <v>27665</v>
      </c>
      <c r="G27" s="442" t="s">
        <v>21</v>
      </c>
      <c r="H27" s="8" t="s">
        <v>27687</v>
      </c>
      <c r="I27" s="8" t="s">
        <v>27680</v>
      </c>
      <c r="J27" s="8"/>
      <c r="K27" s="8"/>
      <c r="L27" s="8"/>
      <c r="M27" s="8"/>
      <c r="N27" s="8"/>
      <c r="O27" s="8" t="s">
        <v>27800</v>
      </c>
      <c r="P27" s="8"/>
      <c r="Q27" s="8" t="s">
        <v>30554</v>
      </c>
      <c r="R27" s="8"/>
      <c r="S27" s="243">
        <v>50</v>
      </c>
    </row>
    <row r="28" spans="1:19" ht="15" thickTop="1" thickBot="1">
      <c r="A28" s="442">
        <v>27</v>
      </c>
      <c r="B28" s="442">
        <v>10800</v>
      </c>
      <c r="C28" s="442" t="s">
        <v>27645</v>
      </c>
      <c r="D28" s="442" t="s">
        <v>27786</v>
      </c>
      <c r="E28" s="16" t="s">
        <v>30524</v>
      </c>
      <c r="F28" s="87" t="s">
        <v>27666</v>
      </c>
      <c r="G28" s="442" t="s">
        <v>21</v>
      </c>
      <c r="H28" s="8" t="s">
        <v>27688</v>
      </c>
      <c r="I28" s="8" t="s">
        <v>27680</v>
      </c>
      <c r="J28" s="8"/>
      <c r="K28" s="8"/>
      <c r="L28" s="8"/>
      <c r="M28" s="8"/>
      <c r="N28" s="8"/>
      <c r="O28" s="8" t="s">
        <v>27800</v>
      </c>
      <c r="P28" s="8"/>
      <c r="Q28" s="8" t="s">
        <v>30555</v>
      </c>
      <c r="R28" s="8"/>
      <c r="S28" s="243">
        <v>50</v>
      </c>
    </row>
    <row r="29" spans="1:19" ht="15" thickTop="1" thickBot="1">
      <c r="A29" s="442">
        <v>28</v>
      </c>
      <c r="B29" s="442">
        <v>20100</v>
      </c>
      <c r="C29" s="442" t="s">
        <v>27646</v>
      </c>
      <c r="D29" s="442" t="s">
        <v>27787</v>
      </c>
      <c r="E29" s="16" t="s">
        <v>30525</v>
      </c>
      <c r="F29" s="87" t="s">
        <v>27667</v>
      </c>
      <c r="G29" s="442" t="s">
        <v>21</v>
      </c>
      <c r="H29" s="8" t="s">
        <v>27689</v>
      </c>
      <c r="I29" s="8" t="s">
        <v>27680</v>
      </c>
      <c r="J29" s="8"/>
      <c r="K29" s="8"/>
      <c r="L29" s="8"/>
      <c r="M29" s="8"/>
      <c r="N29" s="8"/>
      <c r="O29" s="8" t="s">
        <v>27800</v>
      </c>
      <c r="P29" s="8"/>
      <c r="Q29" s="8" t="s">
        <v>30556</v>
      </c>
      <c r="R29" s="8"/>
      <c r="S29" s="243">
        <v>50</v>
      </c>
    </row>
    <row r="30" spans="1:19" ht="15" thickTop="1" thickBot="1">
      <c r="A30" s="442">
        <v>29</v>
      </c>
      <c r="B30" s="442">
        <v>20200</v>
      </c>
      <c r="C30" s="442" t="s">
        <v>27647</v>
      </c>
      <c r="D30" s="442" t="s">
        <v>27788</v>
      </c>
      <c r="E30" s="16" t="s">
        <v>30526</v>
      </c>
      <c r="F30" s="87" t="s">
        <v>27668</v>
      </c>
      <c r="G30" s="442" t="s">
        <v>21</v>
      </c>
      <c r="H30" s="8" t="s">
        <v>27690</v>
      </c>
      <c r="I30" s="8" t="s">
        <v>27680</v>
      </c>
      <c r="J30" s="8"/>
      <c r="K30" s="8"/>
      <c r="L30" s="8"/>
      <c r="M30" s="8"/>
      <c r="N30" s="8"/>
      <c r="O30" s="8" t="s">
        <v>27800</v>
      </c>
      <c r="P30" s="8"/>
      <c r="Q30" s="8" t="s">
        <v>30557</v>
      </c>
      <c r="R30" s="8"/>
      <c r="S30" s="243">
        <v>50</v>
      </c>
    </row>
    <row r="31" spans="1:19" ht="15" thickTop="1" thickBot="1">
      <c r="A31" s="442">
        <v>30</v>
      </c>
      <c r="B31" s="442">
        <v>20300</v>
      </c>
      <c r="C31" s="442" t="s">
        <v>27648</v>
      </c>
      <c r="D31" s="442" t="s">
        <v>27789</v>
      </c>
      <c r="E31" s="16" t="s">
        <v>30527</v>
      </c>
      <c r="F31" s="87" t="s">
        <v>27669</v>
      </c>
      <c r="G31" s="442" t="s">
        <v>21</v>
      </c>
      <c r="H31" s="8" t="s">
        <v>27691</v>
      </c>
      <c r="I31" s="8" t="s">
        <v>27680</v>
      </c>
      <c r="J31" s="8"/>
      <c r="K31" s="8"/>
      <c r="L31" s="8"/>
      <c r="M31" s="8"/>
      <c r="N31" s="8"/>
      <c r="O31" s="8" t="s">
        <v>27800</v>
      </c>
      <c r="P31" s="8"/>
      <c r="Q31" s="8" t="s">
        <v>30558</v>
      </c>
      <c r="R31" s="8"/>
      <c r="S31" s="243">
        <v>50</v>
      </c>
    </row>
    <row r="32" spans="1:19" ht="15" thickTop="1" thickBot="1">
      <c r="A32" s="442">
        <v>31</v>
      </c>
      <c r="B32" s="442">
        <v>20400</v>
      </c>
      <c r="C32" s="442" t="s">
        <v>27649</v>
      </c>
      <c r="D32" s="442" t="s">
        <v>27790</v>
      </c>
      <c r="E32" s="16" t="s">
        <v>30528</v>
      </c>
      <c r="F32" s="87" t="s">
        <v>27670</v>
      </c>
      <c r="G32" s="442" t="s">
        <v>21</v>
      </c>
      <c r="H32" s="8" t="s">
        <v>27692</v>
      </c>
      <c r="I32" s="8" t="s">
        <v>27680</v>
      </c>
      <c r="J32" s="8"/>
      <c r="K32" s="8"/>
      <c r="L32" s="8"/>
      <c r="M32" s="8"/>
      <c r="N32" s="8"/>
      <c r="O32" s="8" t="s">
        <v>27800</v>
      </c>
      <c r="P32" s="8"/>
      <c r="Q32" s="8" t="s">
        <v>30559</v>
      </c>
      <c r="R32" s="8"/>
      <c r="S32" s="243">
        <v>50</v>
      </c>
    </row>
    <row r="33" spans="1:22" ht="15" thickTop="1" thickBot="1">
      <c r="A33" s="442">
        <v>32</v>
      </c>
      <c r="B33" s="442">
        <v>20500</v>
      </c>
      <c r="C33" s="442" t="s">
        <v>27650</v>
      </c>
      <c r="D33" s="442" t="s">
        <v>27791</v>
      </c>
      <c r="E33" s="16" t="s">
        <v>30529</v>
      </c>
      <c r="F33" s="87" t="s">
        <v>27671</v>
      </c>
      <c r="G33" s="442" t="s">
        <v>21</v>
      </c>
      <c r="H33" s="8" t="s">
        <v>27693</v>
      </c>
      <c r="I33" s="8" t="s">
        <v>27680</v>
      </c>
      <c r="J33" s="8"/>
      <c r="K33" s="8"/>
      <c r="L33" s="8"/>
      <c r="M33" s="8"/>
      <c r="N33" s="8"/>
      <c r="O33" s="8" t="s">
        <v>27800</v>
      </c>
      <c r="P33" s="8"/>
      <c r="Q33" s="8" t="s">
        <v>30560</v>
      </c>
      <c r="R33" s="8"/>
      <c r="S33" s="243">
        <v>50</v>
      </c>
    </row>
    <row r="34" spans="1:22" ht="15" thickTop="1" thickBot="1">
      <c r="A34" s="442">
        <v>33</v>
      </c>
      <c r="B34" s="442">
        <v>20600</v>
      </c>
      <c r="C34" s="442" t="s">
        <v>27651</v>
      </c>
      <c r="D34" s="442" t="s">
        <v>27792</v>
      </c>
      <c r="E34" s="16" t="s">
        <v>30530</v>
      </c>
      <c r="F34" s="87" t="s">
        <v>27672</v>
      </c>
      <c r="G34" s="442" t="s">
        <v>21</v>
      </c>
      <c r="H34" s="8" t="s">
        <v>27694</v>
      </c>
      <c r="I34" s="8" t="s">
        <v>27680</v>
      </c>
      <c r="J34" s="8"/>
      <c r="K34" s="8"/>
      <c r="L34" s="8"/>
      <c r="M34" s="8"/>
      <c r="N34" s="8"/>
      <c r="O34" s="8" t="s">
        <v>27800</v>
      </c>
      <c r="P34" s="8"/>
      <c r="Q34" s="8" t="s">
        <v>30561</v>
      </c>
      <c r="R34" s="8"/>
      <c r="S34" s="243">
        <v>50</v>
      </c>
    </row>
    <row r="35" spans="1:22" ht="15" thickTop="1" thickBot="1">
      <c r="A35" s="442">
        <v>34</v>
      </c>
      <c r="B35" s="442">
        <v>20700</v>
      </c>
      <c r="C35" s="442" t="s">
        <v>27652</v>
      </c>
      <c r="D35" s="442" t="s">
        <v>27793</v>
      </c>
      <c r="E35" s="16" t="s">
        <v>30531</v>
      </c>
      <c r="F35" s="87" t="s">
        <v>27673</v>
      </c>
      <c r="G35" s="442" t="s">
        <v>21</v>
      </c>
      <c r="H35" s="8" t="s">
        <v>27695</v>
      </c>
      <c r="I35" s="8" t="s">
        <v>27680</v>
      </c>
      <c r="J35" s="8"/>
      <c r="K35" s="8"/>
      <c r="L35" s="8"/>
      <c r="M35" s="8"/>
      <c r="N35" s="8"/>
      <c r="O35" s="8" t="s">
        <v>27800</v>
      </c>
      <c r="P35" s="8"/>
      <c r="Q35" s="8" t="s">
        <v>30562</v>
      </c>
      <c r="R35" s="8"/>
      <c r="S35" s="243">
        <v>50</v>
      </c>
    </row>
    <row r="36" spans="1:22" ht="15" thickTop="1" thickBot="1">
      <c r="A36" s="442">
        <v>35</v>
      </c>
      <c r="B36" s="442">
        <v>20800</v>
      </c>
      <c r="C36" s="442" t="s">
        <v>27653</v>
      </c>
      <c r="D36" s="442" t="s">
        <v>27794</v>
      </c>
      <c r="E36" s="16" t="s">
        <v>30532</v>
      </c>
      <c r="F36" s="87" t="s">
        <v>27674</v>
      </c>
      <c r="G36" s="442" t="s">
        <v>21</v>
      </c>
      <c r="H36" s="8" t="s">
        <v>27696</v>
      </c>
      <c r="I36" s="8" t="s">
        <v>27680</v>
      </c>
      <c r="J36" s="8"/>
      <c r="K36" s="8"/>
      <c r="L36" s="8"/>
      <c r="M36" s="8"/>
      <c r="N36" s="8"/>
      <c r="O36" s="8" t="s">
        <v>27800</v>
      </c>
      <c r="P36" s="8"/>
      <c r="Q36" s="8" t="s">
        <v>30563</v>
      </c>
      <c r="R36" s="8"/>
      <c r="S36" s="243">
        <v>50</v>
      </c>
    </row>
    <row r="37" spans="1:22" ht="15" thickTop="1" thickBot="1">
      <c r="A37" s="442">
        <v>36</v>
      </c>
      <c r="B37" s="442">
        <v>20900</v>
      </c>
      <c r="C37" s="442" t="s">
        <v>27654</v>
      </c>
      <c r="D37" s="442" t="s">
        <v>27795</v>
      </c>
      <c r="E37" s="16" t="s">
        <v>30533</v>
      </c>
      <c r="F37" s="87" t="s">
        <v>27675</v>
      </c>
      <c r="G37" s="442" t="s">
        <v>21</v>
      </c>
      <c r="H37" s="8" t="s">
        <v>27697</v>
      </c>
      <c r="I37" s="8" t="s">
        <v>27680</v>
      </c>
      <c r="J37" s="8"/>
      <c r="K37" s="8"/>
      <c r="L37" s="8"/>
      <c r="M37" s="8"/>
      <c r="N37" s="8"/>
      <c r="O37" s="8" t="s">
        <v>27800</v>
      </c>
      <c r="P37" s="8"/>
      <c r="Q37" s="8" t="s">
        <v>30564</v>
      </c>
      <c r="R37" s="8"/>
      <c r="S37" s="243">
        <v>50</v>
      </c>
    </row>
    <row r="38" spans="1:22" ht="15" thickTop="1" thickBot="1">
      <c r="A38" s="442">
        <v>37</v>
      </c>
      <c r="B38" s="442">
        <v>21000</v>
      </c>
      <c r="C38" s="442" t="s">
        <v>27655</v>
      </c>
      <c r="D38" s="442" t="s">
        <v>27796</v>
      </c>
      <c r="E38" s="16" t="s">
        <v>30534</v>
      </c>
      <c r="F38" s="87" t="s">
        <v>27676</v>
      </c>
      <c r="G38" s="442" t="s">
        <v>21</v>
      </c>
      <c r="H38" s="8" t="s">
        <v>27698</v>
      </c>
      <c r="I38" s="8" t="s">
        <v>27680</v>
      </c>
      <c r="J38" s="8"/>
      <c r="K38" s="8"/>
      <c r="L38" s="8"/>
      <c r="M38" s="8"/>
      <c r="N38" s="8"/>
      <c r="O38" s="8" t="s">
        <v>27800</v>
      </c>
      <c r="P38" s="8"/>
      <c r="Q38" s="8" t="s">
        <v>30565</v>
      </c>
      <c r="R38" s="8"/>
      <c r="S38" s="243">
        <v>50</v>
      </c>
    </row>
    <row r="39" spans="1:22" ht="15" thickTop="1" thickBot="1">
      <c r="A39" s="442">
        <v>38</v>
      </c>
      <c r="B39" s="442">
        <v>21100</v>
      </c>
      <c r="C39" s="442" t="s">
        <v>27656</v>
      </c>
      <c r="D39" s="442" t="s">
        <v>27797</v>
      </c>
      <c r="E39" s="16" t="s">
        <v>30535</v>
      </c>
      <c r="F39" s="87" t="s">
        <v>27677</v>
      </c>
      <c r="G39" s="442" t="s">
        <v>21</v>
      </c>
      <c r="H39" s="8" t="s">
        <v>27699</v>
      </c>
      <c r="I39" s="8" t="s">
        <v>27680</v>
      </c>
      <c r="J39" s="8"/>
      <c r="K39" s="8"/>
      <c r="L39" s="8"/>
      <c r="M39" s="8"/>
      <c r="N39" s="8"/>
      <c r="O39" s="8" t="s">
        <v>27800</v>
      </c>
      <c r="P39" s="8"/>
      <c r="Q39" s="8" t="s">
        <v>30566</v>
      </c>
      <c r="R39" s="8"/>
      <c r="S39" s="243">
        <v>50</v>
      </c>
    </row>
    <row r="40" spans="1:22" ht="15" thickTop="1" thickBot="1">
      <c r="A40" s="442">
        <v>39</v>
      </c>
      <c r="B40" s="442">
        <v>21200</v>
      </c>
      <c r="C40" s="5" t="s">
        <v>27657</v>
      </c>
      <c r="D40" s="442" t="s">
        <v>27798</v>
      </c>
      <c r="E40" s="16" t="s">
        <v>30536</v>
      </c>
      <c r="F40" s="87" t="s">
        <v>27678</v>
      </c>
      <c r="G40" s="442" t="s">
        <v>21</v>
      </c>
      <c r="H40" s="8" t="s">
        <v>27700</v>
      </c>
      <c r="I40" s="8" t="s">
        <v>27680</v>
      </c>
      <c r="J40" s="8"/>
      <c r="K40" s="8"/>
      <c r="L40" s="8"/>
      <c r="M40" s="8"/>
      <c r="N40" s="8"/>
      <c r="O40" s="8" t="s">
        <v>27800</v>
      </c>
      <c r="P40" s="8"/>
      <c r="Q40" s="6" t="s">
        <v>30567</v>
      </c>
      <c r="R40" s="8"/>
      <c r="S40" s="243">
        <v>50</v>
      </c>
    </row>
    <row r="41" spans="1:22" ht="15" thickTop="1" thickBot="1">
      <c r="A41" s="442">
        <v>40</v>
      </c>
      <c r="B41" s="442">
        <v>21300</v>
      </c>
      <c r="C41" s="25" t="s">
        <v>27658</v>
      </c>
      <c r="D41" s="442" t="s">
        <v>27799</v>
      </c>
      <c r="E41" s="16" t="s">
        <v>30537</v>
      </c>
      <c r="F41" s="87" t="s">
        <v>27679</v>
      </c>
      <c r="G41" s="442" t="s">
        <v>21</v>
      </c>
      <c r="H41" s="8" t="s">
        <v>27701</v>
      </c>
      <c r="I41" s="8" t="s">
        <v>27680</v>
      </c>
      <c r="J41" s="25"/>
      <c r="K41" s="25"/>
      <c r="L41" s="25"/>
      <c r="M41" s="25"/>
      <c r="N41" s="25"/>
      <c r="O41" s="8" t="s">
        <v>27800</v>
      </c>
      <c r="P41" s="25"/>
      <c r="Q41" s="25" t="s">
        <v>30568</v>
      </c>
      <c r="R41" s="25"/>
      <c r="S41" s="243">
        <v>50</v>
      </c>
    </row>
    <row r="42" spans="1:22" ht="15" thickTop="1" thickBot="1">
      <c r="A42" s="442">
        <v>8</v>
      </c>
      <c r="B42" s="442">
        <v>800</v>
      </c>
      <c r="C42" s="442" t="s">
        <v>28630</v>
      </c>
      <c r="D42" s="442" t="s">
        <v>28677</v>
      </c>
      <c r="E42" s="442" t="s">
        <v>30538</v>
      </c>
      <c r="F42" s="87" t="s">
        <v>28631</v>
      </c>
      <c r="G42" s="442" t="s">
        <v>28632</v>
      </c>
      <c r="H42" s="8" t="s">
        <v>28634</v>
      </c>
      <c r="I42" s="8" t="s">
        <v>28633</v>
      </c>
      <c r="J42" s="8"/>
      <c r="K42" s="8"/>
      <c r="L42" s="8"/>
      <c r="M42" s="8"/>
      <c r="N42" s="8"/>
      <c r="O42" s="8" t="s">
        <v>28678</v>
      </c>
      <c r="P42" s="8"/>
      <c r="Q42" s="8" t="s">
        <v>30569</v>
      </c>
      <c r="R42" s="8"/>
      <c r="S42" s="243">
        <v>51</v>
      </c>
      <c r="U42" s="413" t="s">
        <v>5216</v>
      </c>
      <c r="V42" s="413">
        <f>COUNTIF($S$2:$S$40,"48")</f>
        <v>2</v>
      </c>
    </row>
    <row r="43" spans="1:22" ht="15" thickTop="1" thickBot="1">
      <c r="A43" s="25"/>
      <c r="B43" s="25"/>
      <c r="C43" s="29" t="s">
        <v>32910</v>
      </c>
      <c r="D43" s="29" t="s">
        <v>32947</v>
      </c>
      <c r="E43" s="29" t="s">
        <v>32948</v>
      </c>
      <c r="F43" s="87" t="s">
        <v>24102</v>
      </c>
      <c r="G43" s="442" t="s">
        <v>24103</v>
      </c>
      <c r="H43" s="29" t="s">
        <v>32911</v>
      </c>
      <c r="I43" s="8" t="s">
        <v>28633</v>
      </c>
      <c r="J43" s="25"/>
      <c r="K43" s="25"/>
      <c r="L43" s="25"/>
      <c r="M43" s="25"/>
      <c r="N43" s="25"/>
      <c r="O43" s="26">
        <v>44586</v>
      </c>
      <c r="P43" s="25"/>
      <c r="Q43" s="25"/>
      <c r="R43" s="25"/>
      <c r="S43" s="265"/>
    </row>
    <row r="44" spans="1:22" ht="15" thickTop="1" thickBo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65"/>
    </row>
    <row r="45" spans="1:22" ht="15" thickTop="1" thickBo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65"/>
    </row>
    <row r="46" spans="1:22" ht="14.25" thickTop="1"/>
  </sheetData>
  <phoneticPr fontId="35"/>
  <hyperlinks>
    <hyperlink ref="F2" r:id="rId1"/>
    <hyperlink ref="F3" r:id="rId2"/>
    <hyperlink ref="A1" location="ユーザー一覧!A1" display="通番"/>
    <hyperlink ref="F4:F5" r:id="rId3" display="SW00001200002@nihonsoft.co.jp"/>
    <hyperlink ref="F5" r:id="rId4"/>
    <hyperlink ref="F6:F7" r:id="rId5" display="SW00001200002@nihonsoft.co.jp"/>
    <hyperlink ref="F8:F10" r:id="rId6" display="SW00001200002@nihonsoft.co.jp"/>
    <hyperlink ref="F11" r:id="rId7"/>
    <hyperlink ref="F12:F13" r:id="rId8" display="SW00001200010@nihonsoft.net"/>
    <hyperlink ref="F14" r:id="rId9" display="SW00001200010@nihonsoft.net"/>
    <hyperlink ref="F15" r:id="rId10" display="SW00001200010@nihonsoft.net"/>
    <hyperlink ref="F16" r:id="rId11" display="SW00001200010@nihonsoft.net"/>
    <hyperlink ref="F17" r:id="rId12" display="SW00001200010@nihonsoft.net"/>
    <hyperlink ref="F18" r:id="rId13" display="SW00001200010@nihonsoft.net"/>
    <hyperlink ref="F19" r:id="rId14" display="SW00001200010@nihonsoft.net"/>
    <hyperlink ref="F20" r:id="rId15" display="SW00001200010@nihonsoft.net"/>
    <hyperlink ref="F21" r:id="rId16" display="SW00001200010@nihonsoft.net"/>
    <hyperlink ref="F23" r:id="rId17" display="SW00001200010@nihonsoft.net"/>
    <hyperlink ref="F25" r:id="rId18" display="SW00001200010@nihonsoft.net"/>
    <hyperlink ref="F27" r:id="rId19" display="SW00001200010@nihonsoft.net"/>
    <hyperlink ref="F29" r:id="rId20" display="SW00001200010@nihonsoft.net"/>
    <hyperlink ref="F31" r:id="rId21" display="SW00001200010@nihonsoft.net"/>
    <hyperlink ref="F33" r:id="rId22" display="SW00001200010@nihonsoft.net"/>
    <hyperlink ref="F35" r:id="rId23" display="SW00001200010@nihonsoft.net"/>
    <hyperlink ref="F37" r:id="rId24" display="SW00001200010@nihonsoft.net"/>
    <hyperlink ref="F39" r:id="rId25" display="SW00001200010@nihonsoft.net"/>
    <hyperlink ref="F41" r:id="rId26" display="SW00001200010@nihonsoft.net"/>
    <hyperlink ref="F22" r:id="rId27" display="SW00001200010@nihonsoft.net"/>
    <hyperlink ref="F24" r:id="rId28" display="SW00001200010@nihonsoft.net"/>
    <hyperlink ref="F26" r:id="rId29" display="SW00001200010@nihonsoft.net"/>
    <hyperlink ref="F28" r:id="rId30" display="SW00001200010@nihonsoft.net"/>
    <hyperlink ref="F30" r:id="rId31" display="SW00001200010@nihonsoft.net"/>
    <hyperlink ref="F32" r:id="rId32" display="SW00001200010@nihonsoft.net"/>
    <hyperlink ref="F34" r:id="rId33" display="SW00001200010@nihonsoft.net"/>
    <hyperlink ref="F36" r:id="rId34" display="SW00001200010@nihonsoft.net"/>
    <hyperlink ref="F38" r:id="rId35" display="SW00001200010@nihonsoft.net"/>
    <hyperlink ref="F40" r:id="rId36" display="SW00001200010@nihonsoft.net"/>
    <hyperlink ref="F42" r:id="rId37"/>
    <hyperlink ref="F43" r:id="rId38"/>
  </hyperlinks>
  <pageMargins left="0.7" right="0.7" top="0.75" bottom="0.75" header="0.51180555555555496" footer="0.51180555555555496"/>
  <pageSetup paperSize="9" scale="10" firstPageNumber="0" fitToHeight="0" orientation="portrait" verticalDpi="0" r:id="rId39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V247"/>
  <sheetViews>
    <sheetView zoomScaleNormal="100" workbookViewId="0">
      <pane ySplit="1" topLeftCell="A229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 bestFit="1"/>
    <col min="3" max="3" width="34.375" style="1" bestFit="1" customWidth="1"/>
    <col min="4" max="4" width="17.75" style="1" bestFit="1" customWidth="1"/>
    <col min="5" max="5" width="14.25" style="1" bestFit="1" customWidth="1"/>
    <col min="6" max="6" width="30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1.625" style="1" bestFit="1" customWidth="1"/>
    <col min="17" max="17" width="17.875" style="1" bestFit="1" customWidth="1"/>
    <col min="18" max="18" width="35.625" style="1" customWidth="1"/>
    <col min="19" max="19" width="13.125" style="208" bestFit="1" customWidth="1"/>
    <col min="20" max="20" width="29.375" style="1" customWidth="1"/>
    <col min="21" max="21" width="13.375" style="1" bestFit="1" customWidth="1"/>
    <col min="22" max="22" width="9" style="1"/>
  </cols>
  <sheetData>
    <row r="1" spans="1:22" ht="42" thickTop="1" thickBot="1">
      <c r="A1" t="s">
        <v>10855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250">
        <v>1</v>
      </c>
      <c r="B2" s="250">
        <v>1001</v>
      </c>
      <c r="C2" s="250" t="s">
        <v>27492</v>
      </c>
      <c r="D2" s="250" t="s">
        <v>7365</v>
      </c>
      <c r="E2" s="250" t="s">
        <v>30723</v>
      </c>
      <c r="F2" s="253" t="s">
        <v>635</v>
      </c>
      <c r="G2" s="250" t="s">
        <v>21</v>
      </c>
      <c r="H2" s="254" t="s">
        <v>636</v>
      </c>
      <c r="I2" s="254" t="s">
        <v>53</v>
      </c>
      <c r="J2" s="254"/>
      <c r="K2" s="254" t="s">
        <v>17255</v>
      </c>
      <c r="L2" s="639" t="s">
        <v>17257</v>
      </c>
      <c r="M2" s="639" t="s">
        <v>17257</v>
      </c>
      <c r="N2" s="254" t="s">
        <v>17259</v>
      </c>
      <c r="O2" s="254" t="s">
        <v>7509</v>
      </c>
      <c r="P2" s="254" t="s">
        <v>33491</v>
      </c>
      <c r="Q2" s="252" t="s">
        <v>27494</v>
      </c>
      <c r="R2" s="252" t="s">
        <v>27493</v>
      </c>
      <c r="S2" s="758" t="s">
        <v>14122</v>
      </c>
      <c r="U2" s="413" t="s">
        <v>5180</v>
      </c>
      <c r="V2" s="413">
        <f>COUNTIF($S$2:$S$401,"41")</f>
        <v>0</v>
      </c>
    </row>
    <row r="3" spans="1:22" ht="15" thickTop="1" thickBot="1">
      <c r="A3" s="442">
        <v>2</v>
      </c>
      <c r="B3" s="7">
        <v>1010</v>
      </c>
      <c r="C3" s="5" t="s">
        <v>11236</v>
      </c>
      <c r="D3" s="7" t="s">
        <v>7366</v>
      </c>
      <c r="E3" s="5" t="s">
        <v>30724</v>
      </c>
      <c r="F3" s="11" t="s">
        <v>637</v>
      </c>
      <c r="G3" s="7" t="s">
        <v>21</v>
      </c>
      <c r="H3" s="6" t="s">
        <v>11235</v>
      </c>
      <c r="I3" s="6" t="s">
        <v>53</v>
      </c>
      <c r="J3" s="8"/>
      <c r="K3" s="8" t="s">
        <v>17264</v>
      </c>
      <c r="L3" s="8" t="s">
        <v>17259</v>
      </c>
      <c r="M3" s="29" t="s">
        <v>17261</v>
      </c>
      <c r="N3" s="8" t="s">
        <v>17259</v>
      </c>
      <c r="O3" s="8" t="s">
        <v>7509</v>
      </c>
      <c r="P3" s="8"/>
      <c r="Q3" s="15" t="s">
        <v>2914</v>
      </c>
      <c r="R3" s="15"/>
      <c r="S3" s="590" t="s">
        <v>14123</v>
      </c>
      <c r="T3" s="19" t="s">
        <v>11233</v>
      </c>
      <c r="U3" s="413" t="s">
        <v>5179</v>
      </c>
      <c r="V3" s="413">
        <f>COUNTIF($S$2:$S$401,"42")</f>
        <v>0</v>
      </c>
    </row>
    <row r="4" spans="1:22" ht="15" thickTop="1" thickBot="1">
      <c r="A4" s="442">
        <v>3</v>
      </c>
      <c r="B4" s="7">
        <v>1020</v>
      </c>
      <c r="C4" s="5" t="s">
        <v>638</v>
      </c>
      <c r="D4" s="7" t="s">
        <v>7367</v>
      </c>
      <c r="E4" s="5" t="s">
        <v>30725</v>
      </c>
      <c r="F4" s="11" t="s">
        <v>639</v>
      </c>
      <c r="G4" s="7" t="s">
        <v>21</v>
      </c>
      <c r="H4" s="6" t="s">
        <v>640</v>
      </c>
      <c r="I4" s="6" t="s">
        <v>53</v>
      </c>
      <c r="J4" s="8"/>
      <c r="K4" s="8" t="s">
        <v>17264</v>
      </c>
      <c r="L4" s="8" t="s">
        <v>17259</v>
      </c>
      <c r="M4" s="29" t="s">
        <v>17261</v>
      </c>
      <c r="N4" s="8" t="s">
        <v>17259</v>
      </c>
      <c r="O4" s="8" t="s">
        <v>7509</v>
      </c>
      <c r="P4" s="8"/>
      <c r="Q4" s="15" t="s">
        <v>2915</v>
      </c>
      <c r="R4" s="15"/>
      <c r="S4" s="590" t="s">
        <v>14064</v>
      </c>
      <c r="U4" s="413" t="s">
        <v>5178</v>
      </c>
      <c r="V4" s="413">
        <f>COUNTIF($S$2:$S$401,"43")</f>
        <v>147</v>
      </c>
    </row>
    <row r="5" spans="1:22" ht="15" thickTop="1" thickBot="1">
      <c r="A5" s="442">
        <v>4</v>
      </c>
      <c r="B5" s="7">
        <v>1030</v>
      </c>
      <c r="C5" s="5" t="s">
        <v>641</v>
      </c>
      <c r="D5" s="7" t="s">
        <v>7368</v>
      </c>
      <c r="E5" s="5" t="s">
        <v>30726</v>
      </c>
      <c r="F5" s="11" t="s">
        <v>642</v>
      </c>
      <c r="G5" s="7" t="s">
        <v>21</v>
      </c>
      <c r="H5" s="6" t="s">
        <v>643</v>
      </c>
      <c r="I5" s="6" t="s">
        <v>53</v>
      </c>
      <c r="J5" s="8"/>
      <c r="K5" s="8" t="s">
        <v>17264</v>
      </c>
      <c r="L5" s="8" t="s">
        <v>17263</v>
      </c>
      <c r="M5" s="29" t="s">
        <v>17257</v>
      </c>
      <c r="N5" s="8" t="s">
        <v>17259</v>
      </c>
      <c r="O5" s="8" t="s">
        <v>7509</v>
      </c>
      <c r="P5" s="8"/>
      <c r="Q5" s="15" t="s">
        <v>2916</v>
      </c>
      <c r="R5" s="15"/>
      <c r="S5" s="590" t="s">
        <v>14064</v>
      </c>
      <c r="U5" s="413" t="s">
        <v>5176</v>
      </c>
      <c r="V5" s="413">
        <f>COUNTIF($S$2:$S$401,"44")</f>
        <v>10</v>
      </c>
    </row>
    <row r="6" spans="1:22" ht="15" thickTop="1" thickBot="1">
      <c r="A6" s="7">
        <v>5</v>
      </c>
      <c r="B6" s="7">
        <v>1040</v>
      </c>
      <c r="C6" s="5" t="s">
        <v>644</v>
      </c>
      <c r="D6" s="7" t="s">
        <v>7369</v>
      </c>
      <c r="E6" s="5" t="s">
        <v>30727</v>
      </c>
      <c r="F6" s="11" t="s">
        <v>645</v>
      </c>
      <c r="G6" s="7" t="s">
        <v>21</v>
      </c>
      <c r="H6" s="6" t="s">
        <v>646</v>
      </c>
      <c r="I6" s="6" t="s">
        <v>53</v>
      </c>
      <c r="J6" s="8"/>
      <c r="K6" s="8" t="s">
        <v>17264</v>
      </c>
      <c r="L6" s="8" t="s">
        <v>17259</v>
      </c>
      <c r="M6" s="29" t="s">
        <v>17257</v>
      </c>
      <c r="N6" s="8" t="s">
        <v>17263</v>
      </c>
      <c r="O6" s="8" t="s">
        <v>7509</v>
      </c>
      <c r="P6" s="8"/>
      <c r="Q6" s="15" t="s">
        <v>2917</v>
      </c>
      <c r="R6" s="15"/>
      <c r="S6" s="590" t="s">
        <v>14064</v>
      </c>
      <c r="U6" s="413" t="s">
        <v>5174</v>
      </c>
      <c r="V6" s="413">
        <f>COUNTIF($S$2:$S$401,"45")</f>
        <v>13</v>
      </c>
    </row>
    <row r="7" spans="1:22" ht="15" thickTop="1" thickBot="1">
      <c r="A7" s="7">
        <v>6</v>
      </c>
      <c r="B7" s="7">
        <v>1050</v>
      </c>
      <c r="C7" s="5" t="s">
        <v>647</v>
      </c>
      <c r="D7" s="7" t="s">
        <v>7370</v>
      </c>
      <c r="E7" s="5" t="s">
        <v>30728</v>
      </c>
      <c r="F7" s="11" t="s">
        <v>648</v>
      </c>
      <c r="G7" s="7" t="s">
        <v>21</v>
      </c>
      <c r="H7" s="6" t="s">
        <v>649</v>
      </c>
      <c r="I7" s="6" t="s">
        <v>53</v>
      </c>
      <c r="J7" s="8"/>
      <c r="K7" s="8" t="s">
        <v>17255</v>
      </c>
      <c r="L7" s="8" t="s">
        <v>17263</v>
      </c>
      <c r="M7" s="29" t="s">
        <v>17257</v>
      </c>
      <c r="N7" s="8" t="s">
        <v>17263</v>
      </c>
      <c r="O7" s="8" t="s">
        <v>7509</v>
      </c>
      <c r="P7" s="8"/>
      <c r="Q7" s="15" t="s">
        <v>2918</v>
      </c>
      <c r="R7" s="15"/>
      <c r="S7" s="590" t="s">
        <v>14064</v>
      </c>
      <c r="U7" s="413" t="s">
        <v>5175</v>
      </c>
      <c r="V7" s="413">
        <f>COUNTIF($S$2:$S$401,"46")</f>
        <v>22</v>
      </c>
    </row>
    <row r="8" spans="1:22" ht="15" thickTop="1" thickBot="1">
      <c r="A8" s="7">
        <v>7</v>
      </c>
      <c r="B8" s="7">
        <v>1060</v>
      </c>
      <c r="C8" s="5" t="s">
        <v>650</v>
      </c>
      <c r="D8" s="7" t="s">
        <v>7371</v>
      </c>
      <c r="E8" s="5" t="s">
        <v>30729</v>
      </c>
      <c r="F8" s="11" t="s">
        <v>651</v>
      </c>
      <c r="G8" s="7" t="s">
        <v>21</v>
      </c>
      <c r="H8" s="6" t="s">
        <v>652</v>
      </c>
      <c r="I8" s="6" t="s">
        <v>53</v>
      </c>
      <c r="J8" s="8"/>
      <c r="K8" s="8" t="s">
        <v>17264</v>
      </c>
      <c r="L8" s="8" t="s">
        <v>17263</v>
      </c>
      <c r="M8" s="29" t="s">
        <v>17261</v>
      </c>
      <c r="N8" s="8" t="s">
        <v>17263</v>
      </c>
      <c r="O8" s="8" t="s">
        <v>7509</v>
      </c>
      <c r="P8" s="8"/>
      <c r="Q8" s="15" t="s">
        <v>2919</v>
      </c>
      <c r="R8" s="15"/>
      <c r="S8" s="590" t="s">
        <v>14064</v>
      </c>
      <c r="U8" s="413" t="s">
        <v>5214</v>
      </c>
      <c r="V8" s="413">
        <f>COUNTIF($S$2:$S$401,"47")</f>
        <v>13</v>
      </c>
    </row>
    <row r="9" spans="1:22" ht="15" thickTop="1" thickBot="1">
      <c r="A9" s="7">
        <v>8</v>
      </c>
      <c r="B9" s="7">
        <v>1070</v>
      </c>
      <c r="C9" s="5" t="s">
        <v>653</v>
      </c>
      <c r="D9" s="7" t="s">
        <v>7372</v>
      </c>
      <c r="E9" s="5" t="s">
        <v>30730</v>
      </c>
      <c r="F9" s="11" t="s">
        <v>654</v>
      </c>
      <c r="G9" s="7" t="s">
        <v>21</v>
      </c>
      <c r="H9" s="6" t="s">
        <v>655</v>
      </c>
      <c r="I9" s="6" t="s">
        <v>53</v>
      </c>
      <c r="J9" s="8"/>
      <c r="K9" s="8" t="s">
        <v>17264</v>
      </c>
      <c r="L9" s="8" t="s">
        <v>17263</v>
      </c>
      <c r="M9" s="29" t="s">
        <v>17261</v>
      </c>
      <c r="N9" s="8" t="s">
        <v>17263</v>
      </c>
      <c r="O9" s="8" t="s">
        <v>7509</v>
      </c>
      <c r="P9" s="8"/>
      <c r="Q9" s="15" t="s">
        <v>2920</v>
      </c>
      <c r="R9" s="15"/>
      <c r="S9" s="590" t="s">
        <v>14064</v>
      </c>
      <c r="U9" s="413" t="s">
        <v>5216</v>
      </c>
      <c r="V9" s="413">
        <f>COUNTIF($S$2:$S$401,"48")</f>
        <v>20</v>
      </c>
    </row>
    <row r="10" spans="1:22" ht="15" thickTop="1" thickBot="1">
      <c r="A10" s="7">
        <v>9</v>
      </c>
      <c r="B10" s="7">
        <v>1080</v>
      </c>
      <c r="C10" s="5" t="s">
        <v>656</v>
      </c>
      <c r="D10" s="7" t="s">
        <v>7373</v>
      </c>
      <c r="E10" s="5" t="s">
        <v>30731</v>
      </c>
      <c r="F10" s="11" t="s">
        <v>657</v>
      </c>
      <c r="G10" s="7" t="s">
        <v>21</v>
      </c>
      <c r="H10" s="6" t="s">
        <v>658</v>
      </c>
      <c r="I10" s="6" t="s">
        <v>53</v>
      </c>
      <c r="J10" s="8"/>
      <c r="K10" s="8" t="s">
        <v>17264</v>
      </c>
      <c r="L10" s="8" t="s">
        <v>17263</v>
      </c>
      <c r="M10" s="29" t="s">
        <v>17261</v>
      </c>
      <c r="N10" s="8" t="s">
        <v>17263</v>
      </c>
      <c r="O10" s="8" t="s">
        <v>7509</v>
      </c>
      <c r="P10" s="8"/>
      <c r="Q10" s="15" t="s">
        <v>2921</v>
      </c>
      <c r="R10" s="15"/>
      <c r="S10" s="590" t="s">
        <v>14064</v>
      </c>
      <c r="U10" s="413" t="s">
        <v>5215</v>
      </c>
      <c r="V10" s="413">
        <f>COUNTIF($S$2:$S$401,"49")</f>
        <v>0</v>
      </c>
    </row>
    <row r="11" spans="1:22" ht="15" thickTop="1" thickBot="1">
      <c r="A11" s="7">
        <v>10</v>
      </c>
      <c r="B11" s="7">
        <v>1090</v>
      </c>
      <c r="C11" s="5" t="s">
        <v>659</v>
      </c>
      <c r="D11" s="7" t="s">
        <v>7374</v>
      </c>
      <c r="E11" s="5" t="s">
        <v>30732</v>
      </c>
      <c r="F11" s="11" t="s">
        <v>660</v>
      </c>
      <c r="G11" s="7" t="s">
        <v>21</v>
      </c>
      <c r="H11" s="6" t="s">
        <v>661</v>
      </c>
      <c r="I11" s="6" t="s">
        <v>53</v>
      </c>
      <c r="J11" s="8"/>
      <c r="K11" s="8" t="s">
        <v>17264</v>
      </c>
      <c r="L11" s="8" t="s">
        <v>17263</v>
      </c>
      <c r="M11" s="29" t="s">
        <v>17261</v>
      </c>
      <c r="N11" s="8" t="s">
        <v>17263</v>
      </c>
      <c r="O11" s="8" t="s">
        <v>7509</v>
      </c>
      <c r="P11" s="8"/>
      <c r="Q11" s="15" t="s">
        <v>2922</v>
      </c>
      <c r="R11" s="15"/>
      <c r="S11" s="590" t="s">
        <v>14064</v>
      </c>
      <c r="U11" s="413" t="s">
        <v>17020</v>
      </c>
      <c r="V11" s="413">
        <f>COUNTIF($S$2:$S$39,"50")</f>
        <v>0</v>
      </c>
    </row>
    <row r="12" spans="1:22" ht="15" thickTop="1" thickBot="1">
      <c r="A12" s="7">
        <v>11</v>
      </c>
      <c r="B12" s="7">
        <v>1100</v>
      </c>
      <c r="C12" s="5" t="s">
        <v>662</v>
      </c>
      <c r="D12" s="7" t="s">
        <v>7375</v>
      </c>
      <c r="E12" s="5" t="s">
        <v>30733</v>
      </c>
      <c r="F12" s="11" t="s">
        <v>663</v>
      </c>
      <c r="G12" s="7" t="s">
        <v>21</v>
      </c>
      <c r="H12" s="6" t="s">
        <v>664</v>
      </c>
      <c r="I12" s="6" t="s">
        <v>53</v>
      </c>
      <c r="J12" s="8"/>
      <c r="K12" s="8" t="s">
        <v>17264</v>
      </c>
      <c r="L12" s="8" t="s">
        <v>17259</v>
      </c>
      <c r="M12" s="29" t="s">
        <v>17261</v>
      </c>
      <c r="N12" s="8" t="s">
        <v>17263</v>
      </c>
      <c r="O12" s="8" t="s">
        <v>7509</v>
      </c>
      <c r="P12" s="8"/>
      <c r="Q12" s="15" t="s">
        <v>2923</v>
      </c>
      <c r="R12" s="15"/>
      <c r="S12" s="590" t="s">
        <v>14064</v>
      </c>
      <c r="U12" s="413" t="s">
        <v>17021</v>
      </c>
      <c r="V12" s="413">
        <f>COUNTIF($S$2:$S$39,"51")</f>
        <v>0</v>
      </c>
    </row>
    <row r="13" spans="1:22" ht="15" thickTop="1" thickBot="1">
      <c r="A13" s="250">
        <v>12</v>
      </c>
      <c r="B13" s="250">
        <v>1110</v>
      </c>
      <c r="C13" s="250" t="s">
        <v>25311</v>
      </c>
      <c r="D13" s="250" t="s">
        <v>7376</v>
      </c>
      <c r="E13" s="679" t="s">
        <v>30734</v>
      </c>
      <c r="F13" s="253" t="s">
        <v>665</v>
      </c>
      <c r="G13" s="250" t="s">
        <v>21</v>
      </c>
      <c r="H13" s="254" t="s">
        <v>666</v>
      </c>
      <c r="I13" s="254" t="s">
        <v>53</v>
      </c>
      <c r="J13" s="254"/>
      <c r="K13" s="254" t="s">
        <v>17264</v>
      </c>
      <c r="L13" s="254" t="s">
        <v>17263</v>
      </c>
      <c r="M13" s="639" t="s">
        <v>17261</v>
      </c>
      <c r="N13" s="254" t="s">
        <v>17263</v>
      </c>
      <c r="O13" s="254" t="s">
        <v>7509</v>
      </c>
      <c r="P13" s="254" t="s">
        <v>25310</v>
      </c>
      <c r="Q13" s="252" t="s">
        <v>2924</v>
      </c>
      <c r="R13" s="252" t="s">
        <v>25309</v>
      </c>
      <c r="S13" s="758" t="s">
        <v>14064</v>
      </c>
      <c r="U13" s="413" t="s">
        <v>17022</v>
      </c>
      <c r="V13" s="413">
        <f>COUNTIF($S$2:$S$39,"52")</f>
        <v>0</v>
      </c>
    </row>
    <row r="14" spans="1:22" ht="15" thickTop="1" thickBot="1">
      <c r="A14" s="250">
        <v>12</v>
      </c>
      <c r="B14" s="250">
        <v>1110</v>
      </c>
      <c r="C14" s="250" t="s">
        <v>25237</v>
      </c>
      <c r="D14" s="250" t="s">
        <v>7248</v>
      </c>
      <c r="E14" s="250" t="s">
        <v>311</v>
      </c>
      <c r="F14" s="292" t="s">
        <v>25307</v>
      </c>
      <c r="G14" s="250" t="s">
        <v>21</v>
      </c>
      <c r="H14" s="254" t="s">
        <v>25308</v>
      </c>
      <c r="I14" s="254" t="s">
        <v>53</v>
      </c>
      <c r="J14" s="254"/>
      <c r="K14" s="254" t="s">
        <v>17255</v>
      </c>
      <c r="L14" s="254" t="s">
        <v>17259</v>
      </c>
      <c r="M14" s="639" t="s">
        <v>17257</v>
      </c>
      <c r="N14" s="254" t="s">
        <v>17259</v>
      </c>
      <c r="O14" s="254" t="s">
        <v>7509</v>
      </c>
      <c r="P14" s="254" t="s">
        <v>33490</v>
      </c>
      <c r="Q14" s="252" t="s">
        <v>2924</v>
      </c>
      <c r="R14" s="252" t="s">
        <v>26480</v>
      </c>
      <c r="S14" s="758" t="s">
        <v>14064</v>
      </c>
      <c r="U14" s="413" t="s">
        <v>17022</v>
      </c>
      <c r="V14" s="413">
        <f>COUNTIF($S$2:$S$39,"52")</f>
        <v>0</v>
      </c>
    </row>
    <row r="15" spans="1:22" ht="15" thickTop="1" thickBot="1">
      <c r="A15" s="7">
        <v>13</v>
      </c>
      <c r="B15" s="7">
        <v>1120</v>
      </c>
      <c r="C15" s="5" t="s">
        <v>667</v>
      </c>
      <c r="D15" s="7" t="s">
        <v>7377</v>
      </c>
      <c r="E15" s="5" t="s">
        <v>30735</v>
      </c>
      <c r="F15" s="11" t="s">
        <v>668</v>
      </c>
      <c r="G15" s="7" t="s">
        <v>21</v>
      </c>
      <c r="H15" s="6" t="s">
        <v>669</v>
      </c>
      <c r="I15" s="6" t="s">
        <v>53</v>
      </c>
      <c r="J15" s="8"/>
      <c r="K15" s="8" t="s">
        <v>17255</v>
      </c>
      <c r="L15" s="8" t="s">
        <v>17263</v>
      </c>
      <c r="M15" s="29" t="s">
        <v>17261</v>
      </c>
      <c r="N15" s="8" t="s">
        <v>17263</v>
      </c>
      <c r="O15" s="8" t="s">
        <v>7509</v>
      </c>
      <c r="P15" s="8"/>
      <c r="Q15" s="15" t="s">
        <v>2925</v>
      </c>
      <c r="R15" s="15"/>
      <c r="S15" s="590" t="s">
        <v>14064</v>
      </c>
    </row>
    <row r="16" spans="1:22" ht="15" thickTop="1" thickBot="1">
      <c r="A16" s="7">
        <v>14</v>
      </c>
      <c r="B16" s="7">
        <v>1130</v>
      </c>
      <c r="C16" s="5" t="s">
        <v>670</v>
      </c>
      <c r="D16" s="7" t="s">
        <v>7378</v>
      </c>
      <c r="E16" s="5" t="s">
        <v>30736</v>
      </c>
      <c r="F16" s="11" t="s">
        <v>671</v>
      </c>
      <c r="G16" s="7" t="s">
        <v>21</v>
      </c>
      <c r="H16" s="6" t="s">
        <v>672</v>
      </c>
      <c r="I16" s="6" t="s">
        <v>53</v>
      </c>
      <c r="J16" s="8"/>
      <c r="K16" s="8" t="s">
        <v>17264</v>
      </c>
      <c r="L16" s="8" t="s">
        <v>17259</v>
      </c>
      <c r="M16" s="29" t="s">
        <v>17261</v>
      </c>
      <c r="N16" s="8" t="s">
        <v>17263</v>
      </c>
      <c r="O16" s="8" t="s">
        <v>7509</v>
      </c>
      <c r="P16" s="8"/>
      <c r="Q16" s="15" t="s">
        <v>2926</v>
      </c>
      <c r="R16" s="15"/>
      <c r="S16" s="590" t="s">
        <v>14064</v>
      </c>
    </row>
    <row r="17" spans="1:19" ht="15" thickTop="1" thickBot="1">
      <c r="A17" s="7">
        <v>15</v>
      </c>
      <c r="B17" s="7">
        <v>1140</v>
      </c>
      <c r="C17" s="5" t="s">
        <v>673</v>
      </c>
      <c r="D17" s="7" t="s">
        <v>7379</v>
      </c>
      <c r="E17" s="5" t="s">
        <v>30737</v>
      </c>
      <c r="F17" s="11" t="s">
        <v>674</v>
      </c>
      <c r="G17" s="7" t="s">
        <v>21</v>
      </c>
      <c r="H17" s="6" t="s">
        <v>675</v>
      </c>
      <c r="I17" s="6" t="s">
        <v>53</v>
      </c>
      <c r="J17" s="8"/>
      <c r="K17" s="8" t="s">
        <v>17264</v>
      </c>
      <c r="L17" s="8" t="s">
        <v>17263</v>
      </c>
      <c r="M17" s="29" t="s">
        <v>17261</v>
      </c>
      <c r="N17" s="8" t="s">
        <v>17263</v>
      </c>
      <c r="O17" s="8" t="s">
        <v>7509</v>
      </c>
      <c r="P17" s="8"/>
      <c r="Q17" s="15" t="s">
        <v>2927</v>
      </c>
      <c r="R17" s="15"/>
      <c r="S17" s="590" t="s">
        <v>14064</v>
      </c>
    </row>
    <row r="18" spans="1:19" ht="15" thickTop="1" thickBot="1">
      <c r="A18" s="7">
        <v>16</v>
      </c>
      <c r="B18" s="7">
        <v>1150</v>
      </c>
      <c r="C18" s="5" t="s">
        <v>676</v>
      </c>
      <c r="D18" s="7" t="s">
        <v>7380</v>
      </c>
      <c r="E18" s="5" t="s">
        <v>30738</v>
      </c>
      <c r="F18" s="11" t="s">
        <v>677</v>
      </c>
      <c r="G18" s="7" t="s">
        <v>21</v>
      </c>
      <c r="H18" s="6" t="s">
        <v>678</v>
      </c>
      <c r="I18" s="6" t="s">
        <v>53</v>
      </c>
      <c r="J18" s="8"/>
      <c r="K18" s="8" t="s">
        <v>17264</v>
      </c>
      <c r="L18" s="8" t="s">
        <v>17263</v>
      </c>
      <c r="M18" s="29" t="s">
        <v>17261</v>
      </c>
      <c r="N18" s="8" t="s">
        <v>17263</v>
      </c>
      <c r="O18" s="8" t="s">
        <v>7509</v>
      </c>
      <c r="P18" s="8"/>
      <c r="Q18" s="15" t="s">
        <v>2928</v>
      </c>
      <c r="R18" s="15"/>
      <c r="S18" s="590" t="s">
        <v>14064</v>
      </c>
    </row>
    <row r="19" spans="1:19" ht="15" thickTop="1" thickBot="1">
      <c r="A19" s="392">
        <v>17</v>
      </c>
      <c r="B19" s="392">
        <v>2001</v>
      </c>
      <c r="C19" s="392" t="s">
        <v>25005</v>
      </c>
      <c r="D19" s="392" t="s">
        <v>7381</v>
      </c>
      <c r="E19" s="392" t="s">
        <v>30739</v>
      </c>
      <c r="F19" s="901" t="s">
        <v>679</v>
      </c>
      <c r="G19" s="392" t="s">
        <v>21</v>
      </c>
      <c r="H19" s="393" t="s">
        <v>680</v>
      </c>
      <c r="I19" s="393" t="s">
        <v>53</v>
      </c>
      <c r="J19" s="393"/>
      <c r="K19" s="393" t="s">
        <v>17264</v>
      </c>
      <c r="L19" s="836" t="s">
        <v>17261</v>
      </c>
      <c r="M19" s="836" t="s">
        <v>17261</v>
      </c>
      <c r="N19" s="393" t="s">
        <v>17263</v>
      </c>
      <c r="O19" s="393" t="s">
        <v>7509</v>
      </c>
      <c r="P19" s="254" t="s">
        <v>33490</v>
      </c>
      <c r="Q19" s="428" t="s">
        <v>2929</v>
      </c>
      <c r="R19" s="428" t="s">
        <v>25884</v>
      </c>
      <c r="S19" s="697" t="s">
        <v>14064</v>
      </c>
    </row>
    <row r="20" spans="1:19" ht="15" thickTop="1" thickBot="1">
      <c r="A20" s="7">
        <v>18</v>
      </c>
      <c r="B20" s="7">
        <v>2010</v>
      </c>
      <c r="C20" s="5" t="s">
        <v>681</v>
      </c>
      <c r="D20" s="7" t="s">
        <v>7382</v>
      </c>
      <c r="E20" s="5" t="s">
        <v>30740</v>
      </c>
      <c r="F20" s="11" t="s">
        <v>682</v>
      </c>
      <c r="G20" s="7" t="s">
        <v>21</v>
      </c>
      <c r="H20" s="6" t="s">
        <v>683</v>
      </c>
      <c r="I20" s="6" t="s">
        <v>53</v>
      </c>
      <c r="J20" s="8"/>
      <c r="K20" s="8" t="s">
        <v>17264</v>
      </c>
      <c r="L20" s="8" t="s">
        <v>17263</v>
      </c>
      <c r="M20" s="29" t="s">
        <v>17261</v>
      </c>
      <c r="N20" s="8" t="s">
        <v>17263</v>
      </c>
      <c r="O20" s="8" t="s">
        <v>7509</v>
      </c>
      <c r="P20" s="8"/>
      <c r="Q20" s="15" t="s">
        <v>2930</v>
      </c>
      <c r="R20" s="15"/>
      <c r="S20" s="590" t="s">
        <v>14064</v>
      </c>
    </row>
    <row r="21" spans="1:19" ht="15" thickTop="1" thickBot="1">
      <c r="A21" s="7">
        <v>19</v>
      </c>
      <c r="B21" s="7">
        <v>2020</v>
      </c>
      <c r="C21" s="5" t="s">
        <v>684</v>
      </c>
      <c r="D21" s="7" t="s">
        <v>7383</v>
      </c>
      <c r="E21" s="5" t="s">
        <v>30741</v>
      </c>
      <c r="F21" s="11" t="s">
        <v>685</v>
      </c>
      <c r="G21" s="7" t="s">
        <v>21</v>
      </c>
      <c r="H21" s="6" t="s">
        <v>686</v>
      </c>
      <c r="I21" s="6" t="s">
        <v>53</v>
      </c>
      <c r="J21" s="8"/>
      <c r="K21" s="8" t="s">
        <v>17264</v>
      </c>
      <c r="L21" s="8" t="s">
        <v>17263</v>
      </c>
      <c r="M21" s="29" t="s">
        <v>17261</v>
      </c>
      <c r="N21" s="8" t="s">
        <v>17280</v>
      </c>
      <c r="O21" s="8" t="s">
        <v>7509</v>
      </c>
      <c r="P21" s="8"/>
      <c r="Q21" s="15" t="s">
        <v>2931</v>
      </c>
      <c r="R21" s="15"/>
      <c r="S21" s="590" t="s">
        <v>14064</v>
      </c>
    </row>
    <row r="22" spans="1:19" ht="15" thickTop="1" thickBot="1">
      <c r="A22" s="7">
        <v>20</v>
      </c>
      <c r="B22" s="7">
        <v>2030</v>
      </c>
      <c r="C22" s="5" t="s">
        <v>687</v>
      </c>
      <c r="D22" s="7" t="s">
        <v>7384</v>
      </c>
      <c r="E22" s="5" t="s">
        <v>30742</v>
      </c>
      <c r="F22" s="11" t="s">
        <v>688</v>
      </c>
      <c r="G22" s="7" t="s">
        <v>21</v>
      </c>
      <c r="H22" s="6" t="s">
        <v>689</v>
      </c>
      <c r="I22" s="6" t="s">
        <v>53</v>
      </c>
      <c r="J22" s="8"/>
      <c r="K22" s="8" t="s">
        <v>17264</v>
      </c>
      <c r="L22" s="8" t="s">
        <v>17263</v>
      </c>
      <c r="M22" s="29" t="s">
        <v>17261</v>
      </c>
      <c r="N22" s="8" t="s">
        <v>17263</v>
      </c>
      <c r="O22" s="8" t="s">
        <v>7509</v>
      </c>
      <c r="P22" s="8"/>
      <c r="Q22" s="15" t="s">
        <v>2932</v>
      </c>
      <c r="R22" s="15"/>
      <c r="S22" s="590" t="s">
        <v>14064</v>
      </c>
    </row>
    <row r="23" spans="1:19" ht="15" thickTop="1" thickBot="1">
      <c r="A23" s="7">
        <v>21</v>
      </c>
      <c r="B23" s="7">
        <v>2040</v>
      </c>
      <c r="C23" s="5" t="s">
        <v>33500</v>
      </c>
      <c r="D23" s="7" t="s">
        <v>7385</v>
      </c>
      <c r="E23" s="5" t="s">
        <v>30743</v>
      </c>
      <c r="F23" s="11" t="s">
        <v>690</v>
      </c>
      <c r="G23" s="7" t="s">
        <v>21</v>
      </c>
      <c r="H23" s="6" t="s">
        <v>691</v>
      </c>
      <c r="I23" s="6" t="s">
        <v>53</v>
      </c>
      <c r="J23" s="8"/>
      <c r="K23" s="8" t="s">
        <v>17264</v>
      </c>
      <c r="L23" s="8" t="s">
        <v>17263</v>
      </c>
      <c r="M23" s="29" t="s">
        <v>17261</v>
      </c>
      <c r="N23" s="8" t="s">
        <v>17263</v>
      </c>
      <c r="O23" s="8" t="s">
        <v>7509</v>
      </c>
      <c r="P23" s="8"/>
      <c r="Q23" s="15" t="s">
        <v>2933</v>
      </c>
      <c r="R23" s="15"/>
      <c r="S23" s="590" t="s">
        <v>14064</v>
      </c>
    </row>
    <row r="24" spans="1:19" ht="15" thickTop="1" thickBot="1">
      <c r="A24" s="7">
        <v>22</v>
      </c>
      <c r="B24" s="7">
        <v>2050</v>
      </c>
      <c r="C24" s="5" t="s">
        <v>692</v>
      </c>
      <c r="D24" s="7" t="s">
        <v>7386</v>
      </c>
      <c r="E24" s="5" t="s">
        <v>30744</v>
      </c>
      <c r="F24" s="11" t="s">
        <v>693</v>
      </c>
      <c r="G24" s="7" t="s">
        <v>21</v>
      </c>
      <c r="H24" s="6" t="s">
        <v>694</v>
      </c>
      <c r="I24" s="6" t="s">
        <v>53</v>
      </c>
      <c r="J24" s="8"/>
      <c r="K24" s="8" t="s">
        <v>17264</v>
      </c>
      <c r="L24" s="8" t="s">
        <v>17259</v>
      </c>
      <c r="M24" s="29" t="s">
        <v>17261</v>
      </c>
      <c r="N24" s="8" t="s">
        <v>17263</v>
      </c>
      <c r="O24" s="8" t="s">
        <v>7509</v>
      </c>
      <c r="P24" s="8"/>
      <c r="Q24" s="15" t="s">
        <v>2934</v>
      </c>
      <c r="R24" s="15"/>
      <c r="S24" s="590" t="s">
        <v>14064</v>
      </c>
    </row>
    <row r="25" spans="1:19" ht="15" thickTop="1" thickBot="1">
      <c r="A25" s="7">
        <v>23</v>
      </c>
      <c r="B25" s="7">
        <v>2060</v>
      </c>
      <c r="C25" s="5" t="s">
        <v>695</v>
      </c>
      <c r="D25" s="7" t="s">
        <v>7387</v>
      </c>
      <c r="E25" s="5" t="s">
        <v>30745</v>
      </c>
      <c r="F25" s="11" t="s">
        <v>696</v>
      </c>
      <c r="G25" s="7" t="s">
        <v>21</v>
      </c>
      <c r="H25" s="6" t="s">
        <v>697</v>
      </c>
      <c r="I25" s="6" t="s">
        <v>53</v>
      </c>
      <c r="J25" s="8"/>
      <c r="K25" s="8" t="s">
        <v>17264</v>
      </c>
      <c r="L25" s="8" t="s">
        <v>17263</v>
      </c>
      <c r="M25" s="29" t="s">
        <v>17261</v>
      </c>
      <c r="N25" s="8" t="s">
        <v>17263</v>
      </c>
      <c r="O25" s="8" t="s">
        <v>7509</v>
      </c>
      <c r="P25" s="8"/>
      <c r="Q25" s="15" t="s">
        <v>2935</v>
      </c>
      <c r="R25" s="15"/>
      <c r="S25" s="590" t="s">
        <v>14064</v>
      </c>
    </row>
    <row r="26" spans="1:19" ht="15" thickTop="1" thickBot="1">
      <c r="A26" s="7">
        <v>24</v>
      </c>
      <c r="B26" s="7">
        <v>2070</v>
      </c>
      <c r="C26" s="5" t="s">
        <v>698</v>
      </c>
      <c r="D26" s="7" t="s">
        <v>7388</v>
      </c>
      <c r="E26" s="5" t="s">
        <v>30746</v>
      </c>
      <c r="F26" s="11" t="s">
        <v>699</v>
      </c>
      <c r="G26" s="7" t="s">
        <v>21</v>
      </c>
      <c r="H26" s="6" t="s">
        <v>700</v>
      </c>
      <c r="I26" s="6" t="s">
        <v>53</v>
      </c>
      <c r="J26" s="8"/>
      <c r="K26" s="8" t="s">
        <v>17264</v>
      </c>
      <c r="L26" s="8" t="s">
        <v>17263</v>
      </c>
      <c r="M26" s="29" t="s">
        <v>17261</v>
      </c>
      <c r="N26" s="8" t="s">
        <v>17263</v>
      </c>
      <c r="O26" s="8" t="s">
        <v>7509</v>
      </c>
      <c r="P26" s="8"/>
      <c r="Q26" s="15" t="s">
        <v>2936</v>
      </c>
      <c r="R26" s="15"/>
      <c r="S26" s="590" t="s">
        <v>14064</v>
      </c>
    </row>
    <row r="27" spans="1:19" ht="15" thickTop="1" thickBot="1">
      <c r="A27" s="7">
        <v>25</v>
      </c>
      <c r="B27" s="7">
        <v>2080</v>
      </c>
      <c r="C27" s="5" t="s">
        <v>701</v>
      </c>
      <c r="D27" s="7" t="s">
        <v>7389</v>
      </c>
      <c r="E27" s="5" t="s">
        <v>30747</v>
      </c>
      <c r="F27" s="11" t="s">
        <v>702</v>
      </c>
      <c r="G27" s="7" t="s">
        <v>21</v>
      </c>
      <c r="H27" s="6" t="s">
        <v>703</v>
      </c>
      <c r="I27" s="6" t="s">
        <v>53</v>
      </c>
      <c r="J27" s="8"/>
      <c r="K27" s="8" t="s">
        <v>17264</v>
      </c>
      <c r="L27" s="8" t="s">
        <v>17263</v>
      </c>
      <c r="M27" s="29" t="s">
        <v>17261</v>
      </c>
      <c r="N27" s="8" t="s">
        <v>17263</v>
      </c>
      <c r="O27" s="8" t="s">
        <v>7509</v>
      </c>
      <c r="P27" s="8"/>
      <c r="Q27" s="15" t="s">
        <v>2937</v>
      </c>
      <c r="R27" s="15"/>
      <c r="S27" s="590" t="s">
        <v>14064</v>
      </c>
    </row>
    <row r="28" spans="1:19" ht="15" thickTop="1" thickBot="1">
      <c r="A28" s="7">
        <v>26</v>
      </c>
      <c r="B28" s="7">
        <v>2090</v>
      </c>
      <c r="C28" s="5" t="s">
        <v>704</v>
      </c>
      <c r="D28" s="7" t="s">
        <v>7390</v>
      </c>
      <c r="E28" s="5" t="s">
        <v>30748</v>
      </c>
      <c r="F28" s="11" t="s">
        <v>705</v>
      </c>
      <c r="G28" s="7" t="s">
        <v>21</v>
      </c>
      <c r="H28" s="6" t="s">
        <v>706</v>
      </c>
      <c r="I28" s="6" t="s">
        <v>53</v>
      </c>
      <c r="J28" s="8"/>
      <c r="K28" s="8" t="s">
        <v>17264</v>
      </c>
      <c r="L28" s="8" t="s">
        <v>17263</v>
      </c>
      <c r="M28" s="29" t="s">
        <v>17261</v>
      </c>
      <c r="N28" s="8" t="s">
        <v>17263</v>
      </c>
      <c r="O28" s="8" t="s">
        <v>7509</v>
      </c>
      <c r="P28" s="8"/>
      <c r="Q28" s="15" t="s">
        <v>2938</v>
      </c>
      <c r="R28" s="15"/>
      <c r="S28" s="590" t="s">
        <v>14064</v>
      </c>
    </row>
    <row r="29" spans="1:19" ht="15" thickTop="1" thickBot="1">
      <c r="A29" s="7">
        <v>27</v>
      </c>
      <c r="B29" s="7">
        <v>2100</v>
      </c>
      <c r="C29" s="5" t="s">
        <v>707</v>
      </c>
      <c r="D29" s="7" t="s">
        <v>7391</v>
      </c>
      <c r="E29" s="5" t="s">
        <v>30749</v>
      </c>
      <c r="F29" s="11" t="s">
        <v>708</v>
      </c>
      <c r="G29" s="7" t="s">
        <v>21</v>
      </c>
      <c r="H29" s="6" t="s">
        <v>709</v>
      </c>
      <c r="I29" s="6" t="s">
        <v>53</v>
      </c>
      <c r="J29" s="8"/>
      <c r="K29" s="8" t="s">
        <v>17264</v>
      </c>
      <c r="L29" s="8" t="s">
        <v>17263</v>
      </c>
      <c r="M29" s="29" t="s">
        <v>17261</v>
      </c>
      <c r="N29" s="8" t="s">
        <v>17263</v>
      </c>
      <c r="O29" s="8" t="s">
        <v>7509</v>
      </c>
      <c r="P29" s="8"/>
      <c r="Q29" s="15" t="s">
        <v>2939</v>
      </c>
      <c r="R29" s="15"/>
      <c r="S29" s="590" t="s">
        <v>14064</v>
      </c>
    </row>
    <row r="30" spans="1:19" ht="15" thickTop="1" thickBot="1">
      <c r="A30" s="7">
        <v>28</v>
      </c>
      <c r="B30" s="7">
        <v>2110</v>
      </c>
      <c r="C30" s="5" t="s">
        <v>710</v>
      </c>
      <c r="D30" s="7" t="s">
        <v>7392</v>
      </c>
      <c r="E30" s="5" t="s">
        <v>30750</v>
      </c>
      <c r="F30" s="11" t="s">
        <v>711</v>
      </c>
      <c r="G30" s="7" t="s">
        <v>21</v>
      </c>
      <c r="H30" s="6" t="s">
        <v>712</v>
      </c>
      <c r="I30" s="6" t="s">
        <v>53</v>
      </c>
      <c r="J30" s="8"/>
      <c r="K30" s="8" t="s">
        <v>17264</v>
      </c>
      <c r="L30" s="8" t="s">
        <v>17263</v>
      </c>
      <c r="M30" s="29" t="s">
        <v>17261</v>
      </c>
      <c r="N30" s="8" t="s">
        <v>17263</v>
      </c>
      <c r="O30" s="8" t="s">
        <v>7509</v>
      </c>
      <c r="P30" s="8"/>
      <c r="Q30" s="15" t="s">
        <v>2940</v>
      </c>
      <c r="R30" s="15"/>
      <c r="S30" s="590" t="s">
        <v>14064</v>
      </c>
    </row>
    <row r="31" spans="1:19" ht="15" thickTop="1" thickBot="1">
      <c r="A31" s="7">
        <v>29</v>
      </c>
      <c r="B31" s="7">
        <v>2120</v>
      </c>
      <c r="C31" s="5" t="s">
        <v>713</v>
      </c>
      <c r="D31" s="7" t="s">
        <v>7393</v>
      </c>
      <c r="E31" s="5" t="s">
        <v>30751</v>
      </c>
      <c r="F31" s="11" t="s">
        <v>714</v>
      </c>
      <c r="G31" s="7" t="s">
        <v>21</v>
      </c>
      <c r="H31" s="6" t="s">
        <v>715</v>
      </c>
      <c r="I31" s="6" t="s">
        <v>53</v>
      </c>
      <c r="J31" s="8"/>
      <c r="K31" s="8" t="s">
        <v>17264</v>
      </c>
      <c r="L31" s="8" t="s">
        <v>17263</v>
      </c>
      <c r="M31" s="29" t="s">
        <v>17261</v>
      </c>
      <c r="N31" s="8" t="s">
        <v>17263</v>
      </c>
      <c r="O31" s="8" t="s">
        <v>7509</v>
      </c>
      <c r="P31" s="8"/>
      <c r="Q31" s="15" t="s">
        <v>2941</v>
      </c>
      <c r="R31" s="15"/>
      <c r="S31" s="590" t="s">
        <v>14064</v>
      </c>
    </row>
    <row r="32" spans="1:19" ht="15" thickTop="1" thickBot="1">
      <c r="A32" s="7">
        <v>30</v>
      </c>
      <c r="B32" s="7">
        <v>2130</v>
      </c>
      <c r="C32" s="5" t="s">
        <v>716</v>
      </c>
      <c r="D32" s="7" t="s">
        <v>7394</v>
      </c>
      <c r="E32" s="5" t="s">
        <v>30752</v>
      </c>
      <c r="F32" s="11" t="s">
        <v>717</v>
      </c>
      <c r="G32" s="7" t="s">
        <v>21</v>
      </c>
      <c r="H32" s="6" t="s">
        <v>718</v>
      </c>
      <c r="I32" s="6" t="s">
        <v>53</v>
      </c>
      <c r="J32" s="8"/>
      <c r="K32" s="8" t="s">
        <v>17264</v>
      </c>
      <c r="L32" s="8" t="s">
        <v>17263</v>
      </c>
      <c r="M32" s="29" t="s">
        <v>17261</v>
      </c>
      <c r="N32" s="8" t="s">
        <v>17263</v>
      </c>
      <c r="O32" s="8" t="s">
        <v>7509</v>
      </c>
      <c r="P32" s="8"/>
      <c r="Q32" s="15" t="s">
        <v>2942</v>
      </c>
      <c r="R32" s="15"/>
      <c r="S32" s="590" t="s">
        <v>14064</v>
      </c>
    </row>
    <row r="33" spans="1:20" ht="15" thickTop="1" thickBot="1">
      <c r="A33" s="392">
        <v>31</v>
      </c>
      <c r="B33" s="392">
        <v>3001</v>
      </c>
      <c r="C33" s="392" t="s">
        <v>25004</v>
      </c>
      <c r="D33" s="392" t="s">
        <v>7395</v>
      </c>
      <c r="E33" s="392" t="s">
        <v>30753</v>
      </c>
      <c r="F33" s="901" t="s">
        <v>719</v>
      </c>
      <c r="G33" s="392" t="s">
        <v>21</v>
      </c>
      <c r="H33" s="393" t="s">
        <v>720</v>
      </c>
      <c r="I33" s="393" t="s">
        <v>53</v>
      </c>
      <c r="J33" s="393"/>
      <c r="K33" s="393" t="s">
        <v>17264</v>
      </c>
      <c r="L33" s="836" t="s">
        <v>17261</v>
      </c>
      <c r="M33" s="836" t="s">
        <v>17261</v>
      </c>
      <c r="N33" s="393" t="s">
        <v>17263</v>
      </c>
      <c r="O33" s="393" t="s">
        <v>7509</v>
      </c>
      <c r="P33" s="254" t="s">
        <v>33490</v>
      </c>
      <c r="Q33" s="428" t="s">
        <v>2943</v>
      </c>
      <c r="R33" s="428" t="s">
        <v>25886</v>
      </c>
      <c r="S33" s="697" t="s">
        <v>14064</v>
      </c>
    </row>
    <row r="34" spans="1:20" ht="15" thickTop="1" thickBot="1">
      <c r="A34" s="250">
        <v>32</v>
      </c>
      <c r="B34" s="250">
        <v>3010</v>
      </c>
      <c r="C34" s="250" t="s">
        <v>721</v>
      </c>
      <c r="D34" s="250" t="s">
        <v>7396</v>
      </c>
      <c r="E34" s="250" t="s">
        <v>30754</v>
      </c>
      <c r="F34" s="253" t="s">
        <v>722</v>
      </c>
      <c r="G34" s="250" t="s">
        <v>21</v>
      </c>
      <c r="H34" s="254" t="s">
        <v>723</v>
      </c>
      <c r="I34" s="254" t="s">
        <v>53</v>
      </c>
      <c r="J34" s="254"/>
      <c r="K34" s="254" t="s">
        <v>17264</v>
      </c>
      <c r="L34" s="254" t="s">
        <v>17263</v>
      </c>
      <c r="M34" s="639" t="s">
        <v>17261</v>
      </c>
      <c r="N34" s="254" t="s">
        <v>17263</v>
      </c>
      <c r="O34" s="254" t="s">
        <v>7509</v>
      </c>
      <c r="P34" s="254" t="s">
        <v>25236</v>
      </c>
      <c r="Q34" s="252" t="s">
        <v>2944</v>
      </c>
      <c r="R34" s="252"/>
      <c r="S34" s="758" t="s">
        <v>14064</v>
      </c>
    </row>
    <row r="35" spans="1:20" ht="15" thickTop="1" thickBot="1">
      <c r="A35" s="7">
        <v>33</v>
      </c>
      <c r="B35" s="7">
        <v>3020</v>
      </c>
      <c r="C35" s="5" t="s">
        <v>724</v>
      </c>
      <c r="D35" s="7" t="s">
        <v>7397</v>
      </c>
      <c r="E35" s="5" t="s">
        <v>30755</v>
      </c>
      <c r="F35" s="11" t="s">
        <v>725</v>
      </c>
      <c r="G35" s="7" t="s">
        <v>21</v>
      </c>
      <c r="H35" s="6" t="s">
        <v>726</v>
      </c>
      <c r="I35" s="6" t="s">
        <v>53</v>
      </c>
      <c r="J35" s="8"/>
      <c r="K35" s="8" t="s">
        <v>17264</v>
      </c>
      <c r="L35" s="8" t="s">
        <v>17263</v>
      </c>
      <c r="M35" s="29" t="s">
        <v>17261</v>
      </c>
      <c r="N35" s="8" t="s">
        <v>17280</v>
      </c>
      <c r="O35" s="8" t="s">
        <v>7509</v>
      </c>
      <c r="P35" s="8"/>
      <c r="Q35" s="15" t="s">
        <v>2945</v>
      </c>
      <c r="R35" s="15"/>
      <c r="S35" s="590" t="s">
        <v>14064</v>
      </c>
    </row>
    <row r="36" spans="1:20" ht="15" thickTop="1" thickBot="1">
      <c r="A36" s="7">
        <v>34</v>
      </c>
      <c r="B36" s="7">
        <v>3030</v>
      </c>
      <c r="C36" s="5" t="s">
        <v>727</v>
      </c>
      <c r="D36" s="7" t="s">
        <v>7398</v>
      </c>
      <c r="E36" s="5" t="s">
        <v>30756</v>
      </c>
      <c r="F36" s="11" t="s">
        <v>728</v>
      </c>
      <c r="G36" s="7" t="s">
        <v>21</v>
      </c>
      <c r="H36" s="6" t="s">
        <v>729</v>
      </c>
      <c r="I36" s="6" t="s">
        <v>53</v>
      </c>
      <c r="J36" s="8"/>
      <c r="K36" s="8" t="s">
        <v>17264</v>
      </c>
      <c r="L36" s="8" t="s">
        <v>17263</v>
      </c>
      <c r="M36" s="29" t="s">
        <v>17261</v>
      </c>
      <c r="N36" s="8" t="s">
        <v>17263</v>
      </c>
      <c r="O36" s="8" t="s">
        <v>7509</v>
      </c>
      <c r="P36" s="8"/>
      <c r="Q36" s="15" t="s">
        <v>2946</v>
      </c>
      <c r="R36" s="15"/>
      <c r="S36" s="590" t="s">
        <v>14064</v>
      </c>
    </row>
    <row r="37" spans="1:20" ht="15" thickTop="1" thickBot="1">
      <c r="A37" s="7">
        <v>35</v>
      </c>
      <c r="B37" s="7">
        <v>3040</v>
      </c>
      <c r="C37" s="5" t="s">
        <v>730</v>
      </c>
      <c r="D37" s="7" t="s">
        <v>7399</v>
      </c>
      <c r="E37" s="5" t="s">
        <v>30757</v>
      </c>
      <c r="F37" s="11" t="s">
        <v>731</v>
      </c>
      <c r="G37" s="7" t="s">
        <v>21</v>
      </c>
      <c r="H37" s="6" t="s">
        <v>732</v>
      </c>
      <c r="I37" s="6" t="s">
        <v>53</v>
      </c>
      <c r="J37" s="8"/>
      <c r="K37" s="8" t="s">
        <v>17264</v>
      </c>
      <c r="L37" s="8" t="s">
        <v>17263</v>
      </c>
      <c r="M37" s="29" t="s">
        <v>17261</v>
      </c>
      <c r="N37" s="8" t="s">
        <v>17263</v>
      </c>
      <c r="O37" s="8" t="s">
        <v>7509</v>
      </c>
      <c r="P37" s="8"/>
      <c r="Q37" s="15" t="s">
        <v>2947</v>
      </c>
      <c r="R37" s="15"/>
      <c r="S37" s="590" t="s">
        <v>14064</v>
      </c>
    </row>
    <row r="38" spans="1:20" ht="15" thickTop="1" thickBot="1">
      <c r="A38" s="7">
        <v>36</v>
      </c>
      <c r="B38" s="7">
        <v>3050</v>
      </c>
      <c r="C38" s="5" t="s">
        <v>733</v>
      </c>
      <c r="D38" s="7" t="s">
        <v>7400</v>
      </c>
      <c r="E38" s="5" t="s">
        <v>30758</v>
      </c>
      <c r="F38" s="11" t="s">
        <v>734</v>
      </c>
      <c r="G38" s="7" t="s">
        <v>21</v>
      </c>
      <c r="H38" s="6" t="s">
        <v>735</v>
      </c>
      <c r="I38" s="6" t="s">
        <v>53</v>
      </c>
      <c r="J38" s="8"/>
      <c r="K38" s="8" t="s">
        <v>17264</v>
      </c>
      <c r="L38" s="8" t="s">
        <v>17259</v>
      </c>
      <c r="M38" s="29" t="s">
        <v>17261</v>
      </c>
      <c r="N38" s="8" t="s">
        <v>17263</v>
      </c>
      <c r="O38" s="8" t="s">
        <v>7509</v>
      </c>
      <c r="P38" s="8"/>
      <c r="Q38" s="15" t="s">
        <v>2948</v>
      </c>
      <c r="R38" s="15"/>
      <c r="S38" s="590" t="s">
        <v>14064</v>
      </c>
    </row>
    <row r="39" spans="1:20" ht="15" thickTop="1" thickBot="1">
      <c r="A39" s="7">
        <v>37</v>
      </c>
      <c r="B39" s="7">
        <v>3060</v>
      </c>
      <c r="C39" s="5" t="s">
        <v>736</v>
      </c>
      <c r="D39" s="7" t="s">
        <v>7401</v>
      </c>
      <c r="E39" s="5" t="s">
        <v>30759</v>
      </c>
      <c r="F39" s="11" t="s">
        <v>737</v>
      </c>
      <c r="G39" s="7" t="s">
        <v>21</v>
      </c>
      <c r="H39" s="6" t="s">
        <v>738</v>
      </c>
      <c r="I39" s="6" t="s">
        <v>53</v>
      </c>
      <c r="J39" s="8"/>
      <c r="K39" s="8" t="s">
        <v>17264</v>
      </c>
      <c r="L39" s="8" t="s">
        <v>17280</v>
      </c>
      <c r="M39" s="29" t="s">
        <v>17261</v>
      </c>
      <c r="N39" s="8" t="s">
        <v>17263</v>
      </c>
      <c r="O39" s="8" t="s">
        <v>7509</v>
      </c>
      <c r="P39" s="8"/>
      <c r="Q39" s="15" t="s">
        <v>2949</v>
      </c>
      <c r="R39" s="15"/>
      <c r="S39" s="590" t="s">
        <v>14064</v>
      </c>
    </row>
    <row r="40" spans="1:20" ht="15" thickTop="1" thickBot="1">
      <c r="A40" s="7">
        <v>38</v>
      </c>
      <c r="B40" s="7">
        <v>3070</v>
      </c>
      <c r="C40" s="5" t="s">
        <v>739</v>
      </c>
      <c r="D40" s="7" t="s">
        <v>7402</v>
      </c>
      <c r="E40" s="5" t="s">
        <v>30760</v>
      </c>
      <c r="F40" s="11" t="s">
        <v>740</v>
      </c>
      <c r="G40" s="7" t="s">
        <v>21</v>
      </c>
      <c r="H40" s="6" t="s">
        <v>741</v>
      </c>
      <c r="I40" s="6" t="s">
        <v>53</v>
      </c>
      <c r="J40" s="8"/>
      <c r="K40" s="8" t="s">
        <v>17264</v>
      </c>
      <c r="L40" s="8" t="s">
        <v>17263</v>
      </c>
      <c r="M40" s="29" t="s">
        <v>17261</v>
      </c>
      <c r="N40" s="8" t="s">
        <v>17263</v>
      </c>
      <c r="O40" s="8" t="s">
        <v>7509</v>
      </c>
      <c r="P40" s="8"/>
      <c r="Q40" s="15" t="s">
        <v>2950</v>
      </c>
      <c r="R40" s="15"/>
      <c r="S40" s="590" t="s">
        <v>14064</v>
      </c>
    </row>
    <row r="41" spans="1:20" ht="15" thickTop="1" thickBot="1">
      <c r="A41" s="7">
        <v>39</v>
      </c>
      <c r="B41" s="7">
        <v>3080</v>
      </c>
      <c r="C41" s="5" t="s">
        <v>742</v>
      </c>
      <c r="D41" s="7" t="s">
        <v>7403</v>
      </c>
      <c r="E41" s="5" t="s">
        <v>30761</v>
      </c>
      <c r="F41" s="11" t="s">
        <v>743</v>
      </c>
      <c r="G41" s="7" t="s">
        <v>21</v>
      </c>
      <c r="H41" s="6" t="s">
        <v>744</v>
      </c>
      <c r="I41" s="6" t="s">
        <v>53</v>
      </c>
      <c r="J41" s="8"/>
      <c r="K41" s="8" t="s">
        <v>17264</v>
      </c>
      <c r="L41" s="8" t="s">
        <v>17263</v>
      </c>
      <c r="M41" s="29" t="s">
        <v>17261</v>
      </c>
      <c r="N41" s="8" t="s">
        <v>17263</v>
      </c>
      <c r="O41" s="8" t="s">
        <v>7509</v>
      </c>
      <c r="P41" s="8"/>
      <c r="Q41" s="15" t="s">
        <v>2951</v>
      </c>
      <c r="R41" s="15"/>
      <c r="S41" s="590" t="s">
        <v>14064</v>
      </c>
    </row>
    <row r="42" spans="1:20" ht="15" thickTop="1" thickBot="1">
      <c r="A42" s="7">
        <v>40</v>
      </c>
      <c r="B42" s="7">
        <v>3090</v>
      </c>
      <c r="C42" s="5" t="s">
        <v>745</v>
      </c>
      <c r="D42" s="7" t="s">
        <v>7404</v>
      </c>
      <c r="E42" s="5" t="s">
        <v>30762</v>
      </c>
      <c r="F42" s="11" t="s">
        <v>746</v>
      </c>
      <c r="G42" s="7" t="s">
        <v>21</v>
      </c>
      <c r="H42" s="6" t="s">
        <v>747</v>
      </c>
      <c r="I42" s="6" t="s">
        <v>53</v>
      </c>
      <c r="J42" s="8"/>
      <c r="K42" s="8" t="s">
        <v>17278</v>
      </c>
      <c r="L42" s="8" t="s">
        <v>17263</v>
      </c>
      <c r="M42" s="29" t="s">
        <v>17261</v>
      </c>
      <c r="N42" s="8" t="s">
        <v>17263</v>
      </c>
      <c r="O42" s="8" t="s">
        <v>7509</v>
      </c>
      <c r="P42" s="8"/>
      <c r="Q42" s="15" t="s">
        <v>2952</v>
      </c>
      <c r="R42" s="15"/>
      <c r="S42" s="590" t="s">
        <v>14064</v>
      </c>
    </row>
    <row r="43" spans="1:20" ht="15" thickTop="1" thickBot="1">
      <c r="A43" s="7">
        <v>41</v>
      </c>
      <c r="B43" s="7">
        <v>3100</v>
      </c>
      <c r="C43" s="5" t="s">
        <v>748</v>
      </c>
      <c r="D43" s="7" t="s">
        <v>7405</v>
      </c>
      <c r="E43" s="5" t="s">
        <v>30763</v>
      </c>
      <c r="F43" s="11" t="s">
        <v>749</v>
      </c>
      <c r="G43" s="7" t="s">
        <v>21</v>
      </c>
      <c r="H43" s="6" t="s">
        <v>750</v>
      </c>
      <c r="I43" s="6" t="s">
        <v>53</v>
      </c>
      <c r="J43" s="8"/>
      <c r="K43" s="8" t="s">
        <v>17264</v>
      </c>
      <c r="L43" s="8" t="s">
        <v>17263</v>
      </c>
      <c r="M43" s="29" t="s">
        <v>17261</v>
      </c>
      <c r="N43" s="8" t="s">
        <v>17263</v>
      </c>
      <c r="O43" s="8" t="s">
        <v>7509</v>
      </c>
      <c r="P43" s="8"/>
      <c r="Q43" s="15" t="s">
        <v>2953</v>
      </c>
      <c r="R43" s="15"/>
      <c r="S43" s="590" t="s">
        <v>14064</v>
      </c>
    </row>
    <row r="44" spans="1:20" ht="15" thickTop="1" thickBot="1">
      <c r="A44" s="7">
        <v>42</v>
      </c>
      <c r="B44" s="7">
        <v>3110</v>
      </c>
      <c r="C44" s="5" t="s">
        <v>751</v>
      </c>
      <c r="D44" s="7" t="s">
        <v>7406</v>
      </c>
      <c r="E44" s="5" t="s">
        <v>30764</v>
      </c>
      <c r="F44" s="11" t="s">
        <v>752</v>
      </c>
      <c r="G44" s="7" t="s">
        <v>21</v>
      </c>
      <c r="H44" s="6" t="s">
        <v>753</v>
      </c>
      <c r="I44" s="6" t="s">
        <v>53</v>
      </c>
      <c r="J44" s="8"/>
      <c r="K44" s="8" t="s">
        <v>17264</v>
      </c>
      <c r="L44" s="8" t="s">
        <v>17263</v>
      </c>
      <c r="M44" s="29" t="s">
        <v>17261</v>
      </c>
      <c r="N44" s="8" t="s">
        <v>17263</v>
      </c>
      <c r="O44" s="8" t="s">
        <v>7509</v>
      </c>
      <c r="P44" s="8"/>
      <c r="Q44" s="15" t="s">
        <v>2954</v>
      </c>
      <c r="R44" s="15"/>
      <c r="S44" s="590" t="s">
        <v>14064</v>
      </c>
    </row>
    <row r="45" spans="1:20" ht="15" thickTop="1" thickBot="1">
      <c r="A45" s="7">
        <v>43</v>
      </c>
      <c r="B45" s="7">
        <v>3120</v>
      </c>
      <c r="C45" s="7" t="s">
        <v>754</v>
      </c>
      <c r="D45" s="7" t="s">
        <v>7407</v>
      </c>
      <c r="E45" s="7" t="s">
        <v>30765</v>
      </c>
      <c r="F45" s="11" t="s">
        <v>755</v>
      </c>
      <c r="G45" s="7" t="s">
        <v>21</v>
      </c>
      <c r="H45" s="6" t="s">
        <v>756</v>
      </c>
      <c r="I45" s="6" t="s">
        <v>53</v>
      </c>
      <c r="J45" s="8"/>
      <c r="K45" s="8" t="s">
        <v>17264</v>
      </c>
      <c r="L45" s="8" t="s">
        <v>17263</v>
      </c>
      <c r="M45" s="29" t="s">
        <v>17261</v>
      </c>
      <c r="N45" s="8" t="s">
        <v>17263</v>
      </c>
      <c r="O45" s="27">
        <v>41649</v>
      </c>
      <c r="P45" s="27"/>
      <c r="Q45" s="9" t="s">
        <v>2955</v>
      </c>
      <c r="R45" s="9"/>
      <c r="S45" s="590" t="s">
        <v>14064</v>
      </c>
    </row>
    <row r="46" spans="1:20" ht="15" thickTop="1" thickBot="1">
      <c r="A46" s="250">
        <v>44</v>
      </c>
      <c r="B46" s="250">
        <v>3130</v>
      </c>
      <c r="C46" s="250" t="s">
        <v>757</v>
      </c>
      <c r="D46" s="250" t="s">
        <v>7408</v>
      </c>
      <c r="E46" s="250" t="s">
        <v>30766</v>
      </c>
      <c r="F46" s="292" t="s">
        <v>14852</v>
      </c>
      <c r="G46" s="250" t="s">
        <v>14853</v>
      </c>
      <c r="H46" s="254" t="s">
        <v>758</v>
      </c>
      <c r="I46" s="254" t="s">
        <v>53</v>
      </c>
      <c r="J46" s="254"/>
      <c r="K46" s="8" t="s">
        <v>17264</v>
      </c>
      <c r="L46" s="8" t="s">
        <v>17263</v>
      </c>
      <c r="M46" s="29" t="s">
        <v>17279</v>
      </c>
      <c r="N46" s="8" t="s">
        <v>17263</v>
      </c>
      <c r="O46" s="548">
        <v>41649</v>
      </c>
      <c r="P46" s="548">
        <v>43454</v>
      </c>
      <c r="Q46" s="426" t="s">
        <v>2956</v>
      </c>
      <c r="R46" s="696" t="s">
        <v>14854</v>
      </c>
      <c r="S46" s="697" t="s">
        <v>14064</v>
      </c>
      <c r="T46" s="19"/>
    </row>
    <row r="47" spans="1:20" ht="15" thickTop="1" thickBot="1">
      <c r="A47" s="442">
        <v>44</v>
      </c>
      <c r="B47" s="442">
        <v>3130</v>
      </c>
      <c r="C47" s="442" t="s">
        <v>757</v>
      </c>
      <c r="D47" s="442" t="s">
        <v>7270</v>
      </c>
      <c r="E47" s="442" t="s">
        <v>30767</v>
      </c>
      <c r="F47" s="87" t="s">
        <v>14852</v>
      </c>
      <c r="G47" s="442" t="s">
        <v>14853</v>
      </c>
      <c r="H47" s="8" t="s">
        <v>4593</v>
      </c>
      <c r="I47" s="8" t="s">
        <v>53</v>
      </c>
      <c r="J47" s="8"/>
      <c r="K47" s="8" t="s">
        <v>17264</v>
      </c>
      <c r="L47" s="8" t="s">
        <v>17263</v>
      </c>
      <c r="M47" s="29" t="s">
        <v>17279</v>
      </c>
      <c r="N47" s="8" t="s">
        <v>17263</v>
      </c>
      <c r="O47" s="27" t="s">
        <v>7509</v>
      </c>
      <c r="P47" s="27"/>
      <c r="Q47" s="9" t="s">
        <v>17154</v>
      </c>
      <c r="R47" s="19" t="s">
        <v>14855</v>
      </c>
      <c r="S47" s="590" t="s">
        <v>14064</v>
      </c>
      <c r="T47" s="19"/>
    </row>
    <row r="48" spans="1:20" ht="15" thickTop="1" thickBot="1">
      <c r="A48" s="7">
        <v>45</v>
      </c>
      <c r="B48" s="7">
        <v>3140</v>
      </c>
      <c r="C48" s="7" t="s">
        <v>759</v>
      </c>
      <c r="D48" s="7" t="s">
        <v>7409</v>
      </c>
      <c r="E48" s="7" t="s">
        <v>30768</v>
      </c>
      <c r="F48" s="11" t="s">
        <v>760</v>
      </c>
      <c r="G48" s="7" t="s">
        <v>21</v>
      </c>
      <c r="H48" s="6" t="s">
        <v>761</v>
      </c>
      <c r="I48" s="6" t="s">
        <v>53</v>
      </c>
      <c r="J48" s="8"/>
      <c r="K48" s="8" t="s">
        <v>17264</v>
      </c>
      <c r="L48" s="8" t="s">
        <v>17263</v>
      </c>
      <c r="M48" s="29" t="s">
        <v>17261</v>
      </c>
      <c r="N48" s="8" t="s">
        <v>17263</v>
      </c>
      <c r="O48" s="27">
        <v>41649</v>
      </c>
      <c r="P48" s="27"/>
      <c r="Q48" s="9" t="s">
        <v>2957</v>
      </c>
      <c r="R48" s="9"/>
      <c r="S48" s="590" t="s">
        <v>14064</v>
      </c>
    </row>
    <row r="49" spans="1:22" ht="15" thickTop="1" thickBot="1">
      <c r="A49" s="7">
        <v>46</v>
      </c>
      <c r="B49" s="7">
        <v>3150</v>
      </c>
      <c r="C49" s="7" t="s">
        <v>762</v>
      </c>
      <c r="D49" s="7" t="s">
        <v>7410</v>
      </c>
      <c r="E49" s="7" t="s">
        <v>30769</v>
      </c>
      <c r="F49" s="11" t="s">
        <v>763</v>
      </c>
      <c r="G49" s="7" t="s">
        <v>21</v>
      </c>
      <c r="H49" s="6" t="s">
        <v>764</v>
      </c>
      <c r="I49" s="6" t="s">
        <v>53</v>
      </c>
      <c r="J49" s="8"/>
      <c r="K49" s="8" t="s">
        <v>17264</v>
      </c>
      <c r="L49" s="8" t="s">
        <v>17263</v>
      </c>
      <c r="M49" s="29" t="s">
        <v>17261</v>
      </c>
      <c r="N49" s="8" t="s">
        <v>17263</v>
      </c>
      <c r="O49" s="27">
        <v>41649</v>
      </c>
      <c r="P49" s="27"/>
      <c r="Q49" s="9" t="s">
        <v>2958</v>
      </c>
      <c r="R49" s="9"/>
      <c r="S49" s="590" t="s">
        <v>14064</v>
      </c>
    </row>
    <row r="50" spans="1:22" s="285" customFormat="1" ht="15" thickTop="1" thickBot="1">
      <c r="A50" s="231">
        <v>47</v>
      </c>
      <c r="B50" s="231">
        <v>4001</v>
      </c>
      <c r="C50" s="231" t="s">
        <v>28436</v>
      </c>
      <c r="D50" s="231" t="s">
        <v>7411</v>
      </c>
      <c r="E50" s="231" t="s">
        <v>30770</v>
      </c>
      <c r="F50" s="244" t="s">
        <v>765</v>
      </c>
      <c r="G50" s="231" t="s">
        <v>21</v>
      </c>
      <c r="H50" s="236" t="s">
        <v>766</v>
      </c>
      <c r="I50" s="236" t="s">
        <v>53</v>
      </c>
      <c r="J50" s="236"/>
      <c r="K50" s="236" t="s">
        <v>17264</v>
      </c>
      <c r="L50" s="915" t="s">
        <v>17261</v>
      </c>
      <c r="M50" s="915" t="s">
        <v>17261</v>
      </c>
      <c r="N50" s="236" t="s">
        <v>17263</v>
      </c>
      <c r="O50" s="1085">
        <v>41649</v>
      </c>
      <c r="P50" s="1085">
        <v>44384</v>
      </c>
      <c r="Q50" s="232" t="s">
        <v>2959</v>
      </c>
      <c r="R50" s="232" t="s">
        <v>28687</v>
      </c>
      <c r="S50" s="1086" t="s">
        <v>14064</v>
      </c>
      <c r="T50" s="922"/>
      <c r="U50" s="922"/>
      <c r="V50" s="922"/>
    </row>
    <row r="51" spans="1:22" ht="15" thickTop="1" thickBot="1">
      <c r="A51" s="7">
        <v>48</v>
      </c>
      <c r="B51" s="7">
        <v>4030</v>
      </c>
      <c r="C51" s="7" t="s">
        <v>767</v>
      </c>
      <c r="D51" s="7" t="s">
        <v>7412</v>
      </c>
      <c r="E51" s="7" t="s">
        <v>30771</v>
      </c>
      <c r="F51" s="11" t="s">
        <v>768</v>
      </c>
      <c r="G51" s="7" t="s">
        <v>21</v>
      </c>
      <c r="H51" s="6" t="s">
        <v>769</v>
      </c>
      <c r="I51" s="6" t="s">
        <v>53</v>
      </c>
      <c r="J51" s="8"/>
      <c r="K51" s="8" t="s">
        <v>17278</v>
      </c>
      <c r="L51" s="8" t="s">
        <v>17263</v>
      </c>
      <c r="M51" s="29" t="s">
        <v>17261</v>
      </c>
      <c r="N51" s="8" t="s">
        <v>17263</v>
      </c>
      <c r="O51" s="27">
        <v>41649</v>
      </c>
      <c r="P51" s="27"/>
      <c r="Q51" s="9" t="s">
        <v>2960</v>
      </c>
      <c r="R51" s="9"/>
      <c r="S51" s="590" t="s">
        <v>14064</v>
      </c>
    </row>
    <row r="52" spans="1:22" ht="15" thickTop="1" thickBot="1">
      <c r="A52" s="7">
        <v>49</v>
      </c>
      <c r="B52" s="7">
        <v>4060</v>
      </c>
      <c r="C52" s="7" t="s">
        <v>770</v>
      </c>
      <c r="D52" s="7" t="s">
        <v>7413</v>
      </c>
      <c r="E52" s="7" t="s">
        <v>30772</v>
      </c>
      <c r="F52" s="11" t="s">
        <v>771</v>
      </c>
      <c r="G52" s="7" t="s">
        <v>21</v>
      </c>
      <c r="H52" s="6" t="s">
        <v>772</v>
      </c>
      <c r="I52" s="6" t="s">
        <v>53</v>
      </c>
      <c r="J52" s="8"/>
      <c r="K52" s="8" t="s">
        <v>17264</v>
      </c>
      <c r="L52" s="8" t="s">
        <v>17263</v>
      </c>
      <c r="M52" s="29" t="s">
        <v>17261</v>
      </c>
      <c r="N52" s="8" t="s">
        <v>17263</v>
      </c>
      <c r="O52" s="27">
        <v>41649</v>
      </c>
      <c r="P52" s="27"/>
      <c r="Q52" s="9" t="s">
        <v>2961</v>
      </c>
      <c r="R52" s="9"/>
      <c r="S52" s="590" t="s">
        <v>14064</v>
      </c>
    </row>
    <row r="53" spans="1:22" ht="15" thickTop="1" thickBot="1">
      <c r="A53" s="7">
        <v>50</v>
      </c>
      <c r="B53" s="7">
        <v>4070</v>
      </c>
      <c r="C53" s="7" t="s">
        <v>773</v>
      </c>
      <c r="D53" s="7" t="s">
        <v>7414</v>
      </c>
      <c r="E53" s="7" t="s">
        <v>30773</v>
      </c>
      <c r="F53" s="11" t="s">
        <v>774</v>
      </c>
      <c r="G53" s="7" t="s">
        <v>21</v>
      </c>
      <c r="H53" s="6" t="s">
        <v>775</v>
      </c>
      <c r="I53" s="6" t="s">
        <v>53</v>
      </c>
      <c r="J53" s="8"/>
      <c r="K53" s="8" t="s">
        <v>17264</v>
      </c>
      <c r="L53" s="8" t="s">
        <v>17263</v>
      </c>
      <c r="M53" s="29" t="s">
        <v>17261</v>
      </c>
      <c r="N53" s="8" t="s">
        <v>17280</v>
      </c>
      <c r="O53" s="27">
        <v>41649</v>
      </c>
      <c r="P53" s="27"/>
      <c r="Q53" s="9" t="s">
        <v>2962</v>
      </c>
      <c r="R53" s="9"/>
      <c r="S53" s="590" t="s">
        <v>14064</v>
      </c>
    </row>
    <row r="54" spans="1:22" ht="15" thickTop="1" thickBot="1">
      <c r="A54" s="7">
        <v>51</v>
      </c>
      <c r="B54" s="7">
        <v>4090</v>
      </c>
      <c r="C54" s="7" t="s">
        <v>776</v>
      </c>
      <c r="D54" s="7" t="s">
        <v>7415</v>
      </c>
      <c r="E54" s="7" t="s">
        <v>30774</v>
      </c>
      <c r="F54" s="11" t="s">
        <v>777</v>
      </c>
      <c r="G54" s="7" t="s">
        <v>21</v>
      </c>
      <c r="H54" s="6" t="s">
        <v>778</v>
      </c>
      <c r="I54" s="6" t="s">
        <v>53</v>
      </c>
      <c r="J54" s="8"/>
      <c r="K54" s="8" t="s">
        <v>17264</v>
      </c>
      <c r="L54" s="8" t="s">
        <v>17263</v>
      </c>
      <c r="M54" s="29" t="s">
        <v>17261</v>
      </c>
      <c r="N54" s="8" t="s">
        <v>17263</v>
      </c>
      <c r="O54" s="27">
        <v>41649</v>
      </c>
      <c r="P54" s="27"/>
      <c r="Q54" s="9" t="s">
        <v>2963</v>
      </c>
      <c r="R54" s="9"/>
      <c r="S54" s="590" t="s">
        <v>14064</v>
      </c>
    </row>
    <row r="55" spans="1:22" ht="15" thickTop="1" thickBot="1">
      <c r="A55" s="7">
        <v>52</v>
      </c>
      <c r="B55" s="7">
        <v>4100</v>
      </c>
      <c r="C55" s="7" t="s">
        <v>779</v>
      </c>
      <c r="D55" s="7" t="s">
        <v>7416</v>
      </c>
      <c r="E55" s="7" t="s">
        <v>30775</v>
      </c>
      <c r="F55" s="11" t="s">
        <v>780</v>
      </c>
      <c r="G55" s="7" t="s">
        <v>21</v>
      </c>
      <c r="H55" s="6" t="s">
        <v>781</v>
      </c>
      <c r="I55" s="6" t="s">
        <v>53</v>
      </c>
      <c r="J55" s="8"/>
      <c r="K55" s="8" t="s">
        <v>17264</v>
      </c>
      <c r="L55" s="8" t="s">
        <v>17263</v>
      </c>
      <c r="M55" s="29" t="s">
        <v>17261</v>
      </c>
      <c r="N55" s="8" t="s">
        <v>17263</v>
      </c>
      <c r="O55" s="27">
        <v>41649</v>
      </c>
      <c r="P55" s="27"/>
      <c r="Q55" s="9" t="s">
        <v>2964</v>
      </c>
      <c r="R55" s="9"/>
      <c r="S55" s="590" t="s">
        <v>14064</v>
      </c>
    </row>
    <row r="56" spans="1:22" ht="15" thickTop="1" thickBot="1">
      <c r="A56" s="7">
        <v>53</v>
      </c>
      <c r="B56" s="7">
        <v>4110</v>
      </c>
      <c r="C56" s="7" t="s">
        <v>782</v>
      </c>
      <c r="D56" s="7" t="s">
        <v>7417</v>
      </c>
      <c r="E56" s="7" t="s">
        <v>30776</v>
      </c>
      <c r="F56" s="11" t="s">
        <v>783</v>
      </c>
      <c r="G56" s="7" t="s">
        <v>21</v>
      </c>
      <c r="H56" s="6" t="s">
        <v>784</v>
      </c>
      <c r="I56" s="6" t="s">
        <v>53</v>
      </c>
      <c r="J56" s="8"/>
      <c r="K56" s="8" t="s">
        <v>17264</v>
      </c>
      <c r="L56" s="8" t="s">
        <v>17263</v>
      </c>
      <c r="M56" s="29" t="s">
        <v>17261</v>
      </c>
      <c r="N56" s="8" t="s">
        <v>17263</v>
      </c>
      <c r="O56" s="27">
        <v>41649</v>
      </c>
      <c r="P56" s="27"/>
      <c r="Q56" s="9" t="s">
        <v>2965</v>
      </c>
      <c r="R56" s="9"/>
      <c r="S56" s="590" t="s">
        <v>14064</v>
      </c>
    </row>
    <row r="57" spans="1:22" ht="15" thickTop="1" thickBot="1">
      <c r="A57" s="7">
        <v>54</v>
      </c>
      <c r="B57" s="7">
        <v>4130</v>
      </c>
      <c r="C57" s="7" t="s">
        <v>33497</v>
      </c>
      <c r="D57" s="7" t="s">
        <v>7418</v>
      </c>
      <c r="E57" s="7" t="s">
        <v>30777</v>
      </c>
      <c r="F57" s="11" t="s">
        <v>785</v>
      </c>
      <c r="G57" s="7" t="s">
        <v>21</v>
      </c>
      <c r="H57" s="6" t="s">
        <v>786</v>
      </c>
      <c r="I57" s="6" t="s">
        <v>53</v>
      </c>
      <c r="J57" s="8"/>
      <c r="K57" s="8" t="s">
        <v>17264</v>
      </c>
      <c r="L57" s="8" t="s">
        <v>17263</v>
      </c>
      <c r="M57" s="29" t="s">
        <v>17261</v>
      </c>
      <c r="N57" s="8" t="s">
        <v>17263</v>
      </c>
      <c r="O57" s="27">
        <v>41649</v>
      </c>
      <c r="P57" s="27"/>
      <c r="Q57" s="9" t="s">
        <v>2966</v>
      </c>
      <c r="R57" s="9"/>
      <c r="S57" s="590" t="s">
        <v>14064</v>
      </c>
    </row>
    <row r="58" spans="1:22" ht="15" thickTop="1" thickBot="1">
      <c r="A58" s="7">
        <v>55</v>
      </c>
      <c r="B58" s="7">
        <v>4140</v>
      </c>
      <c r="C58" s="7" t="s">
        <v>33498</v>
      </c>
      <c r="D58" s="7" t="s">
        <v>7419</v>
      </c>
      <c r="E58" s="7" t="s">
        <v>30778</v>
      </c>
      <c r="F58" s="11" t="s">
        <v>787</v>
      </c>
      <c r="G58" s="7" t="s">
        <v>21</v>
      </c>
      <c r="H58" s="6" t="s">
        <v>788</v>
      </c>
      <c r="I58" s="6" t="s">
        <v>53</v>
      </c>
      <c r="J58" s="8"/>
      <c r="K58" s="8" t="s">
        <v>17264</v>
      </c>
      <c r="L58" s="8" t="s">
        <v>17263</v>
      </c>
      <c r="M58" s="29" t="s">
        <v>17261</v>
      </c>
      <c r="N58" s="8" t="s">
        <v>17263</v>
      </c>
      <c r="O58" s="27">
        <v>41649</v>
      </c>
      <c r="P58" s="27"/>
      <c r="Q58" s="9" t="s">
        <v>2967</v>
      </c>
      <c r="R58" s="9"/>
      <c r="S58" s="590" t="s">
        <v>14064</v>
      </c>
    </row>
    <row r="59" spans="1:22" ht="15" thickTop="1" thickBot="1">
      <c r="A59" s="7">
        <v>56</v>
      </c>
      <c r="B59" s="7">
        <v>4150</v>
      </c>
      <c r="C59" s="7" t="s">
        <v>33499</v>
      </c>
      <c r="D59" s="7" t="s">
        <v>7420</v>
      </c>
      <c r="E59" s="7" t="s">
        <v>30779</v>
      </c>
      <c r="F59" s="11" t="s">
        <v>789</v>
      </c>
      <c r="G59" s="7" t="s">
        <v>21</v>
      </c>
      <c r="H59" s="6" t="s">
        <v>790</v>
      </c>
      <c r="I59" s="6" t="s">
        <v>53</v>
      </c>
      <c r="J59" s="8"/>
      <c r="K59" s="8" t="s">
        <v>17264</v>
      </c>
      <c r="L59" s="8" t="s">
        <v>17263</v>
      </c>
      <c r="M59" s="29" t="s">
        <v>17261</v>
      </c>
      <c r="N59" s="8" t="s">
        <v>17263</v>
      </c>
      <c r="O59" s="27">
        <v>41649</v>
      </c>
      <c r="P59" s="27"/>
      <c r="Q59" s="9" t="s">
        <v>2968</v>
      </c>
      <c r="R59" s="9"/>
      <c r="S59" s="590" t="s">
        <v>14064</v>
      </c>
    </row>
    <row r="60" spans="1:22" ht="15" thickTop="1" thickBot="1">
      <c r="A60" s="7">
        <v>57</v>
      </c>
      <c r="B60" s="7">
        <v>4160</v>
      </c>
      <c r="C60" s="7" t="s">
        <v>791</v>
      </c>
      <c r="D60" s="7" t="s">
        <v>7421</v>
      </c>
      <c r="E60" s="7" t="s">
        <v>30780</v>
      </c>
      <c r="F60" s="11" t="s">
        <v>792</v>
      </c>
      <c r="G60" s="7" t="s">
        <v>21</v>
      </c>
      <c r="H60" s="6" t="s">
        <v>793</v>
      </c>
      <c r="I60" s="6" t="s">
        <v>53</v>
      </c>
      <c r="J60" s="8"/>
      <c r="K60" s="8" t="s">
        <v>17264</v>
      </c>
      <c r="L60" s="8" t="s">
        <v>17263</v>
      </c>
      <c r="M60" s="29" t="s">
        <v>17261</v>
      </c>
      <c r="N60" s="8" t="s">
        <v>17263</v>
      </c>
      <c r="O60" s="27">
        <v>41649</v>
      </c>
      <c r="P60" s="27"/>
      <c r="Q60" s="9" t="s">
        <v>2969</v>
      </c>
      <c r="R60" s="9"/>
      <c r="S60" s="590" t="s">
        <v>14064</v>
      </c>
    </row>
    <row r="61" spans="1:22" ht="15" thickTop="1" thickBot="1">
      <c r="A61" s="7">
        <v>58</v>
      </c>
      <c r="B61" s="7">
        <v>4170</v>
      </c>
      <c r="C61" s="7" t="s">
        <v>794</v>
      </c>
      <c r="D61" s="7" t="s">
        <v>7422</v>
      </c>
      <c r="E61" s="7" t="s">
        <v>30781</v>
      </c>
      <c r="F61" s="11" t="s">
        <v>795</v>
      </c>
      <c r="G61" s="7" t="s">
        <v>21</v>
      </c>
      <c r="H61" s="6" t="s">
        <v>796</v>
      </c>
      <c r="I61" s="6" t="s">
        <v>53</v>
      </c>
      <c r="J61" s="8"/>
      <c r="K61" s="8" t="s">
        <v>17264</v>
      </c>
      <c r="L61" s="8" t="s">
        <v>17263</v>
      </c>
      <c r="M61" s="29" t="s">
        <v>17261</v>
      </c>
      <c r="N61" s="8" t="s">
        <v>17263</v>
      </c>
      <c r="O61" s="27">
        <v>41649</v>
      </c>
      <c r="P61" s="27"/>
      <c r="Q61" s="9" t="s">
        <v>2970</v>
      </c>
      <c r="R61" s="9"/>
      <c r="S61" s="590" t="s">
        <v>14064</v>
      </c>
    </row>
    <row r="62" spans="1:22" ht="15" thickTop="1" thickBot="1">
      <c r="A62" s="7">
        <v>59</v>
      </c>
      <c r="B62" s="7">
        <v>4180</v>
      </c>
      <c r="C62" s="7" t="s">
        <v>797</v>
      </c>
      <c r="D62" s="7" t="s">
        <v>7423</v>
      </c>
      <c r="E62" s="7" t="s">
        <v>30782</v>
      </c>
      <c r="F62" s="11" t="s">
        <v>798</v>
      </c>
      <c r="G62" s="7" t="s">
        <v>21</v>
      </c>
      <c r="H62" s="6" t="s">
        <v>799</v>
      </c>
      <c r="I62" s="6" t="s">
        <v>53</v>
      </c>
      <c r="J62" s="8"/>
      <c r="K62" s="8" t="s">
        <v>17264</v>
      </c>
      <c r="L62" s="8" t="s">
        <v>17263</v>
      </c>
      <c r="M62" s="29" t="s">
        <v>17261</v>
      </c>
      <c r="N62" s="8" t="s">
        <v>17263</v>
      </c>
      <c r="O62" s="27">
        <v>41649</v>
      </c>
      <c r="P62" s="27"/>
      <c r="Q62" s="9" t="s">
        <v>2971</v>
      </c>
      <c r="R62" s="9"/>
      <c r="S62" s="590" t="s">
        <v>14064</v>
      </c>
    </row>
    <row r="63" spans="1:22" ht="15" thickTop="1" thickBot="1">
      <c r="A63" s="7">
        <v>60</v>
      </c>
      <c r="B63" s="7">
        <v>4190</v>
      </c>
      <c r="C63" s="7" t="s">
        <v>800</v>
      </c>
      <c r="D63" s="7" t="s">
        <v>7424</v>
      </c>
      <c r="E63" s="7" t="s">
        <v>30783</v>
      </c>
      <c r="F63" s="11" t="s">
        <v>801</v>
      </c>
      <c r="G63" s="7" t="s">
        <v>21</v>
      </c>
      <c r="H63" s="6" t="s">
        <v>802</v>
      </c>
      <c r="I63" s="6" t="s">
        <v>53</v>
      </c>
      <c r="J63" s="8"/>
      <c r="K63" s="8" t="s">
        <v>17264</v>
      </c>
      <c r="L63" s="8" t="s">
        <v>17263</v>
      </c>
      <c r="M63" s="29" t="s">
        <v>17261</v>
      </c>
      <c r="N63" s="8" t="s">
        <v>17263</v>
      </c>
      <c r="O63" s="27">
        <v>41649</v>
      </c>
      <c r="P63" s="27"/>
      <c r="Q63" s="9" t="s">
        <v>2972</v>
      </c>
      <c r="R63" s="9"/>
      <c r="S63" s="590" t="s">
        <v>14064</v>
      </c>
    </row>
    <row r="64" spans="1:22" ht="15" thickTop="1" thickBot="1">
      <c r="A64" s="7">
        <v>61</v>
      </c>
      <c r="B64" s="7">
        <v>4200</v>
      </c>
      <c r="C64" s="7" t="s">
        <v>803</v>
      </c>
      <c r="D64" s="7" t="s">
        <v>7425</v>
      </c>
      <c r="E64" s="7" t="s">
        <v>30784</v>
      </c>
      <c r="F64" s="11" t="s">
        <v>804</v>
      </c>
      <c r="G64" s="7" t="s">
        <v>21</v>
      </c>
      <c r="H64" s="6" t="s">
        <v>805</v>
      </c>
      <c r="I64" s="6" t="s">
        <v>53</v>
      </c>
      <c r="J64" s="8"/>
      <c r="K64" s="8" t="s">
        <v>17264</v>
      </c>
      <c r="L64" s="8" t="s">
        <v>17263</v>
      </c>
      <c r="M64" s="29" t="s">
        <v>17261</v>
      </c>
      <c r="N64" s="8" t="s">
        <v>17263</v>
      </c>
      <c r="O64" s="27">
        <v>41649</v>
      </c>
      <c r="P64" s="27"/>
      <c r="Q64" s="9" t="s">
        <v>2973</v>
      </c>
      <c r="R64" s="9"/>
      <c r="S64" s="590" t="s">
        <v>14064</v>
      </c>
    </row>
    <row r="65" spans="1:22" ht="15" thickTop="1" thickBot="1">
      <c r="A65" s="7">
        <v>62</v>
      </c>
      <c r="B65" s="7">
        <v>4210</v>
      </c>
      <c r="C65" s="7" t="s">
        <v>806</v>
      </c>
      <c r="D65" s="7" t="s">
        <v>7426</v>
      </c>
      <c r="E65" s="7" t="s">
        <v>30785</v>
      </c>
      <c r="F65" s="11" t="s">
        <v>807</v>
      </c>
      <c r="G65" s="7" t="s">
        <v>21</v>
      </c>
      <c r="H65" s="6" t="s">
        <v>808</v>
      </c>
      <c r="I65" s="6" t="s">
        <v>53</v>
      </c>
      <c r="J65" s="8"/>
      <c r="K65" s="8" t="s">
        <v>17264</v>
      </c>
      <c r="L65" s="8" t="s">
        <v>17263</v>
      </c>
      <c r="M65" s="29" t="s">
        <v>17261</v>
      </c>
      <c r="N65" s="8" t="s">
        <v>17263</v>
      </c>
      <c r="O65" s="27">
        <v>41649</v>
      </c>
      <c r="P65" s="27"/>
      <c r="Q65" s="9" t="s">
        <v>2974</v>
      </c>
      <c r="R65" s="9"/>
      <c r="S65" s="590" t="s">
        <v>14064</v>
      </c>
    </row>
    <row r="66" spans="1:22" ht="15" thickTop="1" thickBot="1">
      <c r="A66" s="7">
        <v>63</v>
      </c>
      <c r="B66" s="7">
        <v>4220</v>
      </c>
      <c r="C66" s="7" t="s">
        <v>809</v>
      </c>
      <c r="D66" s="7" t="s">
        <v>7427</v>
      </c>
      <c r="E66" s="7" t="s">
        <v>30786</v>
      </c>
      <c r="F66" s="11" t="s">
        <v>810</v>
      </c>
      <c r="G66" s="7" t="s">
        <v>21</v>
      </c>
      <c r="H66" s="6" t="s">
        <v>811</v>
      </c>
      <c r="I66" s="6" t="s">
        <v>53</v>
      </c>
      <c r="J66" s="8"/>
      <c r="K66" s="8" t="s">
        <v>17264</v>
      </c>
      <c r="L66" s="8" t="s">
        <v>17263</v>
      </c>
      <c r="M66" s="29" t="s">
        <v>17261</v>
      </c>
      <c r="N66" s="8" t="s">
        <v>17263</v>
      </c>
      <c r="O66" s="27">
        <v>41649</v>
      </c>
      <c r="P66" s="27"/>
      <c r="Q66" s="9" t="s">
        <v>2975</v>
      </c>
      <c r="R66" s="9"/>
      <c r="S66" s="590" t="s">
        <v>14064</v>
      </c>
    </row>
    <row r="67" spans="1:22" ht="15" thickTop="1" thickBot="1">
      <c r="A67" s="7">
        <v>64</v>
      </c>
      <c r="B67" s="7">
        <v>4250</v>
      </c>
      <c r="C67" s="7" t="s">
        <v>812</v>
      </c>
      <c r="D67" s="7" t="s">
        <v>7428</v>
      </c>
      <c r="E67" s="7" t="s">
        <v>30787</v>
      </c>
      <c r="F67" s="11" t="s">
        <v>813</v>
      </c>
      <c r="G67" s="7" t="s">
        <v>21</v>
      </c>
      <c r="H67" s="6" t="s">
        <v>814</v>
      </c>
      <c r="I67" s="6" t="s">
        <v>53</v>
      </c>
      <c r="J67" s="8"/>
      <c r="K67" s="8" t="s">
        <v>17264</v>
      </c>
      <c r="L67" s="8" t="s">
        <v>17263</v>
      </c>
      <c r="M67" s="29" t="s">
        <v>17261</v>
      </c>
      <c r="N67" s="8" t="s">
        <v>17263</v>
      </c>
      <c r="O67" s="27">
        <v>41649</v>
      </c>
      <c r="P67" s="27"/>
      <c r="Q67" s="9" t="s">
        <v>2976</v>
      </c>
      <c r="R67" s="9"/>
      <c r="S67" s="590" t="s">
        <v>14064</v>
      </c>
    </row>
    <row r="68" spans="1:22" s="285" customFormat="1" ht="15" thickTop="1" thickBot="1">
      <c r="A68" s="231">
        <v>65</v>
      </c>
      <c r="B68" s="231">
        <v>5001</v>
      </c>
      <c r="C68" s="231" t="s">
        <v>28437</v>
      </c>
      <c r="D68" s="231" t="s">
        <v>7429</v>
      </c>
      <c r="E68" s="231" t="s">
        <v>30788</v>
      </c>
      <c r="F68" s="244" t="s">
        <v>815</v>
      </c>
      <c r="G68" s="231" t="s">
        <v>21</v>
      </c>
      <c r="H68" s="236" t="s">
        <v>18082</v>
      </c>
      <c r="I68" s="236" t="s">
        <v>53</v>
      </c>
      <c r="J68" s="236"/>
      <c r="K68" s="236" t="s">
        <v>17264</v>
      </c>
      <c r="L68" s="915" t="s">
        <v>17261</v>
      </c>
      <c r="M68" s="915" t="s">
        <v>17261</v>
      </c>
      <c r="N68" s="236" t="s">
        <v>17263</v>
      </c>
      <c r="O68" s="1085">
        <v>41649</v>
      </c>
      <c r="P68" s="1085">
        <v>44384</v>
      </c>
      <c r="Q68" s="232" t="s">
        <v>18429</v>
      </c>
      <c r="R68" s="232" t="s">
        <v>28687</v>
      </c>
      <c r="S68" s="1086" t="s">
        <v>14064</v>
      </c>
      <c r="T68" s="922"/>
      <c r="U68" s="922"/>
      <c r="V68" s="922"/>
    </row>
    <row r="69" spans="1:22" ht="15" thickTop="1" thickBot="1">
      <c r="A69" s="7">
        <v>66</v>
      </c>
      <c r="B69" s="7">
        <v>5010</v>
      </c>
      <c r="C69" s="7" t="s">
        <v>816</v>
      </c>
      <c r="D69" s="7" t="s">
        <v>7430</v>
      </c>
      <c r="E69" s="7" t="s">
        <v>30789</v>
      </c>
      <c r="F69" s="11" t="s">
        <v>817</v>
      </c>
      <c r="G69" s="7" t="s">
        <v>21</v>
      </c>
      <c r="H69" s="6" t="s">
        <v>818</v>
      </c>
      <c r="I69" s="6" t="s">
        <v>53</v>
      </c>
      <c r="J69" s="8"/>
      <c r="K69" s="8" t="s">
        <v>17264</v>
      </c>
      <c r="L69" s="8" t="s">
        <v>17263</v>
      </c>
      <c r="M69" s="29" t="s">
        <v>17261</v>
      </c>
      <c r="N69" s="8" t="s">
        <v>17263</v>
      </c>
      <c r="O69" s="27">
        <v>41649</v>
      </c>
      <c r="P69" s="27"/>
      <c r="Q69" s="9" t="s">
        <v>2977</v>
      </c>
      <c r="R69" s="9"/>
      <c r="S69" s="590" t="s">
        <v>14064</v>
      </c>
    </row>
    <row r="70" spans="1:22" ht="15" thickTop="1" thickBot="1">
      <c r="A70" s="7">
        <v>67</v>
      </c>
      <c r="B70" s="7">
        <v>5020</v>
      </c>
      <c r="C70" s="7" t="s">
        <v>31444</v>
      </c>
      <c r="D70" s="7" t="s">
        <v>7431</v>
      </c>
      <c r="E70" s="7" t="s">
        <v>30790</v>
      </c>
      <c r="F70" s="11" t="s">
        <v>819</v>
      </c>
      <c r="G70" s="7" t="s">
        <v>21</v>
      </c>
      <c r="H70" s="6" t="s">
        <v>820</v>
      </c>
      <c r="I70" s="6" t="s">
        <v>53</v>
      </c>
      <c r="J70" s="8"/>
      <c r="K70" s="8" t="s">
        <v>17264</v>
      </c>
      <c r="L70" s="8" t="s">
        <v>17263</v>
      </c>
      <c r="M70" s="29" t="s">
        <v>17261</v>
      </c>
      <c r="N70" s="8" t="s">
        <v>17263</v>
      </c>
      <c r="O70" s="27">
        <v>41649</v>
      </c>
      <c r="P70" s="27"/>
      <c r="Q70" s="9" t="s">
        <v>2978</v>
      </c>
      <c r="R70" s="9"/>
      <c r="S70" s="590" t="s">
        <v>14064</v>
      </c>
    </row>
    <row r="71" spans="1:22" ht="15" thickTop="1" thickBot="1">
      <c r="A71" s="250">
        <v>68</v>
      </c>
      <c r="B71" s="250">
        <v>5030</v>
      </c>
      <c r="C71" s="250" t="s">
        <v>31445</v>
      </c>
      <c r="D71" s="250" t="s">
        <v>7432</v>
      </c>
      <c r="E71" s="679" t="s">
        <v>30791</v>
      </c>
      <c r="F71" s="253" t="s">
        <v>821</v>
      </c>
      <c r="G71" s="250" t="s">
        <v>21</v>
      </c>
      <c r="H71" s="254" t="s">
        <v>822</v>
      </c>
      <c r="I71" s="254" t="s">
        <v>53</v>
      </c>
      <c r="J71" s="254"/>
      <c r="K71" s="254" t="s">
        <v>17264</v>
      </c>
      <c r="L71" s="254" t="s">
        <v>17263</v>
      </c>
      <c r="M71" s="639" t="s">
        <v>17261</v>
      </c>
      <c r="N71" s="254" t="s">
        <v>17263</v>
      </c>
      <c r="O71" s="548">
        <v>41649</v>
      </c>
      <c r="P71" s="548">
        <v>44411</v>
      </c>
      <c r="Q71" s="251" t="s">
        <v>2979</v>
      </c>
      <c r="R71" s="251"/>
      <c r="S71" s="758" t="s">
        <v>14064</v>
      </c>
    </row>
    <row r="72" spans="1:22" ht="15" thickTop="1" thickBot="1">
      <c r="A72" s="7">
        <v>69</v>
      </c>
      <c r="B72" s="7">
        <v>5040</v>
      </c>
      <c r="C72" s="7" t="s">
        <v>823</v>
      </c>
      <c r="D72" s="7" t="s">
        <v>7433</v>
      </c>
      <c r="E72" s="7" t="s">
        <v>30792</v>
      </c>
      <c r="F72" s="11" t="s">
        <v>824</v>
      </c>
      <c r="G72" s="7" t="s">
        <v>21</v>
      </c>
      <c r="H72" s="6" t="s">
        <v>825</v>
      </c>
      <c r="I72" s="6" t="s">
        <v>53</v>
      </c>
      <c r="J72" s="8"/>
      <c r="K72" s="8" t="s">
        <v>17264</v>
      </c>
      <c r="L72" s="8" t="s">
        <v>17263</v>
      </c>
      <c r="M72" s="29" t="s">
        <v>17261</v>
      </c>
      <c r="N72" s="8" t="s">
        <v>17263</v>
      </c>
      <c r="O72" s="27">
        <v>41649</v>
      </c>
      <c r="P72" s="27"/>
      <c r="Q72" s="9" t="s">
        <v>2980</v>
      </c>
      <c r="R72" s="9"/>
      <c r="S72" s="590" t="s">
        <v>14064</v>
      </c>
    </row>
    <row r="73" spans="1:22" ht="15" thickTop="1" thickBot="1">
      <c r="A73" s="7">
        <v>70</v>
      </c>
      <c r="B73" s="7">
        <v>5050</v>
      </c>
      <c r="C73" s="7" t="s">
        <v>826</v>
      </c>
      <c r="D73" s="7" t="s">
        <v>7434</v>
      </c>
      <c r="E73" s="7" t="s">
        <v>30793</v>
      </c>
      <c r="F73" s="11" t="s">
        <v>827</v>
      </c>
      <c r="G73" s="7" t="s">
        <v>21</v>
      </c>
      <c r="H73" s="6" t="s">
        <v>828</v>
      </c>
      <c r="I73" s="6" t="s">
        <v>53</v>
      </c>
      <c r="J73" s="8"/>
      <c r="K73" s="8" t="s">
        <v>17264</v>
      </c>
      <c r="L73" s="8" t="s">
        <v>17263</v>
      </c>
      <c r="M73" s="29" t="s">
        <v>17261</v>
      </c>
      <c r="N73" s="8" t="s">
        <v>17263</v>
      </c>
      <c r="O73" s="27">
        <v>41649</v>
      </c>
      <c r="P73" s="27"/>
      <c r="Q73" s="9" t="s">
        <v>2981</v>
      </c>
      <c r="R73" s="9"/>
      <c r="S73" s="590" t="s">
        <v>14064</v>
      </c>
    </row>
    <row r="74" spans="1:22" ht="15" thickTop="1" thickBot="1">
      <c r="A74" s="7">
        <v>71</v>
      </c>
      <c r="B74" s="7">
        <v>5060</v>
      </c>
      <c r="C74" s="7" t="s">
        <v>829</v>
      </c>
      <c r="D74" s="7" t="s">
        <v>7435</v>
      </c>
      <c r="E74" s="7" t="s">
        <v>30794</v>
      </c>
      <c r="F74" s="11" t="s">
        <v>830</v>
      </c>
      <c r="G74" s="7" t="s">
        <v>21</v>
      </c>
      <c r="H74" s="6" t="s">
        <v>831</v>
      </c>
      <c r="I74" s="6" t="s">
        <v>53</v>
      </c>
      <c r="J74" s="8"/>
      <c r="K74" s="8" t="s">
        <v>17264</v>
      </c>
      <c r="L74" s="8" t="s">
        <v>17263</v>
      </c>
      <c r="M74" s="29" t="s">
        <v>17261</v>
      </c>
      <c r="N74" s="8" t="s">
        <v>17263</v>
      </c>
      <c r="O74" s="27">
        <v>41649</v>
      </c>
      <c r="P74" s="27"/>
      <c r="Q74" s="9" t="s">
        <v>2982</v>
      </c>
      <c r="R74" s="9"/>
      <c r="S74" s="590" t="s">
        <v>14064</v>
      </c>
    </row>
    <row r="75" spans="1:22" ht="15" thickTop="1" thickBot="1">
      <c r="A75" s="7">
        <v>72</v>
      </c>
      <c r="B75" s="7">
        <v>5070</v>
      </c>
      <c r="C75" s="7" t="s">
        <v>832</v>
      </c>
      <c r="D75" s="7" t="s">
        <v>7436</v>
      </c>
      <c r="E75" s="7" t="s">
        <v>30795</v>
      </c>
      <c r="F75" s="11" t="s">
        <v>833</v>
      </c>
      <c r="G75" s="7" t="s">
        <v>21</v>
      </c>
      <c r="H75" s="6" t="s">
        <v>834</v>
      </c>
      <c r="I75" s="6" t="s">
        <v>53</v>
      </c>
      <c r="J75" s="8"/>
      <c r="K75" s="8" t="s">
        <v>17264</v>
      </c>
      <c r="L75" s="8" t="s">
        <v>17263</v>
      </c>
      <c r="M75" s="29" t="s">
        <v>17261</v>
      </c>
      <c r="N75" s="8" t="s">
        <v>17263</v>
      </c>
      <c r="O75" s="27">
        <v>41649</v>
      </c>
      <c r="P75" s="27"/>
      <c r="Q75" s="9" t="s">
        <v>2983</v>
      </c>
      <c r="R75" s="9"/>
      <c r="S75" s="590" t="s">
        <v>14064</v>
      </c>
    </row>
    <row r="76" spans="1:22" ht="15" thickTop="1" thickBot="1">
      <c r="A76" s="7">
        <v>73</v>
      </c>
      <c r="B76" s="7">
        <v>5090</v>
      </c>
      <c r="C76" s="7" t="s">
        <v>835</v>
      </c>
      <c r="D76" s="7" t="s">
        <v>7437</v>
      </c>
      <c r="E76" s="7" t="s">
        <v>30796</v>
      </c>
      <c r="F76" s="11" t="s">
        <v>836</v>
      </c>
      <c r="G76" s="7" t="s">
        <v>21</v>
      </c>
      <c r="H76" s="6" t="s">
        <v>837</v>
      </c>
      <c r="I76" s="6" t="s">
        <v>53</v>
      </c>
      <c r="J76" s="8"/>
      <c r="K76" s="8" t="s">
        <v>17264</v>
      </c>
      <c r="L76" s="8" t="s">
        <v>17263</v>
      </c>
      <c r="M76" s="29" t="s">
        <v>17261</v>
      </c>
      <c r="N76" s="8" t="s">
        <v>17263</v>
      </c>
      <c r="O76" s="27">
        <v>41649</v>
      </c>
      <c r="P76" s="27"/>
      <c r="Q76" s="9" t="s">
        <v>2984</v>
      </c>
      <c r="R76" s="9"/>
      <c r="S76" s="590" t="s">
        <v>14064</v>
      </c>
    </row>
    <row r="77" spans="1:22" ht="15" thickTop="1" thickBot="1">
      <c r="A77" s="7">
        <v>74</v>
      </c>
      <c r="B77" s="7">
        <v>5120</v>
      </c>
      <c r="C77" s="7" t="s">
        <v>15789</v>
      </c>
      <c r="D77" s="7" t="s">
        <v>7438</v>
      </c>
      <c r="E77" s="7" t="s">
        <v>30797</v>
      </c>
      <c r="F77" s="11" t="s">
        <v>838</v>
      </c>
      <c r="G77" s="7" t="s">
        <v>21</v>
      </c>
      <c r="H77" s="6" t="s">
        <v>839</v>
      </c>
      <c r="I77" s="6" t="s">
        <v>53</v>
      </c>
      <c r="J77" s="8"/>
      <c r="K77" s="8" t="s">
        <v>17264</v>
      </c>
      <c r="L77" s="8" t="s">
        <v>17263</v>
      </c>
      <c r="M77" s="29" t="s">
        <v>17261</v>
      </c>
      <c r="N77" s="8" t="s">
        <v>17263</v>
      </c>
      <c r="O77" s="27">
        <v>41649</v>
      </c>
      <c r="P77" s="27"/>
      <c r="Q77" s="9" t="s">
        <v>2985</v>
      </c>
      <c r="R77" s="9"/>
      <c r="S77" s="590" t="s">
        <v>14064</v>
      </c>
      <c r="T77" s="19" t="s">
        <v>11233</v>
      </c>
    </row>
    <row r="78" spans="1:22" ht="15" thickTop="1" thickBot="1">
      <c r="A78" s="7">
        <v>75</v>
      </c>
      <c r="B78" s="7">
        <v>5130</v>
      </c>
      <c r="C78" s="7" t="s">
        <v>840</v>
      </c>
      <c r="D78" s="7" t="s">
        <v>7439</v>
      </c>
      <c r="E78" s="7" t="s">
        <v>30798</v>
      </c>
      <c r="F78" s="11" t="s">
        <v>841</v>
      </c>
      <c r="G78" s="7" t="s">
        <v>21</v>
      </c>
      <c r="H78" s="6" t="s">
        <v>842</v>
      </c>
      <c r="I78" s="6" t="s">
        <v>53</v>
      </c>
      <c r="J78" s="8"/>
      <c r="K78" s="8" t="s">
        <v>17264</v>
      </c>
      <c r="L78" s="8" t="s">
        <v>17263</v>
      </c>
      <c r="M78" s="29" t="s">
        <v>17261</v>
      </c>
      <c r="N78" s="8" t="s">
        <v>17263</v>
      </c>
      <c r="O78" s="27">
        <v>41649</v>
      </c>
      <c r="P78" s="27"/>
      <c r="Q78" s="9" t="s">
        <v>2986</v>
      </c>
      <c r="R78" s="9"/>
      <c r="S78" s="590" t="s">
        <v>14064</v>
      </c>
    </row>
    <row r="79" spans="1:22" ht="15" thickTop="1" thickBot="1">
      <c r="A79" s="7">
        <v>76</v>
      </c>
      <c r="B79" s="7">
        <v>5140</v>
      </c>
      <c r="C79" s="7" t="s">
        <v>843</v>
      </c>
      <c r="D79" s="7" t="s">
        <v>7440</v>
      </c>
      <c r="E79" s="7" t="s">
        <v>30799</v>
      </c>
      <c r="F79" s="11" t="s">
        <v>844</v>
      </c>
      <c r="G79" s="7" t="s">
        <v>21</v>
      </c>
      <c r="H79" s="6" t="s">
        <v>845</v>
      </c>
      <c r="I79" s="6" t="s">
        <v>53</v>
      </c>
      <c r="J79" s="8"/>
      <c r="K79" s="8" t="s">
        <v>17264</v>
      </c>
      <c r="L79" s="8" t="s">
        <v>17263</v>
      </c>
      <c r="M79" s="29" t="s">
        <v>17261</v>
      </c>
      <c r="N79" s="8" t="s">
        <v>17263</v>
      </c>
      <c r="O79" s="27">
        <v>41649</v>
      </c>
      <c r="P79" s="27"/>
      <c r="Q79" s="9" t="s">
        <v>2987</v>
      </c>
      <c r="R79" s="9"/>
      <c r="S79" s="590" t="s">
        <v>14064</v>
      </c>
    </row>
    <row r="80" spans="1:22" ht="15" thickTop="1" thickBot="1">
      <c r="A80" s="7">
        <v>77</v>
      </c>
      <c r="B80" s="7">
        <v>6010</v>
      </c>
      <c r="C80" s="7" t="s">
        <v>846</v>
      </c>
      <c r="D80" s="7" t="s">
        <v>7441</v>
      </c>
      <c r="E80" s="7" t="s">
        <v>30800</v>
      </c>
      <c r="F80" s="11" t="s">
        <v>847</v>
      </c>
      <c r="G80" s="7" t="s">
        <v>21</v>
      </c>
      <c r="H80" s="6" t="s">
        <v>848</v>
      </c>
      <c r="I80" s="6" t="s">
        <v>53</v>
      </c>
      <c r="J80" s="8"/>
      <c r="K80" s="8" t="s">
        <v>17264</v>
      </c>
      <c r="L80" s="8" t="s">
        <v>17263</v>
      </c>
      <c r="M80" s="29" t="s">
        <v>17261</v>
      </c>
      <c r="N80" s="8" t="s">
        <v>17263</v>
      </c>
      <c r="O80" s="27">
        <v>41649</v>
      </c>
      <c r="P80" s="27"/>
      <c r="Q80" s="9" t="s">
        <v>2988</v>
      </c>
      <c r="R80" s="9"/>
      <c r="S80" s="590" t="s">
        <v>14064</v>
      </c>
    </row>
    <row r="81" spans="1:20" ht="15" thickTop="1" thickBot="1">
      <c r="A81" s="7">
        <v>78</v>
      </c>
      <c r="B81" s="7">
        <v>6020</v>
      </c>
      <c r="C81" s="7" t="s">
        <v>849</v>
      </c>
      <c r="D81" s="7" t="s">
        <v>7442</v>
      </c>
      <c r="E81" s="7" t="s">
        <v>30801</v>
      </c>
      <c r="F81" s="11" t="s">
        <v>850</v>
      </c>
      <c r="G81" s="7" t="s">
        <v>21</v>
      </c>
      <c r="H81" s="6" t="s">
        <v>851</v>
      </c>
      <c r="I81" s="6" t="s">
        <v>53</v>
      </c>
      <c r="J81" s="8"/>
      <c r="K81" s="8" t="s">
        <v>17264</v>
      </c>
      <c r="L81" s="8" t="s">
        <v>17263</v>
      </c>
      <c r="M81" s="29" t="s">
        <v>17261</v>
      </c>
      <c r="N81" s="8" t="s">
        <v>17263</v>
      </c>
      <c r="O81" s="27">
        <v>41649</v>
      </c>
      <c r="P81" s="27"/>
      <c r="Q81" s="9" t="s">
        <v>2989</v>
      </c>
      <c r="R81" s="9"/>
      <c r="S81" s="590" t="s">
        <v>14064</v>
      </c>
    </row>
    <row r="82" spans="1:20" ht="15" thickTop="1" thickBot="1">
      <c r="A82" s="7">
        <v>79</v>
      </c>
      <c r="B82" s="7">
        <v>6030</v>
      </c>
      <c r="C82" s="7" t="s">
        <v>15790</v>
      </c>
      <c r="D82" s="7" t="s">
        <v>7443</v>
      </c>
      <c r="E82" s="7" t="s">
        <v>30802</v>
      </c>
      <c r="F82" s="11" t="s">
        <v>852</v>
      </c>
      <c r="G82" s="7" t="s">
        <v>21</v>
      </c>
      <c r="H82" s="6" t="s">
        <v>853</v>
      </c>
      <c r="I82" s="6" t="s">
        <v>53</v>
      </c>
      <c r="J82" s="8"/>
      <c r="K82" s="8" t="s">
        <v>17264</v>
      </c>
      <c r="L82" s="8" t="s">
        <v>17263</v>
      </c>
      <c r="M82" s="29" t="s">
        <v>17261</v>
      </c>
      <c r="N82" s="8" t="s">
        <v>17263</v>
      </c>
      <c r="O82" s="27">
        <v>41649</v>
      </c>
      <c r="P82" s="27"/>
      <c r="Q82" s="9" t="s">
        <v>2990</v>
      </c>
      <c r="R82" s="9"/>
      <c r="S82" s="590" t="s">
        <v>14064</v>
      </c>
      <c r="T82" s="19" t="s">
        <v>11234</v>
      </c>
    </row>
    <row r="83" spans="1:20" ht="15" thickTop="1" thickBot="1">
      <c r="A83" s="7">
        <v>80</v>
      </c>
      <c r="B83" s="7">
        <v>6040</v>
      </c>
      <c r="C83" s="7" t="s">
        <v>15791</v>
      </c>
      <c r="D83" s="7" t="s">
        <v>7444</v>
      </c>
      <c r="E83" s="7" t="s">
        <v>30803</v>
      </c>
      <c r="F83" s="11" t="s">
        <v>854</v>
      </c>
      <c r="G83" s="7" t="s">
        <v>21</v>
      </c>
      <c r="H83" s="6" t="s">
        <v>855</v>
      </c>
      <c r="I83" s="6" t="s">
        <v>53</v>
      </c>
      <c r="J83" s="8"/>
      <c r="K83" s="8" t="s">
        <v>17264</v>
      </c>
      <c r="L83" s="8" t="s">
        <v>17263</v>
      </c>
      <c r="M83" s="29" t="s">
        <v>17261</v>
      </c>
      <c r="N83" s="8" t="s">
        <v>17263</v>
      </c>
      <c r="O83" s="27">
        <v>41649</v>
      </c>
      <c r="P83" s="27"/>
      <c r="Q83" s="9" t="s">
        <v>2991</v>
      </c>
      <c r="R83" s="9"/>
      <c r="S83" s="590" t="s">
        <v>14064</v>
      </c>
      <c r="T83" s="19" t="s">
        <v>11234</v>
      </c>
    </row>
    <row r="84" spans="1:20" ht="15" thickTop="1" thickBot="1">
      <c r="A84" s="7">
        <v>81</v>
      </c>
      <c r="B84" s="7">
        <v>6050</v>
      </c>
      <c r="C84" s="7" t="s">
        <v>856</v>
      </c>
      <c r="D84" s="7" t="s">
        <v>7445</v>
      </c>
      <c r="E84" s="7" t="s">
        <v>30804</v>
      </c>
      <c r="F84" s="11" t="s">
        <v>857</v>
      </c>
      <c r="G84" s="7" t="s">
        <v>21</v>
      </c>
      <c r="H84" s="6" t="s">
        <v>858</v>
      </c>
      <c r="I84" s="6" t="s">
        <v>53</v>
      </c>
      <c r="J84" s="8"/>
      <c r="K84" s="8" t="s">
        <v>17264</v>
      </c>
      <c r="L84" s="8" t="s">
        <v>17263</v>
      </c>
      <c r="M84" s="29" t="s">
        <v>17261</v>
      </c>
      <c r="N84" s="8" t="s">
        <v>17263</v>
      </c>
      <c r="O84" s="27">
        <v>41649</v>
      </c>
      <c r="P84" s="27"/>
      <c r="Q84" s="9" t="s">
        <v>2992</v>
      </c>
      <c r="R84" s="9"/>
      <c r="S84" s="590" t="s">
        <v>14064</v>
      </c>
    </row>
    <row r="85" spans="1:20" ht="15" thickTop="1" thickBot="1">
      <c r="A85" s="7">
        <v>82</v>
      </c>
      <c r="B85" s="7">
        <v>6060</v>
      </c>
      <c r="C85" s="7" t="s">
        <v>859</v>
      </c>
      <c r="D85" s="7" t="s">
        <v>7446</v>
      </c>
      <c r="E85" s="7" t="s">
        <v>30805</v>
      </c>
      <c r="F85" s="11" t="s">
        <v>860</v>
      </c>
      <c r="G85" s="7" t="s">
        <v>21</v>
      </c>
      <c r="H85" s="6" t="s">
        <v>861</v>
      </c>
      <c r="I85" s="6" t="s">
        <v>53</v>
      </c>
      <c r="J85" s="8"/>
      <c r="K85" s="8" t="s">
        <v>17264</v>
      </c>
      <c r="L85" s="8" t="s">
        <v>17263</v>
      </c>
      <c r="M85" s="29" t="s">
        <v>17261</v>
      </c>
      <c r="N85" s="8" t="s">
        <v>17263</v>
      </c>
      <c r="O85" s="27">
        <v>41649</v>
      </c>
      <c r="P85" s="27"/>
      <c r="Q85" s="9" t="s">
        <v>2993</v>
      </c>
      <c r="R85" s="9"/>
      <c r="S85" s="590" t="s">
        <v>14064</v>
      </c>
    </row>
    <row r="86" spans="1:20" ht="15" thickTop="1" thickBot="1">
      <c r="A86" s="7">
        <v>83</v>
      </c>
      <c r="B86" s="7">
        <v>6070</v>
      </c>
      <c r="C86" s="7" t="s">
        <v>862</v>
      </c>
      <c r="D86" s="7" t="s">
        <v>7447</v>
      </c>
      <c r="E86" s="7" t="s">
        <v>30806</v>
      </c>
      <c r="F86" s="11" t="s">
        <v>863</v>
      </c>
      <c r="G86" s="7" t="s">
        <v>21</v>
      </c>
      <c r="H86" s="6" t="s">
        <v>864</v>
      </c>
      <c r="I86" s="6" t="s">
        <v>53</v>
      </c>
      <c r="J86" s="8"/>
      <c r="K86" s="8" t="s">
        <v>17264</v>
      </c>
      <c r="L86" s="8" t="s">
        <v>17263</v>
      </c>
      <c r="M86" s="29" t="s">
        <v>17261</v>
      </c>
      <c r="N86" s="8" t="s">
        <v>17263</v>
      </c>
      <c r="O86" s="27">
        <v>41649</v>
      </c>
      <c r="P86" s="27"/>
      <c r="Q86" s="9" t="s">
        <v>2994</v>
      </c>
      <c r="R86" s="9"/>
      <c r="S86" s="590" t="s">
        <v>14064</v>
      </c>
    </row>
    <row r="87" spans="1:20" ht="15" thickTop="1" thickBot="1">
      <c r="A87" s="7">
        <v>84</v>
      </c>
      <c r="B87" s="7">
        <v>6080</v>
      </c>
      <c r="C87" s="7" t="s">
        <v>865</v>
      </c>
      <c r="D87" s="7" t="s">
        <v>7448</v>
      </c>
      <c r="E87" s="7" t="s">
        <v>30807</v>
      </c>
      <c r="F87" s="11" t="s">
        <v>866</v>
      </c>
      <c r="G87" s="7" t="s">
        <v>21</v>
      </c>
      <c r="H87" s="6" t="s">
        <v>867</v>
      </c>
      <c r="I87" s="6" t="s">
        <v>53</v>
      </c>
      <c r="J87" s="8"/>
      <c r="K87" s="8" t="s">
        <v>17264</v>
      </c>
      <c r="L87" s="8" t="s">
        <v>17263</v>
      </c>
      <c r="M87" s="29" t="s">
        <v>17261</v>
      </c>
      <c r="N87" s="8" t="s">
        <v>17263</v>
      </c>
      <c r="O87" s="27">
        <v>41649</v>
      </c>
      <c r="P87" s="27"/>
      <c r="Q87" s="9" t="s">
        <v>2995</v>
      </c>
      <c r="R87" s="9"/>
      <c r="S87" s="590" t="s">
        <v>14064</v>
      </c>
    </row>
    <row r="88" spans="1:20" ht="15" thickTop="1" thickBot="1">
      <c r="A88" s="7">
        <v>85</v>
      </c>
      <c r="B88" s="7">
        <v>6090</v>
      </c>
      <c r="C88" s="7" t="s">
        <v>868</v>
      </c>
      <c r="D88" s="7" t="s">
        <v>7449</v>
      </c>
      <c r="E88" s="7" t="s">
        <v>30808</v>
      </c>
      <c r="F88" s="11" t="s">
        <v>869</v>
      </c>
      <c r="G88" s="7" t="s">
        <v>21</v>
      </c>
      <c r="H88" s="6" t="s">
        <v>870</v>
      </c>
      <c r="I88" s="6" t="s">
        <v>53</v>
      </c>
      <c r="J88" s="8"/>
      <c r="K88" s="8" t="s">
        <v>17264</v>
      </c>
      <c r="L88" s="8" t="s">
        <v>17263</v>
      </c>
      <c r="M88" s="29" t="s">
        <v>17261</v>
      </c>
      <c r="N88" s="8" t="s">
        <v>17263</v>
      </c>
      <c r="O88" s="27">
        <v>41649</v>
      </c>
      <c r="P88" s="27"/>
      <c r="Q88" s="9" t="s">
        <v>2996</v>
      </c>
      <c r="R88" s="9"/>
      <c r="S88" s="590" t="s">
        <v>14064</v>
      </c>
    </row>
    <row r="89" spans="1:20" ht="15" thickTop="1" thickBot="1">
      <c r="A89" s="7">
        <v>86</v>
      </c>
      <c r="B89" s="7">
        <v>6100</v>
      </c>
      <c r="C89" s="7" t="s">
        <v>871</v>
      </c>
      <c r="D89" s="7" t="s">
        <v>7450</v>
      </c>
      <c r="E89" s="7" t="s">
        <v>30809</v>
      </c>
      <c r="F89" s="11" t="s">
        <v>872</v>
      </c>
      <c r="G89" s="7" t="s">
        <v>21</v>
      </c>
      <c r="H89" s="6" t="s">
        <v>873</v>
      </c>
      <c r="I89" s="6" t="s">
        <v>53</v>
      </c>
      <c r="J89" s="8"/>
      <c r="K89" s="8" t="s">
        <v>17264</v>
      </c>
      <c r="L89" s="8" t="s">
        <v>17263</v>
      </c>
      <c r="M89" s="29" t="s">
        <v>17261</v>
      </c>
      <c r="N89" s="8" t="s">
        <v>17263</v>
      </c>
      <c r="O89" s="27">
        <v>41649</v>
      </c>
      <c r="P89" s="27"/>
      <c r="Q89" s="9" t="s">
        <v>2997</v>
      </c>
      <c r="R89" s="9"/>
      <c r="S89" s="590" t="s">
        <v>14064</v>
      </c>
    </row>
    <row r="90" spans="1:20" ht="15" thickTop="1" thickBot="1">
      <c r="A90" s="7">
        <v>87</v>
      </c>
      <c r="B90" s="7">
        <v>6120</v>
      </c>
      <c r="C90" s="7" t="s">
        <v>874</v>
      </c>
      <c r="D90" s="7" t="s">
        <v>7451</v>
      </c>
      <c r="E90" s="7" t="s">
        <v>30810</v>
      </c>
      <c r="F90" s="11" t="s">
        <v>875</v>
      </c>
      <c r="G90" s="7" t="s">
        <v>21</v>
      </c>
      <c r="H90" s="6" t="s">
        <v>876</v>
      </c>
      <c r="I90" s="6" t="s">
        <v>53</v>
      </c>
      <c r="J90" s="8"/>
      <c r="K90" s="8" t="s">
        <v>17264</v>
      </c>
      <c r="L90" s="8" t="s">
        <v>17263</v>
      </c>
      <c r="M90" s="29" t="s">
        <v>17261</v>
      </c>
      <c r="N90" s="8" t="s">
        <v>17263</v>
      </c>
      <c r="O90" s="27">
        <v>41649</v>
      </c>
      <c r="P90" s="27"/>
      <c r="Q90" s="9" t="s">
        <v>2998</v>
      </c>
      <c r="R90" s="9"/>
      <c r="S90" s="590" t="s">
        <v>14064</v>
      </c>
    </row>
    <row r="91" spans="1:20" ht="15" thickTop="1" thickBot="1">
      <c r="A91" s="7">
        <v>88</v>
      </c>
      <c r="B91" s="7">
        <v>7001</v>
      </c>
      <c r="C91" s="7" t="s">
        <v>877</v>
      </c>
      <c r="D91" s="7" t="s">
        <v>7452</v>
      </c>
      <c r="E91" s="7" t="s">
        <v>30811</v>
      </c>
      <c r="F91" s="11" t="s">
        <v>878</v>
      </c>
      <c r="G91" s="7" t="s">
        <v>21</v>
      </c>
      <c r="H91" s="6" t="s">
        <v>879</v>
      </c>
      <c r="I91" s="6" t="s">
        <v>53</v>
      </c>
      <c r="J91" s="8"/>
      <c r="K91" s="8" t="s">
        <v>17264</v>
      </c>
      <c r="L91" s="29" t="s">
        <v>17261</v>
      </c>
      <c r="M91" s="29" t="s">
        <v>17261</v>
      </c>
      <c r="N91" s="8" t="s">
        <v>17263</v>
      </c>
      <c r="O91" s="27">
        <v>41649</v>
      </c>
      <c r="P91" s="27"/>
      <c r="Q91" s="9" t="s">
        <v>2999</v>
      </c>
      <c r="R91" s="9"/>
      <c r="S91" s="590" t="s">
        <v>14064</v>
      </c>
    </row>
    <row r="92" spans="1:20" ht="15" thickTop="1" thickBot="1">
      <c r="A92" s="7">
        <v>89</v>
      </c>
      <c r="B92" s="7">
        <v>7010</v>
      </c>
      <c r="C92" s="7" t="s">
        <v>880</v>
      </c>
      <c r="D92" s="7" t="s">
        <v>7453</v>
      </c>
      <c r="E92" s="7" t="s">
        <v>30812</v>
      </c>
      <c r="F92" s="11" t="s">
        <v>881</v>
      </c>
      <c r="G92" s="7" t="s">
        <v>21</v>
      </c>
      <c r="H92" s="6" t="s">
        <v>882</v>
      </c>
      <c r="I92" s="6" t="s">
        <v>53</v>
      </c>
      <c r="J92" s="8"/>
      <c r="K92" s="8" t="s">
        <v>17264</v>
      </c>
      <c r="L92" s="8" t="s">
        <v>17263</v>
      </c>
      <c r="M92" s="29" t="s">
        <v>17261</v>
      </c>
      <c r="N92" s="8" t="s">
        <v>17263</v>
      </c>
      <c r="O92" s="27">
        <v>41649</v>
      </c>
      <c r="P92" s="27"/>
      <c r="Q92" s="9" t="s">
        <v>3000</v>
      </c>
      <c r="R92" s="9"/>
      <c r="S92" s="590" t="s">
        <v>14064</v>
      </c>
    </row>
    <row r="93" spans="1:20" ht="15" thickTop="1" thickBot="1">
      <c r="A93" s="7">
        <v>90</v>
      </c>
      <c r="B93" s="7">
        <v>7020</v>
      </c>
      <c r="C93" s="7" t="s">
        <v>883</v>
      </c>
      <c r="D93" s="7" t="s">
        <v>7454</v>
      </c>
      <c r="E93" s="7" t="s">
        <v>30813</v>
      </c>
      <c r="F93" s="11" t="s">
        <v>884</v>
      </c>
      <c r="G93" s="7" t="s">
        <v>21</v>
      </c>
      <c r="H93" s="6" t="s">
        <v>885</v>
      </c>
      <c r="I93" s="6" t="s">
        <v>53</v>
      </c>
      <c r="J93" s="8"/>
      <c r="K93" s="8" t="s">
        <v>17264</v>
      </c>
      <c r="L93" s="8" t="s">
        <v>17263</v>
      </c>
      <c r="M93" s="29" t="s">
        <v>17261</v>
      </c>
      <c r="N93" s="8" t="s">
        <v>17263</v>
      </c>
      <c r="O93" s="27">
        <v>41649</v>
      </c>
      <c r="P93" s="27"/>
      <c r="Q93" s="9" t="s">
        <v>3001</v>
      </c>
      <c r="R93" s="9"/>
      <c r="S93" s="590" t="s">
        <v>14064</v>
      </c>
    </row>
    <row r="94" spans="1:20" ht="15" thickTop="1" thickBot="1">
      <c r="A94" s="7">
        <v>91</v>
      </c>
      <c r="B94" s="7">
        <v>7030</v>
      </c>
      <c r="C94" s="7" t="s">
        <v>886</v>
      </c>
      <c r="D94" s="7" t="s">
        <v>7455</v>
      </c>
      <c r="E94" s="7" t="s">
        <v>30814</v>
      </c>
      <c r="F94" s="11" t="s">
        <v>887</v>
      </c>
      <c r="G94" s="7" t="s">
        <v>21</v>
      </c>
      <c r="H94" s="6" t="s">
        <v>5264</v>
      </c>
      <c r="I94" s="6" t="s">
        <v>53</v>
      </c>
      <c r="J94" s="8"/>
      <c r="K94" s="8" t="s">
        <v>17264</v>
      </c>
      <c r="L94" s="8" t="s">
        <v>17263</v>
      </c>
      <c r="M94" s="29" t="s">
        <v>17261</v>
      </c>
      <c r="N94" s="8" t="s">
        <v>17263</v>
      </c>
      <c r="O94" s="27">
        <v>41649</v>
      </c>
      <c r="P94" s="27"/>
      <c r="Q94" s="9" t="s">
        <v>3002</v>
      </c>
      <c r="R94" s="9"/>
      <c r="S94" s="590" t="s">
        <v>14064</v>
      </c>
    </row>
    <row r="95" spans="1:20" ht="15" thickTop="1" thickBot="1">
      <c r="A95" s="7">
        <v>92</v>
      </c>
      <c r="B95" s="7">
        <v>7050</v>
      </c>
      <c r="C95" s="7" t="s">
        <v>888</v>
      </c>
      <c r="D95" s="7" t="s">
        <v>7456</v>
      </c>
      <c r="E95" s="7" t="s">
        <v>30815</v>
      </c>
      <c r="F95" s="11" t="s">
        <v>889</v>
      </c>
      <c r="G95" s="7" t="s">
        <v>21</v>
      </c>
      <c r="H95" s="6" t="s">
        <v>890</v>
      </c>
      <c r="I95" s="6" t="s">
        <v>53</v>
      </c>
      <c r="J95" s="8"/>
      <c r="K95" s="8" t="s">
        <v>17264</v>
      </c>
      <c r="L95" s="8" t="s">
        <v>17263</v>
      </c>
      <c r="M95" s="29" t="s">
        <v>17261</v>
      </c>
      <c r="N95" s="8" t="s">
        <v>17263</v>
      </c>
      <c r="O95" s="27">
        <v>41649</v>
      </c>
      <c r="P95" s="27"/>
      <c r="Q95" s="9" t="s">
        <v>3003</v>
      </c>
      <c r="R95" s="9"/>
      <c r="S95" s="590" t="s">
        <v>14064</v>
      </c>
    </row>
    <row r="96" spans="1:20" ht="15" thickTop="1" thickBot="1">
      <c r="A96" s="7">
        <v>93</v>
      </c>
      <c r="B96" s="7">
        <v>7060</v>
      </c>
      <c r="C96" s="7" t="s">
        <v>891</v>
      </c>
      <c r="D96" s="7" t="s">
        <v>7457</v>
      </c>
      <c r="E96" s="7" t="s">
        <v>30816</v>
      </c>
      <c r="F96" s="11" t="s">
        <v>892</v>
      </c>
      <c r="G96" s="7" t="s">
        <v>21</v>
      </c>
      <c r="H96" s="6" t="s">
        <v>893</v>
      </c>
      <c r="I96" s="6" t="s">
        <v>53</v>
      </c>
      <c r="J96" s="8"/>
      <c r="K96" s="8" t="s">
        <v>17264</v>
      </c>
      <c r="L96" s="8" t="s">
        <v>17263</v>
      </c>
      <c r="M96" s="29" t="s">
        <v>17261</v>
      </c>
      <c r="N96" s="8" t="s">
        <v>17263</v>
      </c>
      <c r="O96" s="27">
        <v>41649</v>
      </c>
      <c r="P96" s="27"/>
      <c r="Q96" s="9" t="s">
        <v>3004</v>
      </c>
      <c r="R96" s="9"/>
      <c r="S96" s="590" t="s">
        <v>14064</v>
      </c>
    </row>
    <row r="97" spans="1:22" s="285" customFormat="1" ht="15" thickTop="1" thickBot="1">
      <c r="A97" s="231">
        <v>94</v>
      </c>
      <c r="B97" s="231">
        <v>8001</v>
      </c>
      <c r="C97" s="231" t="s">
        <v>28435</v>
      </c>
      <c r="D97" s="231" t="s">
        <v>7458</v>
      </c>
      <c r="E97" s="231" t="s">
        <v>30817</v>
      </c>
      <c r="F97" s="244" t="s">
        <v>894</v>
      </c>
      <c r="G97" s="231" t="s">
        <v>21</v>
      </c>
      <c r="H97" s="236" t="s">
        <v>895</v>
      </c>
      <c r="I97" s="236" t="s">
        <v>53</v>
      </c>
      <c r="J97" s="236"/>
      <c r="K97" s="236" t="s">
        <v>17264</v>
      </c>
      <c r="L97" s="236" t="s">
        <v>17263</v>
      </c>
      <c r="M97" s="915" t="s">
        <v>17261</v>
      </c>
      <c r="N97" s="236" t="s">
        <v>17263</v>
      </c>
      <c r="O97" s="1085">
        <v>41649</v>
      </c>
      <c r="P97" s="1085">
        <v>44384</v>
      </c>
      <c r="Q97" s="232" t="s">
        <v>3005</v>
      </c>
      <c r="R97" s="232" t="s">
        <v>28687</v>
      </c>
      <c r="S97" s="1086" t="s">
        <v>14064</v>
      </c>
      <c r="T97" s="922"/>
      <c r="U97" s="922"/>
      <c r="V97" s="922"/>
    </row>
    <row r="98" spans="1:22" ht="15" thickTop="1" thickBot="1">
      <c r="A98" s="7">
        <v>95</v>
      </c>
      <c r="B98" s="7">
        <v>8010</v>
      </c>
      <c r="C98" s="7" t="s">
        <v>896</v>
      </c>
      <c r="D98" s="7" t="s">
        <v>7459</v>
      </c>
      <c r="E98" s="7" t="s">
        <v>30818</v>
      </c>
      <c r="F98" s="11" t="s">
        <v>897</v>
      </c>
      <c r="G98" s="7" t="s">
        <v>21</v>
      </c>
      <c r="H98" s="6" t="s">
        <v>898</v>
      </c>
      <c r="I98" s="6" t="s">
        <v>53</v>
      </c>
      <c r="J98" s="8"/>
      <c r="K98" s="8" t="s">
        <v>17264</v>
      </c>
      <c r="L98" s="8" t="s">
        <v>17263</v>
      </c>
      <c r="M98" s="29" t="s">
        <v>17261</v>
      </c>
      <c r="N98" s="8" t="s">
        <v>17263</v>
      </c>
      <c r="O98" s="27">
        <v>41649</v>
      </c>
      <c r="P98" s="27"/>
      <c r="Q98" s="9" t="s">
        <v>3006</v>
      </c>
      <c r="R98" s="9"/>
      <c r="S98" s="590" t="s">
        <v>14064</v>
      </c>
    </row>
    <row r="99" spans="1:22" ht="15" thickTop="1" thickBot="1">
      <c r="A99" s="7">
        <v>96</v>
      </c>
      <c r="B99" s="7">
        <v>8020</v>
      </c>
      <c r="C99" s="7" t="s">
        <v>899</v>
      </c>
      <c r="D99" s="7" t="s">
        <v>7460</v>
      </c>
      <c r="E99" s="7" t="s">
        <v>30819</v>
      </c>
      <c r="F99" s="11" t="s">
        <v>900</v>
      </c>
      <c r="G99" s="7" t="s">
        <v>21</v>
      </c>
      <c r="H99" s="6" t="s">
        <v>901</v>
      </c>
      <c r="I99" s="6" t="s">
        <v>53</v>
      </c>
      <c r="J99" s="8"/>
      <c r="K99" s="8" t="s">
        <v>17264</v>
      </c>
      <c r="L99" s="8" t="s">
        <v>17263</v>
      </c>
      <c r="M99" s="29" t="s">
        <v>17261</v>
      </c>
      <c r="N99" s="8" t="s">
        <v>17263</v>
      </c>
      <c r="O99" s="27">
        <v>41649</v>
      </c>
      <c r="P99" s="27"/>
      <c r="Q99" s="9" t="s">
        <v>3007</v>
      </c>
      <c r="R99" s="9"/>
      <c r="S99" s="590" t="s">
        <v>14064</v>
      </c>
    </row>
    <row r="100" spans="1:22" ht="15" thickTop="1" thickBot="1">
      <c r="A100" s="7">
        <v>97</v>
      </c>
      <c r="B100" s="7">
        <v>8030</v>
      </c>
      <c r="C100" s="7" t="s">
        <v>902</v>
      </c>
      <c r="D100" s="7" t="s">
        <v>7461</v>
      </c>
      <c r="E100" s="7" t="s">
        <v>30820</v>
      </c>
      <c r="F100" s="11" t="s">
        <v>903</v>
      </c>
      <c r="G100" s="7" t="s">
        <v>21</v>
      </c>
      <c r="H100" s="6" t="s">
        <v>904</v>
      </c>
      <c r="I100" s="6" t="s">
        <v>53</v>
      </c>
      <c r="J100" s="8"/>
      <c r="K100" s="8" t="s">
        <v>17264</v>
      </c>
      <c r="L100" s="8" t="s">
        <v>17263</v>
      </c>
      <c r="M100" s="29" t="s">
        <v>17261</v>
      </c>
      <c r="N100" s="8" t="s">
        <v>17263</v>
      </c>
      <c r="O100" s="27">
        <v>41649</v>
      </c>
      <c r="P100" s="27"/>
      <c r="Q100" s="9" t="s">
        <v>3008</v>
      </c>
      <c r="R100" s="9"/>
      <c r="S100" s="590" t="s">
        <v>14064</v>
      </c>
    </row>
    <row r="101" spans="1:22" ht="15" thickTop="1" thickBot="1">
      <c r="A101" s="7">
        <v>98</v>
      </c>
      <c r="B101" s="7">
        <v>8040</v>
      </c>
      <c r="C101" s="7" t="s">
        <v>905</v>
      </c>
      <c r="D101" s="7" t="s">
        <v>7462</v>
      </c>
      <c r="E101" s="7" t="s">
        <v>30821</v>
      </c>
      <c r="F101" s="11" t="s">
        <v>906</v>
      </c>
      <c r="G101" s="7" t="s">
        <v>21</v>
      </c>
      <c r="H101" s="6" t="s">
        <v>907</v>
      </c>
      <c r="I101" s="6" t="s">
        <v>53</v>
      </c>
      <c r="J101" s="8"/>
      <c r="K101" s="8" t="s">
        <v>17264</v>
      </c>
      <c r="L101" s="8" t="s">
        <v>17263</v>
      </c>
      <c r="M101" s="29" t="s">
        <v>17261</v>
      </c>
      <c r="N101" s="8" t="s">
        <v>17263</v>
      </c>
      <c r="O101" s="27">
        <v>41649</v>
      </c>
      <c r="P101" s="27"/>
      <c r="Q101" s="9" t="s">
        <v>3009</v>
      </c>
      <c r="R101" s="9"/>
      <c r="S101" s="590" t="s">
        <v>14064</v>
      </c>
    </row>
    <row r="102" spans="1:22" ht="15" thickTop="1" thickBot="1">
      <c r="A102" s="250">
        <v>99</v>
      </c>
      <c r="B102" s="250">
        <v>9001</v>
      </c>
      <c r="C102" s="250" t="s">
        <v>908</v>
      </c>
      <c r="D102" s="250" t="s">
        <v>7463</v>
      </c>
      <c r="E102" s="250" t="s">
        <v>30822</v>
      </c>
      <c r="F102" s="253" t="s">
        <v>909</v>
      </c>
      <c r="G102" s="250" t="s">
        <v>21</v>
      </c>
      <c r="H102" s="254" t="s">
        <v>910</v>
      </c>
      <c r="I102" s="254" t="s">
        <v>53</v>
      </c>
      <c r="J102" s="254"/>
      <c r="K102" s="254" t="s">
        <v>17264</v>
      </c>
      <c r="L102" s="639" t="s">
        <v>17261</v>
      </c>
      <c r="M102" s="639" t="s">
        <v>17261</v>
      </c>
      <c r="N102" s="254" t="s">
        <v>17263</v>
      </c>
      <c r="O102" s="548">
        <v>41649</v>
      </c>
      <c r="P102" s="548">
        <v>43581</v>
      </c>
      <c r="Q102" s="251" t="s">
        <v>3010</v>
      </c>
      <c r="R102" s="251"/>
      <c r="S102" s="758" t="s">
        <v>14064</v>
      </c>
    </row>
    <row r="103" spans="1:22" ht="15" thickTop="1" thickBot="1">
      <c r="A103" s="7">
        <v>100</v>
      </c>
      <c r="B103" s="7">
        <v>10001</v>
      </c>
      <c r="C103" s="7" t="s">
        <v>911</v>
      </c>
      <c r="D103" s="7" t="s">
        <v>7464</v>
      </c>
      <c r="E103" s="7" t="s">
        <v>30823</v>
      </c>
      <c r="F103" s="11" t="s">
        <v>912</v>
      </c>
      <c r="G103" s="7" t="s">
        <v>21</v>
      </c>
      <c r="H103" s="6" t="s">
        <v>913</v>
      </c>
      <c r="I103" s="6" t="s">
        <v>53</v>
      </c>
      <c r="J103" s="8"/>
      <c r="K103" s="8" t="s">
        <v>17264</v>
      </c>
      <c r="L103" s="29" t="s">
        <v>17261</v>
      </c>
      <c r="M103" s="29" t="s">
        <v>17261</v>
      </c>
      <c r="N103" s="8" t="s">
        <v>17263</v>
      </c>
      <c r="O103" s="27">
        <v>41649</v>
      </c>
      <c r="P103" s="27"/>
      <c r="Q103" s="9" t="s">
        <v>3011</v>
      </c>
      <c r="R103" s="9"/>
      <c r="S103" s="590" t="s">
        <v>14064</v>
      </c>
    </row>
    <row r="104" spans="1:22" ht="15" thickTop="1" thickBot="1">
      <c r="A104" s="7">
        <v>101</v>
      </c>
      <c r="B104" s="7">
        <v>10010</v>
      </c>
      <c r="C104" s="7" t="s">
        <v>914</v>
      </c>
      <c r="D104" s="7" t="s">
        <v>7465</v>
      </c>
      <c r="E104" s="7" t="s">
        <v>30824</v>
      </c>
      <c r="F104" s="11" t="s">
        <v>915</v>
      </c>
      <c r="G104" s="7" t="s">
        <v>21</v>
      </c>
      <c r="H104" s="6" t="s">
        <v>916</v>
      </c>
      <c r="I104" s="6" t="s">
        <v>53</v>
      </c>
      <c r="J104" s="8"/>
      <c r="K104" s="8" t="s">
        <v>17264</v>
      </c>
      <c r="L104" s="8" t="s">
        <v>17263</v>
      </c>
      <c r="M104" s="29" t="s">
        <v>17261</v>
      </c>
      <c r="N104" s="8" t="s">
        <v>17263</v>
      </c>
      <c r="O104" s="27">
        <v>41649</v>
      </c>
      <c r="P104" s="27"/>
      <c r="Q104" s="9" t="s">
        <v>3012</v>
      </c>
      <c r="R104" s="9"/>
      <c r="S104" s="590" t="s">
        <v>14064</v>
      </c>
    </row>
    <row r="105" spans="1:22" ht="15" thickTop="1" thickBot="1">
      <c r="A105" s="7">
        <v>102</v>
      </c>
      <c r="B105" s="7">
        <v>10020</v>
      </c>
      <c r="C105" s="7" t="s">
        <v>917</v>
      </c>
      <c r="D105" s="7" t="s">
        <v>7466</v>
      </c>
      <c r="E105" s="7" t="s">
        <v>30825</v>
      </c>
      <c r="F105" s="11" t="s">
        <v>918</v>
      </c>
      <c r="G105" s="7" t="s">
        <v>21</v>
      </c>
      <c r="H105" s="6" t="s">
        <v>919</v>
      </c>
      <c r="I105" s="6" t="s">
        <v>53</v>
      </c>
      <c r="J105" s="8"/>
      <c r="K105" s="8" t="s">
        <v>17264</v>
      </c>
      <c r="L105" s="8" t="s">
        <v>17263</v>
      </c>
      <c r="M105" s="29" t="s">
        <v>17261</v>
      </c>
      <c r="N105" s="8" t="s">
        <v>17263</v>
      </c>
      <c r="O105" s="27">
        <v>41649</v>
      </c>
      <c r="P105" s="27"/>
      <c r="Q105" s="9" t="s">
        <v>3013</v>
      </c>
      <c r="R105" s="9"/>
      <c r="S105" s="590" t="s">
        <v>14064</v>
      </c>
    </row>
    <row r="106" spans="1:22" ht="15" thickTop="1" thickBot="1">
      <c r="A106" s="7">
        <v>103</v>
      </c>
      <c r="B106" s="7">
        <v>11000</v>
      </c>
      <c r="C106" s="7" t="s">
        <v>920</v>
      </c>
      <c r="D106" s="7" t="s">
        <v>7467</v>
      </c>
      <c r="E106" s="7" t="s">
        <v>30826</v>
      </c>
      <c r="F106" s="11" t="s">
        <v>921</v>
      </c>
      <c r="G106" s="7" t="s">
        <v>21</v>
      </c>
      <c r="H106" s="6" t="s">
        <v>922</v>
      </c>
      <c r="I106" s="6" t="s">
        <v>53</v>
      </c>
      <c r="J106" s="8"/>
      <c r="K106" s="8" t="s">
        <v>17264</v>
      </c>
      <c r="L106" s="29" t="s">
        <v>17261</v>
      </c>
      <c r="M106" s="29" t="s">
        <v>17261</v>
      </c>
      <c r="N106" s="8" t="s">
        <v>17263</v>
      </c>
      <c r="O106" s="27">
        <v>41649</v>
      </c>
      <c r="P106" s="27"/>
      <c r="Q106" s="9" t="s">
        <v>3014</v>
      </c>
      <c r="R106" s="9"/>
      <c r="S106" s="590" t="s">
        <v>14064</v>
      </c>
    </row>
    <row r="107" spans="1:22" ht="15" thickTop="1" thickBot="1">
      <c r="A107" s="7">
        <v>104</v>
      </c>
      <c r="B107" s="7">
        <v>11010</v>
      </c>
      <c r="C107" s="7" t="s">
        <v>923</v>
      </c>
      <c r="D107" s="7" t="s">
        <v>7468</v>
      </c>
      <c r="E107" s="7" t="s">
        <v>30827</v>
      </c>
      <c r="F107" s="11" t="s">
        <v>924</v>
      </c>
      <c r="G107" s="7" t="s">
        <v>21</v>
      </c>
      <c r="H107" s="6" t="s">
        <v>925</v>
      </c>
      <c r="I107" s="6" t="s">
        <v>53</v>
      </c>
      <c r="J107" s="8"/>
      <c r="K107" s="8" t="s">
        <v>17264</v>
      </c>
      <c r="L107" s="8" t="s">
        <v>17263</v>
      </c>
      <c r="M107" s="29" t="s">
        <v>17261</v>
      </c>
      <c r="N107" s="8" t="s">
        <v>17263</v>
      </c>
      <c r="O107" s="27">
        <v>41649</v>
      </c>
      <c r="P107" s="27"/>
      <c r="Q107" s="9" t="s">
        <v>3015</v>
      </c>
      <c r="R107" s="9"/>
      <c r="S107" s="590" t="s">
        <v>14064</v>
      </c>
    </row>
    <row r="108" spans="1:22" ht="15" thickTop="1" thickBot="1">
      <c r="A108" s="7">
        <v>105</v>
      </c>
      <c r="B108" s="7">
        <v>11020</v>
      </c>
      <c r="C108" s="7" t="s">
        <v>926</v>
      </c>
      <c r="D108" s="7" t="s">
        <v>7469</v>
      </c>
      <c r="E108" s="7" t="s">
        <v>30828</v>
      </c>
      <c r="F108" s="11" t="s">
        <v>927</v>
      </c>
      <c r="G108" s="7" t="s">
        <v>21</v>
      </c>
      <c r="H108" s="6" t="s">
        <v>928</v>
      </c>
      <c r="I108" s="6" t="s">
        <v>53</v>
      </c>
      <c r="J108" s="8"/>
      <c r="K108" s="8" t="s">
        <v>17264</v>
      </c>
      <c r="L108" s="8" t="s">
        <v>17263</v>
      </c>
      <c r="M108" s="29" t="s">
        <v>17261</v>
      </c>
      <c r="N108" s="8" t="s">
        <v>17263</v>
      </c>
      <c r="O108" s="27">
        <v>41649</v>
      </c>
      <c r="P108" s="27"/>
      <c r="Q108" s="9" t="s">
        <v>3016</v>
      </c>
      <c r="R108" s="9"/>
      <c r="S108" s="590" t="s">
        <v>14064</v>
      </c>
    </row>
    <row r="109" spans="1:22" ht="15" thickTop="1" thickBot="1">
      <c r="A109" s="7">
        <v>106</v>
      </c>
      <c r="B109" s="7">
        <v>11030</v>
      </c>
      <c r="C109" s="7" t="s">
        <v>15792</v>
      </c>
      <c r="D109" s="7" t="s">
        <v>7470</v>
      </c>
      <c r="E109" s="7" t="s">
        <v>30829</v>
      </c>
      <c r="F109" s="11" t="s">
        <v>929</v>
      </c>
      <c r="G109" s="7" t="s">
        <v>21</v>
      </c>
      <c r="H109" s="6" t="s">
        <v>930</v>
      </c>
      <c r="I109" s="6" t="s">
        <v>53</v>
      </c>
      <c r="J109" s="8"/>
      <c r="K109" s="8" t="s">
        <v>17264</v>
      </c>
      <c r="L109" s="8" t="s">
        <v>17263</v>
      </c>
      <c r="M109" s="29" t="s">
        <v>17261</v>
      </c>
      <c r="N109" s="8" t="s">
        <v>17263</v>
      </c>
      <c r="O109" s="27">
        <v>41649</v>
      </c>
      <c r="P109" s="27"/>
      <c r="Q109" s="9" t="s">
        <v>3017</v>
      </c>
      <c r="R109" s="9"/>
      <c r="S109" s="590" t="s">
        <v>14064</v>
      </c>
    </row>
    <row r="110" spans="1:22" ht="15" thickTop="1" thickBot="1">
      <c r="A110" s="7">
        <v>107</v>
      </c>
      <c r="B110" s="7">
        <v>11040</v>
      </c>
      <c r="C110" s="7" t="s">
        <v>931</v>
      </c>
      <c r="D110" s="7" t="s">
        <v>7471</v>
      </c>
      <c r="E110" s="7" t="s">
        <v>30830</v>
      </c>
      <c r="F110" s="11" t="s">
        <v>932</v>
      </c>
      <c r="G110" s="7" t="s">
        <v>21</v>
      </c>
      <c r="H110" s="6" t="s">
        <v>933</v>
      </c>
      <c r="I110" s="6" t="s">
        <v>53</v>
      </c>
      <c r="J110" s="8"/>
      <c r="K110" s="8" t="s">
        <v>17264</v>
      </c>
      <c r="L110" s="8" t="s">
        <v>17263</v>
      </c>
      <c r="M110" s="29" t="s">
        <v>17261</v>
      </c>
      <c r="N110" s="8" t="s">
        <v>17263</v>
      </c>
      <c r="O110" s="27">
        <v>41649</v>
      </c>
      <c r="P110" s="27"/>
      <c r="Q110" s="9" t="s">
        <v>3018</v>
      </c>
      <c r="R110" s="9"/>
      <c r="S110" s="590" t="s">
        <v>14064</v>
      </c>
    </row>
    <row r="111" spans="1:22" ht="15" thickTop="1" thickBot="1">
      <c r="A111" s="7">
        <v>108</v>
      </c>
      <c r="B111" s="7">
        <v>11050</v>
      </c>
      <c r="C111" s="7" t="s">
        <v>934</v>
      </c>
      <c r="D111" s="7" t="s">
        <v>7472</v>
      </c>
      <c r="E111" s="7" t="s">
        <v>30831</v>
      </c>
      <c r="F111" s="11" t="s">
        <v>935</v>
      </c>
      <c r="G111" s="7" t="s">
        <v>21</v>
      </c>
      <c r="H111" s="6" t="s">
        <v>936</v>
      </c>
      <c r="I111" s="6" t="s">
        <v>53</v>
      </c>
      <c r="J111" s="8"/>
      <c r="K111" s="8" t="s">
        <v>17264</v>
      </c>
      <c r="L111" s="8" t="s">
        <v>17263</v>
      </c>
      <c r="M111" s="29" t="s">
        <v>17261</v>
      </c>
      <c r="N111" s="8" t="s">
        <v>17263</v>
      </c>
      <c r="O111" s="27">
        <v>41649</v>
      </c>
      <c r="P111" s="27"/>
      <c r="Q111" s="9" t="s">
        <v>3019</v>
      </c>
      <c r="R111" s="9"/>
      <c r="S111" s="590" t="s">
        <v>14064</v>
      </c>
    </row>
    <row r="112" spans="1:22" ht="15" thickTop="1" thickBot="1">
      <c r="A112" s="250">
        <v>109</v>
      </c>
      <c r="B112" s="250">
        <v>11060</v>
      </c>
      <c r="C112" s="250" t="s">
        <v>31446</v>
      </c>
      <c r="D112" s="250" t="s">
        <v>7473</v>
      </c>
      <c r="E112" s="250" t="s">
        <v>30832</v>
      </c>
      <c r="F112" s="253" t="s">
        <v>937</v>
      </c>
      <c r="G112" s="250" t="s">
        <v>21</v>
      </c>
      <c r="H112" s="254" t="s">
        <v>938</v>
      </c>
      <c r="I112" s="254" t="s">
        <v>53</v>
      </c>
      <c r="J112" s="254"/>
      <c r="K112" s="254" t="s">
        <v>17264</v>
      </c>
      <c r="L112" s="254" t="s">
        <v>17263</v>
      </c>
      <c r="M112" s="639" t="s">
        <v>17261</v>
      </c>
      <c r="N112" s="254" t="s">
        <v>17263</v>
      </c>
      <c r="O112" s="548">
        <v>41649</v>
      </c>
      <c r="P112" s="548">
        <v>43924</v>
      </c>
      <c r="Q112" s="251" t="s">
        <v>3020</v>
      </c>
      <c r="R112" s="251"/>
      <c r="S112" s="758" t="s">
        <v>14064</v>
      </c>
    </row>
    <row r="113" spans="1:19" ht="15" thickTop="1" thickBot="1">
      <c r="A113" s="7">
        <v>110</v>
      </c>
      <c r="B113" s="7">
        <v>11070</v>
      </c>
      <c r="C113" s="7" t="s">
        <v>15793</v>
      </c>
      <c r="D113" s="7" t="s">
        <v>7474</v>
      </c>
      <c r="E113" s="7" t="s">
        <v>30833</v>
      </c>
      <c r="F113" s="11" t="s">
        <v>939</v>
      </c>
      <c r="G113" s="7" t="s">
        <v>21</v>
      </c>
      <c r="H113" s="6" t="s">
        <v>940</v>
      </c>
      <c r="I113" s="6" t="s">
        <v>53</v>
      </c>
      <c r="J113" s="8"/>
      <c r="K113" s="8" t="s">
        <v>17264</v>
      </c>
      <c r="L113" s="8" t="s">
        <v>17263</v>
      </c>
      <c r="M113" s="29" t="s">
        <v>17261</v>
      </c>
      <c r="N113" s="8" t="s">
        <v>17263</v>
      </c>
      <c r="O113" s="27">
        <v>41649</v>
      </c>
      <c r="P113" s="27"/>
      <c r="Q113" s="9" t="s">
        <v>3021</v>
      </c>
      <c r="R113" s="9"/>
      <c r="S113" s="590" t="s">
        <v>14064</v>
      </c>
    </row>
    <row r="114" spans="1:19" ht="15" thickTop="1" thickBot="1">
      <c r="A114" s="7">
        <v>111</v>
      </c>
      <c r="B114" s="7">
        <v>11090</v>
      </c>
      <c r="C114" s="7" t="s">
        <v>941</v>
      </c>
      <c r="D114" s="7" t="s">
        <v>7475</v>
      </c>
      <c r="E114" s="7" t="s">
        <v>30834</v>
      </c>
      <c r="F114" s="11" t="s">
        <v>942</v>
      </c>
      <c r="G114" s="7" t="s">
        <v>21</v>
      </c>
      <c r="H114" s="6" t="s">
        <v>943</v>
      </c>
      <c r="I114" s="6" t="s">
        <v>53</v>
      </c>
      <c r="J114" s="8"/>
      <c r="K114" s="8" t="s">
        <v>17264</v>
      </c>
      <c r="L114" s="8" t="s">
        <v>17263</v>
      </c>
      <c r="M114" s="29" t="s">
        <v>17261</v>
      </c>
      <c r="N114" s="8" t="s">
        <v>17263</v>
      </c>
      <c r="O114" s="27">
        <v>41649</v>
      </c>
      <c r="P114" s="27"/>
      <c r="Q114" s="9" t="s">
        <v>3022</v>
      </c>
      <c r="R114" s="9"/>
      <c r="S114" s="590" t="s">
        <v>14064</v>
      </c>
    </row>
    <row r="115" spans="1:19" ht="15" thickTop="1" thickBot="1">
      <c r="A115" s="7">
        <v>112</v>
      </c>
      <c r="B115" s="7">
        <v>11100</v>
      </c>
      <c r="C115" s="7" t="s">
        <v>944</v>
      </c>
      <c r="D115" s="7" t="s">
        <v>7476</v>
      </c>
      <c r="E115" s="7" t="s">
        <v>30835</v>
      </c>
      <c r="F115" s="11" t="s">
        <v>945</v>
      </c>
      <c r="G115" s="7" t="s">
        <v>21</v>
      </c>
      <c r="H115" s="6" t="s">
        <v>946</v>
      </c>
      <c r="I115" s="6" t="s">
        <v>53</v>
      </c>
      <c r="J115" s="8"/>
      <c r="K115" s="8" t="s">
        <v>17264</v>
      </c>
      <c r="L115" s="8" t="s">
        <v>17263</v>
      </c>
      <c r="M115" s="29" t="s">
        <v>17261</v>
      </c>
      <c r="N115" s="8" t="s">
        <v>17263</v>
      </c>
      <c r="O115" s="27">
        <v>41649</v>
      </c>
      <c r="P115" s="27"/>
      <c r="Q115" s="9" t="s">
        <v>3023</v>
      </c>
      <c r="R115" s="9"/>
      <c r="S115" s="590" t="s">
        <v>14064</v>
      </c>
    </row>
    <row r="116" spans="1:19" ht="15" thickTop="1" thickBot="1">
      <c r="A116" s="7">
        <v>113</v>
      </c>
      <c r="B116" s="7">
        <v>11110</v>
      </c>
      <c r="C116" s="7" t="s">
        <v>947</v>
      </c>
      <c r="D116" s="7" t="s">
        <v>7477</v>
      </c>
      <c r="E116" s="7" t="s">
        <v>30836</v>
      </c>
      <c r="F116" s="11" t="s">
        <v>948</v>
      </c>
      <c r="G116" s="7" t="s">
        <v>21</v>
      </c>
      <c r="H116" s="6" t="s">
        <v>949</v>
      </c>
      <c r="I116" s="6" t="s">
        <v>53</v>
      </c>
      <c r="J116" s="8"/>
      <c r="K116" s="8" t="s">
        <v>17264</v>
      </c>
      <c r="L116" s="8" t="s">
        <v>17263</v>
      </c>
      <c r="M116" s="29" t="s">
        <v>17261</v>
      </c>
      <c r="N116" s="8" t="s">
        <v>17263</v>
      </c>
      <c r="O116" s="27">
        <v>41649</v>
      </c>
      <c r="P116" s="27"/>
      <c r="Q116" s="9" t="s">
        <v>3024</v>
      </c>
      <c r="R116" s="9"/>
      <c r="S116" s="590" t="s">
        <v>14064</v>
      </c>
    </row>
    <row r="117" spans="1:19" ht="15" thickTop="1" thickBot="1">
      <c r="A117" s="7">
        <v>114</v>
      </c>
      <c r="B117" s="7">
        <v>11120</v>
      </c>
      <c r="C117" s="7" t="s">
        <v>950</v>
      </c>
      <c r="D117" s="7" t="s">
        <v>7478</v>
      </c>
      <c r="E117" s="7" t="s">
        <v>30837</v>
      </c>
      <c r="F117" s="11" t="s">
        <v>951</v>
      </c>
      <c r="G117" s="7" t="s">
        <v>21</v>
      </c>
      <c r="H117" s="6" t="s">
        <v>952</v>
      </c>
      <c r="I117" s="6" t="s">
        <v>53</v>
      </c>
      <c r="J117" s="8"/>
      <c r="K117" s="8" t="s">
        <v>17264</v>
      </c>
      <c r="L117" s="8" t="s">
        <v>17263</v>
      </c>
      <c r="M117" s="29" t="s">
        <v>17261</v>
      </c>
      <c r="N117" s="8" t="s">
        <v>17263</v>
      </c>
      <c r="O117" s="27">
        <v>41649</v>
      </c>
      <c r="P117" s="27"/>
      <c r="Q117" s="9" t="s">
        <v>3025</v>
      </c>
      <c r="R117" s="9"/>
      <c r="S117" s="590" t="s">
        <v>14064</v>
      </c>
    </row>
    <row r="118" spans="1:19" ht="15" thickTop="1" thickBot="1">
      <c r="A118" s="7">
        <v>115</v>
      </c>
      <c r="B118" s="7">
        <v>12001</v>
      </c>
      <c r="C118" s="7" t="s">
        <v>953</v>
      </c>
      <c r="D118" s="7" t="s">
        <v>7479</v>
      </c>
      <c r="E118" s="7" t="s">
        <v>30838</v>
      </c>
      <c r="F118" s="11" t="s">
        <v>954</v>
      </c>
      <c r="G118" s="7" t="s">
        <v>21</v>
      </c>
      <c r="H118" s="6" t="s">
        <v>955</v>
      </c>
      <c r="I118" s="6" t="s">
        <v>53</v>
      </c>
      <c r="J118" s="8"/>
      <c r="K118" s="8" t="s">
        <v>17264</v>
      </c>
      <c r="L118" s="29" t="s">
        <v>17261</v>
      </c>
      <c r="M118" s="29" t="s">
        <v>17261</v>
      </c>
      <c r="N118" s="8" t="s">
        <v>17263</v>
      </c>
      <c r="O118" s="27">
        <v>41649</v>
      </c>
      <c r="P118" s="27"/>
      <c r="Q118" s="9" t="s">
        <v>3026</v>
      </c>
      <c r="R118" s="9"/>
      <c r="S118" s="590" t="s">
        <v>14064</v>
      </c>
    </row>
    <row r="119" spans="1:19" ht="15" thickTop="1" thickBot="1">
      <c r="A119" s="7">
        <v>116</v>
      </c>
      <c r="B119" s="7">
        <v>12010</v>
      </c>
      <c r="C119" s="7" t="s">
        <v>956</v>
      </c>
      <c r="D119" s="7" t="s">
        <v>7480</v>
      </c>
      <c r="E119" s="7" t="s">
        <v>30839</v>
      </c>
      <c r="F119" s="11" t="s">
        <v>957</v>
      </c>
      <c r="G119" s="7" t="s">
        <v>21</v>
      </c>
      <c r="H119" s="6" t="s">
        <v>958</v>
      </c>
      <c r="I119" s="6" t="s">
        <v>53</v>
      </c>
      <c r="J119" s="8"/>
      <c r="K119" s="8" t="s">
        <v>17264</v>
      </c>
      <c r="L119" s="8" t="s">
        <v>17263</v>
      </c>
      <c r="M119" s="29" t="s">
        <v>17261</v>
      </c>
      <c r="N119" s="8" t="s">
        <v>17263</v>
      </c>
      <c r="O119" s="27">
        <v>41649</v>
      </c>
      <c r="P119" s="27"/>
      <c r="Q119" s="9" t="s">
        <v>3027</v>
      </c>
      <c r="R119" s="9"/>
      <c r="S119" s="590" t="s">
        <v>14064</v>
      </c>
    </row>
    <row r="120" spans="1:19" ht="15" thickTop="1" thickBot="1">
      <c r="A120" s="7">
        <v>117</v>
      </c>
      <c r="B120" s="7">
        <v>12020</v>
      </c>
      <c r="C120" s="7" t="s">
        <v>959</v>
      </c>
      <c r="D120" s="7" t="s">
        <v>7481</v>
      </c>
      <c r="E120" s="7" t="s">
        <v>30840</v>
      </c>
      <c r="F120" s="11" t="s">
        <v>960</v>
      </c>
      <c r="G120" s="7" t="s">
        <v>21</v>
      </c>
      <c r="H120" s="6" t="s">
        <v>961</v>
      </c>
      <c r="I120" s="6" t="s">
        <v>53</v>
      </c>
      <c r="J120" s="8"/>
      <c r="K120" s="8" t="s">
        <v>17264</v>
      </c>
      <c r="L120" s="8" t="s">
        <v>17263</v>
      </c>
      <c r="M120" s="29" t="s">
        <v>17261</v>
      </c>
      <c r="N120" s="8" t="s">
        <v>17263</v>
      </c>
      <c r="O120" s="27">
        <v>41649</v>
      </c>
      <c r="P120" s="27"/>
      <c r="Q120" s="9" t="s">
        <v>3028</v>
      </c>
      <c r="R120" s="9"/>
      <c r="S120" s="590" t="s">
        <v>14064</v>
      </c>
    </row>
    <row r="121" spans="1:19" ht="15" thickTop="1" thickBot="1">
      <c r="A121" s="7">
        <v>118</v>
      </c>
      <c r="B121" s="7">
        <v>12030</v>
      </c>
      <c r="C121" s="7" t="s">
        <v>962</v>
      </c>
      <c r="D121" s="7" t="s">
        <v>7482</v>
      </c>
      <c r="E121" s="7" t="s">
        <v>30841</v>
      </c>
      <c r="F121" s="11" t="s">
        <v>963</v>
      </c>
      <c r="G121" s="7" t="s">
        <v>21</v>
      </c>
      <c r="H121" s="6" t="s">
        <v>964</v>
      </c>
      <c r="I121" s="6" t="s">
        <v>53</v>
      </c>
      <c r="J121" s="8"/>
      <c r="K121" s="8" t="s">
        <v>17264</v>
      </c>
      <c r="L121" s="8" t="s">
        <v>17263</v>
      </c>
      <c r="M121" s="29" t="s">
        <v>17261</v>
      </c>
      <c r="N121" s="8" t="s">
        <v>17263</v>
      </c>
      <c r="O121" s="27">
        <v>41649</v>
      </c>
      <c r="P121" s="27"/>
      <c r="Q121" s="9" t="s">
        <v>3029</v>
      </c>
      <c r="R121" s="9"/>
      <c r="S121" s="590" t="s">
        <v>14064</v>
      </c>
    </row>
    <row r="122" spans="1:19" ht="15" thickTop="1" thickBot="1">
      <c r="A122" s="7">
        <v>119</v>
      </c>
      <c r="B122" s="7">
        <v>12040</v>
      </c>
      <c r="C122" s="7" t="s">
        <v>965</v>
      </c>
      <c r="D122" s="7" t="s">
        <v>7483</v>
      </c>
      <c r="E122" s="7" t="s">
        <v>30842</v>
      </c>
      <c r="F122" s="11" t="s">
        <v>966</v>
      </c>
      <c r="G122" s="7" t="s">
        <v>21</v>
      </c>
      <c r="H122" s="6" t="s">
        <v>967</v>
      </c>
      <c r="I122" s="6" t="s">
        <v>53</v>
      </c>
      <c r="J122" s="8"/>
      <c r="K122" s="8" t="s">
        <v>17264</v>
      </c>
      <c r="L122" s="8" t="s">
        <v>17263</v>
      </c>
      <c r="M122" s="29" t="s">
        <v>17261</v>
      </c>
      <c r="N122" s="8" t="s">
        <v>17263</v>
      </c>
      <c r="O122" s="27">
        <v>41649</v>
      </c>
      <c r="P122" s="27"/>
      <c r="Q122" s="9" t="s">
        <v>3030</v>
      </c>
      <c r="R122" s="9"/>
      <c r="S122" s="590" t="s">
        <v>14064</v>
      </c>
    </row>
    <row r="123" spans="1:19" ht="15" thickTop="1" thickBot="1">
      <c r="A123" s="7">
        <v>120</v>
      </c>
      <c r="B123" s="7">
        <v>12050</v>
      </c>
      <c r="C123" s="7" t="s">
        <v>968</v>
      </c>
      <c r="D123" s="7" t="s">
        <v>7484</v>
      </c>
      <c r="E123" s="7" t="s">
        <v>30843</v>
      </c>
      <c r="F123" s="11" t="s">
        <v>969</v>
      </c>
      <c r="G123" s="7" t="s">
        <v>21</v>
      </c>
      <c r="H123" s="6" t="s">
        <v>970</v>
      </c>
      <c r="I123" s="6" t="s">
        <v>53</v>
      </c>
      <c r="J123" s="8"/>
      <c r="K123" s="8" t="s">
        <v>17264</v>
      </c>
      <c r="L123" s="8" t="s">
        <v>17263</v>
      </c>
      <c r="M123" s="29" t="s">
        <v>17261</v>
      </c>
      <c r="N123" s="8" t="s">
        <v>17263</v>
      </c>
      <c r="O123" s="27">
        <v>41649</v>
      </c>
      <c r="P123" s="27"/>
      <c r="Q123" s="9" t="s">
        <v>3031</v>
      </c>
      <c r="R123" s="9"/>
      <c r="S123" s="590" t="s">
        <v>14064</v>
      </c>
    </row>
    <row r="124" spans="1:19" ht="15" thickTop="1" thickBot="1">
      <c r="A124" s="7">
        <v>121</v>
      </c>
      <c r="B124" s="7">
        <v>12060</v>
      </c>
      <c r="C124" s="7" t="s">
        <v>971</v>
      </c>
      <c r="D124" s="7" t="s">
        <v>7485</v>
      </c>
      <c r="E124" s="7" t="s">
        <v>30844</v>
      </c>
      <c r="F124" s="11" t="s">
        <v>972</v>
      </c>
      <c r="G124" s="7" t="s">
        <v>21</v>
      </c>
      <c r="H124" s="6" t="s">
        <v>973</v>
      </c>
      <c r="I124" s="6" t="s">
        <v>53</v>
      </c>
      <c r="J124" s="8"/>
      <c r="K124" s="8" t="s">
        <v>17264</v>
      </c>
      <c r="L124" s="8" t="s">
        <v>17263</v>
      </c>
      <c r="M124" s="29" t="s">
        <v>17261</v>
      </c>
      <c r="N124" s="8" t="s">
        <v>17263</v>
      </c>
      <c r="O124" s="27">
        <v>41649</v>
      </c>
      <c r="P124" s="27"/>
      <c r="Q124" s="9" t="s">
        <v>3032</v>
      </c>
      <c r="R124" s="9"/>
      <c r="S124" s="590" t="s">
        <v>14064</v>
      </c>
    </row>
    <row r="125" spans="1:19" ht="15" thickTop="1" thickBot="1">
      <c r="A125" s="7">
        <v>122</v>
      </c>
      <c r="B125" s="7">
        <v>12070</v>
      </c>
      <c r="C125" s="7" t="s">
        <v>974</v>
      </c>
      <c r="D125" s="7" t="s">
        <v>7486</v>
      </c>
      <c r="E125" s="7" t="s">
        <v>30845</v>
      </c>
      <c r="F125" s="11" t="s">
        <v>975</v>
      </c>
      <c r="G125" s="7" t="s">
        <v>21</v>
      </c>
      <c r="H125" s="6" t="s">
        <v>976</v>
      </c>
      <c r="I125" s="6" t="s">
        <v>53</v>
      </c>
      <c r="J125" s="8"/>
      <c r="K125" s="8" t="s">
        <v>17264</v>
      </c>
      <c r="L125" s="8" t="s">
        <v>17263</v>
      </c>
      <c r="M125" s="29" t="s">
        <v>17261</v>
      </c>
      <c r="N125" s="8" t="s">
        <v>17263</v>
      </c>
      <c r="O125" s="27">
        <v>41649</v>
      </c>
      <c r="P125" s="27"/>
      <c r="Q125" s="9" t="s">
        <v>3033</v>
      </c>
      <c r="R125" s="9"/>
      <c r="S125" s="590" t="s">
        <v>14064</v>
      </c>
    </row>
    <row r="126" spans="1:19" ht="15" thickTop="1" thickBot="1">
      <c r="A126" s="7">
        <v>123</v>
      </c>
      <c r="B126" s="7">
        <v>12080</v>
      </c>
      <c r="C126" s="7" t="s">
        <v>15794</v>
      </c>
      <c r="D126" s="7" t="s">
        <v>7487</v>
      </c>
      <c r="E126" s="7" t="s">
        <v>30846</v>
      </c>
      <c r="F126" s="11" t="s">
        <v>977</v>
      </c>
      <c r="G126" s="7" t="s">
        <v>21</v>
      </c>
      <c r="H126" s="6" t="s">
        <v>978</v>
      </c>
      <c r="I126" s="6" t="s">
        <v>53</v>
      </c>
      <c r="J126" s="8"/>
      <c r="K126" s="8" t="s">
        <v>17264</v>
      </c>
      <c r="L126" s="8" t="s">
        <v>17263</v>
      </c>
      <c r="M126" s="29" t="s">
        <v>17261</v>
      </c>
      <c r="N126" s="8" t="s">
        <v>17263</v>
      </c>
      <c r="O126" s="27">
        <v>41649</v>
      </c>
      <c r="P126" s="27"/>
      <c r="Q126" s="9" t="s">
        <v>3034</v>
      </c>
      <c r="R126" s="9"/>
      <c r="S126" s="590" t="s">
        <v>14064</v>
      </c>
    </row>
    <row r="127" spans="1:19" ht="15" thickTop="1" thickBot="1">
      <c r="A127" s="7">
        <v>124</v>
      </c>
      <c r="B127" s="7">
        <v>12090</v>
      </c>
      <c r="C127" s="7" t="s">
        <v>979</v>
      </c>
      <c r="D127" s="7" t="s">
        <v>7488</v>
      </c>
      <c r="E127" s="7" t="s">
        <v>30847</v>
      </c>
      <c r="F127" s="11" t="s">
        <v>980</v>
      </c>
      <c r="G127" s="7" t="s">
        <v>21</v>
      </c>
      <c r="H127" s="6" t="s">
        <v>981</v>
      </c>
      <c r="I127" s="6" t="s">
        <v>53</v>
      </c>
      <c r="J127" s="8"/>
      <c r="K127" s="8" t="s">
        <v>17264</v>
      </c>
      <c r="L127" s="8" t="s">
        <v>17263</v>
      </c>
      <c r="M127" s="29" t="s">
        <v>17261</v>
      </c>
      <c r="N127" s="8" t="s">
        <v>17263</v>
      </c>
      <c r="O127" s="27">
        <v>41649</v>
      </c>
      <c r="P127" s="27"/>
      <c r="Q127" s="9" t="s">
        <v>3035</v>
      </c>
      <c r="R127" s="9"/>
      <c r="S127" s="590" t="s">
        <v>14064</v>
      </c>
    </row>
    <row r="128" spans="1:19" ht="15" thickTop="1" thickBot="1">
      <c r="A128" s="7">
        <v>125</v>
      </c>
      <c r="B128" s="7">
        <v>12100</v>
      </c>
      <c r="C128" s="7" t="s">
        <v>982</v>
      </c>
      <c r="D128" s="7" t="s">
        <v>7489</v>
      </c>
      <c r="E128" s="7" t="s">
        <v>30848</v>
      </c>
      <c r="F128" s="11" t="s">
        <v>983</v>
      </c>
      <c r="G128" s="7" t="s">
        <v>21</v>
      </c>
      <c r="H128" s="6" t="s">
        <v>984</v>
      </c>
      <c r="I128" s="6" t="s">
        <v>53</v>
      </c>
      <c r="J128" s="8"/>
      <c r="K128" s="8" t="s">
        <v>17264</v>
      </c>
      <c r="L128" s="8" t="s">
        <v>17263</v>
      </c>
      <c r="M128" s="29" t="s">
        <v>17261</v>
      </c>
      <c r="N128" s="8" t="s">
        <v>17263</v>
      </c>
      <c r="O128" s="27">
        <v>41649</v>
      </c>
      <c r="P128" s="27"/>
      <c r="Q128" s="9" t="s">
        <v>3036</v>
      </c>
      <c r="R128" s="9"/>
      <c r="S128" s="590" t="s">
        <v>14064</v>
      </c>
    </row>
    <row r="129" spans="1:19" ht="15" thickTop="1" thickBot="1">
      <c r="A129" s="7">
        <v>126</v>
      </c>
      <c r="B129" s="7">
        <v>12110</v>
      </c>
      <c r="C129" s="7" t="s">
        <v>985</v>
      </c>
      <c r="D129" s="7" t="s">
        <v>7490</v>
      </c>
      <c r="E129" s="7" t="s">
        <v>30849</v>
      </c>
      <c r="F129" s="11" t="s">
        <v>986</v>
      </c>
      <c r="G129" s="7" t="s">
        <v>21</v>
      </c>
      <c r="H129" s="6" t="s">
        <v>987</v>
      </c>
      <c r="I129" s="6" t="s">
        <v>53</v>
      </c>
      <c r="J129" s="8"/>
      <c r="K129" s="8" t="s">
        <v>17264</v>
      </c>
      <c r="L129" s="8" t="s">
        <v>17263</v>
      </c>
      <c r="M129" s="29" t="s">
        <v>17261</v>
      </c>
      <c r="N129" s="8" t="s">
        <v>17263</v>
      </c>
      <c r="O129" s="27">
        <v>41649</v>
      </c>
      <c r="P129" s="27"/>
      <c r="Q129" s="9" t="s">
        <v>3037</v>
      </c>
      <c r="R129" s="9"/>
      <c r="S129" s="590" t="s">
        <v>14064</v>
      </c>
    </row>
    <row r="130" spans="1:19" ht="15" thickTop="1" thickBot="1">
      <c r="A130" s="7">
        <v>127</v>
      </c>
      <c r="B130" s="7">
        <v>12120</v>
      </c>
      <c r="C130" s="7" t="s">
        <v>988</v>
      </c>
      <c r="D130" s="7" t="s">
        <v>7491</v>
      </c>
      <c r="E130" s="7" t="s">
        <v>30850</v>
      </c>
      <c r="F130" s="11" t="s">
        <v>989</v>
      </c>
      <c r="G130" s="7" t="s">
        <v>21</v>
      </c>
      <c r="H130" s="6" t="s">
        <v>990</v>
      </c>
      <c r="I130" s="6" t="s">
        <v>53</v>
      </c>
      <c r="J130" s="8"/>
      <c r="K130" s="8" t="s">
        <v>17264</v>
      </c>
      <c r="L130" s="8" t="s">
        <v>17263</v>
      </c>
      <c r="M130" s="29" t="s">
        <v>17261</v>
      </c>
      <c r="N130" s="8" t="s">
        <v>17263</v>
      </c>
      <c r="O130" s="27">
        <v>41649</v>
      </c>
      <c r="P130" s="27"/>
      <c r="Q130" s="9" t="s">
        <v>3038</v>
      </c>
      <c r="R130" s="9"/>
      <c r="S130" s="590" t="s">
        <v>14064</v>
      </c>
    </row>
    <row r="131" spans="1:19" ht="15" thickTop="1" thickBot="1">
      <c r="A131" s="7">
        <v>128</v>
      </c>
      <c r="B131" s="7">
        <v>12130</v>
      </c>
      <c r="C131" s="7" t="s">
        <v>991</v>
      </c>
      <c r="D131" s="7" t="s">
        <v>7492</v>
      </c>
      <c r="E131" s="7" t="s">
        <v>30851</v>
      </c>
      <c r="F131" s="11" t="s">
        <v>992</v>
      </c>
      <c r="G131" s="7" t="s">
        <v>21</v>
      </c>
      <c r="H131" s="6" t="s">
        <v>993</v>
      </c>
      <c r="I131" s="6" t="s">
        <v>53</v>
      </c>
      <c r="J131" s="8"/>
      <c r="K131" s="8" t="s">
        <v>17264</v>
      </c>
      <c r="L131" s="8" t="s">
        <v>17263</v>
      </c>
      <c r="M131" s="29" t="s">
        <v>17261</v>
      </c>
      <c r="N131" s="8" t="s">
        <v>17263</v>
      </c>
      <c r="O131" s="27">
        <v>41649</v>
      </c>
      <c r="P131" s="27"/>
      <c r="Q131" s="9" t="s">
        <v>3039</v>
      </c>
      <c r="R131" s="9"/>
      <c r="S131" s="590" t="s">
        <v>14064</v>
      </c>
    </row>
    <row r="132" spans="1:19" ht="15" thickTop="1" thickBot="1">
      <c r="A132" s="7">
        <v>129</v>
      </c>
      <c r="B132" s="7">
        <v>13001</v>
      </c>
      <c r="C132" s="7" t="s">
        <v>994</v>
      </c>
      <c r="D132" s="7" t="s">
        <v>7493</v>
      </c>
      <c r="E132" s="7" t="s">
        <v>30852</v>
      </c>
      <c r="F132" s="11" t="s">
        <v>995</v>
      </c>
      <c r="G132" s="7" t="s">
        <v>21</v>
      </c>
      <c r="H132" s="6" t="s">
        <v>996</v>
      </c>
      <c r="I132" s="6" t="s">
        <v>53</v>
      </c>
      <c r="J132" s="8"/>
      <c r="K132" s="8" t="s">
        <v>17264</v>
      </c>
      <c r="L132" s="29" t="s">
        <v>17261</v>
      </c>
      <c r="M132" s="29" t="s">
        <v>17261</v>
      </c>
      <c r="N132" s="8" t="s">
        <v>17263</v>
      </c>
      <c r="O132" s="27">
        <v>41649</v>
      </c>
      <c r="P132" s="27"/>
      <c r="Q132" s="9" t="s">
        <v>3040</v>
      </c>
      <c r="R132" s="9"/>
      <c r="S132" s="590" t="s">
        <v>14064</v>
      </c>
    </row>
    <row r="133" spans="1:19" ht="15" thickTop="1" thickBot="1">
      <c r="A133" s="7">
        <v>130</v>
      </c>
      <c r="B133" s="7">
        <v>13020</v>
      </c>
      <c r="C133" s="7" t="s">
        <v>997</v>
      </c>
      <c r="D133" s="7" t="s">
        <v>7494</v>
      </c>
      <c r="E133" s="7" t="s">
        <v>30853</v>
      </c>
      <c r="F133" s="11" t="s">
        <v>998</v>
      </c>
      <c r="G133" s="7" t="s">
        <v>21</v>
      </c>
      <c r="H133" s="6" t="s">
        <v>999</v>
      </c>
      <c r="I133" s="6" t="s">
        <v>53</v>
      </c>
      <c r="J133" s="8"/>
      <c r="K133" s="8" t="s">
        <v>17264</v>
      </c>
      <c r="L133" s="8" t="s">
        <v>17263</v>
      </c>
      <c r="M133" s="29" t="s">
        <v>17261</v>
      </c>
      <c r="N133" s="8" t="s">
        <v>17263</v>
      </c>
      <c r="O133" s="27">
        <v>41649</v>
      </c>
      <c r="P133" s="27"/>
      <c r="Q133" s="9" t="s">
        <v>3041</v>
      </c>
      <c r="R133" s="9"/>
      <c r="S133" s="590" t="s">
        <v>14064</v>
      </c>
    </row>
    <row r="134" spans="1:19" ht="15" thickTop="1" thickBot="1">
      <c r="A134" s="7">
        <v>131</v>
      </c>
      <c r="B134" s="7">
        <v>13030</v>
      </c>
      <c r="C134" s="7" t="s">
        <v>1000</v>
      </c>
      <c r="D134" s="7" t="s">
        <v>7495</v>
      </c>
      <c r="E134" s="7" t="s">
        <v>30854</v>
      </c>
      <c r="F134" s="11" t="s">
        <v>1001</v>
      </c>
      <c r="G134" s="7" t="s">
        <v>21</v>
      </c>
      <c r="H134" s="6" t="s">
        <v>1002</v>
      </c>
      <c r="I134" s="6" t="s">
        <v>53</v>
      </c>
      <c r="J134" s="8"/>
      <c r="K134" s="8" t="s">
        <v>17264</v>
      </c>
      <c r="L134" s="8" t="s">
        <v>17263</v>
      </c>
      <c r="M134" s="29" t="s">
        <v>17261</v>
      </c>
      <c r="N134" s="8" t="s">
        <v>17263</v>
      </c>
      <c r="O134" s="27">
        <v>41649</v>
      </c>
      <c r="P134" s="27"/>
      <c r="Q134" s="9" t="s">
        <v>3042</v>
      </c>
      <c r="R134" s="9"/>
      <c r="S134" s="590" t="s">
        <v>14064</v>
      </c>
    </row>
    <row r="135" spans="1:19" ht="15" thickTop="1" thickBot="1">
      <c r="A135" s="7">
        <v>132</v>
      </c>
      <c r="B135" s="7">
        <v>13040</v>
      </c>
      <c r="C135" s="7" t="s">
        <v>1003</v>
      </c>
      <c r="D135" s="7" t="s">
        <v>7496</v>
      </c>
      <c r="E135" s="7" t="s">
        <v>30855</v>
      </c>
      <c r="F135" s="11" t="s">
        <v>1004</v>
      </c>
      <c r="G135" s="7" t="s">
        <v>21</v>
      </c>
      <c r="H135" s="6" t="s">
        <v>1005</v>
      </c>
      <c r="I135" s="6" t="s">
        <v>53</v>
      </c>
      <c r="J135" s="8"/>
      <c r="K135" s="8" t="s">
        <v>17264</v>
      </c>
      <c r="L135" s="8" t="s">
        <v>17263</v>
      </c>
      <c r="M135" s="29" t="s">
        <v>17261</v>
      </c>
      <c r="N135" s="8" t="s">
        <v>17263</v>
      </c>
      <c r="O135" s="27">
        <v>41649</v>
      </c>
      <c r="P135" s="27"/>
      <c r="Q135" s="9" t="s">
        <v>3043</v>
      </c>
      <c r="R135" s="9"/>
      <c r="S135" s="590" t="s">
        <v>14064</v>
      </c>
    </row>
    <row r="136" spans="1:19" ht="15" thickTop="1" thickBot="1">
      <c r="A136" s="7">
        <v>133</v>
      </c>
      <c r="B136" s="7">
        <v>14001</v>
      </c>
      <c r="C136" s="7" t="s">
        <v>1006</v>
      </c>
      <c r="D136" s="7" t="s">
        <v>7497</v>
      </c>
      <c r="E136" s="7" t="s">
        <v>30856</v>
      </c>
      <c r="F136" s="11" t="s">
        <v>1007</v>
      </c>
      <c r="G136" s="7" t="s">
        <v>21</v>
      </c>
      <c r="H136" s="6" t="s">
        <v>1008</v>
      </c>
      <c r="I136" s="6" t="s">
        <v>53</v>
      </c>
      <c r="J136" s="8"/>
      <c r="K136" s="8" t="s">
        <v>17264</v>
      </c>
      <c r="L136" s="29" t="s">
        <v>17261</v>
      </c>
      <c r="M136" s="29" t="s">
        <v>17261</v>
      </c>
      <c r="N136" s="8" t="s">
        <v>17263</v>
      </c>
      <c r="O136" s="27">
        <v>41649</v>
      </c>
      <c r="P136" s="27"/>
      <c r="Q136" s="9" t="s">
        <v>3044</v>
      </c>
      <c r="R136" s="9"/>
      <c r="S136" s="590" t="s">
        <v>14064</v>
      </c>
    </row>
    <row r="137" spans="1:19" ht="15" thickTop="1" thickBot="1">
      <c r="A137" s="7">
        <v>134</v>
      </c>
      <c r="B137" s="7">
        <v>14010</v>
      </c>
      <c r="C137" s="7" t="s">
        <v>1009</v>
      </c>
      <c r="D137" s="7" t="s">
        <v>7498</v>
      </c>
      <c r="E137" s="7" t="s">
        <v>30857</v>
      </c>
      <c r="F137" s="11" t="s">
        <v>1010</v>
      </c>
      <c r="G137" s="7" t="s">
        <v>21</v>
      </c>
      <c r="H137" s="6" t="s">
        <v>1011</v>
      </c>
      <c r="I137" s="6" t="s">
        <v>53</v>
      </c>
      <c r="J137" s="8"/>
      <c r="K137" s="8" t="s">
        <v>17264</v>
      </c>
      <c r="L137" s="8" t="s">
        <v>17263</v>
      </c>
      <c r="M137" s="29" t="s">
        <v>17261</v>
      </c>
      <c r="N137" s="8" t="s">
        <v>17263</v>
      </c>
      <c r="O137" s="27">
        <v>41649</v>
      </c>
      <c r="P137" s="27"/>
      <c r="Q137" s="9" t="s">
        <v>3045</v>
      </c>
      <c r="R137" s="9"/>
      <c r="S137" s="590" t="s">
        <v>14064</v>
      </c>
    </row>
    <row r="138" spans="1:19" ht="15" thickTop="1" thickBot="1">
      <c r="A138" s="7">
        <v>135</v>
      </c>
      <c r="B138" s="7">
        <v>14020</v>
      </c>
      <c r="C138" s="7" t="s">
        <v>1012</v>
      </c>
      <c r="D138" s="7" t="s">
        <v>7499</v>
      </c>
      <c r="E138" s="7" t="s">
        <v>30858</v>
      </c>
      <c r="F138" s="11" t="s">
        <v>1013</v>
      </c>
      <c r="G138" s="7" t="s">
        <v>21</v>
      </c>
      <c r="H138" s="6" t="s">
        <v>1014</v>
      </c>
      <c r="I138" s="6" t="s">
        <v>53</v>
      </c>
      <c r="J138" s="8"/>
      <c r="K138" s="8" t="s">
        <v>17264</v>
      </c>
      <c r="L138" s="8" t="s">
        <v>17263</v>
      </c>
      <c r="M138" s="29" t="s">
        <v>17261</v>
      </c>
      <c r="N138" s="8" t="s">
        <v>17263</v>
      </c>
      <c r="O138" s="27">
        <v>41649</v>
      </c>
      <c r="P138" s="27"/>
      <c r="Q138" s="9" t="s">
        <v>3046</v>
      </c>
      <c r="R138" s="9"/>
      <c r="S138" s="590" t="s">
        <v>14064</v>
      </c>
    </row>
    <row r="139" spans="1:19" ht="15" thickTop="1" thickBot="1">
      <c r="A139" s="7">
        <v>136</v>
      </c>
      <c r="B139" s="7">
        <v>14030</v>
      </c>
      <c r="C139" s="7" t="s">
        <v>1015</v>
      </c>
      <c r="D139" s="7" t="s">
        <v>7500</v>
      </c>
      <c r="E139" s="7" t="s">
        <v>30859</v>
      </c>
      <c r="F139" s="11" t="s">
        <v>1016</v>
      </c>
      <c r="G139" s="7" t="s">
        <v>21</v>
      </c>
      <c r="H139" s="6" t="s">
        <v>1017</v>
      </c>
      <c r="I139" s="6" t="s">
        <v>53</v>
      </c>
      <c r="J139" s="8"/>
      <c r="K139" s="8" t="s">
        <v>17264</v>
      </c>
      <c r="L139" s="8" t="s">
        <v>17263</v>
      </c>
      <c r="M139" s="29" t="s">
        <v>17261</v>
      </c>
      <c r="N139" s="8" t="s">
        <v>17263</v>
      </c>
      <c r="O139" s="27">
        <v>41649</v>
      </c>
      <c r="P139" s="27"/>
      <c r="Q139" s="9" t="s">
        <v>3047</v>
      </c>
      <c r="R139" s="9"/>
      <c r="S139" s="590" t="s">
        <v>14064</v>
      </c>
    </row>
    <row r="140" spans="1:19" ht="15" thickTop="1" thickBot="1">
      <c r="A140" s="7">
        <v>137</v>
      </c>
      <c r="B140" s="7">
        <v>14040</v>
      </c>
      <c r="C140" s="7" t="s">
        <v>1018</v>
      </c>
      <c r="D140" s="7" t="s">
        <v>7501</v>
      </c>
      <c r="E140" s="7" t="s">
        <v>30860</v>
      </c>
      <c r="F140" s="11" t="s">
        <v>1019</v>
      </c>
      <c r="G140" s="7" t="s">
        <v>21</v>
      </c>
      <c r="H140" s="6" t="s">
        <v>1020</v>
      </c>
      <c r="I140" s="6" t="s">
        <v>53</v>
      </c>
      <c r="J140" s="8"/>
      <c r="K140" s="8" t="s">
        <v>17264</v>
      </c>
      <c r="L140" s="8" t="s">
        <v>17263</v>
      </c>
      <c r="M140" s="29" t="s">
        <v>17261</v>
      </c>
      <c r="N140" s="8" t="s">
        <v>17263</v>
      </c>
      <c r="O140" s="27">
        <v>41649</v>
      </c>
      <c r="P140" s="27"/>
      <c r="Q140" s="9" t="s">
        <v>3048</v>
      </c>
      <c r="R140" s="9"/>
      <c r="S140" s="590" t="s">
        <v>14064</v>
      </c>
    </row>
    <row r="141" spans="1:19" ht="15" thickTop="1" thickBot="1">
      <c r="A141" s="7">
        <v>138</v>
      </c>
      <c r="B141" s="7">
        <v>14050</v>
      </c>
      <c r="C141" s="7" t="s">
        <v>1021</v>
      </c>
      <c r="D141" s="7" t="s">
        <v>7502</v>
      </c>
      <c r="E141" s="7" t="s">
        <v>30861</v>
      </c>
      <c r="F141" s="11" t="s">
        <v>1022</v>
      </c>
      <c r="G141" s="7" t="s">
        <v>21</v>
      </c>
      <c r="H141" s="6" t="s">
        <v>1023</v>
      </c>
      <c r="I141" s="6" t="s">
        <v>53</v>
      </c>
      <c r="J141" s="8"/>
      <c r="K141" s="8" t="s">
        <v>17264</v>
      </c>
      <c r="L141" s="8" t="s">
        <v>17263</v>
      </c>
      <c r="M141" s="29" t="s">
        <v>17261</v>
      </c>
      <c r="N141" s="8" t="s">
        <v>17263</v>
      </c>
      <c r="O141" s="27">
        <v>41649</v>
      </c>
      <c r="P141" s="27"/>
      <c r="Q141" s="9" t="s">
        <v>3049</v>
      </c>
      <c r="R141" s="9"/>
      <c r="S141" s="590" t="s">
        <v>14064</v>
      </c>
    </row>
    <row r="142" spans="1:19" ht="15" thickTop="1" thickBot="1">
      <c r="A142" s="7">
        <v>139</v>
      </c>
      <c r="B142" s="7">
        <v>14060</v>
      </c>
      <c r="C142" s="7" t="s">
        <v>1024</v>
      </c>
      <c r="D142" s="7" t="s">
        <v>7503</v>
      </c>
      <c r="E142" s="7" t="s">
        <v>30862</v>
      </c>
      <c r="F142" s="11" t="s">
        <v>1025</v>
      </c>
      <c r="G142" s="7" t="s">
        <v>21</v>
      </c>
      <c r="H142" s="6" t="s">
        <v>1026</v>
      </c>
      <c r="I142" s="6" t="s">
        <v>53</v>
      </c>
      <c r="J142" s="8"/>
      <c r="K142" s="8" t="s">
        <v>17264</v>
      </c>
      <c r="L142" s="8" t="s">
        <v>17263</v>
      </c>
      <c r="M142" s="29" t="s">
        <v>17261</v>
      </c>
      <c r="N142" s="8" t="s">
        <v>17263</v>
      </c>
      <c r="O142" s="27">
        <v>41649</v>
      </c>
      <c r="P142" s="27"/>
      <c r="Q142" s="9" t="s">
        <v>3050</v>
      </c>
      <c r="R142" s="9"/>
      <c r="S142" s="590" t="s">
        <v>14064</v>
      </c>
    </row>
    <row r="143" spans="1:19" ht="15" thickTop="1" thickBot="1">
      <c r="A143" s="7">
        <v>140</v>
      </c>
      <c r="B143" s="7">
        <v>14070</v>
      </c>
      <c r="C143" s="7" t="s">
        <v>1027</v>
      </c>
      <c r="D143" s="7" t="s">
        <v>7504</v>
      </c>
      <c r="E143" s="7" t="s">
        <v>30863</v>
      </c>
      <c r="F143" s="11" t="s">
        <v>1028</v>
      </c>
      <c r="G143" s="7" t="s">
        <v>21</v>
      </c>
      <c r="H143" s="6" t="s">
        <v>1029</v>
      </c>
      <c r="I143" s="6" t="s">
        <v>53</v>
      </c>
      <c r="J143" s="8"/>
      <c r="K143" s="8" t="s">
        <v>17264</v>
      </c>
      <c r="L143" s="8" t="s">
        <v>17263</v>
      </c>
      <c r="M143" s="29" t="s">
        <v>17261</v>
      </c>
      <c r="N143" s="8" t="s">
        <v>17263</v>
      </c>
      <c r="O143" s="27">
        <v>41649</v>
      </c>
      <c r="P143" s="27"/>
      <c r="Q143" s="9" t="s">
        <v>3051</v>
      </c>
      <c r="R143" s="9"/>
      <c r="S143" s="590" t="s">
        <v>14064</v>
      </c>
    </row>
    <row r="144" spans="1:19" ht="15" thickTop="1" thickBot="1">
      <c r="A144" s="7">
        <v>141</v>
      </c>
      <c r="B144" s="7">
        <v>14080</v>
      </c>
      <c r="C144" s="7" t="s">
        <v>1030</v>
      </c>
      <c r="D144" s="7" t="s">
        <v>7505</v>
      </c>
      <c r="E144" s="7" t="s">
        <v>30864</v>
      </c>
      <c r="F144" s="11" t="s">
        <v>1031</v>
      </c>
      <c r="G144" s="7" t="s">
        <v>21</v>
      </c>
      <c r="H144" s="6" t="s">
        <v>1032</v>
      </c>
      <c r="I144" s="6" t="s">
        <v>53</v>
      </c>
      <c r="J144" s="8"/>
      <c r="K144" s="8" t="s">
        <v>17264</v>
      </c>
      <c r="L144" s="8" t="s">
        <v>17263</v>
      </c>
      <c r="M144" s="29" t="s">
        <v>17261</v>
      </c>
      <c r="N144" s="8" t="s">
        <v>17263</v>
      </c>
      <c r="O144" s="27">
        <v>41649</v>
      </c>
      <c r="P144" s="27"/>
      <c r="Q144" s="9" t="s">
        <v>3052</v>
      </c>
      <c r="R144" s="9"/>
      <c r="S144" s="590" t="s">
        <v>14064</v>
      </c>
    </row>
    <row r="145" spans="1:20" ht="15" thickTop="1" thickBot="1">
      <c r="A145" s="7">
        <v>142</v>
      </c>
      <c r="B145" s="7">
        <v>14090</v>
      </c>
      <c r="C145" s="7" t="s">
        <v>1033</v>
      </c>
      <c r="D145" s="7" t="s">
        <v>7506</v>
      </c>
      <c r="E145" s="7" t="s">
        <v>30865</v>
      </c>
      <c r="F145" s="11" t="s">
        <v>1034</v>
      </c>
      <c r="G145" s="7" t="s">
        <v>21</v>
      </c>
      <c r="H145" s="6" t="s">
        <v>1035</v>
      </c>
      <c r="I145" s="6" t="s">
        <v>53</v>
      </c>
      <c r="J145" s="8"/>
      <c r="K145" s="8" t="s">
        <v>17264</v>
      </c>
      <c r="L145" s="8" t="s">
        <v>17263</v>
      </c>
      <c r="M145" s="29" t="s">
        <v>17261</v>
      </c>
      <c r="N145" s="8" t="s">
        <v>17263</v>
      </c>
      <c r="O145" s="27">
        <v>41649</v>
      </c>
      <c r="P145" s="27"/>
      <c r="Q145" s="9" t="s">
        <v>3053</v>
      </c>
      <c r="R145" s="9"/>
      <c r="S145" s="590" t="s">
        <v>14064</v>
      </c>
    </row>
    <row r="146" spans="1:20" ht="15" thickTop="1" thickBot="1">
      <c r="A146" s="30"/>
      <c r="B146" s="31"/>
      <c r="C146" s="32" t="s">
        <v>1321</v>
      </c>
      <c r="D146" s="32"/>
      <c r="E146" s="33" t="s">
        <v>30866</v>
      </c>
      <c r="F146" s="32" t="s">
        <v>1446</v>
      </c>
      <c r="G146" s="31"/>
      <c r="H146" s="31"/>
      <c r="I146" s="31"/>
      <c r="J146" s="31"/>
      <c r="K146" s="8" t="s">
        <v>17264</v>
      </c>
      <c r="L146" s="8" t="s">
        <v>17263</v>
      </c>
      <c r="M146" s="29" t="s">
        <v>17261</v>
      </c>
      <c r="N146" s="8" t="s">
        <v>17263</v>
      </c>
      <c r="O146" s="31"/>
      <c r="P146" s="645"/>
      <c r="Q146" s="34"/>
      <c r="R146" s="19" t="s">
        <v>1322</v>
      </c>
      <c r="S146" s="590" t="s">
        <v>14124</v>
      </c>
      <c r="T146" s="19"/>
    </row>
    <row r="147" spans="1:20" ht="15" thickTop="1" thickBot="1">
      <c r="A147" s="7">
        <v>143</v>
      </c>
      <c r="B147" s="7">
        <v>4010</v>
      </c>
      <c r="C147" s="9" t="s">
        <v>15795</v>
      </c>
      <c r="D147" s="9" t="s">
        <v>5033</v>
      </c>
      <c r="E147" s="15" t="s">
        <v>30867</v>
      </c>
      <c r="F147" s="11" t="s">
        <v>2199</v>
      </c>
      <c r="G147" s="7" t="s">
        <v>21</v>
      </c>
      <c r="H147" s="15" t="s">
        <v>2204</v>
      </c>
      <c r="I147" s="8" t="s">
        <v>53</v>
      </c>
      <c r="J147" s="8"/>
      <c r="K147" s="8" t="s">
        <v>17264</v>
      </c>
      <c r="L147" s="8" t="s">
        <v>17263</v>
      </c>
      <c r="M147" s="29" t="s">
        <v>17261</v>
      </c>
      <c r="N147" s="8" t="s">
        <v>17263</v>
      </c>
      <c r="O147" s="27">
        <v>41990</v>
      </c>
      <c r="P147" s="27"/>
      <c r="Q147" s="7" t="s">
        <v>2417</v>
      </c>
      <c r="R147" s="442"/>
      <c r="S147" s="590" t="s">
        <v>14124</v>
      </c>
    </row>
    <row r="148" spans="1:20" ht="15" thickTop="1" thickBot="1">
      <c r="A148" s="7">
        <v>144</v>
      </c>
      <c r="B148" s="7">
        <v>4020</v>
      </c>
      <c r="C148" s="7" t="s">
        <v>15796</v>
      </c>
      <c r="D148" s="7" t="s">
        <v>5034</v>
      </c>
      <c r="E148" s="15" t="s">
        <v>30868</v>
      </c>
      <c r="F148" s="11" t="s">
        <v>2200</v>
      </c>
      <c r="G148" s="7" t="s">
        <v>21</v>
      </c>
      <c r="H148" s="15" t="s">
        <v>2208</v>
      </c>
      <c r="I148" s="8" t="s">
        <v>53</v>
      </c>
      <c r="J148" s="8"/>
      <c r="K148" s="8" t="s">
        <v>17264</v>
      </c>
      <c r="L148" s="8" t="s">
        <v>17263</v>
      </c>
      <c r="M148" s="29" t="s">
        <v>17261</v>
      </c>
      <c r="N148" s="8" t="s">
        <v>17263</v>
      </c>
      <c r="O148" s="27">
        <v>41990</v>
      </c>
      <c r="P148" s="27"/>
      <c r="Q148" s="7" t="s">
        <v>2419</v>
      </c>
      <c r="R148" s="442"/>
      <c r="S148" s="590" t="s">
        <v>14063</v>
      </c>
    </row>
    <row r="149" spans="1:20" ht="15" thickTop="1" thickBot="1">
      <c r="A149" s="7">
        <v>145</v>
      </c>
      <c r="B149" s="7">
        <v>4040</v>
      </c>
      <c r="C149" s="7" t="s">
        <v>15797</v>
      </c>
      <c r="D149" s="7" t="s">
        <v>5035</v>
      </c>
      <c r="E149" s="15" t="s">
        <v>30869</v>
      </c>
      <c r="F149" s="11" t="s">
        <v>2201</v>
      </c>
      <c r="G149" s="7" t="s">
        <v>21</v>
      </c>
      <c r="H149" s="15" t="s">
        <v>2209</v>
      </c>
      <c r="I149" s="8" t="s">
        <v>53</v>
      </c>
      <c r="J149" s="8"/>
      <c r="K149" s="8" t="s">
        <v>17264</v>
      </c>
      <c r="L149" s="8" t="s">
        <v>17263</v>
      </c>
      <c r="M149" s="29" t="s">
        <v>17261</v>
      </c>
      <c r="N149" s="8" t="s">
        <v>17263</v>
      </c>
      <c r="O149" s="27">
        <v>41990</v>
      </c>
      <c r="P149" s="27"/>
      <c r="Q149" s="7" t="s">
        <v>2418</v>
      </c>
      <c r="R149" s="442"/>
      <c r="S149" s="590" t="s">
        <v>14063</v>
      </c>
    </row>
    <row r="150" spans="1:20" ht="15" thickTop="1" thickBot="1">
      <c r="A150" s="7">
        <v>146</v>
      </c>
      <c r="B150" s="7">
        <v>4050</v>
      </c>
      <c r="C150" s="7" t="s">
        <v>15798</v>
      </c>
      <c r="D150" s="7" t="s">
        <v>5036</v>
      </c>
      <c r="E150" s="15" t="s">
        <v>30870</v>
      </c>
      <c r="F150" s="11" t="s">
        <v>2202</v>
      </c>
      <c r="G150" s="7" t="s">
        <v>21</v>
      </c>
      <c r="H150" s="15" t="s">
        <v>2210</v>
      </c>
      <c r="I150" s="8" t="s">
        <v>53</v>
      </c>
      <c r="J150" s="8"/>
      <c r="K150" s="8" t="s">
        <v>17264</v>
      </c>
      <c r="L150" s="8" t="s">
        <v>17263</v>
      </c>
      <c r="M150" s="29" t="s">
        <v>17261</v>
      </c>
      <c r="N150" s="8" t="s">
        <v>17263</v>
      </c>
      <c r="O150" s="27">
        <v>41990</v>
      </c>
      <c r="P150" s="27"/>
      <c r="Q150" s="7" t="s">
        <v>2420</v>
      </c>
      <c r="R150" s="442"/>
      <c r="S150" s="590" t="s">
        <v>14063</v>
      </c>
    </row>
    <row r="151" spans="1:20" ht="15" thickTop="1" thickBot="1">
      <c r="A151" s="7">
        <v>147</v>
      </c>
      <c r="B151" s="7">
        <v>4080</v>
      </c>
      <c r="C151" s="7" t="s">
        <v>15799</v>
      </c>
      <c r="D151" s="7" t="s">
        <v>5037</v>
      </c>
      <c r="E151" s="15" t="s">
        <v>30871</v>
      </c>
      <c r="F151" s="11" t="s">
        <v>2203</v>
      </c>
      <c r="G151" s="7" t="s">
        <v>21</v>
      </c>
      <c r="H151" s="15" t="s">
        <v>2211</v>
      </c>
      <c r="I151" s="8" t="s">
        <v>53</v>
      </c>
      <c r="J151" s="8"/>
      <c r="K151" s="8" t="s">
        <v>17264</v>
      </c>
      <c r="L151" s="8" t="s">
        <v>17263</v>
      </c>
      <c r="M151" s="29" t="s">
        <v>17261</v>
      </c>
      <c r="N151" s="8" t="s">
        <v>17263</v>
      </c>
      <c r="O151" s="27">
        <v>41990</v>
      </c>
      <c r="P151" s="27"/>
      <c r="Q151" s="7" t="s">
        <v>2421</v>
      </c>
      <c r="R151" s="442"/>
      <c r="S151" s="590" t="s">
        <v>14063</v>
      </c>
    </row>
    <row r="152" spans="1:20" ht="15" thickTop="1" thickBot="1">
      <c r="A152" s="7">
        <v>148</v>
      </c>
      <c r="B152" s="7">
        <v>4120</v>
      </c>
      <c r="C152" s="7" t="s">
        <v>15800</v>
      </c>
      <c r="D152" s="7" t="s">
        <v>5038</v>
      </c>
      <c r="E152" s="15" t="s">
        <v>30872</v>
      </c>
      <c r="F152" s="11" t="s">
        <v>2205</v>
      </c>
      <c r="G152" s="7" t="s">
        <v>21</v>
      </c>
      <c r="H152" s="15" t="s">
        <v>2212</v>
      </c>
      <c r="I152" s="8" t="s">
        <v>53</v>
      </c>
      <c r="J152" s="8"/>
      <c r="K152" s="8" t="s">
        <v>17264</v>
      </c>
      <c r="L152" s="8" t="s">
        <v>17263</v>
      </c>
      <c r="M152" s="29" t="s">
        <v>17261</v>
      </c>
      <c r="N152" s="8" t="s">
        <v>17263</v>
      </c>
      <c r="O152" s="27">
        <v>41990</v>
      </c>
      <c r="P152" s="27"/>
      <c r="Q152" s="7" t="s">
        <v>2422</v>
      </c>
      <c r="R152" s="442"/>
      <c r="S152" s="590" t="s">
        <v>14063</v>
      </c>
    </row>
    <row r="153" spans="1:20" ht="15" thickTop="1" thickBot="1">
      <c r="A153" s="7">
        <v>149</v>
      </c>
      <c r="B153" s="7">
        <v>4230</v>
      </c>
      <c r="C153" s="7" t="s">
        <v>15801</v>
      </c>
      <c r="D153" s="7" t="s">
        <v>5039</v>
      </c>
      <c r="E153" s="15" t="s">
        <v>30873</v>
      </c>
      <c r="F153" s="11" t="s">
        <v>2206</v>
      </c>
      <c r="G153" s="7" t="s">
        <v>21</v>
      </c>
      <c r="H153" s="15" t="s">
        <v>2213</v>
      </c>
      <c r="I153" s="8" t="s">
        <v>53</v>
      </c>
      <c r="J153" s="8"/>
      <c r="K153" s="8" t="s">
        <v>17264</v>
      </c>
      <c r="L153" s="8" t="s">
        <v>17263</v>
      </c>
      <c r="M153" s="29" t="s">
        <v>17261</v>
      </c>
      <c r="N153" s="8" t="s">
        <v>17263</v>
      </c>
      <c r="O153" s="27">
        <v>41990</v>
      </c>
      <c r="P153" s="27"/>
      <c r="Q153" s="7" t="s">
        <v>2424</v>
      </c>
      <c r="R153" s="442"/>
      <c r="S153" s="590" t="s">
        <v>14063</v>
      </c>
    </row>
    <row r="154" spans="1:20" ht="15" thickTop="1" thickBot="1">
      <c r="A154" s="7">
        <v>150</v>
      </c>
      <c r="B154" s="7">
        <v>4240</v>
      </c>
      <c r="C154" s="7" t="s">
        <v>15802</v>
      </c>
      <c r="D154" s="7" t="s">
        <v>5040</v>
      </c>
      <c r="E154" s="15" t="s">
        <v>30874</v>
      </c>
      <c r="F154" s="11" t="s">
        <v>2207</v>
      </c>
      <c r="G154" s="7" t="s">
        <v>21</v>
      </c>
      <c r="H154" s="15" t="s">
        <v>2214</v>
      </c>
      <c r="I154" s="8" t="s">
        <v>53</v>
      </c>
      <c r="J154" s="8"/>
      <c r="K154" s="8" t="s">
        <v>17264</v>
      </c>
      <c r="L154" s="8" t="s">
        <v>17263</v>
      </c>
      <c r="M154" s="29" t="s">
        <v>17261</v>
      </c>
      <c r="N154" s="8" t="s">
        <v>17263</v>
      </c>
      <c r="O154" s="27">
        <v>41990</v>
      </c>
      <c r="P154" s="27"/>
      <c r="Q154" s="7" t="s">
        <v>2423</v>
      </c>
      <c r="R154" s="442"/>
      <c r="S154" s="590" t="s">
        <v>14063</v>
      </c>
    </row>
    <row r="155" spans="1:20" ht="15" thickTop="1" thickBot="1">
      <c r="A155" s="7">
        <v>151</v>
      </c>
      <c r="B155" s="7">
        <v>4290</v>
      </c>
      <c r="C155" s="7" t="s">
        <v>15803</v>
      </c>
      <c r="D155" s="7" t="s">
        <v>5041</v>
      </c>
      <c r="E155" s="8" t="s">
        <v>30875</v>
      </c>
      <c r="F155" s="11" t="s">
        <v>2411</v>
      </c>
      <c r="G155" s="7" t="s">
        <v>21</v>
      </c>
      <c r="H155" s="15" t="s">
        <v>2412</v>
      </c>
      <c r="I155" s="8" t="s">
        <v>53</v>
      </c>
      <c r="J155" s="8"/>
      <c r="K155" s="8" t="s">
        <v>17264</v>
      </c>
      <c r="L155" s="8" t="s">
        <v>17263</v>
      </c>
      <c r="M155" s="29" t="s">
        <v>17261</v>
      </c>
      <c r="N155" s="8" t="s">
        <v>17263</v>
      </c>
      <c r="O155" s="27">
        <v>42010</v>
      </c>
      <c r="P155" s="27"/>
      <c r="Q155" s="7" t="s">
        <v>2425</v>
      </c>
      <c r="R155" s="442"/>
      <c r="S155" s="590" t="s">
        <v>14063</v>
      </c>
    </row>
    <row r="156" spans="1:20" ht="15" thickTop="1" thickBot="1">
      <c r="A156" s="107">
        <v>152</v>
      </c>
      <c r="B156" s="7">
        <v>4260</v>
      </c>
      <c r="C156" s="108" t="s">
        <v>3532</v>
      </c>
      <c r="D156" s="108" t="s">
        <v>4682</v>
      </c>
      <c r="E156" s="139" t="s">
        <v>30876</v>
      </c>
      <c r="F156" s="109" t="s">
        <v>3557</v>
      </c>
      <c r="G156" s="107" t="s">
        <v>21</v>
      </c>
      <c r="H156" s="108" t="s">
        <v>3548</v>
      </c>
      <c r="I156" s="107" t="s">
        <v>53</v>
      </c>
      <c r="J156" s="107"/>
      <c r="K156" s="8" t="s">
        <v>17264</v>
      </c>
      <c r="L156" s="8" t="s">
        <v>17263</v>
      </c>
      <c r="M156" s="29" t="s">
        <v>17261</v>
      </c>
      <c r="N156" s="8" t="s">
        <v>17263</v>
      </c>
      <c r="O156" s="110">
        <v>42326</v>
      </c>
      <c r="P156" s="110"/>
      <c r="Q156" s="108" t="s">
        <v>4272</v>
      </c>
      <c r="R156" s="108"/>
      <c r="S156" s="590" t="s">
        <v>14125</v>
      </c>
    </row>
    <row r="157" spans="1:20" ht="15" thickTop="1" thickBot="1">
      <c r="A157" s="107">
        <v>153</v>
      </c>
      <c r="B157" s="7">
        <v>4270</v>
      </c>
      <c r="C157" s="108" t="s">
        <v>3533</v>
      </c>
      <c r="D157" s="108" t="s">
        <v>4683</v>
      </c>
      <c r="E157" s="139" t="s">
        <v>30877</v>
      </c>
      <c r="F157" s="111" t="s">
        <v>3540</v>
      </c>
      <c r="G157" s="107" t="s">
        <v>21</v>
      </c>
      <c r="H157" s="108" t="s">
        <v>3549</v>
      </c>
      <c r="I157" s="107" t="s">
        <v>53</v>
      </c>
      <c r="J157" s="107"/>
      <c r="K157" s="8" t="s">
        <v>17264</v>
      </c>
      <c r="L157" s="8" t="s">
        <v>17263</v>
      </c>
      <c r="M157" s="29" t="s">
        <v>17261</v>
      </c>
      <c r="N157" s="8" t="s">
        <v>17263</v>
      </c>
      <c r="O157" s="110">
        <v>42326</v>
      </c>
      <c r="P157" s="110"/>
      <c r="Q157" s="108" t="s">
        <v>4273</v>
      </c>
      <c r="R157" s="108" t="s">
        <v>21001</v>
      </c>
      <c r="S157" s="590" t="s">
        <v>14125</v>
      </c>
    </row>
    <row r="158" spans="1:20" ht="15" thickTop="1" thickBot="1">
      <c r="A158" s="107">
        <v>154</v>
      </c>
      <c r="B158" s="7">
        <v>4280</v>
      </c>
      <c r="C158" s="108" t="s">
        <v>3534</v>
      </c>
      <c r="D158" s="108" t="s">
        <v>4684</v>
      </c>
      <c r="E158" s="139" t="s">
        <v>30878</v>
      </c>
      <c r="F158" s="111" t="s">
        <v>3541</v>
      </c>
      <c r="G158" s="107" t="s">
        <v>21</v>
      </c>
      <c r="H158" s="108" t="s">
        <v>3550</v>
      </c>
      <c r="I158" s="107" t="s">
        <v>53</v>
      </c>
      <c r="J158" s="107"/>
      <c r="K158" s="8" t="s">
        <v>17264</v>
      </c>
      <c r="L158" s="8" t="s">
        <v>17263</v>
      </c>
      <c r="M158" s="29" t="s">
        <v>17261</v>
      </c>
      <c r="N158" s="8" t="s">
        <v>17263</v>
      </c>
      <c r="O158" s="110">
        <v>42326</v>
      </c>
      <c r="P158" s="110"/>
      <c r="Q158" s="108" t="s">
        <v>4274</v>
      </c>
      <c r="R158" s="108" t="s">
        <v>21001</v>
      </c>
      <c r="S158" s="590" t="s">
        <v>14065</v>
      </c>
    </row>
    <row r="159" spans="1:20" ht="15" thickTop="1" thickBot="1">
      <c r="A159" s="107">
        <v>155</v>
      </c>
      <c r="B159" s="7">
        <v>5080</v>
      </c>
      <c r="C159" s="108" t="s">
        <v>3535</v>
      </c>
      <c r="D159" s="108" t="s">
        <v>4685</v>
      </c>
      <c r="E159" s="139" t="s">
        <v>30879</v>
      </c>
      <c r="F159" s="111" t="s">
        <v>3542</v>
      </c>
      <c r="G159" s="107" t="s">
        <v>21</v>
      </c>
      <c r="H159" s="108" t="s">
        <v>3551</v>
      </c>
      <c r="I159" s="107" t="s">
        <v>53</v>
      </c>
      <c r="J159" s="107"/>
      <c r="K159" s="8" t="s">
        <v>17264</v>
      </c>
      <c r="L159" s="8" t="s">
        <v>17263</v>
      </c>
      <c r="M159" s="29" t="s">
        <v>17261</v>
      </c>
      <c r="N159" s="8" t="s">
        <v>17263</v>
      </c>
      <c r="O159" s="110">
        <v>42326</v>
      </c>
      <c r="P159" s="110"/>
      <c r="Q159" s="108" t="s">
        <v>4275</v>
      </c>
      <c r="R159" s="108" t="s">
        <v>21001</v>
      </c>
      <c r="S159" s="590" t="s">
        <v>14065</v>
      </c>
    </row>
    <row r="160" spans="1:20" ht="15" thickTop="1" thickBot="1">
      <c r="A160" s="107">
        <v>156</v>
      </c>
      <c r="B160" s="7">
        <v>11080</v>
      </c>
      <c r="C160" s="108" t="s">
        <v>3687</v>
      </c>
      <c r="D160" s="108" t="s">
        <v>4686</v>
      </c>
      <c r="E160" s="139" t="s">
        <v>30880</v>
      </c>
      <c r="F160" s="111" t="s">
        <v>3543</v>
      </c>
      <c r="G160" s="107" t="s">
        <v>21</v>
      </c>
      <c r="H160" s="108" t="s">
        <v>3552</v>
      </c>
      <c r="I160" s="107" t="s">
        <v>53</v>
      </c>
      <c r="J160" s="107"/>
      <c r="K160" s="8" t="s">
        <v>17264</v>
      </c>
      <c r="L160" s="8" t="s">
        <v>17263</v>
      </c>
      <c r="M160" s="29" t="s">
        <v>17261</v>
      </c>
      <c r="N160" s="8" t="s">
        <v>17263</v>
      </c>
      <c r="O160" s="110">
        <v>42326</v>
      </c>
      <c r="P160" s="110"/>
      <c r="Q160" s="164" t="s">
        <v>4276</v>
      </c>
      <c r="R160" s="108" t="s">
        <v>21001</v>
      </c>
      <c r="S160" s="590" t="s">
        <v>14065</v>
      </c>
    </row>
    <row r="161" spans="1:19" ht="15" thickTop="1" thickBot="1">
      <c r="A161" s="107">
        <v>157</v>
      </c>
      <c r="B161" s="7">
        <v>12140</v>
      </c>
      <c r="C161" s="108" t="s">
        <v>3536</v>
      </c>
      <c r="D161" s="108" t="s">
        <v>4687</v>
      </c>
      <c r="E161" s="139" t="s">
        <v>30881</v>
      </c>
      <c r="F161" s="111" t="s">
        <v>3544</v>
      </c>
      <c r="G161" s="107" t="s">
        <v>21</v>
      </c>
      <c r="H161" s="108" t="s">
        <v>3553</v>
      </c>
      <c r="I161" s="107" t="s">
        <v>53</v>
      </c>
      <c r="J161" s="107"/>
      <c r="K161" s="8" t="s">
        <v>17264</v>
      </c>
      <c r="L161" s="8" t="s">
        <v>17263</v>
      </c>
      <c r="M161" s="29" t="s">
        <v>17261</v>
      </c>
      <c r="N161" s="8" t="s">
        <v>17263</v>
      </c>
      <c r="O161" s="110">
        <v>42326</v>
      </c>
      <c r="P161" s="110"/>
      <c r="Q161" s="108" t="s">
        <v>4277</v>
      </c>
      <c r="R161" s="108" t="s">
        <v>21001</v>
      </c>
      <c r="S161" s="590" t="s">
        <v>14065</v>
      </c>
    </row>
    <row r="162" spans="1:19" ht="15" thickTop="1" thickBot="1">
      <c r="A162" s="107">
        <v>158</v>
      </c>
      <c r="B162" s="7">
        <v>12150</v>
      </c>
      <c r="C162" s="108" t="s">
        <v>3537</v>
      </c>
      <c r="D162" s="108" t="s">
        <v>4688</v>
      </c>
      <c r="E162" s="139" t="s">
        <v>30882</v>
      </c>
      <c r="F162" s="111" t="s">
        <v>3545</v>
      </c>
      <c r="G162" s="107" t="s">
        <v>21</v>
      </c>
      <c r="H162" s="108" t="s">
        <v>3554</v>
      </c>
      <c r="I162" s="107" t="s">
        <v>53</v>
      </c>
      <c r="J162" s="107"/>
      <c r="K162" s="8" t="s">
        <v>17264</v>
      </c>
      <c r="L162" s="8" t="s">
        <v>17263</v>
      </c>
      <c r="M162" s="29" t="s">
        <v>17261</v>
      </c>
      <c r="N162" s="8" t="s">
        <v>17263</v>
      </c>
      <c r="O162" s="110">
        <v>42326</v>
      </c>
      <c r="P162" s="110"/>
      <c r="Q162" s="108" t="s">
        <v>4278</v>
      </c>
      <c r="R162" s="108" t="s">
        <v>21001</v>
      </c>
      <c r="S162" s="590" t="s">
        <v>14065</v>
      </c>
    </row>
    <row r="163" spans="1:19" ht="15" thickTop="1" thickBot="1">
      <c r="A163" s="107">
        <v>159</v>
      </c>
      <c r="B163" s="7">
        <v>12160</v>
      </c>
      <c r="C163" s="108" t="s">
        <v>3538</v>
      </c>
      <c r="D163" s="108" t="s">
        <v>4689</v>
      </c>
      <c r="E163" s="139" t="s">
        <v>30883</v>
      </c>
      <c r="F163" s="111" t="s">
        <v>3546</v>
      </c>
      <c r="G163" s="107" t="s">
        <v>21</v>
      </c>
      <c r="H163" s="108" t="s">
        <v>3555</v>
      </c>
      <c r="I163" s="107" t="s">
        <v>53</v>
      </c>
      <c r="J163" s="107"/>
      <c r="K163" s="8" t="s">
        <v>17264</v>
      </c>
      <c r="L163" s="8" t="s">
        <v>17263</v>
      </c>
      <c r="M163" s="29" t="s">
        <v>17261</v>
      </c>
      <c r="N163" s="8" t="s">
        <v>17263</v>
      </c>
      <c r="O163" s="110">
        <v>42326</v>
      </c>
      <c r="P163" s="110"/>
      <c r="Q163" s="139" t="s">
        <v>4279</v>
      </c>
      <c r="R163" s="108" t="s">
        <v>21001</v>
      </c>
      <c r="S163" s="590" t="s">
        <v>14065</v>
      </c>
    </row>
    <row r="164" spans="1:19" ht="15" thickTop="1" thickBot="1">
      <c r="A164" s="107">
        <v>160</v>
      </c>
      <c r="B164" s="7">
        <v>12170</v>
      </c>
      <c r="C164" s="108" t="s">
        <v>3539</v>
      </c>
      <c r="D164" s="108" t="s">
        <v>4690</v>
      </c>
      <c r="E164" s="139" t="s">
        <v>30884</v>
      </c>
      <c r="F164" s="111" t="s">
        <v>3547</v>
      </c>
      <c r="G164" s="107" t="s">
        <v>21</v>
      </c>
      <c r="H164" s="108" t="s">
        <v>3556</v>
      </c>
      <c r="I164" s="107" t="s">
        <v>53</v>
      </c>
      <c r="J164" s="107"/>
      <c r="K164" s="8" t="s">
        <v>17264</v>
      </c>
      <c r="L164" s="8" t="s">
        <v>17263</v>
      </c>
      <c r="M164" s="29" t="s">
        <v>17261</v>
      </c>
      <c r="N164" s="8" t="s">
        <v>17263</v>
      </c>
      <c r="O164" s="110">
        <v>42326</v>
      </c>
      <c r="P164" s="110"/>
      <c r="Q164" s="108" t="s">
        <v>4280</v>
      </c>
      <c r="R164" s="108" t="s">
        <v>21001</v>
      </c>
      <c r="S164" s="590" t="s">
        <v>14065</v>
      </c>
    </row>
    <row r="165" spans="1:19" ht="15" thickTop="1" thickBot="1">
      <c r="A165" s="25">
        <v>161</v>
      </c>
      <c r="B165" s="25">
        <v>811</v>
      </c>
      <c r="C165" s="29" t="s">
        <v>15804</v>
      </c>
      <c r="D165" s="108" t="s">
        <v>5029</v>
      </c>
      <c r="E165" s="146" t="s">
        <v>30885</v>
      </c>
      <c r="F165" s="111" t="s">
        <v>4286</v>
      </c>
      <c r="G165" s="107" t="s">
        <v>21</v>
      </c>
      <c r="H165" s="29" t="s">
        <v>4295</v>
      </c>
      <c r="I165" s="107" t="s">
        <v>53</v>
      </c>
      <c r="J165" s="107"/>
      <c r="K165" s="8" t="s">
        <v>17264</v>
      </c>
      <c r="L165" s="8" t="s">
        <v>17263</v>
      </c>
      <c r="M165" s="29" t="s">
        <v>17261</v>
      </c>
      <c r="N165" s="8" t="s">
        <v>17263</v>
      </c>
      <c r="O165" s="26">
        <v>42412</v>
      </c>
      <c r="P165" s="26"/>
      <c r="Q165" s="29" t="s">
        <v>4521</v>
      </c>
      <c r="R165" s="108" t="s">
        <v>21001</v>
      </c>
      <c r="S165" s="590" t="s">
        <v>14065</v>
      </c>
    </row>
    <row r="166" spans="1:19" ht="15" thickTop="1" thickBot="1">
      <c r="A166" s="25">
        <v>162</v>
      </c>
      <c r="B166" s="25">
        <v>812</v>
      </c>
      <c r="C166" s="29" t="s">
        <v>4285</v>
      </c>
      <c r="D166" s="108" t="s">
        <v>5030</v>
      </c>
      <c r="E166" s="146" t="s">
        <v>30886</v>
      </c>
      <c r="F166" s="111" t="s">
        <v>4287</v>
      </c>
      <c r="G166" s="107" t="s">
        <v>21</v>
      </c>
      <c r="H166" s="29" t="s">
        <v>4296</v>
      </c>
      <c r="I166" s="107" t="s">
        <v>53</v>
      </c>
      <c r="J166" s="107"/>
      <c r="K166" s="8" t="s">
        <v>17264</v>
      </c>
      <c r="L166" s="8" t="s">
        <v>17263</v>
      </c>
      <c r="M166" s="29" t="s">
        <v>17261</v>
      </c>
      <c r="N166" s="8" t="s">
        <v>17263</v>
      </c>
      <c r="O166" s="26">
        <v>42412</v>
      </c>
      <c r="P166" s="26"/>
      <c r="Q166" s="29" t="s">
        <v>4522</v>
      </c>
      <c r="R166" s="108" t="s">
        <v>21001</v>
      </c>
      <c r="S166" s="590" t="s">
        <v>14065</v>
      </c>
    </row>
    <row r="167" spans="1:19" ht="15" thickTop="1" thickBot="1">
      <c r="A167" s="25">
        <v>163</v>
      </c>
      <c r="B167" s="25">
        <v>611</v>
      </c>
      <c r="C167" s="29" t="s">
        <v>15805</v>
      </c>
      <c r="D167" s="108" t="s">
        <v>5031</v>
      </c>
      <c r="E167" s="146" t="s">
        <v>30887</v>
      </c>
      <c r="F167" s="111" t="s">
        <v>4288</v>
      </c>
      <c r="G167" s="107" t="s">
        <v>21</v>
      </c>
      <c r="H167" s="29" t="s">
        <v>4297</v>
      </c>
      <c r="I167" s="107" t="s">
        <v>53</v>
      </c>
      <c r="J167" s="107"/>
      <c r="K167" s="8" t="s">
        <v>17264</v>
      </c>
      <c r="L167" s="8" t="s">
        <v>17263</v>
      </c>
      <c r="M167" s="29" t="s">
        <v>17261</v>
      </c>
      <c r="N167" s="8" t="s">
        <v>17263</v>
      </c>
      <c r="O167" s="26">
        <v>42412</v>
      </c>
      <c r="P167" s="26"/>
      <c r="Q167" s="29" t="s">
        <v>4523</v>
      </c>
      <c r="R167" s="108" t="s">
        <v>21001</v>
      </c>
      <c r="S167" s="590" t="s">
        <v>14065</v>
      </c>
    </row>
    <row r="168" spans="1:19" ht="15" thickTop="1" thickBot="1">
      <c r="A168" s="25">
        <v>164</v>
      </c>
      <c r="B168" s="25">
        <v>720</v>
      </c>
      <c r="C168" s="29" t="s">
        <v>15806</v>
      </c>
      <c r="D168" s="108" t="s">
        <v>5032</v>
      </c>
      <c r="E168" s="146" t="s">
        <v>30888</v>
      </c>
      <c r="F168" s="111" t="s">
        <v>4289</v>
      </c>
      <c r="G168" s="107" t="s">
        <v>21</v>
      </c>
      <c r="H168" s="29" t="s">
        <v>4298</v>
      </c>
      <c r="I168" s="107" t="s">
        <v>53</v>
      </c>
      <c r="J168" s="107"/>
      <c r="K168" s="8" t="s">
        <v>17264</v>
      </c>
      <c r="L168" s="8" t="s">
        <v>17263</v>
      </c>
      <c r="M168" s="29" t="s">
        <v>17261</v>
      </c>
      <c r="N168" s="8" t="s">
        <v>17263</v>
      </c>
      <c r="O168" s="26">
        <v>42412</v>
      </c>
      <c r="P168" s="26"/>
      <c r="Q168" s="29" t="s">
        <v>4524</v>
      </c>
      <c r="R168" s="108" t="s">
        <v>21001</v>
      </c>
      <c r="S168" s="590" t="s">
        <v>14065</v>
      </c>
    </row>
    <row r="169" spans="1:19" ht="15" thickTop="1" thickBot="1">
      <c r="A169" s="626">
        <v>165</v>
      </c>
      <c r="B169" s="626">
        <v>210</v>
      </c>
      <c r="C169" s="639" t="s">
        <v>26820</v>
      </c>
      <c r="D169" s="639" t="s">
        <v>6817</v>
      </c>
      <c r="E169" s="640" t="s">
        <v>30889</v>
      </c>
      <c r="F169" s="269" t="s">
        <v>6364</v>
      </c>
      <c r="G169" s="626" t="s">
        <v>21</v>
      </c>
      <c r="H169" s="639" t="s">
        <v>6383</v>
      </c>
      <c r="I169" s="639" t="s">
        <v>6402</v>
      </c>
      <c r="J169" s="639"/>
      <c r="K169" s="254" t="s">
        <v>17264</v>
      </c>
      <c r="L169" s="639" t="s">
        <v>17261</v>
      </c>
      <c r="M169" s="639" t="s">
        <v>17261</v>
      </c>
      <c r="N169" s="254" t="s">
        <v>17263</v>
      </c>
      <c r="O169" s="629">
        <v>42713</v>
      </c>
      <c r="P169" s="254" t="s">
        <v>33490</v>
      </c>
      <c r="Q169" s="639" t="s">
        <v>27495</v>
      </c>
      <c r="R169" s="639" t="s">
        <v>27496</v>
      </c>
      <c r="S169" s="758" t="s">
        <v>14126</v>
      </c>
    </row>
    <row r="170" spans="1:19" ht="15" thickTop="1" thickBot="1">
      <c r="A170" s="25">
        <v>166</v>
      </c>
      <c r="B170" s="25">
        <v>612</v>
      </c>
      <c r="C170" s="25" t="s">
        <v>10859</v>
      </c>
      <c r="D170" s="108" t="s">
        <v>6818</v>
      </c>
      <c r="E170" s="171" t="s">
        <v>30890</v>
      </c>
      <c r="F170" s="111" t="s">
        <v>6365</v>
      </c>
      <c r="G170" s="107" t="s">
        <v>21</v>
      </c>
      <c r="H170" s="29" t="s">
        <v>6384</v>
      </c>
      <c r="I170" s="29" t="s">
        <v>6402</v>
      </c>
      <c r="J170" s="29"/>
      <c r="K170" s="8" t="s">
        <v>17264</v>
      </c>
      <c r="L170" s="8" t="s">
        <v>17263</v>
      </c>
      <c r="M170" s="29" t="s">
        <v>17261</v>
      </c>
      <c r="N170" s="8" t="s">
        <v>17263</v>
      </c>
      <c r="O170" s="26">
        <v>42713</v>
      </c>
      <c r="P170" s="26"/>
      <c r="Q170" s="25" t="s">
        <v>7060</v>
      </c>
      <c r="R170" s="108" t="s">
        <v>21001</v>
      </c>
      <c r="S170" s="590" t="s">
        <v>14126</v>
      </c>
    </row>
    <row r="171" spans="1:19" ht="15" thickTop="1" thickBot="1">
      <c r="A171" s="25">
        <v>167</v>
      </c>
      <c r="B171" s="25">
        <v>614</v>
      </c>
      <c r="C171" s="25" t="s">
        <v>10860</v>
      </c>
      <c r="D171" s="108" t="s">
        <v>6819</v>
      </c>
      <c r="E171" s="171" t="s">
        <v>30891</v>
      </c>
      <c r="F171" s="111" t="s">
        <v>6366</v>
      </c>
      <c r="G171" s="107" t="s">
        <v>21</v>
      </c>
      <c r="H171" s="29" t="s">
        <v>6385</v>
      </c>
      <c r="I171" s="29" t="s">
        <v>6402</v>
      </c>
      <c r="J171" s="29"/>
      <c r="K171" s="8" t="s">
        <v>17264</v>
      </c>
      <c r="L171" s="8" t="s">
        <v>17263</v>
      </c>
      <c r="M171" s="29" t="s">
        <v>17261</v>
      </c>
      <c r="N171" s="8" t="s">
        <v>17263</v>
      </c>
      <c r="O171" s="26">
        <v>42713</v>
      </c>
      <c r="P171" s="26"/>
      <c r="Q171" s="25" t="s">
        <v>7061</v>
      </c>
      <c r="R171" s="108" t="s">
        <v>21001</v>
      </c>
      <c r="S171" s="590" t="s">
        <v>14066</v>
      </c>
    </row>
    <row r="172" spans="1:19" ht="15" thickTop="1" thickBot="1">
      <c r="A172" s="25">
        <v>168</v>
      </c>
      <c r="B172" s="25">
        <v>615</v>
      </c>
      <c r="C172" s="25" t="s">
        <v>10861</v>
      </c>
      <c r="D172" s="108" t="s">
        <v>6820</v>
      </c>
      <c r="E172" s="171" t="s">
        <v>30892</v>
      </c>
      <c r="F172" s="111" t="s">
        <v>6367</v>
      </c>
      <c r="G172" s="107" t="s">
        <v>21</v>
      </c>
      <c r="H172" s="29" t="s">
        <v>6386</v>
      </c>
      <c r="I172" s="29" t="s">
        <v>6402</v>
      </c>
      <c r="J172" s="29"/>
      <c r="K172" s="8" t="s">
        <v>17264</v>
      </c>
      <c r="L172" s="8" t="s">
        <v>17263</v>
      </c>
      <c r="M172" s="29" t="s">
        <v>17261</v>
      </c>
      <c r="N172" s="8" t="s">
        <v>17263</v>
      </c>
      <c r="O172" s="26">
        <v>42713</v>
      </c>
      <c r="P172" s="26"/>
      <c r="Q172" s="25" t="s">
        <v>7062</v>
      </c>
      <c r="R172" s="108" t="s">
        <v>21001</v>
      </c>
      <c r="S172" s="590" t="s">
        <v>14066</v>
      </c>
    </row>
    <row r="173" spans="1:19" ht="15" thickTop="1" thickBot="1">
      <c r="A173" s="25">
        <v>169</v>
      </c>
      <c r="B173" s="25">
        <v>617</v>
      </c>
      <c r="C173" s="25" t="s">
        <v>10862</v>
      </c>
      <c r="D173" s="108" t="s">
        <v>6821</v>
      </c>
      <c r="E173" s="171" t="s">
        <v>30893</v>
      </c>
      <c r="F173" s="111" t="s">
        <v>6368</v>
      </c>
      <c r="G173" s="107" t="s">
        <v>21</v>
      </c>
      <c r="H173" s="29" t="s">
        <v>6387</v>
      </c>
      <c r="I173" s="29" t="s">
        <v>6402</v>
      </c>
      <c r="J173" s="29"/>
      <c r="K173" s="8" t="s">
        <v>17264</v>
      </c>
      <c r="L173" s="8" t="s">
        <v>17263</v>
      </c>
      <c r="M173" s="29" t="s">
        <v>17261</v>
      </c>
      <c r="N173" s="8" t="s">
        <v>17263</v>
      </c>
      <c r="O173" s="26">
        <v>42713</v>
      </c>
      <c r="P173" s="26"/>
      <c r="Q173" s="25" t="s">
        <v>7063</v>
      </c>
      <c r="R173" s="108" t="s">
        <v>21001</v>
      </c>
      <c r="S173" s="590" t="s">
        <v>14066</v>
      </c>
    </row>
    <row r="174" spans="1:19" ht="15" thickTop="1" thickBot="1">
      <c r="A174" s="25">
        <v>170</v>
      </c>
      <c r="B174" s="25">
        <v>704</v>
      </c>
      <c r="C174" s="25" t="s">
        <v>10863</v>
      </c>
      <c r="D174" s="108" t="s">
        <v>6822</v>
      </c>
      <c r="E174" s="171" t="s">
        <v>30894</v>
      </c>
      <c r="F174" s="111" t="s">
        <v>6369</v>
      </c>
      <c r="G174" s="107" t="s">
        <v>21</v>
      </c>
      <c r="H174" s="29" t="s">
        <v>6388</v>
      </c>
      <c r="I174" s="29" t="s">
        <v>6402</v>
      </c>
      <c r="J174" s="29"/>
      <c r="K174" s="8" t="s">
        <v>17264</v>
      </c>
      <c r="L174" s="8" t="s">
        <v>17263</v>
      </c>
      <c r="M174" s="29" t="s">
        <v>17261</v>
      </c>
      <c r="N174" s="8" t="s">
        <v>17263</v>
      </c>
      <c r="O174" s="26">
        <v>42713</v>
      </c>
      <c r="P174" s="26"/>
      <c r="Q174" s="25" t="s">
        <v>7064</v>
      </c>
      <c r="R174" s="108" t="s">
        <v>21001</v>
      </c>
      <c r="S174" s="590" t="s">
        <v>14066</v>
      </c>
    </row>
    <row r="175" spans="1:19" ht="15" thickTop="1" thickBot="1">
      <c r="A175" s="25">
        <v>171</v>
      </c>
      <c r="B175" s="25">
        <v>706</v>
      </c>
      <c r="C175" s="25" t="s">
        <v>10864</v>
      </c>
      <c r="D175" s="108" t="s">
        <v>6823</v>
      </c>
      <c r="E175" s="171" t="s">
        <v>30895</v>
      </c>
      <c r="F175" s="111" t="s">
        <v>6370</v>
      </c>
      <c r="G175" s="107" t="s">
        <v>21</v>
      </c>
      <c r="H175" s="29" t="s">
        <v>6389</v>
      </c>
      <c r="I175" s="29" t="s">
        <v>6402</v>
      </c>
      <c r="J175" s="29"/>
      <c r="K175" s="8" t="s">
        <v>17264</v>
      </c>
      <c r="L175" s="8" t="s">
        <v>17263</v>
      </c>
      <c r="M175" s="29" t="s">
        <v>17261</v>
      </c>
      <c r="N175" s="8" t="s">
        <v>17263</v>
      </c>
      <c r="O175" s="26">
        <v>42713</v>
      </c>
      <c r="P175" s="26"/>
      <c r="Q175" s="25" t="s">
        <v>7065</v>
      </c>
      <c r="R175" s="108" t="s">
        <v>21001</v>
      </c>
      <c r="S175" s="590" t="s">
        <v>14066</v>
      </c>
    </row>
    <row r="176" spans="1:19" ht="15" thickTop="1" thickBot="1">
      <c r="A176" s="25">
        <v>172</v>
      </c>
      <c r="B176" s="25">
        <v>708</v>
      </c>
      <c r="C176" s="25" t="s">
        <v>10865</v>
      </c>
      <c r="D176" s="108" t="s">
        <v>6824</v>
      </c>
      <c r="E176" s="171" t="s">
        <v>30896</v>
      </c>
      <c r="F176" s="111" t="s">
        <v>6371</v>
      </c>
      <c r="G176" s="107" t="s">
        <v>21</v>
      </c>
      <c r="H176" s="29" t="s">
        <v>6390</v>
      </c>
      <c r="I176" s="29" t="s">
        <v>6402</v>
      </c>
      <c r="J176" s="29"/>
      <c r="K176" s="8" t="s">
        <v>17264</v>
      </c>
      <c r="L176" s="8" t="s">
        <v>17263</v>
      </c>
      <c r="M176" s="29" t="s">
        <v>17261</v>
      </c>
      <c r="N176" s="8" t="s">
        <v>17263</v>
      </c>
      <c r="O176" s="26">
        <v>42713</v>
      </c>
      <c r="P176" s="26"/>
      <c r="Q176" s="25" t="s">
        <v>7066</v>
      </c>
      <c r="R176" s="108" t="s">
        <v>21001</v>
      </c>
      <c r="S176" s="590" t="s">
        <v>14066</v>
      </c>
    </row>
    <row r="177" spans="1:19" ht="15" thickTop="1" thickBot="1">
      <c r="A177" s="25">
        <v>173</v>
      </c>
      <c r="B177" s="25">
        <v>726</v>
      </c>
      <c r="C177" s="25" t="s">
        <v>10866</v>
      </c>
      <c r="D177" s="108" t="s">
        <v>6825</v>
      </c>
      <c r="E177" s="171" t="s">
        <v>30897</v>
      </c>
      <c r="F177" s="111" t="s">
        <v>6372</v>
      </c>
      <c r="G177" s="107" t="s">
        <v>21</v>
      </c>
      <c r="H177" s="29" t="s">
        <v>6391</v>
      </c>
      <c r="I177" s="29" t="s">
        <v>6402</v>
      </c>
      <c r="J177" s="29"/>
      <c r="K177" s="8" t="s">
        <v>17264</v>
      </c>
      <c r="L177" s="8" t="s">
        <v>17263</v>
      </c>
      <c r="M177" s="29" t="s">
        <v>17261</v>
      </c>
      <c r="N177" s="8" t="s">
        <v>17263</v>
      </c>
      <c r="O177" s="26">
        <v>42713</v>
      </c>
      <c r="P177" s="26"/>
      <c r="Q177" s="25" t="s">
        <v>7067</v>
      </c>
      <c r="R177" s="108" t="s">
        <v>21001</v>
      </c>
      <c r="S177" s="590" t="s">
        <v>14066</v>
      </c>
    </row>
    <row r="178" spans="1:19" ht="15" thickTop="1" thickBot="1">
      <c r="A178" s="25">
        <v>174</v>
      </c>
      <c r="B178" s="25">
        <v>821</v>
      </c>
      <c r="C178" s="29" t="s">
        <v>10867</v>
      </c>
      <c r="D178" s="108" t="s">
        <v>6826</v>
      </c>
      <c r="E178" s="171" t="s">
        <v>30898</v>
      </c>
      <c r="F178" s="111" t="s">
        <v>6373</v>
      </c>
      <c r="G178" s="107" t="s">
        <v>21</v>
      </c>
      <c r="H178" s="29" t="s">
        <v>6392</v>
      </c>
      <c r="I178" s="29" t="s">
        <v>6402</v>
      </c>
      <c r="J178" s="29"/>
      <c r="K178" s="8" t="s">
        <v>17264</v>
      </c>
      <c r="L178" s="8" t="s">
        <v>17263</v>
      </c>
      <c r="M178" s="29" t="s">
        <v>17261</v>
      </c>
      <c r="N178" s="8" t="s">
        <v>17263</v>
      </c>
      <c r="O178" s="26">
        <v>42713</v>
      </c>
      <c r="P178" s="26"/>
      <c r="Q178" s="25" t="s">
        <v>7068</v>
      </c>
      <c r="R178" s="108" t="s">
        <v>21001</v>
      </c>
      <c r="S178" s="590" t="s">
        <v>14066</v>
      </c>
    </row>
    <row r="179" spans="1:19" ht="15" thickTop="1" thickBot="1">
      <c r="A179" s="626">
        <v>175</v>
      </c>
      <c r="B179" s="626">
        <v>6110</v>
      </c>
      <c r="C179" s="639" t="s">
        <v>31447</v>
      </c>
      <c r="D179" s="639" t="s">
        <v>6827</v>
      </c>
      <c r="E179" s="640" t="s">
        <v>30899</v>
      </c>
      <c r="F179" s="269" t="s">
        <v>6374</v>
      </c>
      <c r="G179" s="626" t="s">
        <v>21</v>
      </c>
      <c r="H179" s="639" t="s">
        <v>6393</v>
      </c>
      <c r="I179" s="639" t="s">
        <v>6402</v>
      </c>
      <c r="J179" s="639"/>
      <c r="K179" s="254" t="s">
        <v>17264</v>
      </c>
      <c r="L179" s="254" t="s">
        <v>17263</v>
      </c>
      <c r="M179" s="639" t="s">
        <v>17261</v>
      </c>
      <c r="N179" s="254" t="s">
        <v>17263</v>
      </c>
      <c r="O179" s="629">
        <v>42713</v>
      </c>
      <c r="P179" s="629">
        <v>44110</v>
      </c>
      <c r="Q179" s="626" t="s">
        <v>7069</v>
      </c>
      <c r="R179" s="639" t="s">
        <v>21001</v>
      </c>
      <c r="S179" s="758" t="s">
        <v>14066</v>
      </c>
    </row>
    <row r="180" spans="1:19" ht="15" thickTop="1" thickBot="1">
      <c r="A180" s="25">
        <v>176</v>
      </c>
      <c r="B180" s="25">
        <v>6130</v>
      </c>
      <c r="C180" s="25" t="s">
        <v>10868</v>
      </c>
      <c r="D180" s="108" t="s">
        <v>6828</v>
      </c>
      <c r="E180" s="171" t="s">
        <v>30900</v>
      </c>
      <c r="F180" s="111" t="s">
        <v>6375</v>
      </c>
      <c r="G180" s="107" t="s">
        <v>21</v>
      </c>
      <c r="H180" s="29" t="s">
        <v>6394</v>
      </c>
      <c r="I180" s="29" t="s">
        <v>6402</v>
      </c>
      <c r="J180" s="29"/>
      <c r="K180" s="8" t="s">
        <v>17264</v>
      </c>
      <c r="L180" s="8" t="s">
        <v>17263</v>
      </c>
      <c r="M180" s="29" t="s">
        <v>17261</v>
      </c>
      <c r="N180" s="8" t="s">
        <v>17263</v>
      </c>
      <c r="O180" s="26">
        <v>42713</v>
      </c>
      <c r="P180" s="26"/>
      <c r="Q180" s="25" t="s">
        <v>7070</v>
      </c>
      <c r="R180" s="108" t="s">
        <v>21001</v>
      </c>
      <c r="S180" s="590" t="s">
        <v>14066</v>
      </c>
    </row>
    <row r="181" spans="1:19" ht="15" thickTop="1" thickBot="1">
      <c r="A181" s="25">
        <v>177</v>
      </c>
      <c r="B181" s="25">
        <v>2074</v>
      </c>
      <c r="C181" s="29" t="s">
        <v>10872</v>
      </c>
      <c r="D181" s="108" t="s">
        <v>6829</v>
      </c>
      <c r="E181" s="171" t="s">
        <v>30901</v>
      </c>
      <c r="F181" s="111" t="s">
        <v>6376</v>
      </c>
      <c r="G181" s="107" t="s">
        <v>21</v>
      </c>
      <c r="H181" s="29" t="s">
        <v>6395</v>
      </c>
      <c r="I181" s="29" t="s">
        <v>6402</v>
      </c>
      <c r="J181" s="29"/>
      <c r="K181" s="8" t="s">
        <v>17264</v>
      </c>
      <c r="L181" s="8" t="s">
        <v>17263</v>
      </c>
      <c r="M181" s="29" t="s">
        <v>17261</v>
      </c>
      <c r="N181" s="8" t="s">
        <v>17263</v>
      </c>
      <c r="O181" s="26">
        <v>42713</v>
      </c>
      <c r="P181" s="26"/>
      <c r="Q181" s="25" t="s">
        <v>7071</v>
      </c>
      <c r="R181" s="108" t="s">
        <v>21001</v>
      </c>
      <c r="S181" s="590" t="s">
        <v>14066</v>
      </c>
    </row>
    <row r="182" spans="1:19" ht="15" thickTop="1" thickBot="1">
      <c r="A182" s="25">
        <v>178</v>
      </c>
      <c r="B182" s="25">
        <v>2078</v>
      </c>
      <c r="C182" s="29" t="s">
        <v>10871</v>
      </c>
      <c r="D182" s="108" t="s">
        <v>6830</v>
      </c>
      <c r="E182" s="171" t="s">
        <v>30902</v>
      </c>
      <c r="F182" s="111" t="s">
        <v>6377</v>
      </c>
      <c r="G182" s="107" t="s">
        <v>21</v>
      </c>
      <c r="H182" s="29" t="s">
        <v>6396</v>
      </c>
      <c r="I182" s="29" t="s">
        <v>6402</v>
      </c>
      <c r="J182" s="29"/>
      <c r="K182" s="8" t="s">
        <v>17264</v>
      </c>
      <c r="L182" s="8" t="s">
        <v>17263</v>
      </c>
      <c r="M182" s="29" t="s">
        <v>17261</v>
      </c>
      <c r="N182" s="8" t="s">
        <v>17263</v>
      </c>
      <c r="O182" s="26">
        <v>42713</v>
      </c>
      <c r="P182" s="26"/>
      <c r="Q182" s="25" t="s">
        <v>7072</v>
      </c>
      <c r="R182" s="108" t="s">
        <v>21001</v>
      </c>
      <c r="S182" s="590" t="s">
        <v>14066</v>
      </c>
    </row>
    <row r="183" spans="1:19" ht="15" thickTop="1" thickBot="1">
      <c r="A183" s="25">
        <v>179</v>
      </c>
      <c r="B183" s="25">
        <v>2095</v>
      </c>
      <c r="C183" s="29" t="s">
        <v>10870</v>
      </c>
      <c r="D183" s="108" t="s">
        <v>6831</v>
      </c>
      <c r="E183" s="171" t="s">
        <v>30903</v>
      </c>
      <c r="F183" s="111" t="s">
        <v>6378</v>
      </c>
      <c r="G183" s="107" t="s">
        <v>21</v>
      </c>
      <c r="H183" s="29" t="s">
        <v>6397</v>
      </c>
      <c r="I183" s="29" t="s">
        <v>6402</v>
      </c>
      <c r="J183" s="29"/>
      <c r="K183" s="8" t="s">
        <v>17264</v>
      </c>
      <c r="L183" s="8" t="s">
        <v>17263</v>
      </c>
      <c r="M183" s="29" t="s">
        <v>17261</v>
      </c>
      <c r="N183" s="8" t="s">
        <v>17263</v>
      </c>
      <c r="O183" s="26">
        <v>42713</v>
      </c>
      <c r="P183" s="26"/>
      <c r="Q183" s="25" t="s">
        <v>7073</v>
      </c>
      <c r="R183" s="108" t="s">
        <v>21001</v>
      </c>
      <c r="S183" s="590" t="s">
        <v>14066</v>
      </c>
    </row>
    <row r="184" spans="1:19" ht="15" thickTop="1" thickBot="1">
      <c r="A184" s="25">
        <v>180</v>
      </c>
      <c r="B184" s="25">
        <v>2140</v>
      </c>
      <c r="C184" s="29" t="s">
        <v>10869</v>
      </c>
      <c r="D184" s="108" t="s">
        <v>6832</v>
      </c>
      <c r="E184" s="171" t="s">
        <v>30904</v>
      </c>
      <c r="F184" s="111" t="s">
        <v>6379</v>
      </c>
      <c r="G184" s="107" t="s">
        <v>21</v>
      </c>
      <c r="H184" s="29" t="s">
        <v>6398</v>
      </c>
      <c r="I184" s="29" t="s">
        <v>6402</v>
      </c>
      <c r="J184" s="29"/>
      <c r="K184" s="8" t="s">
        <v>17264</v>
      </c>
      <c r="L184" s="8" t="s">
        <v>17263</v>
      </c>
      <c r="M184" s="29" t="s">
        <v>17261</v>
      </c>
      <c r="N184" s="8" t="s">
        <v>17263</v>
      </c>
      <c r="O184" s="26">
        <v>42713</v>
      </c>
      <c r="P184" s="26"/>
      <c r="Q184" s="25" t="s">
        <v>7074</v>
      </c>
      <c r="R184" s="108" t="s">
        <v>21001</v>
      </c>
      <c r="S184" s="590" t="s">
        <v>14066</v>
      </c>
    </row>
    <row r="185" spans="1:19" ht="15" thickTop="1" thickBot="1">
      <c r="A185" s="25">
        <v>181</v>
      </c>
      <c r="B185" s="25">
        <v>5100</v>
      </c>
      <c r="C185" s="29" t="s">
        <v>10873</v>
      </c>
      <c r="D185" s="108" t="s">
        <v>6833</v>
      </c>
      <c r="E185" s="171" t="s">
        <v>30905</v>
      </c>
      <c r="F185" s="111" t="s">
        <v>6380</v>
      </c>
      <c r="G185" s="107" t="s">
        <v>21</v>
      </c>
      <c r="H185" s="29" t="s">
        <v>6399</v>
      </c>
      <c r="I185" s="29" t="s">
        <v>6402</v>
      </c>
      <c r="J185" s="29"/>
      <c r="K185" s="8" t="s">
        <v>17264</v>
      </c>
      <c r="L185" s="8" t="s">
        <v>17263</v>
      </c>
      <c r="M185" s="29" t="s">
        <v>17261</v>
      </c>
      <c r="N185" s="8" t="s">
        <v>17263</v>
      </c>
      <c r="O185" s="26">
        <v>42713</v>
      </c>
      <c r="P185" s="26"/>
      <c r="Q185" s="25" t="s">
        <v>7075</v>
      </c>
      <c r="R185" s="108" t="s">
        <v>21001</v>
      </c>
      <c r="S185" s="590" t="s">
        <v>14066</v>
      </c>
    </row>
    <row r="186" spans="1:19" ht="15" thickTop="1" thickBot="1">
      <c r="A186" s="25">
        <v>182</v>
      </c>
      <c r="B186" s="25">
        <v>5110</v>
      </c>
      <c r="C186" s="29" t="s">
        <v>10874</v>
      </c>
      <c r="D186" s="108" t="s">
        <v>6834</v>
      </c>
      <c r="E186" s="171" t="s">
        <v>30906</v>
      </c>
      <c r="F186" s="111" t="s">
        <v>6381</v>
      </c>
      <c r="G186" s="107" t="s">
        <v>21</v>
      </c>
      <c r="H186" s="29" t="s">
        <v>6400</v>
      </c>
      <c r="I186" s="29" t="s">
        <v>6402</v>
      </c>
      <c r="J186" s="29"/>
      <c r="K186" s="8" t="s">
        <v>17264</v>
      </c>
      <c r="L186" s="8" t="s">
        <v>17263</v>
      </c>
      <c r="M186" s="29" t="s">
        <v>17261</v>
      </c>
      <c r="N186" s="8" t="s">
        <v>17263</v>
      </c>
      <c r="O186" s="26">
        <v>42713</v>
      </c>
      <c r="P186" s="26"/>
      <c r="Q186" s="25" t="s">
        <v>7076</v>
      </c>
      <c r="R186" s="108" t="s">
        <v>21001</v>
      </c>
      <c r="S186" s="590" t="s">
        <v>14066</v>
      </c>
    </row>
    <row r="187" spans="1:19" ht="15" thickTop="1" thickBot="1">
      <c r="A187" s="25">
        <v>183</v>
      </c>
      <c r="B187" s="25">
        <v>7040</v>
      </c>
      <c r="C187" s="29" t="s">
        <v>10875</v>
      </c>
      <c r="D187" s="108" t="s">
        <v>6835</v>
      </c>
      <c r="E187" s="171" t="s">
        <v>30907</v>
      </c>
      <c r="F187" s="111" t="s">
        <v>6382</v>
      </c>
      <c r="G187" s="107" t="s">
        <v>21</v>
      </c>
      <c r="H187" s="29" t="s">
        <v>6401</v>
      </c>
      <c r="I187" s="29" t="s">
        <v>6402</v>
      </c>
      <c r="J187" s="29"/>
      <c r="K187" s="8" t="s">
        <v>17264</v>
      </c>
      <c r="L187" s="8" t="s">
        <v>17263</v>
      </c>
      <c r="M187" s="29" t="s">
        <v>17261</v>
      </c>
      <c r="N187" s="8" t="s">
        <v>17263</v>
      </c>
      <c r="O187" s="26">
        <v>42713</v>
      </c>
      <c r="P187" s="26"/>
      <c r="Q187" s="25" t="s">
        <v>7077</v>
      </c>
      <c r="R187" s="108" t="s">
        <v>21001</v>
      </c>
      <c r="S187" s="590" t="s">
        <v>14066</v>
      </c>
    </row>
    <row r="188" spans="1:19" ht="15" thickTop="1" thickBot="1">
      <c r="A188" s="25">
        <v>184</v>
      </c>
      <c r="B188" s="25">
        <v>613</v>
      </c>
      <c r="C188" s="29" t="s">
        <v>15807</v>
      </c>
      <c r="D188" s="29" t="s">
        <v>6975</v>
      </c>
      <c r="E188" s="29" t="s">
        <v>30908</v>
      </c>
      <c r="F188" s="111" t="s">
        <v>6900</v>
      </c>
      <c r="G188" s="107" t="s">
        <v>21</v>
      </c>
      <c r="H188" s="29" t="s">
        <v>6904</v>
      </c>
      <c r="I188" s="29" t="s">
        <v>6402</v>
      </c>
      <c r="J188" s="29"/>
      <c r="K188" s="8" t="s">
        <v>17264</v>
      </c>
      <c r="L188" s="8" t="s">
        <v>17263</v>
      </c>
      <c r="M188" s="29" t="s">
        <v>17261</v>
      </c>
      <c r="N188" s="8" t="s">
        <v>17263</v>
      </c>
      <c r="O188" s="26">
        <v>42747</v>
      </c>
      <c r="P188" s="26"/>
      <c r="Q188" s="25" t="s">
        <v>7078</v>
      </c>
      <c r="R188" s="108" t="s">
        <v>21001</v>
      </c>
      <c r="S188" s="590" t="s">
        <v>14126</v>
      </c>
    </row>
    <row r="189" spans="1:19" ht="15" thickTop="1" thickBot="1">
      <c r="A189" s="25">
        <v>185</v>
      </c>
      <c r="B189" s="25">
        <v>616</v>
      </c>
      <c r="C189" s="29" t="s">
        <v>15808</v>
      </c>
      <c r="D189" s="29" t="s">
        <v>6976</v>
      </c>
      <c r="E189" s="29" t="s">
        <v>30909</v>
      </c>
      <c r="F189" s="111" t="s">
        <v>6901</v>
      </c>
      <c r="G189" s="107" t="s">
        <v>21</v>
      </c>
      <c r="H189" s="29" t="s">
        <v>6905</v>
      </c>
      <c r="I189" s="29" t="s">
        <v>6402</v>
      </c>
      <c r="J189" s="29"/>
      <c r="K189" s="8" t="s">
        <v>17264</v>
      </c>
      <c r="L189" s="8" t="s">
        <v>17263</v>
      </c>
      <c r="M189" s="29" t="s">
        <v>17261</v>
      </c>
      <c r="N189" s="8" t="s">
        <v>17263</v>
      </c>
      <c r="O189" s="26">
        <v>42747</v>
      </c>
      <c r="P189" s="26"/>
      <c r="Q189" s="25" t="s">
        <v>7079</v>
      </c>
      <c r="R189" s="108" t="s">
        <v>21001</v>
      </c>
      <c r="S189" s="590" t="s">
        <v>14126</v>
      </c>
    </row>
    <row r="190" spans="1:19" ht="15" thickTop="1" thickBot="1">
      <c r="A190" s="25">
        <v>186</v>
      </c>
      <c r="B190" s="25">
        <v>13010</v>
      </c>
      <c r="C190" s="29" t="s">
        <v>15809</v>
      </c>
      <c r="D190" s="29" t="s">
        <v>6977</v>
      </c>
      <c r="E190" s="29" t="s">
        <v>30910</v>
      </c>
      <c r="F190" s="111" t="s">
        <v>6902</v>
      </c>
      <c r="G190" s="107" t="s">
        <v>21</v>
      </c>
      <c r="H190" s="29" t="s">
        <v>6903</v>
      </c>
      <c r="I190" s="29" t="s">
        <v>6402</v>
      </c>
      <c r="J190" s="29"/>
      <c r="K190" s="8" t="s">
        <v>17264</v>
      </c>
      <c r="L190" s="8" t="s">
        <v>17263</v>
      </c>
      <c r="M190" s="29" t="s">
        <v>17261</v>
      </c>
      <c r="N190" s="8" t="s">
        <v>17263</v>
      </c>
      <c r="O190" s="26">
        <v>42747</v>
      </c>
      <c r="P190" s="26"/>
      <c r="Q190" s="25" t="s">
        <v>7080</v>
      </c>
      <c r="R190" s="108" t="s">
        <v>21001</v>
      </c>
      <c r="S190" s="590" t="s">
        <v>14126</v>
      </c>
    </row>
    <row r="191" spans="1:19" ht="15" thickTop="1" thickBot="1">
      <c r="A191" s="25">
        <v>187</v>
      </c>
      <c r="B191" s="25">
        <v>6001</v>
      </c>
      <c r="C191" s="29" t="s">
        <v>8905</v>
      </c>
      <c r="D191" s="29" t="s">
        <v>9052</v>
      </c>
      <c r="E191" s="29" t="s">
        <v>30911</v>
      </c>
      <c r="F191" s="23" t="s">
        <v>8907</v>
      </c>
      <c r="G191" s="107" t="s">
        <v>21</v>
      </c>
      <c r="H191" s="29" t="s">
        <v>22860</v>
      </c>
      <c r="I191" s="29" t="s">
        <v>8906</v>
      </c>
      <c r="J191" s="29"/>
      <c r="K191" s="8" t="s">
        <v>17264</v>
      </c>
      <c r="L191" s="8" t="s">
        <v>17263</v>
      </c>
      <c r="M191" s="29" t="s">
        <v>17261</v>
      </c>
      <c r="N191" s="8" t="s">
        <v>17263</v>
      </c>
      <c r="O191" s="26">
        <v>43031</v>
      </c>
      <c r="P191" s="26"/>
      <c r="Q191" s="29" t="s">
        <v>9200</v>
      </c>
      <c r="R191" s="29" t="s">
        <v>22864</v>
      </c>
      <c r="S191" s="591">
        <v>47</v>
      </c>
    </row>
    <row r="192" spans="1:19" ht="15" thickTop="1" thickBot="1">
      <c r="A192" s="25">
        <v>188</v>
      </c>
      <c r="B192" s="107">
        <v>101</v>
      </c>
      <c r="C192" s="29" t="s">
        <v>10794</v>
      </c>
      <c r="D192" s="29" t="s">
        <v>10828</v>
      </c>
      <c r="E192" s="171" t="s">
        <v>30912</v>
      </c>
      <c r="F192" s="23" t="s">
        <v>10795</v>
      </c>
      <c r="G192" s="108" t="s">
        <v>10817</v>
      </c>
      <c r="H192" s="449" t="s">
        <v>22861</v>
      </c>
      <c r="I192" s="29" t="s">
        <v>5888</v>
      </c>
      <c r="J192" s="29"/>
      <c r="K192" s="8" t="s">
        <v>17264</v>
      </c>
      <c r="L192" s="29" t="s">
        <v>17261</v>
      </c>
      <c r="M192" s="29" t="s">
        <v>17261</v>
      </c>
      <c r="N192" s="8" t="s">
        <v>17263</v>
      </c>
      <c r="O192" s="26">
        <v>43153</v>
      </c>
      <c r="P192" s="26"/>
      <c r="Q192" s="29" t="s">
        <v>10909</v>
      </c>
      <c r="R192" s="29" t="s">
        <v>22864</v>
      </c>
      <c r="S192" s="592">
        <v>47</v>
      </c>
    </row>
    <row r="193" spans="1:19" ht="15" thickTop="1" thickBot="1">
      <c r="A193" s="25">
        <v>189</v>
      </c>
      <c r="B193" s="25">
        <v>618</v>
      </c>
      <c r="C193" s="29" t="s">
        <v>15810</v>
      </c>
      <c r="D193" s="29" t="s">
        <v>10833</v>
      </c>
      <c r="E193" s="171" t="s">
        <v>30913</v>
      </c>
      <c r="F193" s="23" t="s">
        <v>10796</v>
      </c>
      <c r="G193" s="107" t="s">
        <v>21</v>
      </c>
      <c r="H193" s="449" t="s">
        <v>10807</v>
      </c>
      <c r="I193" s="29" t="s">
        <v>5888</v>
      </c>
      <c r="J193" s="29"/>
      <c r="K193" s="8" t="s">
        <v>17264</v>
      </c>
      <c r="L193" s="8" t="s">
        <v>17263</v>
      </c>
      <c r="M193" s="29" t="s">
        <v>17261</v>
      </c>
      <c r="N193" s="8" t="s">
        <v>17263</v>
      </c>
      <c r="O193" s="26">
        <v>43153</v>
      </c>
      <c r="P193" s="26"/>
      <c r="Q193" s="29" t="s">
        <v>10898</v>
      </c>
      <c r="R193" s="29" t="s">
        <v>22864</v>
      </c>
      <c r="S193" s="592">
        <v>47</v>
      </c>
    </row>
    <row r="194" spans="1:19" ht="15" thickTop="1" thickBot="1">
      <c r="A194" s="25">
        <v>190</v>
      </c>
      <c r="B194" s="25">
        <v>619</v>
      </c>
      <c r="C194" s="29" t="s">
        <v>15811</v>
      </c>
      <c r="D194" s="29" t="s">
        <v>10827</v>
      </c>
      <c r="E194" s="171" t="s">
        <v>30914</v>
      </c>
      <c r="F194" s="23" t="s">
        <v>10797</v>
      </c>
      <c r="G194" s="107" t="s">
        <v>21</v>
      </c>
      <c r="H194" s="449" t="s">
        <v>10808</v>
      </c>
      <c r="I194" s="29" t="s">
        <v>5888</v>
      </c>
      <c r="J194" s="29"/>
      <c r="K194" s="8" t="s">
        <v>17264</v>
      </c>
      <c r="L194" s="8" t="s">
        <v>17263</v>
      </c>
      <c r="M194" s="29" t="s">
        <v>17261</v>
      </c>
      <c r="N194" s="8" t="s">
        <v>17263</v>
      </c>
      <c r="O194" s="26">
        <v>43153</v>
      </c>
      <c r="P194" s="26"/>
      <c r="Q194" s="29" t="s">
        <v>10899</v>
      </c>
      <c r="R194" s="29" t="s">
        <v>22864</v>
      </c>
      <c r="S194" s="592">
        <v>47</v>
      </c>
    </row>
    <row r="195" spans="1:19" ht="15" thickTop="1" thickBot="1">
      <c r="A195" s="25">
        <v>191</v>
      </c>
      <c r="B195" s="25">
        <v>702</v>
      </c>
      <c r="C195" s="29" t="s">
        <v>15788</v>
      </c>
      <c r="D195" s="29" t="s">
        <v>10836</v>
      </c>
      <c r="E195" s="171" t="s">
        <v>30915</v>
      </c>
      <c r="F195" s="23" t="s">
        <v>10798</v>
      </c>
      <c r="G195" s="107" t="s">
        <v>21</v>
      </c>
      <c r="H195" s="449" t="s">
        <v>10809</v>
      </c>
      <c r="I195" s="29" t="s">
        <v>5888</v>
      </c>
      <c r="J195" s="29"/>
      <c r="K195" s="8" t="s">
        <v>17264</v>
      </c>
      <c r="L195" s="8" t="s">
        <v>17263</v>
      </c>
      <c r="M195" s="29" t="s">
        <v>17261</v>
      </c>
      <c r="N195" s="8" t="s">
        <v>17263</v>
      </c>
      <c r="O195" s="26">
        <v>43153</v>
      </c>
      <c r="P195" s="26"/>
      <c r="Q195" s="29" t="s">
        <v>10900</v>
      </c>
      <c r="R195" s="29" t="s">
        <v>22864</v>
      </c>
      <c r="S195" s="592">
        <v>47</v>
      </c>
    </row>
    <row r="196" spans="1:19" ht="15" thickTop="1" thickBot="1">
      <c r="A196" s="25">
        <v>192</v>
      </c>
      <c r="B196" s="25">
        <v>710</v>
      </c>
      <c r="C196" s="29" t="s">
        <v>15812</v>
      </c>
      <c r="D196" s="29" t="s">
        <v>10832</v>
      </c>
      <c r="E196" s="171" t="s">
        <v>30916</v>
      </c>
      <c r="F196" s="23" t="s">
        <v>10799</v>
      </c>
      <c r="G196" s="107" t="s">
        <v>21</v>
      </c>
      <c r="H196" s="449" t="s">
        <v>10810</v>
      </c>
      <c r="I196" s="29" t="s">
        <v>5888</v>
      </c>
      <c r="J196" s="29"/>
      <c r="K196" s="8" t="s">
        <v>17264</v>
      </c>
      <c r="L196" s="8" t="s">
        <v>17263</v>
      </c>
      <c r="M196" s="29" t="s">
        <v>17261</v>
      </c>
      <c r="N196" s="8" t="s">
        <v>17263</v>
      </c>
      <c r="O196" s="26">
        <v>43153</v>
      </c>
      <c r="P196" s="26"/>
      <c r="Q196" s="29" t="s">
        <v>10901</v>
      </c>
      <c r="R196" s="29" t="s">
        <v>22864</v>
      </c>
      <c r="S196" s="592">
        <v>47</v>
      </c>
    </row>
    <row r="197" spans="1:19" ht="15" thickTop="1" thickBot="1">
      <c r="A197" s="25">
        <v>193</v>
      </c>
      <c r="B197" s="25">
        <v>712</v>
      </c>
      <c r="C197" s="29" t="s">
        <v>15813</v>
      </c>
      <c r="D197" s="29" t="s">
        <v>10826</v>
      </c>
      <c r="E197" s="171" t="s">
        <v>30917</v>
      </c>
      <c r="F197" s="23" t="s">
        <v>10800</v>
      </c>
      <c r="G197" s="107" t="s">
        <v>21</v>
      </c>
      <c r="H197" s="449" t="s">
        <v>10811</v>
      </c>
      <c r="I197" s="29" t="s">
        <v>5888</v>
      </c>
      <c r="J197" s="29"/>
      <c r="K197" s="8" t="s">
        <v>17264</v>
      </c>
      <c r="L197" s="8" t="s">
        <v>17263</v>
      </c>
      <c r="M197" s="29" t="s">
        <v>17261</v>
      </c>
      <c r="N197" s="8" t="s">
        <v>17263</v>
      </c>
      <c r="O197" s="26">
        <v>43153</v>
      </c>
      <c r="P197" s="26"/>
      <c r="Q197" s="29" t="s">
        <v>10902</v>
      </c>
      <c r="R197" s="29" t="s">
        <v>22864</v>
      </c>
      <c r="S197" s="592">
        <v>47</v>
      </c>
    </row>
    <row r="198" spans="1:19" ht="15" thickTop="1" thickBot="1">
      <c r="A198" s="25">
        <v>194</v>
      </c>
      <c r="B198" s="25">
        <v>714</v>
      </c>
      <c r="C198" s="29" t="s">
        <v>15814</v>
      </c>
      <c r="D198" s="29" t="s">
        <v>10834</v>
      </c>
      <c r="E198" s="171" t="s">
        <v>30918</v>
      </c>
      <c r="F198" s="23" t="s">
        <v>10801</v>
      </c>
      <c r="G198" s="107" t="s">
        <v>21</v>
      </c>
      <c r="H198" s="449" t="s">
        <v>10812</v>
      </c>
      <c r="I198" s="29" t="s">
        <v>5888</v>
      </c>
      <c r="J198" s="29"/>
      <c r="K198" s="8" t="s">
        <v>17264</v>
      </c>
      <c r="L198" s="8" t="s">
        <v>17263</v>
      </c>
      <c r="M198" s="29" t="s">
        <v>17261</v>
      </c>
      <c r="N198" s="8" t="s">
        <v>17263</v>
      </c>
      <c r="O198" s="26">
        <v>43153</v>
      </c>
      <c r="P198" s="26"/>
      <c r="Q198" s="29" t="s">
        <v>10903</v>
      </c>
      <c r="R198" s="29" t="s">
        <v>22864</v>
      </c>
      <c r="S198" s="592">
        <v>47</v>
      </c>
    </row>
    <row r="199" spans="1:19" ht="15" thickTop="1" thickBot="1">
      <c r="A199" s="25">
        <v>195</v>
      </c>
      <c r="B199" s="25">
        <v>716</v>
      </c>
      <c r="C199" s="29" t="s">
        <v>15815</v>
      </c>
      <c r="D199" s="29" t="s">
        <v>10837</v>
      </c>
      <c r="E199" s="171" t="s">
        <v>30919</v>
      </c>
      <c r="F199" s="23" t="s">
        <v>10802</v>
      </c>
      <c r="G199" s="107" t="s">
        <v>21</v>
      </c>
      <c r="H199" s="449" t="s">
        <v>10813</v>
      </c>
      <c r="I199" s="29" t="s">
        <v>5888</v>
      </c>
      <c r="J199" s="29"/>
      <c r="K199" s="8" t="s">
        <v>17264</v>
      </c>
      <c r="L199" s="8" t="s">
        <v>17263</v>
      </c>
      <c r="M199" s="29" t="s">
        <v>17261</v>
      </c>
      <c r="N199" s="8" t="s">
        <v>17263</v>
      </c>
      <c r="O199" s="26">
        <v>43153</v>
      </c>
      <c r="P199" s="26"/>
      <c r="Q199" s="29" t="s">
        <v>10904</v>
      </c>
      <c r="R199" s="29" t="s">
        <v>22864</v>
      </c>
      <c r="S199" s="592">
        <v>47</v>
      </c>
    </row>
    <row r="200" spans="1:19" ht="15" thickTop="1" thickBot="1">
      <c r="A200" s="25">
        <v>196</v>
      </c>
      <c r="B200" s="25">
        <v>724</v>
      </c>
      <c r="C200" s="29" t="s">
        <v>15816</v>
      </c>
      <c r="D200" s="29" t="s">
        <v>10831</v>
      </c>
      <c r="E200" s="171" t="s">
        <v>30920</v>
      </c>
      <c r="F200" s="23" t="s">
        <v>10803</v>
      </c>
      <c r="G200" s="107" t="s">
        <v>21</v>
      </c>
      <c r="H200" s="449" t="s">
        <v>10814</v>
      </c>
      <c r="I200" s="29" t="s">
        <v>5888</v>
      </c>
      <c r="J200" s="29"/>
      <c r="K200" s="8" t="s">
        <v>17264</v>
      </c>
      <c r="L200" s="8" t="s">
        <v>17263</v>
      </c>
      <c r="M200" s="29" t="s">
        <v>17261</v>
      </c>
      <c r="N200" s="8" t="s">
        <v>17263</v>
      </c>
      <c r="O200" s="26">
        <v>43153</v>
      </c>
      <c r="P200" s="26"/>
      <c r="Q200" s="29" t="s">
        <v>10905</v>
      </c>
      <c r="R200" s="29" t="s">
        <v>22864</v>
      </c>
      <c r="S200" s="592">
        <v>47</v>
      </c>
    </row>
    <row r="201" spans="1:19" ht="15" thickTop="1" thickBot="1">
      <c r="A201" s="25">
        <v>197</v>
      </c>
      <c r="B201" s="25">
        <v>1038</v>
      </c>
      <c r="C201" s="29" t="s">
        <v>10856</v>
      </c>
      <c r="D201" s="29" t="s">
        <v>10830</v>
      </c>
      <c r="E201" s="171" t="s">
        <v>30921</v>
      </c>
      <c r="F201" s="23" t="s">
        <v>10804</v>
      </c>
      <c r="G201" s="107" t="s">
        <v>21</v>
      </c>
      <c r="H201" s="449" t="s">
        <v>22862</v>
      </c>
      <c r="I201" s="29" t="s">
        <v>5888</v>
      </c>
      <c r="J201" s="29"/>
      <c r="K201" s="8" t="s">
        <v>17264</v>
      </c>
      <c r="L201" s="8" t="s">
        <v>17263</v>
      </c>
      <c r="M201" s="29" t="s">
        <v>17261</v>
      </c>
      <c r="N201" s="8" t="s">
        <v>17263</v>
      </c>
      <c r="O201" s="26">
        <v>43153</v>
      </c>
      <c r="P201" s="26"/>
      <c r="Q201" s="29" t="s">
        <v>10906</v>
      </c>
      <c r="R201" s="29" t="s">
        <v>22864</v>
      </c>
      <c r="S201" s="592">
        <v>47</v>
      </c>
    </row>
    <row r="202" spans="1:19" ht="15" thickTop="1" thickBot="1">
      <c r="A202" s="25">
        <v>198</v>
      </c>
      <c r="B202" s="25">
        <v>1118</v>
      </c>
      <c r="C202" s="29" t="s">
        <v>10857</v>
      </c>
      <c r="D202" s="29" t="s">
        <v>10835</v>
      </c>
      <c r="E202" s="171" t="s">
        <v>30922</v>
      </c>
      <c r="F202" s="23" t="s">
        <v>10805</v>
      </c>
      <c r="G202" s="107" t="s">
        <v>21</v>
      </c>
      <c r="H202" s="449" t="s">
        <v>10815</v>
      </c>
      <c r="I202" s="29" t="s">
        <v>5888</v>
      </c>
      <c r="J202" s="29"/>
      <c r="K202" s="8" t="s">
        <v>17264</v>
      </c>
      <c r="L202" s="8" t="s">
        <v>17263</v>
      </c>
      <c r="M202" s="29" t="s">
        <v>17261</v>
      </c>
      <c r="N202" s="8" t="s">
        <v>17263</v>
      </c>
      <c r="O202" s="26">
        <v>43153</v>
      </c>
      <c r="P202" s="26"/>
      <c r="Q202" s="29" t="s">
        <v>10907</v>
      </c>
      <c r="R202" s="29" t="s">
        <v>22864</v>
      </c>
      <c r="S202" s="592">
        <v>47</v>
      </c>
    </row>
    <row r="203" spans="1:19" ht="15" thickTop="1" thickBot="1">
      <c r="A203" s="25">
        <v>199</v>
      </c>
      <c r="B203" s="25">
        <v>3160</v>
      </c>
      <c r="C203" s="29" t="s">
        <v>10858</v>
      </c>
      <c r="D203" s="29" t="s">
        <v>10829</v>
      </c>
      <c r="E203" s="171" t="s">
        <v>30923</v>
      </c>
      <c r="F203" s="23" t="s">
        <v>10806</v>
      </c>
      <c r="G203" s="107" t="s">
        <v>21</v>
      </c>
      <c r="H203" s="449" t="s">
        <v>10816</v>
      </c>
      <c r="I203" s="29" t="s">
        <v>5888</v>
      </c>
      <c r="J203" s="29"/>
      <c r="K203" s="8" t="s">
        <v>17264</v>
      </c>
      <c r="L203" s="8" t="s">
        <v>17263</v>
      </c>
      <c r="M203" s="29" t="s">
        <v>17261</v>
      </c>
      <c r="N203" s="8" t="s">
        <v>17263</v>
      </c>
      <c r="O203" s="26">
        <v>43153</v>
      </c>
      <c r="P203" s="26"/>
      <c r="Q203" s="29" t="s">
        <v>10908</v>
      </c>
      <c r="R203" s="29" t="s">
        <v>22864</v>
      </c>
      <c r="S203" s="592">
        <v>47</v>
      </c>
    </row>
    <row r="204" spans="1:19" ht="15" thickTop="1" thickBot="1">
      <c r="A204" s="25">
        <v>200</v>
      </c>
      <c r="B204" s="25">
        <v>31000</v>
      </c>
      <c r="C204" s="29" t="s">
        <v>11305</v>
      </c>
      <c r="D204" s="29" t="s">
        <v>11310</v>
      </c>
      <c r="E204" s="171" t="s">
        <v>30924</v>
      </c>
      <c r="F204" s="23" t="s">
        <v>11306</v>
      </c>
      <c r="G204" s="107" t="s">
        <v>21</v>
      </c>
      <c r="H204" s="29" t="s">
        <v>11307</v>
      </c>
      <c r="I204" s="29" t="s">
        <v>5888</v>
      </c>
      <c r="J204" s="29"/>
      <c r="K204" s="8" t="s">
        <v>17264</v>
      </c>
      <c r="L204" s="8" t="s">
        <v>17263</v>
      </c>
      <c r="M204" s="29" t="s">
        <v>17261</v>
      </c>
      <c r="N204" s="8" t="s">
        <v>17263</v>
      </c>
      <c r="O204" s="26">
        <v>43255</v>
      </c>
      <c r="P204" s="26"/>
      <c r="Q204" s="29" t="s">
        <v>11513</v>
      </c>
      <c r="R204" s="29" t="s">
        <v>22864</v>
      </c>
      <c r="S204" s="591">
        <v>48</v>
      </c>
    </row>
    <row r="205" spans="1:19" ht="15" thickTop="1" thickBot="1">
      <c r="A205" s="25">
        <v>201</v>
      </c>
      <c r="B205" s="25">
        <v>51</v>
      </c>
      <c r="C205" s="29" t="s">
        <v>14637</v>
      </c>
      <c r="D205" s="29" t="s">
        <v>14766</v>
      </c>
      <c r="E205" s="29" t="s">
        <v>14767</v>
      </c>
      <c r="F205" s="87" t="s">
        <v>14895</v>
      </c>
      <c r="G205" s="107" t="s">
        <v>21</v>
      </c>
      <c r="H205" s="29" t="s">
        <v>16852</v>
      </c>
      <c r="I205" s="29" t="s">
        <v>5888</v>
      </c>
      <c r="J205" s="29"/>
      <c r="K205" s="8" t="s">
        <v>17264</v>
      </c>
      <c r="L205" s="8" t="s">
        <v>17263</v>
      </c>
      <c r="M205" s="29" t="s">
        <v>17261</v>
      </c>
      <c r="N205" s="8" t="s">
        <v>17263</v>
      </c>
      <c r="O205" s="26">
        <v>43458</v>
      </c>
      <c r="P205" s="26"/>
      <c r="Q205" s="25" t="s">
        <v>16162</v>
      </c>
      <c r="R205" s="29" t="s">
        <v>22864</v>
      </c>
      <c r="S205" s="591">
        <v>48</v>
      </c>
    </row>
    <row r="206" spans="1:19" ht="15" thickTop="1" thickBot="1">
      <c r="A206" s="25">
        <v>202</v>
      </c>
      <c r="B206" s="25">
        <v>12</v>
      </c>
      <c r="C206" s="29" t="s">
        <v>15817</v>
      </c>
      <c r="D206" s="29" t="s">
        <v>15744</v>
      </c>
      <c r="E206" s="29" t="s">
        <v>15761</v>
      </c>
      <c r="F206" s="23" t="s">
        <v>15505</v>
      </c>
      <c r="G206" s="107" t="s">
        <v>21</v>
      </c>
      <c r="H206" s="29" t="s">
        <v>15522</v>
      </c>
      <c r="I206" s="29" t="s">
        <v>5888</v>
      </c>
      <c r="J206" s="29"/>
      <c r="K206" s="8" t="s">
        <v>17264</v>
      </c>
      <c r="L206" s="8" t="s">
        <v>17263</v>
      </c>
      <c r="M206" s="29" t="s">
        <v>17261</v>
      </c>
      <c r="N206" s="8" t="s">
        <v>17263</v>
      </c>
      <c r="O206" s="26">
        <v>43491</v>
      </c>
      <c r="P206" s="26"/>
      <c r="Q206" s="29" t="s">
        <v>16410</v>
      </c>
      <c r="R206" s="29" t="s">
        <v>22864</v>
      </c>
      <c r="S206" s="591">
        <v>48</v>
      </c>
    </row>
    <row r="207" spans="1:19" ht="15" thickTop="1" thickBot="1">
      <c r="A207" s="25">
        <v>203</v>
      </c>
      <c r="B207" s="25">
        <v>13</v>
      </c>
      <c r="C207" s="29" t="s">
        <v>15818</v>
      </c>
      <c r="D207" s="29" t="s">
        <v>15745</v>
      </c>
      <c r="E207" s="29" t="s">
        <v>15762</v>
      </c>
      <c r="F207" s="87" t="s">
        <v>15506</v>
      </c>
      <c r="G207" s="107" t="s">
        <v>21</v>
      </c>
      <c r="H207" s="29" t="s">
        <v>15523</v>
      </c>
      <c r="I207" s="29" t="s">
        <v>5888</v>
      </c>
      <c r="J207" s="29"/>
      <c r="K207" s="8" t="s">
        <v>17264</v>
      </c>
      <c r="L207" s="8" t="s">
        <v>17263</v>
      </c>
      <c r="M207" s="29" t="s">
        <v>17261</v>
      </c>
      <c r="N207" s="8" t="s">
        <v>17263</v>
      </c>
      <c r="O207" s="26">
        <v>43491</v>
      </c>
      <c r="P207" s="26"/>
      <c r="Q207" s="25" t="s">
        <v>16411</v>
      </c>
      <c r="R207" s="29" t="s">
        <v>22864</v>
      </c>
      <c r="S207" s="591">
        <v>48</v>
      </c>
    </row>
    <row r="208" spans="1:19" ht="15" thickTop="1" thickBot="1">
      <c r="A208" s="25">
        <v>204</v>
      </c>
      <c r="B208" s="25">
        <v>21</v>
      </c>
      <c r="C208" s="29" t="s">
        <v>15819</v>
      </c>
      <c r="D208" s="29" t="s">
        <v>15746</v>
      </c>
      <c r="E208" s="29" t="s">
        <v>15763</v>
      </c>
      <c r="F208" s="23" t="s">
        <v>15507</v>
      </c>
      <c r="G208" s="107" t="s">
        <v>21</v>
      </c>
      <c r="H208" s="29" t="s">
        <v>15524</v>
      </c>
      <c r="I208" s="29" t="s">
        <v>5888</v>
      </c>
      <c r="J208" s="29"/>
      <c r="K208" s="8" t="s">
        <v>17264</v>
      </c>
      <c r="L208" s="8" t="s">
        <v>17263</v>
      </c>
      <c r="M208" s="29" t="s">
        <v>17261</v>
      </c>
      <c r="N208" s="8" t="s">
        <v>17263</v>
      </c>
      <c r="O208" s="26">
        <v>43491</v>
      </c>
      <c r="P208" s="26"/>
      <c r="Q208" s="25" t="s">
        <v>16412</v>
      </c>
      <c r="R208" s="29" t="s">
        <v>22864</v>
      </c>
      <c r="S208" s="591">
        <v>48</v>
      </c>
    </row>
    <row r="209" spans="1:19" ht="15" thickTop="1" thickBot="1">
      <c r="A209" s="25">
        <v>205</v>
      </c>
      <c r="B209" s="25">
        <v>22</v>
      </c>
      <c r="C209" s="29" t="s">
        <v>15820</v>
      </c>
      <c r="D209" s="29" t="s">
        <v>15747</v>
      </c>
      <c r="E209" s="29" t="s">
        <v>15764</v>
      </c>
      <c r="F209" s="87" t="s">
        <v>15508</v>
      </c>
      <c r="G209" s="107" t="s">
        <v>21</v>
      </c>
      <c r="H209" s="29" t="s">
        <v>15525</v>
      </c>
      <c r="I209" s="29" t="s">
        <v>5888</v>
      </c>
      <c r="J209" s="29"/>
      <c r="K209" s="8" t="s">
        <v>17264</v>
      </c>
      <c r="L209" s="8" t="s">
        <v>17263</v>
      </c>
      <c r="M209" s="29" t="s">
        <v>17261</v>
      </c>
      <c r="N209" s="8" t="s">
        <v>17263</v>
      </c>
      <c r="O209" s="26">
        <v>43491</v>
      </c>
      <c r="P209" s="26"/>
      <c r="Q209" s="25" t="s">
        <v>16413</v>
      </c>
      <c r="R209" s="29" t="s">
        <v>22864</v>
      </c>
      <c r="S209" s="591">
        <v>48</v>
      </c>
    </row>
    <row r="210" spans="1:19" ht="15" thickTop="1" thickBot="1">
      <c r="A210" s="25">
        <v>206</v>
      </c>
      <c r="B210" s="25">
        <v>718</v>
      </c>
      <c r="C210" s="29" t="s">
        <v>18028</v>
      </c>
      <c r="D210" s="29" t="s">
        <v>15748</v>
      </c>
      <c r="E210" s="29" t="s">
        <v>15765</v>
      </c>
      <c r="F210" s="23" t="s">
        <v>15509</v>
      </c>
      <c r="G210" s="107" t="s">
        <v>21</v>
      </c>
      <c r="H210" s="29" t="s">
        <v>15526</v>
      </c>
      <c r="I210" s="29" t="s">
        <v>5888</v>
      </c>
      <c r="J210" s="29"/>
      <c r="K210" s="8" t="s">
        <v>17264</v>
      </c>
      <c r="L210" s="8" t="s">
        <v>17263</v>
      </c>
      <c r="M210" s="29" t="s">
        <v>17261</v>
      </c>
      <c r="N210" s="8" t="s">
        <v>17263</v>
      </c>
      <c r="O210" s="26">
        <v>43491</v>
      </c>
      <c r="P210" s="26"/>
      <c r="Q210" s="25" t="s">
        <v>16414</v>
      </c>
      <c r="R210" s="29" t="s">
        <v>22864</v>
      </c>
      <c r="S210" s="591">
        <v>48</v>
      </c>
    </row>
    <row r="211" spans="1:19" ht="15" thickTop="1" thickBot="1">
      <c r="A211" s="25">
        <v>207</v>
      </c>
      <c r="B211" s="25">
        <v>722</v>
      </c>
      <c r="C211" s="29" t="s">
        <v>18029</v>
      </c>
      <c r="D211" s="29" t="s">
        <v>15749</v>
      </c>
      <c r="E211" s="29" t="s">
        <v>15766</v>
      </c>
      <c r="F211" s="87" t="s">
        <v>15510</v>
      </c>
      <c r="G211" s="107" t="s">
        <v>21</v>
      </c>
      <c r="H211" s="29" t="s">
        <v>15527</v>
      </c>
      <c r="I211" s="29" t="s">
        <v>5888</v>
      </c>
      <c r="J211" s="29"/>
      <c r="K211" s="8" t="s">
        <v>17264</v>
      </c>
      <c r="L211" s="8" t="s">
        <v>17263</v>
      </c>
      <c r="M211" s="29" t="s">
        <v>17261</v>
      </c>
      <c r="N211" s="8" t="s">
        <v>17263</v>
      </c>
      <c r="O211" s="26">
        <v>43491</v>
      </c>
      <c r="P211" s="26"/>
      <c r="Q211" s="25" t="s">
        <v>16415</v>
      </c>
      <c r="R211" s="29" t="s">
        <v>22864</v>
      </c>
      <c r="S211" s="591">
        <v>48</v>
      </c>
    </row>
    <row r="212" spans="1:19" ht="15" thickTop="1" thickBot="1">
      <c r="A212" s="25">
        <v>208</v>
      </c>
      <c r="B212" s="25">
        <v>728</v>
      </c>
      <c r="C212" s="29" t="s">
        <v>18030</v>
      </c>
      <c r="D212" s="29" t="s">
        <v>15750</v>
      </c>
      <c r="E212" s="29" t="s">
        <v>15767</v>
      </c>
      <c r="F212" s="23" t="s">
        <v>15511</v>
      </c>
      <c r="G212" s="107" t="s">
        <v>21</v>
      </c>
      <c r="H212" s="29" t="s">
        <v>15528</v>
      </c>
      <c r="I212" s="29" t="s">
        <v>5888</v>
      </c>
      <c r="J212" s="29"/>
      <c r="K212" s="8" t="s">
        <v>17264</v>
      </c>
      <c r="L212" s="8" t="s">
        <v>17263</v>
      </c>
      <c r="M212" s="29" t="s">
        <v>17261</v>
      </c>
      <c r="N212" s="8" t="s">
        <v>17263</v>
      </c>
      <c r="O212" s="26">
        <v>43491</v>
      </c>
      <c r="P212" s="26"/>
      <c r="Q212" s="25" t="s">
        <v>16416</v>
      </c>
      <c r="R212" s="29" t="s">
        <v>22864</v>
      </c>
      <c r="S212" s="591">
        <v>48</v>
      </c>
    </row>
    <row r="213" spans="1:19" ht="15" thickTop="1" thickBot="1">
      <c r="A213" s="25">
        <v>209</v>
      </c>
      <c r="B213" s="25">
        <v>21010</v>
      </c>
      <c r="C213" s="29" t="s">
        <v>18031</v>
      </c>
      <c r="D213" s="29" t="s">
        <v>15751</v>
      </c>
      <c r="E213" s="29" t="s">
        <v>15768</v>
      </c>
      <c r="F213" s="87" t="s">
        <v>15512</v>
      </c>
      <c r="G213" s="107" t="s">
        <v>21</v>
      </c>
      <c r="H213" s="29" t="s">
        <v>15529</v>
      </c>
      <c r="I213" s="29" t="s">
        <v>5888</v>
      </c>
      <c r="J213" s="29"/>
      <c r="K213" s="8" t="s">
        <v>17264</v>
      </c>
      <c r="L213" s="8" t="s">
        <v>17263</v>
      </c>
      <c r="M213" s="29" t="s">
        <v>17261</v>
      </c>
      <c r="N213" s="8" t="s">
        <v>17263</v>
      </c>
      <c r="O213" s="26">
        <v>43491</v>
      </c>
      <c r="P213" s="26"/>
      <c r="Q213" s="25" t="s">
        <v>16417</v>
      </c>
      <c r="R213" s="29" t="s">
        <v>22864</v>
      </c>
      <c r="S213" s="591">
        <v>48</v>
      </c>
    </row>
    <row r="214" spans="1:19" ht="15" thickTop="1" thickBot="1">
      <c r="A214" s="25">
        <v>210</v>
      </c>
      <c r="B214" s="25">
        <v>21020</v>
      </c>
      <c r="C214" s="29" t="s">
        <v>18032</v>
      </c>
      <c r="D214" s="29" t="s">
        <v>15752</v>
      </c>
      <c r="E214" s="29" t="s">
        <v>15769</v>
      </c>
      <c r="F214" s="23" t="s">
        <v>15513</v>
      </c>
      <c r="G214" s="107" t="s">
        <v>21</v>
      </c>
      <c r="H214" s="29" t="s">
        <v>15530</v>
      </c>
      <c r="I214" s="29" t="s">
        <v>5888</v>
      </c>
      <c r="J214" s="29"/>
      <c r="K214" s="8" t="s">
        <v>17264</v>
      </c>
      <c r="L214" s="8" t="s">
        <v>17263</v>
      </c>
      <c r="M214" s="29" t="s">
        <v>17261</v>
      </c>
      <c r="N214" s="8" t="s">
        <v>17263</v>
      </c>
      <c r="O214" s="26">
        <v>43491</v>
      </c>
      <c r="P214" s="26"/>
      <c r="Q214" s="25" t="s">
        <v>16418</v>
      </c>
      <c r="R214" s="29" t="s">
        <v>22864</v>
      </c>
      <c r="S214" s="591">
        <v>48</v>
      </c>
    </row>
    <row r="215" spans="1:19" ht="15" thickTop="1" thickBot="1">
      <c r="A215" s="25">
        <v>211</v>
      </c>
      <c r="B215" s="25">
        <v>21030</v>
      </c>
      <c r="C215" s="29" t="s">
        <v>18033</v>
      </c>
      <c r="D215" s="29" t="s">
        <v>15754</v>
      </c>
      <c r="E215" s="29" t="s">
        <v>15770</v>
      </c>
      <c r="F215" s="87" t="s">
        <v>15514</v>
      </c>
      <c r="G215" s="107" t="s">
        <v>21</v>
      </c>
      <c r="H215" s="29" t="s">
        <v>15531</v>
      </c>
      <c r="I215" s="29" t="s">
        <v>5888</v>
      </c>
      <c r="J215" s="29"/>
      <c r="K215" s="8" t="s">
        <v>17264</v>
      </c>
      <c r="L215" s="8" t="s">
        <v>17263</v>
      </c>
      <c r="M215" s="29" t="s">
        <v>17261</v>
      </c>
      <c r="N215" s="8" t="s">
        <v>17263</v>
      </c>
      <c r="O215" s="26">
        <v>43491</v>
      </c>
      <c r="P215" s="26"/>
      <c r="Q215" s="25" t="s">
        <v>16419</v>
      </c>
      <c r="R215" s="29" t="s">
        <v>22864</v>
      </c>
      <c r="S215" s="591">
        <v>48</v>
      </c>
    </row>
    <row r="216" spans="1:19" ht="15" thickTop="1" thickBot="1">
      <c r="A216" s="25">
        <v>212</v>
      </c>
      <c r="B216" s="25">
        <v>21040</v>
      </c>
      <c r="C216" s="29" t="s">
        <v>18034</v>
      </c>
      <c r="D216" s="29" t="s">
        <v>15753</v>
      </c>
      <c r="E216" s="29" t="s">
        <v>15771</v>
      </c>
      <c r="F216" s="23" t="s">
        <v>15515</v>
      </c>
      <c r="G216" s="107" t="s">
        <v>21</v>
      </c>
      <c r="H216" s="29" t="s">
        <v>15532</v>
      </c>
      <c r="I216" s="29" t="s">
        <v>5888</v>
      </c>
      <c r="J216" s="29"/>
      <c r="K216" s="8" t="s">
        <v>17264</v>
      </c>
      <c r="L216" s="8" t="s">
        <v>17263</v>
      </c>
      <c r="M216" s="29" t="s">
        <v>17261</v>
      </c>
      <c r="N216" s="8" t="s">
        <v>17263</v>
      </c>
      <c r="O216" s="26">
        <v>43491</v>
      </c>
      <c r="P216" s="26"/>
      <c r="Q216" s="25" t="s">
        <v>16420</v>
      </c>
      <c r="R216" s="29" t="s">
        <v>22864</v>
      </c>
      <c r="S216" s="591">
        <v>48</v>
      </c>
    </row>
    <row r="217" spans="1:19" ht="15" thickTop="1" thickBot="1">
      <c r="A217" s="25">
        <v>213</v>
      </c>
      <c r="B217" s="25">
        <v>21050</v>
      </c>
      <c r="C217" s="29" t="s">
        <v>18035</v>
      </c>
      <c r="D217" s="29" t="s">
        <v>15755</v>
      </c>
      <c r="E217" s="29" t="s">
        <v>15772</v>
      </c>
      <c r="F217" s="87" t="s">
        <v>15516</v>
      </c>
      <c r="G217" s="107" t="s">
        <v>21</v>
      </c>
      <c r="H217" s="29" t="s">
        <v>15533</v>
      </c>
      <c r="I217" s="29" t="s">
        <v>5888</v>
      </c>
      <c r="J217" s="29"/>
      <c r="K217" s="8" t="s">
        <v>17264</v>
      </c>
      <c r="L217" s="8" t="s">
        <v>17263</v>
      </c>
      <c r="M217" s="29" t="s">
        <v>17261</v>
      </c>
      <c r="N217" s="8" t="s">
        <v>17263</v>
      </c>
      <c r="O217" s="26">
        <v>43491</v>
      </c>
      <c r="P217" s="26"/>
      <c r="Q217" s="25" t="s">
        <v>16421</v>
      </c>
      <c r="R217" s="29" t="s">
        <v>22864</v>
      </c>
      <c r="S217" s="591">
        <v>48</v>
      </c>
    </row>
    <row r="218" spans="1:19" ht="15" thickTop="1" thickBot="1">
      <c r="A218" s="25">
        <v>214</v>
      </c>
      <c r="B218" s="25">
        <v>21060</v>
      </c>
      <c r="C218" s="29" t="s">
        <v>18036</v>
      </c>
      <c r="D218" s="29" t="s">
        <v>15756</v>
      </c>
      <c r="E218" s="29" t="s">
        <v>15773</v>
      </c>
      <c r="F218" s="23" t="s">
        <v>15517</v>
      </c>
      <c r="G218" s="107" t="s">
        <v>21</v>
      </c>
      <c r="H218" s="29" t="s">
        <v>15534</v>
      </c>
      <c r="I218" s="29" t="s">
        <v>5888</v>
      </c>
      <c r="J218" s="29"/>
      <c r="K218" s="8" t="s">
        <v>17264</v>
      </c>
      <c r="L218" s="8" t="s">
        <v>17263</v>
      </c>
      <c r="M218" s="29" t="s">
        <v>17261</v>
      </c>
      <c r="N218" s="8" t="s">
        <v>17263</v>
      </c>
      <c r="O218" s="26">
        <v>43491</v>
      </c>
      <c r="P218" s="26"/>
      <c r="Q218" s="25" t="s">
        <v>16422</v>
      </c>
      <c r="R218" s="29" t="s">
        <v>22864</v>
      </c>
      <c r="S218" s="591">
        <v>48</v>
      </c>
    </row>
    <row r="219" spans="1:19" ht="15" thickTop="1" thickBot="1">
      <c r="A219" s="25">
        <v>215</v>
      </c>
      <c r="B219" s="25">
        <v>21080</v>
      </c>
      <c r="C219" s="29" t="s">
        <v>18037</v>
      </c>
      <c r="D219" s="29" t="s">
        <v>15757</v>
      </c>
      <c r="E219" s="29" t="s">
        <v>15774</v>
      </c>
      <c r="F219" s="87" t="s">
        <v>15518</v>
      </c>
      <c r="G219" s="107" t="s">
        <v>21</v>
      </c>
      <c r="H219" s="29" t="s">
        <v>29148</v>
      </c>
      <c r="I219" s="29" t="s">
        <v>5888</v>
      </c>
      <c r="J219" s="29"/>
      <c r="K219" s="8" t="s">
        <v>17264</v>
      </c>
      <c r="L219" s="8" t="s">
        <v>17263</v>
      </c>
      <c r="M219" s="29" t="s">
        <v>17261</v>
      </c>
      <c r="N219" s="8" t="s">
        <v>17263</v>
      </c>
      <c r="O219" s="26">
        <v>43491</v>
      </c>
      <c r="P219" s="26"/>
      <c r="Q219" s="25" t="s">
        <v>16423</v>
      </c>
      <c r="R219" s="29" t="s">
        <v>22864</v>
      </c>
      <c r="S219" s="591">
        <v>48</v>
      </c>
    </row>
    <row r="220" spans="1:19" ht="15" thickTop="1" thickBot="1">
      <c r="A220" s="25">
        <v>216</v>
      </c>
      <c r="B220" s="25">
        <v>21090</v>
      </c>
      <c r="C220" s="29" t="s">
        <v>18038</v>
      </c>
      <c r="D220" s="29" t="s">
        <v>15758</v>
      </c>
      <c r="E220" s="29" t="s">
        <v>15775</v>
      </c>
      <c r="F220" s="23" t="s">
        <v>15519</v>
      </c>
      <c r="G220" s="107" t="s">
        <v>21</v>
      </c>
      <c r="H220" s="29" t="s">
        <v>15535</v>
      </c>
      <c r="I220" s="29" t="s">
        <v>5888</v>
      </c>
      <c r="J220" s="29"/>
      <c r="K220" s="8" t="s">
        <v>17264</v>
      </c>
      <c r="L220" s="8" t="s">
        <v>17263</v>
      </c>
      <c r="M220" s="29" t="s">
        <v>17261</v>
      </c>
      <c r="N220" s="8" t="s">
        <v>17263</v>
      </c>
      <c r="O220" s="26">
        <v>43491</v>
      </c>
      <c r="P220" s="26"/>
      <c r="Q220" s="25" t="s">
        <v>16424</v>
      </c>
      <c r="R220" s="29" t="s">
        <v>22864</v>
      </c>
      <c r="S220" s="591">
        <v>48</v>
      </c>
    </row>
    <row r="221" spans="1:19" ht="15" thickTop="1" thickBot="1">
      <c r="A221" s="25">
        <v>217</v>
      </c>
      <c r="B221" s="25">
        <v>21120</v>
      </c>
      <c r="C221" s="29" t="s">
        <v>18039</v>
      </c>
      <c r="D221" s="29" t="s">
        <v>15759</v>
      </c>
      <c r="E221" s="29" t="s">
        <v>15776</v>
      </c>
      <c r="F221" s="87" t="s">
        <v>15520</v>
      </c>
      <c r="G221" s="107" t="s">
        <v>21</v>
      </c>
      <c r="H221" s="29" t="s">
        <v>15536</v>
      </c>
      <c r="I221" s="29" t="s">
        <v>5888</v>
      </c>
      <c r="J221" s="29"/>
      <c r="K221" s="8" t="s">
        <v>17264</v>
      </c>
      <c r="L221" s="8" t="s">
        <v>17263</v>
      </c>
      <c r="M221" s="29" t="s">
        <v>17261</v>
      </c>
      <c r="N221" s="8" t="s">
        <v>17263</v>
      </c>
      <c r="O221" s="26">
        <v>43491</v>
      </c>
      <c r="P221" s="26"/>
      <c r="Q221" s="25" t="s">
        <v>16425</v>
      </c>
      <c r="R221" s="29" t="s">
        <v>22864</v>
      </c>
      <c r="S221" s="591">
        <v>48</v>
      </c>
    </row>
    <row r="222" spans="1:19" ht="15" thickTop="1" thickBot="1">
      <c r="A222" s="25">
        <v>218</v>
      </c>
      <c r="B222" s="25">
        <v>501</v>
      </c>
      <c r="C222" s="29" t="s">
        <v>15504</v>
      </c>
      <c r="D222" s="29" t="s">
        <v>15760</v>
      </c>
      <c r="E222" s="29" t="s">
        <v>15777</v>
      </c>
      <c r="F222" s="23" t="s">
        <v>15521</v>
      </c>
      <c r="G222" s="107" t="s">
        <v>21</v>
      </c>
      <c r="H222" s="29" t="s">
        <v>15537</v>
      </c>
      <c r="I222" s="29" t="s">
        <v>5888</v>
      </c>
      <c r="J222" s="29"/>
      <c r="K222" s="8" t="s">
        <v>17264</v>
      </c>
      <c r="L222" s="29" t="s">
        <v>17261</v>
      </c>
      <c r="M222" s="29" t="s">
        <v>17261</v>
      </c>
      <c r="N222" s="8" t="s">
        <v>17263</v>
      </c>
      <c r="O222" s="26">
        <v>43491</v>
      </c>
      <c r="P222" s="26"/>
      <c r="Q222" s="25" t="s">
        <v>16426</v>
      </c>
      <c r="R222" s="29" t="s">
        <v>22864</v>
      </c>
      <c r="S222" s="591">
        <v>48</v>
      </c>
    </row>
    <row r="223" spans="1:19" ht="15" thickTop="1" thickBot="1">
      <c r="A223" s="275">
        <v>219</v>
      </c>
      <c r="B223" s="275">
        <v>21130</v>
      </c>
      <c r="C223" s="535" t="s">
        <v>18040</v>
      </c>
      <c r="D223" s="535" t="s">
        <v>16717</v>
      </c>
      <c r="E223" s="535" t="s">
        <v>16690</v>
      </c>
      <c r="F223" s="87" t="s">
        <v>16653</v>
      </c>
      <c r="G223" s="224" t="s">
        <v>21</v>
      </c>
      <c r="H223" s="535" t="s">
        <v>22863</v>
      </c>
      <c r="I223" s="535" t="s">
        <v>5888</v>
      </c>
      <c r="J223" s="535"/>
      <c r="K223" s="158" t="s">
        <v>17264</v>
      </c>
      <c r="L223" s="158" t="s">
        <v>17263</v>
      </c>
      <c r="M223" s="535" t="s">
        <v>17261</v>
      </c>
      <c r="N223" s="158" t="s">
        <v>17263</v>
      </c>
      <c r="O223" s="898">
        <v>43526</v>
      </c>
      <c r="P223" s="898"/>
      <c r="Q223" s="535" t="s">
        <v>16803</v>
      </c>
      <c r="R223" s="29" t="s">
        <v>22864</v>
      </c>
      <c r="S223" s="899">
        <v>48</v>
      </c>
    </row>
    <row r="224" spans="1:19" ht="15" thickTop="1" thickBot="1">
      <c r="A224" s="442">
        <v>109</v>
      </c>
      <c r="B224" s="442">
        <v>11060</v>
      </c>
      <c r="C224" s="442" t="s">
        <v>31448</v>
      </c>
      <c r="D224" s="442" t="s">
        <v>22853</v>
      </c>
      <c r="E224" s="442" t="s">
        <v>22854</v>
      </c>
      <c r="F224" s="87" t="s">
        <v>22847</v>
      </c>
      <c r="G224" s="442" t="s">
        <v>21</v>
      </c>
      <c r="H224" s="8" t="s">
        <v>22885</v>
      </c>
      <c r="I224" s="8" t="s">
        <v>22848</v>
      </c>
      <c r="J224" s="8"/>
      <c r="K224" s="8" t="s">
        <v>17255</v>
      </c>
      <c r="L224" s="8" t="s">
        <v>17259</v>
      </c>
      <c r="M224" s="29" t="s">
        <v>17257</v>
      </c>
      <c r="N224" s="8" t="s">
        <v>17259</v>
      </c>
      <c r="O224" s="27">
        <v>43931</v>
      </c>
      <c r="P224" s="27"/>
      <c r="Q224" s="9" t="s">
        <v>22865</v>
      </c>
      <c r="R224" s="29" t="s">
        <v>22864</v>
      </c>
      <c r="S224" s="590" t="s">
        <v>14064</v>
      </c>
    </row>
    <row r="225" spans="1:22" ht="15" thickTop="1" thickBot="1">
      <c r="A225" s="25"/>
      <c r="B225" s="1123" t="s">
        <v>30938</v>
      </c>
      <c r="C225" s="29" t="s">
        <v>25693</v>
      </c>
      <c r="D225" s="29" t="s">
        <v>24915</v>
      </c>
      <c r="E225" s="171" t="s">
        <v>30925</v>
      </c>
      <c r="F225" s="87" t="s">
        <v>24920</v>
      </c>
      <c r="G225" s="442" t="s">
        <v>21</v>
      </c>
      <c r="H225" s="29" t="s">
        <v>24866</v>
      </c>
      <c r="I225" s="8" t="s">
        <v>22160</v>
      </c>
      <c r="J225" s="25"/>
      <c r="K225" s="8" t="s">
        <v>17255</v>
      </c>
      <c r="L225" s="8" t="s">
        <v>17259</v>
      </c>
      <c r="M225" s="29" t="s">
        <v>17257</v>
      </c>
      <c r="N225" s="8" t="s">
        <v>17259</v>
      </c>
      <c r="O225" s="26">
        <v>44089</v>
      </c>
      <c r="P225" s="25"/>
      <c r="Q225" s="29" t="s">
        <v>25233</v>
      </c>
      <c r="R225" s="25"/>
      <c r="S225" s="265"/>
    </row>
    <row r="226" spans="1:22" ht="15" thickTop="1" thickBot="1">
      <c r="A226" s="25">
        <v>17</v>
      </c>
      <c r="B226" s="1123">
        <v>2001</v>
      </c>
      <c r="C226" s="29" t="s">
        <v>25006</v>
      </c>
      <c r="D226" s="29" t="s">
        <v>25076</v>
      </c>
      <c r="E226" s="29" t="s">
        <v>30926</v>
      </c>
      <c r="F226" s="87" t="s">
        <v>25008</v>
      </c>
      <c r="G226" s="25" t="s">
        <v>21</v>
      </c>
      <c r="H226" s="29" t="s">
        <v>25011</v>
      </c>
      <c r="I226" s="29" t="s">
        <v>25010</v>
      </c>
      <c r="J226" s="25"/>
      <c r="K226" s="25" t="s">
        <v>17275</v>
      </c>
      <c r="L226" s="25" t="s">
        <v>17276</v>
      </c>
      <c r="M226" s="25" t="s">
        <v>17276</v>
      </c>
      <c r="N226" s="25" t="s">
        <v>17277</v>
      </c>
      <c r="O226" s="26">
        <v>44105</v>
      </c>
      <c r="P226" s="25"/>
      <c r="Q226" s="25" t="s">
        <v>25234</v>
      </c>
      <c r="R226" s="25"/>
      <c r="S226" s="265"/>
    </row>
    <row r="227" spans="1:22" ht="15" thickTop="1" thickBot="1">
      <c r="A227" s="25">
        <v>31</v>
      </c>
      <c r="B227" s="1123">
        <v>3001</v>
      </c>
      <c r="C227" s="29" t="s">
        <v>25007</v>
      </c>
      <c r="D227" s="29" t="s">
        <v>25077</v>
      </c>
      <c r="E227" s="29" t="s">
        <v>30927</v>
      </c>
      <c r="F227" s="87" t="s">
        <v>25009</v>
      </c>
      <c r="G227" s="25" t="s">
        <v>21</v>
      </c>
      <c r="H227" s="29" t="s">
        <v>25012</v>
      </c>
      <c r="I227" s="29" t="s">
        <v>25010</v>
      </c>
      <c r="J227" s="25"/>
      <c r="K227" s="25" t="s">
        <v>17275</v>
      </c>
      <c r="L227" s="25" t="s">
        <v>17276</v>
      </c>
      <c r="M227" s="25" t="s">
        <v>17276</v>
      </c>
      <c r="N227" s="25" t="s">
        <v>17277</v>
      </c>
      <c r="O227" s="26">
        <v>44105</v>
      </c>
      <c r="P227" s="25"/>
      <c r="Q227" s="25" t="s">
        <v>25235</v>
      </c>
      <c r="R227" s="25"/>
      <c r="S227" s="265"/>
    </row>
    <row r="228" spans="1:22" ht="15" thickTop="1" thickBot="1">
      <c r="A228" s="442">
        <v>32</v>
      </c>
      <c r="B228" s="1121">
        <v>3010</v>
      </c>
      <c r="C228" s="442" t="s">
        <v>31449</v>
      </c>
      <c r="D228" s="442" t="s">
        <v>25190</v>
      </c>
      <c r="E228" s="442" t="s">
        <v>30928</v>
      </c>
      <c r="F228" s="87" t="s">
        <v>25150</v>
      </c>
      <c r="G228" s="442" t="s">
        <v>21</v>
      </c>
      <c r="H228" s="8" t="s">
        <v>25152</v>
      </c>
      <c r="I228" s="8" t="s">
        <v>25151</v>
      </c>
      <c r="J228" s="8"/>
      <c r="K228" s="8" t="s">
        <v>17255</v>
      </c>
      <c r="L228" s="8" t="s">
        <v>17259</v>
      </c>
      <c r="M228" s="29" t="s">
        <v>17257</v>
      </c>
      <c r="N228" s="8" t="s">
        <v>17259</v>
      </c>
      <c r="O228" s="8" t="s">
        <v>25192</v>
      </c>
      <c r="P228" s="8"/>
      <c r="Q228" s="15" t="s">
        <v>25320</v>
      </c>
      <c r="R228" s="15"/>
      <c r="S228" s="590" t="s">
        <v>14064</v>
      </c>
    </row>
    <row r="229" spans="1:22" ht="15" thickTop="1" thickBot="1">
      <c r="A229" s="25"/>
      <c r="B229" s="1123" t="s">
        <v>30939</v>
      </c>
      <c r="C229" s="29" t="s">
        <v>25153</v>
      </c>
      <c r="D229" s="442" t="s">
        <v>25191</v>
      </c>
      <c r="E229" s="29" t="s">
        <v>30929</v>
      </c>
      <c r="F229" s="87" t="s">
        <v>25154</v>
      </c>
      <c r="G229" s="442" t="s">
        <v>21</v>
      </c>
      <c r="H229" s="8" t="s">
        <v>25155</v>
      </c>
      <c r="I229" s="8" t="s">
        <v>25151</v>
      </c>
      <c r="J229" s="25"/>
      <c r="K229" s="25"/>
      <c r="L229" s="25"/>
      <c r="M229" s="25"/>
      <c r="N229" s="25"/>
      <c r="O229" s="26">
        <v>44112</v>
      </c>
      <c r="P229" s="25"/>
      <c r="Q229" s="226">
        <v>10250044848</v>
      </c>
      <c r="R229" s="25" t="s">
        <v>30506</v>
      </c>
      <c r="S229" s="265"/>
    </row>
    <row r="230" spans="1:22" ht="15" thickTop="1" thickBot="1">
      <c r="A230" s="88">
        <v>12</v>
      </c>
      <c r="B230" s="88">
        <v>1110</v>
      </c>
      <c r="C230" s="88" t="s">
        <v>25238</v>
      </c>
      <c r="D230" s="88" t="s">
        <v>25303</v>
      </c>
      <c r="E230" s="88" t="s">
        <v>30930</v>
      </c>
      <c r="F230" s="87" t="s">
        <v>25239</v>
      </c>
      <c r="G230" s="88" t="s">
        <v>21</v>
      </c>
      <c r="H230" s="158" t="s">
        <v>25834</v>
      </c>
      <c r="I230" s="158" t="s">
        <v>25240</v>
      </c>
      <c r="J230" s="158"/>
      <c r="K230" s="158" t="s">
        <v>17264</v>
      </c>
      <c r="L230" s="158" t="s">
        <v>17263</v>
      </c>
      <c r="M230" s="535" t="s">
        <v>17261</v>
      </c>
      <c r="N230" s="158" t="s">
        <v>17263</v>
      </c>
      <c r="O230" s="158" t="s">
        <v>25304</v>
      </c>
      <c r="P230" s="158"/>
      <c r="Q230" s="275" t="s">
        <v>25321</v>
      </c>
      <c r="R230" s="52"/>
      <c r="S230" s="1043" t="s">
        <v>14064</v>
      </c>
      <c r="U230"/>
      <c r="V230"/>
    </row>
    <row r="231" spans="1:22" ht="15" thickTop="1" thickBot="1">
      <c r="A231" s="25"/>
      <c r="B231" s="25">
        <v>52</v>
      </c>
      <c r="C231" s="29" t="s">
        <v>26278</v>
      </c>
      <c r="D231" s="25" t="s">
        <v>26475</v>
      </c>
      <c r="E231" s="29" t="s">
        <v>30931</v>
      </c>
      <c r="F231" s="87" t="s">
        <v>26279</v>
      </c>
      <c r="G231" s="88" t="s">
        <v>21</v>
      </c>
      <c r="H231" s="29" t="s">
        <v>26280</v>
      </c>
      <c r="I231" s="158" t="s">
        <v>22160</v>
      </c>
      <c r="J231" s="25"/>
      <c r="K231" s="158" t="s">
        <v>17255</v>
      </c>
      <c r="L231" s="158" t="s">
        <v>17259</v>
      </c>
      <c r="M231" s="535" t="s">
        <v>17277</v>
      </c>
      <c r="N231" s="158" t="s">
        <v>17259</v>
      </c>
      <c r="O231" s="26">
        <v>44168</v>
      </c>
      <c r="P231" s="25"/>
      <c r="Q231" s="25" t="s">
        <v>30940</v>
      </c>
      <c r="R231" s="25"/>
      <c r="S231" s="265">
        <v>50</v>
      </c>
    </row>
    <row r="232" spans="1:22" ht="15" thickTop="1" thickBot="1">
      <c r="A232" s="25"/>
      <c r="B232" s="25">
        <v>1001</v>
      </c>
      <c r="C232" s="29" t="s">
        <v>26817</v>
      </c>
      <c r="D232" s="29" t="s">
        <v>26903</v>
      </c>
      <c r="E232" s="29" t="s">
        <v>30932</v>
      </c>
      <c r="F232" s="87" t="s">
        <v>26819</v>
      </c>
      <c r="G232" s="88" t="s">
        <v>21</v>
      </c>
      <c r="H232" s="29" t="s">
        <v>26822</v>
      </c>
      <c r="I232" s="158" t="s">
        <v>22160</v>
      </c>
      <c r="J232" s="25"/>
      <c r="K232" s="25"/>
      <c r="L232" s="25"/>
      <c r="M232" s="25"/>
      <c r="N232" s="25"/>
      <c r="O232" s="26">
        <v>44203</v>
      </c>
      <c r="P232" s="25"/>
      <c r="Q232" s="29" t="s">
        <v>30941</v>
      </c>
      <c r="R232" s="25"/>
      <c r="S232" s="265"/>
    </row>
    <row r="233" spans="1:22" ht="15" thickTop="1" thickBot="1">
      <c r="A233" s="25"/>
      <c r="B233" s="25">
        <v>210</v>
      </c>
      <c r="C233" s="29" t="s">
        <v>26818</v>
      </c>
      <c r="D233" s="29" t="s">
        <v>26904</v>
      </c>
      <c r="E233" s="29" t="s">
        <v>30933</v>
      </c>
      <c r="F233" s="87" t="s">
        <v>26821</v>
      </c>
      <c r="G233" s="88" t="s">
        <v>21</v>
      </c>
      <c r="H233" s="29" t="s">
        <v>26823</v>
      </c>
      <c r="I233" s="158" t="s">
        <v>22160</v>
      </c>
      <c r="J233" s="25"/>
      <c r="K233" s="25"/>
      <c r="L233" s="25"/>
      <c r="M233" s="25"/>
      <c r="N233" s="25"/>
      <c r="O233" s="26">
        <v>44203</v>
      </c>
      <c r="P233" s="25"/>
      <c r="Q233" s="25" t="s">
        <v>27354</v>
      </c>
      <c r="R233" s="25"/>
      <c r="S233" s="265"/>
    </row>
    <row r="234" spans="1:22" ht="15" thickTop="1" thickBot="1">
      <c r="A234" s="25"/>
      <c r="B234" s="25">
        <v>8001</v>
      </c>
      <c r="C234" s="25" t="s">
        <v>28432</v>
      </c>
      <c r="D234" s="29" t="s">
        <v>28464</v>
      </c>
      <c r="E234" s="29" t="s">
        <v>30934</v>
      </c>
      <c r="F234" s="87" t="s">
        <v>28438</v>
      </c>
      <c r="G234" s="88" t="s">
        <v>21</v>
      </c>
      <c r="H234" s="25" t="s">
        <v>28443</v>
      </c>
      <c r="I234" s="158" t="s">
        <v>22160</v>
      </c>
      <c r="J234" s="25"/>
      <c r="K234" s="25"/>
      <c r="L234" s="25"/>
      <c r="M234" s="25"/>
      <c r="N234" s="25"/>
      <c r="O234" s="26">
        <v>44369</v>
      </c>
      <c r="P234" s="25"/>
      <c r="Q234" s="29" t="s">
        <v>30942</v>
      </c>
      <c r="R234" s="25"/>
      <c r="S234" s="265">
        <v>51</v>
      </c>
    </row>
    <row r="235" spans="1:22" ht="15" thickTop="1" thickBot="1">
      <c r="A235" s="25"/>
      <c r="B235" s="25">
        <v>4001</v>
      </c>
      <c r="C235" s="25" t="s">
        <v>28433</v>
      </c>
      <c r="D235" s="29" t="s">
        <v>28465</v>
      </c>
      <c r="E235" s="29" t="s">
        <v>30935</v>
      </c>
      <c r="F235" s="87" t="s">
        <v>28439</v>
      </c>
      <c r="G235" s="88" t="s">
        <v>21</v>
      </c>
      <c r="H235" s="25" t="s">
        <v>28444</v>
      </c>
      <c r="I235" s="158" t="s">
        <v>22160</v>
      </c>
      <c r="J235" s="25"/>
      <c r="K235" s="25"/>
      <c r="L235" s="25"/>
      <c r="M235" s="25"/>
      <c r="N235" s="25"/>
      <c r="O235" s="26">
        <v>44369</v>
      </c>
      <c r="P235" s="25"/>
      <c r="Q235" s="25" t="s">
        <v>28688</v>
      </c>
      <c r="R235" s="25"/>
      <c r="S235" s="265">
        <v>51</v>
      </c>
    </row>
    <row r="236" spans="1:22" ht="15" thickTop="1" thickBot="1">
      <c r="A236" s="25"/>
      <c r="B236" s="25">
        <v>5001</v>
      </c>
      <c r="C236" s="25" t="s">
        <v>28434</v>
      </c>
      <c r="D236" s="29" t="s">
        <v>28466</v>
      </c>
      <c r="E236" s="29" t="s">
        <v>30936</v>
      </c>
      <c r="F236" s="87" t="s">
        <v>28440</v>
      </c>
      <c r="G236" s="88" t="s">
        <v>21</v>
      </c>
      <c r="H236" s="25" t="s">
        <v>28445</v>
      </c>
      <c r="I236" s="158" t="s">
        <v>22160</v>
      </c>
      <c r="J236" s="25"/>
      <c r="K236" s="25"/>
      <c r="L236" s="25"/>
      <c r="M236" s="25"/>
      <c r="N236" s="25"/>
      <c r="O236" s="26">
        <v>44369</v>
      </c>
      <c r="P236" s="25"/>
      <c r="Q236" s="29" t="s">
        <v>30943</v>
      </c>
      <c r="R236" s="25"/>
      <c r="S236" s="265">
        <v>51</v>
      </c>
    </row>
    <row r="237" spans="1:22" ht="15" thickTop="1" thickBot="1">
      <c r="A237" s="25"/>
      <c r="B237" s="25">
        <v>5030</v>
      </c>
      <c r="C237" s="29" t="s">
        <v>31450</v>
      </c>
      <c r="D237" s="29" t="s">
        <v>28467</v>
      </c>
      <c r="E237" s="29" t="s">
        <v>30937</v>
      </c>
      <c r="F237" s="87" t="s">
        <v>28441</v>
      </c>
      <c r="G237" s="88" t="s">
        <v>21</v>
      </c>
      <c r="H237" s="25" t="s">
        <v>28442</v>
      </c>
      <c r="I237" s="158" t="s">
        <v>22160</v>
      </c>
      <c r="J237" s="25"/>
      <c r="K237" s="25"/>
      <c r="L237" s="25"/>
      <c r="M237" s="25"/>
      <c r="N237" s="25"/>
      <c r="O237" s="26">
        <v>44369</v>
      </c>
      <c r="P237" s="25"/>
      <c r="Q237" s="25" t="s">
        <v>30944</v>
      </c>
      <c r="R237" s="25"/>
      <c r="S237" s="265">
        <v>51</v>
      </c>
    </row>
    <row r="238" spans="1:22" ht="15" thickTop="1" thickBot="1">
      <c r="A238" s="25"/>
      <c r="B238" s="25"/>
      <c r="C238" s="29" t="s">
        <v>33440</v>
      </c>
      <c r="D238" s="29" t="s">
        <v>33466</v>
      </c>
      <c r="E238" s="29" t="s">
        <v>33468</v>
      </c>
      <c r="F238" s="87" t="s">
        <v>33442</v>
      </c>
      <c r="G238" s="29" t="s">
        <v>33443</v>
      </c>
      <c r="H238" s="29" t="s">
        <v>33444</v>
      </c>
      <c r="I238" s="158" t="s">
        <v>22160</v>
      </c>
      <c r="J238" s="25"/>
      <c r="K238" s="25"/>
      <c r="L238" s="25"/>
      <c r="M238" s="25"/>
      <c r="N238" s="25"/>
      <c r="O238" s="26">
        <v>44630</v>
      </c>
      <c r="P238" s="25"/>
      <c r="Q238" s="25"/>
      <c r="R238" s="25"/>
      <c r="S238" s="265"/>
    </row>
    <row r="239" spans="1:22" ht="15" thickTop="1" thickBot="1">
      <c r="A239" s="275"/>
      <c r="B239" s="88">
        <v>10030</v>
      </c>
      <c r="C239" s="535" t="s">
        <v>33441</v>
      </c>
      <c r="D239" s="535" t="s">
        <v>33467</v>
      </c>
      <c r="E239" s="535" t="s">
        <v>33469</v>
      </c>
      <c r="F239" s="87" t="s">
        <v>33442</v>
      </c>
      <c r="G239" s="535" t="s">
        <v>33443</v>
      </c>
      <c r="H239" s="535" t="s">
        <v>33445</v>
      </c>
      <c r="I239" s="158" t="s">
        <v>22160</v>
      </c>
      <c r="J239" s="275"/>
      <c r="K239" s="275"/>
      <c r="L239" s="275"/>
      <c r="M239" s="275"/>
      <c r="N239" s="275"/>
      <c r="O239" s="898">
        <v>44630</v>
      </c>
      <c r="P239" s="275"/>
      <c r="Q239" s="275"/>
      <c r="R239" s="275"/>
      <c r="S239" s="1162"/>
    </row>
    <row r="240" spans="1:22" ht="15" thickTop="1" thickBot="1">
      <c r="A240" s="25"/>
      <c r="B240" s="442">
        <v>4130</v>
      </c>
      <c r="C240" s="25" t="s">
        <v>33501</v>
      </c>
      <c r="D240" s="29" t="s">
        <v>33519</v>
      </c>
      <c r="E240" s="29" t="s">
        <v>33523</v>
      </c>
      <c r="F240" s="87" t="s">
        <v>29252</v>
      </c>
      <c r="G240" s="535" t="s">
        <v>29253</v>
      </c>
      <c r="H240" s="25" t="s">
        <v>33508</v>
      </c>
      <c r="I240" s="158" t="s">
        <v>22160</v>
      </c>
      <c r="J240" s="25"/>
      <c r="K240" s="25"/>
      <c r="L240" s="25"/>
      <c r="M240" s="25"/>
      <c r="N240" s="25"/>
      <c r="O240" s="26">
        <v>44645</v>
      </c>
      <c r="P240" s="25"/>
      <c r="Q240" s="25"/>
      <c r="R240" s="25"/>
      <c r="S240" s="265"/>
    </row>
    <row r="241" spans="1:19" ht="15" thickTop="1" thickBot="1">
      <c r="A241" s="25"/>
      <c r="B241" s="442">
        <v>4140</v>
      </c>
      <c r="C241" s="25" t="s">
        <v>33502</v>
      </c>
      <c r="D241" s="29" t="s">
        <v>33520</v>
      </c>
      <c r="E241" s="29" t="s">
        <v>33524</v>
      </c>
      <c r="F241" s="87" t="s">
        <v>29252</v>
      </c>
      <c r="G241" s="535" t="s">
        <v>29253</v>
      </c>
      <c r="H241" s="25" t="s">
        <v>33506</v>
      </c>
      <c r="I241" s="158" t="s">
        <v>22160</v>
      </c>
      <c r="J241" s="25"/>
      <c r="K241" s="25"/>
      <c r="L241" s="25"/>
      <c r="M241" s="25"/>
      <c r="N241" s="25"/>
      <c r="O241" s="26">
        <v>44645</v>
      </c>
      <c r="P241" s="25"/>
      <c r="Q241" s="25"/>
      <c r="R241" s="25"/>
      <c r="S241" s="265"/>
    </row>
    <row r="242" spans="1:19" ht="15" thickTop="1" thickBot="1">
      <c r="A242" s="25"/>
      <c r="B242" s="442">
        <v>4150</v>
      </c>
      <c r="C242" s="25" t="s">
        <v>33503</v>
      </c>
      <c r="D242" s="29" t="s">
        <v>33521</v>
      </c>
      <c r="E242" s="29" t="s">
        <v>33525</v>
      </c>
      <c r="F242" s="87" t="s">
        <v>29252</v>
      </c>
      <c r="G242" s="535" t="s">
        <v>29253</v>
      </c>
      <c r="H242" s="25" t="s">
        <v>33507</v>
      </c>
      <c r="I242" s="158" t="s">
        <v>22160</v>
      </c>
      <c r="J242" s="25"/>
      <c r="K242" s="25"/>
      <c r="L242" s="25"/>
      <c r="M242" s="25"/>
      <c r="N242" s="25"/>
      <c r="O242" s="26">
        <v>44645</v>
      </c>
      <c r="P242" s="25"/>
      <c r="Q242" s="25"/>
      <c r="R242" s="25"/>
      <c r="S242" s="265"/>
    </row>
    <row r="243" spans="1:19" ht="15" thickTop="1" thickBot="1">
      <c r="A243" s="25"/>
      <c r="B243" s="25">
        <v>2040</v>
      </c>
      <c r="C243" s="25" t="s">
        <v>33504</v>
      </c>
      <c r="D243" s="29" t="s">
        <v>33522</v>
      </c>
      <c r="E243" s="29" t="s">
        <v>33526</v>
      </c>
      <c r="F243" s="87" t="s">
        <v>29252</v>
      </c>
      <c r="G243" s="535" t="s">
        <v>29253</v>
      </c>
      <c r="H243" s="25" t="s">
        <v>33505</v>
      </c>
      <c r="I243" s="158" t="s">
        <v>22160</v>
      </c>
      <c r="J243" s="25"/>
      <c r="K243" s="25"/>
      <c r="L243" s="25"/>
      <c r="M243" s="25"/>
      <c r="N243" s="25"/>
      <c r="O243" s="26">
        <v>44645</v>
      </c>
      <c r="P243" s="25"/>
      <c r="Q243" s="25"/>
      <c r="R243" s="25"/>
      <c r="S243" s="265"/>
    </row>
    <row r="244" spans="1:19" ht="15" thickTop="1" thickBo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65"/>
    </row>
    <row r="245" spans="1:19" ht="15" thickTop="1" thickBo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65"/>
    </row>
    <row r="246" spans="1:19" ht="15" thickTop="1" thickBo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65"/>
    </row>
    <row r="247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5" r:id="rId13"/>
    <hyperlink ref="F16" r:id="rId14"/>
    <hyperlink ref="F17" r:id="rId15"/>
    <hyperlink ref="F18" r:id="rId16"/>
    <hyperlink ref="F19" r:id="rId17"/>
    <hyperlink ref="F20" r:id="rId18"/>
    <hyperlink ref="F21" r:id="rId19"/>
    <hyperlink ref="F22" r:id="rId20"/>
    <hyperlink ref="F23" r:id="rId21"/>
    <hyperlink ref="F24" r:id="rId22"/>
    <hyperlink ref="F25" r:id="rId23"/>
    <hyperlink ref="F26" r:id="rId24"/>
    <hyperlink ref="F27" r:id="rId25"/>
    <hyperlink ref="F28" r:id="rId26"/>
    <hyperlink ref="F29" r:id="rId27"/>
    <hyperlink ref="F30" r:id="rId28"/>
    <hyperlink ref="F31" r:id="rId29"/>
    <hyperlink ref="F32" r:id="rId30"/>
    <hyperlink ref="F33" r:id="rId31"/>
    <hyperlink ref="F34" r:id="rId32"/>
    <hyperlink ref="F35" r:id="rId33"/>
    <hyperlink ref="F36" r:id="rId34"/>
    <hyperlink ref="F37" r:id="rId35"/>
    <hyperlink ref="F38" r:id="rId36"/>
    <hyperlink ref="F39" r:id="rId37"/>
    <hyperlink ref="F40" r:id="rId38"/>
    <hyperlink ref="F41" r:id="rId39"/>
    <hyperlink ref="F42" r:id="rId40"/>
    <hyperlink ref="F43" r:id="rId41"/>
    <hyperlink ref="F44" r:id="rId42"/>
    <hyperlink ref="F45" r:id="rId43"/>
    <hyperlink ref="F46" r:id="rId44"/>
    <hyperlink ref="F48" r:id="rId45"/>
    <hyperlink ref="F49" r:id="rId46"/>
    <hyperlink ref="F50" r:id="rId47"/>
    <hyperlink ref="F51" r:id="rId48"/>
    <hyperlink ref="F52" r:id="rId49"/>
    <hyperlink ref="F53" r:id="rId50"/>
    <hyperlink ref="F54" r:id="rId51"/>
    <hyperlink ref="F55" r:id="rId52"/>
    <hyperlink ref="F56" r:id="rId53"/>
    <hyperlink ref="F57" r:id="rId54"/>
    <hyperlink ref="F58" r:id="rId55"/>
    <hyperlink ref="F59" r:id="rId56"/>
    <hyperlink ref="F60" r:id="rId57"/>
    <hyperlink ref="F61" r:id="rId58"/>
    <hyperlink ref="F62" r:id="rId59"/>
    <hyperlink ref="F63" r:id="rId60"/>
    <hyperlink ref="F64" r:id="rId61"/>
    <hyperlink ref="F65" r:id="rId62"/>
    <hyperlink ref="F66" r:id="rId63"/>
    <hyperlink ref="F67" r:id="rId64"/>
    <hyperlink ref="F68" r:id="rId65"/>
    <hyperlink ref="F69" r:id="rId66"/>
    <hyperlink ref="F70" r:id="rId67"/>
    <hyperlink ref="F71" r:id="rId68"/>
    <hyperlink ref="F72" r:id="rId69"/>
    <hyperlink ref="F73" r:id="rId70"/>
    <hyperlink ref="F74" r:id="rId71"/>
    <hyperlink ref="F75" r:id="rId72"/>
    <hyperlink ref="F76" r:id="rId73"/>
    <hyperlink ref="F77" r:id="rId74"/>
    <hyperlink ref="F78" r:id="rId75"/>
    <hyperlink ref="F79" r:id="rId76"/>
    <hyperlink ref="F80" r:id="rId77"/>
    <hyperlink ref="F81" r:id="rId78"/>
    <hyperlink ref="F82" r:id="rId79"/>
    <hyperlink ref="F83" r:id="rId80"/>
    <hyperlink ref="F84" r:id="rId81"/>
    <hyperlink ref="F85" r:id="rId82"/>
    <hyperlink ref="F86" r:id="rId83"/>
    <hyperlink ref="F87" r:id="rId84"/>
    <hyperlink ref="F88" r:id="rId85"/>
    <hyperlink ref="F89" r:id="rId86"/>
    <hyperlink ref="F90" r:id="rId87"/>
    <hyperlink ref="F91" r:id="rId88"/>
    <hyperlink ref="F92" r:id="rId89"/>
    <hyperlink ref="F93" r:id="rId90"/>
    <hyperlink ref="F94" r:id="rId91"/>
    <hyperlink ref="F95" r:id="rId92"/>
    <hyperlink ref="F96" r:id="rId93"/>
    <hyperlink ref="F97" r:id="rId94"/>
    <hyperlink ref="F98" r:id="rId95"/>
    <hyperlink ref="F99" r:id="rId96"/>
    <hyperlink ref="F100" r:id="rId97"/>
    <hyperlink ref="F101" r:id="rId98"/>
    <hyperlink ref="F102" r:id="rId99"/>
    <hyperlink ref="F103" r:id="rId100"/>
    <hyperlink ref="F104" r:id="rId101"/>
    <hyperlink ref="F105" r:id="rId102"/>
    <hyperlink ref="F106" r:id="rId103"/>
    <hyperlink ref="F107" r:id="rId104"/>
    <hyperlink ref="F108" r:id="rId105"/>
    <hyperlink ref="F109" r:id="rId106"/>
    <hyperlink ref="F110" r:id="rId107"/>
    <hyperlink ref="F111" r:id="rId108"/>
    <hyperlink ref="F112" r:id="rId109"/>
    <hyperlink ref="F113" r:id="rId110"/>
    <hyperlink ref="F114" r:id="rId111"/>
    <hyperlink ref="F115" r:id="rId112"/>
    <hyperlink ref="F116" r:id="rId113"/>
    <hyperlink ref="F117" r:id="rId114"/>
    <hyperlink ref="F118" r:id="rId115"/>
    <hyperlink ref="F119" r:id="rId116"/>
    <hyperlink ref="F120" r:id="rId117"/>
    <hyperlink ref="F121" r:id="rId118"/>
    <hyperlink ref="F122" r:id="rId119"/>
    <hyperlink ref="F123" r:id="rId120"/>
    <hyperlink ref="F124" r:id="rId121"/>
    <hyperlink ref="F125" r:id="rId122"/>
    <hyperlink ref="F126" r:id="rId123"/>
    <hyperlink ref="F127" r:id="rId124"/>
    <hyperlink ref="F128" r:id="rId125"/>
    <hyperlink ref="F129" r:id="rId126"/>
    <hyperlink ref="F130" r:id="rId127"/>
    <hyperlink ref="F131" r:id="rId128"/>
    <hyperlink ref="F132" r:id="rId129"/>
    <hyperlink ref="F133" r:id="rId130"/>
    <hyperlink ref="F134" r:id="rId131"/>
    <hyperlink ref="F135" r:id="rId132"/>
    <hyperlink ref="F136" r:id="rId133"/>
    <hyperlink ref="F137" r:id="rId134"/>
    <hyperlink ref="F138" r:id="rId135"/>
    <hyperlink ref="F139" r:id="rId136"/>
    <hyperlink ref="F140" r:id="rId137"/>
    <hyperlink ref="F141" r:id="rId138"/>
    <hyperlink ref="F142" r:id="rId139"/>
    <hyperlink ref="F143" r:id="rId140"/>
    <hyperlink ref="F144" r:id="rId141"/>
    <hyperlink ref="F145" r:id="rId142"/>
    <hyperlink ref="F147" r:id="rId143" display="SW00001300138@nihonsoft.co.jp"/>
    <hyperlink ref="F148:F151" r:id="rId144" display="SW00001300138@nihonsoft.co.jp"/>
    <hyperlink ref="F152:F154" r:id="rId145" display="SW00001300138@nihonsoft.co.jp"/>
    <hyperlink ref="F155" r:id="rId146" display="SW00001300138@nihonsoft.co.jp"/>
    <hyperlink ref="A1" location="ユーザー一覧!A1" display="通番"/>
    <hyperlink ref="F156" r:id="rId147"/>
    <hyperlink ref="F157:F163" r:id="rId148" display="SW00001300152@nihonsoft.co.jp"/>
    <hyperlink ref="F164" r:id="rId149"/>
    <hyperlink ref="F165" r:id="rId150" display="SW00001300152@nihonsoft.co.jp"/>
    <hyperlink ref="F167" r:id="rId151" display="SW00001300152@nihonsoft.co.jp"/>
    <hyperlink ref="F166" r:id="rId152" display="SW00001300160@nihonsoft.co.jp"/>
    <hyperlink ref="F168" r:id="rId153" display="SW00001300160@nihonsoft.co.jp"/>
    <hyperlink ref="F169" r:id="rId154" display="SW00001300152@nihonsoft.co.jp"/>
    <hyperlink ref="F171" r:id="rId155" display="SW00001300152@nihonsoft.co.jp"/>
    <hyperlink ref="F173" r:id="rId156" display="SW00001300152@nihonsoft.co.jp"/>
    <hyperlink ref="F175" r:id="rId157" display="SW00001300152@nihonsoft.co.jp"/>
    <hyperlink ref="F177" r:id="rId158" display="SW00001300152@nihonsoft.co.jp"/>
    <hyperlink ref="F179" r:id="rId159" display="SW00001300152@nihonsoft.co.jp"/>
    <hyperlink ref="F181" r:id="rId160" display="SW00001300152@nihonsoft.co.jp"/>
    <hyperlink ref="F183" r:id="rId161" display="SW00001300152@nihonsoft.co.jp"/>
    <hyperlink ref="F185" r:id="rId162" display="SW00001300152@nihonsoft.co.jp"/>
    <hyperlink ref="F187" r:id="rId163" display="SW00001300160@nihonsoft.co.jp"/>
    <hyperlink ref="F170" r:id="rId164" display="SW00001300160@nihonsoft.co.jp"/>
    <hyperlink ref="F172" r:id="rId165" display="SW00001300160@nihonsoft.co.jp"/>
    <hyperlink ref="F174" r:id="rId166" display="SW00001300160@nihonsoft.co.jp"/>
    <hyperlink ref="F176" r:id="rId167" display="SW00001300160@nihonsoft.co.jp"/>
    <hyperlink ref="F178" r:id="rId168" display="SW00001300160@nihonsoft.co.jp"/>
    <hyperlink ref="F180" r:id="rId169" display="SW00001300160@nihonsoft.co.jp"/>
    <hyperlink ref="F182" r:id="rId170" display="SW00001300160@nihonsoft.co.jp"/>
    <hyperlink ref="F184" r:id="rId171" display="SW00001300160@nihonsoft.co.jp"/>
    <hyperlink ref="F186" r:id="rId172" display="SW00001300160@nihonsoft.co.jp"/>
    <hyperlink ref="F189" r:id="rId173" display="SW00001300160@nihonsoft.co.jp"/>
    <hyperlink ref="F188" r:id="rId174" display="SW00001300160@nihonsoft.co.jp"/>
    <hyperlink ref="F190" r:id="rId175" display="SW00001300160@nihonsoft.co.jp"/>
    <hyperlink ref="F191" r:id="rId176"/>
    <hyperlink ref="F192:F203" r:id="rId177" display="SW00001300187@nihonsoft.net"/>
    <hyperlink ref="F204" r:id="rId178" display="SW00001300187@nihonsoft.net"/>
    <hyperlink ref="F205" r:id="rId179"/>
    <hyperlink ref="F47" r:id="rId180"/>
    <hyperlink ref="F206" r:id="rId181" display="SW00001300187@nihonsoft.net"/>
    <hyperlink ref="F208" r:id="rId182" display="SW00001300187@nihonsoft.net"/>
    <hyperlink ref="F210" r:id="rId183" display="SW00001300187@nihonsoft.net"/>
    <hyperlink ref="F212" r:id="rId184" display="SW00001300187@nihonsoft.net"/>
    <hyperlink ref="F214" r:id="rId185" display="SW00001300187@nihonsoft.net"/>
    <hyperlink ref="F216" r:id="rId186" display="SW00001300187@nihonsoft.net"/>
    <hyperlink ref="F218" r:id="rId187" display="SW00001300187@nihonsoft.net"/>
    <hyperlink ref="F220" r:id="rId188" display="SW00001300187@nihonsoft.net"/>
    <hyperlink ref="F222" r:id="rId189" display="SW00001300201@nihonsoft.net"/>
    <hyperlink ref="F207" r:id="rId190" display="SW00001300201@nihonsoft.net"/>
    <hyperlink ref="F209" r:id="rId191" display="SW00001300201@nihonsoft.net"/>
    <hyperlink ref="F211" r:id="rId192" display="SW00001300201@nihonsoft.net"/>
    <hyperlink ref="F213" r:id="rId193" display="SW00001300201@nihonsoft.net"/>
    <hyperlink ref="F215" r:id="rId194" display="SW00001300201@nihonsoft.net"/>
    <hyperlink ref="F217" r:id="rId195" display="SW00001300201@nihonsoft.net"/>
    <hyperlink ref="F219" r:id="rId196" display="SW00001300201@nihonsoft.net"/>
    <hyperlink ref="F221" r:id="rId197" display="SW00001300201@nihonsoft.net"/>
    <hyperlink ref="F223" r:id="rId198" display="SW00001300201@nihonsoft.net"/>
    <hyperlink ref="F224" r:id="rId199"/>
    <hyperlink ref="F225" r:id="rId200"/>
    <hyperlink ref="F226" r:id="rId201"/>
    <hyperlink ref="F227" r:id="rId202"/>
    <hyperlink ref="F228" r:id="rId203"/>
    <hyperlink ref="F229" r:id="rId204"/>
    <hyperlink ref="F230" r:id="rId205"/>
    <hyperlink ref="F14" r:id="rId206"/>
    <hyperlink ref="F231" r:id="rId207"/>
    <hyperlink ref="F232" r:id="rId208"/>
    <hyperlink ref="F233" r:id="rId209"/>
    <hyperlink ref="F234" r:id="rId210"/>
    <hyperlink ref="F235" r:id="rId211"/>
    <hyperlink ref="F236" r:id="rId212"/>
    <hyperlink ref="F237" r:id="rId213"/>
    <hyperlink ref="F238" r:id="rId214"/>
    <hyperlink ref="F239" r:id="rId215"/>
    <hyperlink ref="F240:F243" r:id="rId216" display="sofinet@nihonsoft.net"/>
  </hyperlinks>
  <pageMargins left="0.70833333333333304" right="0.70833333333333304" top="0.74791666666666701" bottom="0.74791666666666701" header="0.51180555555555496" footer="0.51180555555555496"/>
  <pageSetup paperSize="8" scale="10" firstPageNumber="0" fitToHeight="0" orientation="portrait" r:id="rId21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V41"/>
  <sheetViews>
    <sheetView zoomScaleNormal="100" workbookViewId="0">
      <selection activeCell="J28" sqref="J28"/>
    </sheetView>
  </sheetViews>
  <sheetFormatPr defaultRowHeight="13.5"/>
  <cols>
    <col min="1" max="1" width="5.25" style="1" bestFit="1" customWidth="1"/>
    <col min="2" max="2" width="9" style="1" bestFit="1"/>
    <col min="3" max="3" width="28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3.375" style="1" customWidth="1"/>
    <col min="17" max="17" width="17.25" style="1" bestFit="1" customWidth="1"/>
    <col min="18" max="18" width="24.875" style="1" bestFit="1" customWidth="1"/>
    <col min="19" max="19" width="13.125" style="208" bestFit="1" customWidth="1"/>
    <col min="20" max="20" width="9" style="208"/>
    <col min="21" max="21" width="13.375" style="208" bestFit="1" customWidth="1"/>
    <col min="22" max="22" width="9" style="208"/>
  </cols>
  <sheetData>
    <row r="1" spans="1:22" ht="42" thickTop="1" thickBot="1">
      <c r="A1" s="63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</v>
      </c>
      <c r="C2" s="5" t="s">
        <v>1036</v>
      </c>
      <c r="D2" s="7" t="s">
        <v>7516</v>
      </c>
      <c r="E2" s="13" t="s">
        <v>30945</v>
      </c>
      <c r="F2" s="11" t="s">
        <v>1037</v>
      </c>
      <c r="G2" s="7" t="s">
        <v>21</v>
      </c>
      <c r="H2" s="6" t="s">
        <v>1038</v>
      </c>
      <c r="I2" s="6" t="s">
        <v>53</v>
      </c>
      <c r="J2" s="8"/>
      <c r="K2" s="41" t="s">
        <v>17255</v>
      </c>
      <c r="L2" s="41" t="s">
        <v>17257</v>
      </c>
      <c r="M2" s="41" t="s">
        <v>17257</v>
      </c>
      <c r="N2" s="41" t="s">
        <v>17266</v>
      </c>
      <c r="O2" s="8" t="s">
        <v>7515</v>
      </c>
      <c r="P2" s="8"/>
      <c r="Q2" s="6" t="s">
        <v>7161</v>
      </c>
      <c r="R2" s="8" t="s">
        <v>17557</v>
      </c>
      <c r="S2" s="209" t="s">
        <v>14112</v>
      </c>
      <c r="U2" s="413" t="s">
        <v>5180</v>
      </c>
      <c r="V2" s="413">
        <f>COUNTIF($S$2:$S$40,"41")</f>
        <v>0</v>
      </c>
    </row>
    <row r="3" spans="1:22" ht="15" thickTop="1" thickBot="1">
      <c r="A3" s="7">
        <v>2</v>
      </c>
      <c r="B3" s="7">
        <v>101</v>
      </c>
      <c r="C3" s="5" t="s">
        <v>1039</v>
      </c>
      <c r="D3" s="7" t="s">
        <v>7517</v>
      </c>
      <c r="E3" s="13" t="s">
        <v>30946</v>
      </c>
      <c r="F3" s="11" t="s">
        <v>1040</v>
      </c>
      <c r="G3" s="7" t="s">
        <v>21</v>
      </c>
      <c r="H3" s="6" t="s">
        <v>1041</v>
      </c>
      <c r="I3" s="6" t="s">
        <v>53</v>
      </c>
      <c r="J3" s="8"/>
      <c r="K3" s="41" t="s">
        <v>17278</v>
      </c>
      <c r="L3" s="8" t="s">
        <v>17259</v>
      </c>
      <c r="M3" s="8" t="s">
        <v>17284</v>
      </c>
      <c r="N3" s="8" t="s">
        <v>17280</v>
      </c>
      <c r="O3" s="8" t="s">
        <v>7515</v>
      </c>
      <c r="P3" s="8"/>
      <c r="Q3" s="6" t="s">
        <v>3054</v>
      </c>
      <c r="R3" s="8" t="s">
        <v>17281</v>
      </c>
      <c r="S3" s="209" t="s">
        <v>14122</v>
      </c>
      <c r="U3" s="413" t="s">
        <v>5179</v>
      </c>
      <c r="V3" s="413">
        <f>COUNTIF($S$2:$S$40,"42")</f>
        <v>0</v>
      </c>
    </row>
    <row r="4" spans="1:22" ht="15" thickTop="1" thickBot="1">
      <c r="A4" s="7">
        <v>3</v>
      </c>
      <c r="B4" s="7">
        <v>102</v>
      </c>
      <c r="C4" s="5" t="s">
        <v>18041</v>
      </c>
      <c r="D4" s="7" t="s">
        <v>7518</v>
      </c>
      <c r="E4" s="13" t="s">
        <v>30947</v>
      </c>
      <c r="F4" s="11" t="s">
        <v>1042</v>
      </c>
      <c r="G4" s="7" t="s">
        <v>21</v>
      </c>
      <c r="H4" s="6" t="s">
        <v>1043</v>
      </c>
      <c r="I4" s="6" t="s">
        <v>53</v>
      </c>
      <c r="J4" s="8"/>
      <c r="K4" s="41" t="s">
        <v>17255</v>
      </c>
      <c r="L4" s="8" t="s">
        <v>17280</v>
      </c>
      <c r="M4" s="8" t="s">
        <v>17287</v>
      </c>
      <c r="N4" s="8" t="s">
        <v>17300</v>
      </c>
      <c r="O4" s="8" t="s">
        <v>7515</v>
      </c>
      <c r="P4" s="8"/>
      <c r="Q4" s="6" t="s">
        <v>3055</v>
      </c>
      <c r="R4" s="8"/>
      <c r="S4" s="209" t="s">
        <v>14111</v>
      </c>
      <c r="U4" s="413" t="s">
        <v>5178</v>
      </c>
      <c r="V4" s="413">
        <f>COUNTIF($S$2:$S$40,"43")</f>
        <v>36</v>
      </c>
    </row>
    <row r="5" spans="1:22" ht="15" thickTop="1" thickBot="1">
      <c r="A5" s="7">
        <v>4</v>
      </c>
      <c r="B5" s="7">
        <v>103</v>
      </c>
      <c r="C5" s="5" t="s">
        <v>1044</v>
      </c>
      <c r="D5" s="7" t="s">
        <v>7519</v>
      </c>
      <c r="E5" s="13" t="s">
        <v>30948</v>
      </c>
      <c r="F5" s="11" t="s">
        <v>1045</v>
      </c>
      <c r="G5" s="7" t="s">
        <v>21</v>
      </c>
      <c r="H5" s="6" t="s">
        <v>1046</v>
      </c>
      <c r="I5" s="6" t="s">
        <v>53</v>
      </c>
      <c r="J5" s="8"/>
      <c r="K5" s="41" t="s">
        <v>17255</v>
      </c>
      <c r="L5" s="8" t="s">
        <v>17280</v>
      </c>
      <c r="M5" s="8" t="s">
        <v>17301</v>
      </c>
      <c r="N5" s="8" t="s">
        <v>17259</v>
      </c>
      <c r="O5" s="8" t="s">
        <v>7515</v>
      </c>
      <c r="P5" s="8"/>
      <c r="Q5" s="6" t="s">
        <v>3056</v>
      </c>
      <c r="R5" s="8"/>
      <c r="S5" s="209" t="s">
        <v>14064</v>
      </c>
      <c r="U5" s="413" t="s">
        <v>5176</v>
      </c>
      <c r="V5" s="413">
        <f>COUNTIF($S$2:$S$40,"44")</f>
        <v>0</v>
      </c>
    </row>
    <row r="6" spans="1:22" ht="15" thickTop="1" thickBot="1">
      <c r="A6" s="7">
        <v>5</v>
      </c>
      <c r="B6" s="7">
        <v>200</v>
      </c>
      <c r="C6" s="5" t="s">
        <v>1047</v>
      </c>
      <c r="D6" s="7" t="s">
        <v>7520</v>
      </c>
      <c r="E6" s="13" t="s">
        <v>30949</v>
      </c>
      <c r="F6" s="11" t="s">
        <v>1048</v>
      </c>
      <c r="G6" s="7" t="s">
        <v>21</v>
      </c>
      <c r="H6" s="6" t="s">
        <v>1049</v>
      </c>
      <c r="I6" s="6" t="s">
        <v>53</v>
      </c>
      <c r="J6" s="8"/>
      <c r="K6" s="41" t="s">
        <v>17278</v>
      </c>
      <c r="L6" s="41" t="s">
        <v>17279</v>
      </c>
      <c r="M6" s="41" t="s">
        <v>17302</v>
      </c>
      <c r="N6" s="41" t="s">
        <v>17259</v>
      </c>
      <c r="O6" s="8" t="s">
        <v>7515</v>
      </c>
      <c r="P6" s="8"/>
      <c r="Q6" s="6" t="s">
        <v>3082</v>
      </c>
      <c r="R6" s="8" t="s">
        <v>17557</v>
      </c>
      <c r="S6" s="209" t="s">
        <v>14111</v>
      </c>
      <c r="U6" s="413" t="s">
        <v>5174</v>
      </c>
      <c r="V6" s="413">
        <f>COUNTIF($S$2:$S$40,"45")</f>
        <v>0</v>
      </c>
    </row>
    <row r="7" spans="1:22" ht="15" thickTop="1" thickBot="1">
      <c r="A7" s="7">
        <v>6</v>
      </c>
      <c r="B7" s="7">
        <v>201</v>
      </c>
      <c r="C7" s="5" t="s">
        <v>1050</v>
      </c>
      <c r="D7" s="7" t="s">
        <v>7521</v>
      </c>
      <c r="E7" s="13" t="s">
        <v>30950</v>
      </c>
      <c r="F7" s="11" t="s">
        <v>1051</v>
      </c>
      <c r="G7" s="7" t="s">
        <v>21</v>
      </c>
      <c r="H7" s="6" t="s">
        <v>1052</v>
      </c>
      <c r="I7" s="6" t="s">
        <v>53</v>
      </c>
      <c r="J7" s="8"/>
      <c r="K7" s="41" t="s">
        <v>17264</v>
      </c>
      <c r="L7" s="8" t="s">
        <v>17263</v>
      </c>
      <c r="M7" s="8" t="s">
        <v>17287</v>
      </c>
      <c r="N7" s="8" t="s">
        <v>17303</v>
      </c>
      <c r="O7" s="8" t="s">
        <v>7515</v>
      </c>
      <c r="P7" s="8"/>
      <c r="Q7" s="6" t="s">
        <v>3057</v>
      </c>
      <c r="R7" s="8"/>
      <c r="S7" s="209" t="s">
        <v>14064</v>
      </c>
      <c r="U7" s="413" t="s">
        <v>5175</v>
      </c>
      <c r="V7" s="413">
        <f>COUNTIF($S$2:$S$40,"46")</f>
        <v>0</v>
      </c>
    </row>
    <row r="8" spans="1:22" ht="15" thickTop="1" thickBot="1">
      <c r="A8" s="7">
        <v>7</v>
      </c>
      <c r="B8" s="7">
        <v>202</v>
      </c>
      <c r="C8" s="5" t="s">
        <v>1053</v>
      </c>
      <c r="D8" s="7" t="s">
        <v>7522</v>
      </c>
      <c r="E8" s="13" t="s">
        <v>30951</v>
      </c>
      <c r="F8" s="11" t="s">
        <v>1054</v>
      </c>
      <c r="G8" s="7" t="s">
        <v>21</v>
      </c>
      <c r="H8" s="6" t="s">
        <v>1055</v>
      </c>
      <c r="I8" s="6" t="s">
        <v>53</v>
      </c>
      <c r="J8" s="8"/>
      <c r="K8" s="41" t="s">
        <v>17255</v>
      </c>
      <c r="L8" s="8" t="s">
        <v>17259</v>
      </c>
      <c r="M8" s="8" t="s">
        <v>17287</v>
      </c>
      <c r="N8" s="8" t="s">
        <v>17259</v>
      </c>
      <c r="O8" s="8" t="s">
        <v>7515</v>
      </c>
      <c r="P8" s="8"/>
      <c r="Q8" s="6" t="s">
        <v>3058</v>
      </c>
      <c r="R8" s="8"/>
      <c r="S8" s="209" t="s">
        <v>14111</v>
      </c>
      <c r="U8" s="413" t="s">
        <v>5214</v>
      </c>
      <c r="V8" s="413">
        <f>COUNTIF($S$2:$S$40,"47")</f>
        <v>0</v>
      </c>
    </row>
    <row r="9" spans="1:22" ht="15" thickTop="1" thickBot="1">
      <c r="A9" s="7">
        <v>8</v>
      </c>
      <c r="B9" s="7">
        <v>203</v>
      </c>
      <c r="C9" s="5" t="s">
        <v>1056</v>
      </c>
      <c r="D9" s="7" t="s">
        <v>7523</v>
      </c>
      <c r="E9" s="13" t="s">
        <v>30952</v>
      </c>
      <c r="F9" s="11" t="s">
        <v>1057</v>
      </c>
      <c r="G9" s="7" t="s">
        <v>21</v>
      </c>
      <c r="H9" s="6" t="s">
        <v>1058</v>
      </c>
      <c r="I9" s="6" t="s">
        <v>53</v>
      </c>
      <c r="J9" s="8"/>
      <c r="K9" s="41" t="s">
        <v>17264</v>
      </c>
      <c r="L9" s="8" t="s">
        <v>17304</v>
      </c>
      <c r="M9" s="8" t="s">
        <v>17284</v>
      </c>
      <c r="N9" s="8" t="s">
        <v>17280</v>
      </c>
      <c r="O9" s="8" t="s">
        <v>7515</v>
      </c>
      <c r="P9" s="8"/>
      <c r="Q9" s="6" t="s">
        <v>3059</v>
      </c>
      <c r="R9" s="8"/>
      <c r="S9" s="209" t="s">
        <v>14064</v>
      </c>
      <c r="U9" s="413" t="s">
        <v>5216</v>
      </c>
      <c r="V9" s="413">
        <f>COUNTIF($S$2:$S$40,"48")</f>
        <v>0</v>
      </c>
    </row>
    <row r="10" spans="1:22" ht="15" thickTop="1" thickBot="1">
      <c r="A10" s="7">
        <v>9</v>
      </c>
      <c r="B10" s="7">
        <v>204</v>
      </c>
      <c r="C10" s="5" t="s">
        <v>1059</v>
      </c>
      <c r="D10" s="7" t="s">
        <v>7524</v>
      </c>
      <c r="E10" s="13" t="s">
        <v>30953</v>
      </c>
      <c r="F10" s="11" t="s">
        <v>1060</v>
      </c>
      <c r="G10" s="7" t="s">
        <v>21</v>
      </c>
      <c r="H10" s="6" t="s">
        <v>1061</v>
      </c>
      <c r="I10" s="6" t="s">
        <v>53</v>
      </c>
      <c r="J10" s="8"/>
      <c r="K10" s="41" t="s">
        <v>17278</v>
      </c>
      <c r="L10" s="8" t="s">
        <v>17280</v>
      </c>
      <c r="M10" s="8" t="s">
        <v>17284</v>
      </c>
      <c r="N10" s="8" t="s">
        <v>17259</v>
      </c>
      <c r="O10" s="8" t="s">
        <v>7515</v>
      </c>
      <c r="P10" s="8"/>
      <c r="Q10" s="6" t="s">
        <v>3060</v>
      </c>
      <c r="R10" s="8"/>
      <c r="S10" s="209" t="s">
        <v>14111</v>
      </c>
      <c r="U10" s="413" t="s">
        <v>5215</v>
      </c>
      <c r="V10" s="413">
        <f>COUNTIF($S$2:$S$40,"49")</f>
        <v>0</v>
      </c>
    </row>
    <row r="11" spans="1:22" ht="15" thickTop="1" thickBot="1">
      <c r="A11" s="7">
        <v>10</v>
      </c>
      <c r="B11" s="7">
        <v>205</v>
      </c>
      <c r="C11" s="5" t="s">
        <v>1062</v>
      </c>
      <c r="D11" s="7" t="s">
        <v>7525</v>
      </c>
      <c r="E11" s="13" t="s">
        <v>30954</v>
      </c>
      <c r="F11" s="11" t="s">
        <v>1063</v>
      </c>
      <c r="G11" s="7" t="s">
        <v>21</v>
      </c>
      <c r="H11" s="6" t="s">
        <v>1064</v>
      </c>
      <c r="I11" s="6" t="s">
        <v>53</v>
      </c>
      <c r="J11" s="8"/>
      <c r="K11" s="41" t="s">
        <v>17278</v>
      </c>
      <c r="L11" s="8" t="s">
        <v>17280</v>
      </c>
      <c r="M11" s="8" t="s">
        <v>17305</v>
      </c>
      <c r="N11" s="8" t="s">
        <v>17263</v>
      </c>
      <c r="O11" s="8" t="s">
        <v>7515</v>
      </c>
      <c r="P11" s="8"/>
      <c r="Q11" s="6" t="s">
        <v>3061</v>
      </c>
      <c r="R11" s="8"/>
      <c r="S11" s="209" t="s">
        <v>14064</v>
      </c>
      <c r="U11" s="413" t="s">
        <v>17020</v>
      </c>
      <c r="V11" s="413">
        <f>COUNTIF($S$2:$S$40,"50")</f>
        <v>0</v>
      </c>
    </row>
    <row r="12" spans="1:22" s="137" customFormat="1" ht="15" thickTop="1" thickBot="1">
      <c r="A12" s="250">
        <v>11</v>
      </c>
      <c r="B12" s="250">
        <v>206</v>
      </c>
      <c r="C12" s="250" t="s">
        <v>31451</v>
      </c>
      <c r="D12" s="250" t="s">
        <v>7526</v>
      </c>
      <c r="E12" s="852" t="s">
        <v>30955</v>
      </c>
      <c r="F12" s="292" t="s">
        <v>19677</v>
      </c>
      <c r="G12" s="250" t="s">
        <v>21</v>
      </c>
      <c r="H12" s="254" t="s">
        <v>1065</v>
      </c>
      <c r="I12" s="254" t="s">
        <v>53</v>
      </c>
      <c r="J12" s="254"/>
      <c r="K12" s="488" t="s">
        <v>17264</v>
      </c>
      <c r="L12" s="254" t="s">
        <v>17259</v>
      </c>
      <c r="M12" s="254" t="s">
        <v>17306</v>
      </c>
      <c r="N12" s="254" t="s">
        <v>17259</v>
      </c>
      <c r="O12" s="254" t="s">
        <v>7515</v>
      </c>
      <c r="P12" s="254" t="s">
        <v>20032</v>
      </c>
      <c r="Q12" s="254" t="s">
        <v>3062</v>
      </c>
      <c r="R12" s="254" t="s">
        <v>17281</v>
      </c>
      <c r="S12" s="630" t="s">
        <v>14111</v>
      </c>
      <c r="T12" s="842"/>
      <c r="U12" s="843" t="s">
        <v>17021</v>
      </c>
      <c r="V12" s="843">
        <f>COUNTIF($S$2:$S$40,"51")</f>
        <v>0</v>
      </c>
    </row>
    <row r="13" spans="1:22" s="137" customFormat="1" ht="15" thickTop="1" thickBot="1">
      <c r="A13" s="422"/>
      <c r="B13" s="422"/>
      <c r="C13" s="442" t="s">
        <v>31452</v>
      </c>
      <c r="D13" s="422" t="s">
        <v>19875</v>
      </c>
      <c r="E13" s="839" t="s">
        <v>19876</v>
      </c>
      <c r="F13" s="87" t="s">
        <v>20033</v>
      </c>
      <c r="G13" s="422" t="s">
        <v>21</v>
      </c>
      <c r="H13" s="443" t="s">
        <v>27635</v>
      </c>
      <c r="I13" s="443" t="s">
        <v>11022</v>
      </c>
      <c r="J13" s="443"/>
      <c r="K13" s="840"/>
      <c r="L13" s="443"/>
      <c r="M13" s="443"/>
      <c r="N13" s="443"/>
      <c r="O13" s="443" t="s">
        <v>27636</v>
      </c>
      <c r="P13" s="443"/>
      <c r="Q13" s="443" t="s">
        <v>21640</v>
      </c>
      <c r="R13" s="443" t="s">
        <v>19877</v>
      </c>
      <c r="S13" s="841"/>
      <c r="T13" s="842"/>
      <c r="U13" s="843"/>
      <c r="V13" s="843"/>
    </row>
    <row r="14" spans="1:22" ht="15" thickTop="1" thickBot="1">
      <c r="A14" s="250">
        <v>11</v>
      </c>
      <c r="B14" s="250">
        <v>206</v>
      </c>
      <c r="C14" s="250" t="s">
        <v>31452</v>
      </c>
      <c r="D14" s="250" t="s">
        <v>20035</v>
      </c>
      <c r="E14" s="852" t="s">
        <v>30956</v>
      </c>
      <c r="F14" s="292" t="s">
        <v>20034</v>
      </c>
      <c r="G14" s="250" t="s">
        <v>21</v>
      </c>
      <c r="H14" s="254" t="s">
        <v>19723</v>
      </c>
      <c r="I14" s="254" t="s">
        <v>11022</v>
      </c>
      <c r="J14" s="254"/>
      <c r="K14" s="488" t="s">
        <v>19674</v>
      </c>
      <c r="L14" s="254" t="s">
        <v>17259</v>
      </c>
      <c r="M14" s="254" t="s">
        <v>17284</v>
      </c>
      <c r="N14" s="254" t="s">
        <v>17259</v>
      </c>
      <c r="O14" s="254" t="s">
        <v>19724</v>
      </c>
      <c r="P14" s="254" t="s">
        <v>33490</v>
      </c>
      <c r="Q14" s="254"/>
      <c r="R14" s="254" t="s">
        <v>21641</v>
      </c>
      <c r="S14" s="630"/>
      <c r="U14" s="413"/>
      <c r="V14" s="413"/>
    </row>
    <row r="15" spans="1:22" ht="15" thickTop="1" thickBot="1">
      <c r="A15" s="7">
        <v>12</v>
      </c>
      <c r="B15" s="7">
        <v>300</v>
      </c>
      <c r="C15" s="5" t="s">
        <v>1066</v>
      </c>
      <c r="D15" s="7" t="s">
        <v>7527</v>
      </c>
      <c r="E15" s="13" t="s">
        <v>30957</v>
      </c>
      <c r="F15" s="11" t="s">
        <v>1067</v>
      </c>
      <c r="G15" s="7" t="s">
        <v>21</v>
      </c>
      <c r="H15" s="6" t="s">
        <v>1068</v>
      </c>
      <c r="I15" s="6" t="s">
        <v>53</v>
      </c>
      <c r="J15" s="8"/>
      <c r="K15" s="41" t="s">
        <v>17307</v>
      </c>
      <c r="L15" s="41" t="s">
        <v>17257</v>
      </c>
      <c r="M15" s="41" t="s">
        <v>17279</v>
      </c>
      <c r="N15" s="41" t="s">
        <v>17263</v>
      </c>
      <c r="O15" s="8" t="s">
        <v>7515</v>
      </c>
      <c r="P15" s="8"/>
      <c r="Q15" s="6" t="s">
        <v>3083</v>
      </c>
      <c r="R15" s="8" t="s">
        <v>17557</v>
      </c>
      <c r="S15" s="209" t="s">
        <v>14064</v>
      </c>
      <c r="U15" s="413" t="s">
        <v>17022</v>
      </c>
      <c r="V15" s="413">
        <f>COUNTIF($S$2:$S$40,"52")</f>
        <v>0</v>
      </c>
    </row>
    <row r="16" spans="1:22" ht="15" thickTop="1" thickBot="1">
      <c r="A16" s="7">
        <v>13</v>
      </c>
      <c r="B16" s="7">
        <v>301</v>
      </c>
      <c r="C16" s="5" t="s">
        <v>1069</v>
      </c>
      <c r="D16" s="7" t="s">
        <v>7528</v>
      </c>
      <c r="E16" s="13" t="s">
        <v>30958</v>
      </c>
      <c r="F16" s="11" t="s">
        <v>1070</v>
      </c>
      <c r="G16" s="7" t="s">
        <v>21</v>
      </c>
      <c r="H16" s="6" t="s">
        <v>1071</v>
      </c>
      <c r="I16" s="6" t="s">
        <v>53</v>
      </c>
      <c r="J16" s="8"/>
      <c r="K16" s="41" t="s">
        <v>17278</v>
      </c>
      <c r="L16" s="8" t="s">
        <v>17263</v>
      </c>
      <c r="M16" s="8" t="s">
        <v>17287</v>
      </c>
      <c r="N16" s="8" t="s">
        <v>17263</v>
      </c>
      <c r="O16" s="8" t="s">
        <v>7515</v>
      </c>
      <c r="P16" s="8"/>
      <c r="Q16" s="6" t="s">
        <v>3063</v>
      </c>
      <c r="R16" s="8"/>
      <c r="S16" s="209" t="s">
        <v>14111</v>
      </c>
    </row>
    <row r="17" spans="1:19" ht="15" thickTop="1" thickBot="1">
      <c r="A17" s="7">
        <v>14</v>
      </c>
      <c r="B17" s="7">
        <v>302</v>
      </c>
      <c r="C17" s="5" t="s">
        <v>1072</v>
      </c>
      <c r="D17" s="7" t="s">
        <v>7529</v>
      </c>
      <c r="E17" s="13" t="s">
        <v>30959</v>
      </c>
      <c r="F17" s="11" t="s">
        <v>1073</v>
      </c>
      <c r="G17" s="7" t="s">
        <v>21</v>
      </c>
      <c r="H17" s="6" t="s">
        <v>1074</v>
      </c>
      <c r="I17" s="6" t="s">
        <v>53</v>
      </c>
      <c r="J17" s="8"/>
      <c r="K17" s="41" t="s">
        <v>17278</v>
      </c>
      <c r="L17" s="8" t="s">
        <v>17259</v>
      </c>
      <c r="M17" s="8" t="s">
        <v>17305</v>
      </c>
      <c r="N17" s="41" t="s">
        <v>17263</v>
      </c>
      <c r="O17" s="8" t="s">
        <v>7515</v>
      </c>
      <c r="P17" s="8"/>
      <c r="Q17" s="6" t="s">
        <v>3064</v>
      </c>
      <c r="R17" s="8"/>
      <c r="S17" s="209" t="s">
        <v>14064</v>
      </c>
    </row>
    <row r="18" spans="1:19" ht="15" thickTop="1" thickBot="1">
      <c r="A18" s="7">
        <v>15</v>
      </c>
      <c r="B18" s="7">
        <v>303</v>
      </c>
      <c r="C18" s="5" t="s">
        <v>1075</v>
      </c>
      <c r="D18" s="7" t="s">
        <v>7530</v>
      </c>
      <c r="E18" s="13" t="s">
        <v>30960</v>
      </c>
      <c r="F18" s="11" t="s">
        <v>1076</v>
      </c>
      <c r="G18" s="7" t="s">
        <v>21</v>
      </c>
      <c r="H18" s="6" t="s">
        <v>1077</v>
      </c>
      <c r="I18" s="6" t="s">
        <v>53</v>
      </c>
      <c r="J18" s="8"/>
      <c r="K18" s="41" t="s">
        <v>17264</v>
      </c>
      <c r="L18" s="8" t="s">
        <v>17308</v>
      </c>
      <c r="M18" s="8" t="s">
        <v>17287</v>
      </c>
      <c r="N18" s="41" t="s">
        <v>17280</v>
      </c>
      <c r="O18" s="8" t="s">
        <v>7515</v>
      </c>
      <c r="P18" s="8"/>
      <c r="Q18" s="6" t="s">
        <v>3065</v>
      </c>
      <c r="R18" s="8"/>
      <c r="S18" s="209" t="s">
        <v>14111</v>
      </c>
    </row>
    <row r="19" spans="1:19" ht="15" thickTop="1" thickBot="1">
      <c r="A19" s="7">
        <v>16</v>
      </c>
      <c r="B19" s="7">
        <v>304</v>
      </c>
      <c r="C19" s="5" t="s">
        <v>1078</v>
      </c>
      <c r="D19" s="7" t="s">
        <v>7531</v>
      </c>
      <c r="E19" s="13" t="s">
        <v>30961</v>
      </c>
      <c r="F19" s="11" t="s">
        <v>1079</v>
      </c>
      <c r="G19" s="7" t="s">
        <v>21</v>
      </c>
      <c r="H19" s="6" t="s">
        <v>1080</v>
      </c>
      <c r="I19" s="6" t="s">
        <v>53</v>
      </c>
      <c r="J19" s="8"/>
      <c r="K19" s="41" t="s">
        <v>17264</v>
      </c>
      <c r="L19" s="8" t="s">
        <v>17300</v>
      </c>
      <c r="M19" s="8" t="s">
        <v>17305</v>
      </c>
      <c r="N19" s="41" t="s">
        <v>17263</v>
      </c>
      <c r="O19" s="8" t="s">
        <v>7515</v>
      </c>
      <c r="P19" s="8"/>
      <c r="Q19" s="6" t="s">
        <v>3066</v>
      </c>
      <c r="R19" s="8"/>
      <c r="S19" s="209" t="s">
        <v>14064</v>
      </c>
    </row>
    <row r="20" spans="1:19" ht="15" thickTop="1" thickBot="1">
      <c r="A20" s="7">
        <v>17</v>
      </c>
      <c r="B20" s="7">
        <v>305</v>
      </c>
      <c r="C20" s="5" t="s">
        <v>1081</v>
      </c>
      <c r="D20" s="7" t="s">
        <v>7532</v>
      </c>
      <c r="E20" s="13" t="s">
        <v>30962</v>
      </c>
      <c r="F20" s="11" t="s">
        <v>1082</v>
      </c>
      <c r="G20" s="7" t="s">
        <v>21</v>
      </c>
      <c r="H20" s="6" t="s">
        <v>1083</v>
      </c>
      <c r="I20" s="6" t="s">
        <v>53</v>
      </c>
      <c r="J20" s="8"/>
      <c r="K20" s="41" t="s">
        <v>17278</v>
      </c>
      <c r="L20" s="8" t="s">
        <v>17263</v>
      </c>
      <c r="M20" s="8" t="s">
        <v>17305</v>
      </c>
      <c r="N20" s="41" t="s">
        <v>17259</v>
      </c>
      <c r="O20" s="8" t="s">
        <v>7515</v>
      </c>
      <c r="P20" s="8"/>
      <c r="Q20" s="6" t="s">
        <v>3067</v>
      </c>
      <c r="R20" s="8"/>
      <c r="S20" s="209" t="s">
        <v>14111</v>
      </c>
    </row>
    <row r="21" spans="1:19" ht="15" thickTop="1" thickBot="1">
      <c r="A21" s="787">
        <v>18</v>
      </c>
      <c r="B21" s="787">
        <v>400</v>
      </c>
      <c r="C21" s="787" t="s">
        <v>22739</v>
      </c>
      <c r="D21" s="787" t="s">
        <v>7533</v>
      </c>
      <c r="E21" s="894" t="s">
        <v>30963</v>
      </c>
      <c r="F21" s="788" t="s">
        <v>1084</v>
      </c>
      <c r="G21" s="787" t="s">
        <v>21</v>
      </c>
      <c r="H21" s="789" t="s">
        <v>1085</v>
      </c>
      <c r="I21" s="789" t="s">
        <v>53</v>
      </c>
      <c r="J21" s="789"/>
      <c r="K21" s="895" t="s">
        <v>17264</v>
      </c>
      <c r="L21" s="895" t="s">
        <v>17279</v>
      </c>
      <c r="M21" s="895" t="s">
        <v>17261</v>
      </c>
      <c r="N21" s="895" t="s">
        <v>17263</v>
      </c>
      <c r="O21" s="789" t="s">
        <v>7515</v>
      </c>
      <c r="P21" s="789" t="s">
        <v>22737</v>
      </c>
      <c r="Q21" s="789" t="s">
        <v>3084</v>
      </c>
      <c r="R21" s="897" t="s">
        <v>22435</v>
      </c>
      <c r="S21" s="896" t="s">
        <v>14064</v>
      </c>
    </row>
    <row r="22" spans="1:19" ht="15" thickTop="1" thickBot="1">
      <c r="A22" s="7">
        <v>19</v>
      </c>
      <c r="B22" s="7">
        <v>401</v>
      </c>
      <c r="C22" s="5" t="s">
        <v>1086</v>
      </c>
      <c r="D22" s="7" t="s">
        <v>7534</v>
      </c>
      <c r="E22" s="13" t="s">
        <v>30964</v>
      </c>
      <c r="F22" s="11" t="s">
        <v>1087</v>
      </c>
      <c r="G22" s="7" t="s">
        <v>21</v>
      </c>
      <c r="H22" s="6" t="s">
        <v>1088</v>
      </c>
      <c r="I22" s="6" t="s">
        <v>53</v>
      </c>
      <c r="J22" s="8"/>
      <c r="K22" s="41" t="s">
        <v>17264</v>
      </c>
      <c r="L22" s="8" t="s">
        <v>17280</v>
      </c>
      <c r="M22" s="8" t="s">
        <v>17301</v>
      </c>
      <c r="N22" s="8" t="s">
        <v>17259</v>
      </c>
      <c r="O22" s="8" t="s">
        <v>7515</v>
      </c>
      <c r="P22" s="8"/>
      <c r="Q22" s="6" t="s">
        <v>3068</v>
      </c>
      <c r="R22" s="8"/>
      <c r="S22" s="209" t="s">
        <v>14111</v>
      </c>
    </row>
    <row r="23" spans="1:19" ht="15" thickTop="1" thickBot="1">
      <c r="A23" s="7">
        <v>20</v>
      </c>
      <c r="B23" s="7">
        <v>402</v>
      </c>
      <c r="C23" s="5" t="s">
        <v>1089</v>
      </c>
      <c r="D23" s="7" t="s">
        <v>7535</v>
      </c>
      <c r="E23" s="13" t="s">
        <v>30965</v>
      </c>
      <c r="F23" s="11" t="s">
        <v>1090</v>
      </c>
      <c r="G23" s="7" t="s">
        <v>21</v>
      </c>
      <c r="H23" s="6" t="s">
        <v>1091</v>
      </c>
      <c r="I23" s="6" t="s">
        <v>53</v>
      </c>
      <c r="J23" s="8"/>
      <c r="K23" s="41" t="s">
        <v>17264</v>
      </c>
      <c r="L23" s="8" t="s">
        <v>17263</v>
      </c>
      <c r="M23" s="8" t="s">
        <v>17306</v>
      </c>
      <c r="N23" s="41" t="s">
        <v>17280</v>
      </c>
      <c r="O23" s="8" t="s">
        <v>7515</v>
      </c>
      <c r="P23" s="8"/>
      <c r="Q23" s="6" t="s">
        <v>3069</v>
      </c>
      <c r="R23" s="8"/>
      <c r="S23" s="209" t="s">
        <v>14064</v>
      </c>
    </row>
    <row r="24" spans="1:19" ht="15" thickTop="1" thickBot="1">
      <c r="A24" s="7">
        <v>21</v>
      </c>
      <c r="B24" s="7">
        <v>403</v>
      </c>
      <c r="C24" s="5" t="s">
        <v>1092</v>
      </c>
      <c r="D24" s="7" t="s">
        <v>7536</v>
      </c>
      <c r="E24" s="13" t="s">
        <v>30966</v>
      </c>
      <c r="F24" s="11" t="s">
        <v>1093</v>
      </c>
      <c r="G24" s="7" t="s">
        <v>21</v>
      </c>
      <c r="H24" s="6" t="s">
        <v>1094</v>
      </c>
      <c r="I24" s="6" t="s">
        <v>53</v>
      </c>
      <c r="J24" s="8"/>
      <c r="K24" s="41" t="s">
        <v>17264</v>
      </c>
      <c r="L24" s="8" t="s">
        <v>17263</v>
      </c>
      <c r="M24" s="8" t="s">
        <v>17305</v>
      </c>
      <c r="N24" s="41" t="s">
        <v>17263</v>
      </c>
      <c r="O24" s="8" t="s">
        <v>7515</v>
      </c>
      <c r="P24" s="8"/>
      <c r="Q24" s="6" t="s">
        <v>3070</v>
      </c>
      <c r="R24" s="8"/>
      <c r="S24" s="209" t="s">
        <v>14111</v>
      </c>
    </row>
    <row r="25" spans="1:19" ht="15" thickTop="1" thickBot="1">
      <c r="A25" s="7">
        <v>22</v>
      </c>
      <c r="B25" s="7">
        <v>500</v>
      </c>
      <c r="C25" s="5" t="s">
        <v>1095</v>
      </c>
      <c r="D25" s="7" t="s">
        <v>7537</v>
      </c>
      <c r="E25" s="13" t="s">
        <v>30967</v>
      </c>
      <c r="F25" s="11" t="s">
        <v>1096</v>
      </c>
      <c r="G25" s="7" t="s">
        <v>21</v>
      </c>
      <c r="H25" s="6" t="s">
        <v>1097</v>
      </c>
      <c r="I25" s="6" t="s">
        <v>53</v>
      </c>
      <c r="J25" s="8"/>
      <c r="K25" s="41" t="s">
        <v>17264</v>
      </c>
      <c r="L25" s="41" t="s">
        <v>17279</v>
      </c>
      <c r="M25" s="41" t="s">
        <v>17261</v>
      </c>
      <c r="N25" s="41" t="s">
        <v>17263</v>
      </c>
      <c r="O25" s="8" t="s">
        <v>7515</v>
      </c>
      <c r="P25" s="8"/>
      <c r="Q25" s="6" t="s">
        <v>7162</v>
      </c>
      <c r="R25" s="8" t="s">
        <v>17557</v>
      </c>
      <c r="S25" s="209" t="s">
        <v>14064</v>
      </c>
    </row>
    <row r="26" spans="1:19" ht="15" thickTop="1" thickBot="1">
      <c r="A26" s="7">
        <v>23</v>
      </c>
      <c r="B26" s="7">
        <v>501</v>
      </c>
      <c r="C26" s="5" t="s">
        <v>1098</v>
      </c>
      <c r="D26" s="7" t="s">
        <v>7538</v>
      </c>
      <c r="E26" s="13" t="s">
        <v>30968</v>
      </c>
      <c r="F26" s="11" t="s">
        <v>1099</v>
      </c>
      <c r="G26" s="7" t="s">
        <v>21</v>
      </c>
      <c r="H26" s="6" t="s">
        <v>1100</v>
      </c>
      <c r="I26" s="6" t="s">
        <v>53</v>
      </c>
      <c r="J26" s="8"/>
      <c r="K26" s="41" t="s">
        <v>17264</v>
      </c>
      <c r="L26" s="8" t="s">
        <v>17263</v>
      </c>
      <c r="M26" s="8" t="s">
        <v>17305</v>
      </c>
      <c r="N26" s="41" t="s">
        <v>17263</v>
      </c>
      <c r="O26" s="8" t="s">
        <v>7515</v>
      </c>
      <c r="P26" s="8"/>
      <c r="Q26" s="6" t="s">
        <v>3071</v>
      </c>
      <c r="R26" s="8"/>
      <c r="S26" s="209" t="s">
        <v>14111</v>
      </c>
    </row>
    <row r="27" spans="1:19" ht="15" thickTop="1" thickBot="1">
      <c r="A27" s="7">
        <v>24</v>
      </c>
      <c r="B27" s="7">
        <v>502</v>
      </c>
      <c r="C27" s="5" t="s">
        <v>1101</v>
      </c>
      <c r="D27" s="7" t="s">
        <v>7539</v>
      </c>
      <c r="E27" s="13" t="s">
        <v>30969</v>
      </c>
      <c r="F27" s="11" t="s">
        <v>1102</v>
      </c>
      <c r="G27" s="7" t="s">
        <v>21</v>
      </c>
      <c r="H27" s="6" t="s">
        <v>1103</v>
      </c>
      <c r="I27" s="6" t="s">
        <v>53</v>
      </c>
      <c r="J27" s="8"/>
      <c r="K27" s="41" t="s">
        <v>17264</v>
      </c>
      <c r="L27" s="8" t="s">
        <v>17263</v>
      </c>
      <c r="M27" s="8" t="s">
        <v>17305</v>
      </c>
      <c r="N27" s="41" t="s">
        <v>17263</v>
      </c>
      <c r="O27" s="8" t="s">
        <v>7515</v>
      </c>
      <c r="P27" s="8"/>
      <c r="Q27" s="6" t="s">
        <v>3072</v>
      </c>
      <c r="R27" s="8"/>
      <c r="S27" s="209" t="s">
        <v>14064</v>
      </c>
    </row>
    <row r="28" spans="1:19" ht="15" thickTop="1" thickBot="1">
      <c r="A28" s="7">
        <v>25</v>
      </c>
      <c r="B28" s="7">
        <v>600</v>
      </c>
      <c r="C28" s="5" t="s">
        <v>1104</v>
      </c>
      <c r="D28" s="7" t="s">
        <v>7540</v>
      </c>
      <c r="E28" s="13" t="s">
        <v>30970</v>
      </c>
      <c r="F28" s="11" t="s">
        <v>1105</v>
      </c>
      <c r="G28" s="7" t="s">
        <v>21</v>
      </c>
      <c r="H28" s="6" t="s">
        <v>1106</v>
      </c>
      <c r="I28" s="6" t="s">
        <v>53</v>
      </c>
      <c r="J28" s="8"/>
      <c r="K28" s="41" t="s">
        <v>17309</v>
      </c>
      <c r="L28" s="41" t="s">
        <v>17261</v>
      </c>
      <c r="M28" s="41" t="s">
        <v>17261</v>
      </c>
      <c r="N28" s="41" t="s">
        <v>17263</v>
      </c>
      <c r="O28" s="8" t="s">
        <v>7515</v>
      </c>
      <c r="P28" s="8"/>
      <c r="Q28" s="6" t="s">
        <v>3085</v>
      </c>
      <c r="R28" s="8" t="s">
        <v>17557</v>
      </c>
      <c r="S28" s="209" t="s">
        <v>14111</v>
      </c>
    </row>
    <row r="29" spans="1:19" ht="15" thickTop="1" thickBot="1">
      <c r="A29" s="7">
        <v>26</v>
      </c>
      <c r="B29" s="7">
        <v>601</v>
      </c>
      <c r="C29" s="5" t="s">
        <v>1107</v>
      </c>
      <c r="D29" s="7" t="s">
        <v>7541</v>
      </c>
      <c r="E29" s="13" t="s">
        <v>30971</v>
      </c>
      <c r="F29" s="11" t="s">
        <v>1108</v>
      </c>
      <c r="G29" s="7" t="s">
        <v>21</v>
      </c>
      <c r="H29" s="6" t="s">
        <v>1109</v>
      </c>
      <c r="I29" s="6" t="s">
        <v>53</v>
      </c>
      <c r="J29" s="8"/>
      <c r="K29" s="41" t="s">
        <v>17264</v>
      </c>
      <c r="L29" s="8" t="s">
        <v>17263</v>
      </c>
      <c r="M29" s="8" t="s">
        <v>17287</v>
      </c>
      <c r="N29" s="41" t="s">
        <v>17259</v>
      </c>
      <c r="O29" s="8" t="s">
        <v>7515</v>
      </c>
      <c r="P29" s="8"/>
      <c r="Q29" s="6" t="s">
        <v>3073</v>
      </c>
      <c r="R29" s="8"/>
      <c r="S29" s="209" t="s">
        <v>14064</v>
      </c>
    </row>
    <row r="30" spans="1:19" ht="15" thickTop="1" thickBot="1">
      <c r="A30" s="7">
        <v>27</v>
      </c>
      <c r="B30" s="7">
        <v>602</v>
      </c>
      <c r="C30" s="5" t="s">
        <v>1110</v>
      </c>
      <c r="D30" s="7" t="s">
        <v>7542</v>
      </c>
      <c r="E30" s="13" t="s">
        <v>30972</v>
      </c>
      <c r="F30" s="11" t="s">
        <v>1111</v>
      </c>
      <c r="G30" s="7" t="s">
        <v>21</v>
      </c>
      <c r="H30" s="6" t="s">
        <v>1112</v>
      </c>
      <c r="I30" s="6" t="s">
        <v>53</v>
      </c>
      <c r="J30" s="8"/>
      <c r="K30" s="41" t="s">
        <v>17278</v>
      </c>
      <c r="L30" s="8" t="s">
        <v>17280</v>
      </c>
      <c r="M30" s="8" t="s">
        <v>17305</v>
      </c>
      <c r="N30" s="41" t="s">
        <v>17263</v>
      </c>
      <c r="O30" s="8" t="s">
        <v>7515</v>
      </c>
      <c r="P30" s="8"/>
      <c r="Q30" s="6" t="s">
        <v>3074</v>
      </c>
      <c r="R30" s="8"/>
      <c r="S30" s="209" t="s">
        <v>14111</v>
      </c>
    </row>
    <row r="31" spans="1:19" ht="15" thickTop="1" thickBot="1">
      <c r="A31" s="7">
        <v>28</v>
      </c>
      <c r="B31" s="7">
        <v>603</v>
      </c>
      <c r="C31" s="5" t="s">
        <v>1113</v>
      </c>
      <c r="D31" s="7" t="s">
        <v>7543</v>
      </c>
      <c r="E31" s="13" t="s">
        <v>30973</v>
      </c>
      <c r="F31" s="11" t="s">
        <v>1114</v>
      </c>
      <c r="G31" s="7" t="s">
        <v>21</v>
      </c>
      <c r="H31" s="6" t="s">
        <v>1115</v>
      </c>
      <c r="I31" s="6" t="s">
        <v>53</v>
      </c>
      <c r="J31" s="8"/>
      <c r="K31" s="41" t="s">
        <v>17278</v>
      </c>
      <c r="L31" s="8" t="s">
        <v>17263</v>
      </c>
      <c r="M31" s="8" t="s">
        <v>17287</v>
      </c>
      <c r="N31" s="41" t="s">
        <v>17263</v>
      </c>
      <c r="O31" s="8" t="s">
        <v>7515</v>
      </c>
      <c r="P31" s="8"/>
      <c r="Q31" s="6" t="s">
        <v>3075</v>
      </c>
      <c r="R31" s="8"/>
      <c r="S31" s="209" t="s">
        <v>14064</v>
      </c>
    </row>
    <row r="32" spans="1:19" ht="15" thickTop="1" thickBot="1">
      <c r="A32" s="7">
        <v>29</v>
      </c>
      <c r="B32" s="7">
        <v>604</v>
      </c>
      <c r="C32" s="5" t="s">
        <v>1116</v>
      </c>
      <c r="D32" s="7" t="s">
        <v>7544</v>
      </c>
      <c r="E32" s="13" t="s">
        <v>30974</v>
      </c>
      <c r="F32" s="11" t="s">
        <v>1117</v>
      </c>
      <c r="G32" s="7" t="s">
        <v>21</v>
      </c>
      <c r="H32" s="6" t="s">
        <v>1118</v>
      </c>
      <c r="I32" s="6" t="s">
        <v>53</v>
      </c>
      <c r="J32" s="8"/>
      <c r="K32" s="41" t="s">
        <v>17264</v>
      </c>
      <c r="L32" s="8" t="s">
        <v>17259</v>
      </c>
      <c r="M32" s="8" t="s">
        <v>17287</v>
      </c>
      <c r="N32" s="41" t="s">
        <v>17263</v>
      </c>
      <c r="O32" s="8" t="s">
        <v>7515</v>
      </c>
      <c r="P32" s="8"/>
      <c r="Q32" s="6" t="s">
        <v>3076</v>
      </c>
      <c r="R32" s="8"/>
      <c r="S32" s="209" t="s">
        <v>14111</v>
      </c>
    </row>
    <row r="33" spans="1:19" ht="15" thickTop="1" thickBot="1">
      <c r="A33" s="7">
        <v>30</v>
      </c>
      <c r="B33" s="7">
        <v>605</v>
      </c>
      <c r="C33" s="5" t="s">
        <v>1119</v>
      </c>
      <c r="D33" s="7" t="s">
        <v>7545</v>
      </c>
      <c r="E33" s="13" t="s">
        <v>30975</v>
      </c>
      <c r="F33" s="11" t="s">
        <v>1120</v>
      </c>
      <c r="G33" s="7" t="s">
        <v>21</v>
      </c>
      <c r="H33" s="6" t="s">
        <v>1121</v>
      </c>
      <c r="I33" s="6" t="s">
        <v>53</v>
      </c>
      <c r="J33" s="8"/>
      <c r="K33" s="41" t="s">
        <v>17264</v>
      </c>
      <c r="L33" s="8" t="s">
        <v>17263</v>
      </c>
      <c r="M33" s="8" t="s">
        <v>17310</v>
      </c>
      <c r="N33" s="41" t="s">
        <v>17263</v>
      </c>
      <c r="O33" s="8" t="s">
        <v>7515</v>
      </c>
      <c r="P33" s="8"/>
      <c r="Q33" s="6" t="s">
        <v>3077</v>
      </c>
      <c r="R33" s="8"/>
      <c r="S33" s="209" t="s">
        <v>14064</v>
      </c>
    </row>
    <row r="34" spans="1:19" ht="15" thickTop="1" thickBot="1">
      <c r="A34" s="7">
        <v>31</v>
      </c>
      <c r="B34" s="7">
        <v>606</v>
      </c>
      <c r="C34" s="5" t="s">
        <v>1122</v>
      </c>
      <c r="D34" s="7" t="s">
        <v>7546</v>
      </c>
      <c r="E34" s="13" t="s">
        <v>30976</v>
      </c>
      <c r="F34" s="11" t="s">
        <v>1123</v>
      </c>
      <c r="G34" s="7" t="s">
        <v>21</v>
      </c>
      <c r="H34" s="15" t="s">
        <v>5259</v>
      </c>
      <c r="I34" s="6" t="s">
        <v>53</v>
      </c>
      <c r="J34" s="8"/>
      <c r="K34" s="41" t="s">
        <v>17278</v>
      </c>
      <c r="L34" s="8" t="s">
        <v>17263</v>
      </c>
      <c r="M34" s="8" t="s">
        <v>17305</v>
      </c>
      <c r="N34" s="41" t="s">
        <v>17280</v>
      </c>
      <c r="O34" s="8" t="s">
        <v>7515</v>
      </c>
      <c r="P34" s="8"/>
      <c r="Q34" s="6" t="s">
        <v>3078</v>
      </c>
      <c r="R34" s="8"/>
      <c r="S34" s="209" t="s">
        <v>14111</v>
      </c>
    </row>
    <row r="35" spans="1:19" ht="15" thickTop="1" thickBot="1">
      <c r="A35" s="7">
        <v>32</v>
      </c>
      <c r="B35" s="7">
        <v>607</v>
      </c>
      <c r="C35" s="5" t="s">
        <v>1124</v>
      </c>
      <c r="D35" s="7" t="s">
        <v>7547</v>
      </c>
      <c r="E35" s="13" t="s">
        <v>30977</v>
      </c>
      <c r="F35" s="11" t="s">
        <v>1125</v>
      </c>
      <c r="G35" s="7" t="s">
        <v>21</v>
      </c>
      <c r="H35" s="6" t="s">
        <v>1126</v>
      </c>
      <c r="I35" s="6" t="s">
        <v>53</v>
      </c>
      <c r="J35" s="8"/>
      <c r="K35" s="41" t="s">
        <v>17264</v>
      </c>
      <c r="L35" s="8" t="s">
        <v>17263</v>
      </c>
      <c r="M35" s="8" t="s">
        <v>17287</v>
      </c>
      <c r="N35" s="41" t="s">
        <v>17263</v>
      </c>
      <c r="O35" s="8" t="s">
        <v>7515</v>
      </c>
      <c r="P35" s="8"/>
      <c r="Q35" s="6" t="s">
        <v>3079</v>
      </c>
      <c r="R35" s="8"/>
      <c r="S35" s="209" t="s">
        <v>14064</v>
      </c>
    </row>
    <row r="36" spans="1:19" ht="15" thickTop="1" thickBot="1">
      <c r="A36" s="7">
        <v>33</v>
      </c>
      <c r="B36" s="7">
        <v>608</v>
      </c>
      <c r="C36" s="5" t="s">
        <v>1127</v>
      </c>
      <c r="D36" s="7" t="s">
        <v>7548</v>
      </c>
      <c r="E36" s="13" t="s">
        <v>30978</v>
      </c>
      <c r="F36" s="11" t="s">
        <v>1128</v>
      </c>
      <c r="G36" s="7" t="s">
        <v>21</v>
      </c>
      <c r="H36" s="6" t="s">
        <v>1129</v>
      </c>
      <c r="I36" s="6" t="s">
        <v>53</v>
      </c>
      <c r="J36" s="8"/>
      <c r="K36" s="41" t="s">
        <v>17309</v>
      </c>
      <c r="L36" s="8" t="s">
        <v>17263</v>
      </c>
      <c r="M36" s="8" t="s">
        <v>17287</v>
      </c>
      <c r="N36" s="41" t="s">
        <v>17263</v>
      </c>
      <c r="O36" s="8" t="s">
        <v>7515</v>
      </c>
      <c r="P36" s="8"/>
      <c r="Q36" s="6" t="s">
        <v>3080</v>
      </c>
      <c r="R36" s="8"/>
      <c r="S36" s="209" t="s">
        <v>14111</v>
      </c>
    </row>
    <row r="37" spans="1:19" ht="15" thickTop="1" thickBot="1">
      <c r="A37" s="7">
        <v>34</v>
      </c>
      <c r="B37" s="7">
        <v>609</v>
      </c>
      <c r="C37" s="5" t="s">
        <v>1130</v>
      </c>
      <c r="D37" s="7" t="s">
        <v>7549</v>
      </c>
      <c r="E37" s="13" t="s">
        <v>30979</v>
      </c>
      <c r="F37" s="11" t="s">
        <v>1131</v>
      </c>
      <c r="G37" s="7" t="s">
        <v>21</v>
      </c>
      <c r="H37" s="6" t="s">
        <v>11130</v>
      </c>
      <c r="I37" s="6" t="s">
        <v>53</v>
      </c>
      <c r="J37" s="8"/>
      <c r="K37" s="41" t="s">
        <v>17264</v>
      </c>
      <c r="L37" s="8" t="s">
        <v>17263</v>
      </c>
      <c r="M37" s="8" t="s">
        <v>17284</v>
      </c>
      <c r="N37" s="41" t="s">
        <v>17263</v>
      </c>
      <c r="O37" s="8" t="s">
        <v>7515</v>
      </c>
      <c r="P37" s="8"/>
      <c r="Q37" s="6" t="s">
        <v>17183</v>
      </c>
      <c r="R37" s="8" t="s">
        <v>11129</v>
      </c>
      <c r="S37" s="209" t="s">
        <v>14064</v>
      </c>
    </row>
    <row r="38" spans="1:19" ht="15" thickTop="1" thickBot="1">
      <c r="A38" s="7">
        <v>35</v>
      </c>
      <c r="B38" s="7">
        <v>610</v>
      </c>
      <c r="C38" s="5" t="s">
        <v>1132</v>
      </c>
      <c r="D38" s="7" t="s">
        <v>7550</v>
      </c>
      <c r="E38" s="13" t="s">
        <v>30980</v>
      </c>
      <c r="F38" s="11" t="s">
        <v>1133</v>
      </c>
      <c r="G38" s="7" t="s">
        <v>21</v>
      </c>
      <c r="H38" s="6" t="s">
        <v>11237</v>
      </c>
      <c r="I38" s="6" t="s">
        <v>53</v>
      </c>
      <c r="J38" s="8"/>
      <c r="K38" s="41" t="s">
        <v>17264</v>
      </c>
      <c r="L38" s="8" t="s">
        <v>17280</v>
      </c>
      <c r="M38" s="8" t="s">
        <v>17287</v>
      </c>
      <c r="N38" s="41" t="s">
        <v>17263</v>
      </c>
      <c r="O38" s="8" t="s">
        <v>7515</v>
      </c>
      <c r="P38" s="8"/>
      <c r="Q38" s="6" t="s">
        <v>3081</v>
      </c>
      <c r="R38" s="8" t="s">
        <v>17281</v>
      </c>
      <c r="S38" s="209" t="s">
        <v>14111</v>
      </c>
    </row>
    <row r="39" spans="1:19" ht="15" thickTop="1" thickBot="1">
      <c r="A39" s="7">
        <v>18</v>
      </c>
      <c r="B39" s="7">
        <v>400</v>
      </c>
      <c r="C39" s="5" t="s">
        <v>21999</v>
      </c>
      <c r="D39" s="7" t="s">
        <v>22050</v>
      </c>
      <c r="E39" s="5" t="s">
        <v>30981</v>
      </c>
      <c r="F39" s="11" t="s">
        <v>22000</v>
      </c>
      <c r="G39" s="7" t="s">
        <v>21</v>
      </c>
      <c r="H39" s="6" t="s">
        <v>22001</v>
      </c>
      <c r="I39" s="6" t="s">
        <v>11022</v>
      </c>
      <c r="J39" s="8"/>
      <c r="K39" s="8" t="s">
        <v>17275</v>
      </c>
      <c r="L39" s="8" t="s">
        <v>17276</v>
      </c>
      <c r="M39" s="8" t="s">
        <v>17276</v>
      </c>
      <c r="N39" s="8" t="s">
        <v>17277</v>
      </c>
      <c r="O39" s="6" t="s">
        <v>22042</v>
      </c>
      <c r="P39" s="8"/>
      <c r="Q39" s="6" t="s">
        <v>22421</v>
      </c>
      <c r="R39" s="8" t="s">
        <v>19421</v>
      </c>
      <c r="S39" s="203">
        <v>43</v>
      </c>
    </row>
    <row r="40" spans="1:19" ht="15" thickTop="1" thickBot="1">
      <c r="A40" s="7"/>
      <c r="B40" s="7"/>
      <c r="C40" s="5"/>
      <c r="D40" s="7"/>
      <c r="E40" s="5"/>
      <c r="F40" s="11"/>
      <c r="G40" s="7"/>
      <c r="H40" s="6"/>
      <c r="I40" s="6"/>
      <c r="J40" s="8"/>
      <c r="K40" s="8"/>
      <c r="L40" s="8"/>
      <c r="M40" s="8"/>
      <c r="N40" s="8"/>
      <c r="O40" s="6"/>
      <c r="P40" s="8"/>
      <c r="Q40" s="6"/>
      <c r="R40" s="8"/>
      <c r="S40" s="203"/>
    </row>
    <row r="41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5" r:id="rId12"/>
    <hyperlink ref="F16" r:id="rId13"/>
    <hyperlink ref="F17" r:id="rId14"/>
    <hyperlink ref="F18" r:id="rId15"/>
    <hyperlink ref="F19" r:id="rId16"/>
    <hyperlink ref="F20" r:id="rId17"/>
    <hyperlink ref="F21" r:id="rId18"/>
    <hyperlink ref="F22" r:id="rId19"/>
    <hyperlink ref="F23" r:id="rId20"/>
    <hyperlink ref="F24" r:id="rId21"/>
    <hyperlink ref="F25" r:id="rId22"/>
    <hyperlink ref="F26" r:id="rId23"/>
    <hyperlink ref="F27" r:id="rId24"/>
    <hyperlink ref="F28" r:id="rId25"/>
    <hyperlink ref="F29" r:id="rId26"/>
    <hyperlink ref="F30" r:id="rId27"/>
    <hyperlink ref="F31" r:id="rId28"/>
    <hyperlink ref="F32" r:id="rId29"/>
    <hyperlink ref="F33" r:id="rId30"/>
    <hyperlink ref="F34" r:id="rId31"/>
    <hyperlink ref="F35" r:id="rId32"/>
    <hyperlink ref="F36" r:id="rId33"/>
    <hyperlink ref="F37" r:id="rId34"/>
    <hyperlink ref="F38" r:id="rId35"/>
    <hyperlink ref="A1" location="ユーザー一覧!A1" display="通番"/>
    <hyperlink ref="F14" r:id="rId36"/>
    <hyperlink ref="F13" r:id="rId37"/>
  </hyperlinks>
  <pageMargins left="0.70833333333333304" right="0.70833333333333304" top="0.74791666666666701" bottom="0.74791666666666701" header="0.51180555555555496" footer="0.51180555555555496"/>
  <pageSetup paperSize="9" firstPageNumber="0" fitToWidth="0" orientation="landscape" r:id="rId3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V20"/>
  <sheetViews>
    <sheetView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27.375" style="1" bestFit="1" customWidth="1"/>
    <col min="4" max="4" width="18.125" style="1" bestFit="1" customWidth="1"/>
    <col min="5" max="5" width="14.25" style="2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18.75" style="1" bestFit="1" customWidth="1"/>
    <col min="19" max="19" width="13.125" style="208" bestFit="1" customWidth="1"/>
    <col min="20" max="20" width="9" style="208"/>
    <col min="21" max="21" width="13.375" style="208" bestFit="1" customWidth="1"/>
    <col min="22" max="22" width="9" style="208"/>
  </cols>
  <sheetData>
    <row r="1" spans="1:22" ht="42" thickTop="1" thickBot="1">
      <c r="A1" s="64" t="s">
        <v>26865</v>
      </c>
      <c r="B1" s="3" t="s">
        <v>41</v>
      </c>
      <c r="C1" s="3" t="s">
        <v>42</v>
      </c>
      <c r="D1" s="3" t="s">
        <v>4646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1010</v>
      </c>
      <c r="C2" s="9" t="s">
        <v>1157</v>
      </c>
      <c r="D2" s="9" t="s">
        <v>7551</v>
      </c>
      <c r="E2" s="15" t="s">
        <v>30982</v>
      </c>
      <c r="F2" s="11" t="s">
        <v>1134</v>
      </c>
      <c r="G2" s="7" t="s">
        <v>21</v>
      </c>
      <c r="H2" s="15" t="s">
        <v>1158</v>
      </c>
      <c r="I2" s="6" t="s">
        <v>53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4" t="s">
        <v>1135</v>
      </c>
      <c r="P2" s="14"/>
      <c r="Q2" s="6" t="s">
        <v>3086</v>
      </c>
      <c r="R2" s="8"/>
      <c r="S2" s="209" t="s">
        <v>14112</v>
      </c>
      <c r="U2" s="413" t="s">
        <v>5180</v>
      </c>
      <c r="V2" s="413">
        <f>COUNTIF($S$2:$S$19,"41")</f>
        <v>0</v>
      </c>
    </row>
    <row r="3" spans="1:22" ht="15" thickTop="1" thickBot="1">
      <c r="A3" s="7">
        <v>2</v>
      </c>
      <c r="B3" s="7">
        <v>1020</v>
      </c>
      <c r="C3" s="9" t="s">
        <v>2768</v>
      </c>
      <c r="D3" s="9" t="s">
        <v>7552</v>
      </c>
      <c r="E3" s="15" t="s">
        <v>30983</v>
      </c>
      <c r="F3" s="11" t="s">
        <v>1136</v>
      </c>
      <c r="G3" s="7" t="s">
        <v>21</v>
      </c>
      <c r="H3" s="6" t="s">
        <v>1137</v>
      </c>
      <c r="I3" s="6" t="s">
        <v>53</v>
      </c>
      <c r="J3" s="8"/>
      <c r="K3" s="8" t="s">
        <v>17278</v>
      </c>
      <c r="L3" s="8" t="s">
        <v>17257</v>
      </c>
      <c r="M3" s="8" t="s">
        <v>17261</v>
      </c>
      <c r="N3" s="8" t="s">
        <v>17259</v>
      </c>
      <c r="O3" s="14" t="s">
        <v>1135</v>
      </c>
      <c r="P3" s="14"/>
      <c r="Q3" s="6" t="s">
        <v>3092</v>
      </c>
      <c r="R3" s="8"/>
      <c r="S3" s="209" t="s">
        <v>14110</v>
      </c>
      <c r="U3" s="413" t="s">
        <v>5179</v>
      </c>
      <c r="V3" s="413">
        <f>COUNTIF($S$2:$S$19,"42")</f>
        <v>0</v>
      </c>
    </row>
    <row r="4" spans="1:22" ht="15" thickTop="1" thickBot="1">
      <c r="A4" s="7">
        <v>3</v>
      </c>
      <c r="B4" s="7">
        <v>1030</v>
      </c>
      <c r="C4" s="5" t="s">
        <v>1391</v>
      </c>
      <c r="D4" s="7" t="s">
        <v>7553</v>
      </c>
      <c r="E4" s="15" t="s">
        <v>30984</v>
      </c>
      <c r="F4" s="11" t="s">
        <v>1363</v>
      </c>
      <c r="G4" s="7" t="s">
        <v>21</v>
      </c>
      <c r="H4" s="15" t="s">
        <v>1372</v>
      </c>
      <c r="I4" s="8" t="s">
        <v>53</v>
      </c>
      <c r="J4" s="8"/>
      <c r="K4" s="8" t="s">
        <v>17255</v>
      </c>
      <c r="L4" s="8" t="s">
        <v>17257</v>
      </c>
      <c r="M4" s="8" t="s">
        <v>17261</v>
      </c>
      <c r="N4" s="8" t="s">
        <v>17263</v>
      </c>
      <c r="O4" s="15" t="s">
        <v>1390</v>
      </c>
      <c r="P4" s="15"/>
      <c r="Q4" s="6" t="s">
        <v>3093</v>
      </c>
      <c r="R4" s="8"/>
      <c r="S4" s="209" t="s">
        <v>14120</v>
      </c>
      <c r="U4" s="413" t="s">
        <v>5178</v>
      </c>
      <c r="V4" s="413">
        <f>COUNTIF($S$2:$S$19,"43")</f>
        <v>2</v>
      </c>
    </row>
    <row r="5" spans="1:22" ht="15" thickTop="1" thickBot="1">
      <c r="A5" s="7">
        <v>4</v>
      </c>
      <c r="B5" s="7">
        <v>1040</v>
      </c>
      <c r="C5" s="5" t="s">
        <v>17692</v>
      </c>
      <c r="D5" s="7" t="s">
        <v>7554</v>
      </c>
      <c r="E5" s="15" t="s">
        <v>30985</v>
      </c>
      <c r="F5" s="11" t="s">
        <v>1364</v>
      </c>
      <c r="G5" s="7" t="s">
        <v>21</v>
      </c>
      <c r="H5" s="15" t="s">
        <v>1373</v>
      </c>
      <c r="I5" s="8" t="s">
        <v>53</v>
      </c>
      <c r="J5" s="8"/>
      <c r="K5" s="8" t="s">
        <v>17255</v>
      </c>
      <c r="L5" s="8" t="s">
        <v>17257</v>
      </c>
      <c r="M5" s="8" t="s">
        <v>17257</v>
      </c>
      <c r="N5" s="8" t="s">
        <v>17263</v>
      </c>
      <c r="O5" s="15" t="s">
        <v>1390</v>
      </c>
      <c r="P5" s="15"/>
      <c r="Q5" s="6" t="s">
        <v>3094</v>
      </c>
      <c r="R5" s="8"/>
      <c r="S5" s="209" t="s">
        <v>14113</v>
      </c>
      <c r="U5" s="413" t="s">
        <v>5176</v>
      </c>
      <c r="V5" s="413">
        <f>COUNTIF($S$2:$S$19,"44")</f>
        <v>11</v>
      </c>
    </row>
    <row r="6" spans="1:22" ht="15" thickTop="1" thickBot="1">
      <c r="A6" s="7">
        <v>5</v>
      </c>
      <c r="B6" s="7">
        <v>1050</v>
      </c>
      <c r="C6" s="5" t="s">
        <v>17770</v>
      </c>
      <c r="D6" s="7" t="s">
        <v>7555</v>
      </c>
      <c r="E6" s="15" t="s">
        <v>30986</v>
      </c>
      <c r="F6" s="11" t="s">
        <v>1365</v>
      </c>
      <c r="G6" s="7" t="s">
        <v>21</v>
      </c>
      <c r="H6" s="15" t="s">
        <v>1374</v>
      </c>
      <c r="I6" s="8" t="s">
        <v>53</v>
      </c>
      <c r="J6" s="8"/>
      <c r="K6" s="8" t="s">
        <v>17264</v>
      </c>
      <c r="L6" s="8" t="s">
        <v>17257</v>
      </c>
      <c r="M6" s="8" t="s">
        <v>17261</v>
      </c>
      <c r="N6" s="8" t="s">
        <v>17280</v>
      </c>
      <c r="O6" s="15" t="s">
        <v>1390</v>
      </c>
      <c r="P6" s="15"/>
      <c r="Q6" s="6" t="s">
        <v>3095</v>
      </c>
      <c r="R6" s="8"/>
      <c r="S6" s="209" t="s">
        <v>14121</v>
      </c>
      <c r="U6" s="413" t="s">
        <v>5174</v>
      </c>
      <c r="V6" s="413">
        <f>COUNTIF($S$2:$S$19,"45")</f>
        <v>0</v>
      </c>
    </row>
    <row r="7" spans="1:22" ht="15" thickTop="1" thickBot="1">
      <c r="A7" s="7">
        <v>6</v>
      </c>
      <c r="B7" s="7">
        <v>1060</v>
      </c>
      <c r="C7" s="5" t="s">
        <v>17843</v>
      </c>
      <c r="D7" s="7" t="s">
        <v>7556</v>
      </c>
      <c r="E7" s="15" t="s">
        <v>30987</v>
      </c>
      <c r="F7" s="11" t="s">
        <v>1366</v>
      </c>
      <c r="G7" s="7" t="s">
        <v>21</v>
      </c>
      <c r="H7" s="15" t="s">
        <v>1375</v>
      </c>
      <c r="I7" s="8" t="s">
        <v>53</v>
      </c>
      <c r="J7" s="8"/>
      <c r="K7" s="8" t="s">
        <v>17264</v>
      </c>
      <c r="L7" s="8" t="s">
        <v>17279</v>
      </c>
      <c r="M7" s="8" t="s">
        <v>17279</v>
      </c>
      <c r="N7" s="8" t="s">
        <v>17263</v>
      </c>
      <c r="O7" s="15" t="s">
        <v>1390</v>
      </c>
      <c r="P7" s="15"/>
      <c r="Q7" s="6" t="s">
        <v>3096</v>
      </c>
      <c r="R7" s="8"/>
      <c r="S7" s="209" t="s">
        <v>14121</v>
      </c>
      <c r="U7" s="413" t="s">
        <v>5175</v>
      </c>
      <c r="V7" s="413">
        <f>COUNTIF($S$2:$S$19,"46")</f>
        <v>0</v>
      </c>
    </row>
    <row r="8" spans="1:22" ht="15" thickTop="1" thickBot="1">
      <c r="A8" s="250">
        <v>7</v>
      </c>
      <c r="B8" s="250">
        <v>1070</v>
      </c>
      <c r="C8" s="250" t="s">
        <v>27972</v>
      </c>
      <c r="D8" s="250" t="s">
        <v>7557</v>
      </c>
      <c r="E8" s="252" t="s">
        <v>30988</v>
      </c>
      <c r="F8" s="253" t="s">
        <v>1367</v>
      </c>
      <c r="G8" s="250" t="s">
        <v>21</v>
      </c>
      <c r="H8" s="252" t="s">
        <v>1376</v>
      </c>
      <c r="I8" s="254" t="s">
        <v>53</v>
      </c>
      <c r="J8" s="254"/>
      <c r="K8" s="254" t="s">
        <v>17264</v>
      </c>
      <c r="L8" s="254" t="s">
        <v>17279</v>
      </c>
      <c r="M8" s="254" t="s">
        <v>17257</v>
      </c>
      <c r="N8" s="254" t="s">
        <v>17263</v>
      </c>
      <c r="O8" s="252" t="s">
        <v>1390</v>
      </c>
      <c r="P8" s="252" t="s">
        <v>28151</v>
      </c>
      <c r="Q8" s="254" t="s">
        <v>3097</v>
      </c>
      <c r="R8" s="254"/>
      <c r="S8" s="630" t="s">
        <v>14121</v>
      </c>
      <c r="U8" s="413" t="s">
        <v>5214</v>
      </c>
      <c r="V8" s="413">
        <f>COUNTIF($S$2:$S$19,"47")</f>
        <v>0</v>
      </c>
    </row>
    <row r="9" spans="1:22" ht="15" thickTop="1" thickBot="1">
      <c r="A9" s="250">
        <v>8</v>
      </c>
      <c r="B9" s="250">
        <v>1080</v>
      </c>
      <c r="C9" s="250" t="s">
        <v>22740</v>
      </c>
      <c r="D9" s="250" t="s">
        <v>7558</v>
      </c>
      <c r="E9" s="252" t="s">
        <v>30989</v>
      </c>
      <c r="F9" s="253" t="s">
        <v>1368</v>
      </c>
      <c r="G9" s="250" t="s">
        <v>21</v>
      </c>
      <c r="H9" s="252" t="s">
        <v>1377</v>
      </c>
      <c r="I9" s="254" t="s">
        <v>53</v>
      </c>
      <c r="J9" s="254"/>
      <c r="K9" s="254" t="s">
        <v>17264</v>
      </c>
      <c r="L9" s="254" t="s">
        <v>17257</v>
      </c>
      <c r="M9" s="254" t="s">
        <v>17261</v>
      </c>
      <c r="N9" s="254" t="s">
        <v>17263</v>
      </c>
      <c r="O9" s="252" t="s">
        <v>1390</v>
      </c>
      <c r="P9" s="252" t="s">
        <v>28152</v>
      </c>
      <c r="Q9" s="254" t="s">
        <v>3098</v>
      </c>
      <c r="R9" s="254" t="s">
        <v>24334</v>
      </c>
      <c r="S9" s="630" t="s">
        <v>14121</v>
      </c>
      <c r="U9" s="413" t="s">
        <v>5216</v>
      </c>
      <c r="V9" s="413">
        <f>COUNTIF($S$2:$S$19,"48")</f>
        <v>0</v>
      </c>
    </row>
    <row r="10" spans="1:22" ht="15" thickTop="1" thickBot="1">
      <c r="A10" s="7">
        <v>9</v>
      </c>
      <c r="B10" s="7">
        <v>1090</v>
      </c>
      <c r="C10" s="7" t="s">
        <v>1394</v>
      </c>
      <c r="D10" s="7" t="s">
        <v>7559</v>
      </c>
      <c r="E10" s="15" t="s">
        <v>30990</v>
      </c>
      <c r="F10" s="11" t="s">
        <v>1369</v>
      </c>
      <c r="G10" s="7" t="s">
        <v>21</v>
      </c>
      <c r="H10" s="15" t="s">
        <v>1378</v>
      </c>
      <c r="I10" s="8" t="s">
        <v>53</v>
      </c>
      <c r="J10" s="8"/>
      <c r="K10" s="8" t="s">
        <v>17264</v>
      </c>
      <c r="L10" s="8" t="s">
        <v>17261</v>
      </c>
      <c r="M10" s="8" t="s">
        <v>17257</v>
      </c>
      <c r="N10" s="8" t="s">
        <v>17263</v>
      </c>
      <c r="O10" s="15" t="s">
        <v>1390</v>
      </c>
      <c r="P10" s="15"/>
      <c r="Q10" s="6" t="s">
        <v>3099</v>
      </c>
      <c r="R10" s="8"/>
      <c r="S10" s="209" t="s">
        <v>14121</v>
      </c>
      <c r="U10" s="413" t="s">
        <v>5215</v>
      </c>
      <c r="V10" s="413">
        <f>COUNTIF($S$2:$S$19,"49")</f>
        <v>1</v>
      </c>
    </row>
    <row r="11" spans="1:22" ht="15" thickTop="1" thickBot="1">
      <c r="A11" s="7">
        <v>10</v>
      </c>
      <c r="B11" s="7">
        <v>1100</v>
      </c>
      <c r="C11" s="7" t="s">
        <v>1392</v>
      </c>
      <c r="D11" s="7" t="s">
        <v>7560</v>
      </c>
      <c r="E11" s="15" t="s">
        <v>30991</v>
      </c>
      <c r="F11" s="11" t="s">
        <v>1370</v>
      </c>
      <c r="G11" s="7" t="s">
        <v>21</v>
      </c>
      <c r="H11" s="15" t="s">
        <v>1379</v>
      </c>
      <c r="I11" s="8" t="s">
        <v>53</v>
      </c>
      <c r="J11" s="8"/>
      <c r="K11" s="8" t="s">
        <v>17264</v>
      </c>
      <c r="L11" s="8" t="s">
        <v>17261</v>
      </c>
      <c r="M11" s="8" t="s">
        <v>17261</v>
      </c>
      <c r="N11" s="8" t="s">
        <v>17263</v>
      </c>
      <c r="O11" s="15" t="s">
        <v>1390</v>
      </c>
      <c r="P11" s="15"/>
      <c r="Q11" s="6" t="s">
        <v>3100</v>
      </c>
      <c r="R11" s="8"/>
      <c r="S11" s="209" t="s">
        <v>14121</v>
      </c>
      <c r="U11" s="413" t="s">
        <v>17020</v>
      </c>
      <c r="V11" s="413">
        <f>COUNTIF($S$2:$S$44,"50")</f>
        <v>0</v>
      </c>
    </row>
    <row r="12" spans="1:22" ht="15" thickTop="1" thickBot="1">
      <c r="A12" s="7">
        <v>11</v>
      </c>
      <c r="B12" s="7">
        <v>1110</v>
      </c>
      <c r="C12" s="7" t="s">
        <v>1393</v>
      </c>
      <c r="D12" s="7" t="s">
        <v>7561</v>
      </c>
      <c r="E12" s="15" t="s">
        <v>30992</v>
      </c>
      <c r="F12" s="11" t="s">
        <v>1371</v>
      </c>
      <c r="G12" s="7" t="s">
        <v>21</v>
      </c>
      <c r="H12" s="15" t="s">
        <v>1380</v>
      </c>
      <c r="I12" s="8" t="s">
        <v>53</v>
      </c>
      <c r="J12" s="8"/>
      <c r="K12" s="8" t="s">
        <v>17264</v>
      </c>
      <c r="L12" s="8" t="s">
        <v>17257</v>
      </c>
      <c r="M12" s="8" t="s">
        <v>17261</v>
      </c>
      <c r="N12" s="8" t="s">
        <v>17259</v>
      </c>
      <c r="O12" s="15" t="s">
        <v>1390</v>
      </c>
      <c r="P12" s="15"/>
      <c r="Q12" s="6" t="s">
        <v>3101</v>
      </c>
      <c r="R12" s="8"/>
      <c r="S12" s="209" t="s">
        <v>14121</v>
      </c>
      <c r="U12" s="413" t="s">
        <v>17021</v>
      </c>
      <c r="V12" s="413">
        <f>COUNTIF($S$2:$S$44,"51")</f>
        <v>0</v>
      </c>
    </row>
    <row r="13" spans="1:22" ht="15" thickTop="1" thickBot="1">
      <c r="A13" s="442">
        <v>12</v>
      </c>
      <c r="B13" s="1121" t="s">
        <v>30997</v>
      </c>
      <c r="C13" s="442" t="s">
        <v>30998</v>
      </c>
      <c r="D13" s="442" t="s">
        <v>21300</v>
      </c>
      <c r="E13" s="15" t="s">
        <v>30993</v>
      </c>
      <c r="F13" s="87" t="s">
        <v>21275</v>
      </c>
      <c r="G13" s="442" t="s">
        <v>21</v>
      </c>
      <c r="H13" s="15" t="s">
        <v>21277</v>
      </c>
      <c r="I13" s="8" t="s">
        <v>21276</v>
      </c>
      <c r="J13" s="8"/>
      <c r="K13" s="8" t="s">
        <v>17255</v>
      </c>
      <c r="L13" s="8" t="s">
        <v>17257</v>
      </c>
      <c r="M13" s="8" t="s">
        <v>17257</v>
      </c>
      <c r="N13" s="8" t="s">
        <v>17259</v>
      </c>
      <c r="O13" s="15" t="s">
        <v>21286</v>
      </c>
      <c r="P13" s="15"/>
      <c r="Q13" s="8" t="s">
        <v>22359</v>
      </c>
      <c r="R13" s="8"/>
      <c r="S13" s="209" t="s">
        <v>30999</v>
      </c>
      <c r="U13" s="413"/>
      <c r="V13" s="413"/>
    </row>
    <row r="14" spans="1:22" ht="15" thickTop="1" thickBot="1">
      <c r="A14" s="442">
        <v>8</v>
      </c>
      <c r="B14" s="442">
        <v>1080</v>
      </c>
      <c r="C14" s="442" t="s">
        <v>22741</v>
      </c>
      <c r="D14" s="442" t="s">
        <v>22762</v>
      </c>
      <c r="E14" s="15" t="s">
        <v>30994</v>
      </c>
      <c r="F14" s="87" t="s">
        <v>22742</v>
      </c>
      <c r="G14" s="442" t="s">
        <v>21</v>
      </c>
      <c r="H14" s="96" t="s">
        <v>22744</v>
      </c>
      <c r="I14" s="8" t="s">
        <v>22743</v>
      </c>
      <c r="J14" s="8"/>
      <c r="K14" s="8" t="s">
        <v>17255</v>
      </c>
      <c r="L14" s="8" t="s">
        <v>17257</v>
      </c>
      <c r="M14" s="8" t="s">
        <v>17257</v>
      </c>
      <c r="N14" s="8" t="s">
        <v>17259</v>
      </c>
      <c r="O14" s="15" t="s">
        <v>22763</v>
      </c>
      <c r="P14" s="15"/>
      <c r="Q14" s="8" t="s">
        <v>23973</v>
      </c>
      <c r="R14" s="8"/>
      <c r="S14" s="209" t="s">
        <v>14121</v>
      </c>
      <c r="U14" s="413"/>
      <c r="V14" s="413"/>
    </row>
    <row r="15" spans="1:22" ht="15" thickTop="1" thickBot="1">
      <c r="A15" s="442">
        <v>7</v>
      </c>
      <c r="B15" s="442">
        <v>1070</v>
      </c>
      <c r="C15" s="442" t="s">
        <v>27973</v>
      </c>
      <c r="D15" s="442" t="s">
        <v>28037</v>
      </c>
      <c r="E15" s="15" t="s">
        <v>30995</v>
      </c>
      <c r="F15" s="87" t="s">
        <v>27974</v>
      </c>
      <c r="G15" s="442" t="s">
        <v>21</v>
      </c>
      <c r="H15" s="15" t="s">
        <v>27975</v>
      </c>
      <c r="I15" s="8" t="s">
        <v>5888</v>
      </c>
      <c r="J15" s="8"/>
      <c r="K15" s="8" t="s">
        <v>17255</v>
      </c>
      <c r="L15" s="8" t="s">
        <v>17257</v>
      </c>
      <c r="M15" s="8" t="s">
        <v>17257</v>
      </c>
      <c r="N15" s="8" t="s">
        <v>17259</v>
      </c>
      <c r="O15" s="15" t="s">
        <v>28036</v>
      </c>
      <c r="P15" s="15"/>
      <c r="Q15" s="8" t="s">
        <v>30996</v>
      </c>
      <c r="R15" s="8"/>
      <c r="S15" s="209" t="s">
        <v>14121</v>
      </c>
      <c r="U15" s="413"/>
      <c r="V15" s="413"/>
    </row>
    <row r="16" spans="1:22" ht="15" thickTop="1" thickBot="1">
      <c r="A16" s="442"/>
      <c r="B16" s="442"/>
      <c r="C16" s="442"/>
      <c r="D16" s="442"/>
      <c r="E16" s="15"/>
      <c r="F16" s="11"/>
      <c r="G16" s="442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09"/>
      <c r="U16" s="413"/>
      <c r="V16" s="413"/>
    </row>
    <row r="17" spans="1:22" ht="15" thickTop="1" thickBot="1">
      <c r="A17" s="442"/>
      <c r="B17" s="442"/>
      <c r="C17" s="442"/>
      <c r="D17" s="442"/>
      <c r="E17" s="15"/>
      <c r="F17" s="11"/>
      <c r="G17" s="442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09"/>
      <c r="U17" s="413"/>
      <c r="V17" s="413"/>
    </row>
    <row r="18" spans="1:22" ht="15" thickTop="1" thickBot="1">
      <c r="A18" s="442"/>
      <c r="B18" s="442"/>
      <c r="C18" s="442"/>
      <c r="D18" s="442"/>
      <c r="E18" s="15"/>
      <c r="F18" s="11"/>
      <c r="G18" s="442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09"/>
      <c r="U18" s="413"/>
      <c r="V18" s="413"/>
    </row>
    <row r="19" spans="1:22" ht="15" thickTop="1" thickBot="1">
      <c r="A19" s="7"/>
      <c r="B19" s="7"/>
      <c r="C19" s="7"/>
      <c r="D19" s="7"/>
      <c r="E19" s="8"/>
      <c r="F19" s="11"/>
      <c r="G19" s="7"/>
      <c r="H19" s="6"/>
      <c r="I19" s="6"/>
      <c r="J19" s="8"/>
      <c r="K19" s="8"/>
      <c r="L19" s="8"/>
      <c r="M19" s="8"/>
      <c r="N19" s="8"/>
      <c r="O19" s="6"/>
      <c r="P19" s="8"/>
      <c r="Q19" s="6"/>
      <c r="R19" s="8"/>
      <c r="S19" s="202"/>
      <c r="U19" s="413" t="s">
        <v>17022</v>
      </c>
      <c r="V19" s="413">
        <f>COUNTIF($S$2:$S$44,"52")</f>
        <v>0</v>
      </c>
    </row>
    <row r="20" spans="1:22" ht="14.25" thickTop="1"/>
  </sheetData>
  <phoneticPr fontId="35"/>
  <hyperlinks>
    <hyperlink ref="F2" r:id="rId1"/>
    <hyperlink ref="F3" r:id="rId2"/>
    <hyperlink ref="F4:F12" r:id="rId3" display="SW00001500002@nihonsoft.co.jp"/>
    <hyperlink ref="A1" location="ユーザー一覧!A1" display="通番"/>
    <hyperlink ref="F13" r:id="rId4"/>
    <hyperlink ref="F14" r:id="rId5"/>
    <hyperlink ref="F15" r:id="rId6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verticalDpi="0" r:id="rId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V30"/>
  <sheetViews>
    <sheetView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28.125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375" style="1" bestFit="1" customWidth="1"/>
    <col min="18" max="18" width="17.375" style="1" customWidth="1"/>
    <col min="19" max="19" width="13.125" style="208" bestFit="1" customWidth="1"/>
    <col min="20" max="20" width="25.25" style="208" bestFit="1" customWidth="1"/>
    <col min="21" max="21" width="13.375" style="208" bestFit="1" customWidth="1"/>
    <col min="22" max="22" width="9" style="208"/>
  </cols>
  <sheetData>
    <row r="1" spans="1:22" ht="42" thickTop="1" thickBot="1">
      <c r="A1" s="23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442">
        <v>1</v>
      </c>
      <c r="B2" s="442">
        <v>210</v>
      </c>
      <c r="C2" s="442" t="s">
        <v>11238</v>
      </c>
      <c r="D2" s="442" t="s">
        <v>7562</v>
      </c>
      <c r="E2" s="442" t="s">
        <v>31000</v>
      </c>
      <c r="F2" s="11" t="s">
        <v>1138</v>
      </c>
      <c r="G2" s="442" t="s">
        <v>21</v>
      </c>
      <c r="H2" s="8" t="s">
        <v>1139</v>
      </c>
      <c r="I2" s="8" t="s">
        <v>53</v>
      </c>
      <c r="J2" s="8"/>
      <c r="K2" s="8" t="s">
        <v>17256</v>
      </c>
      <c r="L2" s="8" t="s">
        <v>17258</v>
      </c>
      <c r="M2" s="8" t="s">
        <v>17258</v>
      </c>
      <c r="N2" s="8" t="s">
        <v>17260</v>
      </c>
      <c r="O2" s="14" t="s">
        <v>1140</v>
      </c>
      <c r="P2" s="14"/>
      <c r="Q2" s="8" t="s">
        <v>3102</v>
      </c>
      <c r="R2" s="8"/>
      <c r="S2" s="209" t="s">
        <v>14110</v>
      </c>
      <c r="U2" s="413" t="s">
        <v>5180</v>
      </c>
      <c r="V2" s="413">
        <f>COUNTIF($S$2:$S$30,"41")</f>
        <v>0</v>
      </c>
    </row>
    <row r="3" spans="1:22" ht="15" thickTop="1" thickBot="1">
      <c r="A3" s="442">
        <v>2</v>
      </c>
      <c r="B3" s="442">
        <v>910</v>
      </c>
      <c r="C3" s="442" t="s">
        <v>11239</v>
      </c>
      <c r="D3" s="442" t="s">
        <v>7563</v>
      </c>
      <c r="E3" s="442" t="s">
        <v>31001</v>
      </c>
      <c r="F3" s="11" t="s">
        <v>1141</v>
      </c>
      <c r="G3" s="442" t="s">
        <v>21</v>
      </c>
      <c r="H3" s="8" t="s">
        <v>1142</v>
      </c>
      <c r="I3" s="8" t="s">
        <v>53</v>
      </c>
      <c r="J3" s="8"/>
      <c r="K3" s="8" t="s">
        <v>17264</v>
      </c>
      <c r="L3" s="8" t="s">
        <v>17258</v>
      </c>
      <c r="M3" s="8" t="s">
        <v>17258</v>
      </c>
      <c r="N3" s="8" t="s">
        <v>17260</v>
      </c>
      <c r="O3" s="14" t="s">
        <v>1140</v>
      </c>
      <c r="P3" s="14"/>
      <c r="Q3" s="8" t="s">
        <v>3103</v>
      </c>
      <c r="R3" s="8"/>
      <c r="S3" s="209" t="s">
        <v>14112</v>
      </c>
      <c r="U3" s="413" t="s">
        <v>5179</v>
      </c>
      <c r="V3" s="413">
        <f>COUNTIF($S$2:$S$30,"42")</f>
        <v>0</v>
      </c>
    </row>
    <row r="4" spans="1:22" ht="15" thickTop="1" thickBot="1">
      <c r="A4" s="442">
        <v>3</v>
      </c>
      <c r="B4" s="442">
        <v>1010</v>
      </c>
      <c r="C4" s="442" t="s">
        <v>11240</v>
      </c>
      <c r="D4" s="442" t="s">
        <v>7564</v>
      </c>
      <c r="E4" s="442" t="s">
        <v>31002</v>
      </c>
      <c r="F4" s="11" t="s">
        <v>1143</v>
      </c>
      <c r="G4" s="442" t="s">
        <v>21</v>
      </c>
      <c r="H4" s="8" t="s">
        <v>1144</v>
      </c>
      <c r="I4" s="8" t="s">
        <v>53</v>
      </c>
      <c r="J4" s="8"/>
      <c r="K4" s="8" t="s">
        <v>17264</v>
      </c>
      <c r="L4" s="8" t="s">
        <v>17257</v>
      </c>
      <c r="M4" s="8" t="s">
        <v>17261</v>
      </c>
      <c r="N4" s="8" t="s">
        <v>17263</v>
      </c>
      <c r="O4" s="14" t="s">
        <v>1140</v>
      </c>
      <c r="P4" s="14"/>
      <c r="Q4" s="8" t="s">
        <v>3104</v>
      </c>
      <c r="R4" s="8"/>
      <c r="S4" s="209" t="s">
        <v>14111</v>
      </c>
      <c r="U4" s="413" t="s">
        <v>5178</v>
      </c>
      <c r="V4" s="413">
        <f>COUNTIF($S$2:$S$30,"43")</f>
        <v>4</v>
      </c>
    </row>
    <row r="5" spans="1:22" ht="15" thickTop="1" thickBot="1">
      <c r="A5" s="442">
        <v>4</v>
      </c>
      <c r="B5" s="442">
        <v>820</v>
      </c>
      <c r="C5" s="9" t="s">
        <v>1239</v>
      </c>
      <c r="D5" s="9" t="s">
        <v>7565</v>
      </c>
      <c r="E5" s="16" t="s">
        <v>31003</v>
      </c>
      <c r="F5" s="11" t="s">
        <v>1145</v>
      </c>
      <c r="G5" s="442" t="s">
        <v>21</v>
      </c>
      <c r="H5" s="8" t="s">
        <v>1146</v>
      </c>
      <c r="I5" s="8" t="s">
        <v>53</v>
      </c>
      <c r="J5" s="8"/>
      <c r="K5" s="8" t="s">
        <v>17264</v>
      </c>
      <c r="L5" s="8" t="s">
        <v>17261</v>
      </c>
      <c r="M5" s="8" t="s">
        <v>17261</v>
      </c>
      <c r="N5" s="8" t="s">
        <v>17263</v>
      </c>
      <c r="O5" s="14" t="s">
        <v>1140</v>
      </c>
      <c r="P5" s="14"/>
      <c r="Q5" s="8" t="s">
        <v>3105</v>
      </c>
      <c r="R5" s="8"/>
      <c r="S5" s="209" t="s">
        <v>14111</v>
      </c>
      <c r="U5" s="413" t="s">
        <v>5176</v>
      </c>
      <c r="V5" s="413">
        <f>COUNTIF($S$2:$S$30,"44")</f>
        <v>2</v>
      </c>
    </row>
    <row r="6" spans="1:22" ht="15" thickTop="1" thickBot="1">
      <c r="A6" s="442">
        <v>5</v>
      </c>
      <c r="B6" s="442">
        <v>220</v>
      </c>
      <c r="C6" s="9" t="s">
        <v>1453</v>
      </c>
      <c r="D6" s="9" t="s">
        <v>7566</v>
      </c>
      <c r="E6" s="15" t="s">
        <v>31004</v>
      </c>
      <c r="F6" s="11" t="s">
        <v>1454</v>
      </c>
      <c r="G6" s="442" t="s">
        <v>21</v>
      </c>
      <c r="H6" s="15" t="s">
        <v>1455</v>
      </c>
      <c r="I6" s="8" t="s">
        <v>53</v>
      </c>
      <c r="J6" s="8"/>
      <c r="K6" s="8" t="s">
        <v>17264</v>
      </c>
      <c r="L6" s="8" t="s">
        <v>17261</v>
      </c>
      <c r="M6" s="8" t="s">
        <v>17261</v>
      </c>
      <c r="N6" s="8" t="s">
        <v>17263</v>
      </c>
      <c r="O6" s="46" t="s">
        <v>1583</v>
      </c>
      <c r="P6" s="46"/>
      <c r="Q6" s="8" t="s">
        <v>3106</v>
      </c>
      <c r="R6" s="8"/>
      <c r="S6" s="209" t="s">
        <v>14113</v>
      </c>
      <c r="U6" s="413" t="s">
        <v>5174</v>
      </c>
      <c r="V6" s="413">
        <f>COUNTIF($S$2:$S$30,"45")</f>
        <v>7</v>
      </c>
    </row>
    <row r="7" spans="1:22" ht="15" thickTop="1" thickBot="1">
      <c r="A7" s="442">
        <v>6</v>
      </c>
      <c r="B7" s="442">
        <v>1120</v>
      </c>
      <c r="C7" s="9" t="s">
        <v>2427</v>
      </c>
      <c r="D7" s="25" t="s">
        <v>2474</v>
      </c>
      <c r="E7" s="15" t="s">
        <v>31005</v>
      </c>
      <c r="F7" s="11" t="s">
        <v>2428</v>
      </c>
      <c r="G7" s="442" t="s">
        <v>21</v>
      </c>
      <c r="H7" s="15" t="s">
        <v>2429</v>
      </c>
      <c r="I7" s="8" t="s">
        <v>53</v>
      </c>
      <c r="J7" s="8"/>
      <c r="K7" s="8" t="s">
        <v>17264</v>
      </c>
      <c r="L7" s="8" t="s">
        <v>17261</v>
      </c>
      <c r="M7" s="8" t="s">
        <v>17261</v>
      </c>
      <c r="N7" s="8" t="s">
        <v>17263</v>
      </c>
      <c r="O7" s="15" t="s">
        <v>2473</v>
      </c>
      <c r="P7" s="15"/>
      <c r="Q7" s="8" t="s">
        <v>2472</v>
      </c>
      <c r="R7" s="8"/>
      <c r="S7" s="209" t="s">
        <v>14124</v>
      </c>
      <c r="U7" s="413" t="s">
        <v>5175</v>
      </c>
      <c r="V7" s="413">
        <f>COUNTIF($S$2:$S$30,"46")</f>
        <v>3</v>
      </c>
    </row>
    <row r="8" spans="1:22" ht="15" thickTop="1" thickBot="1">
      <c r="A8" s="442">
        <v>7</v>
      </c>
      <c r="B8" s="442">
        <v>830</v>
      </c>
      <c r="C8" s="442" t="s">
        <v>2840</v>
      </c>
      <c r="D8" s="442" t="s">
        <v>4827</v>
      </c>
      <c r="E8" s="8" t="s">
        <v>31006</v>
      </c>
      <c r="F8" s="11" t="s">
        <v>2822</v>
      </c>
      <c r="G8" s="442" t="s">
        <v>21</v>
      </c>
      <c r="H8" s="15" t="s">
        <v>2821</v>
      </c>
      <c r="I8" s="8" t="s">
        <v>53</v>
      </c>
      <c r="J8" s="8"/>
      <c r="K8" s="8" t="s">
        <v>17255</v>
      </c>
      <c r="L8" s="8" t="s">
        <v>17258</v>
      </c>
      <c r="M8" s="8" t="s">
        <v>17261</v>
      </c>
      <c r="N8" s="8" t="s">
        <v>17263</v>
      </c>
      <c r="O8" s="8" t="s">
        <v>2839</v>
      </c>
      <c r="P8" s="8"/>
      <c r="Q8" s="8" t="s">
        <v>2841</v>
      </c>
      <c r="R8" s="8"/>
      <c r="S8" s="209" t="s">
        <v>14128</v>
      </c>
      <c r="U8" s="413" t="s">
        <v>5214</v>
      </c>
      <c r="V8" s="413">
        <f>COUNTIF($S$2:$S$30,"47")</f>
        <v>3</v>
      </c>
    </row>
    <row r="9" spans="1:22" ht="15" thickTop="1" thickBot="1">
      <c r="A9" s="165">
        <v>8</v>
      </c>
      <c r="B9" s="165">
        <v>120</v>
      </c>
      <c r="C9" s="165" t="s">
        <v>4281</v>
      </c>
      <c r="D9" s="166" t="s">
        <v>4729</v>
      </c>
      <c r="E9" s="16" t="s">
        <v>31007</v>
      </c>
      <c r="F9" s="23" t="s">
        <v>3746</v>
      </c>
      <c r="G9" s="442" t="s">
        <v>21</v>
      </c>
      <c r="H9" s="8" t="s">
        <v>3743</v>
      </c>
      <c r="I9" s="8" t="s">
        <v>53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8" t="s">
        <v>3816</v>
      </c>
      <c r="P9" s="8"/>
      <c r="Q9" s="8" t="s">
        <v>3812</v>
      </c>
      <c r="R9" s="8" t="s">
        <v>21008</v>
      </c>
      <c r="S9" s="209" t="s">
        <v>14129</v>
      </c>
      <c r="U9" s="413" t="s">
        <v>5216</v>
      </c>
      <c r="V9" s="413">
        <f>COUNTIF($S$2:$S$30,"48")</f>
        <v>3</v>
      </c>
    </row>
    <row r="10" spans="1:22" ht="15" thickTop="1" thickBot="1">
      <c r="A10" s="165">
        <v>9</v>
      </c>
      <c r="B10" s="165">
        <v>1110</v>
      </c>
      <c r="C10" s="165" t="s">
        <v>4282</v>
      </c>
      <c r="D10" s="166" t="s">
        <v>4730</v>
      </c>
      <c r="E10" s="16" t="s">
        <v>31008</v>
      </c>
      <c r="F10" s="11" t="s">
        <v>3739</v>
      </c>
      <c r="G10" s="442" t="s">
        <v>21</v>
      </c>
      <c r="H10" s="8" t="s">
        <v>3744</v>
      </c>
      <c r="I10" s="8" t="s">
        <v>53</v>
      </c>
      <c r="J10" s="8"/>
      <c r="K10" s="8" t="s">
        <v>17256</v>
      </c>
      <c r="L10" s="8" t="s">
        <v>17261</v>
      </c>
      <c r="M10" s="8" t="s">
        <v>17261</v>
      </c>
      <c r="N10" s="8" t="s">
        <v>17263</v>
      </c>
      <c r="O10" s="8" t="s">
        <v>3816</v>
      </c>
      <c r="P10" s="8"/>
      <c r="Q10" s="8" t="s">
        <v>3813</v>
      </c>
      <c r="R10" s="8" t="s">
        <v>21008</v>
      </c>
      <c r="S10" s="209" t="s">
        <v>14127</v>
      </c>
      <c r="U10" s="413" t="s">
        <v>5215</v>
      </c>
      <c r="V10" s="413">
        <f>COUNTIF($S$2:$S$30,"49")</f>
        <v>1</v>
      </c>
    </row>
    <row r="11" spans="1:22" ht="15" thickTop="1" thickBot="1">
      <c r="A11" s="165">
        <v>10</v>
      </c>
      <c r="B11" s="165">
        <v>920</v>
      </c>
      <c r="C11" s="166" t="s">
        <v>11110</v>
      </c>
      <c r="D11" s="166" t="s">
        <v>4731</v>
      </c>
      <c r="E11" s="16" t="s">
        <v>31009</v>
      </c>
      <c r="F11" s="11" t="s">
        <v>3740</v>
      </c>
      <c r="G11" s="442" t="s">
        <v>21</v>
      </c>
      <c r="H11" s="8" t="s">
        <v>3745</v>
      </c>
      <c r="I11" s="8" t="s">
        <v>53</v>
      </c>
      <c r="J11" s="8"/>
      <c r="K11" s="8" t="s">
        <v>17264</v>
      </c>
      <c r="L11" s="8" t="s">
        <v>17261</v>
      </c>
      <c r="M11" s="8" t="s">
        <v>17261</v>
      </c>
      <c r="N11" s="8" t="s">
        <v>17263</v>
      </c>
      <c r="O11" s="8" t="s">
        <v>3816</v>
      </c>
      <c r="P11" s="8"/>
      <c r="Q11" s="8" t="s">
        <v>3814</v>
      </c>
      <c r="R11" s="8" t="s">
        <v>21008</v>
      </c>
      <c r="S11" s="209" t="s">
        <v>14065</v>
      </c>
      <c r="U11" s="413" t="s">
        <v>17020</v>
      </c>
      <c r="V11" s="413">
        <f>COUNTIF($S$2:$S$43,"50")</f>
        <v>1</v>
      </c>
    </row>
    <row r="12" spans="1:22" ht="15" thickTop="1" thickBot="1">
      <c r="A12" s="165">
        <v>11</v>
      </c>
      <c r="B12" s="165">
        <v>140</v>
      </c>
      <c r="C12" s="166" t="s">
        <v>11111</v>
      </c>
      <c r="D12" s="166" t="s">
        <v>4732</v>
      </c>
      <c r="E12" s="16" t="s">
        <v>31010</v>
      </c>
      <c r="F12" s="11" t="s">
        <v>3741</v>
      </c>
      <c r="G12" s="442" t="s">
        <v>21</v>
      </c>
      <c r="H12" s="8" t="s">
        <v>3742</v>
      </c>
      <c r="I12" s="8" t="s">
        <v>53</v>
      </c>
      <c r="J12" s="8"/>
      <c r="K12" s="8" t="s">
        <v>17264</v>
      </c>
      <c r="L12" s="8" t="s">
        <v>17258</v>
      </c>
      <c r="M12" s="8" t="s">
        <v>17261</v>
      </c>
      <c r="N12" s="8" t="s">
        <v>17263</v>
      </c>
      <c r="O12" s="8" t="s">
        <v>3816</v>
      </c>
      <c r="P12" s="8"/>
      <c r="Q12" s="8" t="s">
        <v>3815</v>
      </c>
      <c r="R12" s="8" t="s">
        <v>21008</v>
      </c>
      <c r="S12" s="209" t="s">
        <v>14127</v>
      </c>
      <c r="U12" s="413" t="s">
        <v>17021</v>
      </c>
      <c r="V12" s="413">
        <f>COUNTIF($S$2:$S$43,"51")</f>
        <v>0</v>
      </c>
    </row>
    <row r="13" spans="1:22" ht="15" thickTop="1" thickBot="1">
      <c r="A13" s="442">
        <v>12</v>
      </c>
      <c r="B13" s="442">
        <v>840</v>
      </c>
      <c r="C13" s="442" t="s">
        <v>11112</v>
      </c>
      <c r="D13" s="442" t="s">
        <v>7567</v>
      </c>
      <c r="E13" s="8" t="s">
        <v>31011</v>
      </c>
      <c r="F13" s="11" t="s">
        <v>4299</v>
      </c>
      <c r="G13" s="442" t="s">
        <v>21</v>
      </c>
      <c r="H13" s="8" t="s">
        <v>4300</v>
      </c>
      <c r="I13" s="8" t="s">
        <v>53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8" t="s">
        <v>4575</v>
      </c>
      <c r="P13" s="8"/>
      <c r="Q13" s="8" t="s">
        <v>5060</v>
      </c>
      <c r="R13" s="8" t="s">
        <v>21008</v>
      </c>
      <c r="S13" s="209" t="s">
        <v>14065</v>
      </c>
      <c r="U13" s="413" t="s">
        <v>17022</v>
      </c>
      <c r="V13" s="413">
        <f>COUNTIF($S$2:$S$43,"52")</f>
        <v>0</v>
      </c>
    </row>
    <row r="14" spans="1:22" ht="15" thickTop="1" thickBot="1">
      <c r="A14" s="442">
        <v>13</v>
      </c>
      <c r="B14" s="442">
        <v>710</v>
      </c>
      <c r="C14" s="442" t="s">
        <v>11113</v>
      </c>
      <c r="D14" s="442" t="s">
        <v>7568</v>
      </c>
      <c r="E14" s="16" t="s">
        <v>31012</v>
      </c>
      <c r="F14" s="11" t="s">
        <v>4478</v>
      </c>
      <c r="G14" s="442" t="s">
        <v>21</v>
      </c>
      <c r="H14" s="8" t="s">
        <v>4644</v>
      </c>
      <c r="I14" s="8" t="s">
        <v>53</v>
      </c>
      <c r="J14" s="8"/>
      <c r="K14" s="8" t="s">
        <v>17264</v>
      </c>
      <c r="L14" s="8" t="s">
        <v>17258</v>
      </c>
      <c r="M14" s="8" t="s">
        <v>17261</v>
      </c>
      <c r="N14" s="8" t="s">
        <v>17263</v>
      </c>
      <c r="O14" s="8" t="s">
        <v>4643</v>
      </c>
      <c r="P14" s="8"/>
      <c r="Q14" s="8" t="s">
        <v>4642</v>
      </c>
      <c r="R14" s="8" t="s">
        <v>21008</v>
      </c>
      <c r="S14" s="209" t="s">
        <v>14127</v>
      </c>
    </row>
    <row r="15" spans="1:22" ht="15" thickTop="1" thickBot="1">
      <c r="A15" s="483">
        <v>14</v>
      </c>
      <c r="B15" s="250">
        <v>240</v>
      </c>
      <c r="C15" s="250" t="s">
        <v>28328</v>
      </c>
      <c r="D15" s="250" t="s">
        <v>7211</v>
      </c>
      <c r="E15" s="250" t="s">
        <v>31013</v>
      </c>
      <c r="F15" s="253" t="s">
        <v>7119</v>
      </c>
      <c r="G15" s="250" t="s">
        <v>21</v>
      </c>
      <c r="H15" s="254" t="s">
        <v>11041</v>
      </c>
      <c r="I15" s="254" t="s">
        <v>11672</v>
      </c>
      <c r="J15" s="254"/>
      <c r="K15" s="254"/>
      <c r="L15" s="254"/>
      <c r="M15" s="254"/>
      <c r="N15" s="254"/>
      <c r="O15" s="254" t="s">
        <v>7214</v>
      </c>
      <c r="P15" s="254" t="s">
        <v>17184</v>
      </c>
      <c r="Q15" s="254" t="s">
        <v>11042</v>
      </c>
      <c r="R15" s="254" t="s">
        <v>17185</v>
      </c>
      <c r="S15" s="484"/>
      <c r="T15" s="481"/>
    </row>
    <row r="16" spans="1:22" ht="15" thickTop="1" thickBot="1">
      <c r="A16" s="165">
        <v>14</v>
      </c>
      <c r="B16" s="442">
        <v>240</v>
      </c>
      <c r="C16" s="442" t="s">
        <v>28329</v>
      </c>
      <c r="D16" s="442" t="s">
        <v>11133</v>
      </c>
      <c r="E16" s="97" t="s">
        <v>31014</v>
      </c>
      <c r="F16" s="23" t="s">
        <v>11117</v>
      </c>
      <c r="G16" s="442" t="s">
        <v>21</v>
      </c>
      <c r="H16" s="8" t="s">
        <v>11134</v>
      </c>
      <c r="I16" s="8" t="s">
        <v>8383</v>
      </c>
      <c r="J16" s="8"/>
      <c r="K16" s="8" t="s">
        <v>17264</v>
      </c>
      <c r="L16" s="8" t="s">
        <v>17261</v>
      </c>
      <c r="M16" s="8" t="s">
        <v>17261</v>
      </c>
      <c r="N16" s="8" t="s">
        <v>17263</v>
      </c>
      <c r="O16" s="8" t="s">
        <v>11135</v>
      </c>
      <c r="P16" s="8"/>
      <c r="Q16" s="8" t="s">
        <v>16898</v>
      </c>
      <c r="R16" s="8"/>
      <c r="S16" s="203">
        <v>46</v>
      </c>
      <c r="T16" s="482"/>
    </row>
    <row r="17" spans="1:19" ht="15" thickTop="1" thickBot="1">
      <c r="A17" s="442">
        <v>15</v>
      </c>
      <c r="B17" s="442">
        <v>250</v>
      </c>
      <c r="C17" s="442" t="s">
        <v>11109</v>
      </c>
      <c r="D17" s="442" t="s">
        <v>7212</v>
      </c>
      <c r="E17" s="442" t="s">
        <v>31015</v>
      </c>
      <c r="F17" s="11" t="s">
        <v>7120</v>
      </c>
      <c r="G17" s="442" t="s">
        <v>21</v>
      </c>
      <c r="H17" s="8" t="s">
        <v>7118</v>
      </c>
      <c r="I17" s="8" t="s">
        <v>11672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8" t="s">
        <v>7214</v>
      </c>
      <c r="P17" s="8"/>
      <c r="Q17" s="8" t="s">
        <v>11043</v>
      </c>
      <c r="R17" s="8" t="s">
        <v>21007</v>
      </c>
      <c r="S17" s="203">
        <v>46</v>
      </c>
    </row>
    <row r="18" spans="1:19" ht="15" thickTop="1" thickBot="1">
      <c r="A18" s="442">
        <v>16</v>
      </c>
      <c r="B18" s="442">
        <v>110</v>
      </c>
      <c r="C18" s="442" t="s">
        <v>7216</v>
      </c>
      <c r="D18" s="442" t="s">
        <v>7213</v>
      </c>
      <c r="E18" s="442" t="s">
        <v>31016</v>
      </c>
      <c r="F18" s="11" t="s">
        <v>7121</v>
      </c>
      <c r="G18" s="442" t="s">
        <v>21</v>
      </c>
      <c r="H18" s="8" t="s">
        <v>7117</v>
      </c>
      <c r="I18" s="8" t="s">
        <v>11672</v>
      </c>
      <c r="J18" s="8"/>
      <c r="K18" s="8" t="s">
        <v>17264</v>
      </c>
      <c r="L18" s="8" t="s">
        <v>17261</v>
      </c>
      <c r="M18" s="8" t="s">
        <v>17261</v>
      </c>
      <c r="N18" s="8" t="s">
        <v>17263</v>
      </c>
      <c r="O18" s="8" t="s">
        <v>7214</v>
      </c>
      <c r="P18" s="8"/>
      <c r="Q18" s="390" t="s">
        <v>11044</v>
      </c>
      <c r="R18" s="8" t="s">
        <v>21007</v>
      </c>
      <c r="S18" s="203">
        <v>46</v>
      </c>
    </row>
    <row r="19" spans="1:19" ht="15" thickTop="1" thickBot="1">
      <c r="A19" s="442">
        <v>17</v>
      </c>
      <c r="B19" s="442">
        <v>130</v>
      </c>
      <c r="C19" s="8" t="s">
        <v>11114</v>
      </c>
      <c r="D19" s="442" t="s">
        <v>10072</v>
      </c>
      <c r="E19" s="442" t="s">
        <v>31017</v>
      </c>
      <c r="F19" s="23" t="s">
        <v>9921</v>
      </c>
      <c r="G19" s="442" t="s">
        <v>21</v>
      </c>
      <c r="H19" s="8" t="s">
        <v>11045</v>
      </c>
      <c r="I19" s="8" t="s">
        <v>9924</v>
      </c>
      <c r="J19" s="8"/>
      <c r="K19" s="8" t="s">
        <v>17264</v>
      </c>
      <c r="L19" s="8" t="s">
        <v>17258</v>
      </c>
      <c r="M19" s="8" t="s">
        <v>17261</v>
      </c>
      <c r="N19" s="8" t="s">
        <v>17263</v>
      </c>
      <c r="O19" s="8" t="s">
        <v>10075</v>
      </c>
      <c r="P19" s="8"/>
      <c r="Q19" s="8" t="s">
        <v>10504</v>
      </c>
      <c r="R19" s="8"/>
      <c r="S19" s="203">
        <v>47</v>
      </c>
    </row>
    <row r="20" spans="1:19" ht="15" thickTop="1" thickBot="1">
      <c r="A20" s="442">
        <v>18</v>
      </c>
      <c r="B20" s="442">
        <v>150</v>
      </c>
      <c r="C20" s="8" t="s">
        <v>11115</v>
      </c>
      <c r="D20" s="442" t="s">
        <v>10073</v>
      </c>
      <c r="E20" s="442" t="s">
        <v>31018</v>
      </c>
      <c r="F20" s="23" t="s">
        <v>9922</v>
      </c>
      <c r="G20" s="442" t="s">
        <v>21</v>
      </c>
      <c r="H20" s="8" t="s">
        <v>9934</v>
      </c>
      <c r="I20" s="8" t="s">
        <v>9924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8" t="s">
        <v>10075</v>
      </c>
      <c r="P20" s="8"/>
      <c r="Q20" s="8" t="s">
        <v>10924</v>
      </c>
      <c r="R20" s="8"/>
      <c r="S20" s="203">
        <v>47</v>
      </c>
    </row>
    <row r="21" spans="1:19" ht="15" thickTop="1" thickBot="1">
      <c r="A21" s="442">
        <v>19</v>
      </c>
      <c r="B21" s="442">
        <v>310</v>
      </c>
      <c r="C21" s="8" t="s">
        <v>11116</v>
      </c>
      <c r="D21" s="442" t="s">
        <v>10074</v>
      </c>
      <c r="E21" s="442" t="s">
        <v>31019</v>
      </c>
      <c r="F21" s="23" t="s">
        <v>9923</v>
      </c>
      <c r="G21" s="442" t="s">
        <v>21</v>
      </c>
      <c r="H21" s="8" t="s">
        <v>9933</v>
      </c>
      <c r="I21" s="8" t="s">
        <v>9924</v>
      </c>
      <c r="J21" s="8"/>
      <c r="K21" s="8" t="s">
        <v>17264</v>
      </c>
      <c r="L21" s="8" t="s">
        <v>17261</v>
      </c>
      <c r="M21" s="8" t="s">
        <v>17261</v>
      </c>
      <c r="N21" s="8" t="s">
        <v>17263</v>
      </c>
      <c r="O21" s="8" t="s">
        <v>10075</v>
      </c>
      <c r="P21" s="8"/>
      <c r="Q21" s="8" t="s">
        <v>10503</v>
      </c>
      <c r="R21" s="8"/>
      <c r="S21" s="203">
        <v>47</v>
      </c>
    </row>
    <row r="22" spans="1:19" ht="15" thickTop="1" thickBot="1">
      <c r="A22" s="442">
        <v>20</v>
      </c>
      <c r="B22" s="442">
        <v>230</v>
      </c>
      <c r="C22" s="442" t="s">
        <v>13429</v>
      </c>
      <c r="D22" s="442" t="s">
        <v>13608</v>
      </c>
      <c r="E22" s="442" t="s">
        <v>31020</v>
      </c>
      <c r="F22" s="23" t="s">
        <v>13432</v>
      </c>
      <c r="G22" s="442" t="s">
        <v>21</v>
      </c>
      <c r="H22" s="8" t="s">
        <v>16893</v>
      </c>
      <c r="I22" s="8" t="s">
        <v>6559</v>
      </c>
      <c r="J22" s="8"/>
      <c r="K22" s="8" t="s">
        <v>17264</v>
      </c>
      <c r="L22" s="8" t="s">
        <v>17258</v>
      </c>
      <c r="M22" s="8" t="s">
        <v>17261</v>
      </c>
      <c r="N22" s="8" t="s">
        <v>17263</v>
      </c>
      <c r="O22" s="8" t="s">
        <v>13611</v>
      </c>
      <c r="P22" s="8"/>
      <c r="Q22" s="8" t="s">
        <v>16895</v>
      </c>
      <c r="R22" s="8"/>
      <c r="S22" s="203">
        <v>48</v>
      </c>
    </row>
    <row r="23" spans="1:19" ht="15" thickTop="1" thickBot="1">
      <c r="A23" s="442">
        <v>21</v>
      </c>
      <c r="B23" s="442">
        <v>810</v>
      </c>
      <c r="C23" s="442" t="s">
        <v>13430</v>
      </c>
      <c r="D23" s="442" t="s">
        <v>13609</v>
      </c>
      <c r="E23" s="442" t="s">
        <v>31021</v>
      </c>
      <c r="F23" s="23" t="s">
        <v>13433</v>
      </c>
      <c r="G23" s="442" t="s">
        <v>21</v>
      </c>
      <c r="H23" s="8" t="s">
        <v>16894</v>
      </c>
      <c r="I23" s="8" t="s">
        <v>6559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8" t="s">
        <v>13611</v>
      </c>
      <c r="P23" s="8"/>
      <c r="Q23" s="8" t="s">
        <v>16896</v>
      </c>
      <c r="R23" s="8"/>
      <c r="S23" s="203">
        <v>48</v>
      </c>
    </row>
    <row r="24" spans="1:19" ht="15" thickTop="1" thickBot="1">
      <c r="A24" s="442">
        <v>22</v>
      </c>
      <c r="B24" s="442">
        <v>1020</v>
      </c>
      <c r="C24" s="442" t="s">
        <v>13431</v>
      </c>
      <c r="D24" s="442" t="s">
        <v>13610</v>
      </c>
      <c r="E24" s="442" t="s">
        <v>31022</v>
      </c>
      <c r="F24" s="23" t="s">
        <v>13434</v>
      </c>
      <c r="G24" s="442" t="s">
        <v>21</v>
      </c>
      <c r="H24" s="8" t="s">
        <v>13435</v>
      </c>
      <c r="I24" s="8" t="s">
        <v>6559</v>
      </c>
      <c r="J24" s="8"/>
      <c r="K24" s="8" t="s">
        <v>17255</v>
      </c>
      <c r="L24" s="8" t="s">
        <v>17257</v>
      </c>
      <c r="M24" s="8" t="s">
        <v>17257</v>
      </c>
      <c r="N24" s="8" t="s">
        <v>17259</v>
      </c>
      <c r="O24" s="8" t="s">
        <v>13611</v>
      </c>
      <c r="P24" s="8"/>
      <c r="Q24" s="8" t="s">
        <v>16897</v>
      </c>
      <c r="R24" s="8"/>
      <c r="S24" s="203">
        <v>48</v>
      </c>
    </row>
    <row r="25" spans="1:19" ht="15" thickTop="1" thickBot="1">
      <c r="A25" s="442">
        <v>23</v>
      </c>
      <c r="B25" s="442">
        <v>1510</v>
      </c>
      <c r="C25" s="442" t="s">
        <v>22629</v>
      </c>
      <c r="D25" s="442" t="s">
        <v>21323</v>
      </c>
      <c r="E25" s="442" t="s">
        <v>31023</v>
      </c>
      <c r="F25" s="23" t="s">
        <v>21311</v>
      </c>
      <c r="G25" s="442" t="s">
        <v>21</v>
      </c>
      <c r="H25" s="8" t="s">
        <v>21316</v>
      </c>
      <c r="I25" s="8" t="s">
        <v>6559</v>
      </c>
      <c r="J25" s="8"/>
      <c r="K25" s="8" t="s">
        <v>17255</v>
      </c>
      <c r="L25" s="8" t="s">
        <v>17257</v>
      </c>
      <c r="M25" s="8" t="s">
        <v>17257</v>
      </c>
      <c r="N25" s="8" t="s">
        <v>17259</v>
      </c>
      <c r="O25" s="8" t="s">
        <v>21324</v>
      </c>
      <c r="P25" s="8"/>
      <c r="Q25" s="8" t="s">
        <v>21922</v>
      </c>
      <c r="R25" s="8"/>
      <c r="S25" s="203">
        <v>49</v>
      </c>
    </row>
    <row r="26" spans="1:19" ht="15" thickTop="1" thickBot="1">
      <c r="A26" s="442">
        <v>24</v>
      </c>
      <c r="B26" s="442">
        <v>1520</v>
      </c>
      <c r="C26" s="442" t="s">
        <v>28104</v>
      </c>
      <c r="D26" s="442" t="s">
        <v>28114</v>
      </c>
      <c r="E26" s="442" t="s">
        <v>31024</v>
      </c>
      <c r="F26" s="23" t="s">
        <v>28105</v>
      </c>
      <c r="G26" s="442" t="s">
        <v>21</v>
      </c>
      <c r="H26" s="8" t="s">
        <v>28106</v>
      </c>
      <c r="I26" s="8" t="s">
        <v>6559</v>
      </c>
      <c r="J26" s="8"/>
      <c r="K26" s="8" t="s">
        <v>17255</v>
      </c>
      <c r="L26" s="8" t="s">
        <v>17257</v>
      </c>
      <c r="M26" s="8" t="s">
        <v>17257</v>
      </c>
      <c r="N26" s="8" t="s">
        <v>17259</v>
      </c>
      <c r="O26" s="8" t="s">
        <v>28113</v>
      </c>
      <c r="P26" s="8"/>
      <c r="Q26" s="8" t="s">
        <v>31025</v>
      </c>
      <c r="R26" s="8"/>
      <c r="S26" s="203">
        <v>50</v>
      </c>
    </row>
    <row r="27" spans="1:19" ht="15" thickTop="1" thickBot="1">
      <c r="A27" s="442">
        <v>25</v>
      </c>
      <c r="B27" s="442"/>
      <c r="C27" s="442" t="s">
        <v>32912</v>
      </c>
      <c r="D27" s="442" t="s">
        <v>32942</v>
      </c>
      <c r="E27" s="442" t="s">
        <v>32943</v>
      </c>
      <c r="F27" s="87" t="s">
        <v>32913</v>
      </c>
      <c r="G27" s="442" t="s">
        <v>32914</v>
      </c>
      <c r="H27" s="8" t="s">
        <v>32915</v>
      </c>
      <c r="I27" s="8" t="s">
        <v>6559</v>
      </c>
      <c r="J27" s="8"/>
      <c r="K27" s="8"/>
      <c r="L27" s="8"/>
      <c r="M27" s="8"/>
      <c r="N27" s="8"/>
      <c r="O27" s="8" t="s">
        <v>32944</v>
      </c>
      <c r="P27" s="8"/>
      <c r="Q27" s="8"/>
      <c r="R27" s="8"/>
      <c r="S27" s="203"/>
    </row>
    <row r="28" spans="1:19" ht="15" thickTop="1" thickBot="1">
      <c r="A28" s="442"/>
      <c r="B28" s="442"/>
      <c r="C28" s="442"/>
      <c r="D28" s="442"/>
      <c r="E28" s="442"/>
      <c r="F28" s="23"/>
      <c r="G28" s="442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203"/>
    </row>
    <row r="29" spans="1:19" ht="15" thickTop="1" thickBot="1">
      <c r="A29" s="442"/>
      <c r="B29" s="442"/>
      <c r="C29" s="442"/>
      <c r="D29" s="442"/>
      <c r="E29" s="442"/>
      <c r="F29" s="23"/>
      <c r="G29" s="442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203"/>
    </row>
    <row r="30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 display="SW00001600004@nihonsoft.co.jp"/>
    <hyperlink ref="F7" r:id="rId6" display="SW00001600004@nihonsoft.co.jp"/>
    <hyperlink ref="A1" location="ユーザー一覧!A1" display="通番"/>
    <hyperlink ref="F8" r:id="rId7" display="SW00001600004@nihonsoft.co.jp"/>
    <hyperlink ref="F9:F12" r:id="rId8" display="SW00001600004@nihonsoft.co.jp"/>
    <hyperlink ref="F9" r:id="rId9"/>
    <hyperlink ref="F13" r:id="rId10" display="SW00001600004@nihonsoft.co.jp"/>
    <hyperlink ref="F14" r:id="rId11" display="SW00001600004@nihonsoft.co.jp"/>
    <hyperlink ref="F15" r:id="rId12" display="SW00001600004@nihonsoft.co.jp"/>
    <hyperlink ref="F18" r:id="rId13" display="SW00001600004@nihonsoft.co.jp"/>
    <hyperlink ref="F17" r:id="rId14" display="SW00001600004@nihonsoft.co.jp"/>
    <hyperlink ref="F19:F21" r:id="rId15" display="SW00001600004@nihonsoft.co.jp"/>
    <hyperlink ref="F19" r:id="rId16"/>
    <hyperlink ref="F20" r:id="rId17"/>
    <hyperlink ref="F21" r:id="rId18"/>
    <hyperlink ref="F16" r:id="rId19"/>
    <hyperlink ref="F24" r:id="rId20" display="SW00001600004@nihonsoft.co.jp"/>
    <hyperlink ref="F26" r:id="rId21" display="SW00001600004@nihonsoft.co.jp"/>
    <hyperlink ref="F27" r:id="rId22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2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11" style="1" bestFit="1" customWidth="1"/>
    <col min="4" max="4" width="8.25" style="1" bestFit="1" customWidth="1"/>
    <col min="5" max="5" width="15" style="1" bestFit="1" customWidth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28.375" style="1" bestFit="1" customWidth="1"/>
    <col min="19" max="19" width="13.125" style="208" bestFit="1" customWidth="1"/>
    <col min="20" max="20" width="9" style="208"/>
    <col min="21" max="21" width="13.375" style="208" bestFit="1" customWidth="1"/>
    <col min="22" max="22" width="9" style="208"/>
  </cols>
  <sheetData>
    <row r="1" spans="1:22" ht="42" thickTop="1" thickBot="1">
      <c r="A1" s="65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5" t="s">
        <v>11241</v>
      </c>
      <c r="D2" s="7" t="s">
        <v>7569</v>
      </c>
      <c r="E2" s="16" t="s">
        <v>1159</v>
      </c>
      <c r="F2" s="11" t="s">
        <v>1147</v>
      </c>
      <c r="G2" s="7" t="s">
        <v>21</v>
      </c>
      <c r="H2" s="6" t="s">
        <v>1193</v>
      </c>
      <c r="I2" s="6" t="s">
        <v>17245</v>
      </c>
      <c r="J2" s="8"/>
      <c r="K2" s="443" t="s">
        <v>17311</v>
      </c>
      <c r="L2" s="443" t="s">
        <v>17291</v>
      </c>
      <c r="M2" s="443" t="s">
        <v>17291</v>
      </c>
      <c r="N2" s="443" t="s">
        <v>17291</v>
      </c>
      <c r="O2" s="14" t="s">
        <v>1160</v>
      </c>
      <c r="P2" s="14"/>
      <c r="Q2" s="6" t="s">
        <v>3107</v>
      </c>
      <c r="R2" s="8" t="s">
        <v>17244</v>
      </c>
      <c r="S2" s="209" t="s">
        <v>14112</v>
      </c>
      <c r="U2" s="413" t="s">
        <v>5180</v>
      </c>
      <c r="V2" s="413">
        <f>COUNTIF($S$2:$S$11,"41")</f>
        <v>0</v>
      </c>
    </row>
    <row r="3" spans="1:22" ht="15" thickTop="1" thickBot="1">
      <c r="A3" s="7"/>
      <c r="B3" s="7"/>
      <c r="C3" s="5"/>
      <c r="D3" s="7"/>
      <c r="E3" s="5"/>
      <c r="F3" s="11"/>
      <c r="G3" s="7"/>
      <c r="H3" s="6"/>
      <c r="I3" s="6"/>
      <c r="J3" s="8"/>
      <c r="K3" s="8"/>
      <c r="L3" s="8"/>
      <c r="M3" s="8"/>
      <c r="N3" s="8"/>
      <c r="O3" s="14"/>
      <c r="P3" s="14"/>
      <c r="Q3" s="6"/>
      <c r="R3" s="8"/>
      <c r="S3" s="206"/>
      <c r="U3" s="413" t="s">
        <v>5179</v>
      </c>
      <c r="V3" s="413">
        <f>COUNTIF($S$2:$S$11,"42")</f>
        <v>0</v>
      </c>
    </row>
    <row r="4" spans="1:22" ht="15" thickTop="1" thickBot="1">
      <c r="A4" s="7"/>
      <c r="B4" s="7"/>
      <c r="C4" s="5"/>
      <c r="D4" s="7"/>
      <c r="E4" s="5"/>
      <c r="F4" s="11"/>
      <c r="G4" s="7"/>
      <c r="H4" s="6"/>
      <c r="I4" s="6"/>
      <c r="J4" s="8"/>
      <c r="K4" s="8"/>
      <c r="L4" s="8"/>
      <c r="M4" s="8"/>
      <c r="N4" s="8"/>
      <c r="O4" s="6"/>
      <c r="P4" s="8"/>
      <c r="Q4" s="6"/>
      <c r="R4" s="8"/>
      <c r="S4" s="206"/>
      <c r="U4" s="413" t="s">
        <v>5178</v>
      </c>
      <c r="V4" s="413">
        <f>COUNTIF($S$2:$S$11,"43")</f>
        <v>1</v>
      </c>
    </row>
    <row r="5" spans="1:22" ht="15" thickTop="1" thickBot="1">
      <c r="A5" s="7"/>
      <c r="B5" s="7"/>
      <c r="C5" s="5"/>
      <c r="D5" s="7"/>
      <c r="E5" s="5"/>
      <c r="F5" s="11"/>
      <c r="G5" s="7"/>
      <c r="H5" s="6"/>
      <c r="I5" s="6"/>
      <c r="J5" s="8"/>
      <c r="K5" s="8"/>
      <c r="L5" s="8"/>
      <c r="M5" s="8"/>
      <c r="N5" s="8"/>
      <c r="O5" s="6"/>
      <c r="P5" s="8"/>
      <c r="Q5" s="6"/>
      <c r="R5" s="8"/>
      <c r="S5" s="206"/>
      <c r="U5" s="413" t="s">
        <v>5176</v>
      </c>
      <c r="V5" s="413">
        <f>COUNTIF($S$2:$S$11,"44")</f>
        <v>0</v>
      </c>
    </row>
    <row r="6" spans="1:22" ht="15" thickTop="1" thickBot="1">
      <c r="A6" s="7"/>
      <c r="B6" s="7"/>
      <c r="C6" s="5"/>
      <c r="D6" s="7"/>
      <c r="E6" s="5"/>
      <c r="F6" s="11"/>
      <c r="G6" s="7"/>
      <c r="H6" s="6"/>
      <c r="I6" s="6"/>
      <c r="J6" s="8"/>
      <c r="K6" s="8"/>
      <c r="L6" s="8"/>
      <c r="M6" s="8"/>
      <c r="N6" s="8"/>
      <c r="O6" s="6"/>
      <c r="P6" s="8"/>
      <c r="Q6" s="6"/>
      <c r="R6" s="8"/>
      <c r="S6" s="206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5"/>
      <c r="D7" s="7"/>
      <c r="E7" s="5"/>
      <c r="F7" s="11"/>
      <c r="G7" s="7"/>
      <c r="H7" s="6"/>
      <c r="I7" s="6"/>
      <c r="J7" s="8"/>
      <c r="K7" s="8"/>
      <c r="L7" s="8"/>
      <c r="M7" s="8"/>
      <c r="N7" s="8"/>
      <c r="O7" s="6"/>
      <c r="P7" s="8"/>
      <c r="Q7" s="6"/>
      <c r="R7" s="8"/>
      <c r="S7" s="207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5"/>
      <c r="D8" s="7"/>
      <c r="E8" s="5"/>
      <c r="F8" s="11"/>
      <c r="G8" s="7"/>
      <c r="H8" s="6"/>
      <c r="I8" s="6"/>
      <c r="J8" s="8"/>
      <c r="K8" s="8"/>
      <c r="L8" s="8"/>
      <c r="M8" s="8"/>
      <c r="N8" s="8"/>
      <c r="O8" s="6"/>
      <c r="P8" s="8"/>
      <c r="Q8" s="6"/>
      <c r="R8" s="8"/>
      <c r="S8" s="207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5"/>
      <c r="D9" s="7"/>
      <c r="E9" s="5"/>
      <c r="F9" s="11"/>
      <c r="G9" s="7"/>
      <c r="H9" s="6"/>
      <c r="I9" s="6"/>
      <c r="J9" s="8"/>
      <c r="K9" s="8"/>
      <c r="L9" s="8"/>
      <c r="M9" s="8"/>
      <c r="N9" s="8"/>
      <c r="O9" s="6"/>
      <c r="P9" s="8"/>
      <c r="Q9" s="6"/>
      <c r="R9" s="8"/>
      <c r="S9" s="207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5"/>
      <c r="D10" s="7"/>
      <c r="E10" s="5"/>
      <c r="F10" s="11"/>
      <c r="G10" s="7"/>
      <c r="H10" s="6"/>
      <c r="I10" s="6"/>
      <c r="J10" s="8"/>
      <c r="K10" s="8"/>
      <c r="L10" s="8"/>
      <c r="M10" s="8"/>
      <c r="N10" s="8"/>
      <c r="O10" s="6"/>
      <c r="P10" s="8"/>
      <c r="Q10" s="6"/>
      <c r="R10" s="8"/>
      <c r="S10" s="207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5"/>
      <c r="D11" s="7"/>
      <c r="E11" s="5"/>
      <c r="F11" s="11"/>
      <c r="G11" s="7"/>
      <c r="H11" s="6"/>
      <c r="I11" s="6"/>
      <c r="J11" s="8"/>
      <c r="K11" s="8"/>
      <c r="L11" s="8"/>
      <c r="M11" s="8"/>
      <c r="N11" s="8"/>
      <c r="O11" s="6"/>
      <c r="P11" s="8"/>
      <c r="Q11" s="6"/>
      <c r="R11" s="8"/>
      <c r="S11" s="202"/>
      <c r="U11" s="413" t="s">
        <v>17020</v>
      </c>
      <c r="V11" s="413">
        <f>COUNTIF($S$2:$S$38,"50")</f>
        <v>0</v>
      </c>
    </row>
    <row r="12" spans="1:22" ht="14.25" thickTop="1">
      <c r="U12" s="413" t="s">
        <v>17021</v>
      </c>
      <c r="V12" s="413">
        <f>COUNTIF($S$2:$S$38,"51")</f>
        <v>0</v>
      </c>
    </row>
    <row r="13" spans="1:22">
      <c r="U13" s="413" t="s">
        <v>17022</v>
      </c>
      <c r="V13" s="413">
        <f>COUNTIF($S$2:$S$38,"52")</f>
        <v>0</v>
      </c>
    </row>
  </sheetData>
  <phoneticPr fontId="35"/>
  <hyperlinks>
    <hyperlink ref="F2" r:id="rId1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horizontalDpi="4294967294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V139"/>
  <sheetViews>
    <sheetView zoomScaleNormal="100" workbookViewId="0">
      <pane xSplit="3" topLeftCell="H1" activePane="topRight" state="frozen"/>
      <selection pane="topRight"/>
    </sheetView>
  </sheetViews>
  <sheetFormatPr defaultRowHeight="13.5"/>
  <cols>
    <col min="1" max="1" width="5.25" style="1" bestFit="1" customWidth="1"/>
    <col min="2" max="2" width="10.375" style="1" bestFit="1" customWidth="1"/>
    <col min="3" max="3" width="40.125" style="1" bestFit="1" customWidth="1"/>
    <col min="4" max="4" width="17.375" style="1" bestFit="1" customWidth="1"/>
    <col min="5" max="5" width="14.25" style="2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0.375" style="1" bestFit="1" customWidth="1"/>
    <col min="17" max="17" width="19" style="1" bestFit="1" customWidth="1"/>
    <col min="18" max="18" width="47.75" style="1" customWidth="1"/>
    <col min="19" max="19" width="13.125" style="208" bestFit="1" customWidth="1"/>
    <col min="20" max="20" width="9" style="208"/>
    <col min="21" max="21" width="13.375" style="208" bestFit="1" customWidth="1"/>
    <col min="22" max="22" width="9" style="208"/>
  </cols>
  <sheetData>
    <row r="1" spans="1:22" ht="42" thickTop="1" thickBot="1">
      <c r="A1" s="66" t="s">
        <v>40</v>
      </c>
      <c r="B1" s="3" t="s">
        <v>41</v>
      </c>
      <c r="C1" s="3" t="s">
        <v>42</v>
      </c>
      <c r="D1" s="3" t="s">
        <v>4646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17065</v>
      </c>
      <c r="R1" s="4" t="s">
        <v>17172</v>
      </c>
      <c r="S1" s="205" t="s">
        <v>5181</v>
      </c>
      <c r="U1" s="539" t="s">
        <v>5213</v>
      </c>
      <c r="V1" s="540"/>
    </row>
    <row r="2" spans="1:22" s="137" customFormat="1" ht="15" thickTop="1" thickBot="1">
      <c r="A2" s="44">
        <v>1</v>
      </c>
      <c r="B2" s="44">
        <v>201604000</v>
      </c>
      <c r="C2" s="44" t="s">
        <v>1177</v>
      </c>
      <c r="D2" s="44" t="s">
        <v>7570</v>
      </c>
      <c r="E2" s="142" t="s">
        <v>31026</v>
      </c>
      <c r="F2" s="106" t="s">
        <v>1148</v>
      </c>
      <c r="G2" s="44" t="s">
        <v>21</v>
      </c>
      <c r="H2" s="105" t="s">
        <v>1149</v>
      </c>
      <c r="I2" s="105" t="s">
        <v>33531</v>
      </c>
      <c r="J2" s="443"/>
      <c r="K2" s="443" t="s">
        <v>17255</v>
      </c>
      <c r="L2" s="443" t="s">
        <v>17257</v>
      </c>
      <c r="M2" s="443" t="s">
        <v>17257</v>
      </c>
      <c r="N2" s="443" t="s">
        <v>17263</v>
      </c>
      <c r="O2" s="198" t="s">
        <v>4966</v>
      </c>
      <c r="P2" s="198"/>
      <c r="Q2" s="105" t="s">
        <v>17066</v>
      </c>
      <c r="R2" s="443" t="s">
        <v>33532</v>
      </c>
      <c r="S2" s="209" t="s">
        <v>14112</v>
      </c>
      <c r="T2" s="208"/>
      <c r="U2" s="413" t="s">
        <v>5180</v>
      </c>
      <c r="V2" s="413">
        <f>COUNTIF($S$2:$S$139,"41")</f>
        <v>0</v>
      </c>
    </row>
    <row r="3" spans="1:22" s="137" customFormat="1" ht="15" thickTop="1" thickBot="1">
      <c r="A3" s="44">
        <v>2</v>
      </c>
      <c r="B3" s="44">
        <v>301102000</v>
      </c>
      <c r="C3" s="44" t="s">
        <v>1175</v>
      </c>
      <c r="D3" s="44" t="s">
        <v>7571</v>
      </c>
      <c r="E3" s="142" t="s">
        <v>31027</v>
      </c>
      <c r="F3" s="109" t="s">
        <v>1172</v>
      </c>
      <c r="G3" s="44" t="s">
        <v>21</v>
      </c>
      <c r="H3" s="105" t="s">
        <v>1190</v>
      </c>
      <c r="I3" s="443" t="s">
        <v>33531</v>
      </c>
      <c r="J3" s="443"/>
      <c r="K3" s="443" t="s">
        <v>17256</v>
      </c>
      <c r="L3" s="443" t="s">
        <v>17261</v>
      </c>
      <c r="M3" s="443" t="s">
        <v>17261</v>
      </c>
      <c r="N3" s="443" t="s">
        <v>17260</v>
      </c>
      <c r="O3" s="198" t="s">
        <v>1176</v>
      </c>
      <c r="P3" s="198"/>
      <c r="Q3" s="105" t="s">
        <v>17067</v>
      </c>
      <c r="R3" s="443" t="s">
        <v>33532</v>
      </c>
      <c r="S3" s="209" t="s">
        <v>14110</v>
      </c>
      <c r="T3" s="208"/>
      <c r="U3" s="413" t="s">
        <v>5179</v>
      </c>
      <c r="V3" s="413">
        <f>COUNTIF($S$2:$S$139,"42")</f>
        <v>0</v>
      </c>
    </row>
    <row r="4" spans="1:22" s="137" customFormat="1" ht="15" thickTop="1" thickBot="1">
      <c r="A4" s="44">
        <v>3</v>
      </c>
      <c r="B4" s="44">
        <v>502005000</v>
      </c>
      <c r="C4" s="44" t="s">
        <v>1174</v>
      </c>
      <c r="D4" s="44" t="s">
        <v>7572</v>
      </c>
      <c r="E4" s="142" t="s">
        <v>31028</v>
      </c>
      <c r="F4" s="106" t="s">
        <v>1170</v>
      </c>
      <c r="G4" s="44" t="s">
        <v>21</v>
      </c>
      <c r="H4" s="105" t="s">
        <v>1191</v>
      </c>
      <c r="I4" s="443" t="s">
        <v>33531</v>
      </c>
      <c r="J4" s="443"/>
      <c r="K4" s="443" t="s">
        <v>17264</v>
      </c>
      <c r="L4" s="443" t="s">
        <v>17261</v>
      </c>
      <c r="M4" s="443" t="s">
        <v>17257</v>
      </c>
      <c r="N4" s="443" t="s">
        <v>17263</v>
      </c>
      <c r="O4" s="198" t="s">
        <v>1176</v>
      </c>
      <c r="P4" s="198"/>
      <c r="Q4" s="105" t="s">
        <v>17068</v>
      </c>
      <c r="R4" s="443" t="s">
        <v>33532</v>
      </c>
      <c r="S4" s="209" t="s">
        <v>14112</v>
      </c>
      <c r="T4" s="208"/>
      <c r="U4" s="413" t="s">
        <v>5178</v>
      </c>
      <c r="V4" s="413">
        <f>COUNTIF($S$2:$S$139,"43")</f>
        <v>4</v>
      </c>
    </row>
    <row r="5" spans="1:22" s="137" customFormat="1" ht="15" thickTop="1" thickBot="1">
      <c r="A5" s="44">
        <v>4</v>
      </c>
      <c r="B5" s="44">
        <v>700403000</v>
      </c>
      <c r="C5" s="44" t="s">
        <v>1173</v>
      </c>
      <c r="D5" s="44" t="s">
        <v>7573</v>
      </c>
      <c r="E5" s="142" t="s">
        <v>31029</v>
      </c>
      <c r="F5" s="106" t="s">
        <v>1171</v>
      </c>
      <c r="G5" s="44" t="s">
        <v>21</v>
      </c>
      <c r="H5" s="105" t="s">
        <v>1192</v>
      </c>
      <c r="I5" s="443" t="s">
        <v>33531</v>
      </c>
      <c r="J5" s="443"/>
      <c r="K5" s="443" t="s">
        <v>17264</v>
      </c>
      <c r="L5" s="443" t="s">
        <v>17261</v>
      </c>
      <c r="M5" s="443" t="s">
        <v>17261</v>
      </c>
      <c r="N5" s="443" t="s">
        <v>17263</v>
      </c>
      <c r="O5" s="198" t="s">
        <v>1178</v>
      </c>
      <c r="P5" s="198"/>
      <c r="Q5" s="105" t="s">
        <v>17069</v>
      </c>
      <c r="R5" s="443" t="s">
        <v>33532</v>
      </c>
      <c r="S5" s="209" t="s">
        <v>14112</v>
      </c>
      <c r="T5" s="208"/>
      <c r="U5" s="413" t="s">
        <v>5176</v>
      </c>
      <c r="V5" s="413">
        <f>COUNTIF($S$2:$S$139,"44")</f>
        <v>84</v>
      </c>
    </row>
    <row r="6" spans="1:22" s="137" customFormat="1" ht="15" thickTop="1" thickBot="1">
      <c r="A6" s="44">
        <v>5</v>
      </c>
      <c r="B6" s="44" t="s">
        <v>1788</v>
      </c>
      <c r="C6" s="44" t="s">
        <v>1869</v>
      </c>
      <c r="D6" s="44" t="s">
        <v>2116</v>
      </c>
      <c r="E6" s="105" t="s">
        <v>31030</v>
      </c>
      <c r="F6" s="109" t="s">
        <v>1638</v>
      </c>
      <c r="G6" s="44" t="s">
        <v>21</v>
      </c>
      <c r="H6" s="135" t="s">
        <v>1948</v>
      </c>
      <c r="I6" s="443" t="s">
        <v>33531</v>
      </c>
      <c r="J6" s="443"/>
      <c r="K6" s="443" t="s">
        <v>17256</v>
      </c>
      <c r="L6" s="443" t="s">
        <v>17261</v>
      </c>
      <c r="M6" s="443" t="s">
        <v>17261</v>
      </c>
      <c r="N6" s="443" t="s">
        <v>17263</v>
      </c>
      <c r="O6" s="105" t="s">
        <v>2082</v>
      </c>
      <c r="P6" s="443"/>
      <c r="Q6" s="135" t="s">
        <v>2573</v>
      </c>
      <c r="R6" s="443" t="s">
        <v>33532</v>
      </c>
      <c r="S6" s="209" t="s">
        <v>14113</v>
      </c>
      <c r="T6" s="208"/>
      <c r="U6" s="413" t="s">
        <v>5174</v>
      </c>
      <c r="V6" s="413">
        <f>COUNTIF($S$2:$S$139,"45")</f>
        <v>42</v>
      </c>
    </row>
    <row r="7" spans="1:22" ht="15" thickTop="1" thickBot="1">
      <c r="A7" s="7">
        <v>6</v>
      </c>
      <c r="B7" s="7" t="s">
        <v>1789</v>
      </c>
      <c r="C7" s="7" t="s">
        <v>1870</v>
      </c>
      <c r="D7" s="7" t="s">
        <v>2117</v>
      </c>
      <c r="E7" s="8" t="s">
        <v>31031</v>
      </c>
      <c r="F7" s="11" t="s">
        <v>1587</v>
      </c>
      <c r="G7" s="7" t="s">
        <v>21</v>
      </c>
      <c r="H7" s="15" t="s">
        <v>1667</v>
      </c>
      <c r="I7" s="443" t="s">
        <v>33531</v>
      </c>
      <c r="J7" s="8"/>
      <c r="K7" s="443" t="s">
        <v>17264</v>
      </c>
      <c r="L7" s="443" t="s">
        <v>17261</v>
      </c>
      <c r="M7" s="443" t="s">
        <v>17261</v>
      </c>
      <c r="N7" s="443" t="s">
        <v>17260</v>
      </c>
      <c r="O7" s="8" t="s">
        <v>2082</v>
      </c>
      <c r="P7" s="8"/>
      <c r="Q7" s="15" t="s">
        <v>2614</v>
      </c>
      <c r="R7" s="443" t="s">
        <v>33532</v>
      </c>
      <c r="S7" s="209" t="s">
        <v>14120</v>
      </c>
      <c r="U7" s="413" t="s">
        <v>5175</v>
      </c>
      <c r="V7" s="413">
        <f>COUNTIF($S$2:$S$139,"46")</f>
        <v>0</v>
      </c>
    </row>
    <row r="8" spans="1:22" ht="15" thickTop="1" thickBot="1">
      <c r="A8" s="7">
        <v>7</v>
      </c>
      <c r="B8" s="7" t="s">
        <v>1790</v>
      </c>
      <c r="C8" s="7" t="s">
        <v>1871</v>
      </c>
      <c r="D8" s="7" t="s">
        <v>2118</v>
      </c>
      <c r="E8" s="8" t="s">
        <v>31032</v>
      </c>
      <c r="F8" s="11" t="s">
        <v>1588</v>
      </c>
      <c r="G8" s="7" t="s">
        <v>21</v>
      </c>
      <c r="H8" s="15" t="s">
        <v>1668</v>
      </c>
      <c r="I8" s="443" t="s">
        <v>33531</v>
      </c>
      <c r="J8" s="8"/>
      <c r="K8" s="443" t="s">
        <v>17255</v>
      </c>
      <c r="L8" s="443" t="s">
        <v>17261</v>
      </c>
      <c r="M8" s="443" t="s">
        <v>17258</v>
      </c>
      <c r="N8" s="443" t="s">
        <v>17263</v>
      </c>
      <c r="O8" s="8" t="s">
        <v>2080</v>
      </c>
      <c r="P8" s="8"/>
      <c r="Q8" s="15" t="s">
        <v>2723</v>
      </c>
      <c r="R8" s="443" t="s">
        <v>33532</v>
      </c>
      <c r="S8" s="209" t="s">
        <v>14121</v>
      </c>
      <c r="U8" s="413" t="s">
        <v>5214</v>
      </c>
      <c r="V8" s="413">
        <f>COUNTIF($S$2:$S$139,"47")</f>
        <v>0</v>
      </c>
    </row>
    <row r="9" spans="1:22" ht="15" thickTop="1" thickBot="1">
      <c r="A9" s="7">
        <v>8</v>
      </c>
      <c r="B9" s="7" t="s">
        <v>1791</v>
      </c>
      <c r="C9" s="7" t="s">
        <v>1872</v>
      </c>
      <c r="D9" s="7" t="s">
        <v>2119</v>
      </c>
      <c r="E9" s="8" t="s">
        <v>31033</v>
      </c>
      <c r="F9" s="11" t="s">
        <v>1589</v>
      </c>
      <c r="G9" s="7" t="s">
        <v>21</v>
      </c>
      <c r="H9" s="15" t="s">
        <v>1669</v>
      </c>
      <c r="I9" s="443" t="s">
        <v>33531</v>
      </c>
      <c r="J9" s="8"/>
      <c r="K9" s="443" t="s">
        <v>17264</v>
      </c>
      <c r="L9" s="443" t="s">
        <v>17261</v>
      </c>
      <c r="M9" s="443" t="s">
        <v>17261</v>
      </c>
      <c r="N9" s="443" t="s">
        <v>17263</v>
      </c>
      <c r="O9" s="8" t="s">
        <v>2080</v>
      </c>
      <c r="P9" s="8"/>
      <c r="Q9" s="15" t="s">
        <v>2542</v>
      </c>
      <c r="R9" s="443" t="s">
        <v>33532</v>
      </c>
      <c r="S9" s="209" t="s">
        <v>14121</v>
      </c>
      <c r="U9" s="413" t="s">
        <v>5216</v>
      </c>
      <c r="V9" s="413">
        <f>COUNTIF($S$2:$S$139,"48")</f>
        <v>0</v>
      </c>
    </row>
    <row r="10" spans="1:22" ht="15" thickTop="1" thickBot="1">
      <c r="A10" s="7">
        <v>9</v>
      </c>
      <c r="B10" s="7" t="s">
        <v>1792</v>
      </c>
      <c r="C10" s="7" t="s">
        <v>18334</v>
      </c>
      <c r="D10" s="7" t="s">
        <v>2120</v>
      </c>
      <c r="E10" s="8" t="s">
        <v>31034</v>
      </c>
      <c r="F10" s="11" t="s">
        <v>1590</v>
      </c>
      <c r="G10" s="7" t="s">
        <v>21</v>
      </c>
      <c r="H10" s="15" t="s">
        <v>1670</v>
      </c>
      <c r="I10" s="443" t="s">
        <v>33531</v>
      </c>
      <c r="J10" s="8"/>
      <c r="K10" s="443" t="s">
        <v>17264</v>
      </c>
      <c r="L10" s="443" t="s">
        <v>17258</v>
      </c>
      <c r="M10" s="443" t="s">
        <v>17257</v>
      </c>
      <c r="N10" s="443" t="s">
        <v>17263</v>
      </c>
      <c r="O10" s="8" t="s">
        <v>2080</v>
      </c>
      <c r="P10" s="8"/>
      <c r="Q10" s="15" t="s">
        <v>2609</v>
      </c>
      <c r="R10" s="443" t="s">
        <v>33532</v>
      </c>
      <c r="S10" s="209" t="s">
        <v>14121</v>
      </c>
      <c r="U10" s="413" t="s">
        <v>5215</v>
      </c>
      <c r="V10" s="413">
        <f>COUNTIF($S$2:$S$139,"49")</f>
        <v>1</v>
      </c>
    </row>
    <row r="11" spans="1:22" ht="15" thickTop="1" thickBot="1">
      <c r="A11" s="7">
        <v>10</v>
      </c>
      <c r="B11" s="7" t="s">
        <v>1793</v>
      </c>
      <c r="C11" s="5" t="s">
        <v>18335</v>
      </c>
      <c r="D11" s="7" t="s">
        <v>2121</v>
      </c>
      <c r="E11" s="8" t="s">
        <v>31035</v>
      </c>
      <c r="F11" s="11" t="s">
        <v>1591</v>
      </c>
      <c r="G11" s="7" t="s">
        <v>21</v>
      </c>
      <c r="H11" s="15" t="s">
        <v>1671</v>
      </c>
      <c r="I11" s="443" t="s">
        <v>33531</v>
      </c>
      <c r="J11" s="8"/>
      <c r="K11" s="443" t="s">
        <v>17264</v>
      </c>
      <c r="L11" s="443" t="s">
        <v>17261</v>
      </c>
      <c r="M11" s="443" t="s">
        <v>17261</v>
      </c>
      <c r="N11" s="443" t="s">
        <v>17263</v>
      </c>
      <c r="O11" s="8" t="s">
        <v>2080</v>
      </c>
      <c r="P11" s="8"/>
      <c r="Q11" s="15" t="s">
        <v>2610</v>
      </c>
      <c r="R11" s="443" t="s">
        <v>33532</v>
      </c>
      <c r="S11" s="209" t="s">
        <v>14121</v>
      </c>
      <c r="U11" s="413" t="s">
        <v>17020</v>
      </c>
      <c r="V11" s="413">
        <f>COUNTIF($Q$2:$Q$39,"50")</f>
        <v>0</v>
      </c>
    </row>
    <row r="12" spans="1:22" ht="15" thickTop="1" thickBot="1">
      <c r="A12" s="7">
        <v>11</v>
      </c>
      <c r="B12" s="7" t="s">
        <v>1794</v>
      </c>
      <c r="C12" s="5" t="s">
        <v>1873</v>
      </c>
      <c r="D12" s="7" t="s">
        <v>2122</v>
      </c>
      <c r="E12" s="8" t="s">
        <v>31036</v>
      </c>
      <c r="F12" s="11" t="s">
        <v>1592</v>
      </c>
      <c r="G12" s="7" t="s">
        <v>21</v>
      </c>
      <c r="H12" s="15" t="s">
        <v>1672</v>
      </c>
      <c r="I12" s="443" t="s">
        <v>33531</v>
      </c>
      <c r="J12" s="8"/>
      <c r="K12" s="443" t="s">
        <v>17264</v>
      </c>
      <c r="L12" s="443" t="s">
        <v>17261</v>
      </c>
      <c r="M12" s="443" t="s">
        <v>17261</v>
      </c>
      <c r="N12" s="443" t="s">
        <v>17259</v>
      </c>
      <c r="O12" s="8" t="s">
        <v>2080</v>
      </c>
      <c r="P12" s="8"/>
      <c r="Q12" s="15" t="s">
        <v>2611</v>
      </c>
      <c r="R12" s="443" t="s">
        <v>33532</v>
      </c>
      <c r="S12" s="209" t="s">
        <v>14121</v>
      </c>
      <c r="U12" s="413" t="s">
        <v>17021</v>
      </c>
      <c r="V12" s="413">
        <f>COUNTIF($Q$2:$Q$39,"51")</f>
        <v>0</v>
      </c>
    </row>
    <row r="13" spans="1:22" ht="15" thickTop="1" thickBot="1">
      <c r="A13" s="7">
        <v>12</v>
      </c>
      <c r="B13" s="7" t="s">
        <v>1795</v>
      </c>
      <c r="C13" s="5" t="s">
        <v>1874</v>
      </c>
      <c r="D13" s="7" t="s">
        <v>2123</v>
      </c>
      <c r="E13" s="8" t="s">
        <v>33530</v>
      </c>
      <c r="F13" s="11" t="s">
        <v>1593</v>
      </c>
      <c r="G13" s="7" t="s">
        <v>21</v>
      </c>
      <c r="H13" s="15" t="s">
        <v>1673</v>
      </c>
      <c r="I13" s="443" t="s">
        <v>33531</v>
      </c>
      <c r="J13" s="8"/>
      <c r="K13" s="443" t="s">
        <v>17264</v>
      </c>
      <c r="L13" s="443" t="s">
        <v>17261</v>
      </c>
      <c r="M13" s="443" t="s">
        <v>17261</v>
      </c>
      <c r="N13" s="443" t="s">
        <v>17263</v>
      </c>
      <c r="O13" s="8" t="s">
        <v>2080</v>
      </c>
      <c r="P13" s="8"/>
      <c r="Q13" s="15" t="s">
        <v>2612</v>
      </c>
      <c r="R13" s="443" t="s">
        <v>33532</v>
      </c>
      <c r="S13" s="209" t="s">
        <v>14121</v>
      </c>
      <c r="U13" s="413" t="s">
        <v>17022</v>
      </c>
      <c r="V13" s="413">
        <f>COUNTIF($Q$2:$Q$39,"52")</f>
        <v>0</v>
      </c>
    </row>
    <row r="14" spans="1:22" ht="15" thickTop="1" thickBot="1">
      <c r="A14" s="7">
        <v>13</v>
      </c>
      <c r="B14" s="7" t="s">
        <v>1796</v>
      </c>
      <c r="C14" s="5" t="s">
        <v>1875</v>
      </c>
      <c r="D14" s="7" t="s">
        <v>2124</v>
      </c>
      <c r="E14" s="8" t="s">
        <v>31037</v>
      </c>
      <c r="F14" s="11" t="s">
        <v>1594</v>
      </c>
      <c r="G14" s="7" t="s">
        <v>21</v>
      </c>
      <c r="H14" s="15" t="s">
        <v>1674</v>
      </c>
      <c r="I14" s="443" t="s">
        <v>33531</v>
      </c>
      <c r="J14" s="8"/>
      <c r="K14" s="443" t="s">
        <v>17264</v>
      </c>
      <c r="L14" s="443" t="s">
        <v>17261</v>
      </c>
      <c r="M14" s="443" t="s">
        <v>17261</v>
      </c>
      <c r="N14" s="443" t="s">
        <v>17263</v>
      </c>
      <c r="O14" s="8" t="s">
        <v>2080</v>
      </c>
      <c r="P14" s="8"/>
      <c r="Q14" s="15" t="s">
        <v>2593</v>
      </c>
      <c r="R14" s="443" t="s">
        <v>33532</v>
      </c>
      <c r="S14" s="209" t="s">
        <v>14121</v>
      </c>
    </row>
    <row r="15" spans="1:22" ht="15" thickTop="1" thickBot="1">
      <c r="A15" s="7">
        <v>14</v>
      </c>
      <c r="B15" s="7" t="s">
        <v>1797</v>
      </c>
      <c r="C15" s="5" t="s">
        <v>1876</v>
      </c>
      <c r="D15" s="7" t="s">
        <v>2125</v>
      </c>
      <c r="E15" s="8" t="s">
        <v>31038</v>
      </c>
      <c r="F15" s="11" t="s">
        <v>1595</v>
      </c>
      <c r="G15" s="7" t="s">
        <v>21</v>
      </c>
      <c r="H15" s="15" t="s">
        <v>1675</v>
      </c>
      <c r="I15" s="443" t="s">
        <v>33531</v>
      </c>
      <c r="J15" s="8"/>
      <c r="K15" s="443" t="s">
        <v>17264</v>
      </c>
      <c r="L15" s="443" t="s">
        <v>17261</v>
      </c>
      <c r="M15" s="443" t="s">
        <v>17261</v>
      </c>
      <c r="N15" s="443" t="s">
        <v>17263</v>
      </c>
      <c r="O15" s="8" t="s">
        <v>2080</v>
      </c>
      <c r="P15" s="8"/>
      <c r="Q15" s="15" t="s">
        <v>2564</v>
      </c>
      <c r="R15" s="443" t="s">
        <v>33532</v>
      </c>
      <c r="S15" s="209" t="s">
        <v>14121</v>
      </c>
    </row>
    <row r="16" spans="1:22" ht="15" thickTop="1" thickBot="1">
      <c r="A16" s="7">
        <v>15</v>
      </c>
      <c r="B16" s="7">
        <v>402803000</v>
      </c>
      <c r="C16" s="5" t="s">
        <v>29370</v>
      </c>
      <c r="D16" s="7" t="s">
        <v>2126</v>
      </c>
      <c r="E16" s="8" t="s">
        <v>31039</v>
      </c>
      <c r="F16" s="11" t="s">
        <v>1596</v>
      </c>
      <c r="G16" s="7" t="s">
        <v>21</v>
      </c>
      <c r="H16" s="15" t="s">
        <v>1676</v>
      </c>
      <c r="I16" s="443" t="s">
        <v>33531</v>
      </c>
      <c r="J16" s="8"/>
      <c r="K16" s="443" t="s">
        <v>17264</v>
      </c>
      <c r="L16" s="443" t="s">
        <v>17261</v>
      </c>
      <c r="M16" s="443" t="s">
        <v>17261</v>
      </c>
      <c r="N16" s="443" t="s">
        <v>17263</v>
      </c>
      <c r="O16" s="8" t="s">
        <v>2080</v>
      </c>
      <c r="P16" s="8"/>
      <c r="Q16" s="15" t="s">
        <v>2575</v>
      </c>
      <c r="R16" s="15" t="s">
        <v>33533</v>
      </c>
      <c r="S16" s="209" t="s">
        <v>14121</v>
      </c>
    </row>
    <row r="17" spans="1:19" ht="15" thickTop="1" thickBot="1">
      <c r="A17" s="7">
        <v>16</v>
      </c>
      <c r="B17" s="7" t="s">
        <v>1798</v>
      </c>
      <c r="C17" s="5" t="s">
        <v>1877</v>
      </c>
      <c r="D17" s="7" t="s">
        <v>2127</v>
      </c>
      <c r="E17" s="8" t="s">
        <v>31040</v>
      </c>
      <c r="F17" s="11" t="s">
        <v>1597</v>
      </c>
      <c r="G17" s="7" t="s">
        <v>21</v>
      </c>
      <c r="H17" s="15" t="s">
        <v>1677</v>
      </c>
      <c r="I17" s="443" t="s">
        <v>33531</v>
      </c>
      <c r="J17" s="8"/>
      <c r="K17" s="443" t="s">
        <v>17264</v>
      </c>
      <c r="L17" s="443" t="s">
        <v>17261</v>
      </c>
      <c r="M17" s="443" t="s">
        <v>17261</v>
      </c>
      <c r="N17" s="443" t="s">
        <v>17263</v>
      </c>
      <c r="O17" s="8" t="s">
        <v>2080</v>
      </c>
      <c r="P17" s="8"/>
      <c r="Q17" s="15" t="s">
        <v>2596</v>
      </c>
      <c r="R17" s="443" t="s">
        <v>33532</v>
      </c>
      <c r="S17" s="209" t="s">
        <v>14121</v>
      </c>
    </row>
    <row r="18" spans="1:19" ht="15" thickTop="1" thickBot="1">
      <c r="A18" s="7">
        <v>17</v>
      </c>
      <c r="B18" s="7" t="s">
        <v>1799</v>
      </c>
      <c r="C18" s="5" t="s">
        <v>1878</v>
      </c>
      <c r="D18" s="7" t="s">
        <v>2128</v>
      </c>
      <c r="E18" s="8" t="s">
        <v>31041</v>
      </c>
      <c r="F18" s="11" t="s">
        <v>1598</v>
      </c>
      <c r="G18" s="7" t="s">
        <v>21</v>
      </c>
      <c r="H18" s="15" t="s">
        <v>1678</v>
      </c>
      <c r="I18" s="443" t="s">
        <v>33531</v>
      </c>
      <c r="J18" s="8"/>
      <c r="K18" s="443" t="s">
        <v>17264</v>
      </c>
      <c r="L18" s="443" t="s">
        <v>17261</v>
      </c>
      <c r="M18" s="443" t="s">
        <v>17261</v>
      </c>
      <c r="N18" s="443" t="s">
        <v>17263</v>
      </c>
      <c r="O18" s="8" t="s">
        <v>2080</v>
      </c>
      <c r="P18" s="8"/>
      <c r="Q18" s="15" t="s">
        <v>2578</v>
      </c>
      <c r="R18" s="443" t="s">
        <v>33532</v>
      </c>
      <c r="S18" s="209" t="s">
        <v>14121</v>
      </c>
    </row>
    <row r="19" spans="1:19" ht="15" thickTop="1" thickBot="1">
      <c r="A19" s="250">
        <v>18</v>
      </c>
      <c r="B19" s="250" t="s">
        <v>1800</v>
      </c>
      <c r="C19" s="250" t="s">
        <v>19240</v>
      </c>
      <c r="D19" s="250" t="s">
        <v>2129</v>
      </c>
      <c r="E19" s="254" t="s">
        <v>31042</v>
      </c>
      <c r="F19" s="87" t="s">
        <v>19248</v>
      </c>
      <c r="G19" s="250" t="s">
        <v>21</v>
      </c>
      <c r="H19" s="252" t="s">
        <v>5768</v>
      </c>
      <c r="I19" s="254" t="s">
        <v>53</v>
      </c>
      <c r="J19" s="254"/>
      <c r="K19" s="254" t="s">
        <v>17264</v>
      </c>
      <c r="L19" s="254" t="s">
        <v>17261</v>
      </c>
      <c r="M19" s="254" t="s">
        <v>17261</v>
      </c>
      <c r="N19" s="254" t="s">
        <v>17263</v>
      </c>
      <c r="O19" s="254" t="s">
        <v>2080</v>
      </c>
      <c r="P19" s="254" t="s">
        <v>20031</v>
      </c>
      <c r="Q19" s="252" t="s">
        <v>17186</v>
      </c>
      <c r="R19" s="252" t="s">
        <v>19243</v>
      </c>
      <c r="S19" s="630" t="s">
        <v>14121</v>
      </c>
    </row>
    <row r="20" spans="1:19" ht="15" thickTop="1" thickBot="1">
      <c r="A20" s="442">
        <v>18</v>
      </c>
      <c r="B20" s="442" t="s">
        <v>1800</v>
      </c>
      <c r="C20" s="442" t="s">
        <v>19241</v>
      </c>
      <c r="D20" s="821" t="s">
        <v>14275</v>
      </c>
      <c r="E20" s="771" t="s">
        <v>31043</v>
      </c>
      <c r="F20" s="87" t="s">
        <v>23952</v>
      </c>
      <c r="G20" s="442" t="s">
        <v>19249</v>
      </c>
      <c r="H20" s="15" t="s">
        <v>19246</v>
      </c>
      <c r="I20" s="8" t="s">
        <v>33540</v>
      </c>
      <c r="J20" s="8"/>
      <c r="K20" s="443" t="s">
        <v>17255</v>
      </c>
      <c r="L20" s="443" t="s">
        <v>17257</v>
      </c>
      <c r="M20" s="443" t="s">
        <v>17257</v>
      </c>
      <c r="N20" s="443" t="s">
        <v>17259</v>
      </c>
      <c r="O20" s="8" t="s">
        <v>19245</v>
      </c>
      <c r="P20" s="8"/>
      <c r="Q20" s="15" t="s">
        <v>19247</v>
      </c>
      <c r="R20" s="15" t="s">
        <v>19242</v>
      </c>
      <c r="S20" s="209" t="s">
        <v>14121</v>
      </c>
    </row>
    <row r="21" spans="1:19" ht="15" thickTop="1" thickBot="1">
      <c r="A21" s="7">
        <v>19</v>
      </c>
      <c r="B21" s="7" t="s">
        <v>1801</v>
      </c>
      <c r="C21" s="5" t="s">
        <v>1879</v>
      </c>
      <c r="D21" s="7" t="s">
        <v>2130</v>
      </c>
      <c r="E21" s="8" t="s">
        <v>31044</v>
      </c>
      <c r="F21" s="11" t="s">
        <v>1599</v>
      </c>
      <c r="G21" s="7" t="s">
        <v>21</v>
      </c>
      <c r="H21" s="15" t="s">
        <v>1679</v>
      </c>
      <c r="I21" s="443" t="s">
        <v>33531</v>
      </c>
      <c r="J21" s="8"/>
      <c r="K21" s="443" t="s">
        <v>17264</v>
      </c>
      <c r="L21" s="443" t="s">
        <v>17261</v>
      </c>
      <c r="M21" s="443" t="s">
        <v>17261</v>
      </c>
      <c r="N21" s="443" t="s">
        <v>17263</v>
      </c>
      <c r="O21" s="8" t="s">
        <v>2080</v>
      </c>
      <c r="P21" s="8"/>
      <c r="Q21" s="15" t="s">
        <v>2603</v>
      </c>
      <c r="R21" s="443" t="s">
        <v>33532</v>
      </c>
      <c r="S21" s="209" t="s">
        <v>14121</v>
      </c>
    </row>
    <row r="22" spans="1:19" ht="15" thickTop="1" thickBot="1">
      <c r="A22" s="7">
        <v>20</v>
      </c>
      <c r="B22" s="7" t="s">
        <v>1802</v>
      </c>
      <c r="C22" s="5" t="s">
        <v>1880</v>
      </c>
      <c r="D22" s="7" t="s">
        <v>2131</v>
      </c>
      <c r="E22" s="8" t="s">
        <v>31045</v>
      </c>
      <c r="F22" s="11" t="s">
        <v>1600</v>
      </c>
      <c r="G22" s="7" t="s">
        <v>21</v>
      </c>
      <c r="H22" s="15" t="s">
        <v>1680</v>
      </c>
      <c r="I22" s="443" t="s">
        <v>33531</v>
      </c>
      <c r="J22" s="8"/>
      <c r="K22" s="443" t="s">
        <v>17264</v>
      </c>
      <c r="L22" s="443" t="s">
        <v>17261</v>
      </c>
      <c r="M22" s="443" t="s">
        <v>17261</v>
      </c>
      <c r="N22" s="443" t="s">
        <v>17263</v>
      </c>
      <c r="O22" s="8" t="s">
        <v>2080</v>
      </c>
      <c r="P22" s="8"/>
      <c r="Q22" s="15" t="s">
        <v>2595</v>
      </c>
      <c r="R22" s="443" t="s">
        <v>33532</v>
      </c>
      <c r="S22" s="209" t="s">
        <v>14121</v>
      </c>
    </row>
    <row r="23" spans="1:19" ht="15" thickTop="1" thickBot="1">
      <c r="A23" s="7">
        <v>21</v>
      </c>
      <c r="B23" s="7" t="s">
        <v>1803</v>
      </c>
      <c r="C23" s="5" t="s">
        <v>1881</v>
      </c>
      <c r="D23" s="7" t="s">
        <v>2132</v>
      </c>
      <c r="E23" s="8" t="s">
        <v>31046</v>
      </c>
      <c r="F23" s="11" t="s">
        <v>1601</v>
      </c>
      <c r="G23" s="7" t="s">
        <v>21</v>
      </c>
      <c r="H23" s="15" t="s">
        <v>1681</v>
      </c>
      <c r="I23" s="443" t="s">
        <v>33531</v>
      </c>
      <c r="J23" s="8"/>
      <c r="K23" s="443" t="s">
        <v>17264</v>
      </c>
      <c r="L23" s="443" t="s">
        <v>17261</v>
      </c>
      <c r="M23" s="443" t="s">
        <v>17261</v>
      </c>
      <c r="N23" s="443" t="s">
        <v>17263</v>
      </c>
      <c r="O23" s="8" t="s">
        <v>2080</v>
      </c>
      <c r="P23" s="8"/>
      <c r="Q23" s="15" t="s">
        <v>2613</v>
      </c>
      <c r="R23" s="443" t="s">
        <v>33532</v>
      </c>
      <c r="S23" s="209" t="s">
        <v>14121</v>
      </c>
    </row>
    <row r="24" spans="1:19" ht="15" thickTop="1" thickBot="1">
      <c r="A24" s="7">
        <v>22</v>
      </c>
      <c r="B24" s="7" t="s">
        <v>1804</v>
      </c>
      <c r="C24" s="5" t="s">
        <v>1882</v>
      </c>
      <c r="D24" s="7" t="s">
        <v>2133</v>
      </c>
      <c r="E24" s="8" t="s">
        <v>31047</v>
      </c>
      <c r="F24" s="11" t="s">
        <v>1602</v>
      </c>
      <c r="G24" s="7" t="s">
        <v>21</v>
      </c>
      <c r="H24" s="15" t="s">
        <v>1682</v>
      </c>
      <c r="I24" s="443" t="s">
        <v>33531</v>
      </c>
      <c r="J24" s="8"/>
      <c r="K24" s="443" t="s">
        <v>17264</v>
      </c>
      <c r="L24" s="443" t="s">
        <v>17261</v>
      </c>
      <c r="M24" s="443" t="s">
        <v>17261</v>
      </c>
      <c r="N24" s="443" t="s">
        <v>17263</v>
      </c>
      <c r="O24" s="8" t="s">
        <v>2080</v>
      </c>
      <c r="P24" s="8"/>
      <c r="Q24" s="15" t="s">
        <v>2559</v>
      </c>
      <c r="R24" s="443" t="s">
        <v>33532</v>
      </c>
      <c r="S24" s="209" t="s">
        <v>14121</v>
      </c>
    </row>
    <row r="25" spans="1:19" ht="15" thickTop="1" thickBot="1">
      <c r="A25" s="250">
        <v>23</v>
      </c>
      <c r="B25" s="250" t="s">
        <v>1805</v>
      </c>
      <c r="C25" s="250" t="s">
        <v>19048</v>
      </c>
      <c r="D25" s="250" t="s">
        <v>2134</v>
      </c>
      <c r="E25" s="254" t="s">
        <v>31048</v>
      </c>
      <c r="F25" s="253" t="s">
        <v>1603</v>
      </c>
      <c r="G25" s="250" t="s">
        <v>21</v>
      </c>
      <c r="H25" s="252" t="s">
        <v>16713</v>
      </c>
      <c r="I25" s="254" t="s">
        <v>53</v>
      </c>
      <c r="J25" s="254"/>
      <c r="K25" s="254" t="s">
        <v>17264</v>
      </c>
      <c r="L25" s="254" t="s">
        <v>17261</v>
      </c>
      <c r="M25" s="254" t="s">
        <v>17261</v>
      </c>
      <c r="N25" s="254" t="s">
        <v>17263</v>
      </c>
      <c r="O25" s="254" t="s">
        <v>2080</v>
      </c>
      <c r="P25" s="254" t="s">
        <v>20032</v>
      </c>
      <c r="Q25" s="252" t="s">
        <v>17187</v>
      </c>
      <c r="R25" s="252" t="s">
        <v>17064</v>
      </c>
      <c r="S25" s="630" t="s">
        <v>22361</v>
      </c>
    </row>
    <row r="26" spans="1:19" ht="15" thickTop="1" thickBot="1">
      <c r="A26" s="7">
        <v>24</v>
      </c>
      <c r="B26" s="7" t="s">
        <v>1806</v>
      </c>
      <c r="C26" s="5" t="s">
        <v>1883</v>
      </c>
      <c r="D26" s="7" t="s">
        <v>2135</v>
      </c>
      <c r="E26" s="8" t="s">
        <v>31049</v>
      </c>
      <c r="F26" s="11" t="s">
        <v>1604</v>
      </c>
      <c r="G26" s="7" t="s">
        <v>21</v>
      </c>
      <c r="H26" s="15" t="s">
        <v>1683</v>
      </c>
      <c r="I26" s="443" t="s">
        <v>33531</v>
      </c>
      <c r="J26" s="8"/>
      <c r="K26" s="443" t="s">
        <v>17264</v>
      </c>
      <c r="L26" s="443" t="s">
        <v>17261</v>
      </c>
      <c r="M26" s="443" t="s">
        <v>17261</v>
      </c>
      <c r="N26" s="443" t="s">
        <v>17263</v>
      </c>
      <c r="O26" s="8" t="s">
        <v>2080</v>
      </c>
      <c r="P26" s="8"/>
      <c r="Q26" s="15" t="s">
        <v>2543</v>
      </c>
      <c r="R26" s="443" t="s">
        <v>33532</v>
      </c>
      <c r="S26" s="209" t="s">
        <v>14121</v>
      </c>
    </row>
    <row r="27" spans="1:19" ht="15" thickTop="1" thickBot="1">
      <c r="A27" s="7">
        <v>25</v>
      </c>
      <c r="B27" s="7" t="s">
        <v>1807</v>
      </c>
      <c r="C27" s="5" t="s">
        <v>1884</v>
      </c>
      <c r="D27" s="7" t="s">
        <v>2136</v>
      </c>
      <c r="E27" s="8" t="s">
        <v>31050</v>
      </c>
      <c r="F27" s="11" t="s">
        <v>1605</v>
      </c>
      <c r="G27" s="7" t="s">
        <v>21</v>
      </c>
      <c r="H27" s="15" t="s">
        <v>1684</v>
      </c>
      <c r="I27" s="443" t="s">
        <v>33531</v>
      </c>
      <c r="J27" s="8"/>
      <c r="K27" s="443" t="s">
        <v>17264</v>
      </c>
      <c r="L27" s="443" t="s">
        <v>17261</v>
      </c>
      <c r="M27" s="443" t="s">
        <v>17261</v>
      </c>
      <c r="N27" s="443" t="s">
        <v>17263</v>
      </c>
      <c r="O27" s="8" t="s">
        <v>2080</v>
      </c>
      <c r="P27" s="8"/>
      <c r="Q27" s="15" t="s">
        <v>2562</v>
      </c>
      <c r="R27" s="443" t="s">
        <v>33532</v>
      </c>
      <c r="S27" s="209" t="s">
        <v>14121</v>
      </c>
    </row>
    <row r="28" spans="1:19" ht="15" thickTop="1" thickBot="1">
      <c r="A28" s="7">
        <v>26</v>
      </c>
      <c r="B28" s="7" t="s">
        <v>1808</v>
      </c>
      <c r="C28" s="5" t="s">
        <v>1885</v>
      </c>
      <c r="D28" s="7" t="s">
        <v>2137</v>
      </c>
      <c r="E28" s="8" t="s">
        <v>31051</v>
      </c>
      <c r="F28" s="11" t="s">
        <v>1606</v>
      </c>
      <c r="G28" s="7" t="s">
        <v>21</v>
      </c>
      <c r="H28" s="15" t="s">
        <v>1685</v>
      </c>
      <c r="I28" s="443" t="s">
        <v>33531</v>
      </c>
      <c r="J28" s="8"/>
      <c r="K28" s="443" t="s">
        <v>17264</v>
      </c>
      <c r="L28" s="443" t="s">
        <v>17261</v>
      </c>
      <c r="M28" s="443" t="s">
        <v>17261</v>
      </c>
      <c r="N28" s="443" t="s">
        <v>17263</v>
      </c>
      <c r="O28" s="8" t="s">
        <v>2080</v>
      </c>
      <c r="P28" s="8"/>
      <c r="Q28" s="15" t="s">
        <v>2572</v>
      </c>
      <c r="R28" s="443" t="s">
        <v>33532</v>
      </c>
      <c r="S28" s="209" t="s">
        <v>14121</v>
      </c>
    </row>
    <row r="29" spans="1:19" ht="15" thickTop="1" thickBot="1">
      <c r="A29" s="7">
        <v>27</v>
      </c>
      <c r="B29" s="7" t="s">
        <v>1809</v>
      </c>
      <c r="C29" s="9" t="s">
        <v>2571</v>
      </c>
      <c r="D29" s="9" t="s">
        <v>2138</v>
      </c>
      <c r="E29" s="8" t="s">
        <v>31052</v>
      </c>
      <c r="F29" s="11" t="s">
        <v>1607</v>
      </c>
      <c r="G29" s="7" t="s">
        <v>21</v>
      </c>
      <c r="H29" s="15" t="s">
        <v>1686</v>
      </c>
      <c r="I29" s="443" t="s">
        <v>33531</v>
      </c>
      <c r="J29" s="8"/>
      <c r="K29" s="443" t="s">
        <v>17264</v>
      </c>
      <c r="L29" s="443" t="s">
        <v>17261</v>
      </c>
      <c r="M29" s="443" t="s">
        <v>17261</v>
      </c>
      <c r="N29" s="443" t="s">
        <v>17263</v>
      </c>
      <c r="O29" s="8" t="s">
        <v>2080</v>
      </c>
      <c r="P29" s="8"/>
      <c r="Q29" s="22" t="s">
        <v>3108</v>
      </c>
      <c r="R29" s="443" t="s">
        <v>33532</v>
      </c>
      <c r="S29" s="209" t="s">
        <v>14121</v>
      </c>
    </row>
    <row r="30" spans="1:19" ht="15" thickTop="1" thickBot="1">
      <c r="A30" s="7">
        <v>28</v>
      </c>
      <c r="B30" s="7" t="s">
        <v>1810</v>
      </c>
      <c r="C30" s="5" t="s">
        <v>1886</v>
      </c>
      <c r="D30" s="7" t="s">
        <v>2139</v>
      </c>
      <c r="E30" s="8" t="s">
        <v>31053</v>
      </c>
      <c r="F30" s="11" t="s">
        <v>1608</v>
      </c>
      <c r="G30" s="7" t="s">
        <v>21</v>
      </c>
      <c r="H30" s="15" t="s">
        <v>1687</v>
      </c>
      <c r="I30" s="443" t="s">
        <v>33531</v>
      </c>
      <c r="J30" s="8"/>
      <c r="K30" s="443" t="s">
        <v>17264</v>
      </c>
      <c r="L30" s="443" t="s">
        <v>17261</v>
      </c>
      <c r="M30" s="443" t="s">
        <v>17261</v>
      </c>
      <c r="N30" s="443" t="s">
        <v>17263</v>
      </c>
      <c r="O30" s="8" t="s">
        <v>2080</v>
      </c>
      <c r="P30" s="8"/>
      <c r="Q30" s="15" t="s">
        <v>2580</v>
      </c>
      <c r="R30" s="443" t="s">
        <v>33532</v>
      </c>
      <c r="S30" s="209" t="s">
        <v>14121</v>
      </c>
    </row>
    <row r="31" spans="1:19" ht="15" thickTop="1" thickBot="1">
      <c r="A31" s="7">
        <v>29</v>
      </c>
      <c r="B31" s="7" t="s">
        <v>1811</v>
      </c>
      <c r="C31" s="5" t="s">
        <v>1887</v>
      </c>
      <c r="D31" s="7" t="s">
        <v>2140</v>
      </c>
      <c r="E31" s="8" t="s">
        <v>31054</v>
      </c>
      <c r="F31" s="11" t="s">
        <v>1609</v>
      </c>
      <c r="G31" s="7" t="s">
        <v>21</v>
      </c>
      <c r="H31" s="15" t="s">
        <v>1688</v>
      </c>
      <c r="I31" s="443" t="s">
        <v>33531</v>
      </c>
      <c r="J31" s="8"/>
      <c r="K31" s="443" t="s">
        <v>17264</v>
      </c>
      <c r="L31" s="443" t="s">
        <v>17261</v>
      </c>
      <c r="M31" s="443" t="s">
        <v>17261</v>
      </c>
      <c r="N31" s="443" t="s">
        <v>17263</v>
      </c>
      <c r="O31" s="8" t="s">
        <v>2080</v>
      </c>
      <c r="P31" s="8"/>
      <c r="Q31" s="15" t="s">
        <v>2563</v>
      </c>
      <c r="R31" s="443" t="s">
        <v>33532</v>
      </c>
      <c r="S31" s="209" t="s">
        <v>14121</v>
      </c>
    </row>
    <row r="32" spans="1:19" ht="15" thickTop="1" thickBot="1">
      <c r="A32" s="7">
        <v>30</v>
      </c>
      <c r="B32" s="7" t="s">
        <v>1812</v>
      </c>
      <c r="C32" s="5" t="s">
        <v>17623</v>
      </c>
      <c r="D32" s="7" t="s">
        <v>2141</v>
      </c>
      <c r="E32" s="8" t="s">
        <v>31055</v>
      </c>
      <c r="F32" s="11" t="s">
        <v>1610</v>
      </c>
      <c r="G32" s="7" t="s">
        <v>21</v>
      </c>
      <c r="H32" s="15" t="s">
        <v>1689</v>
      </c>
      <c r="I32" s="443" t="s">
        <v>33531</v>
      </c>
      <c r="J32" s="8"/>
      <c r="K32" s="443" t="s">
        <v>17264</v>
      </c>
      <c r="L32" s="443" t="s">
        <v>17261</v>
      </c>
      <c r="M32" s="443" t="s">
        <v>17261</v>
      </c>
      <c r="N32" s="443" t="s">
        <v>17263</v>
      </c>
      <c r="O32" s="8" t="s">
        <v>2080</v>
      </c>
      <c r="P32" s="8"/>
      <c r="Q32" s="15" t="s">
        <v>2561</v>
      </c>
      <c r="R32" s="443" t="s">
        <v>33532</v>
      </c>
      <c r="S32" s="209" t="s">
        <v>14121</v>
      </c>
    </row>
    <row r="33" spans="1:19" ht="15" thickTop="1" thickBot="1">
      <c r="A33" s="7">
        <v>31</v>
      </c>
      <c r="B33" s="7" t="s">
        <v>1813</v>
      </c>
      <c r="C33" s="5" t="s">
        <v>17624</v>
      </c>
      <c r="D33" s="7" t="s">
        <v>2142</v>
      </c>
      <c r="E33" s="8" t="s">
        <v>31056</v>
      </c>
      <c r="F33" s="11" t="s">
        <v>1611</v>
      </c>
      <c r="G33" s="7" t="s">
        <v>21</v>
      </c>
      <c r="H33" s="15" t="s">
        <v>1690</v>
      </c>
      <c r="I33" s="443" t="s">
        <v>33531</v>
      </c>
      <c r="J33" s="8"/>
      <c r="K33" s="443" t="s">
        <v>17264</v>
      </c>
      <c r="L33" s="443" t="s">
        <v>17261</v>
      </c>
      <c r="M33" s="443" t="s">
        <v>17261</v>
      </c>
      <c r="N33" s="443" t="s">
        <v>17263</v>
      </c>
      <c r="O33" s="8" t="s">
        <v>2080</v>
      </c>
      <c r="P33" s="8"/>
      <c r="Q33" s="15" t="s">
        <v>2560</v>
      </c>
      <c r="R33" s="443" t="s">
        <v>33532</v>
      </c>
      <c r="S33" s="209" t="s">
        <v>14121</v>
      </c>
    </row>
    <row r="34" spans="1:19" ht="15" thickTop="1" thickBot="1">
      <c r="A34" s="7">
        <v>32</v>
      </c>
      <c r="B34" s="7" t="s">
        <v>1814</v>
      </c>
      <c r="C34" s="5" t="s">
        <v>1888</v>
      </c>
      <c r="D34" s="7" t="s">
        <v>2143</v>
      </c>
      <c r="E34" s="8" t="s">
        <v>31057</v>
      </c>
      <c r="F34" s="11" t="s">
        <v>1612</v>
      </c>
      <c r="G34" s="7" t="s">
        <v>21</v>
      </c>
      <c r="H34" s="15" t="s">
        <v>1691</v>
      </c>
      <c r="I34" s="443" t="s">
        <v>33531</v>
      </c>
      <c r="J34" s="8"/>
      <c r="K34" s="443" t="s">
        <v>17264</v>
      </c>
      <c r="L34" s="443" t="s">
        <v>17261</v>
      </c>
      <c r="M34" s="443" t="s">
        <v>17261</v>
      </c>
      <c r="N34" s="443" t="s">
        <v>17263</v>
      </c>
      <c r="O34" s="8" t="s">
        <v>2080</v>
      </c>
      <c r="P34" s="8"/>
      <c r="Q34" s="15" t="s">
        <v>2558</v>
      </c>
      <c r="R34" s="443" t="s">
        <v>33532</v>
      </c>
      <c r="S34" s="209" t="s">
        <v>14121</v>
      </c>
    </row>
    <row r="35" spans="1:19" ht="15" thickTop="1" thickBot="1">
      <c r="A35" s="7">
        <v>33</v>
      </c>
      <c r="B35" s="7" t="s">
        <v>1815</v>
      </c>
      <c r="C35" s="5" t="s">
        <v>1889</v>
      </c>
      <c r="D35" s="7" t="s">
        <v>2144</v>
      </c>
      <c r="E35" s="8" t="s">
        <v>31058</v>
      </c>
      <c r="F35" s="11" t="s">
        <v>1613</v>
      </c>
      <c r="G35" s="7" t="s">
        <v>21</v>
      </c>
      <c r="H35" s="15" t="s">
        <v>1692</v>
      </c>
      <c r="I35" s="443" t="s">
        <v>33531</v>
      </c>
      <c r="J35" s="8"/>
      <c r="K35" s="443" t="s">
        <v>17264</v>
      </c>
      <c r="L35" s="443" t="s">
        <v>17261</v>
      </c>
      <c r="M35" s="443" t="s">
        <v>17261</v>
      </c>
      <c r="N35" s="443" t="s">
        <v>17263</v>
      </c>
      <c r="O35" s="8" t="s">
        <v>2080</v>
      </c>
      <c r="P35" s="8"/>
      <c r="Q35" s="15" t="s">
        <v>2576</v>
      </c>
      <c r="R35" s="443" t="s">
        <v>33532</v>
      </c>
      <c r="S35" s="209" t="s">
        <v>14121</v>
      </c>
    </row>
    <row r="36" spans="1:19" ht="15" thickTop="1" thickBot="1">
      <c r="A36" s="7">
        <v>34</v>
      </c>
      <c r="B36" s="7" t="s">
        <v>1816</v>
      </c>
      <c r="C36" s="5" t="s">
        <v>1890</v>
      </c>
      <c r="D36" s="7" t="s">
        <v>2145</v>
      </c>
      <c r="E36" s="8" t="s">
        <v>31059</v>
      </c>
      <c r="F36" s="11" t="s">
        <v>1614</v>
      </c>
      <c r="G36" s="7" t="s">
        <v>21</v>
      </c>
      <c r="H36" s="15" t="s">
        <v>1693</v>
      </c>
      <c r="I36" s="443" t="s">
        <v>33531</v>
      </c>
      <c r="J36" s="8"/>
      <c r="K36" s="443" t="s">
        <v>17264</v>
      </c>
      <c r="L36" s="443" t="s">
        <v>17261</v>
      </c>
      <c r="M36" s="443" t="s">
        <v>17261</v>
      </c>
      <c r="N36" s="443" t="s">
        <v>17263</v>
      </c>
      <c r="O36" s="8" t="s">
        <v>2080</v>
      </c>
      <c r="P36" s="8"/>
      <c r="Q36" s="15" t="s">
        <v>2601</v>
      </c>
      <c r="R36" s="443" t="s">
        <v>33532</v>
      </c>
      <c r="S36" s="209" t="s">
        <v>14121</v>
      </c>
    </row>
    <row r="37" spans="1:19" ht="15" thickTop="1" thickBot="1">
      <c r="A37" s="7">
        <v>35</v>
      </c>
      <c r="B37" s="7" t="s">
        <v>1817</v>
      </c>
      <c r="C37" s="5" t="s">
        <v>1891</v>
      </c>
      <c r="D37" s="7" t="s">
        <v>2146</v>
      </c>
      <c r="E37" s="8" t="s">
        <v>31060</v>
      </c>
      <c r="F37" s="11" t="s">
        <v>1615</v>
      </c>
      <c r="G37" s="7" t="s">
        <v>21</v>
      </c>
      <c r="H37" s="15" t="s">
        <v>1694</v>
      </c>
      <c r="I37" s="443" t="s">
        <v>33531</v>
      </c>
      <c r="J37" s="8"/>
      <c r="K37" s="443" t="s">
        <v>17264</v>
      </c>
      <c r="L37" s="443" t="s">
        <v>17261</v>
      </c>
      <c r="M37" s="443" t="s">
        <v>17261</v>
      </c>
      <c r="N37" s="443" t="s">
        <v>17263</v>
      </c>
      <c r="O37" s="8" t="s">
        <v>2080</v>
      </c>
      <c r="P37" s="8"/>
      <c r="Q37" s="15" t="s">
        <v>2553</v>
      </c>
      <c r="R37" s="443" t="s">
        <v>33532</v>
      </c>
      <c r="S37" s="209" t="s">
        <v>14121</v>
      </c>
    </row>
    <row r="38" spans="1:19" ht="15" thickTop="1" thickBot="1">
      <c r="A38" s="7">
        <v>36</v>
      </c>
      <c r="B38" s="7" t="s">
        <v>1818</v>
      </c>
      <c r="C38" s="5" t="s">
        <v>1892</v>
      </c>
      <c r="D38" s="7" t="s">
        <v>2147</v>
      </c>
      <c r="E38" s="8" t="s">
        <v>31061</v>
      </c>
      <c r="F38" s="11" t="s">
        <v>1616</v>
      </c>
      <c r="G38" s="7" t="s">
        <v>21</v>
      </c>
      <c r="H38" s="15" t="s">
        <v>1695</v>
      </c>
      <c r="I38" s="443" t="s">
        <v>33531</v>
      </c>
      <c r="J38" s="8"/>
      <c r="K38" s="443" t="s">
        <v>17264</v>
      </c>
      <c r="L38" s="443" t="s">
        <v>17261</v>
      </c>
      <c r="M38" s="443" t="s">
        <v>17261</v>
      </c>
      <c r="N38" s="443" t="s">
        <v>17263</v>
      </c>
      <c r="O38" s="8" t="s">
        <v>2080</v>
      </c>
      <c r="P38" s="8"/>
      <c r="Q38" s="15" t="s">
        <v>2552</v>
      </c>
      <c r="R38" s="443" t="s">
        <v>33532</v>
      </c>
      <c r="S38" s="209" t="s">
        <v>14121</v>
      </c>
    </row>
    <row r="39" spans="1:19" ht="15" thickTop="1" thickBot="1">
      <c r="A39" s="7">
        <v>37</v>
      </c>
      <c r="B39" s="7" t="s">
        <v>1819</v>
      </c>
      <c r="C39" s="5" t="s">
        <v>1893</v>
      </c>
      <c r="D39" s="7" t="s">
        <v>2148</v>
      </c>
      <c r="E39" s="8" t="s">
        <v>31062</v>
      </c>
      <c r="F39" s="11" t="s">
        <v>1617</v>
      </c>
      <c r="G39" s="7" t="s">
        <v>21</v>
      </c>
      <c r="H39" s="15" t="s">
        <v>1696</v>
      </c>
      <c r="I39" s="443" t="s">
        <v>33531</v>
      </c>
      <c r="J39" s="8"/>
      <c r="K39" s="443" t="s">
        <v>17264</v>
      </c>
      <c r="L39" s="443" t="s">
        <v>17261</v>
      </c>
      <c r="M39" s="443" t="s">
        <v>17261</v>
      </c>
      <c r="N39" s="443" t="s">
        <v>17263</v>
      </c>
      <c r="O39" s="8" t="s">
        <v>2080</v>
      </c>
      <c r="P39" s="8"/>
      <c r="Q39" s="15" t="s">
        <v>2551</v>
      </c>
      <c r="R39" s="443" t="s">
        <v>33532</v>
      </c>
      <c r="S39" s="209" t="s">
        <v>14121</v>
      </c>
    </row>
    <row r="40" spans="1:19" ht="15" thickTop="1" thickBot="1">
      <c r="A40" s="7">
        <v>38</v>
      </c>
      <c r="B40" s="7" t="s">
        <v>1820</v>
      </c>
      <c r="C40" s="5" t="s">
        <v>1894</v>
      </c>
      <c r="D40" s="7" t="s">
        <v>2149</v>
      </c>
      <c r="E40" s="8" t="s">
        <v>31063</v>
      </c>
      <c r="F40" s="11" t="s">
        <v>1618</v>
      </c>
      <c r="G40" s="7" t="s">
        <v>21</v>
      </c>
      <c r="H40" s="15" t="s">
        <v>1697</v>
      </c>
      <c r="I40" s="443" t="s">
        <v>33531</v>
      </c>
      <c r="J40" s="8"/>
      <c r="K40" s="443" t="s">
        <v>17264</v>
      </c>
      <c r="L40" s="443" t="s">
        <v>17261</v>
      </c>
      <c r="M40" s="443" t="s">
        <v>17261</v>
      </c>
      <c r="N40" s="443" t="s">
        <v>17263</v>
      </c>
      <c r="O40" s="8" t="s">
        <v>2080</v>
      </c>
      <c r="P40" s="8"/>
      <c r="Q40" s="15" t="s">
        <v>2722</v>
      </c>
      <c r="R40" s="443" t="s">
        <v>33532</v>
      </c>
      <c r="S40" s="209" t="s">
        <v>14121</v>
      </c>
    </row>
    <row r="41" spans="1:19" ht="15" thickTop="1" thickBot="1">
      <c r="A41" s="7">
        <v>39</v>
      </c>
      <c r="B41" s="7" t="s">
        <v>1821</v>
      </c>
      <c r="C41" s="5" t="s">
        <v>1895</v>
      </c>
      <c r="D41" s="7" t="s">
        <v>2150</v>
      </c>
      <c r="E41" s="8" t="s">
        <v>31064</v>
      </c>
      <c r="F41" s="11" t="s">
        <v>1619</v>
      </c>
      <c r="G41" s="7" t="s">
        <v>21</v>
      </c>
      <c r="H41" s="15" t="s">
        <v>1698</v>
      </c>
      <c r="I41" s="443" t="s">
        <v>33531</v>
      </c>
      <c r="J41" s="8"/>
      <c r="K41" s="443" t="s">
        <v>17264</v>
      </c>
      <c r="L41" s="443" t="s">
        <v>17261</v>
      </c>
      <c r="M41" s="443" t="s">
        <v>17261</v>
      </c>
      <c r="N41" s="443" t="s">
        <v>17263</v>
      </c>
      <c r="O41" s="8" t="s">
        <v>2080</v>
      </c>
      <c r="P41" s="8"/>
      <c r="Q41" s="15" t="s">
        <v>2721</v>
      </c>
      <c r="R41" s="443" t="s">
        <v>33532</v>
      </c>
      <c r="S41" s="209" t="s">
        <v>14121</v>
      </c>
    </row>
    <row r="42" spans="1:19" ht="15" thickTop="1" thickBot="1">
      <c r="A42" s="7">
        <v>40</v>
      </c>
      <c r="B42" s="7" t="s">
        <v>1822</v>
      </c>
      <c r="C42" s="5" t="s">
        <v>1896</v>
      </c>
      <c r="D42" s="7" t="s">
        <v>2151</v>
      </c>
      <c r="E42" s="8" t="s">
        <v>31065</v>
      </c>
      <c r="F42" s="11" t="s">
        <v>1620</v>
      </c>
      <c r="G42" s="7" t="s">
        <v>21</v>
      </c>
      <c r="H42" s="15" t="s">
        <v>1699</v>
      </c>
      <c r="I42" s="443" t="s">
        <v>33531</v>
      </c>
      <c r="J42" s="8"/>
      <c r="K42" s="443" t="s">
        <v>17264</v>
      </c>
      <c r="L42" s="443" t="s">
        <v>17261</v>
      </c>
      <c r="M42" s="443" t="s">
        <v>17261</v>
      </c>
      <c r="N42" s="443" t="s">
        <v>17263</v>
      </c>
      <c r="O42" s="8" t="s">
        <v>2080</v>
      </c>
      <c r="P42" s="8"/>
      <c r="Q42" s="15" t="s">
        <v>2590</v>
      </c>
      <c r="R42" s="443" t="s">
        <v>33532</v>
      </c>
      <c r="S42" s="209" t="s">
        <v>14121</v>
      </c>
    </row>
    <row r="43" spans="1:19" ht="15" thickTop="1" thickBot="1">
      <c r="A43" s="7">
        <v>41</v>
      </c>
      <c r="B43" s="7" t="s">
        <v>1823</v>
      </c>
      <c r="C43" s="7" t="s">
        <v>1897</v>
      </c>
      <c r="D43" s="7" t="s">
        <v>2152</v>
      </c>
      <c r="E43" s="8" t="s">
        <v>31066</v>
      </c>
      <c r="F43" s="11" t="s">
        <v>1621</v>
      </c>
      <c r="G43" s="7" t="s">
        <v>21</v>
      </c>
      <c r="H43" s="15" t="s">
        <v>2725</v>
      </c>
      <c r="I43" s="443" t="s">
        <v>33531</v>
      </c>
      <c r="J43" s="8"/>
      <c r="K43" s="443" t="s">
        <v>17264</v>
      </c>
      <c r="L43" s="443" t="s">
        <v>17261</v>
      </c>
      <c r="M43" s="443" t="s">
        <v>17261</v>
      </c>
      <c r="N43" s="443" t="s">
        <v>17263</v>
      </c>
      <c r="O43" s="8" t="s">
        <v>2080</v>
      </c>
      <c r="P43" s="8"/>
      <c r="Q43" s="135" t="s">
        <v>2726</v>
      </c>
      <c r="R43" s="443" t="s">
        <v>33532</v>
      </c>
      <c r="S43" s="209" t="s">
        <v>14121</v>
      </c>
    </row>
    <row r="44" spans="1:19" ht="15" thickTop="1" thickBot="1">
      <c r="A44" s="7">
        <v>42</v>
      </c>
      <c r="B44" s="7" t="s">
        <v>1824</v>
      </c>
      <c r="C44" s="7" t="s">
        <v>1898</v>
      </c>
      <c r="D44" s="7" t="s">
        <v>2153</v>
      </c>
      <c r="E44" s="8" t="s">
        <v>31067</v>
      </c>
      <c r="F44" s="11" t="s">
        <v>1622</v>
      </c>
      <c r="G44" s="7" t="s">
        <v>21</v>
      </c>
      <c r="H44" s="15" t="s">
        <v>1700</v>
      </c>
      <c r="I44" s="443" t="s">
        <v>33531</v>
      </c>
      <c r="J44" s="8"/>
      <c r="K44" s="443" t="s">
        <v>17264</v>
      </c>
      <c r="L44" s="443" t="s">
        <v>17261</v>
      </c>
      <c r="M44" s="443" t="s">
        <v>17261</v>
      </c>
      <c r="N44" s="443" t="s">
        <v>17263</v>
      </c>
      <c r="O44" s="8" t="s">
        <v>2080</v>
      </c>
      <c r="P44" s="8"/>
      <c r="Q44" s="15" t="s">
        <v>2587</v>
      </c>
      <c r="R44" s="443" t="s">
        <v>33532</v>
      </c>
      <c r="S44" s="209" t="s">
        <v>14121</v>
      </c>
    </row>
    <row r="45" spans="1:19" ht="15" thickTop="1" thickBot="1">
      <c r="A45" s="7">
        <v>43</v>
      </c>
      <c r="B45" s="7" t="s">
        <v>1825</v>
      </c>
      <c r="C45" s="7" t="s">
        <v>1899</v>
      </c>
      <c r="D45" s="7" t="s">
        <v>2154</v>
      </c>
      <c r="E45" s="8" t="s">
        <v>31068</v>
      </c>
      <c r="F45" s="11" t="s">
        <v>1623</v>
      </c>
      <c r="G45" s="7" t="s">
        <v>21</v>
      </c>
      <c r="H45" s="15" t="s">
        <v>1701</v>
      </c>
      <c r="I45" s="443" t="s">
        <v>33531</v>
      </c>
      <c r="J45" s="8"/>
      <c r="K45" s="443" t="s">
        <v>17264</v>
      </c>
      <c r="L45" s="443" t="s">
        <v>17261</v>
      </c>
      <c r="M45" s="443" t="s">
        <v>17261</v>
      </c>
      <c r="N45" s="443" t="s">
        <v>17263</v>
      </c>
      <c r="O45" s="8" t="s">
        <v>2080</v>
      </c>
      <c r="P45" s="8"/>
      <c r="Q45" s="15" t="s">
        <v>2550</v>
      </c>
      <c r="R45" s="443" t="s">
        <v>33532</v>
      </c>
      <c r="S45" s="209" t="s">
        <v>14121</v>
      </c>
    </row>
    <row r="46" spans="1:19" ht="15" thickTop="1" thickBot="1">
      <c r="A46" s="7">
        <v>44</v>
      </c>
      <c r="B46" s="7" t="s">
        <v>1826</v>
      </c>
      <c r="C46" s="7" t="s">
        <v>1900</v>
      </c>
      <c r="D46" s="7" t="s">
        <v>2155</v>
      </c>
      <c r="E46" s="8" t="s">
        <v>31069</v>
      </c>
      <c r="F46" s="11" t="s">
        <v>1624</v>
      </c>
      <c r="G46" s="7" t="s">
        <v>21</v>
      </c>
      <c r="H46" s="15" t="s">
        <v>1702</v>
      </c>
      <c r="I46" s="443" t="s">
        <v>33531</v>
      </c>
      <c r="J46" s="8"/>
      <c r="K46" s="443" t="s">
        <v>17264</v>
      </c>
      <c r="L46" s="443" t="s">
        <v>17261</v>
      </c>
      <c r="M46" s="443" t="s">
        <v>17261</v>
      </c>
      <c r="N46" s="443" t="s">
        <v>17263</v>
      </c>
      <c r="O46" s="8" t="s">
        <v>2080</v>
      </c>
      <c r="P46" s="8"/>
      <c r="Q46" s="15" t="s">
        <v>2594</v>
      </c>
      <c r="R46" s="443" t="s">
        <v>33532</v>
      </c>
      <c r="S46" s="209" t="s">
        <v>14121</v>
      </c>
    </row>
    <row r="47" spans="1:19" ht="15" thickTop="1" thickBot="1">
      <c r="A47" s="7">
        <v>45</v>
      </c>
      <c r="B47" s="7" t="s">
        <v>1827</v>
      </c>
      <c r="C47" s="7" t="s">
        <v>1901</v>
      </c>
      <c r="D47" s="7" t="s">
        <v>2156</v>
      </c>
      <c r="E47" s="8" t="s">
        <v>31070</v>
      </c>
      <c r="F47" s="11" t="s">
        <v>1625</v>
      </c>
      <c r="G47" s="7" t="s">
        <v>21</v>
      </c>
      <c r="H47" s="15" t="s">
        <v>1703</v>
      </c>
      <c r="I47" s="443" t="s">
        <v>33531</v>
      </c>
      <c r="J47" s="8"/>
      <c r="K47" s="443" t="s">
        <v>17264</v>
      </c>
      <c r="L47" s="443" t="s">
        <v>17261</v>
      </c>
      <c r="M47" s="443" t="s">
        <v>17261</v>
      </c>
      <c r="N47" s="443" t="s">
        <v>17263</v>
      </c>
      <c r="O47" s="8" t="s">
        <v>2080</v>
      </c>
      <c r="P47" s="8"/>
      <c r="Q47" s="15" t="s">
        <v>2544</v>
      </c>
      <c r="R47" s="443" t="s">
        <v>33532</v>
      </c>
      <c r="S47" s="209" t="s">
        <v>14121</v>
      </c>
    </row>
    <row r="48" spans="1:19" ht="15" thickTop="1" thickBot="1">
      <c r="A48" s="7">
        <v>46</v>
      </c>
      <c r="B48" s="7">
        <v>200902000</v>
      </c>
      <c r="C48" s="7" t="s">
        <v>29371</v>
      </c>
      <c r="D48" s="7" t="s">
        <v>2157</v>
      </c>
      <c r="E48" s="8" t="s">
        <v>31071</v>
      </c>
      <c r="F48" s="11" t="s">
        <v>1626</v>
      </c>
      <c r="G48" s="7" t="s">
        <v>21</v>
      </c>
      <c r="H48" s="15" t="s">
        <v>1704</v>
      </c>
      <c r="I48" s="443" t="s">
        <v>33531</v>
      </c>
      <c r="J48" s="8"/>
      <c r="K48" s="443" t="s">
        <v>17264</v>
      </c>
      <c r="L48" s="443" t="s">
        <v>17261</v>
      </c>
      <c r="M48" s="443" t="s">
        <v>17261</v>
      </c>
      <c r="N48" s="443" t="s">
        <v>17263</v>
      </c>
      <c r="O48" s="8" t="s">
        <v>2080</v>
      </c>
      <c r="P48" s="8"/>
      <c r="Q48" s="15" t="s">
        <v>2720</v>
      </c>
      <c r="R48" s="15" t="s">
        <v>33534</v>
      </c>
      <c r="S48" s="209" t="s">
        <v>14121</v>
      </c>
    </row>
    <row r="49" spans="1:19" ht="15" thickTop="1" thickBot="1">
      <c r="A49" s="7">
        <v>47</v>
      </c>
      <c r="B49" s="7" t="s">
        <v>1828</v>
      </c>
      <c r="C49" s="7" t="s">
        <v>1902</v>
      </c>
      <c r="D49" s="7" t="s">
        <v>2158</v>
      </c>
      <c r="E49" s="8" t="s">
        <v>31072</v>
      </c>
      <c r="F49" s="11" t="s">
        <v>1627</v>
      </c>
      <c r="G49" s="7" t="s">
        <v>21</v>
      </c>
      <c r="H49" s="15" t="s">
        <v>1705</v>
      </c>
      <c r="I49" s="443" t="s">
        <v>33531</v>
      </c>
      <c r="J49" s="8"/>
      <c r="K49" s="443" t="s">
        <v>17264</v>
      </c>
      <c r="L49" s="443" t="s">
        <v>17261</v>
      </c>
      <c r="M49" s="443" t="s">
        <v>17261</v>
      </c>
      <c r="N49" s="443" t="s">
        <v>17263</v>
      </c>
      <c r="O49" s="8" t="s">
        <v>2080</v>
      </c>
      <c r="P49" s="8"/>
      <c r="Q49" s="15" t="s">
        <v>2583</v>
      </c>
      <c r="R49" s="443" t="s">
        <v>33532</v>
      </c>
      <c r="S49" s="209" t="s">
        <v>14121</v>
      </c>
    </row>
    <row r="50" spans="1:19" ht="15" thickTop="1" thickBot="1">
      <c r="A50" s="7">
        <v>48</v>
      </c>
      <c r="B50" s="7" t="s">
        <v>1829</v>
      </c>
      <c r="C50" s="7" t="s">
        <v>1903</v>
      </c>
      <c r="D50" s="7" t="s">
        <v>2159</v>
      </c>
      <c r="E50" s="8" t="s">
        <v>31073</v>
      </c>
      <c r="F50" s="11" t="s">
        <v>1628</v>
      </c>
      <c r="G50" s="7" t="s">
        <v>21</v>
      </c>
      <c r="H50" s="15" t="s">
        <v>1706</v>
      </c>
      <c r="I50" s="443" t="s">
        <v>33531</v>
      </c>
      <c r="J50" s="8"/>
      <c r="K50" s="443" t="s">
        <v>17264</v>
      </c>
      <c r="L50" s="443" t="s">
        <v>17261</v>
      </c>
      <c r="M50" s="443" t="s">
        <v>17261</v>
      </c>
      <c r="N50" s="443" t="s">
        <v>17263</v>
      </c>
      <c r="O50" s="8" t="s">
        <v>2080</v>
      </c>
      <c r="P50" s="8"/>
      <c r="Q50" s="15" t="s">
        <v>2556</v>
      </c>
      <c r="R50" s="443" t="s">
        <v>33532</v>
      </c>
      <c r="S50" s="209" t="s">
        <v>14121</v>
      </c>
    </row>
    <row r="51" spans="1:19" ht="15" thickTop="1" thickBot="1">
      <c r="A51" s="7">
        <v>49</v>
      </c>
      <c r="B51" s="7" t="s">
        <v>1830</v>
      </c>
      <c r="C51" s="7" t="s">
        <v>1904</v>
      </c>
      <c r="D51" s="7" t="s">
        <v>2160</v>
      </c>
      <c r="E51" s="8" t="s">
        <v>31074</v>
      </c>
      <c r="F51" s="11" t="s">
        <v>1629</v>
      </c>
      <c r="G51" s="7" t="s">
        <v>21</v>
      </c>
      <c r="H51" s="15" t="s">
        <v>1707</v>
      </c>
      <c r="I51" s="443" t="s">
        <v>33531</v>
      </c>
      <c r="J51" s="8"/>
      <c r="K51" s="443" t="s">
        <v>17264</v>
      </c>
      <c r="L51" s="443" t="s">
        <v>17261</v>
      </c>
      <c r="M51" s="443" t="s">
        <v>17261</v>
      </c>
      <c r="N51" s="443" t="s">
        <v>17263</v>
      </c>
      <c r="O51" s="8" t="s">
        <v>2080</v>
      </c>
      <c r="P51" s="8"/>
      <c r="Q51" s="15" t="s">
        <v>2567</v>
      </c>
      <c r="R51" s="443" t="s">
        <v>33532</v>
      </c>
      <c r="S51" s="209" t="s">
        <v>14121</v>
      </c>
    </row>
    <row r="52" spans="1:19" ht="15" thickTop="1" thickBot="1">
      <c r="A52" s="7">
        <v>50</v>
      </c>
      <c r="B52" s="7" t="s">
        <v>1831</v>
      </c>
      <c r="C52" s="7" t="s">
        <v>1905</v>
      </c>
      <c r="D52" s="7" t="s">
        <v>2161</v>
      </c>
      <c r="E52" s="8" t="s">
        <v>31075</v>
      </c>
      <c r="F52" s="11" t="s">
        <v>1630</v>
      </c>
      <c r="G52" s="7" t="s">
        <v>21</v>
      </c>
      <c r="H52" s="15" t="s">
        <v>1708</v>
      </c>
      <c r="I52" s="443" t="s">
        <v>33531</v>
      </c>
      <c r="J52" s="8"/>
      <c r="K52" s="443" t="s">
        <v>17264</v>
      </c>
      <c r="L52" s="443" t="s">
        <v>17261</v>
      </c>
      <c r="M52" s="443" t="s">
        <v>17261</v>
      </c>
      <c r="N52" s="443" t="s">
        <v>17263</v>
      </c>
      <c r="O52" s="8" t="s">
        <v>2080</v>
      </c>
      <c r="P52" s="8"/>
      <c r="Q52" s="15" t="s">
        <v>2582</v>
      </c>
      <c r="R52" s="443" t="s">
        <v>33532</v>
      </c>
      <c r="S52" s="209" t="s">
        <v>14121</v>
      </c>
    </row>
    <row r="53" spans="1:19" ht="15" thickTop="1" thickBot="1">
      <c r="A53" s="7">
        <v>51</v>
      </c>
      <c r="B53" s="7" t="s">
        <v>1832</v>
      </c>
      <c r="C53" s="7" t="s">
        <v>1906</v>
      </c>
      <c r="D53" s="7" t="s">
        <v>2162</v>
      </c>
      <c r="E53" s="8" t="s">
        <v>31076</v>
      </c>
      <c r="F53" s="11" t="s">
        <v>1631</v>
      </c>
      <c r="G53" s="7" t="s">
        <v>21</v>
      </c>
      <c r="H53" s="15" t="s">
        <v>1709</v>
      </c>
      <c r="I53" s="443" t="s">
        <v>33531</v>
      </c>
      <c r="J53" s="8"/>
      <c r="K53" s="443" t="s">
        <v>17264</v>
      </c>
      <c r="L53" s="443" t="s">
        <v>17261</v>
      </c>
      <c r="M53" s="443" t="s">
        <v>17261</v>
      </c>
      <c r="N53" s="443" t="s">
        <v>17263</v>
      </c>
      <c r="O53" s="8" t="s">
        <v>2080</v>
      </c>
      <c r="P53" s="8"/>
      <c r="Q53" s="15" t="s">
        <v>2577</v>
      </c>
      <c r="R53" s="443" t="s">
        <v>33532</v>
      </c>
      <c r="S53" s="209" t="s">
        <v>14121</v>
      </c>
    </row>
    <row r="54" spans="1:19" ht="15" thickTop="1" thickBot="1">
      <c r="A54" s="7">
        <v>52</v>
      </c>
      <c r="B54" s="7" t="s">
        <v>1833</v>
      </c>
      <c r="C54" s="7" t="s">
        <v>1907</v>
      </c>
      <c r="D54" s="7" t="s">
        <v>2163</v>
      </c>
      <c r="E54" s="8" t="s">
        <v>31077</v>
      </c>
      <c r="F54" s="11" t="s">
        <v>1632</v>
      </c>
      <c r="G54" s="7" t="s">
        <v>21</v>
      </c>
      <c r="H54" s="15" t="s">
        <v>1710</v>
      </c>
      <c r="I54" s="443" t="s">
        <v>33531</v>
      </c>
      <c r="J54" s="8"/>
      <c r="K54" s="443" t="s">
        <v>17264</v>
      </c>
      <c r="L54" s="443" t="s">
        <v>17261</v>
      </c>
      <c r="M54" s="443" t="s">
        <v>17261</v>
      </c>
      <c r="N54" s="443" t="s">
        <v>17263</v>
      </c>
      <c r="O54" s="8" t="s">
        <v>2080</v>
      </c>
      <c r="P54" s="8"/>
      <c r="Q54" s="15" t="s">
        <v>2581</v>
      </c>
      <c r="R54" s="443" t="s">
        <v>33532</v>
      </c>
      <c r="S54" s="209" t="s">
        <v>14121</v>
      </c>
    </row>
    <row r="55" spans="1:19" ht="15" thickTop="1" thickBot="1">
      <c r="A55" s="7">
        <v>53</v>
      </c>
      <c r="B55" s="7" t="s">
        <v>1834</v>
      </c>
      <c r="C55" s="7" t="s">
        <v>1908</v>
      </c>
      <c r="D55" s="7" t="s">
        <v>2164</v>
      </c>
      <c r="E55" s="8" t="s">
        <v>31078</v>
      </c>
      <c r="F55" s="11" t="s">
        <v>1633</v>
      </c>
      <c r="G55" s="7" t="s">
        <v>21</v>
      </c>
      <c r="H55" s="15" t="s">
        <v>1711</v>
      </c>
      <c r="I55" s="443" t="s">
        <v>33531</v>
      </c>
      <c r="J55" s="8"/>
      <c r="K55" s="443" t="s">
        <v>17264</v>
      </c>
      <c r="L55" s="443" t="s">
        <v>17261</v>
      </c>
      <c r="M55" s="443" t="s">
        <v>17261</v>
      </c>
      <c r="N55" s="443" t="s">
        <v>17263</v>
      </c>
      <c r="O55" s="8" t="s">
        <v>2080</v>
      </c>
      <c r="P55" s="8"/>
      <c r="Q55" s="15" t="s">
        <v>2604</v>
      </c>
      <c r="R55" s="443" t="s">
        <v>33532</v>
      </c>
      <c r="S55" s="209" t="s">
        <v>14121</v>
      </c>
    </row>
    <row r="56" spans="1:19" ht="15" thickTop="1" thickBot="1">
      <c r="A56" s="7">
        <v>54</v>
      </c>
      <c r="B56" s="7" t="s">
        <v>1835</v>
      </c>
      <c r="C56" s="7" t="s">
        <v>1909</v>
      </c>
      <c r="D56" s="7" t="s">
        <v>2165</v>
      </c>
      <c r="E56" s="8" t="s">
        <v>31079</v>
      </c>
      <c r="F56" s="11" t="s">
        <v>1634</v>
      </c>
      <c r="G56" s="7" t="s">
        <v>21</v>
      </c>
      <c r="H56" s="15" t="s">
        <v>1712</v>
      </c>
      <c r="I56" s="443" t="s">
        <v>33531</v>
      </c>
      <c r="J56" s="8"/>
      <c r="K56" s="443" t="s">
        <v>17264</v>
      </c>
      <c r="L56" s="443" t="s">
        <v>17261</v>
      </c>
      <c r="M56" s="443" t="s">
        <v>17261</v>
      </c>
      <c r="N56" s="443" t="s">
        <v>17263</v>
      </c>
      <c r="O56" s="8" t="s">
        <v>2080</v>
      </c>
      <c r="P56" s="8"/>
      <c r="Q56" s="15" t="s">
        <v>2579</v>
      </c>
      <c r="R56" s="443" t="s">
        <v>33532</v>
      </c>
      <c r="S56" s="209" t="s">
        <v>14121</v>
      </c>
    </row>
    <row r="57" spans="1:19" ht="15" thickTop="1" thickBot="1">
      <c r="A57" s="7">
        <v>55</v>
      </c>
      <c r="B57" s="7" t="s">
        <v>1836</v>
      </c>
      <c r="C57" s="7" t="s">
        <v>1910</v>
      </c>
      <c r="D57" s="7" t="s">
        <v>2166</v>
      </c>
      <c r="E57" s="8" t="s">
        <v>31080</v>
      </c>
      <c r="F57" s="11" t="s">
        <v>1635</v>
      </c>
      <c r="G57" s="7" t="s">
        <v>21</v>
      </c>
      <c r="H57" s="15" t="s">
        <v>1713</v>
      </c>
      <c r="I57" s="443" t="s">
        <v>33531</v>
      </c>
      <c r="J57" s="8"/>
      <c r="K57" s="443" t="s">
        <v>17264</v>
      </c>
      <c r="L57" s="443" t="s">
        <v>17261</v>
      </c>
      <c r="M57" s="443" t="s">
        <v>17261</v>
      </c>
      <c r="N57" s="443" t="s">
        <v>17263</v>
      </c>
      <c r="O57" s="8" t="s">
        <v>2080</v>
      </c>
      <c r="P57" s="8"/>
      <c r="Q57" s="15" t="s">
        <v>2557</v>
      </c>
      <c r="R57" s="443" t="s">
        <v>33532</v>
      </c>
      <c r="S57" s="209" t="s">
        <v>14121</v>
      </c>
    </row>
    <row r="58" spans="1:19" ht="15" thickTop="1" thickBot="1">
      <c r="A58" s="7">
        <v>56</v>
      </c>
      <c r="B58" s="7" t="s">
        <v>1837</v>
      </c>
      <c r="C58" s="7" t="s">
        <v>1911</v>
      </c>
      <c r="D58" s="7" t="s">
        <v>2167</v>
      </c>
      <c r="E58" s="8" t="s">
        <v>31081</v>
      </c>
      <c r="F58" s="11" t="s">
        <v>1636</v>
      </c>
      <c r="G58" s="7" t="s">
        <v>21</v>
      </c>
      <c r="H58" s="15" t="s">
        <v>1714</v>
      </c>
      <c r="I58" s="443" t="s">
        <v>33531</v>
      </c>
      <c r="J58" s="8"/>
      <c r="K58" s="443" t="s">
        <v>17264</v>
      </c>
      <c r="L58" s="443" t="s">
        <v>17261</v>
      </c>
      <c r="M58" s="443" t="s">
        <v>17261</v>
      </c>
      <c r="N58" s="443" t="s">
        <v>17263</v>
      </c>
      <c r="O58" s="8" t="s">
        <v>2080</v>
      </c>
      <c r="P58" s="8"/>
      <c r="Q58" s="15" t="s">
        <v>2589</v>
      </c>
      <c r="R58" s="443" t="s">
        <v>33532</v>
      </c>
      <c r="S58" s="209" t="s">
        <v>14121</v>
      </c>
    </row>
    <row r="59" spans="1:19" ht="15" thickTop="1" thickBot="1">
      <c r="A59" s="7">
        <v>57</v>
      </c>
      <c r="B59" s="7" t="s">
        <v>1838</v>
      </c>
      <c r="C59" s="7" t="s">
        <v>1912</v>
      </c>
      <c r="D59" s="7" t="s">
        <v>2168</v>
      </c>
      <c r="E59" s="8" t="s">
        <v>31082</v>
      </c>
      <c r="F59" s="11" t="s">
        <v>1637</v>
      </c>
      <c r="G59" s="7" t="s">
        <v>21</v>
      </c>
      <c r="H59" s="15" t="s">
        <v>1715</v>
      </c>
      <c r="I59" s="443" t="s">
        <v>33531</v>
      </c>
      <c r="J59" s="8"/>
      <c r="K59" s="443" t="s">
        <v>17264</v>
      </c>
      <c r="L59" s="443" t="s">
        <v>17261</v>
      </c>
      <c r="M59" s="443" t="s">
        <v>17261</v>
      </c>
      <c r="N59" s="443" t="s">
        <v>17263</v>
      </c>
      <c r="O59" s="8" t="s">
        <v>2080</v>
      </c>
      <c r="P59" s="8"/>
      <c r="Q59" s="15" t="s">
        <v>2600</v>
      </c>
      <c r="R59" s="443" t="s">
        <v>33532</v>
      </c>
      <c r="S59" s="209" t="s">
        <v>14121</v>
      </c>
    </row>
    <row r="60" spans="1:19" ht="15" thickTop="1" thickBot="1">
      <c r="A60" s="7">
        <v>58</v>
      </c>
      <c r="B60" s="7" t="s">
        <v>1839</v>
      </c>
      <c r="C60" s="7" t="s">
        <v>1913</v>
      </c>
      <c r="D60" s="7" t="s">
        <v>2169</v>
      </c>
      <c r="E60" s="8" t="s">
        <v>31083</v>
      </c>
      <c r="F60" s="11" t="s">
        <v>1641</v>
      </c>
      <c r="G60" s="7" t="s">
        <v>21</v>
      </c>
      <c r="H60" s="15" t="s">
        <v>1716</v>
      </c>
      <c r="I60" s="443" t="s">
        <v>33531</v>
      </c>
      <c r="J60" s="8"/>
      <c r="K60" s="443" t="s">
        <v>17264</v>
      </c>
      <c r="L60" s="443" t="s">
        <v>17261</v>
      </c>
      <c r="M60" s="443" t="s">
        <v>17261</v>
      </c>
      <c r="N60" s="443" t="s">
        <v>17263</v>
      </c>
      <c r="O60" s="8" t="s">
        <v>2080</v>
      </c>
      <c r="P60" s="8"/>
      <c r="Q60" s="15" t="s">
        <v>2565</v>
      </c>
      <c r="R60" s="443" t="s">
        <v>33532</v>
      </c>
      <c r="S60" s="209" t="s">
        <v>14121</v>
      </c>
    </row>
    <row r="61" spans="1:19" ht="15" thickTop="1" thickBot="1">
      <c r="A61" s="7">
        <v>59</v>
      </c>
      <c r="B61" s="7" t="s">
        <v>1840</v>
      </c>
      <c r="C61" s="7" t="s">
        <v>1914</v>
      </c>
      <c r="D61" s="7" t="s">
        <v>2170</v>
      </c>
      <c r="E61" s="8" t="s">
        <v>31084</v>
      </c>
      <c r="F61" s="11" t="s">
        <v>1642</v>
      </c>
      <c r="G61" s="7" t="s">
        <v>21</v>
      </c>
      <c r="H61" s="15" t="s">
        <v>1717</v>
      </c>
      <c r="I61" s="443" t="s">
        <v>33531</v>
      </c>
      <c r="J61" s="8"/>
      <c r="K61" s="443" t="s">
        <v>17264</v>
      </c>
      <c r="L61" s="443" t="s">
        <v>17261</v>
      </c>
      <c r="M61" s="443" t="s">
        <v>17261</v>
      </c>
      <c r="N61" s="443" t="s">
        <v>17263</v>
      </c>
      <c r="O61" s="8" t="s">
        <v>2080</v>
      </c>
      <c r="P61" s="8"/>
      <c r="Q61" s="15" t="s">
        <v>2545</v>
      </c>
      <c r="R61" s="443" t="s">
        <v>33532</v>
      </c>
      <c r="S61" s="209" t="s">
        <v>14121</v>
      </c>
    </row>
    <row r="62" spans="1:19" ht="15" thickTop="1" thickBot="1">
      <c r="A62" s="7">
        <v>60</v>
      </c>
      <c r="B62" s="7" t="s">
        <v>1841</v>
      </c>
      <c r="C62" s="7" t="s">
        <v>1915</v>
      </c>
      <c r="D62" s="7" t="s">
        <v>2171</v>
      </c>
      <c r="E62" s="8" t="s">
        <v>31085</v>
      </c>
      <c r="F62" s="11" t="s">
        <v>1643</v>
      </c>
      <c r="G62" s="7" t="s">
        <v>21</v>
      </c>
      <c r="H62" s="15" t="s">
        <v>1718</v>
      </c>
      <c r="I62" s="443" t="s">
        <v>33531</v>
      </c>
      <c r="J62" s="8"/>
      <c r="K62" s="443" t="s">
        <v>17264</v>
      </c>
      <c r="L62" s="443" t="s">
        <v>17261</v>
      </c>
      <c r="M62" s="443" t="s">
        <v>17261</v>
      </c>
      <c r="N62" s="443" t="s">
        <v>17263</v>
      </c>
      <c r="O62" s="8" t="s">
        <v>2080</v>
      </c>
      <c r="P62" s="8"/>
      <c r="Q62" s="15" t="s">
        <v>2546</v>
      </c>
      <c r="R62" s="443" t="s">
        <v>33532</v>
      </c>
      <c r="S62" s="209" t="s">
        <v>14121</v>
      </c>
    </row>
    <row r="63" spans="1:19" ht="15" thickTop="1" thickBot="1">
      <c r="A63" s="7">
        <v>61</v>
      </c>
      <c r="B63" s="7" t="s">
        <v>1842</v>
      </c>
      <c r="C63" s="7" t="s">
        <v>1916</v>
      </c>
      <c r="D63" s="7" t="s">
        <v>2172</v>
      </c>
      <c r="E63" s="8" t="s">
        <v>31086</v>
      </c>
      <c r="F63" s="11" t="s">
        <v>1644</v>
      </c>
      <c r="G63" s="7" t="s">
        <v>21</v>
      </c>
      <c r="H63" s="15" t="s">
        <v>1719</v>
      </c>
      <c r="I63" s="443" t="s">
        <v>33531</v>
      </c>
      <c r="J63" s="8"/>
      <c r="K63" s="443" t="s">
        <v>17264</v>
      </c>
      <c r="L63" s="443" t="s">
        <v>17261</v>
      </c>
      <c r="M63" s="443" t="s">
        <v>17261</v>
      </c>
      <c r="N63" s="443" t="s">
        <v>17263</v>
      </c>
      <c r="O63" s="8" t="s">
        <v>2080</v>
      </c>
      <c r="P63" s="8"/>
      <c r="Q63" s="15" t="s">
        <v>2588</v>
      </c>
      <c r="R63" s="443" t="s">
        <v>33532</v>
      </c>
      <c r="S63" s="209" t="s">
        <v>14121</v>
      </c>
    </row>
    <row r="64" spans="1:19" ht="15" thickTop="1" thickBot="1">
      <c r="A64" s="7">
        <v>62</v>
      </c>
      <c r="B64" s="7" t="s">
        <v>1843</v>
      </c>
      <c r="C64" s="7" t="s">
        <v>1917</v>
      </c>
      <c r="D64" s="7" t="s">
        <v>2173</v>
      </c>
      <c r="E64" s="8" t="s">
        <v>31087</v>
      </c>
      <c r="F64" s="11" t="s">
        <v>1645</v>
      </c>
      <c r="G64" s="7" t="s">
        <v>21</v>
      </c>
      <c r="H64" s="15" t="s">
        <v>1720</v>
      </c>
      <c r="I64" s="443" t="s">
        <v>33531</v>
      </c>
      <c r="J64" s="8"/>
      <c r="K64" s="443" t="s">
        <v>17264</v>
      </c>
      <c r="L64" s="443" t="s">
        <v>17261</v>
      </c>
      <c r="M64" s="443" t="s">
        <v>17261</v>
      </c>
      <c r="N64" s="443" t="s">
        <v>17263</v>
      </c>
      <c r="O64" s="8" t="s">
        <v>2080</v>
      </c>
      <c r="P64" s="8"/>
      <c r="Q64" s="15" t="s">
        <v>2547</v>
      </c>
      <c r="R64" s="443" t="s">
        <v>33532</v>
      </c>
      <c r="S64" s="209" t="s">
        <v>14121</v>
      </c>
    </row>
    <row r="65" spans="1:19" ht="15" thickTop="1" thickBot="1">
      <c r="A65" s="7">
        <v>63</v>
      </c>
      <c r="B65" s="7" t="s">
        <v>1844</v>
      </c>
      <c r="C65" s="7" t="s">
        <v>1918</v>
      </c>
      <c r="D65" s="7" t="s">
        <v>2174</v>
      </c>
      <c r="E65" s="8" t="s">
        <v>31088</v>
      </c>
      <c r="F65" s="11" t="s">
        <v>1646</v>
      </c>
      <c r="G65" s="7" t="s">
        <v>21</v>
      </c>
      <c r="H65" s="15" t="s">
        <v>1721</v>
      </c>
      <c r="I65" s="443" t="s">
        <v>33531</v>
      </c>
      <c r="J65" s="8"/>
      <c r="K65" s="443" t="s">
        <v>17264</v>
      </c>
      <c r="L65" s="443" t="s">
        <v>17261</v>
      </c>
      <c r="M65" s="443" t="s">
        <v>17261</v>
      </c>
      <c r="N65" s="443" t="s">
        <v>17263</v>
      </c>
      <c r="O65" s="8" t="s">
        <v>2080</v>
      </c>
      <c r="P65" s="8"/>
      <c r="Q65" s="15" t="s">
        <v>2548</v>
      </c>
      <c r="R65" s="443" t="s">
        <v>33532</v>
      </c>
      <c r="S65" s="209" t="s">
        <v>14121</v>
      </c>
    </row>
    <row r="66" spans="1:19" ht="15" thickTop="1" thickBot="1">
      <c r="A66" s="7">
        <v>64</v>
      </c>
      <c r="B66" s="7" t="s">
        <v>1845</v>
      </c>
      <c r="C66" s="7" t="s">
        <v>1919</v>
      </c>
      <c r="D66" s="7" t="s">
        <v>2175</v>
      </c>
      <c r="E66" s="8" t="s">
        <v>31089</v>
      </c>
      <c r="F66" s="11" t="s">
        <v>1647</v>
      </c>
      <c r="G66" s="7" t="s">
        <v>21</v>
      </c>
      <c r="H66" s="15" t="s">
        <v>1722</v>
      </c>
      <c r="I66" s="443" t="s">
        <v>33531</v>
      </c>
      <c r="J66" s="8"/>
      <c r="K66" s="443" t="s">
        <v>17264</v>
      </c>
      <c r="L66" s="443" t="s">
        <v>17261</v>
      </c>
      <c r="M66" s="443" t="s">
        <v>17261</v>
      </c>
      <c r="N66" s="443" t="s">
        <v>17263</v>
      </c>
      <c r="O66" s="8" t="s">
        <v>2080</v>
      </c>
      <c r="P66" s="8"/>
      <c r="Q66" s="15" t="s">
        <v>2555</v>
      </c>
      <c r="R66" s="443" t="s">
        <v>33532</v>
      </c>
      <c r="S66" s="209" t="s">
        <v>14121</v>
      </c>
    </row>
    <row r="67" spans="1:19" ht="15" thickTop="1" thickBot="1">
      <c r="A67" s="7">
        <v>65</v>
      </c>
      <c r="B67" s="7" t="s">
        <v>1846</v>
      </c>
      <c r="C67" s="7" t="s">
        <v>1920</v>
      </c>
      <c r="D67" s="7" t="s">
        <v>2176</v>
      </c>
      <c r="E67" s="8" t="s">
        <v>31090</v>
      </c>
      <c r="F67" s="11" t="s">
        <v>1648</v>
      </c>
      <c r="G67" s="7" t="s">
        <v>21</v>
      </c>
      <c r="H67" s="15" t="s">
        <v>10543</v>
      </c>
      <c r="I67" s="443" t="s">
        <v>33531</v>
      </c>
      <c r="J67" s="8"/>
      <c r="K67" s="443" t="s">
        <v>17264</v>
      </c>
      <c r="L67" s="443" t="s">
        <v>17261</v>
      </c>
      <c r="M67" s="443" t="s">
        <v>17257</v>
      </c>
      <c r="N67" s="443" t="s">
        <v>17259</v>
      </c>
      <c r="O67" s="8" t="s">
        <v>2080</v>
      </c>
      <c r="P67" s="8"/>
      <c r="Q67" s="15" t="s">
        <v>17188</v>
      </c>
      <c r="R67" s="15" t="s">
        <v>33535</v>
      </c>
      <c r="S67" s="209" t="s">
        <v>14121</v>
      </c>
    </row>
    <row r="68" spans="1:19" ht="15" thickTop="1" thickBot="1">
      <c r="A68" s="7">
        <v>66</v>
      </c>
      <c r="B68" s="7" t="s">
        <v>1847</v>
      </c>
      <c r="C68" s="7" t="s">
        <v>1921</v>
      </c>
      <c r="D68" s="7" t="s">
        <v>2177</v>
      </c>
      <c r="E68" s="8" t="s">
        <v>31091</v>
      </c>
      <c r="F68" s="11" t="s">
        <v>1649</v>
      </c>
      <c r="G68" s="7" t="s">
        <v>21</v>
      </c>
      <c r="H68" s="15" t="s">
        <v>1723</v>
      </c>
      <c r="I68" s="443" t="s">
        <v>33531</v>
      </c>
      <c r="J68" s="8"/>
      <c r="K68" s="443" t="s">
        <v>17255</v>
      </c>
      <c r="L68" s="443" t="s">
        <v>17257</v>
      </c>
      <c r="M68" s="443" t="s">
        <v>17257</v>
      </c>
      <c r="N68" s="443" t="s">
        <v>17259</v>
      </c>
      <c r="O68" s="8" t="s">
        <v>2080</v>
      </c>
      <c r="P68" s="8"/>
      <c r="Q68" s="15" t="s">
        <v>2608</v>
      </c>
      <c r="R68" s="443" t="s">
        <v>33532</v>
      </c>
      <c r="S68" s="209" t="s">
        <v>14121</v>
      </c>
    </row>
    <row r="69" spans="1:19" ht="15" thickTop="1" thickBot="1">
      <c r="A69" s="7">
        <v>67</v>
      </c>
      <c r="B69" s="7" t="s">
        <v>1848</v>
      </c>
      <c r="C69" s="7" t="s">
        <v>1922</v>
      </c>
      <c r="D69" s="7" t="s">
        <v>2178</v>
      </c>
      <c r="E69" s="8" t="s">
        <v>31092</v>
      </c>
      <c r="F69" s="11" t="s">
        <v>1650</v>
      </c>
      <c r="G69" s="7" t="s">
        <v>21</v>
      </c>
      <c r="H69" s="15" t="s">
        <v>1724</v>
      </c>
      <c r="I69" s="443" t="s">
        <v>33531</v>
      </c>
      <c r="J69" s="8"/>
      <c r="K69" s="443" t="s">
        <v>17255</v>
      </c>
      <c r="L69" s="443" t="s">
        <v>17257</v>
      </c>
      <c r="M69" s="443" t="s">
        <v>17257</v>
      </c>
      <c r="N69" s="443" t="s">
        <v>17259</v>
      </c>
      <c r="O69" s="8" t="s">
        <v>2080</v>
      </c>
      <c r="P69" s="8"/>
      <c r="Q69" s="15" t="s">
        <v>2554</v>
      </c>
      <c r="R69" s="443" t="s">
        <v>33532</v>
      </c>
      <c r="S69" s="209" t="s">
        <v>14121</v>
      </c>
    </row>
    <row r="70" spans="1:19" ht="15" thickTop="1" thickBot="1">
      <c r="A70" s="7">
        <v>68</v>
      </c>
      <c r="B70" s="7" t="s">
        <v>1849</v>
      </c>
      <c r="C70" s="7" t="s">
        <v>1923</v>
      </c>
      <c r="D70" s="7" t="s">
        <v>2179</v>
      </c>
      <c r="E70" s="8" t="s">
        <v>31093</v>
      </c>
      <c r="F70" s="11" t="s">
        <v>1651</v>
      </c>
      <c r="G70" s="7" t="s">
        <v>21</v>
      </c>
      <c r="H70" s="15" t="s">
        <v>1725</v>
      </c>
      <c r="I70" s="443" t="s">
        <v>33531</v>
      </c>
      <c r="J70" s="8"/>
      <c r="K70" s="443" t="s">
        <v>17255</v>
      </c>
      <c r="L70" s="443" t="s">
        <v>17257</v>
      </c>
      <c r="M70" s="443" t="s">
        <v>17257</v>
      </c>
      <c r="N70" s="443" t="s">
        <v>17259</v>
      </c>
      <c r="O70" s="8" t="s">
        <v>2080</v>
      </c>
      <c r="P70" s="8"/>
      <c r="Q70" s="15" t="s">
        <v>2566</v>
      </c>
      <c r="R70" s="443" t="s">
        <v>33532</v>
      </c>
      <c r="S70" s="209" t="s">
        <v>14121</v>
      </c>
    </row>
    <row r="71" spans="1:19" ht="15" thickTop="1" thickBot="1">
      <c r="A71" s="7">
        <v>69</v>
      </c>
      <c r="B71" s="7" t="s">
        <v>1850</v>
      </c>
      <c r="C71" s="7" t="s">
        <v>1924</v>
      </c>
      <c r="D71" s="7" t="s">
        <v>2180</v>
      </c>
      <c r="E71" s="8" t="s">
        <v>31094</v>
      </c>
      <c r="F71" s="11" t="s">
        <v>1652</v>
      </c>
      <c r="G71" s="7" t="s">
        <v>21</v>
      </c>
      <c r="H71" s="15" t="s">
        <v>1726</v>
      </c>
      <c r="I71" s="443" t="s">
        <v>33531</v>
      </c>
      <c r="J71" s="8"/>
      <c r="K71" s="443" t="s">
        <v>17255</v>
      </c>
      <c r="L71" s="443" t="s">
        <v>17257</v>
      </c>
      <c r="M71" s="443" t="s">
        <v>17261</v>
      </c>
      <c r="N71" s="443" t="s">
        <v>17259</v>
      </c>
      <c r="O71" s="8" t="s">
        <v>2080</v>
      </c>
      <c r="P71" s="8"/>
      <c r="Q71" s="15" t="s">
        <v>2586</v>
      </c>
      <c r="R71" s="443" t="s">
        <v>33532</v>
      </c>
      <c r="S71" s="209" t="s">
        <v>14121</v>
      </c>
    </row>
    <row r="72" spans="1:19" ht="15" thickTop="1" thickBot="1">
      <c r="A72" s="7">
        <v>70</v>
      </c>
      <c r="B72" s="7" t="s">
        <v>1851</v>
      </c>
      <c r="C72" s="7" t="s">
        <v>1925</v>
      </c>
      <c r="D72" s="7" t="s">
        <v>2181</v>
      </c>
      <c r="E72" s="8" t="s">
        <v>31095</v>
      </c>
      <c r="F72" s="11" t="s">
        <v>1653</v>
      </c>
      <c r="G72" s="7" t="s">
        <v>21</v>
      </c>
      <c r="H72" s="15" t="s">
        <v>1727</v>
      </c>
      <c r="I72" s="443" t="s">
        <v>33531</v>
      </c>
      <c r="J72" s="8"/>
      <c r="K72" s="443" t="s">
        <v>17255</v>
      </c>
      <c r="L72" s="443" t="s">
        <v>17261</v>
      </c>
      <c r="M72" s="443" t="s">
        <v>17257</v>
      </c>
      <c r="N72" s="443" t="s">
        <v>17259</v>
      </c>
      <c r="O72" s="8" t="s">
        <v>2080</v>
      </c>
      <c r="P72" s="8"/>
      <c r="Q72" s="15" t="s">
        <v>2597</v>
      </c>
      <c r="R72" s="443" t="s">
        <v>33532</v>
      </c>
      <c r="S72" s="209" t="s">
        <v>14121</v>
      </c>
    </row>
    <row r="73" spans="1:19" ht="15" thickTop="1" thickBot="1">
      <c r="A73" s="7">
        <v>71</v>
      </c>
      <c r="B73" s="7" t="s">
        <v>1852</v>
      </c>
      <c r="C73" s="7" t="s">
        <v>1926</v>
      </c>
      <c r="D73" s="7" t="s">
        <v>2182</v>
      </c>
      <c r="E73" s="8" t="s">
        <v>31096</v>
      </c>
      <c r="F73" s="11" t="s">
        <v>1654</v>
      </c>
      <c r="G73" s="7" t="s">
        <v>21</v>
      </c>
      <c r="H73" s="15" t="s">
        <v>1728</v>
      </c>
      <c r="I73" s="443" t="s">
        <v>33531</v>
      </c>
      <c r="J73" s="8"/>
      <c r="K73" s="443" t="s">
        <v>17264</v>
      </c>
      <c r="L73" s="443" t="s">
        <v>17261</v>
      </c>
      <c r="M73" s="443" t="s">
        <v>17257</v>
      </c>
      <c r="N73" s="443" t="s">
        <v>17263</v>
      </c>
      <c r="O73" s="8" t="s">
        <v>2080</v>
      </c>
      <c r="P73" s="8"/>
      <c r="Q73" s="15" t="s">
        <v>2607</v>
      </c>
      <c r="R73" s="443" t="s">
        <v>33532</v>
      </c>
      <c r="S73" s="209" t="s">
        <v>14121</v>
      </c>
    </row>
    <row r="74" spans="1:19" ht="15" thickTop="1" thickBot="1">
      <c r="A74" s="7">
        <v>72</v>
      </c>
      <c r="B74" s="7" t="s">
        <v>1853</v>
      </c>
      <c r="C74" s="7" t="s">
        <v>1927</v>
      </c>
      <c r="D74" s="7" t="s">
        <v>2183</v>
      </c>
      <c r="E74" s="8" t="s">
        <v>31097</v>
      </c>
      <c r="F74" s="11" t="s">
        <v>1655</v>
      </c>
      <c r="G74" s="7" t="s">
        <v>21</v>
      </c>
      <c r="H74" s="15" t="s">
        <v>1729</v>
      </c>
      <c r="I74" s="443" t="s">
        <v>33531</v>
      </c>
      <c r="J74" s="8"/>
      <c r="K74" s="443" t="s">
        <v>17255</v>
      </c>
      <c r="L74" s="443" t="s">
        <v>17261</v>
      </c>
      <c r="M74" s="443" t="s">
        <v>17261</v>
      </c>
      <c r="N74" s="443" t="s">
        <v>17259</v>
      </c>
      <c r="O74" s="8" t="s">
        <v>2080</v>
      </c>
      <c r="P74" s="8"/>
      <c r="Q74" s="15" t="s">
        <v>2568</v>
      </c>
      <c r="R74" s="443" t="s">
        <v>33532</v>
      </c>
      <c r="S74" s="209" t="s">
        <v>14121</v>
      </c>
    </row>
    <row r="75" spans="1:19" ht="15" thickTop="1" thickBot="1">
      <c r="A75" s="7">
        <v>73</v>
      </c>
      <c r="B75" s="7" t="s">
        <v>1854</v>
      </c>
      <c r="C75" s="7" t="s">
        <v>1928</v>
      </c>
      <c r="D75" s="7" t="s">
        <v>2184</v>
      </c>
      <c r="E75" s="8" t="s">
        <v>31098</v>
      </c>
      <c r="F75" s="11" t="s">
        <v>1656</v>
      </c>
      <c r="G75" s="7" t="s">
        <v>21</v>
      </c>
      <c r="H75" s="15" t="s">
        <v>1730</v>
      </c>
      <c r="I75" s="443" t="s">
        <v>33531</v>
      </c>
      <c r="J75" s="8"/>
      <c r="K75" s="443" t="s">
        <v>17264</v>
      </c>
      <c r="L75" s="443" t="s">
        <v>17257</v>
      </c>
      <c r="M75" s="443" t="s">
        <v>17261</v>
      </c>
      <c r="N75" s="443" t="s">
        <v>17259</v>
      </c>
      <c r="O75" s="8" t="s">
        <v>2080</v>
      </c>
      <c r="P75" s="8"/>
      <c r="Q75" s="15" t="s">
        <v>2570</v>
      </c>
      <c r="R75" s="443" t="s">
        <v>33532</v>
      </c>
      <c r="S75" s="209" t="s">
        <v>14121</v>
      </c>
    </row>
    <row r="76" spans="1:19" ht="15" thickTop="1" thickBot="1">
      <c r="A76" s="7">
        <v>74</v>
      </c>
      <c r="B76" s="7" t="s">
        <v>1855</v>
      </c>
      <c r="C76" s="7" t="s">
        <v>1929</v>
      </c>
      <c r="D76" s="7" t="s">
        <v>2185</v>
      </c>
      <c r="E76" s="8" t="s">
        <v>31099</v>
      </c>
      <c r="F76" s="11" t="s">
        <v>1657</v>
      </c>
      <c r="G76" s="7" t="s">
        <v>21</v>
      </c>
      <c r="H76" s="15" t="s">
        <v>2736</v>
      </c>
      <c r="I76" s="443" t="s">
        <v>33531</v>
      </c>
      <c r="J76" s="8"/>
      <c r="K76" s="443" t="s">
        <v>17264</v>
      </c>
      <c r="L76" s="443" t="s">
        <v>17261</v>
      </c>
      <c r="M76" s="443" t="s">
        <v>17257</v>
      </c>
      <c r="N76" s="443" t="s">
        <v>17259</v>
      </c>
      <c r="O76" s="8" t="s">
        <v>2080</v>
      </c>
      <c r="P76" s="8"/>
      <c r="Q76" s="15" t="s">
        <v>2719</v>
      </c>
      <c r="R76" s="443" t="s">
        <v>33532</v>
      </c>
      <c r="S76" s="209" t="s">
        <v>14121</v>
      </c>
    </row>
    <row r="77" spans="1:19" ht="15" thickTop="1" thickBot="1">
      <c r="A77" s="7">
        <v>75</v>
      </c>
      <c r="B77" s="7" t="s">
        <v>1856</v>
      </c>
      <c r="C77" s="7" t="s">
        <v>1930</v>
      </c>
      <c r="D77" s="7" t="s">
        <v>2186</v>
      </c>
      <c r="E77" s="8" t="s">
        <v>31100</v>
      </c>
      <c r="F77" s="11" t="s">
        <v>1658</v>
      </c>
      <c r="G77" s="7" t="s">
        <v>21</v>
      </c>
      <c r="H77" s="15" t="s">
        <v>1731</v>
      </c>
      <c r="I77" s="443" t="s">
        <v>33531</v>
      </c>
      <c r="J77" s="8"/>
      <c r="K77" s="443" t="s">
        <v>17264</v>
      </c>
      <c r="L77" s="443" t="s">
        <v>17257</v>
      </c>
      <c r="M77" s="443" t="s">
        <v>17257</v>
      </c>
      <c r="N77" s="443" t="s">
        <v>17259</v>
      </c>
      <c r="O77" s="8" t="s">
        <v>2080</v>
      </c>
      <c r="P77" s="8"/>
      <c r="Q77" s="15" t="s">
        <v>2585</v>
      </c>
      <c r="R77" s="443" t="s">
        <v>33532</v>
      </c>
      <c r="S77" s="209" t="s">
        <v>14121</v>
      </c>
    </row>
    <row r="78" spans="1:19" ht="15" thickTop="1" thickBot="1">
      <c r="A78" s="7">
        <v>76</v>
      </c>
      <c r="B78" s="7" t="s">
        <v>1857</v>
      </c>
      <c r="C78" s="7" t="s">
        <v>1931</v>
      </c>
      <c r="D78" s="7" t="s">
        <v>2187</v>
      </c>
      <c r="E78" s="8" t="s">
        <v>31101</v>
      </c>
      <c r="F78" s="11" t="s">
        <v>1659</v>
      </c>
      <c r="G78" s="7" t="s">
        <v>21</v>
      </c>
      <c r="H78" s="15" t="s">
        <v>1732</v>
      </c>
      <c r="I78" s="443" t="s">
        <v>33531</v>
      </c>
      <c r="J78" s="8"/>
      <c r="K78" s="443" t="s">
        <v>17264</v>
      </c>
      <c r="L78" s="443" t="s">
        <v>17257</v>
      </c>
      <c r="M78" s="443" t="s">
        <v>17257</v>
      </c>
      <c r="N78" s="443" t="s">
        <v>17259</v>
      </c>
      <c r="O78" s="8" t="s">
        <v>2080</v>
      </c>
      <c r="P78" s="8"/>
      <c r="Q78" s="15" t="s">
        <v>2605</v>
      </c>
      <c r="R78" s="443" t="s">
        <v>33532</v>
      </c>
      <c r="S78" s="209" t="s">
        <v>14121</v>
      </c>
    </row>
    <row r="79" spans="1:19" ht="15" thickTop="1" thickBot="1">
      <c r="A79" s="7">
        <v>77</v>
      </c>
      <c r="B79" s="7" t="s">
        <v>1858</v>
      </c>
      <c r="C79" s="7" t="s">
        <v>1932</v>
      </c>
      <c r="D79" s="7" t="s">
        <v>2188</v>
      </c>
      <c r="E79" s="8" t="s">
        <v>31102</v>
      </c>
      <c r="F79" s="11" t="s">
        <v>1660</v>
      </c>
      <c r="G79" s="7" t="s">
        <v>21</v>
      </c>
      <c r="H79" s="15" t="s">
        <v>1733</v>
      </c>
      <c r="I79" s="443" t="s">
        <v>33531</v>
      </c>
      <c r="J79" s="8"/>
      <c r="K79" s="443" t="s">
        <v>17264</v>
      </c>
      <c r="L79" s="443" t="s">
        <v>17257</v>
      </c>
      <c r="M79" s="443" t="s">
        <v>17257</v>
      </c>
      <c r="N79" s="443" t="s">
        <v>17259</v>
      </c>
      <c r="O79" s="8" t="s">
        <v>2080</v>
      </c>
      <c r="P79" s="8"/>
      <c r="Q79" s="15" t="s">
        <v>2549</v>
      </c>
      <c r="R79" s="443" t="s">
        <v>33532</v>
      </c>
      <c r="S79" s="209" t="s">
        <v>14121</v>
      </c>
    </row>
    <row r="80" spans="1:19" ht="15" thickTop="1" thickBot="1">
      <c r="A80" s="7">
        <v>78</v>
      </c>
      <c r="B80" s="7" t="s">
        <v>1859</v>
      </c>
      <c r="C80" s="7" t="s">
        <v>1933</v>
      </c>
      <c r="D80" s="7" t="s">
        <v>2189</v>
      </c>
      <c r="E80" s="8" t="s">
        <v>31103</v>
      </c>
      <c r="F80" s="11" t="s">
        <v>1661</v>
      </c>
      <c r="G80" s="7" t="s">
        <v>21</v>
      </c>
      <c r="H80" s="15" t="s">
        <v>1734</v>
      </c>
      <c r="I80" s="443" t="s">
        <v>33531</v>
      </c>
      <c r="J80" s="8"/>
      <c r="K80" s="443" t="s">
        <v>17264</v>
      </c>
      <c r="L80" s="443" t="s">
        <v>17261</v>
      </c>
      <c r="M80" s="443" t="s">
        <v>17261</v>
      </c>
      <c r="N80" s="443" t="s">
        <v>17259</v>
      </c>
      <c r="O80" s="8" t="s">
        <v>2080</v>
      </c>
      <c r="P80" s="8"/>
      <c r="Q80" s="15" t="s">
        <v>2606</v>
      </c>
      <c r="R80" s="443" t="s">
        <v>33532</v>
      </c>
      <c r="S80" s="209" t="s">
        <v>14121</v>
      </c>
    </row>
    <row r="81" spans="1:19" ht="15" thickTop="1" thickBot="1">
      <c r="A81" s="7">
        <v>79</v>
      </c>
      <c r="B81" s="7" t="s">
        <v>1860</v>
      </c>
      <c r="C81" s="7" t="s">
        <v>1934</v>
      </c>
      <c r="D81" s="7" t="s">
        <v>2190</v>
      </c>
      <c r="E81" s="8" t="s">
        <v>31104</v>
      </c>
      <c r="F81" s="11" t="s">
        <v>1662</v>
      </c>
      <c r="G81" s="7" t="s">
        <v>21</v>
      </c>
      <c r="H81" s="15" t="s">
        <v>1735</v>
      </c>
      <c r="I81" s="443" t="s">
        <v>33531</v>
      </c>
      <c r="J81" s="8"/>
      <c r="K81" s="443" t="s">
        <v>17255</v>
      </c>
      <c r="L81" s="443" t="s">
        <v>17257</v>
      </c>
      <c r="M81" s="443" t="s">
        <v>17261</v>
      </c>
      <c r="N81" s="443" t="s">
        <v>17259</v>
      </c>
      <c r="O81" s="8" t="s">
        <v>2080</v>
      </c>
      <c r="P81" s="8"/>
      <c r="Q81" s="15" t="s">
        <v>2584</v>
      </c>
      <c r="R81" s="443" t="s">
        <v>33532</v>
      </c>
      <c r="S81" s="209" t="s">
        <v>14121</v>
      </c>
    </row>
    <row r="82" spans="1:19" ht="15" thickTop="1" thickBot="1">
      <c r="A82" s="7">
        <v>80</v>
      </c>
      <c r="B82" s="7" t="s">
        <v>1861</v>
      </c>
      <c r="C82" s="7" t="s">
        <v>1935</v>
      </c>
      <c r="D82" s="7" t="s">
        <v>2191</v>
      </c>
      <c r="E82" s="8" t="s">
        <v>31105</v>
      </c>
      <c r="F82" s="11" t="s">
        <v>1663</v>
      </c>
      <c r="G82" s="7" t="s">
        <v>21</v>
      </c>
      <c r="H82" s="15" t="s">
        <v>1736</v>
      </c>
      <c r="I82" s="443" t="s">
        <v>33531</v>
      </c>
      <c r="J82" s="8"/>
      <c r="K82" s="443" t="s">
        <v>17264</v>
      </c>
      <c r="L82" s="443" t="s">
        <v>17257</v>
      </c>
      <c r="M82" s="443" t="s">
        <v>17257</v>
      </c>
      <c r="N82" s="443" t="s">
        <v>17259</v>
      </c>
      <c r="O82" s="8" t="s">
        <v>2080</v>
      </c>
      <c r="P82" s="8"/>
      <c r="Q82" s="15" t="s">
        <v>2574</v>
      </c>
      <c r="R82" s="443" t="s">
        <v>33532</v>
      </c>
      <c r="S82" s="209" t="s">
        <v>14121</v>
      </c>
    </row>
    <row r="83" spans="1:19" ht="15" thickTop="1" thickBot="1">
      <c r="A83" s="7">
        <v>81</v>
      </c>
      <c r="B83" s="7" t="s">
        <v>1862</v>
      </c>
      <c r="C83" s="7" t="s">
        <v>1936</v>
      </c>
      <c r="D83" s="7" t="s">
        <v>2192</v>
      </c>
      <c r="E83" s="8" t="s">
        <v>31106</v>
      </c>
      <c r="F83" s="11" t="s">
        <v>1664</v>
      </c>
      <c r="G83" s="7" t="s">
        <v>21</v>
      </c>
      <c r="H83" s="15" t="s">
        <v>1737</v>
      </c>
      <c r="I83" s="443" t="s">
        <v>33531</v>
      </c>
      <c r="J83" s="8"/>
      <c r="K83" s="443" t="s">
        <v>17255</v>
      </c>
      <c r="L83" s="443" t="s">
        <v>17261</v>
      </c>
      <c r="M83" s="443" t="s">
        <v>17257</v>
      </c>
      <c r="N83" s="443" t="s">
        <v>17259</v>
      </c>
      <c r="O83" s="8" t="s">
        <v>2080</v>
      </c>
      <c r="P83" s="8"/>
      <c r="Q83" s="15" t="s">
        <v>2592</v>
      </c>
      <c r="R83" s="443" t="s">
        <v>33532</v>
      </c>
      <c r="S83" s="209" t="s">
        <v>14121</v>
      </c>
    </row>
    <row r="84" spans="1:19" ht="15" thickTop="1" thickBot="1">
      <c r="A84" s="7">
        <v>82</v>
      </c>
      <c r="B84" s="7" t="s">
        <v>1863</v>
      </c>
      <c r="C84" s="7" t="s">
        <v>1937</v>
      </c>
      <c r="D84" s="7" t="s">
        <v>2193</v>
      </c>
      <c r="E84" s="8" t="s">
        <v>31107</v>
      </c>
      <c r="F84" s="11" t="s">
        <v>1665</v>
      </c>
      <c r="G84" s="7" t="s">
        <v>21</v>
      </c>
      <c r="H84" s="15" t="s">
        <v>1738</v>
      </c>
      <c r="I84" s="443" t="s">
        <v>33531</v>
      </c>
      <c r="J84" s="8"/>
      <c r="K84" s="443" t="s">
        <v>17264</v>
      </c>
      <c r="L84" s="443" t="s">
        <v>17261</v>
      </c>
      <c r="M84" s="443" t="s">
        <v>17257</v>
      </c>
      <c r="N84" s="443" t="s">
        <v>17263</v>
      </c>
      <c r="O84" s="8" t="s">
        <v>2080</v>
      </c>
      <c r="P84" s="8"/>
      <c r="Q84" s="15" t="s">
        <v>2619</v>
      </c>
      <c r="R84" s="443" t="s">
        <v>33532</v>
      </c>
      <c r="S84" s="209" t="s">
        <v>14121</v>
      </c>
    </row>
    <row r="85" spans="1:19" ht="15" thickTop="1" thickBot="1">
      <c r="A85" s="7">
        <v>83</v>
      </c>
      <c r="B85" s="7" t="s">
        <v>1864</v>
      </c>
      <c r="C85" s="7" t="s">
        <v>1938</v>
      </c>
      <c r="D85" s="7" t="s">
        <v>2194</v>
      </c>
      <c r="E85" s="8" t="s">
        <v>31108</v>
      </c>
      <c r="F85" s="11" t="s">
        <v>1666</v>
      </c>
      <c r="G85" s="7" t="s">
        <v>21</v>
      </c>
      <c r="H85" s="15" t="s">
        <v>1739</v>
      </c>
      <c r="I85" s="443" t="s">
        <v>33531</v>
      </c>
      <c r="J85" s="8"/>
      <c r="K85" s="443" t="s">
        <v>17264</v>
      </c>
      <c r="L85" s="443" t="s">
        <v>17257</v>
      </c>
      <c r="M85" s="443" t="s">
        <v>17261</v>
      </c>
      <c r="N85" s="443" t="s">
        <v>17263</v>
      </c>
      <c r="O85" s="8" t="s">
        <v>2080</v>
      </c>
      <c r="P85" s="8"/>
      <c r="Q85" s="15" t="s">
        <v>2591</v>
      </c>
      <c r="R85" s="443" t="s">
        <v>33532</v>
      </c>
      <c r="S85" s="209" t="s">
        <v>14121</v>
      </c>
    </row>
    <row r="86" spans="1:19" ht="15" thickTop="1" thickBot="1">
      <c r="A86" s="7">
        <v>84</v>
      </c>
      <c r="B86" s="25" t="s">
        <v>1865</v>
      </c>
      <c r="C86" s="25" t="s">
        <v>1939</v>
      </c>
      <c r="D86" s="25" t="s">
        <v>2195</v>
      </c>
      <c r="E86" s="8" t="s">
        <v>31109</v>
      </c>
      <c r="F86" s="11" t="s">
        <v>1740</v>
      </c>
      <c r="G86" s="7" t="s">
        <v>21</v>
      </c>
      <c r="H86" s="15" t="s">
        <v>1741</v>
      </c>
      <c r="I86" s="443" t="s">
        <v>33531</v>
      </c>
      <c r="J86" s="8"/>
      <c r="K86" s="443" t="s">
        <v>17255</v>
      </c>
      <c r="L86" s="443" t="s">
        <v>17261</v>
      </c>
      <c r="M86" s="443" t="s">
        <v>17261</v>
      </c>
      <c r="N86" s="443" t="s">
        <v>17263</v>
      </c>
      <c r="O86" s="8" t="s">
        <v>2080</v>
      </c>
      <c r="P86" s="8"/>
      <c r="Q86" s="15" t="s">
        <v>2602</v>
      </c>
      <c r="R86" s="443" t="s">
        <v>33532</v>
      </c>
      <c r="S86" s="209" t="s">
        <v>14121</v>
      </c>
    </row>
    <row r="87" spans="1:19" ht="15" thickTop="1" thickBot="1">
      <c r="A87" s="7">
        <v>85</v>
      </c>
      <c r="B87" s="25" t="s">
        <v>1866</v>
      </c>
      <c r="C87" s="25" t="s">
        <v>1940</v>
      </c>
      <c r="D87" s="25" t="s">
        <v>2196</v>
      </c>
      <c r="E87" s="8" t="s">
        <v>31110</v>
      </c>
      <c r="F87" s="11" t="s">
        <v>1742</v>
      </c>
      <c r="G87" s="7" t="s">
        <v>21</v>
      </c>
      <c r="H87" s="15" t="s">
        <v>1743</v>
      </c>
      <c r="I87" s="443" t="s">
        <v>33531</v>
      </c>
      <c r="J87" s="8"/>
      <c r="K87" s="443" t="s">
        <v>17264</v>
      </c>
      <c r="L87" s="443" t="s">
        <v>17257</v>
      </c>
      <c r="M87" s="443" t="s">
        <v>17257</v>
      </c>
      <c r="N87" s="443" t="s">
        <v>17263</v>
      </c>
      <c r="O87" s="8" t="s">
        <v>2080</v>
      </c>
      <c r="P87" s="8"/>
      <c r="Q87" s="15" t="s">
        <v>2599</v>
      </c>
      <c r="R87" s="443" t="s">
        <v>33532</v>
      </c>
      <c r="S87" s="209" t="s">
        <v>14121</v>
      </c>
    </row>
    <row r="88" spans="1:19" ht="15" thickTop="1" thickBot="1">
      <c r="A88" s="7">
        <v>86</v>
      </c>
      <c r="B88" s="25" t="s">
        <v>1867</v>
      </c>
      <c r="C88" s="25" t="s">
        <v>1941</v>
      </c>
      <c r="D88" s="25" t="s">
        <v>2197</v>
      </c>
      <c r="E88" s="8" t="s">
        <v>31111</v>
      </c>
      <c r="F88" s="11" t="s">
        <v>1744</v>
      </c>
      <c r="G88" s="7" t="s">
        <v>21</v>
      </c>
      <c r="H88" s="15" t="s">
        <v>1745</v>
      </c>
      <c r="I88" s="443" t="s">
        <v>33531</v>
      </c>
      <c r="J88" s="8"/>
      <c r="K88" s="443" t="s">
        <v>17255</v>
      </c>
      <c r="L88" s="443" t="s">
        <v>17261</v>
      </c>
      <c r="M88" s="443" t="s">
        <v>17261</v>
      </c>
      <c r="N88" s="443" t="s">
        <v>17263</v>
      </c>
      <c r="O88" s="8" t="s">
        <v>2080</v>
      </c>
      <c r="P88" s="8"/>
      <c r="Q88" s="15" t="s">
        <v>2598</v>
      </c>
      <c r="R88" s="443" t="s">
        <v>33532</v>
      </c>
      <c r="S88" s="209" t="s">
        <v>14121</v>
      </c>
    </row>
    <row r="89" spans="1:19" ht="15" thickTop="1" thickBot="1">
      <c r="A89" s="7">
        <v>87</v>
      </c>
      <c r="B89" s="25" t="s">
        <v>1868</v>
      </c>
      <c r="C89" s="25" t="s">
        <v>1942</v>
      </c>
      <c r="D89" s="25" t="s">
        <v>2198</v>
      </c>
      <c r="E89" s="8" t="s">
        <v>31112</v>
      </c>
      <c r="F89" s="11" t="s">
        <v>1746</v>
      </c>
      <c r="G89" s="7" t="s">
        <v>21</v>
      </c>
      <c r="H89" s="15" t="s">
        <v>1747</v>
      </c>
      <c r="I89" s="443" t="s">
        <v>33531</v>
      </c>
      <c r="J89" s="8"/>
      <c r="K89" s="443" t="s">
        <v>17264</v>
      </c>
      <c r="L89" s="443" t="s">
        <v>17261</v>
      </c>
      <c r="M89" s="443" t="s">
        <v>17261</v>
      </c>
      <c r="N89" s="443" t="s">
        <v>17263</v>
      </c>
      <c r="O89" s="8" t="s">
        <v>2080</v>
      </c>
      <c r="P89" s="8"/>
      <c r="Q89" s="15" t="s">
        <v>2569</v>
      </c>
      <c r="R89" s="443" t="s">
        <v>33532</v>
      </c>
      <c r="S89" s="209" t="s">
        <v>14121</v>
      </c>
    </row>
    <row r="90" spans="1:19" ht="15" thickTop="1" thickBot="1">
      <c r="A90" s="44">
        <v>88</v>
      </c>
      <c r="B90" s="107">
        <v>100201000</v>
      </c>
      <c r="C90" s="107" t="s">
        <v>3609</v>
      </c>
      <c r="D90" s="107" t="s">
        <v>4986</v>
      </c>
      <c r="E90" s="144" t="s">
        <v>31113</v>
      </c>
      <c r="F90" s="109" t="s">
        <v>3372</v>
      </c>
      <c r="G90" s="44" t="s">
        <v>21</v>
      </c>
      <c r="H90" s="145" t="s">
        <v>3331</v>
      </c>
      <c r="I90" s="443" t="s">
        <v>33531</v>
      </c>
      <c r="J90" s="443"/>
      <c r="K90" s="443" t="s">
        <v>17264</v>
      </c>
      <c r="L90" s="443" t="s">
        <v>17261</v>
      </c>
      <c r="M90" s="443" t="s">
        <v>17261</v>
      </c>
      <c r="N90" s="443" t="s">
        <v>17263</v>
      </c>
      <c r="O90" s="110">
        <v>42290</v>
      </c>
      <c r="P90" s="110"/>
      <c r="Q90" s="151">
        <v>433148</v>
      </c>
      <c r="R90" s="499" t="s">
        <v>33536</v>
      </c>
      <c r="S90" s="209" t="s">
        <v>14130</v>
      </c>
    </row>
    <row r="91" spans="1:19" ht="15" thickTop="1" thickBot="1">
      <c r="A91" s="44">
        <v>89</v>
      </c>
      <c r="B91" s="107">
        <v>101701000</v>
      </c>
      <c r="C91" s="107" t="s">
        <v>3610</v>
      </c>
      <c r="D91" s="107" t="s">
        <v>4987</v>
      </c>
      <c r="E91" s="144" t="s">
        <v>31114</v>
      </c>
      <c r="F91" s="106" t="s">
        <v>3334</v>
      </c>
      <c r="G91" s="44" t="s">
        <v>21</v>
      </c>
      <c r="H91" s="145" t="s">
        <v>3332</v>
      </c>
      <c r="I91" s="443" t="s">
        <v>33531</v>
      </c>
      <c r="J91" s="443"/>
      <c r="K91" s="443" t="s">
        <v>17264</v>
      </c>
      <c r="L91" s="443" t="s">
        <v>17261</v>
      </c>
      <c r="M91" s="443" t="s">
        <v>17261</v>
      </c>
      <c r="N91" s="443" t="s">
        <v>17259</v>
      </c>
      <c r="O91" s="110">
        <v>42290</v>
      </c>
      <c r="P91" s="110"/>
      <c r="Q91" s="151">
        <v>433146</v>
      </c>
      <c r="R91" s="499" t="s">
        <v>33536</v>
      </c>
      <c r="S91" s="209" t="s">
        <v>14125</v>
      </c>
    </row>
    <row r="92" spans="1:19" ht="15" thickTop="1" thickBot="1">
      <c r="A92" s="392">
        <v>90</v>
      </c>
      <c r="B92" s="423">
        <v>101801000</v>
      </c>
      <c r="C92" s="836" t="s">
        <v>28904</v>
      </c>
      <c r="D92" s="423" t="s">
        <v>4988</v>
      </c>
      <c r="E92" s="952" t="s">
        <v>31115</v>
      </c>
      <c r="F92" s="901" t="s">
        <v>3335</v>
      </c>
      <c r="G92" s="392" t="s">
        <v>21</v>
      </c>
      <c r="H92" s="1092" t="s">
        <v>28905</v>
      </c>
      <c r="I92" s="393" t="s">
        <v>53</v>
      </c>
      <c r="J92" s="393"/>
      <c r="K92" s="393" t="s">
        <v>17275</v>
      </c>
      <c r="L92" s="393" t="s">
        <v>17276</v>
      </c>
      <c r="M92" s="393" t="s">
        <v>17276</v>
      </c>
      <c r="N92" s="393" t="s">
        <v>17277</v>
      </c>
      <c r="O92" s="838">
        <v>42290</v>
      </c>
      <c r="P92" s="838">
        <v>44410</v>
      </c>
      <c r="Q92" s="425">
        <v>433147</v>
      </c>
      <c r="R92" s="975" t="s">
        <v>28906</v>
      </c>
      <c r="S92" s="1093" t="s">
        <v>14065</v>
      </c>
    </row>
    <row r="93" spans="1:19" ht="15" thickTop="1" thickBot="1">
      <c r="A93" s="44">
        <v>91</v>
      </c>
      <c r="B93" s="107">
        <v>101803000</v>
      </c>
      <c r="C93" s="107" t="s">
        <v>3611</v>
      </c>
      <c r="D93" s="107" t="s">
        <v>4989</v>
      </c>
      <c r="E93" s="144" t="s">
        <v>31116</v>
      </c>
      <c r="F93" s="106" t="s">
        <v>3336</v>
      </c>
      <c r="G93" s="44" t="s">
        <v>21</v>
      </c>
      <c r="H93" s="145" t="s">
        <v>3299</v>
      </c>
      <c r="I93" s="443" t="s">
        <v>33531</v>
      </c>
      <c r="J93" s="443"/>
      <c r="K93" s="443" t="s">
        <v>17264</v>
      </c>
      <c r="L93" s="443" t="s">
        <v>17261</v>
      </c>
      <c r="M93" s="443" t="s">
        <v>17257</v>
      </c>
      <c r="N93" s="443" t="s">
        <v>17263</v>
      </c>
      <c r="O93" s="110">
        <v>42290</v>
      </c>
      <c r="P93" s="110"/>
      <c r="Q93" s="151">
        <v>433145</v>
      </c>
      <c r="R93" s="499" t="s">
        <v>33536</v>
      </c>
      <c r="S93" s="209" t="s">
        <v>14065</v>
      </c>
    </row>
    <row r="94" spans="1:19" ht="15" thickTop="1" thickBot="1">
      <c r="A94" s="44">
        <v>92</v>
      </c>
      <c r="B94" s="107">
        <v>102401001</v>
      </c>
      <c r="C94" s="107" t="s">
        <v>3612</v>
      </c>
      <c r="D94" s="107" t="s">
        <v>4990</v>
      </c>
      <c r="E94" s="144" t="s">
        <v>31117</v>
      </c>
      <c r="F94" s="106" t="s">
        <v>3337</v>
      </c>
      <c r="G94" s="44" t="s">
        <v>21</v>
      </c>
      <c r="H94" s="145" t="s">
        <v>10542</v>
      </c>
      <c r="I94" s="443" t="s">
        <v>33531</v>
      </c>
      <c r="J94" s="443"/>
      <c r="K94" s="443" t="s">
        <v>17264</v>
      </c>
      <c r="L94" s="443" t="s">
        <v>17257</v>
      </c>
      <c r="M94" s="443" t="s">
        <v>17261</v>
      </c>
      <c r="N94" s="443" t="s">
        <v>17263</v>
      </c>
      <c r="O94" s="110">
        <v>42290</v>
      </c>
      <c r="P94" s="110"/>
      <c r="Q94" s="151" t="s">
        <v>3706</v>
      </c>
      <c r="R94" s="499" t="s">
        <v>33536</v>
      </c>
      <c r="S94" s="209" t="s">
        <v>14065</v>
      </c>
    </row>
    <row r="95" spans="1:19" ht="15" thickTop="1" thickBot="1">
      <c r="A95" s="44">
        <v>93</v>
      </c>
      <c r="B95" s="107">
        <v>102404000</v>
      </c>
      <c r="C95" s="107" t="s">
        <v>3613</v>
      </c>
      <c r="D95" s="107" t="s">
        <v>4991</v>
      </c>
      <c r="E95" s="144" t="s">
        <v>31118</v>
      </c>
      <c r="F95" s="106" t="s">
        <v>3338</v>
      </c>
      <c r="G95" s="44" t="s">
        <v>21</v>
      </c>
      <c r="H95" s="145" t="s">
        <v>3300</v>
      </c>
      <c r="I95" s="443" t="s">
        <v>33531</v>
      </c>
      <c r="J95" s="443"/>
      <c r="K95" s="443" t="s">
        <v>17255</v>
      </c>
      <c r="L95" s="443" t="s">
        <v>17261</v>
      </c>
      <c r="M95" s="443" t="s">
        <v>17261</v>
      </c>
      <c r="N95" s="443" t="s">
        <v>17263</v>
      </c>
      <c r="O95" s="110">
        <v>42290</v>
      </c>
      <c r="P95" s="110"/>
      <c r="Q95" s="151" t="s">
        <v>3707</v>
      </c>
      <c r="R95" s="499" t="s">
        <v>33536</v>
      </c>
      <c r="S95" s="209" t="s">
        <v>14065</v>
      </c>
    </row>
    <row r="96" spans="1:19" ht="15" thickTop="1" thickBot="1">
      <c r="A96" s="44">
        <v>94</v>
      </c>
      <c r="B96" s="107">
        <v>200903000</v>
      </c>
      <c r="C96" s="107" t="s">
        <v>3614</v>
      </c>
      <c r="D96" s="107" t="s">
        <v>4992</v>
      </c>
      <c r="E96" s="144" t="s">
        <v>31119</v>
      </c>
      <c r="F96" s="106" t="s">
        <v>3339</v>
      </c>
      <c r="G96" s="44" t="s">
        <v>21</v>
      </c>
      <c r="H96" s="145" t="s">
        <v>3301</v>
      </c>
      <c r="I96" s="443" t="s">
        <v>33531</v>
      </c>
      <c r="J96" s="443"/>
      <c r="K96" s="443" t="s">
        <v>17264</v>
      </c>
      <c r="L96" s="443" t="s">
        <v>17257</v>
      </c>
      <c r="M96" s="443" t="s">
        <v>17257</v>
      </c>
      <c r="N96" s="443" t="s">
        <v>17263</v>
      </c>
      <c r="O96" s="110">
        <v>42290</v>
      </c>
      <c r="P96" s="110"/>
      <c r="Q96" s="151">
        <v>433100</v>
      </c>
      <c r="R96" s="499" t="s">
        <v>33536</v>
      </c>
      <c r="S96" s="209" t="s">
        <v>14065</v>
      </c>
    </row>
    <row r="97" spans="1:19" ht="15" thickTop="1" thickBot="1">
      <c r="A97" s="44">
        <v>95</v>
      </c>
      <c r="B97" s="107">
        <v>201502000</v>
      </c>
      <c r="C97" s="107" t="s">
        <v>3615</v>
      </c>
      <c r="D97" s="107" t="s">
        <v>4993</v>
      </c>
      <c r="E97" s="144" t="s">
        <v>31120</v>
      </c>
      <c r="F97" s="106" t="s">
        <v>3340</v>
      </c>
      <c r="G97" s="44" t="s">
        <v>21</v>
      </c>
      <c r="H97" s="145" t="s">
        <v>3302</v>
      </c>
      <c r="I97" s="443" t="s">
        <v>33531</v>
      </c>
      <c r="J97" s="443"/>
      <c r="K97" s="443" t="s">
        <v>17255</v>
      </c>
      <c r="L97" s="443" t="s">
        <v>17261</v>
      </c>
      <c r="M97" s="443" t="s">
        <v>17261</v>
      </c>
      <c r="N97" s="443" t="s">
        <v>17263</v>
      </c>
      <c r="O97" s="110">
        <v>42290</v>
      </c>
      <c r="P97" s="110"/>
      <c r="Q97" s="151" t="s">
        <v>3708</v>
      </c>
      <c r="R97" s="499" t="s">
        <v>33536</v>
      </c>
      <c r="S97" s="209" t="s">
        <v>14065</v>
      </c>
    </row>
    <row r="98" spans="1:19" ht="15" thickTop="1" thickBot="1">
      <c r="A98" s="44">
        <v>96</v>
      </c>
      <c r="B98" s="107">
        <v>201503000</v>
      </c>
      <c r="C98" s="107" t="s">
        <v>3616</v>
      </c>
      <c r="D98" s="107" t="s">
        <v>4994</v>
      </c>
      <c r="E98" s="144" t="s">
        <v>31121</v>
      </c>
      <c r="F98" s="106" t="s">
        <v>3341</v>
      </c>
      <c r="G98" s="44" t="s">
        <v>21</v>
      </c>
      <c r="H98" s="145" t="s">
        <v>3303</v>
      </c>
      <c r="I98" s="443" t="s">
        <v>33531</v>
      </c>
      <c r="J98" s="443"/>
      <c r="K98" s="443" t="s">
        <v>17264</v>
      </c>
      <c r="L98" s="443" t="s">
        <v>17261</v>
      </c>
      <c r="M98" s="443" t="s">
        <v>17261</v>
      </c>
      <c r="N98" s="443" t="s">
        <v>17263</v>
      </c>
      <c r="O98" s="110">
        <v>42290</v>
      </c>
      <c r="P98" s="110"/>
      <c r="Q98" s="151" t="s">
        <v>3709</v>
      </c>
      <c r="R98" s="499" t="s">
        <v>33536</v>
      </c>
      <c r="S98" s="209" t="s">
        <v>14065</v>
      </c>
    </row>
    <row r="99" spans="1:19" ht="15" thickTop="1" thickBot="1">
      <c r="A99" s="44">
        <v>98</v>
      </c>
      <c r="B99" s="107">
        <v>201506000</v>
      </c>
      <c r="C99" s="107" t="s">
        <v>3617</v>
      </c>
      <c r="D99" s="107" t="s">
        <v>4996</v>
      </c>
      <c r="E99" s="144" t="s">
        <v>31122</v>
      </c>
      <c r="F99" s="106" t="s">
        <v>3343</v>
      </c>
      <c r="G99" s="44" t="s">
        <v>21</v>
      </c>
      <c r="H99" s="145" t="s">
        <v>3305</v>
      </c>
      <c r="I99" s="443" t="s">
        <v>33531</v>
      </c>
      <c r="J99" s="443"/>
      <c r="K99" s="443" t="s">
        <v>17264</v>
      </c>
      <c r="L99" s="443" t="s">
        <v>17261</v>
      </c>
      <c r="M99" s="443" t="s">
        <v>17261</v>
      </c>
      <c r="N99" s="443" t="s">
        <v>17263</v>
      </c>
      <c r="O99" s="110">
        <v>42290</v>
      </c>
      <c r="P99" s="110"/>
      <c r="Q99" s="151">
        <v>433109</v>
      </c>
      <c r="R99" s="499" t="s">
        <v>33536</v>
      </c>
      <c r="S99" s="209" t="s">
        <v>14065</v>
      </c>
    </row>
    <row r="100" spans="1:19" ht="15" thickTop="1" thickBot="1">
      <c r="A100" s="44">
        <v>99</v>
      </c>
      <c r="B100" s="107">
        <v>201509000</v>
      </c>
      <c r="C100" s="107" t="s">
        <v>3618</v>
      </c>
      <c r="D100" s="107" t="s">
        <v>4997</v>
      </c>
      <c r="E100" s="144" t="s">
        <v>31123</v>
      </c>
      <c r="F100" s="106" t="s">
        <v>3344</v>
      </c>
      <c r="G100" s="44" t="s">
        <v>21</v>
      </c>
      <c r="H100" s="145" t="s">
        <v>3306</v>
      </c>
      <c r="I100" s="443" t="s">
        <v>33531</v>
      </c>
      <c r="J100" s="443"/>
      <c r="K100" s="443" t="s">
        <v>17264</v>
      </c>
      <c r="L100" s="443" t="s">
        <v>17261</v>
      </c>
      <c r="M100" s="443" t="s">
        <v>17261</v>
      </c>
      <c r="N100" s="443" t="s">
        <v>17263</v>
      </c>
      <c r="O100" s="110">
        <v>42290</v>
      </c>
      <c r="P100" s="110"/>
      <c r="Q100" s="151" t="s">
        <v>3711</v>
      </c>
      <c r="R100" s="499" t="s">
        <v>33536</v>
      </c>
      <c r="S100" s="209" t="s">
        <v>14065</v>
      </c>
    </row>
    <row r="101" spans="1:19" ht="15" thickTop="1" thickBot="1">
      <c r="A101" s="44">
        <v>100</v>
      </c>
      <c r="B101" s="107">
        <v>201608001</v>
      </c>
      <c r="C101" s="107" t="s">
        <v>17625</v>
      </c>
      <c r="D101" s="107" t="s">
        <v>4998</v>
      </c>
      <c r="E101" s="144" t="s">
        <v>31124</v>
      </c>
      <c r="F101" s="106" t="s">
        <v>3345</v>
      </c>
      <c r="G101" s="44" t="s">
        <v>21</v>
      </c>
      <c r="H101" s="145" t="s">
        <v>3307</v>
      </c>
      <c r="I101" s="443" t="s">
        <v>33531</v>
      </c>
      <c r="J101" s="443"/>
      <c r="K101" s="443" t="s">
        <v>17255</v>
      </c>
      <c r="L101" s="443" t="s">
        <v>17261</v>
      </c>
      <c r="M101" s="443" t="s">
        <v>17261</v>
      </c>
      <c r="N101" s="443" t="s">
        <v>17263</v>
      </c>
      <c r="O101" s="110">
        <v>42290</v>
      </c>
      <c r="P101" s="110"/>
      <c r="Q101" s="151">
        <v>433122</v>
      </c>
      <c r="R101" s="499" t="s">
        <v>33536</v>
      </c>
      <c r="S101" s="209" t="s">
        <v>14065</v>
      </c>
    </row>
    <row r="102" spans="1:19" ht="15" thickTop="1" thickBot="1">
      <c r="A102" s="44">
        <v>101</v>
      </c>
      <c r="B102" s="107">
        <v>201608002</v>
      </c>
      <c r="C102" s="107" t="s">
        <v>17626</v>
      </c>
      <c r="D102" s="107" t="s">
        <v>4999</v>
      </c>
      <c r="E102" s="144" t="s">
        <v>31125</v>
      </c>
      <c r="F102" s="106" t="s">
        <v>3346</v>
      </c>
      <c r="G102" s="44" t="s">
        <v>21</v>
      </c>
      <c r="H102" s="145" t="s">
        <v>3308</v>
      </c>
      <c r="I102" s="443" t="s">
        <v>33531</v>
      </c>
      <c r="J102" s="443"/>
      <c r="K102" s="443" t="s">
        <v>17264</v>
      </c>
      <c r="L102" s="443" t="s">
        <v>17261</v>
      </c>
      <c r="M102" s="443" t="s">
        <v>17261</v>
      </c>
      <c r="N102" s="443" t="s">
        <v>17263</v>
      </c>
      <c r="O102" s="110">
        <v>42290</v>
      </c>
      <c r="P102" s="110"/>
      <c r="Q102" s="151">
        <v>433121</v>
      </c>
      <c r="R102" s="499" t="s">
        <v>33536</v>
      </c>
      <c r="S102" s="209" t="s">
        <v>14065</v>
      </c>
    </row>
    <row r="103" spans="1:19" ht="15" thickTop="1" thickBot="1">
      <c r="A103" s="44">
        <v>102</v>
      </c>
      <c r="B103" s="107">
        <v>201608003</v>
      </c>
      <c r="C103" s="107" t="s">
        <v>17627</v>
      </c>
      <c r="D103" s="107" t="s">
        <v>5000</v>
      </c>
      <c r="E103" s="144" t="s">
        <v>31126</v>
      </c>
      <c r="F103" s="106" t="s">
        <v>3347</v>
      </c>
      <c r="G103" s="44" t="s">
        <v>21</v>
      </c>
      <c r="H103" s="145" t="s">
        <v>3309</v>
      </c>
      <c r="I103" s="443" t="s">
        <v>33531</v>
      </c>
      <c r="J103" s="443"/>
      <c r="K103" s="443" t="s">
        <v>17264</v>
      </c>
      <c r="L103" s="443" t="s">
        <v>17261</v>
      </c>
      <c r="M103" s="443" t="s">
        <v>17261</v>
      </c>
      <c r="N103" s="443" t="s">
        <v>17263</v>
      </c>
      <c r="O103" s="110">
        <v>42290</v>
      </c>
      <c r="P103" s="110"/>
      <c r="Q103" s="151">
        <v>433124</v>
      </c>
      <c r="R103" s="499" t="s">
        <v>33536</v>
      </c>
      <c r="S103" s="209" t="s">
        <v>14065</v>
      </c>
    </row>
    <row r="104" spans="1:19" ht="15" thickTop="1" thickBot="1">
      <c r="A104" s="44">
        <v>103</v>
      </c>
      <c r="B104" s="107">
        <v>201610001</v>
      </c>
      <c r="C104" s="107" t="s">
        <v>17628</v>
      </c>
      <c r="D104" s="107" t="s">
        <v>5001</v>
      </c>
      <c r="E104" s="144" t="s">
        <v>31127</v>
      </c>
      <c r="F104" s="106" t="s">
        <v>3348</v>
      </c>
      <c r="G104" s="44" t="s">
        <v>21</v>
      </c>
      <c r="H104" s="145" t="s">
        <v>3310</v>
      </c>
      <c r="I104" s="443" t="s">
        <v>33531</v>
      </c>
      <c r="J104" s="443"/>
      <c r="K104" s="443" t="s">
        <v>17264</v>
      </c>
      <c r="L104" s="443" t="s">
        <v>17261</v>
      </c>
      <c r="M104" s="443" t="s">
        <v>17261</v>
      </c>
      <c r="N104" s="443" t="s">
        <v>17263</v>
      </c>
      <c r="O104" s="110">
        <v>42290</v>
      </c>
      <c r="P104" s="110"/>
      <c r="Q104" s="151">
        <v>433123</v>
      </c>
      <c r="R104" s="499" t="s">
        <v>33536</v>
      </c>
      <c r="S104" s="209" t="s">
        <v>14065</v>
      </c>
    </row>
    <row r="105" spans="1:19" ht="15" thickTop="1" thickBot="1">
      <c r="A105" s="44">
        <v>104</v>
      </c>
      <c r="B105" s="107">
        <v>201610002</v>
      </c>
      <c r="C105" s="107" t="s">
        <v>17629</v>
      </c>
      <c r="D105" s="107" t="s">
        <v>5002</v>
      </c>
      <c r="E105" s="144" t="s">
        <v>31128</v>
      </c>
      <c r="F105" s="106" t="s">
        <v>3349</v>
      </c>
      <c r="G105" s="44" t="s">
        <v>21</v>
      </c>
      <c r="H105" s="145" t="s">
        <v>11059</v>
      </c>
      <c r="I105" s="443" t="s">
        <v>33531</v>
      </c>
      <c r="J105" s="443"/>
      <c r="K105" s="443" t="s">
        <v>17264</v>
      </c>
      <c r="L105" s="443" t="s">
        <v>17261</v>
      </c>
      <c r="M105" s="443" t="s">
        <v>17261</v>
      </c>
      <c r="N105" s="443" t="s">
        <v>17263</v>
      </c>
      <c r="O105" s="110">
        <v>42290</v>
      </c>
      <c r="P105" s="110"/>
      <c r="Q105" s="151">
        <v>433126</v>
      </c>
      <c r="R105" s="499" t="s">
        <v>33536</v>
      </c>
      <c r="S105" s="209" t="s">
        <v>14065</v>
      </c>
    </row>
    <row r="106" spans="1:19" ht="15" thickTop="1" thickBot="1">
      <c r="A106" s="44">
        <v>105</v>
      </c>
      <c r="B106" s="107">
        <v>201610003</v>
      </c>
      <c r="C106" s="107" t="s">
        <v>17630</v>
      </c>
      <c r="D106" s="107" t="s">
        <v>5003</v>
      </c>
      <c r="E106" s="144" t="s">
        <v>31129</v>
      </c>
      <c r="F106" s="106" t="s">
        <v>3350</v>
      </c>
      <c r="G106" s="44" t="s">
        <v>21</v>
      </c>
      <c r="H106" s="145" t="s">
        <v>11058</v>
      </c>
      <c r="I106" s="443" t="s">
        <v>33531</v>
      </c>
      <c r="J106" s="443"/>
      <c r="K106" s="443" t="s">
        <v>17264</v>
      </c>
      <c r="L106" s="443" t="s">
        <v>17257</v>
      </c>
      <c r="M106" s="443" t="s">
        <v>17261</v>
      </c>
      <c r="N106" s="443" t="s">
        <v>17263</v>
      </c>
      <c r="O106" s="110">
        <v>42290</v>
      </c>
      <c r="P106" s="110"/>
      <c r="Q106" s="499" t="s">
        <v>11251</v>
      </c>
      <c r="R106" s="499" t="s">
        <v>33536</v>
      </c>
      <c r="S106" s="209" t="s">
        <v>14065</v>
      </c>
    </row>
    <row r="107" spans="1:19" ht="15" thickTop="1" thickBot="1">
      <c r="A107" s="44">
        <v>106</v>
      </c>
      <c r="B107" s="107">
        <v>201612000</v>
      </c>
      <c r="C107" s="107" t="s">
        <v>3619</v>
      </c>
      <c r="D107" s="107" t="s">
        <v>5004</v>
      </c>
      <c r="E107" s="144" t="s">
        <v>31130</v>
      </c>
      <c r="F107" s="106" t="s">
        <v>3351</v>
      </c>
      <c r="G107" s="44" t="s">
        <v>21</v>
      </c>
      <c r="H107" s="145" t="s">
        <v>3311</v>
      </c>
      <c r="I107" s="443" t="s">
        <v>33531</v>
      </c>
      <c r="J107" s="443"/>
      <c r="K107" s="443" t="s">
        <v>17264</v>
      </c>
      <c r="L107" s="443" t="s">
        <v>17261</v>
      </c>
      <c r="M107" s="443" t="s">
        <v>17261</v>
      </c>
      <c r="N107" s="443" t="s">
        <v>17263</v>
      </c>
      <c r="O107" s="110">
        <v>42290</v>
      </c>
      <c r="P107" s="110"/>
      <c r="Q107" s="151" t="s">
        <v>3712</v>
      </c>
      <c r="R107" s="499" t="s">
        <v>33536</v>
      </c>
      <c r="S107" s="209" t="s">
        <v>14065</v>
      </c>
    </row>
    <row r="108" spans="1:19" ht="15" thickTop="1" thickBot="1">
      <c r="A108" s="44">
        <v>107</v>
      </c>
      <c r="B108" s="107">
        <v>201613000</v>
      </c>
      <c r="C108" s="107" t="s">
        <v>3620</v>
      </c>
      <c r="D108" s="107" t="s">
        <v>5005</v>
      </c>
      <c r="E108" s="144" t="s">
        <v>31131</v>
      </c>
      <c r="F108" s="106" t="s">
        <v>3352</v>
      </c>
      <c r="G108" s="44" t="s">
        <v>21</v>
      </c>
      <c r="H108" s="145" t="s">
        <v>3312</v>
      </c>
      <c r="I108" s="443" t="s">
        <v>33531</v>
      </c>
      <c r="J108" s="443"/>
      <c r="K108" s="443" t="s">
        <v>17264</v>
      </c>
      <c r="L108" s="443" t="s">
        <v>17261</v>
      </c>
      <c r="M108" s="443" t="s">
        <v>17261</v>
      </c>
      <c r="N108" s="443" t="s">
        <v>17263</v>
      </c>
      <c r="O108" s="110">
        <v>42290</v>
      </c>
      <c r="P108" s="110"/>
      <c r="Q108" s="151" t="s">
        <v>3713</v>
      </c>
      <c r="R108" s="499" t="s">
        <v>33536</v>
      </c>
      <c r="S108" s="209" t="s">
        <v>14065</v>
      </c>
    </row>
    <row r="109" spans="1:19" ht="15" thickTop="1" thickBot="1">
      <c r="A109" s="44">
        <v>108</v>
      </c>
      <c r="B109" s="107">
        <v>302203002</v>
      </c>
      <c r="C109" s="107" t="s">
        <v>3621</v>
      </c>
      <c r="D109" s="107" t="s">
        <v>5006</v>
      </c>
      <c r="E109" s="144" t="s">
        <v>31132</v>
      </c>
      <c r="F109" s="106" t="s">
        <v>3353</v>
      </c>
      <c r="G109" s="44" t="s">
        <v>21</v>
      </c>
      <c r="H109" s="145" t="s">
        <v>3313</v>
      </c>
      <c r="I109" s="443" t="s">
        <v>33531</v>
      </c>
      <c r="J109" s="443"/>
      <c r="K109" s="443" t="s">
        <v>17264</v>
      </c>
      <c r="L109" s="443" t="s">
        <v>17261</v>
      </c>
      <c r="M109" s="443" t="s">
        <v>17261</v>
      </c>
      <c r="N109" s="443" t="s">
        <v>17263</v>
      </c>
      <c r="O109" s="110">
        <v>42290</v>
      </c>
      <c r="P109" s="110"/>
      <c r="Q109" s="151" t="s">
        <v>3714</v>
      </c>
      <c r="R109" s="499" t="s">
        <v>33536</v>
      </c>
      <c r="S109" s="209" t="s">
        <v>14065</v>
      </c>
    </row>
    <row r="110" spans="1:19" ht="15" thickTop="1" thickBot="1">
      <c r="A110" s="44">
        <v>109</v>
      </c>
      <c r="B110" s="107">
        <v>402802000</v>
      </c>
      <c r="C110" s="107" t="s">
        <v>17693</v>
      </c>
      <c r="D110" s="107" t="s">
        <v>5007</v>
      </c>
      <c r="E110" s="144" t="s">
        <v>31133</v>
      </c>
      <c r="F110" s="106" t="s">
        <v>3354</v>
      </c>
      <c r="G110" s="44" t="s">
        <v>21</v>
      </c>
      <c r="H110" s="145" t="s">
        <v>3314</v>
      </c>
      <c r="I110" s="443" t="s">
        <v>33531</v>
      </c>
      <c r="J110" s="443"/>
      <c r="K110" s="443" t="s">
        <v>17264</v>
      </c>
      <c r="L110" s="443" t="s">
        <v>17261</v>
      </c>
      <c r="M110" s="443" t="s">
        <v>17261</v>
      </c>
      <c r="N110" s="443" t="s">
        <v>17263</v>
      </c>
      <c r="O110" s="110">
        <v>42290</v>
      </c>
      <c r="P110" s="110"/>
      <c r="Q110" s="499" t="s">
        <v>11250</v>
      </c>
      <c r="R110" s="499" t="s">
        <v>33536</v>
      </c>
      <c r="S110" s="209" t="s">
        <v>14065</v>
      </c>
    </row>
    <row r="111" spans="1:19" ht="15" thickTop="1" thickBot="1">
      <c r="A111" s="44">
        <v>111</v>
      </c>
      <c r="B111" s="107">
        <v>502002000</v>
      </c>
      <c r="C111" s="107" t="s">
        <v>3622</v>
      </c>
      <c r="D111" s="107" t="s">
        <v>5009</v>
      </c>
      <c r="E111" s="144" t="s">
        <v>31134</v>
      </c>
      <c r="F111" s="106" t="s">
        <v>3356</v>
      </c>
      <c r="G111" s="44" t="s">
        <v>21</v>
      </c>
      <c r="H111" s="145" t="s">
        <v>3316</v>
      </c>
      <c r="I111" s="443" t="s">
        <v>33531</v>
      </c>
      <c r="J111" s="443"/>
      <c r="K111" s="443" t="s">
        <v>17264</v>
      </c>
      <c r="L111" s="443" t="s">
        <v>17261</v>
      </c>
      <c r="M111" s="443" t="s">
        <v>17261</v>
      </c>
      <c r="N111" s="443" t="s">
        <v>17263</v>
      </c>
      <c r="O111" s="110">
        <v>42290</v>
      </c>
      <c r="P111" s="110"/>
      <c r="Q111" s="151" t="s">
        <v>3715</v>
      </c>
      <c r="R111" s="499" t="s">
        <v>33536</v>
      </c>
      <c r="S111" s="209" t="s">
        <v>14065</v>
      </c>
    </row>
    <row r="112" spans="1:19" ht="15" thickTop="1" thickBot="1">
      <c r="A112" s="44">
        <v>112</v>
      </c>
      <c r="B112" s="107">
        <v>502501000</v>
      </c>
      <c r="C112" s="107" t="s">
        <v>3607</v>
      </c>
      <c r="D112" s="107" t="s">
        <v>5010</v>
      </c>
      <c r="E112" s="144" t="s">
        <v>31135</v>
      </c>
      <c r="F112" s="106" t="s">
        <v>3357</v>
      </c>
      <c r="G112" s="44" t="s">
        <v>21</v>
      </c>
      <c r="H112" s="145" t="s">
        <v>3317</v>
      </c>
      <c r="I112" s="443" t="s">
        <v>33531</v>
      </c>
      <c r="J112" s="443"/>
      <c r="K112" s="443" t="s">
        <v>17264</v>
      </c>
      <c r="L112" s="443" t="s">
        <v>17261</v>
      </c>
      <c r="M112" s="443" t="s">
        <v>17261</v>
      </c>
      <c r="N112" s="443" t="s">
        <v>17263</v>
      </c>
      <c r="O112" s="110">
        <v>42290</v>
      </c>
      <c r="P112" s="110"/>
      <c r="Q112" s="151">
        <v>433113</v>
      </c>
      <c r="R112" s="499" t="s">
        <v>33536</v>
      </c>
      <c r="S112" s="209" t="s">
        <v>14065</v>
      </c>
    </row>
    <row r="113" spans="1:19" ht="15" thickTop="1" thickBot="1">
      <c r="A113" s="44">
        <v>113</v>
      </c>
      <c r="B113" s="107">
        <v>502503000</v>
      </c>
      <c r="C113" s="107" t="s">
        <v>3623</v>
      </c>
      <c r="D113" s="107" t="s">
        <v>5011</v>
      </c>
      <c r="E113" s="144" t="s">
        <v>31136</v>
      </c>
      <c r="F113" s="106" t="s">
        <v>3358</v>
      </c>
      <c r="G113" s="44" t="s">
        <v>21</v>
      </c>
      <c r="H113" s="145" t="s">
        <v>3318</v>
      </c>
      <c r="I113" s="443" t="s">
        <v>33531</v>
      </c>
      <c r="J113" s="443"/>
      <c r="K113" s="443" t="s">
        <v>17264</v>
      </c>
      <c r="L113" s="443" t="s">
        <v>17261</v>
      </c>
      <c r="M113" s="443" t="s">
        <v>17261</v>
      </c>
      <c r="N113" s="443" t="s">
        <v>17263</v>
      </c>
      <c r="O113" s="110">
        <v>42290</v>
      </c>
      <c r="P113" s="110"/>
      <c r="Q113" s="151">
        <v>433114</v>
      </c>
      <c r="R113" s="499" t="s">
        <v>33536</v>
      </c>
      <c r="S113" s="209" t="s">
        <v>14065</v>
      </c>
    </row>
    <row r="114" spans="1:19" ht="15" thickTop="1" thickBot="1">
      <c r="A114" s="44">
        <v>114</v>
      </c>
      <c r="B114" s="107">
        <v>601901000</v>
      </c>
      <c r="C114" s="107" t="s">
        <v>3624</v>
      </c>
      <c r="D114" s="107" t="s">
        <v>5012</v>
      </c>
      <c r="E114" s="144" t="s">
        <v>31137</v>
      </c>
      <c r="F114" s="106" t="s">
        <v>3359</v>
      </c>
      <c r="G114" s="44" t="s">
        <v>21</v>
      </c>
      <c r="H114" s="145" t="s">
        <v>3319</v>
      </c>
      <c r="I114" s="443" t="s">
        <v>33531</v>
      </c>
      <c r="J114" s="443"/>
      <c r="K114" s="443" t="s">
        <v>17264</v>
      </c>
      <c r="L114" s="443" t="s">
        <v>17261</v>
      </c>
      <c r="M114" s="443" t="s">
        <v>17261</v>
      </c>
      <c r="N114" s="443" t="s">
        <v>17263</v>
      </c>
      <c r="O114" s="110">
        <v>42290</v>
      </c>
      <c r="P114" s="110"/>
      <c r="Q114" s="151">
        <v>433111</v>
      </c>
      <c r="R114" s="499" t="s">
        <v>33536</v>
      </c>
      <c r="S114" s="209" t="s">
        <v>14065</v>
      </c>
    </row>
    <row r="115" spans="1:19" ht="15" thickTop="1" thickBot="1">
      <c r="A115" s="44">
        <v>115</v>
      </c>
      <c r="B115" s="107">
        <v>601902000</v>
      </c>
      <c r="C115" s="107" t="s">
        <v>3625</v>
      </c>
      <c r="D115" s="107" t="s">
        <v>5013</v>
      </c>
      <c r="E115" s="144" t="s">
        <v>31138</v>
      </c>
      <c r="F115" s="106" t="s">
        <v>3360</v>
      </c>
      <c r="G115" s="44" t="s">
        <v>21</v>
      </c>
      <c r="H115" s="145" t="s">
        <v>3320</v>
      </c>
      <c r="I115" s="443" t="s">
        <v>33531</v>
      </c>
      <c r="J115" s="443"/>
      <c r="K115" s="443" t="s">
        <v>17264</v>
      </c>
      <c r="L115" s="443" t="s">
        <v>17261</v>
      </c>
      <c r="M115" s="443" t="s">
        <v>17261</v>
      </c>
      <c r="N115" s="443" t="s">
        <v>17263</v>
      </c>
      <c r="O115" s="110">
        <v>42290</v>
      </c>
      <c r="P115" s="110"/>
      <c r="Q115" s="151">
        <v>433112</v>
      </c>
      <c r="R115" s="499" t="s">
        <v>33536</v>
      </c>
      <c r="S115" s="209" t="s">
        <v>14065</v>
      </c>
    </row>
    <row r="116" spans="1:19" ht="15" thickTop="1" thickBot="1">
      <c r="A116" s="44">
        <v>116</v>
      </c>
      <c r="B116" s="107">
        <v>601905001</v>
      </c>
      <c r="C116" s="107" t="s">
        <v>3626</v>
      </c>
      <c r="D116" s="107" t="s">
        <v>5014</v>
      </c>
      <c r="E116" s="144" t="s">
        <v>31139</v>
      </c>
      <c r="F116" s="106" t="s">
        <v>3361</v>
      </c>
      <c r="G116" s="44" t="s">
        <v>21</v>
      </c>
      <c r="H116" s="145" t="s">
        <v>3321</v>
      </c>
      <c r="I116" s="443" t="s">
        <v>33531</v>
      </c>
      <c r="J116" s="443"/>
      <c r="K116" s="443" t="s">
        <v>17264</v>
      </c>
      <c r="L116" s="443" t="s">
        <v>17261</v>
      </c>
      <c r="M116" s="443" t="s">
        <v>17261</v>
      </c>
      <c r="N116" s="443" t="s">
        <v>17263</v>
      </c>
      <c r="O116" s="110">
        <v>42290</v>
      </c>
      <c r="P116" s="110"/>
      <c r="Q116" s="151" t="s">
        <v>3716</v>
      </c>
      <c r="R116" s="499" t="s">
        <v>33536</v>
      </c>
      <c r="S116" s="209" t="s">
        <v>14065</v>
      </c>
    </row>
    <row r="117" spans="1:19" ht="15" thickTop="1" thickBot="1">
      <c r="A117" s="44">
        <v>117</v>
      </c>
      <c r="B117" s="107">
        <v>601905002</v>
      </c>
      <c r="C117" s="107" t="s">
        <v>3627</v>
      </c>
      <c r="D117" s="107" t="s">
        <v>5015</v>
      </c>
      <c r="E117" s="144" t="s">
        <v>31140</v>
      </c>
      <c r="F117" s="106" t="s">
        <v>3362</v>
      </c>
      <c r="G117" s="44" t="s">
        <v>21</v>
      </c>
      <c r="H117" s="145" t="s">
        <v>3322</v>
      </c>
      <c r="I117" s="443" t="s">
        <v>33531</v>
      </c>
      <c r="J117" s="443"/>
      <c r="K117" s="443" t="s">
        <v>17264</v>
      </c>
      <c r="L117" s="443" t="s">
        <v>17261</v>
      </c>
      <c r="M117" s="443" t="s">
        <v>17261</v>
      </c>
      <c r="N117" s="443" t="s">
        <v>17263</v>
      </c>
      <c r="O117" s="110">
        <v>42290</v>
      </c>
      <c r="P117" s="110"/>
      <c r="Q117" s="151" t="s">
        <v>3717</v>
      </c>
      <c r="R117" s="499" t="s">
        <v>33536</v>
      </c>
      <c r="S117" s="209" t="s">
        <v>14065</v>
      </c>
    </row>
    <row r="118" spans="1:19" ht="15" thickTop="1" thickBot="1">
      <c r="A118" s="44">
        <v>118</v>
      </c>
      <c r="B118" s="107">
        <v>601908000</v>
      </c>
      <c r="C118" s="107" t="s">
        <v>3628</v>
      </c>
      <c r="D118" s="107" t="s">
        <v>5016</v>
      </c>
      <c r="E118" s="144" t="s">
        <v>31141</v>
      </c>
      <c r="F118" s="106" t="s">
        <v>3363</v>
      </c>
      <c r="G118" s="44" t="s">
        <v>21</v>
      </c>
      <c r="H118" s="145" t="s">
        <v>3323</v>
      </c>
      <c r="I118" s="443" t="s">
        <v>33531</v>
      </c>
      <c r="J118" s="443"/>
      <c r="K118" s="443" t="s">
        <v>17264</v>
      </c>
      <c r="L118" s="443" t="s">
        <v>17261</v>
      </c>
      <c r="M118" s="443" t="s">
        <v>17261</v>
      </c>
      <c r="N118" s="443" t="s">
        <v>17263</v>
      </c>
      <c r="O118" s="110">
        <v>42290</v>
      </c>
      <c r="P118" s="110"/>
      <c r="Q118" s="151">
        <v>433143</v>
      </c>
      <c r="R118" s="499" t="s">
        <v>33536</v>
      </c>
      <c r="S118" s="209" t="s">
        <v>14065</v>
      </c>
    </row>
    <row r="119" spans="1:19" ht="15" thickTop="1" thickBot="1">
      <c r="A119" s="44">
        <v>119</v>
      </c>
      <c r="B119" s="107">
        <v>602102000</v>
      </c>
      <c r="C119" s="107" t="s">
        <v>3629</v>
      </c>
      <c r="D119" s="107" t="s">
        <v>5017</v>
      </c>
      <c r="E119" s="144" t="s">
        <v>31142</v>
      </c>
      <c r="F119" s="106" t="s">
        <v>3364</v>
      </c>
      <c r="G119" s="44" t="s">
        <v>21</v>
      </c>
      <c r="H119" s="145" t="s">
        <v>3324</v>
      </c>
      <c r="I119" s="443" t="s">
        <v>33531</v>
      </c>
      <c r="J119" s="443"/>
      <c r="K119" s="443" t="s">
        <v>17264</v>
      </c>
      <c r="L119" s="443" t="s">
        <v>17261</v>
      </c>
      <c r="M119" s="443" t="s">
        <v>17261</v>
      </c>
      <c r="N119" s="443" t="s">
        <v>17263</v>
      </c>
      <c r="O119" s="110">
        <v>42290</v>
      </c>
      <c r="P119" s="110"/>
      <c r="Q119" s="151">
        <v>433141</v>
      </c>
      <c r="R119" s="499" t="s">
        <v>33536</v>
      </c>
      <c r="S119" s="209" t="s">
        <v>14065</v>
      </c>
    </row>
    <row r="120" spans="1:19" ht="15" thickTop="1" thickBot="1">
      <c r="A120" s="44">
        <v>120</v>
      </c>
      <c r="B120" s="107">
        <v>602104000</v>
      </c>
      <c r="C120" s="107" t="s">
        <v>3630</v>
      </c>
      <c r="D120" s="107" t="s">
        <v>5018</v>
      </c>
      <c r="E120" s="144" t="s">
        <v>31143</v>
      </c>
      <c r="F120" s="106" t="s">
        <v>3365</v>
      </c>
      <c r="G120" s="44" t="s">
        <v>21</v>
      </c>
      <c r="H120" s="145" t="s">
        <v>3325</v>
      </c>
      <c r="I120" s="443" t="s">
        <v>33531</v>
      </c>
      <c r="J120" s="443"/>
      <c r="K120" s="443" t="s">
        <v>17264</v>
      </c>
      <c r="L120" s="443" t="s">
        <v>17261</v>
      </c>
      <c r="M120" s="443" t="s">
        <v>17261</v>
      </c>
      <c r="N120" s="443" t="s">
        <v>17263</v>
      </c>
      <c r="O120" s="110">
        <v>42290</v>
      </c>
      <c r="P120" s="110"/>
      <c r="Q120" s="151">
        <v>433144</v>
      </c>
      <c r="R120" s="499" t="s">
        <v>33536</v>
      </c>
      <c r="S120" s="209" t="s">
        <v>14065</v>
      </c>
    </row>
    <row r="121" spans="1:19" ht="15" thickTop="1" thickBot="1">
      <c r="A121" s="44">
        <v>121</v>
      </c>
      <c r="B121" s="107">
        <v>602105000</v>
      </c>
      <c r="C121" s="107" t="s">
        <v>3631</v>
      </c>
      <c r="D121" s="107" t="s">
        <v>5019</v>
      </c>
      <c r="E121" s="144" t="s">
        <v>31144</v>
      </c>
      <c r="F121" s="106" t="s">
        <v>3366</v>
      </c>
      <c r="G121" s="44" t="s">
        <v>21</v>
      </c>
      <c r="H121" s="145" t="s">
        <v>3326</v>
      </c>
      <c r="I121" s="443" t="s">
        <v>33531</v>
      </c>
      <c r="J121" s="443"/>
      <c r="K121" s="443" t="s">
        <v>17264</v>
      </c>
      <c r="L121" s="443" t="s">
        <v>17261</v>
      </c>
      <c r="M121" s="443" t="s">
        <v>17261</v>
      </c>
      <c r="N121" s="443" t="s">
        <v>17263</v>
      </c>
      <c r="O121" s="110">
        <v>42290</v>
      </c>
      <c r="P121" s="110"/>
      <c r="Q121" s="151">
        <v>433142</v>
      </c>
      <c r="R121" s="499" t="s">
        <v>33536</v>
      </c>
      <c r="S121" s="209" t="s">
        <v>14065</v>
      </c>
    </row>
    <row r="122" spans="1:19" ht="15" thickTop="1" thickBot="1">
      <c r="A122" s="44">
        <v>122</v>
      </c>
      <c r="B122" s="107">
        <v>602602000</v>
      </c>
      <c r="C122" s="107" t="s">
        <v>3632</v>
      </c>
      <c r="D122" s="107" t="s">
        <v>5020</v>
      </c>
      <c r="E122" s="144" t="s">
        <v>31145</v>
      </c>
      <c r="F122" s="106" t="s">
        <v>3367</v>
      </c>
      <c r="G122" s="44" t="s">
        <v>21</v>
      </c>
      <c r="H122" s="145" t="s">
        <v>3327</v>
      </c>
      <c r="I122" s="443" t="s">
        <v>33531</v>
      </c>
      <c r="J122" s="443"/>
      <c r="K122" s="443" t="s">
        <v>17255</v>
      </c>
      <c r="L122" s="443" t="s">
        <v>17257</v>
      </c>
      <c r="M122" s="443" t="s">
        <v>17261</v>
      </c>
      <c r="N122" s="443" t="s">
        <v>17263</v>
      </c>
      <c r="O122" s="110">
        <v>42290</v>
      </c>
      <c r="P122" s="110"/>
      <c r="Q122" s="151" t="s">
        <v>3718</v>
      </c>
      <c r="R122" s="499" t="s">
        <v>33536</v>
      </c>
      <c r="S122" s="209" t="s">
        <v>14065</v>
      </c>
    </row>
    <row r="123" spans="1:19" ht="15" thickTop="1" thickBot="1">
      <c r="A123" s="44">
        <v>123</v>
      </c>
      <c r="B123" s="107">
        <v>602603000</v>
      </c>
      <c r="C123" s="107" t="s">
        <v>3633</v>
      </c>
      <c r="D123" s="107" t="s">
        <v>5021</v>
      </c>
      <c r="E123" s="144" t="s">
        <v>31146</v>
      </c>
      <c r="F123" s="106" t="s">
        <v>3368</v>
      </c>
      <c r="G123" s="44" t="s">
        <v>21</v>
      </c>
      <c r="H123" s="145" t="s">
        <v>3328</v>
      </c>
      <c r="I123" s="443" t="s">
        <v>33531</v>
      </c>
      <c r="J123" s="443"/>
      <c r="K123" s="443" t="s">
        <v>17264</v>
      </c>
      <c r="L123" s="443" t="s">
        <v>17261</v>
      </c>
      <c r="M123" s="443" t="s">
        <v>17261</v>
      </c>
      <c r="N123" s="443" t="s">
        <v>17259</v>
      </c>
      <c r="O123" s="110">
        <v>42290</v>
      </c>
      <c r="P123" s="110"/>
      <c r="Q123" s="151" t="s">
        <v>3719</v>
      </c>
      <c r="R123" s="499" t="s">
        <v>33536</v>
      </c>
      <c r="S123" s="209" t="s">
        <v>14065</v>
      </c>
    </row>
    <row r="124" spans="1:19" ht="15" thickTop="1" thickBot="1">
      <c r="A124" s="44">
        <v>124</v>
      </c>
      <c r="B124" s="107">
        <v>602607000</v>
      </c>
      <c r="C124" s="107" t="s">
        <v>3634</v>
      </c>
      <c r="D124" s="107" t="s">
        <v>5022</v>
      </c>
      <c r="E124" s="144" t="s">
        <v>31147</v>
      </c>
      <c r="F124" s="106" t="s">
        <v>3369</v>
      </c>
      <c r="G124" s="44" t="s">
        <v>21</v>
      </c>
      <c r="H124" s="145" t="s">
        <v>3329</v>
      </c>
      <c r="I124" s="443" t="s">
        <v>33531</v>
      </c>
      <c r="J124" s="443"/>
      <c r="K124" s="443" t="s">
        <v>17264</v>
      </c>
      <c r="L124" s="443" t="s">
        <v>17261</v>
      </c>
      <c r="M124" s="443" t="s">
        <v>17261</v>
      </c>
      <c r="N124" s="443" t="s">
        <v>17263</v>
      </c>
      <c r="O124" s="110">
        <v>42290</v>
      </c>
      <c r="P124" s="110"/>
      <c r="Q124" s="151" t="s">
        <v>3720</v>
      </c>
      <c r="R124" s="499" t="s">
        <v>33536</v>
      </c>
      <c r="S124" s="209" t="s">
        <v>14065</v>
      </c>
    </row>
    <row r="125" spans="1:19" ht="15" thickTop="1" thickBot="1">
      <c r="A125" s="250">
        <v>125</v>
      </c>
      <c r="B125" s="626">
        <v>702701000</v>
      </c>
      <c r="C125" s="639" t="s">
        <v>28569</v>
      </c>
      <c r="D125" s="626" t="s">
        <v>5023</v>
      </c>
      <c r="E125" s="979" t="s">
        <v>31148</v>
      </c>
      <c r="F125" s="253" t="s">
        <v>3370</v>
      </c>
      <c r="G125" s="250" t="s">
        <v>21</v>
      </c>
      <c r="H125" s="628" t="s">
        <v>4580</v>
      </c>
      <c r="I125" s="254" t="s">
        <v>53</v>
      </c>
      <c r="J125" s="254"/>
      <c r="K125" s="254" t="s">
        <v>17255</v>
      </c>
      <c r="L125" s="254" t="s">
        <v>17261</v>
      </c>
      <c r="M125" s="254" t="s">
        <v>17261</v>
      </c>
      <c r="N125" s="254" t="s">
        <v>17263</v>
      </c>
      <c r="O125" s="629">
        <v>42290</v>
      </c>
      <c r="P125" s="629">
        <v>44446</v>
      </c>
      <c r="Q125" s="762" t="s">
        <v>3721</v>
      </c>
      <c r="R125" s="964" t="s">
        <v>21009</v>
      </c>
      <c r="S125" s="630" t="s">
        <v>14065</v>
      </c>
    </row>
    <row r="126" spans="1:19" ht="15" thickTop="1" thickBot="1">
      <c r="A126" s="44">
        <v>126</v>
      </c>
      <c r="B126" s="107">
        <v>801402000</v>
      </c>
      <c r="C126" s="107" t="s">
        <v>3608</v>
      </c>
      <c r="D126" s="107" t="s">
        <v>5024</v>
      </c>
      <c r="E126" s="144" t="s">
        <v>31149</v>
      </c>
      <c r="F126" s="106" t="s">
        <v>3371</v>
      </c>
      <c r="G126" s="44" t="s">
        <v>21</v>
      </c>
      <c r="H126" s="145" t="s">
        <v>3330</v>
      </c>
      <c r="I126" s="443" t="s">
        <v>33531</v>
      </c>
      <c r="J126" s="443"/>
      <c r="K126" s="443" t="s">
        <v>17264</v>
      </c>
      <c r="L126" s="443" t="s">
        <v>17261</v>
      </c>
      <c r="M126" s="443" t="s">
        <v>17257</v>
      </c>
      <c r="N126" s="443" t="s">
        <v>17263</v>
      </c>
      <c r="O126" s="110">
        <v>42290</v>
      </c>
      <c r="P126" s="110"/>
      <c r="Q126" s="151" t="s">
        <v>3722</v>
      </c>
      <c r="R126" s="499" t="s">
        <v>33536</v>
      </c>
      <c r="S126" s="209" t="s">
        <v>14065</v>
      </c>
    </row>
    <row r="127" spans="1:19" ht="15" thickTop="1" thickBot="1">
      <c r="A127" s="44">
        <v>127</v>
      </c>
      <c r="B127" s="107">
        <v>801403000</v>
      </c>
      <c r="C127" s="107" t="s">
        <v>3635</v>
      </c>
      <c r="D127" s="107" t="s">
        <v>5025</v>
      </c>
      <c r="E127" s="144" t="s">
        <v>31150</v>
      </c>
      <c r="F127" s="109" t="s">
        <v>3373</v>
      </c>
      <c r="G127" s="44" t="s">
        <v>21</v>
      </c>
      <c r="H127" s="145" t="s">
        <v>3333</v>
      </c>
      <c r="I127" s="443" t="s">
        <v>33531</v>
      </c>
      <c r="J127" s="443"/>
      <c r="K127" s="443" t="s">
        <v>17264</v>
      </c>
      <c r="L127" s="443" t="s">
        <v>17261</v>
      </c>
      <c r="M127" s="443" t="s">
        <v>17261</v>
      </c>
      <c r="N127" s="443" t="s">
        <v>17263</v>
      </c>
      <c r="O127" s="110">
        <v>42290</v>
      </c>
      <c r="P127" s="110"/>
      <c r="Q127" s="151" t="s">
        <v>3723</v>
      </c>
      <c r="R127" s="499" t="s">
        <v>33536</v>
      </c>
      <c r="S127" s="209" t="s">
        <v>14065</v>
      </c>
    </row>
    <row r="128" spans="1:19" ht="15" thickTop="1" thickBot="1">
      <c r="A128" s="442">
        <v>23</v>
      </c>
      <c r="B128" s="442">
        <v>201601003</v>
      </c>
      <c r="C128" s="442" t="s">
        <v>19049</v>
      </c>
      <c r="D128" s="442" t="s">
        <v>19058</v>
      </c>
      <c r="E128" s="8" t="s">
        <v>31151</v>
      </c>
      <c r="F128" s="87" t="s">
        <v>19050</v>
      </c>
      <c r="G128" s="442" t="s">
        <v>21</v>
      </c>
      <c r="H128" s="15" t="s">
        <v>19137</v>
      </c>
      <c r="I128" s="8" t="s">
        <v>33540</v>
      </c>
      <c r="J128" s="8"/>
      <c r="K128" s="443" t="s">
        <v>17255</v>
      </c>
      <c r="L128" s="443" t="s">
        <v>17257</v>
      </c>
      <c r="M128" s="443" t="s">
        <v>17257</v>
      </c>
      <c r="N128" s="443"/>
      <c r="O128" s="443" t="s">
        <v>19059</v>
      </c>
      <c r="P128" s="8"/>
      <c r="Q128" s="15" t="s">
        <v>19070</v>
      </c>
      <c r="R128" s="15" t="s">
        <v>19051</v>
      </c>
      <c r="S128" s="209" t="s">
        <v>22360</v>
      </c>
    </row>
    <row r="129" spans="1:19" ht="15" thickTop="1" thickBot="1">
      <c r="A129" s="422">
        <v>97</v>
      </c>
      <c r="B129" s="107">
        <v>201505000</v>
      </c>
      <c r="C129" s="108" t="s">
        <v>27829</v>
      </c>
      <c r="D129" s="108" t="s">
        <v>25189</v>
      </c>
      <c r="E129" s="144" t="s">
        <v>31152</v>
      </c>
      <c r="F129" s="87" t="s">
        <v>25943</v>
      </c>
      <c r="G129" s="422" t="s">
        <v>21</v>
      </c>
      <c r="H129" s="145" t="s">
        <v>25944</v>
      </c>
      <c r="I129" s="8" t="s">
        <v>33540</v>
      </c>
      <c r="J129" s="443"/>
      <c r="K129" s="443" t="s">
        <v>17275</v>
      </c>
      <c r="L129" s="443" t="s">
        <v>17276</v>
      </c>
      <c r="M129" s="443" t="s">
        <v>17276</v>
      </c>
      <c r="N129" s="443" t="s">
        <v>17277</v>
      </c>
      <c r="O129" s="110">
        <v>44112</v>
      </c>
      <c r="P129" s="110"/>
      <c r="Q129" s="499" t="s">
        <v>26112</v>
      </c>
      <c r="R129" s="15" t="s">
        <v>25942</v>
      </c>
      <c r="S129" s="209"/>
    </row>
    <row r="130" spans="1:19" ht="15" thickTop="1" thickBot="1">
      <c r="A130" s="44">
        <v>97</v>
      </c>
      <c r="B130" s="107">
        <v>502001000</v>
      </c>
      <c r="C130" s="108" t="s">
        <v>27830</v>
      </c>
      <c r="D130" s="107" t="s">
        <v>4995</v>
      </c>
      <c r="E130" s="144" t="s">
        <v>31153</v>
      </c>
      <c r="F130" s="106" t="s">
        <v>3342</v>
      </c>
      <c r="G130" s="44" t="s">
        <v>21</v>
      </c>
      <c r="H130" s="145" t="s">
        <v>3304</v>
      </c>
      <c r="I130" s="443" t="s">
        <v>33531</v>
      </c>
      <c r="J130" s="443"/>
      <c r="K130" s="443" t="s">
        <v>17264</v>
      </c>
      <c r="L130" s="443" t="s">
        <v>17261</v>
      </c>
      <c r="M130" s="443" t="s">
        <v>17261</v>
      </c>
      <c r="N130" s="443" t="s">
        <v>17263</v>
      </c>
      <c r="O130" s="110">
        <v>42290</v>
      </c>
      <c r="P130" s="110"/>
      <c r="Q130" s="151" t="s">
        <v>3710</v>
      </c>
      <c r="R130" s="499" t="s">
        <v>33537</v>
      </c>
      <c r="S130" s="209" t="s">
        <v>14065</v>
      </c>
    </row>
    <row r="131" spans="1:19" ht="15" thickTop="1" thickBot="1">
      <c r="A131" s="44">
        <v>110</v>
      </c>
      <c r="B131" s="107"/>
      <c r="C131" s="108" t="s">
        <v>26496</v>
      </c>
      <c r="D131" s="107" t="s">
        <v>5008</v>
      </c>
      <c r="E131" s="144" t="s">
        <v>31154</v>
      </c>
      <c r="F131" s="106" t="s">
        <v>3355</v>
      </c>
      <c r="G131" s="44" t="s">
        <v>21</v>
      </c>
      <c r="H131" s="145" t="s">
        <v>3315</v>
      </c>
      <c r="I131" s="443" t="s">
        <v>33531</v>
      </c>
      <c r="J131" s="443"/>
      <c r="K131" s="443" t="s">
        <v>17264</v>
      </c>
      <c r="L131" s="443" t="s">
        <v>17261</v>
      </c>
      <c r="M131" s="443" t="s">
        <v>17261</v>
      </c>
      <c r="N131" s="443" t="s">
        <v>17263</v>
      </c>
      <c r="O131" s="110">
        <v>42290</v>
      </c>
      <c r="P131" s="110"/>
      <c r="Q131" s="151">
        <v>433120</v>
      </c>
      <c r="R131" s="499" t="s">
        <v>33538</v>
      </c>
      <c r="S131" s="209" t="s">
        <v>14065</v>
      </c>
    </row>
    <row r="132" spans="1:19" ht="15" thickTop="1" thickBot="1">
      <c r="A132" s="422"/>
      <c r="B132" s="107">
        <v>100</v>
      </c>
      <c r="C132" s="108" t="s">
        <v>33539</v>
      </c>
      <c r="D132" s="108" t="s">
        <v>26928</v>
      </c>
      <c r="E132" s="144" t="s">
        <v>31155</v>
      </c>
      <c r="F132" s="87" t="s">
        <v>26863</v>
      </c>
      <c r="G132" s="422" t="s">
        <v>21</v>
      </c>
      <c r="H132" s="145" t="s">
        <v>26864</v>
      </c>
      <c r="I132" s="8" t="s">
        <v>33540</v>
      </c>
      <c r="J132" s="443"/>
      <c r="K132" s="443"/>
      <c r="L132" s="443"/>
      <c r="M132" s="443"/>
      <c r="N132" s="443"/>
      <c r="O132" s="110">
        <v>44204</v>
      </c>
      <c r="P132" s="110"/>
      <c r="Q132" s="499" t="s">
        <v>27710</v>
      </c>
      <c r="R132" s="499"/>
      <c r="S132" s="209"/>
    </row>
    <row r="133" spans="1:19" ht="15" thickTop="1" thickBot="1">
      <c r="A133" s="422">
        <v>90</v>
      </c>
      <c r="B133" s="107">
        <v>101801000</v>
      </c>
      <c r="C133" s="108" t="s">
        <v>28643</v>
      </c>
      <c r="D133" s="107" t="s">
        <v>28776</v>
      </c>
      <c r="E133" s="144" t="s">
        <v>31156</v>
      </c>
      <c r="F133" s="87" t="s">
        <v>28779</v>
      </c>
      <c r="G133" s="422" t="s">
        <v>21</v>
      </c>
      <c r="H133" s="145" t="s">
        <v>28792</v>
      </c>
      <c r="I133" s="8" t="s">
        <v>33540</v>
      </c>
      <c r="J133" s="443"/>
      <c r="K133" s="443"/>
      <c r="L133" s="443" t="s">
        <v>17257</v>
      </c>
      <c r="M133" s="443" t="s">
        <v>17257</v>
      </c>
      <c r="N133" s="443" t="s">
        <v>17259</v>
      </c>
      <c r="O133" s="110">
        <v>44379</v>
      </c>
      <c r="P133" s="110"/>
      <c r="Q133" s="499" t="s">
        <v>28795</v>
      </c>
      <c r="R133" s="499"/>
      <c r="S133" s="209" t="s">
        <v>14065</v>
      </c>
    </row>
    <row r="134" spans="1:19" ht="15" thickTop="1" thickBot="1">
      <c r="A134" s="422">
        <v>125</v>
      </c>
      <c r="B134" s="107">
        <v>702701000</v>
      </c>
      <c r="C134" s="108" t="s">
        <v>28793</v>
      </c>
      <c r="D134" s="108" t="s">
        <v>28801</v>
      </c>
      <c r="E134" s="144" t="s">
        <v>31157</v>
      </c>
      <c r="F134" s="87" t="s">
        <v>28778</v>
      </c>
      <c r="G134" s="422" t="s">
        <v>21</v>
      </c>
      <c r="H134" s="145" t="s">
        <v>28777</v>
      </c>
      <c r="I134" s="8" t="s">
        <v>33540</v>
      </c>
      <c r="J134" s="443"/>
      <c r="K134" s="443" t="s">
        <v>17275</v>
      </c>
      <c r="L134" s="443" t="s">
        <v>17276</v>
      </c>
      <c r="M134" s="443" t="s">
        <v>17276</v>
      </c>
      <c r="N134" s="443" t="s">
        <v>17277</v>
      </c>
      <c r="O134" s="110">
        <v>44406</v>
      </c>
      <c r="P134" s="110"/>
      <c r="Q134" s="151" t="s">
        <v>28794</v>
      </c>
      <c r="R134" s="499"/>
      <c r="S134" s="209" t="s">
        <v>14065</v>
      </c>
    </row>
    <row r="135" spans="1:19" ht="15" thickTop="1" thickBot="1">
      <c r="A135" s="422"/>
      <c r="B135" s="107"/>
      <c r="C135" s="108"/>
      <c r="D135" s="107"/>
      <c r="E135" s="144"/>
      <c r="F135" s="1049"/>
      <c r="G135" s="422"/>
      <c r="H135" s="145"/>
      <c r="I135" s="443"/>
      <c r="J135" s="443"/>
      <c r="K135" s="443"/>
      <c r="L135" s="443"/>
      <c r="M135" s="443"/>
      <c r="N135" s="443"/>
      <c r="O135" s="110"/>
      <c r="P135" s="110"/>
      <c r="Q135" s="151"/>
      <c r="R135" s="499"/>
      <c r="S135" s="209"/>
    </row>
    <row r="136" spans="1:19" ht="15" thickTop="1" thickBot="1">
      <c r="A136" s="422"/>
      <c r="B136" s="107"/>
      <c r="C136" s="108"/>
      <c r="D136" s="107"/>
      <c r="E136" s="144"/>
      <c r="F136" s="1049"/>
      <c r="G136" s="422"/>
      <c r="H136" s="145"/>
      <c r="I136" s="443"/>
      <c r="J136" s="443"/>
      <c r="K136" s="443"/>
      <c r="L136" s="443"/>
      <c r="M136" s="443"/>
      <c r="N136" s="443"/>
      <c r="O136" s="110"/>
      <c r="P136" s="110"/>
      <c r="Q136" s="151"/>
      <c r="R136" s="499"/>
      <c r="S136" s="209"/>
    </row>
    <row r="137" spans="1:19" ht="15" thickTop="1" thickBot="1">
      <c r="A137" s="422"/>
      <c r="B137" s="107"/>
      <c r="C137" s="108"/>
      <c r="D137" s="107"/>
      <c r="E137" s="144"/>
      <c r="F137" s="1049"/>
      <c r="G137" s="422"/>
      <c r="H137" s="145"/>
      <c r="I137" s="443"/>
      <c r="J137" s="443"/>
      <c r="K137" s="443"/>
      <c r="L137" s="443"/>
      <c r="M137" s="443"/>
      <c r="N137" s="443"/>
      <c r="O137" s="110"/>
      <c r="P137" s="110"/>
      <c r="Q137" s="151"/>
      <c r="R137" s="499"/>
      <c r="S137" s="209"/>
    </row>
    <row r="138" spans="1:19" ht="15" thickTop="1" thickBot="1">
      <c r="A138" s="250">
        <v>128</v>
      </c>
      <c r="B138" s="626"/>
      <c r="C138" s="626"/>
      <c r="D138" s="626" t="s">
        <v>5026</v>
      </c>
      <c r="E138" s="627" t="s">
        <v>3558</v>
      </c>
      <c r="F138" s="87" t="s">
        <v>26862</v>
      </c>
      <c r="G138" s="250" t="s">
        <v>21</v>
      </c>
      <c r="H138" s="628" t="s">
        <v>3378</v>
      </c>
      <c r="I138" s="254" t="s">
        <v>53</v>
      </c>
      <c r="J138" s="254"/>
      <c r="K138" s="254"/>
      <c r="L138" s="254"/>
      <c r="M138" s="254"/>
      <c r="N138" s="254"/>
      <c r="O138" s="629">
        <v>42290</v>
      </c>
      <c r="P138" s="629">
        <v>43566</v>
      </c>
      <c r="Q138" s="626"/>
      <c r="R138" s="626"/>
      <c r="S138" s="630"/>
    </row>
    <row r="139" spans="1:19" ht="14.25" thickTop="1"/>
  </sheetData>
  <autoFilter ref="A1:S134"/>
  <phoneticPr fontId="35"/>
  <hyperlinks>
    <hyperlink ref="F2" r:id="rId1"/>
    <hyperlink ref="F3:F5" r:id="rId2" display="SW00001800001@nihonsoft.co.jp"/>
    <hyperlink ref="F3" r:id="rId3"/>
    <hyperlink ref="F6:F59" r:id="rId4" display="SW00001800001@nihonsoft.co.jp"/>
    <hyperlink ref="F60:F61" r:id="rId5" display="SW00001800001@nihonsoft.co.jp"/>
    <hyperlink ref="F62:F63" r:id="rId6" display="SW00001800001@nihonsoft.co.jp"/>
    <hyperlink ref="F64:F65" r:id="rId7" display="SW00001800001@nihonsoft.co.jp"/>
    <hyperlink ref="F66:F67" r:id="rId8" display="SW00001800001@nihonsoft.co.jp"/>
    <hyperlink ref="F68:F69" r:id="rId9" display="SW00001800001@nihonsoft.co.jp"/>
    <hyperlink ref="F70:F71" r:id="rId10" display="SW00001800001@nihonsoft.co.jp"/>
    <hyperlink ref="F72:F73" r:id="rId11" display="SW00001800001@nihonsoft.co.jp"/>
    <hyperlink ref="F74:F75" r:id="rId12" display="SW00001800001@nihonsoft.co.jp"/>
    <hyperlink ref="F76:F77" r:id="rId13" display="SW00001800001@nihonsoft.co.jp"/>
    <hyperlink ref="F78:F79" r:id="rId14" display="SW00001800001@nihonsoft.co.jp"/>
    <hyperlink ref="F80:F81" r:id="rId15" display="SW00001800001@nihonsoft.co.jp"/>
    <hyperlink ref="F82:F83" r:id="rId16" display="SW00001800001@nihonsoft.co.jp"/>
    <hyperlink ref="F84:F85" r:id="rId17" display="SW00001800001@nihonsoft.co.jp"/>
    <hyperlink ref="F86:F87" r:id="rId18" display="SW00001800001@nihonsoft.co.jp"/>
    <hyperlink ref="F88:F89" r:id="rId19" display="SW00001800001@nihonsoft.co.jp"/>
    <hyperlink ref="F6" r:id="rId20"/>
    <hyperlink ref="E1" location="ユーザー一覧!A1" display="通番"/>
    <hyperlink ref="A1" location="ユーザー一覧!A1" display="通番"/>
    <hyperlink ref="F90:F127" r:id="rId21" display="SW00001800001@nihonsoft.co.jp"/>
    <hyperlink ref="F90" r:id="rId22"/>
    <hyperlink ref="F127" r:id="rId23"/>
    <hyperlink ref="F138" r:id="rId24"/>
    <hyperlink ref="F128" r:id="rId25"/>
    <hyperlink ref="F20" r:id="rId26"/>
    <hyperlink ref="F19" r:id="rId27"/>
    <hyperlink ref="F129" r:id="rId28"/>
    <hyperlink ref="F132" r:id="rId29"/>
    <hyperlink ref="F133" r:id="rId30"/>
    <hyperlink ref="F134" r:id="rId31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3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5.625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6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1007</v>
      </c>
      <c r="C2" s="9" t="s">
        <v>1241</v>
      </c>
      <c r="D2" s="9" t="s">
        <v>7574</v>
      </c>
      <c r="E2" s="16" t="s">
        <v>31158</v>
      </c>
      <c r="F2" s="23" t="s">
        <v>1198</v>
      </c>
      <c r="G2" s="7" t="s">
        <v>21</v>
      </c>
      <c r="H2" s="8" t="s">
        <v>1203</v>
      </c>
      <c r="I2" s="8" t="s">
        <v>53</v>
      </c>
      <c r="J2" s="8"/>
      <c r="K2" s="8" t="s">
        <v>17255</v>
      </c>
      <c r="L2" s="8" t="s">
        <v>17259</v>
      </c>
      <c r="M2" s="8" t="s">
        <v>17287</v>
      </c>
      <c r="N2" s="8" t="s">
        <v>17299</v>
      </c>
      <c r="O2" s="14" t="s">
        <v>1208</v>
      </c>
      <c r="P2" s="14"/>
      <c r="Q2" s="8" t="s">
        <v>3109</v>
      </c>
      <c r="R2" s="8" t="s">
        <v>17281</v>
      </c>
      <c r="S2" s="209" t="s">
        <v>14112</v>
      </c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>
        <v>1008</v>
      </c>
      <c r="C3" s="9" t="s">
        <v>1242</v>
      </c>
      <c r="D3" s="9" t="s">
        <v>7575</v>
      </c>
      <c r="E3" s="16" t="s">
        <v>31159</v>
      </c>
      <c r="F3" s="23" t="s">
        <v>1199</v>
      </c>
      <c r="G3" s="7" t="s">
        <v>21</v>
      </c>
      <c r="H3" s="8" t="s">
        <v>1204</v>
      </c>
      <c r="I3" s="8" t="s">
        <v>53</v>
      </c>
      <c r="J3" s="8"/>
      <c r="K3" s="8" t="s">
        <v>17255</v>
      </c>
      <c r="L3" s="8" t="s">
        <v>17299</v>
      </c>
      <c r="M3" s="8" t="s">
        <v>17284</v>
      </c>
      <c r="N3" s="8" t="s">
        <v>17299</v>
      </c>
      <c r="O3" s="14" t="s">
        <v>1208</v>
      </c>
      <c r="P3" s="14"/>
      <c r="Q3" s="8" t="s">
        <v>17312</v>
      </c>
      <c r="R3" s="8" t="s">
        <v>17281</v>
      </c>
      <c r="S3" s="209" t="s">
        <v>14122</v>
      </c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>
        <v>1011</v>
      </c>
      <c r="C4" s="9" t="s">
        <v>1243</v>
      </c>
      <c r="D4" s="9" t="s">
        <v>7576</v>
      </c>
      <c r="E4" s="16" t="s">
        <v>31160</v>
      </c>
      <c r="F4" s="23" t="s">
        <v>1200</v>
      </c>
      <c r="G4" s="7" t="s">
        <v>21</v>
      </c>
      <c r="H4" s="8" t="s">
        <v>1205</v>
      </c>
      <c r="I4" s="8" t="s">
        <v>53</v>
      </c>
      <c r="J4" s="8"/>
      <c r="K4" s="8" t="s">
        <v>17264</v>
      </c>
      <c r="L4" s="8" t="s">
        <v>17299</v>
      </c>
      <c r="M4" s="8" t="s">
        <v>17284</v>
      </c>
      <c r="N4" s="8" t="s">
        <v>17263</v>
      </c>
      <c r="O4" s="14" t="s">
        <v>1208</v>
      </c>
      <c r="P4" s="14"/>
      <c r="Q4" s="8" t="s">
        <v>3110</v>
      </c>
      <c r="R4" s="8" t="s">
        <v>17281</v>
      </c>
      <c r="S4" s="209" t="s">
        <v>14111</v>
      </c>
      <c r="U4" s="413" t="s">
        <v>5178</v>
      </c>
      <c r="V4" s="413">
        <f>COUNTIF($S$2:$S$11,"43")</f>
        <v>5</v>
      </c>
    </row>
    <row r="5" spans="1:22" ht="15" thickTop="1" thickBot="1">
      <c r="A5" s="7">
        <v>4</v>
      </c>
      <c r="B5" s="7">
        <v>1012</v>
      </c>
      <c r="C5" s="9" t="s">
        <v>1244</v>
      </c>
      <c r="D5" s="9" t="s">
        <v>7577</v>
      </c>
      <c r="E5" s="16" t="s">
        <v>31161</v>
      </c>
      <c r="F5" s="23" t="s">
        <v>1201</v>
      </c>
      <c r="G5" s="7" t="s">
        <v>21</v>
      </c>
      <c r="H5" s="8" t="s">
        <v>1206</v>
      </c>
      <c r="I5" s="8" t="s">
        <v>53</v>
      </c>
      <c r="J5" s="8"/>
      <c r="K5" s="8" t="s">
        <v>17255</v>
      </c>
      <c r="L5" s="8" t="s">
        <v>17263</v>
      </c>
      <c r="M5" s="8" t="s">
        <v>17287</v>
      </c>
      <c r="N5" s="8" t="s">
        <v>17299</v>
      </c>
      <c r="O5" s="14" t="s">
        <v>17313</v>
      </c>
      <c r="P5" s="14"/>
      <c r="Q5" s="8" t="s">
        <v>3111</v>
      </c>
      <c r="R5" s="8" t="s">
        <v>17281</v>
      </c>
      <c r="S5" s="209" t="s">
        <v>14064</v>
      </c>
      <c r="U5" s="413" t="s">
        <v>5176</v>
      </c>
      <c r="V5" s="413">
        <f>COUNTIF($S$2:$S$11,"44")</f>
        <v>1</v>
      </c>
    </row>
    <row r="6" spans="1:22" ht="15" thickTop="1" thickBot="1">
      <c r="A6" s="7">
        <v>5</v>
      </c>
      <c r="B6" s="7">
        <v>1014</v>
      </c>
      <c r="C6" s="9" t="s">
        <v>1245</v>
      </c>
      <c r="D6" s="9" t="s">
        <v>7578</v>
      </c>
      <c r="E6" s="16" t="s">
        <v>31162</v>
      </c>
      <c r="F6" s="23" t="s">
        <v>1202</v>
      </c>
      <c r="G6" s="7" t="s">
        <v>21</v>
      </c>
      <c r="H6" s="8" t="s">
        <v>1207</v>
      </c>
      <c r="I6" s="8" t="s">
        <v>53</v>
      </c>
      <c r="J6" s="8"/>
      <c r="K6" s="8" t="s">
        <v>17264</v>
      </c>
      <c r="L6" s="8" t="s">
        <v>17259</v>
      </c>
      <c r="M6" s="8" t="s">
        <v>17287</v>
      </c>
      <c r="N6" s="8" t="s">
        <v>17259</v>
      </c>
      <c r="O6" s="14" t="s">
        <v>1208</v>
      </c>
      <c r="P6" s="14"/>
      <c r="Q6" s="8" t="s">
        <v>17314</v>
      </c>
      <c r="R6" s="8" t="s">
        <v>17281</v>
      </c>
      <c r="S6" s="209" t="s">
        <v>14111</v>
      </c>
      <c r="U6" s="413" t="s">
        <v>5174</v>
      </c>
      <c r="V6" s="413">
        <f>COUNTIF($S$2:$S$11,"45")</f>
        <v>0</v>
      </c>
    </row>
    <row r="7" spans="1:22" ht="15" thickTop="1" thickBot="1">
      <c r="A7" s="7">
        <v>6</v>
      </c>
      <c r="B7" s="7">
        <v>2016</v>
      </c>
      <c r="C7" s="7" t="s">
        <v>18042</v>
      </c>
      <c r="D7" s="7" t="s">
        <v>7579</v>
      </c>
      <c r="E7" s="15" t="s">
        <v>31163</v>
      </c>
      <c r="F7" s="23" t="s">
        <v>1382</v>
      </c>
      <c r="G7" s="7" t="s">
        <v>21</v>
      </c>
      <c r="H7" s="15" t="s">
        <v>1384</v>
      </c>
      <c r="I7" s="8" t="s">
        <v>53</v>
      </c>
      <c r="J7" s="8"/>
      <c r="K7" s="8" t="s">
        <v>17264</v>
      </c>
      <c r="L7" s="8" t="s">
        <v>17259</v>
      </c>
      <c r="M7" s="8" t="s">
        <v>17284</v>
      </c>
      <c r="N7" s="8" t="s">
        <v>17259</v>
      </c>
      <c r="O7" s="46" t="s">
        <v>17315</v>
      </c>
      <c r="P7" s="46"/>
      <c r="Q7" s="8" t="s">
        <v>17316</v>
      </c>
      <c r="R7" s="8" t="s">
        <v>17281</v>
      </c>
      <c r="S7" s="209" t="s">
        <v>14124</v>
      </c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7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7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7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7"/>
      <c r="D11" s="7"/>
      <c r="E11" s="7"/>
      <c r="F11" s="11"/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202"/>
      <c r="U11" s="413" t="s">
        <v>17020</v>
      </c>
      <c r="V11" s="413">
        <f>COUNTIF($S$2:$S$38,"50")</f>
        <v>0</v>
      </c>
    </row>
    <row r="12" spans="1:22" ht="14.25" thickTop="1">
      <c r="U12" s="413" t="s">
        <v>17021</v>
      </c>
      <c r="V12" s="413">
        <f>COUNTIF($S$2:$S$38,"51")</f>
        <v>0</v>
      </c>
    </row>
    <row r="13" spans="1:22">
      <c r="U13" s="413" t="s">
        <v>17022</v>
      </c>
      <c r="V13" s="413">
        <f>COUNTIF($S$2:$S$38,"52")</f>
        <v>0</v>
      </c>
    </row>
  </sheetData>
  <phoneticPr fontId="35"/>
  <hyperlinks>
    <hyperlink ref="F2" r:id="rId1"/>
    <hyperlink ref="F3:F5" r:id="rId2" display="SW00001800001@nihonsoft.co.jp"/>
    <hyperlink ref="F3" r:id="rId3"/>
    <hyperlink ref="F4" r:id="rId4"/>
    <hyperlink ref="F5" r:id="rId5"/>
    <hyperlink ref="F6" r:id="rId6"/>
    <hyperlink ref="F7" r:id="rId7" display="SW00001900005@nihonsoft.co.jp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V13"/>
  <sheetViews>
    <sheetView topLeftCell="G1" zoomScaleNormal="100" workbookViewId="0">
      <selection activeCell="Q5" sqref="Q5"/>
    </sheetView>
  </sheetViews>
  <sheetFormatPr defaultRowHeight="13.5"/>
  <cols>
    <col min="1" max="1" width="5.25" style="1" bestFit="1" customWidth="1"/>
    <col min="2" max="2" width="9" style="1"/>
    <col min="3" max="3" width="12.2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125" style="1" customWidth="1"/>
    <col min="18" max="18" width="7.875" style="1" customWidth="1"/>
    <col min="19" max="19" width="13.125" style="208" bestFit="1" customWidth="1"/>
    <col min="20" max="20" width="9" style="1"/>
    <col min="21" max="21" width="13.375" style="211" bestFit="1" customWidth="1"/>
    <col min="22" max="22" width="9" style="211"/>
  </cols>
  <sheetData>
    <row r="1" spans="1:22" ht="42" thickTop="1" thickBot="1">
      <c r="A1" s="68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33546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9">
        <v>101</v>
      </c>
      <c r="C2" s="9" t="s">
        <v>1240</v>
      </c>
      <c r="D2" s="9" t="s">
        <v>7580</v>
      </c>
      <c r="E2" s="24" t="s">
        <v>31164</v>
      </c>
      <c r="F2" s="18" t="s">
        <v>1210</v>
      </c>
      <c r="G2" s="7" t="s">
        <v>21</v>
      </c>
      <c r="H2" s="8" t="s">
        <v>1209</v>
      </c>
      <c r="I2" s="8" t="s">
        <v>53</v>
      </c>
      <c r="J2" s="8"/>
      <c r="K2" s="8" t="s">
        <v>17317</v>
      </c>
      <c r="L2" s="8" t="s">
        <v>17318</v>
      </c>
      <c r="M2" s="8" t="s">
        <v>17258</v>
      </c>
      <c r="N2" s="8" t="s">
        <v>17259</v>
      </c>
      <c r="O2" s="14" t="s">
        <v>1208</v>
      </c>
      <c r="P2" s="14"/>
      <c r="Q2" s="8" t="s">
        <v>3112</v>
      </c>
      <c r="R2" s="8"/>
      <c r="S2" s="209" t="s">
        <v>14110</v>
      </c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>
        <v>201</v>
      </c>
      <c r="C3" s="7" t="s">
        <v>2083</v>
      </c>
      <c r="D3" s="7" t="s">
        <v>5061</v>
      </c>
      <c r="E3" s="16" t="s">
        <v>31165</v>
      </c>
      <c r="F3" s="18" t="s">
        <v>2020</v>
      </c>
      <c r="G3" s="7" t="s">
        <v>21</v>
      </c>
      <c r="H3" s="15" t="s">
        <v>2017</v>
      </c>
      <c r="I3" s="8" t="s">
        <v>53</v>
      </c>
      <c r="J3" s="8"/>
      <c r="K3" s="8" t="s">
        <v>17317</v>
      </c>
      <c r="L3" s="8" t="s">
        <v>17257</v>
      </c>
      <c r="M3" s="8" t="s">
        <v>17258</v>
      </c>
      <c r="N3" s="8" t="s">
        <v>17303</v>
      </c>
      <c r="O3" s="14" t="s">
        <v>2110</v>
      </c>
      <c r="P3" s="14"/>
      <c r="Q3" s="8" t="s">
        <v>2288</v>
      </c>
      <c r="R3" s="8"/>
      <c r="S3" s="209" t="s">
        <v>14131</v>
      </c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>
        <v>301</v>
      </c>
      <c r="C4" s="7" t="s">
        <v>2084</v>
      </c>
      <c r="D4" s="7" t="s">
        <v>5062</v>
      </c>
      <c r="E4" s="16" t="s">
        <v>31166</v>
      </c>
      <c r="F4" s="18" t="s">
        <v>2018</v>
      </c>
      <c r="G4" s="7" t="s">
        <v>21</v>
      </c>
      <c r="H4" s="15" t="s">
        <v>2019</v>
      </c>
      <c r="I4" s="8" t="s">
        <v>53</v>
      </c>
      <c r="J4" s="8"/>
      <c r="K4" s="8" t="s">
        <v>17264</v>
      </c>
      <c r="L4" s="8" t="s">
        <v>17257</v>
      </c>
      <c r="M4" s="8" t="s">
        <v>17257</v>
      </c>
      <c r="N4" s="8" t="s">
        <v>17259</v>
      </c>
      <c r="O4" s="14" t="s">
        <v>2110</v>
      </c>
      <c r="P4" s="14"/>
      <c r="Q4" s="8" t="s">
        <v>2289</v>
      </c>
      <c r="R4" s="8"/>
      <c r="S4" s="209" t="s">
        <v>14113</v>
      </c>
      <c r="U4" s="413" t="s">
        <v>5178</v>
      </c>
      <c r="V4" s="413">
        <f>COUNTIF($S$2:$S$11,"43")</f>
        <v>1</v>
      </c>
    </row>
    <row r="5" spans="1:22" ht="15" thickTop="1" thickBot="1">
      <c r="A5" s="7"/>
      <c r="B5" s="7"/>
      <c r="C5" s="7"/>
      <c r="D5" s="7"/>
      <c r="E5" s="16"/>
      <c r="F5" s="16"/>
      <c r="G5" s="7"/>
      <c r="H5" s="8"/>
      <c r="I5" s="8"/>
      <c r="J5" s="8"/>
      <c r="K5" s="8"/>
      <c r="L5" s="8"/>
      <c r="M5" s="8"/>
      <c r="N5" s="8"/>
      <c r="O5" s="14"/>
      <c r="P5" s="14"/>
      <c r="Q5" s="8"/>
      <c r="R5" s="8"/>
      <c r="S5" s="206"/>
      <c r="U5" s="413" t="s">
        <v>5176</v>
      </c>
      <c r="V5" s="413">
        <f>COUNTIF($S$2:$S$11,"44")</f>
        <v>2</v>
      </c>
    </row>
    <row r="6" spans="1:22" ht="15" thickTop="1" thickBot="1">
      <c r="A6" s="7"/>
      <c r="B6" s="7"/>
      <c r="C6" s="7"/>
      <c r="D6" s="7"/>
      <c r="E6" s="7"/>
      <c r="F6" s="7"/>
      <c r="G6" s="7"/>
      <c r="H6" s="8"/>
      <c r="I6" s="8"/>
      <c r="J6" s="8"/>
      <c r="K6" s="8"/>
      <c r="L6" s="8"/>
      <c r="M6" s="8"/>
      <c r="N6" s="8"/>
      <c r="O6" s="14"/>
      <c r="P6" s="14"/>
      <c r="Q6" s="8"/>
      <c r="R6" s="8"/>
      <c r="S6" s="206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7"/>
      <c r="D7" s="7"/>
      <c r="E7" s="7"/>
      <c r="F7" s="11"/>
      <c r="G7" s="7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207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7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7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7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7"/>
      <c r="D11" s="7"/>
      <c r="E11" s="7"/>
      <c r="F11" s="11"/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202"/>
      <c r="U11" s="413" t="s">
        <v>17020</v>
      </c>
      <c r="V11" s="413" t="e">
        <f>COUNTIF(#REF!,"50")</f>
        <v>#REF!</v>
      </c>
    </row>
    <row r="12" spans="1:22" ht="14.25" thickTop="1">
      <c r="U12" s="413" t="s">
        <v>17021</v>
      </c>
      <c r="V12" s="413" t="e">
        <f>COUNTIF(#REF!,"51")</f>
        <v>#REF!</v>
      </c>
    </row>
    <row r="13" spans="1:22">
      <c r="U13" s="413" t="s">
        <v>17022</v>
      </c>
      <c r="V13" s="413" t="e">
        <f>COUNTIF(#REF!,"52")</f>
        <v>#REF!</v>
      </c>
    </row>
  </sheetData>
  <phoneticPr fontId="35"/>
  <hyperlinks>
    <hyperlink ref="F2" r:id="rId1"/>
    <hyperlink ref="F3:F4" r:id="rId2" display="SW00002000001@nihonsoft.co.jp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V13"/>
  <sheetViews>
    <sheetView zoomScaleNormal="100" workbookViewId="0"/>
  </sheetViews>
  <sheetFormatPr defaultRowHeight="13.5"/>
  <cols>
    <col min="1" max="1" width="5.25" bestFit="1" customWidth="1"/>
    <col min="2" max="2" width="9" bestFit="1" customWidth="1"/>
    <col min="3" max="4" width="17.375" bestFit="1" customWidth="1"/>
    <col min="5" max="5" width="14.25" bestFit="1" customWidth="1"/>
    <col min="6" max="6" width="29.625" bestFit="1" customWidth="1"/>
    <col min="7" max="7" width="14.125" bestFit="1" customWidth="1"/>
    <col min="8" max="8" width="11.75" bestFit="1" customWidth="1"/>
    <col min="9" max="9" width="16" bestFit="1" customWidth="1"/>
    <col min="10" max="10" width="11.25" bestFit="1" customWidth="1"/>
    <col min="11" max="11" width="11.25" customWidth="1"/>
    <col min="12" max="13" width="5.25" bestFit="1" customWidth="1"/>
    <col min="14" max="14" width="7.375" bestFit="1" customWidth="1"/>
    <col min="15" max="15" width="13.375" bestFit="1" customWidth="1"/>
    <col min="16" max="16" width="13.375" customWidth="1"/>
    <col min="17" max="17" width="13.375" bestFit="1" customWidth="1"/>
    <col min="18" max="18" width="13.375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69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3000</v>
      </c>
      <c r="C2" s="9" t="s">
        <v>17936</v>
      </c>
      <c r="D2" s="9" t="s">
        <v>5046</v>
      </c>
      <c r="E2" s="15" t="s">
        <v>1352</v>
      </c>
      <c r="F2" s="11" t="s">
        <v>1253</v>
      </c>
      <c r="G2" s="7" t="s">
        <v>21</v>
      </c>
      <c r="H2" s="15" t="s">
        <v>1284</v>
      </c>
      <c r="I2" s="8" t="s">
        <v>53</v>
      </c>
      <c r="J2" s="8"/>
      <c r="K2" s="8" t="s">
        <v>17255</v>
      </c>
      <c r="L2" s="8" t="s">
        <v>17257</v>
      </c>
      <c r="M2" s="8" t="s">
        <v>17259</v>
      </c>
      <c r="N2" s="8" t="s">
        <v>17259</v>
      </c>
      <c r="O2" s="28">
        <v>41883</v>
      </c>
      <c r="P2" s="28"/>
      <c r="Q2" s="7" t="s">
        <v>3113</v>
      </c>
      <c r="R2" s="442"/>
      <c r="S2" s="209" t="s">
        <v>14113</v>
      </c>
      <c r="U2" s="413" t="s">
        <v>5180</v>
      </c>
      <c r="V2" s="413">
        <f>COUNTIF($S$2:$S$10,"41")</f>
        <v>0</v>
      </c>
    </row>
    <row r="3" spans="1:22" ht="15" thickTop="1" thickBot="1">
      <c r="A3" s="7">
        <v>2</v>
      </c>
      <c r="B3" s="7">
        <v>3100</v>
      </c>
      <c r="C3" s="7" t="s">
        <v>1755</v>
      </c>
      <c r="D3" s="7" t="s">
        <v>5047</v>
      </c>
      <c r="E3" s="15" t="s">
        <v>1353</v>
      </c>
      <c r="F3" s="11" t="s">
        <v>1254</v>
      </c>
      <c r="G3" s="442" t="s">
        <v>21</v>
      </c>
      <c r="H3" s="15" t="s">
        <v>1285</v>
      </c>
      <c r="I3" s="8" t="s">
        <v>53</v>
      </c>
      <c r="J3" s="8"/>
      <c r="K3" s="8" t="s">
        <v>17255</v>
      </c>
      <c r="L3" s="8" t="s">
        <v>17257</v>
      </c>
      <c r="M3" s="8" t="s">
        <v>17259</v>
      </c>
      <c r="N3" s="8" t="s">
        <v>17259</v>
      </c>
      <c r="O3" s="28">
        <v>41883</v>
      </c>
      <c r="P3" s="28"/>
      <c r="Q3" s="8" t="s">
        <v>3114</v>
      </c>
      <c r="R3" s="8"/>
      <c r="S3" s="209" t="s">
        <v>14124</v>
      </c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>
        <v>3200</v>
      </c>
      <c r="C4" s="7" t="s">
        <v>1756</v>
      </c>
      <c r="D4" s="7" t="s">
        <v>5048</v>
      </c>
      <c r="E4" s="15" t="s">
        <v>1354</v>
      </c>
      <c r="F4" s="11" t="s">
        <v>1255</v>
      </c>
      <c r="G4" s="442" t="s">
        <v>21</v>
      </c>
      <c r="H4" s="15" t="s">
        <v>1286</v>
      </c>
      <c r="I4" s="8" t="s">
        <v>53</v>
      </c>
      <c r="J4" s="8"/>
      <c r="K4" s="8" t="s">
        <v>17255</v>
      </c>
      <c r="L4" s="8" t="s">
        <v>17257</v>
      </c>
      <c r="M4" s="8" t="s">
        <v>17259</v>
      </c>
      <c r="N4" s="8" t="s">
        <v>17263</v>
      </c>
      <c r="O4" s="28">
        <v>41883</v>
      </c>
      <c r="P4" s="28"/>
      <c r="Q4" s="8" t="s">
        <v>3115</v>
      </c>
      <c r="R4" s="8"/>
      <c r="S4" s="209" t="s">
        <v>14121</v>
      </c>
      <c r="U4" s="413" t="s">
        <v>5178</v>
      </c>
      <c r="V4" s="413">
        <f>COUNTIF($S$2:$S$10,"43")</f>
        <v>0</v>
      </c>
    </row>
    <row r="5" spans="1:22" ht="15" thickTop="1" thickBot="1">
      <c r="A5" s="7">
        <v>4</v>
      </c>
      <c r="B5" s="7">
        <v>3300</v>
      </c>
      <c r="C5" s="7" t="s">
        <v>1757</v>
      </c>
      <c r="D5" s="7" t="s">
        <v>5049</v>
      </c>
      <c r="E5" s="15" t="s">
        <v>1355</v>
      </c>
      <c r="F5" s="11" t="s">
        <v>1256</v>
      </c>
      <c r="G5" s="442" t="s">
        <v>21</v>
      </c>
      <c r="H5" s="15" t="s">
        <v>1287</v>
      </c>
      <c r="I5" s="8" t="s">
        <v>53</v>
      </c>
      <c r="J5" s="8"/>
      <c r="K5" s="8" t="s">
        <v>17255</v>
      </c>
      <c r="L5" s="8" t="s">
        <v>17257</v>
      </c>
      <c r="M5" s="8" t="s">
        <v>17259</v>
      </c>
      <c r="N5" s="8" t="s">
        <v>17259</v>
      </c>
      <c r="O5" s="28">
        <v>41883</v>
      </c>
      <c r="P5" s="28"/>
      <c r="Q5" s="8" t="s">
        <v>3116</v>
      </c>
      <c r="R5" s="8"/>
      <c r="S5" s="209" t="s">
        <v>14063</v>
      </c>
      <c r="U5" s="413" t="s">
        <v>5176</v>
      </c>
      <c r="V5" s="413">
        <f>COUNTIF($S$2:$S$10,"44")</f>
        <v>5</v>
      </c>
    </row>
    <row r="6" spans="1:22" ht="15" thickTop="1" thickBot="1">
      <c r="A6" s="7">
        <v>5</v>
      </c>
      <c r="B6" s="7">
        <v>3400</v>
      </c>
      <c r="C6" s="7" t="s">
        <v>1758</v>
      </c>
      <c r="D6" s="7" t="s">
        <v>5050</v>
      </c>
      <c r="E6" s="15" t="s">
        <v>1356</v>
      </c>
      <c r="F6" s="11" t="s">
        <v>1257</v>
      </c>
      <c r="G6" s="442" t="s">
        <v>21</v>
      </c>
      <c r="H6" s="15" t="s">
        <v>1288</v>
      </c>
      <c r="I6" s="8" t="s">
        <v>53</v>
      </c>
      <c r="J6" s="8"/>
      <c r="K6" s="8" t="s">
        <v>17255</v>
      </c>
      <c r="L6" s="8" t="s">
        <v>17319</v>
      </c>
      <c r="M6" s="8" t="s">
        <v>17263</v>
      </c>
      <c r="N6" s="8" t="s">
        <v>17263</v>
      </c>
      <c r="O6" s="28">
        <v>41883</v>
      </c>
      <c r="P6" s="28"/>
      <c r="Q6" s="8" t="s">
        <v>3117</v>
      </c>
      <c r="R6" s="8"/>
      <c r="S6" s="209" t="s">
        <v>14121</v>
      </c>
      <c r="U6" s="413" t="s">
        <v>5174</v>
      </c>
      <c r="V6" s="413">
        <f>COUNTIF($S$2:$S$10,"45")</f>
        <v>0</v>
      </c>
    </row>
    <row r="7" spans="1:22" ht="15" thickTop="1" thickBot="1">
      <c r="A7" s="442">
        <v>6</v>
      </c>
      <c r="B7" s="7" t="s">
        <v>31167</v>
      </c>
      <c r="C7" s="7" t="s">
        <v>31168</v>
      </c>
      <c r="D7" s="7" t="s">
        <v>22443</v>
      </c>
      <c r="E7" s="8" t="s">
        <v>22444</v>
      </c>
      <c r="F7" s="87" t="s">
        <v>22416</v>
      </c>
      <c r="G7" s="442" t="s">
        <v>21</v>
      </c>
      <c r="H7" s="8" t="s">
        <v>27633</v>
      </c>
      <c r="I7" s="8" t="s">
        <v>22417</v>
      </c>
      <c r="J7" s="8"/>
      <c r="K7" s="8" t="s">
        <v>17255</v>
      </c>
      <c r="L7" s="8" t="s">
        <v>17257</v>
      </c>
      <c r="M7" s="8" t="s">
        <v>17259</v>
      </c>
      <c r="N7" s="8" t="s">
        <v>17259</v>
      </c>
      <c r="O7" s="8" t="s">
        <v>27634</v>
      </c>
      <c r="P7" s="8"/>
      <c r="Q7" s="8" t="s">
        <v>22456</v>
      </c>
      <c r="R7" s="8"/>
      <c r="S7" s="209" t="s">
        <v>31169</v>
      </c>
      <c r="U7" s="413" t="s">
        <v>5175</v>
      </c>
      <c r="V7" s="413">
        <f>COUNTIF($S$2:$S$10,"46")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7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7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7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COUNTIF($S$2:$S$38,"50")</f>
        <v>1</v>
      </c>
    </row>
    <row r="12" spans="1:22">
      <c r="U12" s="413" t="s">
        <v>17021</v>
      </c>
      <c r="V12" s="413">
        <f>COUNTIF($S$2:$S$38,"51")</f>
        <v>0</v>
      </c>
    </row>
    <row r="13" spans="1:22">
      <c r="U13" s="413" t="s">
        <v>17022</v>
      </c>
      <c r="V13" s="413">
        <f>COUNTIF($S$2:$S$38,"52")</f>
        <v>0</v>
      </c>
    </row>
  </sheetData>
  <phoneticPr fontId="35"/>
  <hyperlinks>
    <hyperlink ref="F2" r:id="rId1" display="SW00001300143@nihonsoft.co.jp"/>
    <hyperlink ref="F3:F6" r:id="rId2" display="SW00001300143@nihonsoft.co.jp"/>
    <hyperlink ref="A1" location="ユーザー一覧!A1" display="通番"/>
    <hyperlink ref="F7" r:id="rId3"/>
  </hyperlinks>
  <pageMargins left="0.7" right="0.7" top="0.75" bottom="0.75" header="0.3" footer="0.3"/>
  <pageSetup paperSize="9" orientation="portrait" verticalDpi="0"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V38"/>
  <sheetViews>
    <sheetView zoomScaleNormal="100" workbookViewId="0"/>
  </sheetViews>
  <sheetFormatPr defaultRowHeight="13.5"/>
  <cols>
    <col min="1" max="1" width="5.25" style="1" bestFit="1" customWidth="1"/>
    <col min="2" max="2" width="12.75" style="1" bestFit="1" customWidth="1"/>
    <col min="3" max="3" width="19.8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32.375" style="1" bestFit="1" customWidth="1"/>
    <col min="19" max="19" width="13.125" style="208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70" t="s">
        <v>40</v>
      </c>
      <c r="B1" s="3" t="s">
        <v>41</v>
      </c>
      <c r="C1" s="3" t="s">
        <v>42</v>
      </c>
      <c r="D1" s="37" t="s">
        <v>4646</v>
      </c>
      <c r="E1" s="37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s="1" customFormat="1" ht="15" thickTop="1" thickBot="1">
      <c r="A2" s="7">
        <v>1</v>
      </c>
      <c r="B2" s="7">
        <v>13500</v>
      </c>
      <c r="C2" s="42" t="s">
        <v>23873</v>
      </c>
      <c r="D2" s="44" t="s">
        <v>7581</v>
      </c>
      <c r="E2" s="39" t="s">
        <v>31170</v>
      </c>
      <c r="F2" s="87" t="s">
        <v>23878</v>
      </c>
      <c r="G2" s="9" t="s">
        <v>1183</v>
      </c>
      <c r="H2" s="29" t="s">
        <v>11242</v>
      </c>
      <c r="I2" s="15" t="s">
        <v>27344</v>
      </c>
      <c r="J2" s="15"/>
      <c r="K2" s="15" t="s">
        <v>17293</v>
      </c>
      <c r="L2" s="15" t="s">
        <v>17257</v>
      </c>
      <c r="M2" s="15" t="s">
        <v>17257</v>
      </c>
      <c r="N2" s="15" t="s">
        <v>17257</v>
      </c>
      <c r="O2" s="27">
        <v>41898</v>
      </c>
      <c r="P2" s="27"/>
      <c r="Q2" s="7" t="s">
        <v>3118</v>
      </c>
      <c r="R2" s="442"/>
      <c r="S2" s="209" t="s">
        <v>14120</v>
      </c>
      <c r="U2" s="413" t="s">
        <v>5180</v>
      </c>
      <c r="V2" s="413">
        <f>COUNTIF($S$2:$S$36,"41")</f>
        <v>0</v>
      </c>
    </row>
    <row r="3" spans="1:22" s="1" customFormat="1" ht="15" thickTop="1" thickBot="1">
      <c r="A3" s="7">
        <v>2</v>
      </c>
      <c r="B3" s="7">
        <v>1500</v>
      </c>
      <c r="C3" s="43" t="s">
        <v>1258</v>
      </c>
      <c r="D3" s="44" t="s">
        <v>7582</v>
      </c>
      <c r="E3" s="39" t="s">
        <v>31171</v>
      </c>
      <c r="F3" s="36" t="s">
        <v>1291</v>
      </c>
      <c r="G3" s="9" t="s">
        <v>1183</v>
      </c>
      <c r="H3" s="29" t="s">
        <v>1411</v>
      </c>
      <c r="I3" s="15" t="s">
        <v>27344</v>
      </c>
      <c r="J3" s="15"/>
      <c r="K3" s="15" t="s">
        <v>17294</v>
      </c>
      <c r="L3" s="15" t="s">
        <v>17257</v>
      </c>
      <c r="M3" s="15" t="s">
        <v>17257</v>
      </c>
      <c r="N3" s="15" t="s">
        <v>17271</v>
      </c>
      <c r="O3" s="27">
        <v>41898</v>
      </c>
      <c r="P3" s="27"/>
      <c r="Q3" s="7" t="s">
        <v>3119</v>
      </c>
      <c r="R3" s="442"/>
      <c r="S3" s="209" t="s">
        <v>14132</v>
      </c>
      <c r="U3" s="413" t="s">
        <v>5179</v>
      </c>
      <c r="V3" s="413">
        <f>COUNTIF($S$2:$S$36,"42")</f>
        <v>0</v>
      </c>
    </row>
    <row r="4" spans="1:22" s="1" customFormat="1" ht="15" thickTop="1" thickBot="1">
      <c r="A4" s="7">
        <v>3</v>
      </c>
      <c r="B4" s="7">
        <v>6500</v>
      </c>
      <c r="C4" s="43" t="s">
        <v>1259</v>
      </c>
      <c r="D4" s="44" t="s">
        <v>7583</v>
      </c>
      <c r="E4" s="39" t="s">
        <v>31172</v>
      </c>
      <c r="F4" s="36" t="s">
        <v>1292</v>
      </c>
      <c r="G4" s="9" t="s">
        <v>1183</v>
      </c>
      <c r="H4" s="29" t="s">
        <v>1421</v>
      </c>
      <c r="I4" s="15" t="s">
        <v>27344</v>
      </c>
      <c r="J4" s="15"/>
      <c r="K4" s="15" t="s">
        <v>17294</v>
      </c>
      <c r="L4" s="15" t="s">
        <v>17257</v>
      </c>
      <c r="M4" s="15" t="s">
        <v>17261</v>
      </c>
      <c r="N4" s="15" t="s">
        <v>17261</v>
      </c>
      <c r="O4" s="27">
        <v>41898</v>
      </c>
      <c r="P4" s="27"/>
      <c r="Q4" s="7" t="s">
        <v>3120</v>
      </c>
      <c r="R4" s="442"/>
      <c r="S4" s="209" t="s">
        <v>14121</v>
      </c>
      <c r="U4" s="413" t="s">
        <v>5178</v>
      </c>
      <c r="V4" s="413">
        <f>COUNTIF($S$2:$S$36,"43")</f>
        <v>0</v>
      </c>
    </row>
    <row r="5" spans="1:22" s="1" customFormat="1" ht="15" thickTop="1" thickBot="1">
      <c r="A5" s="7">
        <v>4</v>
      </c>
      <c r="B5" s="7">
        <v>7500</v>
      </c>
      <c r="C5" s="43" t="s">
        <v>1260</v>
      </c>
      <c r="D5" s="44" t="s">
        <v>7584</v>
      </c>
      <c r="E5" s="39" t="s">
        <v>31173</v>
      </c>
      <c r="F5" s="36" t="s">
        <v>1293</v>
      </c>
      <c r="G5" s="9" t="s">
        <v>1183</v>
      </c>
      <c r="H5" s="29" t="s">
        <v>1422</v>
      </c>
      <c r="I5" s="15" t="s">
        <v>27344</v>
      </c>
      <c r="J5" s="15"/>
      <c r="K5" s="15" t="s">
        <v>17293</v>
      </c>
      <c r="L5" s="15" t="s">
        <v>17261</v>
      </c>
      <c r="M5" s="15" t="s">
        <v>17271</v>
      </c>
      <c r="N5" s="15" t="s">
        <v>17261</v>
      </c>
      <c r="O5" s="27">
        <v>41898</v>
      </c>
      <c r="P5" s="27"/>
      <c r="Q5" s="8" t="s">
        <v>17190</v>
      </c>
      <c r="R5" s="8" t="s">
        <v>17189</v>
      </c>
      <c r="S5" s="209" t="s">
        <v>14121</v>
      </c>
      <c r="U5" s="413" t="s">
        <v>5176</v>
      </c>
      <c r="V5" s="413">
        <f>COUNTIF($S$2:$S$36,"44")</f>
        <v>33</v>
      </c>
    </row>
    <row r="6" spans="1:22" s="1" customFormat="1" ht="15" thickTop="1" thickBot="1">
      <c r="A6" s="7">
        <v>5</v>
      </c>
      <c r="B6" s="7">
        <v>2500</v>
      </c>
      <c r="C6" s="43" t="s">
        <v>1261</v>
      </c>
      <c r="D6" s="44" t="s">
        <v>7585</v>
      </c>
      <c r="E6" s="39" t="s">
        <v>31174</v>
      </c>
      <c r="F6" s="36" t="s">
        <v>1294</v>
      </c>
      <c r="G6" s="9" t="s">
        <v>1183</v>
      </c>
      <c r="H6" s="29" t="s">
        <v>1412</v>
      </c>
      <c r="I6" s="15" t="s">
        <v>27344</v>
      </c>
      <c r="J6" s="15"/>
      <c r="K6" s="15" t="s">
        <v>17293</v>
      </c>
      <c r="L6" s="15" t="s">
        <v>17271</v>
      </c>
      <c r="M6" s="15" t="s">
        <v>17257</v>
      </c>
      <c r="N6" s="15" t="s">
        <v>17261</v>
      </c>
      <c r="O6" s="27">
        <v>41898</v>
      </c>
      <c r="P6" s="27"/>
      <c r="Q6" s="8" t="s">
        <v>3121</v>
      </c>
      <c r="R6" s="8"/>
      <c r="S6" s="209" t="s">
        <v>14121</v>
      </c>
      <c r="U6" s="413" t="s">
        <v>5174</v>
      </c>
      <c r="V6" s="413">
        <f>COUNTIF($S$2:$S$36,"45")</f>
        <v>0</v>
      </c>
    </row>
    <row r="7" spans="1:22" s="1" customFormat="1" ht="15" thickTop="1" thickBot="1">
      <c r="A7" s="7">
        <v>6</v>
      </c>
      <c r="B7" s="7">
        <v>12600</v>
      </c>
      <c r="C7" s="43" t="s">
        <v>1262</v>
      </c>
      <c r="D7" s="44" t="s">
        <v>7586</v>
      </c>
      <c r="E7" s="39" t="s">
        <v>31175</v>
      </c>
      <c r="F7" s="36" t="s">
        <v>1295</v>
      </c>
      <c r="G7" s="9" t="s">
        <v>1183</v>
      </c>
      <c r="H7" s="29" t="s">
        <v>1430</v>
      </c>
      <c r="I7" s="15" t="s">
        <v>27344</v>
      </c>
      <c r="J7" s="15"/>
      <c r="K7" s="15" t="s">
        <v>17293</v>
      </c>
      <c r="L7" s="15" t="s">
        <v>17261</v>
      </c>
      <c r="M7" s="15" t="s">
        <v>17261</v>
      </c>
      <c r="N7" s="15" t="s">
        <v>17261</v>
      </c>
      <c r="O7" s="27">
        <v>41898</v>
      </c>
      <c r="P7" s="27"/>
      <c r="Q7" s="8" t="s">
        <v>3122</v>
      </c>
      <c r="R7" s="8"/>
      <c r="S7" s="209" t="s">
        <v>14121</v>
      </c>
      <c r="U7" s="413" t="s">
        <v>5175</v>
      </c>
      <c r="V7" s="413">
        <f>COUNTIF($S$2:$S$36,"46")</f>
        <v>0</v>
      </c>
    </row>
    <row r="8" spans="1:22" s="1" customFormat="1" ht="15" thickTop="1" thickBot="1">
      <c r="A8" s="7">
        <v>7</v>
      </c>
      <c r="B8" s="7">
        <v>9500</v>
      </c>
      <c r="C8" s="43" t="s">
        <v>1263</v>
      </c>
      <c r="D8" s="44" t="s">
        <v>7587</v>
      </c>
      <c r="E8" s="39" t="s">
        <v>31176</v>
      </c>
      <c r="F8" s="36" t="s">
        <v>1296</v>
      </c>
      <c r="G8" s="9" t="s">
        <v>1183</v>
      </c>
      <c r="H8" s="29" t="s">
        <v>1425</v>
      </c>
      <c r="I8" s="15" t="s">
        <v>27344</v>
      </c>
      <c r="J8" s="15"/>
      <c r="K8" s="15" t="s">
        <v>17294</v>
      </c>
      <c r="L8" s="15" t="s">
        <v>17257</v>
      </c>
      <c r="M8" s="15" t="s">
        <v>17257</v>
      </c>
      <c r="N8" s="15" t="s">
        <v>17261</v>
      </c>
      <c r="O8" s="27">
        <v>41898</v>
      </c>
      <c r="P8" s="27"/>
      <c r="Q8" s="8" t="s">
        <v>3123</v>
      </c>
      <c r="R8" s="8"/>
      <c r="S8" s="209" t="s">
        <v>14121</v>
      </c>
      <c r="U8" s="413" t="s">
        <v>5214</v>
      </c>
      <c r="V8" s="413">
        <f>COUNTIF($S$2:$S$36,"47")</f>
        <v>0</v>
      </c>
    </row>
    <row r="9" spans="1:22" s="1" customFormat="1" ht="15" thickTop="1" thickBot="1">
      <c r="A9" s="7">
        <v>8</v>
      </c>
      <c r="B9" s="7">
        <v>11500</v>
      </c>
      <c r="C9" s="44" t="s">
        <v>29880</v>
      </c>
      <c r="D9" s="44" t="s">
        <v>7588</v>
      </c>
      <c r="E9" s="40" t="s">
        <v>31177</v>
      </c>
      <c r="F9" s="23" t="s">
        <v>1297</v>
      </c>
      <c r="G9" s="9" t="s">
        <v>1183</v>
      </c>
      <c r="H9" s="29" t="s">
        <v>1427</v>
      </c>
      <c r="I9" s="15" t="s">
        <v>27344</v>
      </c>
      <c r="J9" s="15"/>
      <c r="K9" s="15" t="s">
        <v>17294</v>
      </c>
      <c r="L9" s="15" t="s">
        <v>17257</v>
      </c>
      <c r="M9" s="15" t="s">
        <v>17261</v>
      </c>
      <c r="N9" s="15" t="s">
        <v>17261</v>
      </c>
      <c r="O9" s="27">
        <v>41898</v>
      </c>
      <c r="P9" s="27"/>
      <c r="Q9" s="8" t="s">
        <v>3124</v>
      </c>
      <c r="R9" s="8"/>
      <c r="S9" s="209" t="s">
        <v>14121</v>
      </c>
      <c r="U9" s="413" t="s">
        <v>5216</v>
      </c>
      <c r="V9" s="413">
        <f>COUNTIF($S$2:$S$36,"48")</f>
        <v>0</v>
      </c>
    </row>
    <row r="10" spans="1:22" s="1" customFormat="1" ht="15" thickTop="1" thickBot="1">
      <c r="A10" s="7">
        <v>9</v>
      </c>
      <c r="B10" s="7">
        <v>5500</v>
      </c>
      <c r="C10" s="44" t="s">
        <v>1264</v>
      </c>
      <c r="D10" s="44" t="s">
        <v>7589</v>
      </c>
      <c r="E10" s="15" t="s">
        <v>31178</v>
      </c>
      <c r="F10" s="23" t="s">
        <v>1298</v>
      </c>
      <c r="G10" s="9" t="s">
        <v>1183</v>
      </c>
      <c r="H10" s="29" t="s">
        <v>1420</v>
      </c>
      <c r="I10" s="15" t="s">
        <v>27344</v>
      </c>
      <c r="J10" s="15"/>
      <c r="K10" s="15" t="s">
        <v>17294</v>
      </c>
      <c r="L10" s="15" t="s">
        <v>17261</v>
      </c>
      <c r="M10" s="15" t="s">
        <v>17261</v>
      </c>
      <c r="N10" s="15" t="s">
        <v>17257</v>
      </c>
      <c r="O10" s="27">
        <v>41898</v>
      </c>
      <c r="P10" s="27"/>
      <c r="Q10" s="8" t="s">
        <v>3125</v>
      </c>
      <c r="R10" s="8"/>
      <c r="S10" s="209" t="s">
        <v>14121</v>
      </c>
      <c r="U10" s="413" t="s">
        <v>5215</v>
      </c>
      <c r="V10" s="413">
        <f>COUNTIF($S$2:$S$36,"49")</f>
        <v>0</v>
      </c>
    </row>
    <row r="11" spans="1:22" s="1" customFormat="1" ht="15" thickTop="1" thickBot="1">
      <c r="A11" s="7">
        <v>10</v>
      </c>
      <c r="B11" s="7">
        <v>3600</v>
      </c>
      <c r="C11" s="44" t="s">
        <v>1265</v>
      </c>
      <c r="D11" s="44" t="s">
        <v>7590</v>
      </c>
      <c r="E11" s="15" t="s">
        <v>31179</v>
      </c>
      <c r="F11" s="23" t="s">
        <v>1299</v>
      </c>
      <c r="G11" s="9" t="s">
        <v>1183</v>
      </c>
      <c r="H11" s="29" t="s">
        <v>1416</v>
      </c>
      <c r="I11" s="15" t="s">
        <v>27344</v>
      </c>
      <c r="J11" s="15"/>
      <c r="K11" s="15" t="s">
        <v>17294</v>
      </c>
      <c r="L11" s="15" t="s">
        <v>17261</v>
      </c>
      <c r="M11" s="15" t="s">
        <v>17257</v>
      </c>
      <c r="N11" s="15" t="s">
        <v>17261</v>
      </c>
      <c r="O11" s="27">
        <v>41898</v>
      </c>
      <c r="P11" s="27"/>
      <c r="Q11" s="8" t="s">
        <v>3126</v>
      </c>
      <c r="R11" s="8"/>
      <c r="S11" s="209" t="s">
        <v>14121</v>
      </c>
      <c r="U11" s="413" t="s">
        <v>17020</v>
      </c>
      <c r="V11" s="413">
        <f>COUNTIF($S$2:$S$38,"50")</f>
        <v>0</v>
      </c>
    </row>
    <row r="12" spans="1:22" s="1" customFormat="1" ht="15" thickTop="1" thickBot="1">
      <c r="A12" s="7">
        <v>11</v>
      </c>
      <c r="B12" s="7">
        <v>3300</v>
      </c>
      <c r="C12" s="44" t="s">
        <v>1266</v>
      </c>
      <c r="D12" s="44" t="s">
        <v>7591</v>
      </c>
      <c r="E12" s="15" t="s">
        <v>31180</v>
      </c>
      <c r="F12" s="23" t="s">
        <v>1300</v>
      </c>
      <c r="G12" s="9" t="s">
        <v>1183</v>
      </c>
      <c r="H12" s="29" t="s">
        <v>1413</v>
      </c>
      <c r="I12" s="15" t="s">
        <v>27344</v>
      </c>
      <c r="J12" s="15"/>
      <c r="K12" s="15" t="s">
        <v>17294</v>
      </c>
      <c r="L12" s="15" t="s">
        <v>17261</v>
      </c>
      <c r="M12" s="15" t="s">
        <v>17261</v>
      </c>
      <c r="N12" s="15" t="s">
        <v>17261</v>
      </c>
      <c r="O12" s="27">
        <v>41898</v>
      </c>
      <c r="P12" s="27"/>
      <c r="Q12" s="8" t="s">
        <v>3127</v>
      </c>
      <c r="R12" s="8"/>
      <c r="S12" s="209" t="s">
        <v>14121</v>
      </c>
      <c r="U12" s="413" t="s">
        <v>17021</v>
      </c>
      <c r="V12" s="413">
        <f>COUNTIF($S$2:$S$38,"51")</f>
        <v>0</v>
      </c>
    </row>
    <row r="13" spans="1:22" s="1" customFormat="1" ht="15" thickTop="1" thickBot="1">
      <c r="A13" s="7">
        <v>12</v>
      </c>
      <c r="B13" s="7">
        <v>4400</v>
      </c>
      <c r="C13" s="44" t="s">
        <v>1267</v>
      </c>
      <c r="D13" s="44" t="s">
        <v>7592</v>
      </c>
      <c r="E13" s="15" t="s">
        <v>31181</v>
      </c>
      <c r="F13" s="23" t="s">
        <v>1301</v>
      </c>
      <c r="G13" s="9" t="s">
        <v>1183</v>
      </c>
      <c r="H13" s="29" t="s">
        <v>1417</v>
      </c>
      <c r="I13" s="15" t="s">
        <v>27344</v>
      </c>
      <c r="J13" s="15"/>
      <c r="K13" s="15" t="s">
        <v>17293</v>
      </c>
      <c r="L13" s="15" t="s">
        <v>17257</v>
      </c>
      <c r="M13" s="15" t="s">
        <v>17261</v>
      </c>
      <c r="N13" s="15" t="s">
        <v>17261</v>
      </c>
      <c r="O13" s="27">
        <v>41898</v>
      </c>
      <c r="P13" s="27"/>
      <c r="Q13" s="8" t="s">
        <v>3128</v>
      </c>
      <c r="R13" s="8"/>
      <c r="S13" s="209" t="s">
        <v>14121</v>
      </c>
      <c r="U13" s="413" t="s">
        <v>17022</v>
      </c>
      <c r="V13" s="413">
        <f>COUNTIF($S$2:$S$38,"52")</f>
        <v>0</v>
      </c>
    </row>
    <row r="14" spans="1:22" s="1" customFormat="1" ht="15" thickTop="1" thickBot="1">
      <c r="A14" s="7">
        <v>13</v>
      </c>
      <c r="B14" s="7">
        <v>9400</v>
      </c>
      <c r="C14" s="44" t="s">
        <v>1268</v>
      </c>
      <c r="D14" s="44" t="s">
        <v>7593</v>
      </c>
      <c r="E14" s="15" t="s">
        <v>31182</v>
      </c>
      <c r="F14" s="23" t="s">
        <v>1302</v>
      </c>
      <c r="G14" s="9" t="s">
        <v>1183</v>
      </c>
      <c r="H14" s="29" t="s">
        <v>1424</v>
      </c>
      <c r="I14" s="15" t="s">
        <v>27344</v>
      </c>
      <c r="J14" s="15"/>
      <c r="K14" s="15" t="s">
        <v>17294</v>
      </c>
      <c r="L14" s="15" t="s">
        <v>17257</v>
      </c>
      <c r="M14" s="15" t="s">
        <v>17257</v>
      </c>
      <c r="N14" s="15" t="s">
        <v>17261</v>
      </c>
      <c r="O14" s="27">
        <v>41898</v>
      </c>
      <c r="P14" s="27"/>
      <c r="Q14" s="8" t="s">
        <v>3129</v>
      </c>
      <c r="R14" s="8"/>
      <c r="S14" s="209" t="s">
        <v>14121</v>
      </c>
    </row>
    <row r="15" spans="1:22" s="1" customFormat="1" ht="15" thickTop="1" thickBot="1">
      <c r="A15" s="7">
        <v>14</v>
      </c>
      <c r="B15" s="7">
        <v>12500</v>
      </c>
      <c r="C15" s="44" t="s">
        <v>1269</v>
      </c>
      <c r="D15" s="44" t="s">
        <v>7594</v>
      </c>
      <c r="E15" s="15" t="s">
        <v>31183</v>
      </c>
      <c r="F15" s="23" t="s">
        <v>1303</v>
      </c>
      <c r="G15" s="9" t="s">
        <v>1183</v>
      </c>
      <c r="H15" s="29" t="s">
        <v>1429</v>
      </c>
      <c r="I15" s="15" t="s">
        <v>27344</v>
      </c>
      <c r="J15" s="15"/>
      <c r="K15" s="15" t="s">
        <v>17294</v>
      </c>
      <c r="L15" s="15" t="s">
        <v>17261</v>
      </c>
      <c r="M15" s="15" t="s">
        <v>17261</v>
      </c>
      <c r="N15" s="15" t="s">
        <v>17257</v>
      </c>
      <c r="O15" s="27">
        <v>41898</v>
      </c>
      <c r="P15" s="27"/>
      <c r="Q15" s="8" t="s">
        <v>3130</v>
      </c>
      <c r="R15" s="8"/>
      <c r="S15" s="209" t="s">
        <v>14121</v>
      </c>
    </row>
    <row r="16" spans="1:22" s="1" customFormat="1" ht="15" thickTop="1" thickBot="1">
      <c r="A16" s="7">
        <v>15</v>
      </c>
      <c r="B16" s="7">
        <v>10500</v>
      </c>
      <c r="C16" s="44" t="s">
        <v>1270</v>
      </c>
      <c r="D16" s="44" t="s">
        <v>7595</v>
      </c>
      <c r="E16" s="15" t="s">
        <v>31184</v>
      </c>
      <c r="F16" s="23" t="s">
        <v>1304</v>
      </c>
      <c r="G16" s="9" t="s">
        <v>1183</v>
      </c>
      <c r="H16" s="29" t="s">
        <v>1426</v>
      </c>
      <c r="I16" s="15" t="s">
        <v>27344</v>
      </c>
      <c r="J16" s="15"/>
      <c r="K16" s="15" t="s">
        <v>17320</v>
      </c>
      <c r="L16" s="15" t="s">
        <v>17261</v>
      </c>
      <c r="M16" s="15" t="s">
        <v>17261</v>
      </c>
      <c r="N16" s="15" t="s">
        <v>17261</v>
      </c>
      <c r="O16" s="27">
        <v>41898</v>
      </c>
      <c r="P16" s="27"/>
      <c r="Q16" s="8" t="s">
        <v>3131</v>
      </c>
      <c r="R16" s="8"/>
      <c r="S16" s="209" t="s">
        <v>14121</v>
      </c>
    </row>
    <row r="17" spans="1:20" s="1" customFormat="1" ht="15" thickTop="1" thickBot="1">
      <c r="A17" s="7">
        <v>16</v>
      </c>
      <c r="B17" s="7">
        <v>8500</v>
      </c>
      <c r="C17" s="44" t="s">
        <v>1271</v>
      </c>
      <c r="D17" s="44" t="s">
        <v>7596</v>
      </c>
      <c r="E17" s="15" t="s">
        <v>31185</v>
      </c>
      <c r="F17" s="23" t="s">
        <v>1305</v>
      </c>
      <c r="G17" s="9" t="s">
        <v>1183</v>
      </c>
      <c r="H17" s="29" t="s">
        <v>1423</v>
      </c>
      <c r="I17" s="15" t="s">
        <v>27344</v>
      </c>
      <c r="J17" s="15"/>
      <c r="K17" s="15" t="s">
        <v>17294</v>
      </c>
      <c r="L17" s="15" t="s">
        <v>17257</v>
      </c>
      <c r="M17" s="15" t="s">
        <v>17261</v>
      </c>
      <c r="N17" s="15" t="s">
        <v>17271</v>
      </c>
      <c r="O17" s="27">
        <v>41898</v>
      </c>
      <c r="P17" s="27"/>
      <c r="Q17" s="8" t="s">
        <v>3132</v>
      </c>
      <c r="R17" s="8"/>
      <c r="S17" s="209" t="s">
        <v>14121</v>
      </c>
    </row>
    <row r="18" spans="1:20" s="1" customFormat="1" ht="15" thickTop="1" thickBot="1">
      <c r="A18" s="7">
        <v>17</v>
      </c>
      <c r="B18" s="7">
        <v>12400</v>
      </c>
      <c r="C18" s="44" t="s">
        <v>1272</v>
      </c>
      <c r="D18" s="44" t="s">
        <v>7597</v>
      </c>
      <c r="E18" s="15" t="s">
        <v>31186</v>
      </c>
      <c r="F18" s="23" t="s">
        <v>1306</v>
      </c>
      <c r="G18" s="9" t="s">
        <v>1183</v>
      </c>
      <c r="H18" s="29" t="s">
        <v>1428</v>
      </c>
      <c r="I18" s="15" t="s">
        <v>27344</v>
      </c>
      <c r="J18" s="15"/>
      <c r="K18" s="15" t="s">
        <v>17294</v>
      </c>
      <c r="L18" s="15" t="s">
        <v>17257</v>
      </c>
      <c r="M18" s="15" t="s">
        <v>17271</v>
      </c>
      <c r="N18" s="15" t="s">
        <v>17261</v>
      </c>
      <c r="O18" s="27">
        <v>41898</v>
      </c>
      <c r="P18" s="27"/>
      <c r="Q18" s="8" t="s">
        <v>3133</v>
      </c>
      <c r="R18" s="8"/>
      <c r="S18" s="209" t="s">
        <v>14121</v>
      </c>
    </row>
    <row r="19" spans="1:20" s="1" customFormat="1" ht="15" thickTop="1" thickBot="1">
      <c r="A19" s="7">
        <v>18</v>
      </c>
      <c r="B19" s="7">
        <v>3400</v>
      </c>
      <c r="C19" s="44" t="s">
        <v>1273</v>
      </c>
      <c r="D19" s="44" t="s">
        <v>7598</v>
      </c>
      <c r="E19" s="15" t="s">
        <v>31187</v>
      </c>
      <c r="F19" s="23" t="s">
        <v>1307</v>
      </c>
      <c r="G19" s="9" t="s">
        <v>1183</v>
      </c>
      <c r="H19" s="29" t="s">
        <v>1414</v>
      </c>
      <c r="I19" s="15" t="s">
        <v>27344</v>
      </c>
      <c r="J19" s="15"/>
      <c r="K19" s="15" t="s">
        <v>17294</v>
      </c>
      <c r="L19" s="15" t="s">
        <v>17261</v>
      </c>
      <c r="M19" s="15" t="s">
        <v>17261</v>
      </c>
      <c r="N19" s="15" t="s">
        <v>17261</v>
      </c>
      <c r="O19" s="27">
        <v>41898</v>
      </c>
      <c r="P19" s="27"/>
      <c r="Q19" s="8" t="s">
        <v>3134</v>
      </c>
      <c r="R19" s="8"/>
      <c r="S19" s="209" t="s">
        <v>14121</v>
      </c>
    </row>
    <row r="20" spans="1:20" s="1" customFormat="1" ht="15" thickTop="1" thickBot="1">
      <c r="A20" s="7">
        <v>19</v>
      </c>
      <c r="B20" s="7">
        <v>14400</v>
      </c>
      <c r="C20" s="44" t="s">
        <v>1274</v>
      </c>
      <c r="D20" s="44" t="s">
        <v>7599</v>
      </c>
      <c r="E20" s="15" t="s">
        <v>31188</v>
      </c>
      <c r="F20" s="23" t="s">
        <v>1308</v>
      </c>
      <c r="G20" s="9" t="s">
        <v>1183</v>
      </c>
      <c r="H20" s="29" t="s">
        <v>1432</v>
      </c>
      <c r="I20" s="15" t="s">
        <v>27344</v>
      </c>
      <c r="J20" s="15"/>
      <c r="K20" s="15" t="s">
        <v>17294</v>
      </c>
      <c r="L20" s="15" t="s">
        <v>17261</v>
      </c>
      <c r="M20" s="15" t="s">
        <v>17261</v>
      </c>
      <c r="N20" s="729" t="s">
        <v>17259</v>
      </c>
      <c r="O20" s="27">
        <v>41898</v>
      </c>
      <c r="P20" s="27"/>
      <c r="Q20" s="8" t="s">
        <v>3135</v>
      </c>
      <c r="R20" s="8"/>
      <c r="S20" s="209" t="s">
        <v>14121</v>
      </c>
    </row>
    <row r="21" spans="1:20" s="1" customFormat="1" ht="15" thickTop="1" thickBot="1">
      <c r="A21" s="7">
        <v>20</v>
      </c>
      <c r="B21" s="7">
        <v>14600</v>
      </c>
      <c r="C21" s="44" t="s">
        <v>1275</v>
      </c>
      <c r="D21" s="44" t="s">
        <v>7600</v>
      </c>
      <c r="E21" s="15" t="s">
        <v>31189</v>
      </c>
      <c r="F21" s="23" t="s">
        <v>1309</v>
      </c>
      <c r="G21" s="9" t="s">
        <v>1183</v>
      </c>
      <c r="H21" s="29" t="s">
        <v>1434</v>
      </c>
      <c r="I21" s="15" t="s">
        <v>27344</v>
      </c>
      <c r="J21" s="15"/>
      <c r="K21" s="15" t="s">
        <v>17294</v>
      </c>
      <c r="L21" s="15" t="s">
        <v>17261</v>
      </c>
      <c r="M21" s="15" t="s">
        <v>17261</v>
      </c>
      <c r="N21" s="729" t="s">
        <v>17263</v>
      </c>
      <c r="O21" s="27">
        <v>41898</v>
      </c>
      <c r="P21" s="27"/>
      <c r="Q21" s="8" t="s">
        <v>3136</v>
      </c>
      <c r="R21" s="8"/>
      <c r="S21" s="209" t="s">
        <v>14121</v>
      </c>
    </row>
    <row r="22" spans="1:20" s="1" customFormat="1" ht="15" thickTop="1" thickBot="1">
      <c r="A22" s="7">
        <v>21</v>
      </c>
      <c r="B22" s="7">
        <v>3500</v>
      </c>
      <c r="C22" s="44" t="s">
        <v>1276</v>
      </c>
      <c r="D22" s="44" t="s">
        <v>7601</v>
      </c>
      <c r="E22" s="15" t="s">
        <v>31190</v>
      </c>
      <c r="F22" s="23" t="s">
        <v>1310</v>
      </c>
      <c r="G22" s="9" t="s">
        <v>1183</v>
      </c>
      <c r="H22" s="29" t="s">
        <v>1415</v>
      </c>
      <c r="I22" s="15" t="s">
        <v>27344</v>
      </c>
      <c r="J22" s="15"/>
      <c r="K22" s="15" t="s">
        <v>17294</v>
      </c>
      <c r="L22" s="15" t="s">
        <v>17261</v>
      </c>
      <c r="M22" s="15" t="s">
        <v>17261</v>
      </c>
      <c r="N22" s="15" t="s">
        <v>17261</v>
      </c>
      <c r="O22" s="27">
        <v>41898</v>
      </c>
      <c r="P22" s="27"/>
      <c r="Q22" s="8" t="s">
        <v>3137</v>
      </c>
      <c r="R22" s="8"/>
      <c r="S22" s="209" t="s">
        <v>14121</v>
      </c>
    </row>
    <row r="23" spans="1:20" s="1" customFormat="1" ht="15" thickTop="1" thickBot="1">
      <c r="A23" s="7">
        <v>22</v>
      </c>
      <c r="B23" s="7">
        <v>5400</v>
      </c>
      <c r="C23" s="44" t="s">
        <v>1277</v>
      </c>
      <c r="D23" s="44" t="s">
        <v>7602</v>
      </c>
      <c r="E23" s="15" t="s">
        <v>31191</v>
      </c>
      <c r="F23" s="23" t="s">
        <v>1311</v>
      </c>
      <c r="G23" s="9" t="s">
        <v>1183</v>
      </c>
      <c r="H23" s="29" t="s">
        <v>1419</v>
      </c>
      <c r="I23" s="15" t="s">
        <v>27344</v>
      </c>
      <c r="J23" s="15"/>
      <c r="K23" s="15" t="s">
        <v>17293</v>
      </c>
      <c r="L23" s="15" t="s">
        <v>17261</v>
      </c>
      <c r="M23" s="15" t="s">
        <v>17261</v>
      </c>
      <c r="N23" s="15" t="s">
        <v>17257</v>
      </c>
      <c r="O23" s="27">
        <v>41898</v>
      </c>
      <c r="P23" s="27"/>
      <c r="Q23" s="8" t="s">
        <v>3138</v>
      </c>
      <c r="R23" s="8"/>
      <c r="S23" s="209" t="s">
        <v>14121</v>
      </c>
    </row>
    <row r="24" spans="1:20" s="1" customFormat="1" ht="15" thickTop="1" thickBot="1">
      <c r="A24" s="7">
        <v>23</v>
      </c>
      <c r="B24" s="7">
        <v>16300</v>
      </c>
      <c r="C24" s="44" t="s">
        <v>1278</v>
      </c>
      <c r="D24" s="44" t="s">
        <v>7603</v>
      </c>
      <c r="E24" s="15" t="s">
        <v>31192</v>
      </c>
      <c r="F24" s="23" t="s">
        <v>1312</v>
      </c>
      <c r="G24" s="9" t="s">
        <v>1183</v>
      </c>
      <c r="H24" s="29" t="s">
        <v>1436</v>
      </c>
      <c r="I24" s="15" t="s">
        <v>27344</v>
      </c>
      <c r="J24" s="15"/>
      <c r="K24" s="15" t="s">
        <v>17294</v>
      </c>
      <c r="L24" s="15" t="s">
        <v>17271</v>
      </c>
      <c r="M24" s="15" t="s">
        <v>17261</v>
      </c>
      <c r="N24" s="15" t="s">
        <v>17261</v>
      </c>
      <c r="O24" s="27">
        <v>41898</v>
      </c>
      <c r="P24" s="27"/>
      <c r="Q24" s="8" t="s">
        <v>3139</v>
      </c>
      <c r="R24" s="8"/>
      <c r="S24" s="209" t="s">
        <v>14121</v>
      </c>
    </row>
    <row r="25" spans="1:20" s="1" customFormat="1" ht="15" thickTop="1" thickBot="1">
      <c r="A25" s="7">
        <v>24</v>
      </c>
      <c r="B25" s="7">
        <v>16400</v>
      </c>
      <c r="C25" s="44" t="s">
        <v>1279</v>
      </c>
      <c r="D25" s="44" t="s">
        <v>7604</v>
      </c>
      <c r="E25" s="15" t="s">
        <v>31193</v>
      </c>
      <c r="F25" s="23" t="s">
        <v>1313</v>
      </c>
      <c r="G25" s="9" t="s">
        <v>1183</v>
      </c>
      <c r="H25" s="29" t="s">
        <v>1437</v>
      </c>
      <c r="I25" s="15" t="s">
        <v>27344</v>
      </c>
      <c r="J25" s="15"/>
      <c r="K25" s="15" t="s">
        <v>17294</v>
      </c>
      <c r="L25" s="15" t="s">
        <v>17257</v>
      </c>
      <c r="M25" s="15" t="s">
        <v>17261</v>
      </c>
      <c r="N25" s="15" t="s">
        <v>17261</v>
      </c>
      <c r="O25" s="27">
        <v>41898</v>
      </c>
      <c r="P25" s="27"/>
      <c r="Q25" s="8" t="s">
        <v>3140</v>
      </c>
      <c r="R25" s="8"/>
      <c r="S25" s="209" t="s">
        <v>14121</v>
      </c>
    </row>
    <row r="26" spans="1:20" s="1" customFormat="1" ht="15" thickTop="1" thickBot="1">
      <c r="A26" s="7">
        <v>25</v>
      </c>
      <c r="B26" s="7">
        <v>15500</v>
      </c>
      <c r="C26" s="44" t="s">
        <v>1280</v>
      </c>
      <c r="D26" s="44" t="s">
        <v>7605</v>
      </c>
      <c r="E26" s="15" t="s">
        <v>31194</v>
      </c>
      <c r="F26" s="23" t="s">
        <v>1314</v>
      </c>
      <c r="G26" s="9" t="s">
        <v>1183</v>
      </c>
      <c r="H26" s="29" t="s">
        <v>1435</v>
      </c>
      <c r="I26" s="15" t="s">
        <v>27344</v>
      </c>
      <c r="J26" s="15"/>
      <c r="K26" s="15" t="s">
        <v>17294</v>
      </c>
      <c r="L26" s="15" t="s">
        <v>17261</v>
      </c>
      <c r="M26" s="15" t="s">
        <v>17261</v>
      </c>
      <c r="N26" s="15" t="s">
        <v>17261</v>
      </c>
      <c r="O26" s="27">
        <v>41898</v>
      </c>
      <c r="P26" s="27"/>
      <c r="Q26" s="8" t="s">
        <v>3141</v>
      </c>
      <c r="R26" s="8"/>
      <c r="S26" s="209" t="s">
        <v>14121</v>
      </c>
    </row>
    <row r="27" spans="1:20" s="1" customFormat="1" ht="15" thickTop="1" thickBot="1">
      <c r="A27" s="7">
        <v>26</v>
      </c>
      <c r="B27" s="7">
        <v>16500</v>
      </c>
      <c r="C27" s="44" t="s">
        <v>1281</v>
      </c>
      <c r="D27" s="44" t="s">
        <v>7606</v>
      </c>
      <c r="E27" s="15" t="s">
        <v>31195</v>
      </c>
      <c r="F27" s="23" t="s">
        <v>1315</v>
      </c>
      <c r="G27" s="9" t="s">
        <v>1183</v>
      </c>
      <c r="H27" s="29" t="s">
        <v>1438</v>
      </c>
      <c r="I27" s="15" t="s">
        <v>27344</v>
      </c>
      <c r="J27" s="15"/>
      <c r="K27" s="15" t="s">
        <v>17294</v>
      </c>
      <c r="L27" s="15" t="s">
        <v>17261</v>
      </c>
      <c r="M27" s="15" t="s">
        <v>17257</v>
      </c>
      <c r="N27" s="729" t="s">
        <v>17263</v>
      </c>
      <c r="O27" s="27">
        <v>41898</v>
      </c>
      <c r="P27" s="27"/>
      <c r="Q27" s="8" t="s">
        <v>3142</v>
      </c>
      <c r="R27" s="8"/>
      <c r="S27" s="209" t="s">
        <v>14121</v>
      </c>
    </row>
    <row r="28" spans="1:20" s="1" customFormat="1" ht="15" thickTop="1" thickBot="1">
      <c r="A28" s="7">
        <v>27</v>
      </c>
      <c r="B28" s="7">
        <v>16600</v>
      </c>
      <c r="C28" s="44" t="s">
        <v>1282</v>
      </c>
      <c r="D28" s="44" t="s">
        <v>7607</v>
      </c>
      <c r="E28" s="15" t="s">
        <v>31196</v>
      </c>
      <c r="F28" s="23" t="s">
        <v>1316</v>
      </c>
      <c r="G28" s="9" t="s">
        <v>1183</v>
      </c>
      <c r="H28" s="29" t="s">
        <v>1439</v>
      </c>
      <c r="I28" s="15" t="s">
        <v>27344</v>
      </c>
      <c r="J28" s="15"/>
      <c r="K28" s="15" t="s">
        <v>17294</v>
      </c>
      <c r="L28" s="15" t="s">
        <v>17261</v>
      </c>
      <c r="M28" s="15" t="s">
        <v>17261</v>
      </c>
      <c r="N28" s="15" t="s">
        <v>17261</v>
      </c>
      <c r="O28" s="27">
        <v>41898</v>
      </c>
      <c r="P28" s="27"/>
      <c r="Q28" s="8" t="s">
        <v>3143</v>
      </c>
      <c r="R28" s="8"/>
      <c r="S28" s="209" t="s">
        <v>14121</v>
      </c>
    </row>
    <row r="29" spans="1:20" s="1" customFormat="1" ht="15" thickTop="1" thickBot="1">
      <c r="A29" s="7">
        <v>28</v>
      </c>
      <c r="B29" s="7">
        <v>4500</v>
      </c>
      <c r="C29" s="45" t="s">
        <v>1410</v>
      </c>
      <c r="D29" s="45" t="s">
        <v>7608</v>
      </c>
      <c r="E29" s="15" t="s">
        <v>31197</v>
      </c>
      <c r="F29" s="23" t="s">
        <v>1317</v>
      </c>
      <c r="G29" s="9" t="s">
        <v>1183</v>
      </c>
      <c r="H29" s="29" t="s">
        <v>1418</v>
      </c>
      <c r="I29" s="15" t="s">
        <v>27344</v>
      </c>
      <c r="J29" s="15"/>
      <c r="K29" s="15" t="s">
        <v>17294</v>
      </c>
      <c r="L29" s="15" t="s">
        <v>17261</v>
      </c>
      <c r="M29" s="15" t="s">
        <v>17261</v>
      </c>
      <c r="N29" s="729" t="s">
        <v>17263</v>
      </c>
      <c r="O29" s="27">
        <v>41898</v>
      </c>
      <c r="P29" s="27"/>
      <c r="Q29" s="8" t="s">
        <v>3144</v>
      </c>
      <c r="R29" s="8"/>
      <c r="S29" s="209" t="s">
        <v>14121</v>
      </c>
    </row>
    <row r="30" spans="1:20" s="197" customFormat="1" ht="15" thickTop="1" thickBot="1">
      <c r="A30" s="44">
        <v>29</v>
      </c>
      <c r="B30" s="44"/>
      <c r="C30" s="45" t="s">
        <v>17694</v>
      </c>
      <c r="D30" s="45" t="s">
        <v>7609</v>
      </c>
      <c r="E30" s="135" t="s">
        <v>31198</v>
      </c>
      <c r="F30" s="111" t="s">
        <v>1318</v>
      </c>
      <c r="G30" s="45" t="s">
        <v>1183</v>
      </c>
      <c r="H30" s="108" t="s">
        <v>1289</v>
      </c>
      <c r="I30" s="15" t="s">
        <v>27344</v>
      </c>
      <c r="J30" s="135"/>
      <c r="K30" s="15" t="s">
        <v>17294</v>
      </c>
      <c r="L30" s="15" t="s">
        <v>17261</v>
      </c>
      <c r="M30" s="15" t="s">
        <v>17261</v>
      </c>
      <c r="N30" s="729" t="s">
        <v>17263</v>
      </c>
      <c r="O30" s="195">
        <v>41898</v>
      </c>
      <c r="P30" s="195"/>
      <c r="Q30" s="105" t="s">
        <v>3145</v>
      </c>
      <c r="R30" s="196" t="s">
        <v>1409</v>
      </c>
      <c r="S30" s="209" t="s">
        <v>14121</v>
      </c>
      <c r="T30" s="196"/>
    </row>
    <row r="31" spans="1:20" s="197" customFormat="1" ht="15" thickTop="1" thickBot="1">
      <c r="A31" s="44">
        <v>30</v>
      </c>
      <c r="B31" s="44"/>
      <c r="C31" s="45" t="s">
        <v>17771</v>
      </c>
      <c r="D31" s="45" t="s">
        <v>7610</v>
      </c>
      <c r="E31" s="135" t="s">
        <v>31199</v>
      </c>
      <c r="F31" s="111" t="s">
        <v>1319</v>
      </c>
      <c r="G31" s="45" t="s">
        <v>1183</v>
      </c>
      <c r="H31" s="108" t="s">
        <v>1290</v>
      </c>
      <c r="I31" s="15" t="s">
        <v>27344</v>
      </c>
      <c r="J31" s="135"/>
      <c r="K31" s="15" t="s">
        <v>17294</v>
      </c>
      <c r="L31" s="15" t="s">
        <v>17257</v>
      </c>
      <c r="M31" s="15" t="s">
        <v>17261</v>
      </c>
      <c r="N31" s="729" t="s">
        <v>17263</v>
      </c>
      <c r="O31" s="195">
        <v>41898</v>
      </c>
      <c r="P31" s="195"/>
      <c r="Q31" s="105" t="s">
        <v>3146</v>
      </c>
      <c r="R31" s="196" t="s">
        <v>1409</v>
      </c>
      <c r="S31" s="209" t="s">
        <v>14121</v>
      </c>
      <c r="T31" s="196"/>
    </row>
    <row r="32" spans="1:20" s="1" customFormat="1" ht="15" thickTop="1" thickBot="1">
      <c r="A32" s="7">
        <v>31</v>
      </c>
      <c r="B32" s="7">
        <v>13400</v>
      </c>
      <c r="C32" s="9" t="s">
        <v>27767</v>
      </c>
      <c r="D32" s="9" t="s">
        <v>7611</v>
      </c>
      <c r="E32" s="15" t="s">
        <v>31200</v>
      </c>
      <c r="F32" s="23" t="s">
        <v>1402</v>
      </c>
      <c r="G32" s="9" t="s">
        <v>1183</v>
      </c>
      <c r="H32" s="29" t="s">
        <v>1431</v>
      </c>
      <c r="I32" s="15" t="s">
        <v>27344</v>
      </c>
      <c r="J32" s="15"/>
      <c r="K32" s="15" t="s">
        <v>17294</v>
      </c>
      <c r="L32" s="15" t="s">
        <v>17261</v>
      </c>
      <c r="M32" s="15" t="s">
        <v>17271</v>
      </c>
      <c r="N32" s="15" t="s">
        <v>17261</v>
      </c>
      <c r="O32" s="593" t="s">
        <v>1448</v>
      </c>
      <c r="P32" s="593"/>
      <c r="Q32" s="8" t="s">
        <v>3147</v>
      </c>
      <c r="R32" s="8"/>
      <c r="S32" s="209" t="s">
        <v>14121</v>
      </c>
    </row>
    <row r="33" spans="1:22" s="1" customFormat="1" ht="15" thickTop="1" thickBot="1">
      <c r="A33" s="7">
        <v>32</v>
      </c>
      <c r="B33" s="7">
        <v>14500</v>
      </c>
      <c r="C33" s="9" t="s">
        <v>1404</v>
      </c>
      <c r="D33" s="9" t="s">
        <v>7612</v>
      </c>
      <c r="E33" s="15" t="s">
        <v>31201</v>
      </c>
      <c r="F33" s="23" t="s">
        <v>1403</v>
      </c>
      <c r="G33" s="9" t="s">
        <v>1183</v>
      </c>
      <c r="H33" s="29" t="s">
        <v>1433</v>
      </c>
      <c r="I33" s="15" t="s">
        <v>27344</v>
      </c>
      <c r="J33" s="15"/>
      <c r="K33" s="15" t="s">
        <v>17294</v>
      </c>
      <c r="L33" s="15" t="s">
        <v>17257</v>
      </c>
      <c r="M33" s="15" t="s">
        <v>17261</v>
      </c>
      <c r="N33" s="15" t="s">
        <v>17261</v>
      </c>
      <c r="O33" s="593" t="s">
        <v>1448</v>
      </c>
      <c r="P33" s="593"/>
      <c r="Q33" s="8" t="s">
        <v>3148</v>
      </c>
      <c r="R33" s="8"/>
      <c r="S33" s="209" t="s">
        <v>14121</v>
      </c>
    </row>
    <row r="34" spans="1:22" s="1" customFormat="1" ht="15" thickTop="1" thickBot="1">
      <c r="A34" s="442">
        <v>33</v>
      </c>
      <c r="B34" s="422">
        <v>17500</v>
      </c>
      <c r="C34" s="45" t="s">
        <v>17595</v>
      </c>
      <c r="D34" s="9" t="s">
        <v>7613</v>
      </c>
      <c r="E34" s="15" t="s">
        <v>31202</v>
      </c>
      <c r="F34" s="23" t="s">
        <v>1449</v>
      </c>
      <c r="G34" s="9" t="s">
        <v>1183</v>
      </c>
      <c r="H34" s="15" t="s">
        <v>1450</v>
      </c>
      <c r="I34" s="15" t="s">
        <v>27344</v>
      </c>
      <c r="J34" s="15"/>
      <c r="K34" s="15" t="s">
        <v>17294</v>
      </c>
      <c r="L34" s="15" t="s">
        <v>17261</v>
      </c>
      <c r="M34" s="15" t="s">
        <v>17261</v>
      </c>
      <c r="N34" s="729" t="s">
        <v>17263</v>
      </c>
      <c r="O34" s="593" t="s">
        <v>1464</v>
      </c>
      <c r="P34" s="593"/>
      <c r="Q34" s="8" t="s">
        <v>3149</v>
      </c>
      <c r="R34" s="8"/>
      <c r="S34" s="209" t="s">
        <v>14121</v>
      </c>
    </row>
    <row r="35" spans="1:22" s="1" customFormat="1" ht="15" thickTop="1" thickBot="1">
      <c r="A35" s="7">
        <v>1</v>
      </c>
      <c r="B35" s="7">
        <v>13500</v>
      </c>
      <c r="C35" s="7" t="s">
        <v>23874</v>
      </c>
      <c r="D35" s="7" t="s">
        <v>23578</v>
      </c>
      <c r="E35" s="8" t="s">
        <v>23579</v>
      </c>
      <c r="F35" s="87" t="s">
        <v>23879</v>
      </c>
      <c r="G35" s="7" t="s">
        <v>21</v>
      </c>
      <c r="H35" s="8" t="s">
        <v>23532</v>
      </c>
      <c r="I35" s="8" t="s">
        <v>23280</v>
      </c>
      <c r="J35" s="8"/>
      <c r="K35" s="8" t="s">
        <v>17311</v>
      </c>
      <c r="L35" s="8" t="s">
        <v>17276</v>
      </c>
      <c r="M35" s="8" t="s">
        <v>17276</v>
      </c>
      <c r="N35" s="8" t="s">
        <v>17276</v>
      </c>
      <c r="O35" s="8" t="s">
        <v>23875</v>
      </c>
      <c r="P35" s="8"/>
      <c r="Q35" s="8" t="s">
        <v>23974</v>
      </c>
      <c r="R35" s="8" t="s">
        <v>23876</v>
      </c>
      <c r="S35" s="203"/>
      <c r="U35" s="1" t="s">
        <v>5180</v>
      </c>
      <c r="V35" s="1">
        <v>0</v>
      </c>
    </row>
    <row r="36" spans="1:22" s="1" customFormat="1" ht="15" thickTop="1" thickBot="1">
      <c r="A36" s="442">
        <v>31</v>
      </c>
      <c r="B36" s="442">
        <v>13400</v>
      </c>
      <c r="C36" s="167" t="s">
        <v>27768</v>
      </c>
      <c r="D36" s="88" t="s">
        <v>28331</v>
      </c>
      <c r="E36" s="158" t="s">
        <v>31203</v>
      </c>
      <c r="F36" s="87" t="s">
        <v>27769</v>
      </c>
      <c r="G36" s="88" t="s">
        <v>21</v>
      </c>
      <c r="H36" s="158" t="s">
        <v>27770</v>
      </c>
      <c r="I36" s="158" t="s">
        <v>23280</v>
      </c>
      <c r="J36" s="158"/>
      <c r="K36" s="158" t="s">
        <v>17311</v>
      </c>
      <c r="L36" s="158"/>
      <c r="M36" s="158"/>
      <c r="N36" s="158"/>
      <c r="O36" s="158" t="s">
        <v>28330</v>
      </c>
      <c r="P36" s="158"/>
      <c r="Q36" s="158" t="s">
        <v>27828</v>
      </c>
      <c r="R36" s="158"/>
      <c r="S36" s="274"/>
    </row>
    <row r="37" spans="1:22" ht="15" thickTop="1" thickBot="1">
      <c r="A37" s="442">
        <v>8</v>
      </c>
      <c r="B37" s="442">
        <v>11500</v>
      </c>
      <c r="C37" s="422" t="s">
        <v>29881</v>
      </c>
      <c r="D37" s="25" t="s">
        <v>29876</v>
      </c>
      <c r="E37" s="29" t="s">
        <v>29882</v>
      </c>
      <c r="F37" s="87" t="s">
        <v>29879</v>
      </c>
      <c r="G37" s="29" t="s">
        <v>29878</v>
      </c>
      <c r="H37" s="25" t="s">
        <v>27985</v>
      </c>
      <c r="I37" s="25" t="s">
        <v>8383</v>
      </c>
      <c r="J37" s="25"/>
      <c r="K37" s="25"/>
      <c r="L37" s="25"/>
      <c r="M37" s="25"/>
      <c r="N37" s="25"/>
      <c r="O37" s="26">
        <v>44273</v>
      </c>
      <c r="P37" s="25"/>
      <c r="Q37" s="25" t="s">
        <v>31204</v>
      </c>
      <c r="R37" s="29" t="s">
        <v>29877</v>
      </c>
      <c r="S37" s="265"/>
    </row>
    <row r="38" spans="1:22" ht="14.25" thickTop="1"/>
  </sheetData>
  <phoneticPr fontId="35"/>
  <hyperlinks>
    <hyperlink ref="A1" location="ユーザー一覧!A1" display="通番"/>
    <hyperlink ref="F2" r:id="rId1"/>
    <hyperlink ref="F35" r:id="rId2"/>
    <hyperlink ref="F36" r:id="rId3"/>
    <hyperlink ref="F37" r:id="rId4"/>
  </hyperlinks>
  <pageMargins left="0.7" right="0.7" top="0.75" bottom="0.75" header="0.3" footer="0.3"/>
  <pageSetup paperSize="9" orientation="landscape" horizontalDpi="4294967292" r:id="rId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26.625" style="210" customWidth="1"/>
    <col min="21" max="21" width="13.375" style="211" bestFit="1" customWidth="1"/>
    <col min="22" max="22" width="9" style="211"/>
  </cols>
  <sheetData>
    <row r="1" spans="1:22" ht="42" thickTop="1" thickBot="1">
      <c r="A1" s="71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250">
        <v>1</v>
      </c>
      <c r="B2" s="250">
        <v>11140</v>
      </c>
      <c r="C2" s="251" t="s">
        <v>1333</v>
      </c>
      <c r="D2" s="251" t="s">
        <v>7614</v>
      </c>
      <c r="E2" s="252" t="s">
        <v>1362</v>
      </c>
      <c r="F2" s="253" t="s">
        <v>1334</v>
      </c>
      <c r="G2" s="250" t="s">
        <v>21</v>
      </c>
      <c r="H2" s="633" t="s">
        <v>1335</v>
      </c>
      <c r="I2" s="254" t="s">
        <v>53</v>
      </c>
      <c r="J2" s="254"/>
      <c r="K2" s="254" t="s">
        <v>17321</v>
      </c>
      <c r="L2" s="254" t="s">
        <v>17257</v>
      </c>
      <c r="M2" s="254" t="s">
        <v>17257</v>
      </c>
      <c r="N2" s="254" t="s">
        <v>17259</v>
      </c>
      <c r="O2" s="252" t="s">
        <v>1336</v>
      </c>
      <c r="P2" s="252" t="s">
        <v>25314</v>
      </c>
      <c r="Q2" s="254" t="s">
        <v>3150</v>
      </c>
      <c r="R2" s="254"/>
      <c r="S2" s="630" t="s">
        <v>14113</v>
      </c>
      <c r="U2" s="413" t="s">
        <v>5180</v>
      </c>
      <c r="V2" s="413">
        <f>COUNTIF($S$2:$S$12,"41")</f>
        <v>0</v>
      </c>
    </row>
    <row r="3" spans="1:22" ht="15" thickTop="1" thickBot="1">
      <c r="A3" s="250">
        <v>2</v>
      </c>
      <c r="B3" s="250">
        <v>11181</v>
      </c>
      <c r="C3" s="251" t="s">
        <v>17772</v>
      </c>
      <c r="D3" s="251" t="s">
        <v>5051</v>
      </c>
      <c r="E3" s="252" t="s">
        <v>2444</v>
      </c>
      <c r="F3" s="253" t="s">
        <v>2410</v>
      </c>
      <c r="G3" s="825" t="s">
        <v>21</v>
      </c>
      <c r="H3" s="1014" t="s">
        <v>2409</v>
      </c>
      <c r="I3" s="1015" t="s">
        <v>53</v>
      </c>
      <c r="J3" s="1015"/>
      <c r="K3" s="1015" t="s">
        <v>17264</v>
      </c>
      <c r="L3" s="1015" t="s">
        <v>17257</v>
      </c>
      <c r="M3" s="1015" t="s">
        <v>17257</v>
      </c>
      <c r="N3" s="1015" t="s">
        <v>17259</v>
      </c>
      <c r="O3" s="252" t="s">
        <v>2460</v>
      </c>
      <c r="P3" s="252" t="s">
        <v>25315</v>
      </c>
      <c r="Q3" s="254" t="s">
        <v>3151</v>
      </c>
      <c r="R3" s="254"/>
      <c r="S3" s="630" t="s">
        <v>14120</v>
      </c>
      <c r="U3" s="413" t="s">
        <v>5179</v>
      </c>
      <c r="V3" s="413">
        <f>COUNTIF($S$2:$S$12,"42")</f>
        <v>0</v>
      </c>
    </row>
    <row r="4" spans="1:22" ht="15" thickTop="1" thickBot="1">
      <c r="A4" s="88"/>
      <c r="B4" s="88"/>
      <c r="C4" s="167"/>
      <c r="D4" s="167"/>
      <c r="E4" s="52"/>
      <c r="F4" s="89"/>
      <c r="G4" s="168"/>
      <c r="H4" s="169"/>
      <c r="I4" s="170"/>
      <c r="J4" s="170"/>
      <c r="K4" s="170"/>
      <c r="L4" s="170"/>
      <c r="M4" s="170"/>
      <c r="N4" s="170"/>
      <c r="O4" s="52"/>
      <c r="P4" s="52"/>
      <c r="Q4" s="158"/>
      <c r="R4" s="158"/>
      <c r="S4" s="209"/>
      <c r="U4" s="413" t="s">
        <v>5178</v>
      </c>
      <c r="V4" s="413">
        <v>0</v>
      </c>
    </row>
    <row r="5" spans="1:22" ht="15" thickTop="1" thickBot="1">
      <c r="A5" s="631">
        <v>3</v>
      </c>
      <c r="B5" s="631"/>
      <c r="C5" s="632" t="s">
        <v>4313</v>
      </c>
      <c r="D5" s="632" t="s">
        <v>5052</v>
      </c>
      <c r="E5" s="633" t="s">
        <v>2733</v>
      </c>
      <c r="F5" s="634" t="s">
        <v>2632</v>
      </c>
      <c r="G5" s="635" t="s">
        <v>21</v>
      </c>
      <c r="H5" s="636" t="s">
        <v>2631</v>
      </c>
      <c r="I5" s="637" t="s">
        <v>53</v>
      </c>
      <c r="J5" s="637"/>
      <c r="K5" s="637"/>
      <c r="L5" s="637"/>
      <c r="M5" s="637"/>
      <c r="N5" s="637"/>
      <c r="O5" s="633" t="s">
        <v>2734</v>
      </c>
      <c r="P5" s="633" t="s">
        <v>17178</v>
      </c>
      <c r="Q5" s="638"/>
      <c r="R5" s="638"/>
      <c r="S5" s="630" t="s">
        <v>14113</v>
      </c>
      <c r="U5" s="413" t="s">
        <v>5176</v>
      </c>
      <c r="V5" s="413">
        <v>3</v>
      </c>
    </row>
    <row r="6" spans="1:22" ht="15" thickTop="1" thickBot="1">
      <c r="A6" s="250">
        <v>4</v>
      </c>
      <c r="B6" s="626"/>
      <c r="C6" s="639" t="s">
        <v>4314</v>
      </c>
      <c r="D6" s="639" t="s">
        <v>4965</v>
      </c>
      <c r="E6" s="640" t="s">
        <v>4964</v>
      </c>
      <c r="F6" s="253" t="s">
        <v>4301</v>
      </c>
      <c r="G6" s="635" t="s">
        <v>21</v>
      </c>
      <c r="H6" s="639" t="s">
        <v>4963</v>
      </c>
      <c r="I6" s="637" t="s">
        <v>53</v>
      </c>
      <c r="J6" s="637"/>
      <c r="K6" s="637"/>
      <c r="L6" s="637"/>
      <c r="M6" s="637"/>
      <c r="N6" s="637"/>
      <c r="O6" s="629">
        <v>42412</v>
      </c>
      <c r="P6" s="629">
        <v>43566</v>
      </c>
      <c r="Q6" s="626"/>
      <c r="R6" s="626"/>
      <c r="S6" s="630" t="s">
        <v>14133</v>
      </c>
      <c r="U6" s="413" t="s">
        <v>5174</v>
      </c>
      <c r="V6" s="413">
        <v>1</v>
      </c>
    </row>
    <row r="7" spans="1:22" ht="15" thickTop="1" thickBot="1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06"/>
      <c r="U7" s="413" t="s">
        <v>5175</v>
      </c>
      <c r="V7" s="413">
        <v>0</v>
      </c>
    </row>
    <row r="8" spans="1:22" ht="15" thickTop="1" thickBo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07"/>
      <c r="U8" s="413" t="s">
        <v>5214</v>
      </c>
      <c r="V8" s="413">
        <v>0</v>
      </c>
    </row>
    <row r="9" spans="1:22" ht="15" thickTop="1" thickBot="1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07"/>
      <c r="U9" s="413" t="s">
        <v>5216</v>
      </c>
      <c r="V9" s="413">
        <v>0</v>
      </c>
    </row>
    <row r="10" spans="1:22" ht="15" thickTop="1" thickBot="1">
      <c r="S10" s="207"/>
      <c r="U10" s="413" t="s">
        <v>5215</v>
      </c>
      <c r="V10" s="413">
        <v>0</v>
      </c>
    </row>
    <row r="11" spans="1:22" ht="15" thickTop="1" thickBot="1">
      <c r="S11" s="207"/>
      <c r="U11" s="413" t="s">
        <v>17020</v>
      </c>
      <c r="V11" s="413">
        <v>0</v>
      </c>
    </row>
    <row r="12" spans="1:22" ht="15" thickTop="1" thickBot="1">
      <c r="S12" s="202"/>
      <c r="U12" s="413" t="s">
        <v>17021</v>
      </c>
      <c r="V12" s="413">
        <v>0</v>
      </c>
    </row>
    <row r="13" spans="1:22" ht="14.25" thickTop="1">
      <c r="U13" s="413" t="s">
        <v>17022</v>
      </c>
      <c r="V13" s="413">
        <v>0</v>
      </c>
    </row>
    <row r="14" spans="1:22">
      <c r="U14" s="413"/>
      <c r="V14" s="413"/>
    </row>
  </sheetData>
  <phoneticPr fontId="35"/>
  <hyperlinks>
    <hyperlink ref="F2" r:id="rId1" display="SW00000500001@nihonsoft.co.jp"/>
    <hyperlink ref="F3" r:id="rId2" display="SW00000500001@nihonsoft.co.jp"/>
    <hyperlink ref="F5" r:id="rId3" display="SW00000500001@nihonsoft.co.jp"/>
    <hyperlink ref="A1" location="ユーザー一覧!A1" display="通番"/>
    <hyperlink ref="F6" r:id="rId4" display="SW00000500001@nihonsoft.co.jp"/>
  </hyperlinks>
  <pageMargins left="0.7" right="0.7" top="0.75" bottom="0.75" header="0.51180555555555496" footer="0.51180555555555496"/>
  <pageSetup paperSize="9" scale="10" firstPageNumber="0" fitToHeight="0" orientation="portrait" verticalDpi="0" r:id="rId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U8"/>
  <sheetViews>
    <sheetView zoomScaleNormal="100" workbookViewId="0">
      <selection activeCell="K27" sqref="K27"/>
    </sheetView>
  </sheetViews>
  <sheetFormatPr defaultRowHeight="13.5"/>
  <cols>
    <col min="1" max="1" width="5.25" style="1" bestFit="1" customWidth="1"/>
    <col min="2" max="2" width="9" style="1"/>
    <col min="3" max="3" width="13.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9" width="13.375" style="1" customWidth="1"/>
    <col min="20" max="21" width="9" style="1"/>
  </cols>
  <sheetData>
    <row r="1" spans="1:21" ht="42" thickTop="1" thickBot="1">
      <c r="A1" s="72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5177</v>
      </c>
    </row>
    <row r="2" spans="1:21" ht="15" thickTop="1" thickBot="1">
      <c r="A2" s="7">
        <v>1</v>
      </c>
      <c r="B2" s="7"/>
      <c r="C2" s="9" t="s">
        <v>1346</v>
      </c>
      <c r="D2" s="9" t="s">
        <v>7615</v>
      </c>
      <c r="E2" s="15" t="s">
        <v>1357</v>
      </c>
      <c r="F2" s="11" t="s">
        <v>1337</v>
      </c>
      <c r="G2" s="7" t="s">
        <v>21</v>
      </c>
      <c r="H2" s="15" t="s">
        <v>1338</v>
      </c>
      <c r="I2" s="8" t="s">
        <v>53</v>
      </c>
      <c r="J2" s="8"/>
      <c r="K2" s="8"/>
      <c r="L2" s="8"/>
      <c r="M2" s="8"/>
      <c r="N2" s="8"/>
      <c r="O2" s="15" t="s">
        <v>1336</v>
      </c>
      <c r="P2" s="15"/>
      <c r="Q2" s="8"/>
      <c r="R2" s="617"/>
      <c r="S2" s="617"/>
      <c r="T2" s="1" t="s">
        <v>2658</v>
      </c>
      <c r="U2" s="19" t="s">
        <v>12245</v>
      </c>
    </row>
    <row r="3" spans="1:21" ht="15" thickTop="1" thickBot="1">
      <c r="A3" s="7">
        <v>2</v>
      </c>
      <c r="B3" s="7"/>
      <c r="C3" s="9" t="s">
        <v>1347</v>
      </c>
      <c r="D3" s="9" t="s">
        <v>7616</v>
      </c>
      <c r="E3" s="15" t="s">
        <v>1358</v>
      </c>
      <c r="F3" s="11" t="s">
        <v>1339</v>
      </c>
      <c r="G3" s="7" t="s">
        <v>21</v>
      </c>
      <c r="H3" s="15" t="s">
        <v>1340</v>
      </c>
      <c r="I3" s="8" t="s">
        <v>53</v>
      </c>
      <c r="J3" s="8"/>
      <c r="K3" s="8"/>
      <c r="L3" s="8"/>
      <c r="M3" s="8"/>
      <c r="N3" s="8"/>
      <c r="O3" s="15" t="s">
        <v>1336</v>
      </c>
      <c r="P3" s="15"/>
      <c r="Q3" s="8"/>
      <c r="R3" s="617"/>
      <c r="S3" s="617"/>
      <c r="T3" s="1" t="s">
        <v>2659</v>
      </c>
      <c r="U3" s="19" t="s">
        <v>12244</v>
      </c>
    </row>
    <row r="4" spans="1:21" ht="15" thickTop="1" thickBot="1">
      <c r="A4" s="7">
        <v>3</v>
      </c>
      <c r="B4" s="7"/>
      <c r="C4" s="9" t="s">
        <v>1348</v>
      </c>
      <c r="D4" s="9" t="s">
        <v>7617</v>
      </c>
      <c r="E4" s="15" t="s">
        <v>1359</v>
      </c>
      <c r="F4" s="11" t="s">
        <v>1341</v>
      </c>
      <c r="G4" s="7" t="s">
        <v>21</v>
      </c>
      <c r="H4" s="15" t="s">
        <v>1342</v>
      </c>
      <c r="I4" s="8" t="s">
        <v>53</v>
      </c>
      <c r="J4" s="8"/>
      <c r="K4" s="8"/>
      <c r="L4" s="8"/>
      <c r="M4" s="8"/>
      <c r="N4" s="8"/>
      <c r="O4" s="15" t="s">
        <v>1336</v>
      </c>
      <c r="P4" s="15"/>
      <c r="Q4" s="8"/>
      <c r="R4" s="617"/>
      <c r="S4" s="617"/>
      <c r="T4" s="1" t="s">
        <v>2660</v>
      </c>
      <c r="U4" s="19" t="s">
        <v>12245</v>
      </c>
    </row>
    <row r="5" spans="1:21" ht="15" thickTop="1" thickBot="1">
      <c r="A5" s="7">
        <v>4</v>
      </c>
      <c r="B5" s="7"/>
      <c r="C5" s="9" t="s">
        <v>1349</v>
      </c>
      <c r="D5" s="9" t="s">
        <v>7618</v>
      </c>
      <c r="E5" s="15" t="s">
        <v>1360</v>
      </c>
      <c r="F5" s="11" t="s">
        <v>1343</v>
      </c>
      <c r="G5" s="7" t="s">
        <v>21</v>
      </c>
      <c r="H5" s="15" t="s">
        <v>1344</v>
      </c>
      <c r="I5" s="8" t="s">
        <v>53</v>
      </c>
      <c r="J5" s="8"/>
      <c r="K5" s="8"/>
      <c r="L5" s="8"/>
      <c r="M5" s="8"/>
      <c r="N5" s="8"/>
      <c r="O5" s="15" t="s">
        <v>1336</v>
      </c>
      <c r="P5" s="15"/>
      <c r="Q5" s="8"/>
      <c r="R5" s="617"/>
      <c r="S5" s="617"/>
      <c r="T5" s="1" t="s">
        <v>2661</v>
      </c>
      <c r="U5" s="19" t="s">
        <v>12245</v>
      </c>
    </row>
    <row r="6" spans="1:21" ht="15" thickTop="1" thickBot="1">
      <c r="A6" s="7">
        <v>5</v>
      </c>
      <c r="B6" s="7"/>
      <c r="C6" s="9" t="s">
        <v>1350</v>
      </c>
      <c r="D6" s="9" t="s">
        <v>7619</v>
      </c>
      <c r="E6" s="15" t="s">
        <v>1361</v>
      </c>
      <c r="F6" s="11" t="s">
        <v>1345</v>
      </c>
      <c r="G6" s="7" t="s">
        <v>21</v>
      </c>
      <c r="H6" s="15" t="s">
        <v>1351</v>
      </c>
      <c r="I6" s="8" t="s">
        <v>53</v>
      </c>
      <c r="J6" s="8"/>
      <c r="K6" s="8"/>
      <c r="L6" s="8"/>
      <c r="M6" s="8"/>
      <c r="N6" s="8"/>
      <c r="O6" s="15" t="s">
        <v>1336</v>
      </c>
      <c r="P6" s="15"/>
      <c r="Q6" s="8"/>
      <c r="R6" s="617"/>
      <c r="S6" s="617"/>
      <c r="T6" s="1" t="s">
        <v>2662</v>
      </c>
      <c r="U6" s="19" t="s">
        <v>12245</v>
      </c>
    </row>
    <row r="7" spans="1:21" ht="14.25" thickTop="1"/>
    <row r="8" spans="1:21">
      <c r="Q8" s="19" t="s">
        <v>12246</v>
      </c>
      <c r="R8" s="19"/>
      <c r="S8" s="19"/>
    </row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F5" r:id="rId4" display="SW00000500001@nihonsoft.co.jp"/>
    <hyperlink ref="F6" r:id="rId5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V2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9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23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9" t="s">
        <v>2862</v>
      </c>
      <c r="R1" s="49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1014</v>
      </c>
      <c r="C2" s="9" t="s">
        <v>21013</v>
      </c>
      <c r="D2" s="9" t="s">
        <v>7620</v>
      </c>
      <c r="E2" s="15" t="s">
        <v>31205</v>
      </c>
      <c r="F2" s="11" t="s">
        <v>1387</v>
      </c>
      <c r="G2" s="7" t="s">
        <v>21</v>
      </c>
      <c r="H2" s="15" t="s">
        <v>1388</v>
      </c>
      <c r="I2" s="8" t="s">
        <v>53</v>
      </c>
      <c r="J2" s="8"/>
      <c r="K2" s="8" t="s">
        <v>17255</v>
      </c>
      <c r="L2" s="8" t="s">
        <v>17257</v>
      </c>
      <c r="M2" s="8" t="s">
        <v>17257</v>
      </c>
      <c r="N2" s="8" t="s">
        <v>17322</v>
      </c>
      <c r="O2" s="15" t="s">
        <v>1389</v>
      </c>
      <c r="P2" s="15"/>
      <c r="Q2" s="8" t="s">
        <v>3152</v>
      </c>
      <c r="R2" s="8"/>
      <c r="S2" s="209" t="s">
        <v>14120</v>
      </c>
      <c r="U2" s="413" t="s">
        <v>5180</v>
      </c>
      <c r="V2" s="413">
        <f>COUNTIF($S$2:$S$26,"41")</f>
        <v>0</v>
      </c>
    </row>
    <row r="3" spans="1:22" ht="15" thickTop="1" thickBot="1">
      <c r="A3" s="7">
        <v>2</v>
      </c>
      <c r="B3" s="7">
        <v>2006</v>
      </c>
      <c r="C3" s="9" t="s">
        <v>1759</v>
      </c>
      <c r="D3" s="9" t="s">
        <v>7621</v>
      </c>
      <c r="E3" s="15" t="s">
        <v>31206</v>
      </c>
      <c r="F3" s="11" t="s">
        <v>1399</v>
      </c>
      <c r="G3" s="7" t="s">
        <v>21</v>
      </c>
      <c r="H3" s="15" t="s">
        <v>1400</v>
      </c>
      <c r="I3" s="8" t="s">
        <v>53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1447</v>
      </c>
      <c r="P3" s="15"/>
      <c r="Q3" s="8" t="s">
        <v>3153</v>
      </c>
      <c r="R3" s="8"/>
      <c r="S3" s="209" t="s">
        <v>14113</v>
      </c>
      <c r="U3" s="413" t="s">
        <v>5179</v>
      </c>
      <c r="V3" s="413">
        <f>COUNTIF($S$2:$S$26,"42")</f>
        <v>0</v>
      </c>
    </row>
    <row r="4" spans="1:22" ht="15" thickTop="1" thickBot="1">
      <c r="A4" s="7">
        <v>3</v>
      </c>
      <c r="B4" s="7">
        <v>1010</v>
      </c>
      <c r="C4" s="9" t="s">
        <v>11243</v>
      </c>
      <c r="D4" s="9" t="s">
        <v>7622</v>
      </c>
      <c r="E4" s="15" t="s">
        <v>31207</v>
      </c>
      <c r="F4" s="11" t="s">
        <v>1452</v>
      </c>
      <c r="G4" s="7" t="s">
        <v>21</v>
      </c>
      <c r="H4" s="15" t="s">
        <v>1451</v>
      </c>
      <c r="I4" s="8" t="s">
        <v>53</v>
      </c>
      <c r="J4" s="8"/>
      <c r="K4" s="8" t="s">
        <v>17323</v>
      </c>
      <c r="L4" s="8" t="s">
        <v>17257</v>
      </c>
      <c r="M4" s="8" t="s">
        <v>17257</v>
      </c>
      <c r="N4" s="8" t="s">
        <v>17259</v>
      </c>
      <c r="O4" s="15" t="s">
        <v>1461</v>
      </c>
      <c r="P4" s="15"/>
      <c r="Q4" s="8" t="s">
        <v>3154</v>
      </c>
      <c r="R4" s="8"/>
      <c r="S4" s="209" t="s">
        <v>14121</v>
      </c>
      <c r="U4" s="413" t="s">
        <v>5178</v>
      </c>
      <c r="V4" s="413">
        <f>COUNTIF($S$2:$S$26,"43")</f>
        <v>0</v>
      </c>
    </row>
    <row r="5" spans="1:22" ht="15" thickTop="1" thickBot="1">
      <c r="A5" s="7">
        <v>4</v>
      </c>
      <c r="B5" s="7">
        <v>1016</v>
      </c>
      <c r="C5" s="9" t="s">
        <v>1760</v>
      </c>
      <c r="D5" s="9" t="s">
        <v>7623</v>
      </c>
      <c r="E5" s="15" t="s">
        <v>31208</v>
      </c>
      <c r="F5" s="11" t="s">
        <v>1749</v>
      </c>
      <c r="G5" s="7" t="s">
        <v>21</v>
      </c>
      <c r="H5" s="15" t="s">
        <v>1748</v>
      </c>
      <c r="I5" s="8" t="s">
        <v>53</v>
      </c>
      <c r="J5" s="8"/>
      <c r="K5" s="8" t="s">
        <v>17255</v>
      </c>
      <c r="L5" s="8" t="s">
        <v>17257</v>
      </c>
      <c r="M5" s="8" t="s">
        <v>17257</v>
      </c>
      <c r="N5" s="8" t="s">
        <v>17263</v>
      </c>
      <c r="O5" s="15" t="s">
        <v>2093</v>
      </c>
      <c r="P5" s="15"/>
      <c r="Q5" s="15" t="s">
        <v>2094</v>
      </c>
      <c r="R5" s="15"/>
      <c r="S5" s="209" t="s">
        <v>14121</v>
      </c>
      <c r="U5" s="413" t="s">
        <v>5176</v>
      </c>
      <c r="V5" s="413">
        <f>COUNTIF($S$2:$S$26,"44")</f>
        <v>4</v>
      </c>
    </row>
    <row r="6" spans="1:22" ht="15" thickTop="1" thickBot="1">
      <c r="A6" s="7">
        <v>5</v>
      </c>
      <c r="B6" s="7">
        <v>1000</v>
      </c>
      <c r="C6" s="9" t="s">
        <v>3288</v>
      </c>
      <c r="D6" s="9" t="s">
        <v>4738</v>
      </c>
      <c r="E6" s="15" t="s">
        <v>31209</v>
      </c>
      <c r="F6" s="23" t="s">
        <v>2859</v>
      </c>
      <c r="G6" s="7" t="s">
        <v>2860</v>
      </c>
      <c r="H6" s="96" t="s">
        <v>3560</v>
      </c>
      <c r="I6" s="8" t="s">
        <v>53</v>
      </c>
      <c r="J6" s="8"/>
      <c r="K6" s="8" t="s">
        <v>17255</v>
      </c>
      <c r="L6" s="8" t="s">
        <v>17257</v>
      </c>
      <c r="M6" s="8" t="s">
        <v>17257</v>
      </c>
      <c r="N6" s="8" t="s">
        <v>17263</v>
      </c>
      <c r="O6" s="15" t="s">
        <v>2858</v>
      </c>
      <c r="P6" s="15"/>
      <c r="Q6" s="8" t="s">
        <v>3561</v>
      </c>
      <c r="R6" s="8"/>
      <c r="S6" s="209" t="s">
        <v>14128</v>
      </c>
      <c r="U6" s="413" t="s">
        <v>5174</v>
      </c>
      <c r="V6" s="413">
        <f>COUNTIF($S$2:$S$26,"45")</f>
        <v>3</v>
      </c>
    </row>
    <row r="7" spans="1:22" ht="15" thickTop="1" thickBot="1">
      <c r="A7" s="7">
        <v>6</v>
      </c>
      <c r="B7" s="7">
        <v>2000</v>
      </c>
      <c r="C7" s="9" t="s">
        <v>3289</v>
      </c>
      <c r="D7" s="9" t="s">
        <v>4736</v>
      </c>
      <c r="E7" s="15" t="s">
        <v>31210</v>
      </c>
      <c r="F7" s="23" t="s">
        <v>3226</v>
      </c>
      <c r="G7" s="7" t="s">
        <v>3227</v>
      </c>
      <c r="H7" s="96" t="s">
        <v>3225</v>
      </c>
      <c r="I7" s="8" t="s">
        <v>53</v>
      </c>
      <c r="J7" s="8"/>
      <c r="K7" s="8" t="s">
        <v>17255</v>
      </c>
      <c r="L7" s="8" t="s">
        <v>17324</v>
      </c>
      <c r="M7" s="8" t="s">
        <v>17261</v>
      </c>
      <c r="N7" s="8" t="s">
        <v>17259</v>
      </c>
      <c r="O7" s="15" t="s">
        <v>3559</v>
      </c>
      <c r="P7" s="15"/>
      <c r="Q7" s="8" t="s">
        <v>17191</v>
      </c>
      <c r="R7" s="8" t="s">
        <v>11248</v>
      </c>
      <c r="S7" s="209" t="s">
        <v>14128</v>
      </c>
      <c r="U7" s="413" t="s">
        <v>5175</v>
      </c>
      <c r="V7" s="413">
        <f>COUNTIF($S$2:$S$26,"46")</f>
        <v>4</v>
      </c>
    </row>
    <row r="8" spans="1:22" ht="15" thickTop="1" thickBot="1">
      <c r="A8" s="7">
        <v>7</v>
      </c>
      <c r="B8" s="7">
        <v>2008</v>
      </c>
      <c r="C8" s="9" t="s">
        <v>3290</v>
      </c>
      <c r="D8" s="9" t="s">
        <v>4737</v>
      </c>
      <c r="E8" s="15" t="s">
        <v>31211</v>
      </c>
      <c r="F8" s="23" t="s">
        <v>3224</v>
      </c>
      <c r="G8" s="7" t="s">
        <v>1183</v>
      </c>
      <c r="H8" s="96" t="s">
        <v>3228</v>
      </c>
      <c r="I8" s="8" t="s">
        <v>53</v>
      </c>
      <c r="J8" s="8"/>
      <c r="K8" s="8" t="s">
        <v>17255</v>
      </c>
      <c r="L8" s="8" t="s">
        <v>17257</v>
      </c>
      <c r="M8" s="8" t="s">
        <v>17261</v>
      </c>
      <c r="N8" s="8" t="s">
        <v>17263</v>
      </c>
      <c r="O8" s="15" t="s">
        <v>3559</v>
      </c>
      <c r="P8" s="15"/>
      <c r="Q8" s="8" t="s">
        <v>11249</v>
      </c>
      <c r="R8" s="8"/>
      <c r="S8" s="209" t="s">
        <v>14114</v>
      </c>
      <c r="U8" s="413" t="s">
        <v>5214</v>
      </c>
      <c r="V8" s="413">
        <f>COUNTIF($S$2:$S$26,"47")</f>
        <v>2</v>
      </c>
    </row>
    <row r="9" spans="1:22" ht="15" thickTop="1" thickBot="1">
      <c r="A9" s="7">
        <v>8</v>
      </c>
      <c r="B9" s="7">
        <v>2010</v>
      </c>
      <c r="C9" s="9" t="s">
        <v>5463</v>
      </c>
      <c r="D9" s="9" t="s">
        <v>5644</v>
      </c>
      <c r="E9" s="147" t="s">
        <v>31212</v>
      </c>
      <c r="F9" s="87" t="s">
        <v>5464</v>
      </c>
      <c r="G9" s="7" t="s">
        <v>1183</v>
      </c>
      <c r="H9" s="96" t="s">
        <v>5465</v>
      </c>
      <c r="I9" s="8" t="s">
        <v>27345</v>
      </c>
      <c r="J9" s="8"/>
      <c r="K9" s="8" t="s">
        <v>17264</v>
      </c>
      <c r="L9" s="8" t="s">
        <v>17257</v>
      </c>
      <c r="M9" s="8" t="s">
        <v>17261</v>
      </c>
      <c r="N9" s="8" t="s">
        <v>17259</v>
      </c>
      <c r="O9" s="15" t="s">
        <v>5645</v>
      </c>
      <c r="P9" s="15"/>
      <c r="Q9" s="8" t="s">
        <v>5686</v>
      </c>
      <c r="R9" s="8"/>
      <c r="S9" s="209" t="s">
        <v>14134</v>
      </c>
      <c r="U9" s="413" t="s">
        <v>5216</v>
      </c>
      <c r="V9" s="413">
        <f>COUNTIF($S$2:$S$26,"48")</f>
        <v>0</v>
      </c>
    </row>
    <row r="10" spans="1:22" ht="15" thickTop="1" thickBot="1">
      <c r="A10" s="88">
        <v>9</v>
      </c>
      <c r="B10" s="88">
        <v>1008</v>
      </c>
      <c r="C10" s="167" t="s">
        <v>21012</v>
      </c>
      <c r="D10" s="167" t="s">
        <v>5855</v>
      </c>
      <c r="E10" s="290" t="s">
        <v>31213</v>
      </c>
      <c r="F10" s="87" t="s">
        <v>5796</v>
      </c>
      <c r="G10" s="88" t="s">
        <v>21</v>
      </c>
      <c r="H10" s="52" t="s">
        <v>5797</v>
      </c>
      <c r="I10" s="8" t="s">
        <v>27345</v>
      </c>
      <c r="J10" s="158"/>
      <c r="K10" s="8" t="s">
        <v>17255</v>
      </c>
      <c r="L10" s="8" t="s">
        <v>17261</v>
      </c>
      <c r="M10" s="8" t="s">
        <v>17257</v>
      </c>
      <c r="N10" s="8" t="s">
        <v>17263</v>
      </c>
      <c r="O10" s="52" t="s">
        <v>5856</v>
      </c>
      <c r="P10" s="52"/>
      <c r="Q10" s="52" t="s">
        <v>7678</v>
      </c>
      <c r="R10" s="52"/>
      <c r="S10" s="209" t="s">
        <v>14135</v>
      </c>
      <c r="U10" s="413" t="s">
        <v>5215</v>
      </c>
      <c r="V10" s="413">
        <f>COUNTIF($S$2:$S$26,"49")</f>
        <v>2</v>
      </c>
    </row>
    <row r="11" spans="1:22" ht="15" thickTop="1" thickBot="1">
      <c r="A11" s="7">
        <v>10</v>
      </c>
      <c r="B11" s="25">
        <v>1004</v>
      </c>
      <c r="C11" s="29" t="s">
        <v>21014</v>
      </c>
      <c r="D11" s="29" t="s">
        <v>6948</v>
      </c>
      <c r="E11" s="29" t="s">
        <v>31214</v>
      </c>
      <c r="F11" s="87" t="s">
        <v>6880</v>
      </c>
      <c r="G11" s="88" t="s">
        <v>21</v>
      </c>
      <c r="H11" s="29" t="s">
        <v>6883</v>
      </c>
      <c r="I11" s="29" t="s">
        <v>6882</v>
      </c>
      <c r="J11" s="29"/>
      <c r="K11" s="8" t="s">
        <v>17255</v>
      </c>
      <c r="L11" s="8" t="s">
        <v>17261</v>
      </c>
      <c r="M11" s="8" t="s">
        <v>17261</v>
      </c>
      <c r="N11" s="8" t="s">
        <v>17259</v>
      </c>
      <c r="O11" s="26">
        <v>42745</v>
      </c>
      <c r="P11" s="26"/>
      <c r="Q11" s="38">
        <v>434334</v>
      </c>
      <c r="R11" s="38"/>
      <c r="S11" s="209" t="s">
        <v>14126</v>
      </c>
      <c r="U11" s="413" t="s">
        <v>17020</v>
      </c>
      <c r="V11" s="413">
        <f>COUNTIF($S$2:$S$49,"50")</f>
        <v>2</v>
      </c>
    </row>
    <row r="12" spans="1:22" ht="15" thickTop="1" thickBot="1">
      <c r="A12" s="88">
        <v>11</v>
      </c>
      <c r="B12" s="25">
        <v>2020</v>
      </c>
      <c r="C12" s="29" t="s">
        <v>21015</v>
      </c>
      <c r="D12" s="29" t="s">
        <v>6949</v>
      </c>
      <c r="E12" s="29" t="s">
        <v>6950</v>
      </c>
      <c r="F12" s="87" t="s">
        <v>6881</v>
      </c>
      <c r="G12" s="88" t="s">
        <v>21</v>
      </c>
      <c r="H12" s="29" t="s">
        <v>6884</v>
      </c>
      <c r="I12" s="29" t="s">
        <v>6882</v>
      </c>
      <c r="J12" s="29"/>
      <c r="K12" s="8" t="s">
        <v>17255</v>
      </c>
      <c r="L12" s="8" t="s">
        <v>17261</v>
      </c>
      <c r="M12" s="8" t="s">
        <v>17261</v>
      </c>
      <c r="N12" s="8" t="s">
        <v>17322</v>
      </c>
      <c r="O12" s="26">
        <v>42745</v>
      </c>
      <c r="P12" s="26"/>
      <c r="Q12" s="29" t="s">
        <v>7677</v>
      </c>
      <c r="R12" s="29"/>
      <c r="S12" s="209" t="s">
        <v>14126</v>
      </c>
      <c r="U12" s="413" t="s">
        <v>17021</v>
      </c>
      <c r="V12" s="413">
        <f>COUNTIF($S$2:$S$49,"51")</f>
        <v>2</v>
      </c>
    </row>
    <row r="13" spans="1:22" ht="15" thickTop="1" thickBot="1">
      <c r="A13" s="442">
        <v>12</v>
      </c>
      <c r="B13" s="25">
        <v>2015</v>
      </c>
      <c r="C13" s="25" t="s">
        <v>17910</v>
      </c>
      <c r="D13" s="29" t="s">
        <v>8690</v>
      </c>
      <c r="E13" s="29" t="s">
        <v>8692</v>
      </c>
      <c r="F13" s="87" t="s">
        <v>8623</v>
      </c>
      <c r="G13" s="88" t="s">
        <v>21</v>
      </c>
      <c r="H13" s="29" t="s">
        <v>8627</v>
      </c>
      <c r="I13" s="29" t="s">
        <v>8625</v>
      </c>
      <c r="J13" s="29"/>
      <c r="K13" s="8" t="s">
        <v>17255</v>
      </c>
      <c r="L13" s="8" t="s">
        <v>17261</v>
      </c>
      <c r="M13" s="8" t="s">
        <v>17261</v>
      </c>
      <c r="N13" s="8" t="s">
        <v>17259</v>
      </c>
      <c r="O13" s="26">
        <v>42998</v>
      </c>
      <c r="P13" s="26"/>
      <c r="Q13" s="25" t="s">
        <v>9009</v>
      </c>
      <c r="R13" s="25"/>
      <c r="S13" s="209" t="s">
        <v>14136</v>
      </c>
      <c r="U13" s="413" t="s">
        <v>17022</v>
      </c>
      <c r="V13" s="413">
        <f>COUNTIF($S$2:$S$49,"52")</f>
        <v>0</v>
      </c>
    </row>
    <row r="14" spans="1:22" ht="15" thickTop="1" thickBot="1">
      <c r="A14" s="88">
        <v>13</v>
      </c>
      <c r="B14" s="25">
        <v>2021</v>
      </c>
      <c r="C14" s="25" t="s">
        <v>17773</v>
      </c>
      <c r="D14" s="29" t="s">
        <v>8691</v>
      </c>
      <c r="E14" s="29" t="s">
        <v>8693</v>
      </c>
      <c r="F14" s="87" t="s">
        <v>8624</v>
      </c>
      <c r="G14" s="88" t="s">
        <v>21</v>
      </c>
      <c r="H14" s="29" t="s">
        <v>8626</v>
      </c>
      <c r="I14" s="29" t="s">
        <v>8625</v>
      </c>
      <c r="J14" s="29"/>
      <c r="K14" s="8" t="s">
        <v>17255</v>
      </c>
      <c r="L14" s="8" t="s">
        <v>17257</v>
      </c>
      <c r="M14" s="8" t="s">
        <v>17261</v>
      </c>
      <c r="N14" s="8" t="s">
        <v>17259</v>
      </c>
      <c r="O14" s="26">
        <v>42998</v>
      </c>
      <c r="P14" s="26"/>
      <c r="Q14" s="25" t="s">
        <v>9010</v>
      </c>
      <c r="R14" s="25"/>
      <c r="S14" s="209" t="s">
        <v>14136</v>
      </c>
    </row>
    <row r="15" spans="1:22" ht="15" thickTop="1" thickBot="1">
      <c r="A15" s="442">
        <v>14</v>
      </c>
      <c r="B15" s="25">
        <v>2004</v>
      </c>
      <c r="C15" s="29" t="s">
        <v>21016</v>
      </c>
      <c r="D15" s="29" t="s">
        <v>19155</v>
      </c>
      <c r="E15" s="29" t="s">
        <v>19157</v>
      </c>
      <c r="F15" s="87" t="s">
        <v>19113</v>
      </c>
      <c r="G15" s="88" t="s">
        <v>21</v>
      </c>
      <c r="H15" s="29" t="s">
        <v>21079</v>
      </c>
      <c r="I15" s="29" t="s">
        <v>5273</v>
      </c>
      <c r="J15" s="29"/>
      <c r="K15" s="8" t="s">
        <v>17255</v>
      </c>
      <c r="L15" s="8" t="s">
        <v>17257</v>
      </c>
      <c r="M15" s="8" t="s">
        <v>17257</v>
      </c>
      <c r="N15" s="8" t="s">
        <v>17259</v>
      </c>
      <c r="O15" s="26">
        <v>43718</v>
      </c>
      <c r="P15" s="26"/>
      <c r="Q15" s="29" t="s">
        <v>21081</v>
      </c>
      <c r="R15" s="650"/>
      <c r="S15" s="810" t="s">
        <v>21082</v>
      </c>
    </row>
    <row r="16" spans="1:22" ht="15" thickTop="1" thickBot="1">
      <c r="A16" s="88">
        <v>15</v>
      </c>
      <c r="B16" s="25">
        <v>1013</v>
      </c>
      <c r="C16" s="29" t="s">
        <v>21017</v>
      </c>
      <c r="D16" s="29" t="s">
        <v>19156</v>
      </c>
      <c r="E16" s="29" t="s">
        <v>19158</v>
      </c>
      <c r="F16" s="87" t="s">
        <v>19114</v>
      </c>
      <c r="G16" s="88" t="s">
        <v>21</v>
      </c>
      <c r="H16" s="29" t="s">
        <v>19116</v>
      </c>
      <c r="I16" s="29" t="s">
        <v>5273</v>
      </c>
      <c r="J16" s="29"/>
      <c r="K16" s="8" t="s">
        <v>17255</v>
      </c>
      <c r="L16" s="8" t="s">
        <v>17257</v>
      </c>
      <c r="M16" s="8" t="s">
        <v>17257</v>
      </c>
      <c r="N16" s="8" t="s">
        <v>17259</v>
      </c>
      <c r="O16" s="26">
        <v>43718</v>
      </c>
      <c r="P16" s="26"/>
      <c r="Q16" s="29" t="s">
        <v>21080</v>
      </c>
      <c r="R16" s="650"/>
      <c r="S16" s="810" t="s">
        <v>21083</v>
      </c>
    </row>
    <row r="17" spans="1:19" ht="15" thickTop="1" thickBot="1">
      <c r="A17" s="88">
        <v>16</v>
      </c>
      <c r="B17" s="25">
        <v>1006</v>
      </c>
      <c r="C17" s="25" t="s">
        <v>24302</v>
      </c>
      <c r="D17" s="29" t="s">
        <v>23719</v>
      </c>
      <c r="E17" s="29" t="s">
        <v>23720</v>
      </c>
      <c r="F17" s="87" t="s">
        <v>24304</v>
      </c>
      <c r="G17" s="88" t="s">
        <v>21</v>
      </c>
      <c r="H17" s="29" t="s">
        <v>23530</v>
      </c>
      <c r="I17" s="29" t="s">
        <v>11022</v>
      </c>
      <c r="J17" s="29"/>
      <c r="K17" s="8" t="s">
        <v>17255</v>
      </c>
      <c r="L17" s="8" t="s">
        <v>17257</v>
      </c>
      <c r="M17" s="8" t="s">
        <v>17257</v>
      </c>
      <c r="N17" s="8" t="s">
        <v>17259</v>
      </c>
      <c r="O17" s="26">
        <v>43987</v>
      </c>
      <c r="P17" s="26"/>
      <c r="Q17" s="25" t="s">
        <v>31217</v>
      </c>
      <c r="R17" s="675" t="s">
        <v>24308</v>
      </c>
      <c r="S17" s="810" t="s">
        <v>31221</v>
      </c>
    </row>
    <row r="18" spans="1:19" ht="15" thickTop="1" thickBot="1">
      <c r="A18" s="88">
        <v>17</v>
      </c>
      <c r="B18" s="25">
        <v>2013</v>
      </c>
      <c r="C18" s="25" t="s">
        <v>24303</v>
      </c>
      <c r="D18" s="29" t="s">
        <v>23721</v>
      </c>
      <c r="E18" s="29" t="s">
        <v>23722</v>
      </c>
      <c r="F18" s="87" t="s">
        <v>24305</v>
      </c>
      <c r="G18" s="88" t="s">
        <v>21</v>
      </c>
      <c r="H18" s="29" t="s">
        <v>24307</v>
      </c>
      <c r="I18" s="29" t="s">
        <v>11022</v>
      </c>
      <c r="J18" s="29"/>
      <c r="K18" s="8" t="s">
        <v>17255</v>
      </c>
      <c r="L18" s="8" t="s">
        <v>17257</v>
      </c>
      <c r="M18" s="8" t="s">
        <v>17257</v>
      </c>
      <c r="N18" s="8" t="s">
        <v>17259</v>
      </c>
      <c r="O18" s="26">
        <v>43987</v>
      </c>
      <c r="P18" s="26"/>
      <c r="Q18" s="25" t="s">
        <v>31218</v>
      </c>
      <c r="R18" s="675" t="s">
        <v>24308</v>
      </c>
      <c r="S18" s="810" t="s">
        <v>31221</v>
      </c>
    </row>
    <row r="19" spans="1:19" ht="15" thickTop="1" thickBot="1">
      <c r="A19" s="88">
        <v>18</v>
      </c>
      <c r="B19" s="1123" t="s">
        <v>31215</v>
      </c>
      <c r="C19" s="29" t="s">
        <v>29103</v>
      </c>
      <c r="D19" s="29" t="s">
        <v>28640</v>
      </c>
      <c r="E19" s="29" t="s">
        <v>28639</v>
      </c>
      <c r="F19" s="87" t="s">
        <v>28544</v>
      </c>
      <c r="G19" s="88" t="s">
        <v>21</v>
      </c>
      <c r="H19" s="29" t="s">
        <v>28547</v>
      </c>
      <c r="I19" s="29" t="s">
        <v>11022</v>
      </c>
      <c r="J19" s="29"/>
      <c r="K19" s="8" t="s">
        <v>17255</v>
      </c>
      <c r="L19" s="8" t="s">
        <v>17257</v>
      </c>
      <c r="M19" s="8" t="s">
        <v>17257</v>
      </c>
      <c r="N19" s="8" t="s">
        <v>17259</v>
      </c>
      <c r="O19" s="26">
        <v>44379</v>
      </c>
      <c r="P19" s="26"/>
      <c r="Q19" s="25" t="s">
        <v>31219</v>
      </c>
      <c r="R19" s="675"/>
      <c r="S19" s="810" t="s">
        <v>30511</v>
      </c>
    </row>
    <row r="20" spans="1:19" ht="15" thickTop="1" thickBot="1">
      <c r="A20" s="88">
        <v>19</v>
      </c>
      <c r="B20" s="1123" t="s">
        <v>31216</v>
      </c>
      <c r="C20" s="25" t="s">
        <v>28543</v>
      </c>
      <c r="D20" s="29" t="s">
        <v>28642</v>
      </c>
      <c r="E20" s="29" t="s">
        <v>28641</v>
      </c>
      <c r="F20" s="87" t="s">
        <v>28545</v>
      </c>
      <c r="G20" s="88" t="s">
        <v>21</v>
      </c>
      <c r="H20" s="29" t="s">
        <v>28546</v>
      </c>
      <c r="I20" s="29" t="s">
        <v>11022</v>
      </c>
      <c r="J20" s="29"/>
      <c r="K20" s="8" t="s">
        <v>17255</v>
      </c>
      <c r="L20" s="8" t="s">
        <v>17257</v>
      </c>
      <c r="M20" s="8" t="s">
        <v>17257</v>
      </c>
      <c r="N20" s="8" t="s">
        <v>17259</v>
      </c>
      <c r="O20" s="26">
        <v>44379</v>
      </c>
      <c r="P20" s="26"/>
      <c r="Q20" s="25" t="s">
        <v>31220</v>
      </c>
      <c r="R20" s="675"/>
      <c r="S20" s="810" t="s">
        <v>30511</v>
      </c>
    </row>
    <row r="21" spans="1:19" ht="15" thickTop="1" thickBot="1">
      <c r="A21" s="88"/>
      <c r="B21" s="25"/>
      <c r="C21" s="25"/>
      <c r="D21" s="29"/>
      <c r="E21" s="29"/>
      <c r="F21" s="87"/>
      <c r="G21" s="88"/>
      <c r="H21" s="29"/>
      <c r="I21" s="29"/>
      <c r="J21" s="29"/>
      <c r="K21" s="8"/>
      <c r="L21" s="8"/>
      <c r="M21" s="8"/>
      <c r="N21" s="8"/>
      <c r="O21" s="26"/>
      <c r="P21" s="26"/>
      <c r="Q21" s="25"/>
      <c r="R21" s="675"/>
      <c r="S21" s="810"/>
    </row>
    <row r="22" spans="1:19" ht="15" thickTop="1" thickBot="1">
      <c r="A22" s="88"/>
      <c r="B22" s="25"/>
      <c r="C22" s="25"/>
      <c r="D22" s="29"/>
      <c r="E22" s="29"/>
      <c r="F22" s="87"/>
      <c r="G22" s="88"/>
      <c r="H22" s="29"/>
      <c r="I22" s="29"/>
      <c r="J22" s="29"/>
      <c r="K22" s="8"/>
      <c r="L22" s="8"/>
      <c r="M22" s="8"/>
      <c r="N22" s="8"/>
      <c r="O22" s="26"/>
      <c r="P22" s="26"/>
      <c r="Q22" s="25"/>
      <c r="R22" s="675"/>
      <c r="S22" s="810"/>
    </row>
    <row r="23" spans="1:19" ht="15" thickTop="1" thickBot="1">
      <c r="A23" s="88"/>
      <c r="B23" s="25"/>
      <c r="C23" s="25"/>
      <c r="D23" s="29"/>
      <c r="E23" s="29"/>
      <c r="F23" s="87"/>
      <c r="G23" s="88"/>
      <c r="H23" s="29"/>
      <c r="I23" s="29"/>
      <c r="J23" s="29"/>
      <c r="K23" s="8"/>
      <c r="L23" s="8"/>
      <c r="M23" s="8"/>
      <c r="N23" s="8"/>
      <c r="O23" s="26"/>
      <c r="P23" s="26"/>
      <c r="Q23" s="25"/>
      <c r="R23" s="675"/>
      <c r="S23" s="810"/>
    </row>
    <row r="24" spans="1:19" ht="15" thickTop="1" thickBot="1">
      <c r="A24" s="88"/>
      <c r="B24" s="25"/>
      <c r="C24" s="25"/>
      <c r="D24" s="29"/>
      <c r="E24" s="29"/>
      <c r="F24" s="87"/>
      <c r="G24" s="88"/>
      <c r="H24" s="29"/>
      <c r="I24" s="29"/>
      <c r="J24" s="29"/>
      <c r="K24" s="8"/>
      <c r="L24" s="8"/>
      <c r="M24" s="8"/>
      <c r="N24" s="8"/>
      <c r="O24" s="26"/>
      <c r="P24" s="26"/>
      <c r="Q24" s="25"/>
      <c r="R24" s="675"/>
      <c r="S24" s="810"/>
    </row>
    <row r="25" spans="1:19" ht="15" thickTop="1" thickBot="1">
      <c r="A25" s="88"/>
      <c r="B25" s="25"/>
      <c r="C25" s="25"/>
      <c r="D25" s="29"/>
      <c r="E25" s="29"/>
      <c r="F25" s="87"/>
      <c r="G25" s="88"/>
      <c r="H25" s="29"/>
      <c r="I25" s="29"/>
      <c r="J25" s="29"/>
      <c r="K25" s="8"/>
      <c r="L25" s="8"/>
      <c r="M25" s="8"/>
      <c r="N25" s="8"/>
      <c r="O25" s="26"/>
      <c r="P25" s="26"/>
      <c r="Q25" s="25"/>
      <c r="R25" s="650"/>
      <c r="S25" s="810"/>
    </row>
    <row r="26" spans="1:19" ht="15" thickTop="1" thickBo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650"/>
      <c r="S26" s="289"/>
    </row>
    <row r="27" spans="1:19" ht="14.25" thickTop="1"/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F5" r:id="rId4" display="SW00000500001@nihonsoft.co.jp"/>
    <hyperlink ref="A1" location="ユーザー一覧!A1" display="通番"/>
    <hyperlink ref="F6" r:id="rId5"/>
    <hyperlink ref="F7:F8" r:id="rId6" display="SW00002500005@nihonsoft.co.jp"/>
    <hyperlink ref="F7" r:id="rId7"/>
    <hyperlink ref="F9" r:id="rId8"/>
    <hyperlink ref="F10" r:id="rId9"/>
    <hyperlink ref="F11" r:id="rId10" display="SW00002500008@nihonsoft.co.jp"/>
    <hyperlink ref="F12" r:id="rId11" display="SW00002500009@nihonsoft.co.jp"/>
    <hyperlink ref="F13" r:id="rId12"/>
    <hyperlink ref="F14" r:id="rId13"/>
    <hyperlink ref="F15" r:id="rId14" display="SW00002500012@nihonsoft.net"/>
    <hyperlink ref="F16" r:id="rId15" display="SW00002500013@nihonsoft.net"/>
    <hyperlink ref="F17" r:id="rId16" display="SW00002500012@nihonsoft.net"/>
    <hyperlink ref="F18" r:id="rId17" display="SW00002500013@nihonsoft.net"/>
    <hyperlink ref="F19" r:id="rId18" display="SW00002500012@nihonsoft.net"/>
    <hyperlink ref="F20" r:id="rId19" display="SW00002500013@nihonsoft.net"/>
  </hyperlinks>
  <pageMargins left="0.7" right="0.7" top="0.75" bottom="0.75" header="0.51180555555555496" footer="0.51180555555555496"/>
  <pageSetup paperSize="9" scale="10" firstPageNumber="0" fitToHeight="0" orientation="portrait" r:id="rId2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V13"/>
  <sheetViews>
    <sheetView zoomScaleNormal="100" workbookViewId="0">
      <selection activeCell="G8" sqref="G8"/>
    </sheetView>
  </sheetViews>
  <sheetFormatPr defaultRowHeight="13.5"/>
  <cols>
    <col min="1" max="1" width="5.25" style="1" bestFit="1" customWidth="1"/>
    <col min="2" max="2" width="9" style="1"/>
    <col min="3" max="3" width="21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7.8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73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9" t="s">
        <v>12432</v>
      </c>
      <c r="D2" s="9" t="s">
        <v>7624</v>
      </c>
      <c r="E2" s="15" t="s">
        <v>31222</v>
      </c>
      <c r="F2" s="11" t="s">
        <v>1406</v>
      </c>
      <c r="G2" s="7" t="s">
        <v>21</v>
      </c>
      <c r="H2" s="15" t="s">
        <v>12431</v>
      </c>
      <c r="I2" s="8" t="s">
        <v>53</v>
      </c>
      <c r="J2" s="8"/>
      <c r="K2" s="8" t="s">
        <v>17257</v>
      </c>
      <c r="L2" s="8" t="s">
        <v>17261</v>
      </c>
      <c r="M2" s="8" t="s">
        <v>17259</v>
      </c>
      <c r="N2" s="8"/>
      <c r="O2" s="15" t="s">
        <v>1463</v>
      </c>
      <c r="P2" s="15"/>
      <c r="Q2" s="8" t="s">
        <v>3155</v>
      </c>
      <c r="R2" s="8"/>
      <c r="S2" s="209" t="s">
        <v>14120</v>
      </c>
      <c r="U2" s="413" t="s">
        <v>5180</v>
      </c>
      <c r="V2" s="413">
        <f>COUNTIF($S$2:$S$10,"41")</f>
        <v>0</v>
      </c>
    </row>
    <row r="3" spans="1:22" ht="15" thickTop="1" thickBot="1">
      <c r="A3" s="7">
        <v>2</v>
      </c>
      <c r="B3" s="7">
        <v>201</v>
      </c>
      <c r="C3" s="9" t="s">
        <v>1750</v>
      </c>
      <c r="D3" s="9" t="s">
        <v>7625</v>
      </c>
      <c r="E3" s="15" t="s">
        <v>31223</v>
      </c>
      <c r="F3" s="11" t="s">
        <v>1407</v>
      </c>
      <c r="G3" s="7" t="s">
        <v>21</v>
      </c>
      <c r="H3" s="15" t="s">
        <v>1408</v>
      </c>
      <c r="I3" s="8" t="s">
        <v>53</v>
      </c>
      <c r="J3" s="8"/>
      <c r="K3" s="8" t="s">
        <v>17272</v>
      </c>
      <c r="L3" s="8" t="s">
        <v>17257</v>
      </c>
      <c r="M3" s="8" t="s">
        <v>17259</v>
      </c>
      <c r="N3" s="8"/>
      <c r="O3" s="15" t="s">
        <v>1463</v>
      </c>
      <c r="P3" s="15"/>
      <c r="Q3" s="8" t="s">
        <v>3156</v>
      </c>
      <c r="R3" s="8"/>
      <c r="S3" s="209" t="s">
        <v>14113</v>
      </c>
      <c r="U3" s="413" t="s">
        <v>5179</v>
      </c>
      <c r="V3" s="413">
        <f>COUNTIF($S$2:$S$10,"42")</f>
        <v>0</v>
      </c>
    </row>
    <row r="4" spans="1:22" ht="15" thickTop="1" thickBot="1">
      <c r="A4" s="442">
        <v>3</v>
      </c>
      <c r="B4" s="7">
        <v>301</v>
      </c>
      <c r="C4" s="9" t="s">
        <v>12384</v>
      </c>
      <c r="D4" s="9" t="s">
        <v>12313</v>
      </c>
      <c r="E4" s="15" t="s">
        <v>31224</v>
      </c>
      <c r="F4" s="87" t="s">
        <v>12427</v>
      </c>
      <c r="G4" s="442" t="s">
        <v>21</v>
      </c>
      <c r="H4" s="15" t="s">
        <v>12428</v>
      </c>
      <c r="I4" s="8" t="s">
        <v>12310</v>
      </c>
      <c r="J4" s="8"/>
      <c r="K4" s="8" t="s">
        <v>17261</v>
      </c>
      <c r="L4" s="8" t="s">
        <v>17257</v>
      </c>
      <c r="M4" s="8" t="s">
        <v>17259</v>
      </c>
      <c r="N4" s="8"/>
      <c r="O4" s="15" t="s">
        <v>12312</v>
      </c>
      <c r="P4" s="15"/>
      <c r="Q4" s="8" t="s">
        <v>12429</v>
      </c>
      <c r="R4" s="8"/>
      <c r="S4" s="209" t="s">
        <v>14137</v>
      </c>
      <c r="U4" s="413" t="s">
        <v>5178</v>
      </c>
      <c r="V4" s="413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6"/>
      <c r="U5" s="413" t="s">
        <v>5176</v>
      </c>
      <c r="V5" s="413">
        <f>COUNTIF($S$2:$S$10,"44")</f>
        <v>2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6"/>
      <c r="U6" s="413" t="s">
        <v>5174</v>
      </c>
      <c r="V6" s="413">
        <f>COUNTIF($S$2:$S$10,"45")</f>
        <v>0</v>
      </c>
    </row>
    <row r="7" spans="1:22" ht="15" thickTop="1" thickBot="1">
      <c r="S7" s="207"/>
      <c r="U7" s="413" t="s">
        <v>5175</v>
      </c>
      <c r="V7" s="413">
        <f>COUNTIF($S$2:$S$10,"46")</f>
        <v>0</v>
      </c>
    </row>
    <row r="8" spans="1:22" ht="15" thickTop="1" thickBot="1">
      <c r="S8" s="207"/>
      <c r="U8" s="413" t="s">
        <v>5214</v>
      </c>
      <c r="V8" s="413">
        <f>COUNTIF($S$2:$S$10,"47")</f>
        <v>0</v>
      </c>
    </row>
    <row r="9" spans="1:22" ht="15" thickTop="1" thickBot="1">
      <c r="S9" s="207"/>
      <c r="U9" s="413" t="s">
        <v>5216</v>
      </c>
      <c r="V9" s="413">
        <f>COUNTIF($S$2:$S$10,"48")</f>
        <v>1</v>
      </c>
    </row>
    <row r="10" spans="1:22" ht="15" thickTop="1" thickBot="1">
      <c r="S10" s="207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COUNTIF($S$2:$S$38,"50")</f>
        <v>0</v>
      </c>
    </row>
    <row r="12" spans="1:22">
      <c r="U12" s="413" t="s">
        <v>17021</v>
      </c>
      <c r="V12" s="413">
        <f>COUNTIF($S$2:$S$38,"51")</f>
        <v>0</v>
      </c>
    </row>
    <row r="13" spans="1:22">
      <c r="U13" s="413" t="s">
        <v>17022</v>
      </c>
      <c r="V13" s="413">
        <f>COUNTIF($S$2:$S$38,"52")</f>
        <v>0</v>
      </c>
    </row>
  </sheetData>
  <phoneticPr fontId="35"/>
  <hyperlinks>
    <hyperlink ref="F2" r:id="rId1" display="SW00000500001@nihonsoft.co.jp"/>
    <hyperlink ref="F3" r:id="rId2" display="SW00000500001@nihonsoft.co.jp"/>
    <hyperlink ref="A1" location="ユーザー一覧!A1" display="通番"/>
    <hyperlink ref="F4" r:id="rId3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V132"/>
  <sheetViews>
    <sheetView topLeftCell="E1" zoomScaleNormal="100" workbookViewId="0">
      <pane ySplit="1" topLeftCell="A19" activePane="bottomLeft" state="frozen"/>
      <selection pane="bottomLeft" activeCell="P94" sqref="P94"/>
    </sheetView>
  </sheetViews>
  <sheetFormatPr defaultColWidth="9" defaultRowHeight="13.5"/>
  <cols>
    <col min="1" max="1" width="5.25" style="104" bestFit="1" customWidth="1"/>
    <col min="2" max="2" width="13" style="600" bestFit="1" customWidth="1"/>
    <col min="3" max="3" width="42" style="104" bestFit="1" customWidth="1"/>
    <col min="4" max="4" width="17.3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1.75" style="104" bestFit="1" customWidth="1"/>
    <col min="9" max="9" width="16" style="104" bestFit="1" customWidth="1"/>
    <col min="10" max="10" width="11.375" style="104" bestFit="1" customWidth="1"/>
    <col min="11" max="11" width="11.375" style="104" customWidth="1"/>
    <col min="12" max="13" width="5.25" style="104" bestFit="1" customWidth="1"/>
    <col min="14" max="14" width="7.375" style="104" bestFit="1" customWidth="1"/>
    <col min="15" max="15" width="12.75" style="600" bestFit="1" customWidth="1"/>
    <col min="16" max="16" width="12.75" style="600" customWidth="1"/>
    <col min="17" max="17" width="26" style="104" bestFit="1" customWidth="1"/>
    <col min="18" max="18" width="17.875" style="104" customWidth="1"/>
    <col min="19" max="19" width="13.125" style="208" bestFit="1" customWidth="1"/>
    <col min="20" max="20" width="15.625" style="210" bestFit="1" customWidth="1"/>
    <col min="21" max="21" width="13.375" style="211" bestFit="1" customWidth="1"/>
    <col min="22" max="22" width="9" style="211"/>
    <col min="23" max="16384" width="9" style="103"/>
  </cols>
  <sheetData>
    <row r="1" spans="1:22" ht="42" thickTop="1" thickBot="1">
      <c r="A1" s="185" t="s">
        <v>40</v>
      </c>
      <c r="B1" s="602" t="s">
        <v>41</v>
      </c>
      <c r="C1" s="186" t="s">
        <v>42</v>
      </c>
      <c r="D1" s="186" t="s">
        <v>4646</v>
      </c>
      <c r="E1" s="186" t="s">
        <v>43</v>
      </c>
      <c r="F1" s="187" t="s">
        <v>44</v>
      </c>
      <c r="G1" s="187" t="s">
        <v>45</v>
      </c>
      <c r="H1" s="187" t="s">
        <v>46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17238</v>
      </c>
      <c r="O1" s="601" t="s">
        <v>48</v>
      </c>
      <c r="P1" s="601" t="s">
        <v>17171</v>
      </c>
      <c r="Q1" s="187" t="s">
        <v>2862</v>
      </c>
      <c r="R1" s="187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188">
        <v>1</v>
      </c>
      <c r="B2" s="189" t="s">
        <v>2215</v>
      </c>
      <c r="C2" s="190" t="s">
        <v>1771</v>
      </c>
      <c r="D2" s="190" t="s">
        <v>5063</v>
      </c>
      <c r="E2" s="41" t="s">
        <v>31225</v>
      </c>
      <c r="F2" s="102" t="s">
        <v>1467</v>
      </c>
      <c r="G2" s="188" t="s">
        <v>21</v>
      </c>
      <c r="H2" s="41" t="s">
        <v>1521</v>
      </c>
      <c r="I2" s="41" t="s">
        <v>53</v>
      </c>
      <c r="J2" s="41"/>
      <c r="K2" s="41" t="s">
        <v>17275</v>
      </c>
      <c r="L2" s="41" t="s">
        <v>17257</v>
      </c>
      <c r="M2" s="41" t="s">
        <v>17257</v>
      </c>
      <c r="N2" s="41" t="s">
        <v>17259</v>
      </c>
      <c r="O2" s="594" t="s">
        <v>2022</v>
      </c>
      <c r="P2" s="594"/>
      <c r="Q2" s="41" t="s">
        <v>3157</v>
      </c>
      <c r="R2" s="41"/>
      <c r="S2" s="209" t="s">
        <v>14120</v>
      </c>
      <c r="U2" s="413" t="s">
        <v>5180</v>
      </c>
      <c r="V2" s="413">
        <f>COUNTIF($S$2:$S$215,"41")</f>
        <v>0</v>
      </c>
    </row>
    <row r="3" spans="1:22" ht="15" thickTop="1" thickBot="1">
      <c r="A3" s="188">
        <v>2</v>
      </c>
      <c r="B3" s="189" t="s">
        <v>2216</v>
      </c>
      <c r="C3" s="190" t="s">
        <v>1772</v>
      </c>
      <c r="D3" s="190" t="s">
        <v>5064</v>
      </c>
      <c r="E3" s="41" t="s">
        <v>31226</v>
      </c>
      <c r="F3" s="102" t="s">
        <v>1468</v>
      </c>
      <c r="G3" s="188" t="s">
        <v>21</v>
      </c>
      <c r="H3" s="41" t="s">
        <v>1522</v>
      </c>
      <c r="I3" s="41" t="s">
        <v>53</v>
      </c>
      <c r="J3" s="41"/>
      <c r="K3" s="41" t="s">
        <v>17275</v>
      </c>
      <c r="L3" s="41" t="s">
        <v>17271</v>
      </c>
      <c r="M3" s="41" t="s">
        <v>17257</v>
      </c>
      <c r="N3" s="41" t="s">
        <v>17259</v>
      </c>
      <c r="O3" s="594" t="s">
        <v>2023</v>
      </c>
      <c r="P3" s="594"/>
      <c r="Q3" s="41" t="s">
        <v>3158</v>
      </c>
      <c r="R3" s="41"/>
      <c r="S3" s="209" t="s">
        <v>14138</v>
      </c>
      <c r="U3" s="413" t="s">
        <v>5179</v>
      </c>
      <c r="V3" s="413">
        <f>COUNTIF($S$2:$S$215,"42")</f>
        <v>0</v>
      </c>
    </row>
    <row r="4" spans="1:22" ht="15" thickTop="1" thickBot="1">
      <c r="A4" s="188">
        <v>3</v>
      </c>
      <c r="B4" s="189" t="s">
        <v>2217</v>
      </c>
      <c r="C4" s="190" t="s">
        <v>1775</v>
      </c>
      <c r="D4" s="190" t="s">
        <v>5065</v>
      </c>
      <c r="E4" s="41" t="s">
        <v>31227</v>
      </c>
      <c r="F4" s="102" t="s">
        <v>1469</v>
      </c>
      <c r="G4" s="188" t="s">
        <v>21</v>
      </c>
      <c r="H4" s="41" t="s">
        <v>1523</v>
      </c>
      <c r="I4" s="41" t="s">
        <v>53</v>
      </c>
      <c r="J4" s="41"/>
      <c r="K4" s="41" t="s">
        <v>17275</v>
      </c>
      <c r="L4" s="41" t="s">
        <v>17261</v>
      </c>
      <c r="M4" s="41" t="s">
        <v>17257</v>
      </c>
      <c r="N4" s="41" t="s">
        <v>17263</v>
      </c>
      <c r="O4" s="594" t="s">
        <v>2021</v>
      </c>
      <c r="P4" s="594"/>
      <c r="Q4" s="41" t="s">
        <v>3159</v>
      </c>
      <c r="R4" s="41"/>
      <c r="S4" s="209" t="s">
        <v>14121</v>
      </c>
      <c r="U4" s="413" t="s">
        <v>5178</v>
      </c>
      <c r="V4" s="413">
        <f>COUNTIF($S$2:$S$215,"43")</f>
        <v>0</v>
      </c>
    </row>
    <row r="5" spans="1:22" ht="15" thickTop="1" thickBot="1">
      <c r="A5" s="188">
        <v>4</v>
      </c>
      <c r="B5" s="189" t="s">
        <v>2218</v>
      </c>
      <c r="C5" s="190" t="s">
        <v>2219</v>
      </c>
      <c r="D5" s="190" t="s">
        <v>5066</v>
      </c>
      <c r="E5" s="41" t="s">
        <v>31228</v>
      </c>
      <c r="F5" s="102" t="s">
        <v>1470</v>
      </c>
      <c r="G5" s="188" t="s">
        <v>21</v>
      </c>
      <c r="H5" s="41" t="s">
        <v>1524</v>
      </c>
      <c r="I5" s="41" t="s">
        <v>53</v>
      </c>
      <c r="J5" s="41"/>
      <c r="K5" s="41" t="s">
        <v>17275</v>
      </c>
      <c r="L5" s="41" t="s">
        <v>17257</v>
      </c>
      <c r="M5" s="41" t="s">
        <v>17261</v>
      </c>
      <c r="N5" s="41" t="s">
        <v>17263</v>
      </c>
      <c r="O5" s="594" t="s">
        <v>2021</v>
      </c>
      <c r="P5" s="594"/>
      <c r="Q5" s="41" t="s">
        <v>3160</v>
      </c>
      <c r="R5" s="41"/>
      <c r="S5" s="209" t="s">
        <v>14121</v>
      </c>
      <c r="U5" s="413" t="s">
        <v>5176</v>
      </c>
      <c r="V5" s="413">
        <f>COUNTIF($S$2:$S$215,"44")</f>
        <v>53</v>
      </c>
    </row>
    <row r="6" spans="1:22" ht="15" thickTop="1" thickBot="1">
      <c r="A6" s="188">
        <v>5</v>
      </c>
      <c r="B6" s="189" t="s">
        <v>2220</v>
      </c>
      <c r="C6" s="190" t="s">
        <v>1765</v>
      </c>
      <c r="D6" s="190" t="s">
        <v>5067</v>
      </c>
      <c r="E6" s="41" t="s">
        <v>31229</v>
      </c>
      <c r="F6" s="102" t="s">
        <v>1471</v>
      </c>
      <c r="G6" s="188" t="s">
        <v>21</v>
      </c>
      <c r="H6" s="41" t="s">
        <v>1525</v>
      </c>
      <c r="I6" s="41" t="s">
        <v>53</v>
      </c>
      <c r="J6" s="41"/>
      <c r="K6" s="41" t="s">
        <v>17275</v>
      </c>
      <c r="L6" s="41" t="s">
        <v>17261</v>
      </c>
      <c r="M6" s="41" t="s">
        <v>17261</v>
      </c>
      <c r="N6" s="41" t="s">
        <v>17259</v>
      </c>
      <c r="O6" s="594" t="s">
        <v>2021</v>
      </c>
      <c r="P6" s="594"/>
      <c r="Q6" s="41" t="s">
        <v>3161</v>
      </c>
      <c r="R6" s="41"/>
      <c r="S6" s="209" t="s">
        <v>14121</v>
      </c>
      <c r="U6" s="413" t="s">
        <v>5174</v>
      </c>
      <c r="V6" s="413">
        <f>COUNTIF($S$2:$S$215,"45")</f>
        <v>0</v>
      </c>
    </row>
    <row r="7" spans="1:22" ht="15" thickTop="1" thickBot="1">
      <c r="A7" s="188">
        <v>6</v>
      </c>
      <c r="B7" s="189" t="s">
        <v>2221</v>
      </c>
      <c r="C7" s="190" t="s">
        <v>1773</v>
      </c>
      <c r="D7" s="190" t="s">
        <v>5068</v>
      </c>
      <c r="E7" s="41" t="s">
        <v>31230</v>
      </c>
      <c r="F7" s="102" t="s">
        <v>1472</v>
      </c>
      <c r="G7" s="188" t="s">
        <v>21</v>
      </c>
      <c r="H7" s="41" t="s">
        <v>1526</v>
      </c>
      <c r="I7" s="41" t="s">
        <v>53</v>
      </c>
      <c r="J7" s="41"/>
      <c r="K7" s="41" t="s">
        <v>17275</v>
      </c>
      <c r="L7" s="41" t="s">
        <v>17261</v>
      </c>
      <c r="M7" s="41" t="s">
        <v>17257</v>
      </c>
      <c r="N7" s="41" t="s">
        <v>17259</v>
      </c>
      <c r="O7" s="594" t="s">
        <v>2021</v>
      </c>
      <c r="P7" s="594"/>
      <c r="Q7" s="41" t="s">
        <v>3162</v>
      </c>
      <c r="R7" s="41"/>
      <c r="S7" s="209" t="s">
        <v>14121</v>
      </c>
      <c r="U7" s="413" t="s">
        <v>5175</v>
      </c>
      <c r="V7" s="413">
        <f>COUNTIF($S$2:$S$215,"46")</f>
        <v>1</v>
      </c>
    </row>
    <row r="8" spans="1:22" ht="15" thickTop="1" thickBot="1">
      <c r="A8" s="188">
        <v>7</v>
      </c>
      <c r="B8" s="189" t="s">
        <v>2222</v>
      </c>
      <c r="C8" s="190" t="s">
        <v>1774</v>
      </c>
      <c r="D8" s="190" t="s">
        <v>5069</v>
      </c>
      <c r="E8" s="41" t="s">
        <v>31231</v>
      </c>
      <c r="F8" s="102" t="s">
        <v>1473</v>
      </c>
      <c r="G8" s="188" t="s">
        <v>21</v>
      </c>
      <c r="H8" s="41" t="s">
        <v>1527</v>
      </c>
      <c r="I8" s="41" t="s">
        <v>53</v>
      </c>
      <c r="J8" s="41"/>
      <c r="K8" s="41" t="s">
        <v>17275</v>
      </c>
      <c r="L8" s="41" t="s">
        <v>17257</v>
      </c>
      <c r="M8" s="41" t="s">
        <v>17261</v>
      </c>
      <c r="N8" s="41" t="s">
        <v>17263</v>
      </c>
      <c r="O8" s="594" t="s">
        <v>2021</v>
      </c>
      <c r="P8" s="594"/>
      <c r="Q8" s="41" t="s">
        <v>3163</v>
      </c>
      <c r="R8" s="41"/>
      <c r="S8" s="209" t="s">
        <v>14121</v>
      </c>
      <c r="U8" s="413" t="s">
        <v>5214</v>
      </c>
      <c r="V8" s="413">
        <f>COUNTIF($S$2:$S$215,"47")</f>
        <v>1</v>
      </c>
    </row>
    <row r="9" spans="1:22" ht="15" thickTop="1" thickBot="1">
      <c r="A9" s="188">
        <v>8</v>
      </c>
      <c r="B9" s="189" t="s">
        <v>2223</v>
      </c>
      <c r="C9" s="190" t="s">
        <v>1764</v>
      </c>
      <c r="D9" s="190" t="s">
        <v>5070</v>
      </c>
      <c r="E9" s="41" t="s">
        <v>31232</v>
      </c>
      <c r="F9" s="102" t="s">
        <v>1474</v>
      </c>
      <c r="G9" s="188" t="s">
        <v>21</v>
      </c>
      <c r="H9" s="41" t="s">
        <v>1528</v>
      </c>
      <c r="I9" s="41" t="s">
        <v>53</v>
      </c>
      <c r="J9" s="41"/>
      <c r="K9" s="41" t="s">
        <v>17275</v>
      </c>
      <c r="L9" s="41" t="s">
        <v>17261</v>
      </c>
      <c r="M9" s="41" t="s">
        <v>17261</v>
      </c>
      <c r="N9" s="41" t="s">
        <v>17259</v>
      </c>
      <c r="O9" s="594" t="s">
        <v>2021</v>
      </c>
      <c r="P9" s="594"/>
      <c r="Q9" s="41" t="s">
        <v>3164</v>
      </c>
      <c r="R9" s="41"/>
      <c r="S9" s="209" t="s">
        <v>14121</v>
      </c>
      <c r="U9" s="413" t="s">
        <v>5216</v>
      </c>
      <c r="V9" s="413">
        <f>COUNTIF($S$2:$S$215,"48")</f>
        <v>44</v>
      </c>
    </row>
    <row r="10" spans="1:22" ht="15" thickTop="1" thickBot="1">
      <c r="A10" s="188">
        <v>9</v>
      </c>
      <c r="B10" s="189" t="s">
        <v>2224</v>
      </c>
      <c r="C10" s="190" t="s">
        <v>2225</v>
      </c>
      <c r="D10" s="190" t="s">
        <v>5071</v>
      </c>
      <c r="E10" s="41" t="s">
        <v>31233</v>
      </c>
      <c r="F10" s="102" t="s">
        <v>1475</v>
      </c>
      <c r="G10" s="188" t="s">
        <v>21</v>
      </c>
      <c r="H10" s="41" t="s">
        <v>1529</v>
      </c>
      <c r="I10" s="41" t="s">
        <v>53</v>
      </c>
      <c r="J10" s="41"/>
      <c r="K10" s="41" t="s">
        <v>17275</v>
      </c>
      <c r="L10" s="41" t="s">
        <v>17261</v>
      </c>
      <c r="M10" s="41" t="s">
        <v>17261</v>
      </c>
      <c r="N10" s="41" t="s">
        <v>17263</v>
      </c>
      <c r="O10" s="594" t="s">
        <v>2021</v>
      </c>
      <c r="P10" s="594"/>
      <c r="Q10" s="41" t="s">
        <v>3165</v>
      </c>
      <c r="R10" s="41"/>
      <c r="S10" s="209" t="s">
        <v>14121</v>
      </c>
      <c r="U10" s="413" t="s">
        <v>5215</v>
      </c>
      <c r="V10" s="413">
        <f>COUNTIF($S$2:$S$215,"49")</f>
        <v>3</v>
      </c>
    </row>
    <row r="11" spans="1:22" ht="15" thickTop="1" thickBot="1">
      <c r="A11" s="188">
        <v>10</v>
      </c>
      <c r="B11" s="189" t="s">
        <v>2226</v>
      </c>
      <c r="C11" s="190" t="s">
        <v>2227</v>
      </c>
      <c r="D11" s="190" t="s">
        <v>5072</v>
      </c>
      <c r="E11" s="41" t="s">
        <v>31234</v>
      </c>
      <c r="F11" s="102" t="s">
        <v>1476</v>
      </c>
      <c r="G11" s="188" t="s">
        <v>21</v>
      </c>
      <c r="H11" s="41" t="s">
        <v>1530</v>
      </c>
      <c r="I11" s="41" t="s">
        <v>53</v>
      </c>
      <c r="J11" s="41"/>
      <c r="K11" s="41" t="s">
        <v>17275</v>
      </c>
      <c r="L11" s="41" t="s">
        <v>17261</v>
      </c>
      <c r="M11" s="41" t="s">
        <v>17261</v>
      </c>
      <c r="N11" s="41" t="s">
        <v>17263</v>
      </c>
      <c r="O11" s="594" t="s">
        <v>2021</v>
      </c>
      <c r="P11" s="594"/>
      <c r="Q11" s="41" t="s">
        <v>3166</v>
      </c>
      <c r="R11" s="41"/>
      <c r="S11" s="209" t="s">
        <v>14121</v>
      </c>
      <c r="U11" s="413" t="s">
        <v>17020</v>
      </c>
      <c r="V11" s="413">
        <f>COUNTIF($S$2:$S$215,"50")</f>
        <v>15</v>
      </c>
    </row>
    <row r="12" spans="1:22" ht="15" thickTop="1" thickBot="1">
      <c r="A12" s="485">
        <v>11</v>
      </c>
      <c r="B12" s="486" t="s">
        <v>2228</v>
      </c>
      <c r="C12" s="487" t="s">
        <v>1761</v>
      </c>
      <c r="D12" s="487" t="s">
        <v>5073</v>
      </c>
      <c r="E12" s="488" t="s">
        <v>31235</v>
      </c>
      <c r="F12" s="489" t="s">
        <v>1477</v>
      </c>
      <c r="G12" s="485" t="s">
        <v>21</v>
      </c>
      <c r="H12" s="488" t="s">
        <v>1531</v>
      </c>
      <c r="I12" s="488" t="s">
        <v>53</v>
      </c>
      <c r="J12" s="488"/>
      <c r="K12" s="488" t="s">
        <v>17275</v>
      </c>
      <c r="L12" s="41" t="s">
        <v>17261</v>
      </c>
      <c r="M12" s="41" t="s">
        <v>17261</v>
      </c>
      <c r="N12" s="41" t="s">
        <v>17263</v>
      </c>
      <c r="O12" s="595" t="s">
        <v>2021</v>
      </c>
      <c r="P12" s="595" t="s">
        <v>17184</v>
      </c>
      <c r="Q12" s="488" t="s">
        <v>3167</v>
      </c>
      <c r="R12" s="488"/>
      <c r="S12" s="484"/>
      <c r="U12" s="413" t="s">
        <v>17021</v>
      </c>
      <c r="V12" s="413">
        <f>COUNTIF($S$2:$S$215,"51")</f>
        <v>0</v>
      </c>
    </row>
    <row r="13" spans="1:22" ht="15" thickTop="1" thickBot="1">
      <c r="A13" s="188">
        <v>12</v>
      </c>
      <c r="B13" s="189" t="s">
        <v>2229</v>
      </c>
      <c r="C13" s="190" t="s">
        <v>2230</v>
      </c>
      <c r="D13" s="190" t="s">
        <v>5074</v>
      </c>
      <c r="E13" s="41" t="s">
        <v>31236</v>
      </c>
      <c r="F13" s="102" t="s">
        <v>1478</v>
      </c>
      <c r="G13" s="188" t="s">
        <v>21</v>
      </c>
      <c r="H13" s="41" t="s">
        <v>1532</v>
      </c>
      <c r="I13" s="41" t="s">
        <v>53</v>
      </c>
      <c r="J13" s="41"/>
      <c r="K13" s="41" t="s">
        <v>17275</v>
      </c>
      <c r="L13" s="41" t="s">
        <v>17261</v>
      </c>
      <c r="M13" s="41" t="s">
        <v>17261</v>
      </c>
      <c r="N13" s="41" t="s">
        <v>17263</v>
      </c>
      <c r="O13" s="594" t="s">
        <v>2021</v>
      </c>
      <c r="P13" s="594"/>
      <c r="Q13" s="41" t="s">
        <v>3168</v>
      </c>
      <c r="R13" s="41"/>
      <c r="S13" s="216">
        <v>44</v>
      </c>
      <c r="U13" s="413" t="s">
        <v>17022</v>
      </c>
      <c r="V13" s="413">
        <f>COUNTIF($S$2:$S$215,"52")</f>
        <v>0</v>
      </c>
    </row>
    <row r="14" spans="1:22" ht="15" thickTop="1" thickBot="1">
      <c r="A14" s="188">
        <v>13</v>
      </c>
      <c r="B14" s="189" t="s">
        <v>2231</v>
      </c>
      <c r="C14" s="190" t="s">
        <v>1776</v>
      </c>
      <c r="D14" s="190" t="s">
        <v>5075</v>
      </c>
      <c r="E14" s="41" t="s">
        <v>31237</v>
      </c>
      <c r="F14" s="102" t="s">
        <v>1479</v>
      </c>
      <c r="G14" s="188" t="s">
        <v>21</v>
      </c>
      <c r="H14" s="41" t="s">
        <v>1533</v>
      </c>
      <c r="I14" s="41" t="s">
        <v>53</v>
      </c>
      <c r="J14" s="41"/>
      <c r="K14" s="41" t="s">
        <v>17275</v>
      </c>
      <c r="L14" s="41" t="s">
        <v>17261</v>
      </c>
      <c r="M14" s="41" t="s">
        <v>17261</v>
      </c>
      <c r="N14" s="41" t="s">
        <v>17263</v>
      </c>
      <c r="O14" s="594" t="s">
        <v>2021</v>
      </c>
      <c r="P14" s="594"/>
      <c r="Q14" s="41" t="s">
        <v>3169</v>
      </c>
      <c r="R14" s="41"/>
      <c r="S14" s="216">
        <v>44</v>
      </c>
    </row>
    <row r="15" spans="1:22" ht="15" thickTop="1" thickBot="1">
      <c r="A15" s="188">
        <v>14</v>
      </c>
      <c r="B15" s="189" t="s">
        <v>2232</v>
      </c>
      <c r="C15" s="190" t="s">
        <v>2233</v>
      </c>
      <c r="D15" s="190" t="s">
        <v>5076</v>
      </c>
      <c r="E15" s="41" t="s">
        <v>31238</v>
      </c>
      <c r="F15" s="102" t="s">
        <v>1480</v>
      </c>
      <c r="G15" s="188" t="s">
        <v>21</v>
      </c>
      <c r="H15" s="41" t="s">
        <v>1534</v>
      </c>
      <c r="I15" s="41" t="s">
        <v>53</v>
      </c>
      <c r="J15" s="41"/>
      <c r="K15" s="41" t="s">
        <v>17275</v>
      </c>
      <c r="L15" s="41" t="s">
        <v>17261</v>
      </c>
      <c r="M15" s="41" t="s">
        <v>17261</v>
      </c>
      <c r="N15" s="41" t="s">
        <v>17263</v>
      </c>
      <c r="O15" s="594" t="s">
        <v>2021</v>
      </c>
      <c r="P15" s="594"/>
      <c r="Q15" s="41" t="s">
        <v>3170</v>
      </c>
      <c r="R15" s="41"/>
      <c r="S15" s="216">
        <v>44</v>
      </c>
    </row>
    <row r="16" spans="1:22" ht="15" thickTop="1" thickBot="1">
      <c r="A16" s="188">
        <v>15</v>
      </c>
      <c r="B16" s="189" t="s">
        <v>2234</v>
      </c>
      <c r="C16" s="190" t="s">
        <v>1762</v>
      </c>
      <c r="D16" s="190" t="s">
        <v>5077</v>
      </c>
      <c r="E16" s="41" t="s">
        <v>31239</v>
      </c>
      <c r="F16" s="102" t="s">
        <v>1481</v>
      </c>
      <c r="G16" s="188" t="s">
        <v>21</v>
      </c>
      <c r="H16" s="41" t="s">
        <v>1535</v>
      </c>
      <c r="I16" s="41" t="s">
        <v>53</v>
      </c>
      <c r="J16" s="41"/>
      <c r="K16" s="41" t="s">
        <v>17275</v>
      </c>
      <c r="L16" s="41" t="s">
        <v>17261</v>
      </c>
      <c r="M16" s="41" t="s">
        <v>17261</v>
      </c>
      <c r="N16" s="41" t="s">
        <v>17263</v>
      </c>
      <c r="O16" s="594" t="s">
        <v>2021</v>
      </c>
      <c r="P16" s="594"/>
      <c r="Q16" s="41" t="s">
        <v>3171</v>
      </c>
      <c r="R16" s="41"/>
      <c r="S16" s="216">
        <v>44</v>
      </c>
    </row>
    <row r="17" spans="1:19" ht="15" thickTop="1" thickBot="1">
      <c r="A17" s="188">
        <v>16</v>
      </c>
      <c r="B17" s="189" t="s">
        <v>2235</v>
      </c>
      <c r="C17" s="190" t="s">
        <v>1767</v>
      </c>
      <c r="D17" s="190" t="s">
        <v>5078</v>
      </c>
      <c r="E17" s="41" t="s">
        <v>31240</v>
      </c>
      <c r="F17" s="102" t="s">
        <v>1482</v>
      </c>
      <c r="G17" s="188" t="s">
        <v>21</v>
      </c>
      <c r="H17" s="41" t="s">
        <v>1536</v>
      </c>
      <c r="I17" s="41" t="s">
        <v>53</v>
      </c>
      <c r="J17" s="41"/>
      <c r="K17" s="41" t="s">
        <v>17275</v>
      </c>
      <c r="L17" s="41" t="s">
        <v>17261</v>
      </c>
      <c r="M17" s="41" t="s">
        <v>17261</v>
      </c>
      <c r="N17" s="41" t="s">
        <v>17263</v>
      </c>
      <c r="O17" s="594" t="s">
        <v>2021</v>
      </c>
      <c r="P17" s="594"/>
      <c r="Q17" s="41" t="s">
        <v>3172</v>
      </c>
      <c r="R17" s="41"/>
      <c r="S17" s="216">
        <v>44</v>
      </c>
    </row>
    <row r="18" spans="1:19" ht="15" thickTop="1" thickBot="1">
      <c r="A18" s="188">
        <v>17</v>
      </c>
      <c r="B18" s="189" t="s">
        <v>2236</v>
      </c>
      <c r="C18" s="190" t="s">
        <v>1763</v>
      </c>
      <c r="D18" s="190" t="s">
        <v>5079</v>
      </c>
      <c r="E18" s="41" t="s">
        <v>31241</v>
      </c>
      <c r="F18" s="102" t="s">
        <v>1483</v>
      </c>
      <c r="G18" s="188" t="s">
        <v>21</v>
      </c>
      <c r="H18" s="41" t="s">
        <v>1537</v>
      </c>
      <c r="I18" s="41" t="s">
        <v>53</v>
      </c>
      <c r="J18" s="41"/>
      <c r="K18" s="41" t="s">
        <v>17275</v>
      </c>
      <c r="L18" s="41" t="s">
        <v>17261</v>
      </c>
      <c r="M18" s="41" t="s">
        <v>17261</v>
      </c>
      <c r="N18" s="41" t="s">
        <v>17263</v>
      </c>
      <c r="O18" s="594" t="s">
        <v>2021</v>
      </c>
      <c r="P18" s="594"/>
      <c r="Q18" s="41" t="s">
        <v>3173</v>
      </c>
      <c r="R18" s="41"/>
      <c r="S18" s="216">
        <v>44</v>
      </c>
    </row>
    <row r="19" spans="1:19" ht="15" thickTop="1" thickBot="1">
      <c r="A19" s="188">
        <v>18</v>
      </c>
      <c r="B19" s="189" t="s">
        <v>2237</v>
      </c>
      <c r="C19" s="190" t="s">
        <v>1766</v>
      </c>
      <c r="D19" s="190" t="s">
        <v>5080</v>
      </c>
      <c r="E19" s="41" t="s">
        <v>31242</v>
      </c>
      <c r="F19" s="102" t="s">
        <v>1484</v>
      </c>
      <c r="G19" s="188" t="s">
        <v>21</v>
      </c>
      <c r="H19" s="41" t="s">
        <v>1538</v>
      </c>
      <c r="I19" s="41" t="s">
        <v>53</v>
      </c>
      <c r="J19" s="41"/>
      <c r="K19" s="41" t="s">
        <v>17275</v>
      </c>
      <c r="L19" s="41" t="s">
        <v>17261</v>
      </c>
      <c r="M19" s="41" t="s">
        <v>17261</v>
      </c>
      <c r="N19" s="41" t="s">
        <v>17263</v>
      </c>
      <c r="O19" s="594" t="s">
        <v>2021</v>
      </c>
      <c r="P19" s="594"/>
      <c r="Q19" s="41" t="s">
        <v>3174</v>
      </c>
      <c r="R19" s="41"/>
      <c r="S19" s="216">
        <v>44</v>
      </c>
    </row>
    <row r="20" spans="1:19" ht="15" thickTop="1" thickBot="1">
      <c r="A20" s="188">
        <v>19</v>
      </c>
      <c r="B20" s="189" t="s">
        <v>2238</v>
      </c>
      <c r="C20" s="190" t="s">
        <v>1768</v>
      </c>
      <c r="D20" s="190" t="s">
        <v>5081</v>
      </c>
      <c r="E20" s="41" t="s">
        <v>31243</v>
      </c>
      <c r="F20" s="102" t="s">
        <v>1485</v>
      </c>
      <c r="G20" s="188" t="s">
        <v>21</v>
      </c>
      <c r="H20" s="41" t="s">
        <v>1539</v>
      </c>
      <c r="I20" s="41" t="s">
        <v>53</v>
      </c>
      <c r="J20" s="41"/>
      <c r="K20" s="41" t="s">
        <v>17275</v>
      </c>
      <c r="L20" s="41" t="s">
        <v>17261</v>
      </c>
      <c r="M20" s="41" t="s">
        <v>17261</v>
      </c>
      <c r="N20" s="41" t="s">
        <v>17263</v>
      </c>
      <c r="O20" s="594" t="s">
        <v>2021</v>
      </c>
      <c r="P20" s="594"/>
      <c r="Q20" s="41" t="s">
        <v>3175</v>
      </c>
      <c r="R20" s="41"/>
      <c r="S20" s="216">
        <v>44</v>
      </c>
    </row>
    <row r="21" spans="1:19" ht="15" thickTop="1" thickBot="1">
      <c r="A21" s="188">
        <v>20</v>
      </c>
      <c r="B21" s="189" t="s">
        <v>2239</v>
      </c>
      <c r="C21" s="190" t="s">
        <v>1769</v>
      </c>
      <c r="D21" s="190" t="s">
        <v>5082</v>
      </c>
      <c r="E21" s="41" t="s">
        <v>31244</v>
      </c>
      <c r="F21" s="102" t="s">
        <v>1486</v>
      </c>
      <c r="G21" s="188" t="s">
        <v>21</v>
      </c>
      <c r="H21" s="41" t="s">
        <v>1540</v>
      </c>
      <c r="I21" s="41" t="s">
        <v>53</v>
      </c>
      <c r="J21" s="41"/>
      <c r="K21" s="41" t="s">
        <v>17275</v>
      </c>
      <c r="L21" s="41" t="s">
        <v>17261</v>
      </c>
      <c r="M21" s="41" t="s">
        <v>17261</v>
      </c>
      <c r="N21" s="41" t="s">
        <v>17263</v>
      </c>
      <c r="O21" s="594" t="s">
        <v>2021</v>
      </c>
      <c r="P21" s="594"/>
      <c r="Q21" s="41" t="s">
        <v>3176</v>
      </c>
      <c r="R21" s="41"/>
      <c r="S21" s="216">
        <v>44</v>
      </c>
    </row>
    <row r="22" spans="1:19" ht="15" thickTop="1" thickBot="1">
      <c r="A22" s="188">
        <v>21</v>
      </c>
      <c r="B22" s="189" t="s">
        <v>2240</v>
      </c>
      <c r="C22" s="190" t="s">
        <v>1770</v>
      </c>
      <c r="D22" s="190" t="s">
        <v>5083</v>
      </c>
      <c r="E22" s="41" t="s">
        <v>31245</v>
      </c>
      <c r="F22" s="102" t="s">
        <v>1487</v>
      </c>
      <c r="G22" s="188" t="s">
        <v>21</v>
      </c>
      <c r="H22" s="41" t="s">
        <v>1541</v>
      </c>
      <c r="I22" s="41" t="s">
        <v>53</v>
      </c>
      <c r="J22" s="41"/>
      <c r="K22" s="41" t="s">
        <v>17275</v>
      </c>
      <c r="L22" s="41" t="s">
        <v>17261</v>
      </c>
      <c r="M22" s="41" t="s">
        <v>17261</v>
      </c>
      <c r="N22" s="41" t="s">
        <v>17263</v>
      </c>
      <c r="O22" s="594" t="s">
        <v>2021</v>
      </c>
      <c r="P22" s="594"/>
      <c r="Q22" s="41" t="s">
        <v>3177</v>
      </c>
      <c r="R22" s="41"/>
      <c r="S22" s="216">
        <v>44</v>
      </c>
    </row>
    <row r="23" spans="1:19" ht="15" thickTop="1" thickBot="1">
      <c r="A23" s="485">
        <v>22</v>
      </c>
      <c r="B23" s="486" t="s">
        <v>2241</v>
      </c>
      <c r="C23" s="487" t="s">
        <v>1778</v>
      </c>
      <c r="D23" s="487" t="s">
        <v>5084</v>
      </c>
      <c r="E23" s="488" t="s">
        <v>32227</v>
      </c>
      <c r="F23" s="489" t="s">
        <v>1488</v>
      </c>
      <c r="G23" s="485" t="s">
        <v>21</v>
      </c>
      <c r="H23" s="488" t="s">
        <v>1542</v>
      </c>
      <c r="I23" s="488" t="s">
        <v>53</v>
      </c>
      <c r="J23" s="488"/>
      <c r="K23" s="488" t="s">
        <v>17275</v>
      </c>
      <c r="L23" s="488" t="s">
        <v>17261</v>
      </c>
      <c r="M23" s="488" t="s">
        <v>17261</v>
      </c>
      <c r="N23" s="488" t="s">
        <v>17263</v>
      </c>
      <c r="O23" s="595" t="s">
        <v>2021</v>
      </c>
      <c r="P23" s="595" t="s">
        <v>32226</v>
      </c>
      <c r="Q23" s="488" t="s">
        <v>3178</v>
      </c>
      <c r="R23" s="488"/>
      <c r="S23" s="946">
        <v>44</v>
      </c>
    </row>
    <row r="24" spans="1:19" ht="15" thickTop="1" thickBot="1">
      <c r="A24" s="188">
        <v>23</v>
      </c>
      <c r="B24" s="189" t="s">
        <v>2242</v>
      </c>
      <c r="C24" s="191" t="s">
        <v>2243</v>
      </c>
      <c r="D24" s="191" t="s">
        <v>5085</v>
      </c>
      <c r="E24" s="41" t="s">
        <v>31246</v>
      </c>
      <c r="F24" s="102" t="s">
        <v>1489</v>
      </c>
      <c r="G24" s="188" t="s">
        <v>21</v>
      </c>
      <c r="H24" s="41" t="s">
        <v>1543</v>
      </c>
      <c r="I24" s="41" t="s">
        <v>53</v>
      </c>
      <c r="J24" s="41"/>
      <c r="K24" s="41" t="s">
        <v>17275</v>
      </c>
      <c r="L24" s="41" t="s">
        <v>17261</v>
      </c>
      <c r="M24" s="41" t="s">
        <v>17261</v>
      </c>
      <c r="N24" s="41" t="s">
        <v>17263</v>
      </c>
      <c r="O24" s="594" t="s">
        <v>2021</v>
      </c>
      <c r="P24" s="594"/>
      <c r="Q24" s="41" t="s">
        <v>3179</v>
      </c>
      <c r="R24" s="41"/>
      <c r="S24" s="216">
        <v>44</v>
      </c>
    </row>
    <row r="25" spans="1:19" ht="15" thickTop="1" thickBot="1">
      <c r="A25" s="485">
        <v>24</v>
      </c>
      <c r="B25" s="486" t="s">
        <v>2244</v>
      </c>
      <c r="C25" s="487" t="s">
        <v>1777</v>
      </c>
      <c r="D25" s="487" t="s">
        <v>5086</v>
      </c>
      <c r="E25" s="488" t="s">
        <v>32228</v>
      </c>
      <c r="F25" s="489" t="s">
        <v>1490</v>
      </c>
      <c r="G25" s="485" t="s">
        <v>21</v>
      </c>
      <c r="H25" s="488" t="s">
        <v>1544</v>
      </c>
      <c r="I25" s="488" t="s">
        <v>53</v>
      </c>
      <c r="J25" s="488"/>
      <c r="K25" s="488" t="s">
        <v>17275</v>
      </c>
      <c r="L25" s="488" t="s">
        <v>17261</v>
      </c>
      <c r="M25" s="488" t="s">
        <v>17261</v>
      </c>
      <c r="N25" s="488" t="s">
        <v>17263</v>
      </c>
      <c r="O25" s="595" t="s">
        <v>2021</v>
      </c>
      <c r="P25" s="595" t="s">
        <v>32226</v>
      </c>
      <c r="Q25" s="488" t="s">
        <v>3180</v>
      </c>
      <c r="R25" s="488"/>
      <c r="S25" s="946">
        <v>44</v>
      </c>
    </row>
    <row r="26" spans="1:19" ht="15" thickTop="1" thickBot="1">
      <c r="A26" s="188">
        <v>25</v>
      </c>
      <c r="B26" s="189" t="s">
        <v>2245</v>
      </c>
      <c r="C26" s="190" t="s">
        <v>2246</v>
      </c>
      <c r="D26" s="190" t="s">
        <v>5087</v>
      </c>
      <c r="E26" s="41" t="s">
        <v>31247</v>
      </c>
      <c r="F26" s="102" t="s">
        <v>1491</v>
      </c>
      <c r="G26" s="188" t="s">
        <v>21</v>
      </c>
      <c r="H26" s="41" t="s">
        <v>1545</v>
      </c>
      <c r="I26" s="41" t="s">
        <v>53</v>
      </c>
      <c r="J26" s="41"/>
      <c r="K26" s="41" t="s">
        <v>17275</v>
      </c>
      <c r="L26" s="41" t="s">
        <v>17261</v>
      </c>
      <c r="M26" s="41" t="s">
        <v>17261</v>
      </c>
      <c r="N26" s="41" t="s">
        <v>17263</v>
      </c>
      <c r="O26" s="594" t="s">
        <v>2021</v>
      </c>
      <c r="P26" s="594"/>
      <c r="Q26" s="41" t="s">
        <v>3181</v>
      </c>
      <c r="R26" s="41"/>
      <c r="S26" s="216">
        <v>44</v>
      </c>
    </row>
    <row r="27" spans="1:19" ht="15" thickTop="1" thickBot="1">
      <c r="A27" s="188">
        <v>26</v>
      </c>
      <c r="B27" s="189" t="s">
        <v>2247</v>
      </c>
      <c r="C27" s="190" t="s">
        <v>2248</v>
      </c>
      <c r="D27" s="190" t="s">
        <v>5088</v>
      </c>
      <c r="E27" s="41" t="s">
        <v>31248</v>
      </c>
      <c r="F27" s="102" t="s">
        <v>1492</v>
      </c>
      <c r="G27" s="188" t="s">
        <v>21</v>
      </c>
      <c r="H27" s="41" t="s">
        <v>1546</v>
      </c>
      <c r="I27" s="41" t="s">
        <v>53</v>
      </c>
      <c r="J27" s="41"/>
      <c r="K27" s="41" t="s">
        <v>17275</v>
      </c>
      <c r="L27" s="41" t="s">
        <v>17261</v>
      </c>
      <c r="M27" s="41" t="s">
        <v>17261</v>
      </c>
      <c r="N27" s="41" t="s">
        <v>17263</v>
      </c>
      <c r="O27" s="594" t="s">
        <v>2021</v>
      </c>
      <c r="P27" s="594"/>
      <c r="Q27" s="41" t="s">
        <v>3182</v>
      </c>
      <c r="R27" s="41"/>
      <c r="S27" s="216">
        <v>44</v>
      </c>
    </row>
    <row r="28" spans="1:19" ht="15" thickTop="1" thickBot="1">
      <c r="A28" s="188">
        <v>27</v>
      </c>
      <c r="B28" s="189" t="s">
        <v>2249</v>
      </c>
      <c r="C28" s="190" t="s">
        <v>18336</v>
      </c>
      <c r="D28" s="190" t="s">
        <v>5089</v>
      </c>
      <c r="E28" s="41" t="s">
        <v>31249</v>
      </c>
      <c r="F28" s="102" t="s">
        <v>1493</v>
      </c>
      <c r="G28" s="188" t="s">
        <v>21</v>
      </c>
      <c r="H28" s="41" t="s">
        <v>1547</v>
      </c>
      <c r="I28" s="41" t="s">
        <v>53</v>
      </c>
      <c r="J28" s="41"/>
      <c r="K28" s="41" t="s">
        <v>17275</v>
      </c>
      <c r="L28" s="41" t="s">
        <v>17261</v>
      </c>
      <c r="M28" s="41" t="s">
        <v>17261</v>
      </c>
      <c r="N28" s="41" t="s">
        <v>17263</v>
      </c>
      <c r="O28" s="594" t="s">
        <v>2021</v>
      </c>
      <c r="P28" s="594"/>
      <c r="Q28" s="41" t="s">
        <v>3183</v>
      </c>
      <c r="R28" s="41"/>
      <c r="S28" s="216">
        <v>44</v>
      </c>
    </row>
    <row r="29" spans="1:19" ht="15" thickTop="1" thickBot="1">
      <c r="A29" s="188">
        <v>28</v>
      </c>
      <c r="B29" s="189" t="s">
        <v>2250</v>
      </c>
      <c r="C29" s="191" t="s">
        <v>2251</v>
      </c>
      <c r="D29" s="191" t="s">
        <v>5090</v>
      </c>
      <c r="E29" s="41" t="s">
        <v>31250</v>
      </c>
      <c r="F29" s="102" t="s">
        <v>1494</v>
      </c>
      <c r="G29" s="188" t="s">
        <v>21</v>
      </c>
      <c r="H29" s="41" t="s">
        <v>1548</v>
      </c>
      <c r="I29" s="41" t="s">
        <v>53</v>
      </c>
      <c r="J29" s="41"/>
      <c r="K29" s="41" t="s">
        <v>17275</v>
      </c>
      <c r="L29" s="41" t="s">
        <v>17261</v>
      </c>
      <c r="M29" s="41" t="s">
        <v>17261</v>
      </c>
      <c r="N29" s="41" t="s">
        <v>17263</v>
      </c>
      <c r="O29" s="594" t="s">
        <v>2021</v>
      </c>
      <c r="P29" s="594"/>
      <c r="Q29" s="41" t="s">
        <v>3184</v>
      </c>
      <c r="R29" s="41"/>
      <c r="S29" s="216">
        <v>44</v>
      </c>
    </row>
    <row r="30" spans="1:19" ht="15" thickTop="1" thickBot="1">
      <c r="A30" s="188">
        <v>29</v>
      </c>
      <c r="B30" s="189" t="s">
        <v>2252</v>
      </c>
      <c r="C30" s="190" t="s">
        <v>1779</v>
      </c>
      <c r="D30" s="190" t="s">
        <v>5091</v>
      </c>
      <c r="E30" s="41" t="s">
        <v>31251</v>
      </c>
      <c r="F30" s="102" t="s">
        <v>1495</v>
      </c>
      <c r="G30" s="188" t="s">
        <v>21</v>
      </c>
      <c r="H30" s="41" t="s">
        <v>1549</v>
      </c>
      <c r="I30" s="41" t="s">
        <v>53</v>
      </c>
      <c r="J30" s="41"/>
      <c r="K30" s="41" t="s">
        <v>17275</v>
      </c>
      <c r="L30" s="41" t="s">
        <v>17261</v>
      </c>
      <c r="M30" s="41" t="s">
        <v>17261</v>
      </c>
      <c r="N30" s="41" t="s">
        <v>17263</v>
      </c>
      <c r="O30" s="594" t="s">
        <v>2021</v>
      </c>
      <c r="P30" s="594"/>
      <c r="Q30" s="41" t="s">
        <v>3185</v>
      </c>
      <c r="R30" s="41"/>
      <c r="S30" s="216">
        <v>44</v>
      </c>
    </row>
    <row r="31" spans="1:19" ht="15" thickTop="1" thickBot="1">
      <c r="A31" s="188">
        <v>30</v>
      </c>
      <c r="B31" s="189" t="s">
        <v>2253</v>
      </c>
      <c r="C31" s="190" t="s">
        <v>1784</v>
      </c>
      <c r="D31" s="190" t="s">
        <v>5092</v>
      </c>
      <c r="E31" s="41" t="s">
        <v>31252</v>
      </c>
      <c r="F31" s="102" t="s">
        <v>1496</v>
      </c>
      <c r="G31" s="188" t="s">
        <v>21</v>
      </c>
      <c r="H31" s="41" t="s">
        <v>1550</v>
      </c>
      <c r="I31" s="41" t="s">
        <v>53</v>
      </c>
      <c r="J31" s="41"/>
      <c r="K31" s="41" t="s">
        <v>17275</v>
      </c>
      <c r="L31" s="41" t="s">
        <v>17261</v>
      </c>
      <c r="M31" s="41" t="s">
        <v>17261</v>
      </c>
      <c r="N31" s="41" t="s">
        <v>17263</v>
      </c>
      <c r="O31" s="594" t="s">
        <v>2021</v>
      </c>
      <c r="P31" s="594"/>
      <c r="Q31" s="41" t="s">
        <v>3186</v>
      </c>
      <c r="R31" s="41"/>
      <c r="S31" s="216">
        <v>44</v>
      </c>
    </row>
    <row r="32" spans="1:19" ht="15" thickTop="1" thickBot="1">
      <c r="A32" s="188">
        <v>31</v>
      </c>
      <c r="B32" s="189" t="s">
        <v>2254</v>
      </c>
      <c r="C32" s="190" t="s">
        <v>2255</v>
      </c>
      <c r="D32" s="190" t="s">
        <v>5093</v>
      </c>
      <c r="E32" s="41" t="s">
        <v>31253</v>
      </c>
      <c r="F32" s="102" t="s">
        <v>1497</v>
      </c>
      <c r="G32" s="188" t="s">
        <v>21</v>
      </c>
      <c r="H32" s="41" t="s">
        <v>1551</v>
      </c>
      <c r="I32" s="41" t="s">
        <v>53</v>
      </c>
      <c r="J32" s="41"/>
      <c r="K32" s="41" t="s">
        <v>17275</v>
      </c>
      <c r="L32" s="41" t="s">
        <v>17261</v>
      </c>
      <c r="M32" s="41" t="s">
        <v>17261</v>
      </c>
      <c r="N32" s="41" t="s">
        <v>17263</v>
      </c>
      <c r="O32" s="594" t="s">
        <v>2021</v>
      </c>
      <c r="P32" s="594"/>
      <c r="Q32" s="41" t="s">
        <v>3187</v>
      </c>
      <c r="R32" s="41"/>
      <c r="S32" s="216">
        <v>44</v>
      </c>
    </row>
    <row r="33" spans="1:19" ht="15" thickTop="1" thickBot="1">
      <c r="A33" s="188">
        <v>32</v>
      </c>
      <c r="B33" s="189" t="s">
        <v>2256</v>
      </c>
      <c r="C33" s="190" t="s">
        <v>2257</v>
      </c>
      <c r="D33" s="190" t="s">
        <v>5094</v>
      </c>
      <c r="E33" s="41" t="s">
        <v>31254</v>
      </c>
      <c r="F33" s="102" t="s">
        <v>1498</v>
      </c>
      <c r="G33" s="188" t="s">
        <v>21</v>
      </c>
      <c r="H33" s="41" t="s">
        <v>1552</v>
      </c>
      <c r="I33" s="41" t="s">
        <v>53</v>
      </c>
      <c r="J33" s="41"/>
      <c r="K33" s="41" t="s">
        <v>17275</v>
      </c>
      <c r="L33" s="41" t="s">
        <v>17261</v>
      </c>
      <c r="M33" s="41" t="s">
        <v>17261</v>
      </c>
      <c r="N33" s="41" t="s">
        <v>17263</v>
      </c>
      <c r="O33" s="594" t="s">
        <v>2021</v>
      </c>
      <c r="P33" s="594"/>
      <c r="Q33" s="41" t="s">
        <v>3188</v>
      </c>
      <c r="R33" s="41"/>
      <c r="S33" s="216">
        <v>44</v>
      </c>
    </row>
    <row r="34" spans="1:19" ht="15" thickTop="1" thickBot="1">
      <c r="A34" s="188">
        <v>33</v>
      </c>
      <c r="B34" s="189" t="s">
        <v>2258</v>
      </c>
      <c r="C34" s="190" t="s">
        <v>2259</v>
      </c>
      <c r="D34" s="190" t="s">
        <v>5095</v>
      </c>
      <c r="E34" s="41" t="s">
        <v>31255</v>
      </c>
      <c r="F34" s="102" t="s">
        <v>1499</v>
      </c>
      <c r="G34" s="188" t="s">
        <v>21</v>
      </c>
      <c r="H34" s="41" t="s">
        <v>1553</v>
      </c>
      <c r="I34" s="41" t="s">
        <v>53</v>
      </c>
      <c r="J34" s="41"/>
      <c r="K34" s="41" t="s">
        <v>17275</v>
      </c>
      <c r="L34" s="41" t="s">
        <v>17261</v>
      </c>
      <c r="M34" s="41" t="s">
        <v>17261</v>
      </c>
      <c r="N34" s="41" t="s">
        <v>17263</v>
      </c>
      <c r="O34" s="594" t="s">
        <v>2021</v>
      </c>
      <c r="P34" s="594"/>
      <c r="Q34" s="41" t="s">
        <v>3189</v>
      </c>
      <c r="R34" s="41"/>
      <c r="S34" s="216">
        <v>44</v>
      </c>
    </row>
    <row r="35" spans="1:19" ht="15" thickTop="1" thickBot="1">
      <c r="A35" s="188">
        <v>34</v>
      </c>
      <c r="B35" s="189" t="s">
        <v>2260</v>
      </c>
      <c r="C35" s="190" t="s">
        <v>2261</v>
      </c>
      <c r="D35" s="190" t="s">
        <v>5096</v>
      </c>
      <c r="E35" s="41" t="s">
        <v>31256</v>
      </c>
      <c r="F35" s="102" t="s">
        <v>1500</v>
      </c>
      <c r="G35" s="188" t="s">
        <v>21</v>
      </c>
      <c r="H35" s="41" t="s">
        <v>1554</v>
      </c>
      <c r="I35" s="41" t="s">
        <v>53</v>
      </c>
      <c r="J35" s="41"/>
      <c r="K35" s="41" t="s">
        <v>17275</v>
      </c>
      <c r="L35" s="41" t="s">
        <v>17261</v>
      </c>
      <c r="M35" s="41" t="s">
        <v>17261</v>
      </c>
      <c r="N35" s="41" t="s">
        <v>17263</v>
      </c>
      <c r="O35" s="594" t="s">
        <v>2021</v>
      </c>
      <c r="P35" s="594"/>
      <c r="Q35" s="41" t="s">
        <v>3190</v>
      </c>
      <c r="R35" s="41"/>
      <c r="S35" s="216">
        <v>44</v>
      </c>
    </row>
    <row r="36" spans="1:19" ht="15" thickTop="1" thickBot="1">
      <c r="A36" s="188">
        <v>35</v>
      </c>
      <c r="B36" s="189" t="s">
        <v>2262</v>
      </c>
      <c r="C36" s="190" t="s">
        <v>1781</v>
      </c>
      <c r="D36" s="190" t="s">
        <v>5097</v>
      </c>
      <c r="E36" s="41" t="s">
        <v>31257</v>
      </c>
      <c r="F36" s="102" t="s">
        <v>1501</v>
      </c>
      <c r="G36" s="188" t="s">
        <v>21</v>
      </c>
      <c r="H36" s="41" t="s">
        <v>1555</v>
      </c>
      <c r="I36" s="41" t="s">
        <v>53</v>
      </c>
      <c r="J36" s="41"/>
      <c r="K36" s="41" t="s">
        <v>17275</v>
      </c>
      <c r="L36" s="41" t="s">
        <v>17261</v>
      </c>
      <c r="M36" s="41" t="s">
        <v>17261</v>
      </c>
      <c r="N36" s="41" t="s">
        <v>17263</v>
      </c>
      <c r="O36" s="594" t="s">
        <v>2021</v>
      </c>
      <c r="P36" s="594"/>
      <c r="Q36" s="41" t="s">
        <v>3191</v>
      </c>
      <c r="R36" s="41"/>
      <c r="S36" s="216">
        <v>44</v>
      </c>
    </row>
    <row r="37" spans="1:19" ht="15" thickTop="1" thickBot="1">
      <c r="A37" s="188">
        <v>36</v>
      </c>
      <c r="B37" s="189" t="s">
        <v>2263</v>
      </c>
      <c r="C37" s="190" t="s">
        <v>1782</v>
      </c>
      <c r="D37" s="190" t="s">
        <v>5098</v>
      </c>
      <c r="E37" s="41" t="s">
        <v>31258</v>
      </c>
      <c r="F37" s="102" t="s">
        <v>1502</v>
      </c>
      <c r="G37" s="188" t="s">
        <v>21</v>
      </c>
      <c r="H37" s="41" t="s">
        <v>1556</v>
      </c>
      <c r="I37" s="41" t="s">
        <v>53</v>
      </c>
      <c r="J37" s="41"/>
      <c r="K37" s="41" t="s">
        <v>17275</v>
      </c>
      <c r="L37" s="41" t="s">
        <v>17261</v>
      </c>
      <c r="M37" s="41" t="s">
        <v>17261</v>
      </c>
      <c r="N37" s="41" t="s">
        <v>17263</v>
      </c>
      <c r="O37" s="594" t="s">
        <v>2021</v>
      </c>
      <c r="P37" s="594"/>
      <c r="Q37" s="41" t="s">
        <v>3192</v>
      </c>
      <c r="R37" s="41"/>
      <c r="S37" s="216">
        <v>44</v>
      </c>
    </row>
    <row r="38" spans="1:19" ht="15" thickTop="1" thickBot="1">
      <c r="A38" s="188">
        <v>37</v>
      </c>
      <c r="B38" s="189" t="s">
        <v>2264</v>
      </c>
      <c r="C38" s="190" t="s">
        <v>1785</v>
      </c>
      <c r="D38" s="190" t="s">
        <v>5099</v>
      </c>
      <c r="E38" s="41" t="s">
        <v>31259</v>
      </c>
      <c r="F38" s="102" t="s">
        <v>1503</v>
      </c>
      <c r="G38" s="188" t="s">
        <v>21</v>
      </c>
      <c r="H38" s="41" t="s">
        <v>1557</v>
      </c>
      <c r="I38" s="41" t="s">
        <v>53</v>
      </c>
      <c r="J38" s="41"/>
      <c r="K38" s="41" t="s">
        <v>17275</v>
      </c>
      <c r="L38" s="41" t="s">
        <v>17261</v>
      </c>
      <c r="M38" s="41" t="s">
        <v>17261</v>
      </c>
      <c r="N38" s="41" t="s">
        <v>17263</v>
      </c>
      <c r="O38" s="594" t="s">
        <v>2021</v>
      </c>
      <c r="P38" s="594"/>
      <c r="Q38" s="41" t="s">
        <v>3193</v>
      </c>
      <c r="R38" s="41"/>
      <c r="S38" s="216">
        <v>44</v>
      </c>
    </row>
    <row r="39" spans="1:19" ht="15" thickTop="1" thickBot="1">
      <c r="A39" s="188">
        <v>38</v>
      </c>
      <c r="B39" s="189" t="s">
        <v>2265</v>
      </c>
      <c r="C39" s="190" t="s">
        <v>1783</v>
      </c>
      <c r="D39" s="190" t="s">
        <v>5100</v>
      </c>
      <c r="E39" s="41" t="s">
        <v>31260</v>
      </c>
      <c r="F39" s="102" t="s">
        <v>1504</v>
      </c>
      <c r="G39" s="188" t="s">
        <v>21</v>
      </c>
      <c r="H39" s="41" t="s">
        <v>1558</v>
      </c>
      <c r="I39" s="41" t="s">
        <v>53</v>
      </c>
      <c r="J39" s="41"/>
      <c r="K39" s="41" t="s">
        <v>17275</v>
      </c>
      <c r="L39" s="41" t="s">
        <v>17261</v>
      </c>
      <c r="M39" s="41" t="s">
        <v>17261</v>
      </c>
      <c r="N39" s="41" t="s">
        <v>17263</v>
      </c>
      <c r="O39" s="594" t="s">
        <v>2021</v>
      </c>
      <c r="P39" s="594"/>
      <c r="Q39" s="41" t="s">
        <v>3194</v>
      </c>
      <c r="R39" s="41"/>
      <c r="S39" s="216">
        <v>44</v>
      </c>
    </row>
    <row r="40" spans="1:19" ht="15" thickTop="1" thickBot="1">
      <c r="A40" s="188">
        <v>39</v>
      </c>
      <c r="B40" s="189" t="s">
        <v>2266</v>
      </c>
      <c r="C40" s="190" t="s">
        <v>2267</v>
      </c>
      <c r="D40" s="190" t="s">
        <v>5101</v>
      </c>
      <c r="E40" s="41" t="s">
        <v>31261</v>
      </c>
      <c r="F40" s="102" t="s">
        <v>1505</v>
      </c>
      <c r="G40" s="188" t="s">
        <v>21</v>
      </c>
      <c r="H40" s="41" t="s">
        <v>1559</v>
      </c>
      <c r="I40" s="41" t="s">
        <v>53</v>
      </c>
      <c r="J40" s="41"/>
      <c r="K40" s="41" t="s">
        <v>17275</v>
      </c>
      <c r="L40" s="41" t="s">
        <v>17261</v>
      </c>
      <c r="M40" s="41" t="s">
        <v>17261</v>
      </c>
      <c r="N40" s="41" t="s">
        <v>17263</v>
      </c>
      <c r="O40" s="594" t="s">
        <v>2021</v>
      </c>
      <c r="P40" s="594"/>
      <c r="Q40" s="41" t="s">
        <v>3195</v>
      </c>
      <c r="R40" s="41"/>
      <c r="S40" s="216">
        <v>44</v>
      </c>
    </row>
    <row r="41" spans="1:19" ht="15" thickTop="1" thickBot="1">
      <c r="A41" s="188">
        <v>40</v>
      </c>
      <c r="B41" s="189" t="s">
        <v>2268</v>
      </c>
      <c r="C41" s="190" t="s">
        <v>17695</v>
      </c>
      <c r="D41" s="190" t="s">
        <v>5102</v>
      </c>
      <c r="E41" s="41" t="s">
        <v>31262</v>
      </c>
      <c r="F41" s="102" t="s">
        <v>1506</v>
      </c>
      <c r="G41" s="188" t="s">
        <v>21</v>
      </c>
      <c r="H41" s="41" t="s">
        <v>1560</v>
      </c>
      <c r="I41" s="41" t="s">
        <v>53</v>
      </c>
      <c r="J41" s="41"/>
      <c r="K41" s="41" t="s">
        <v>17275</v>
      </c>
      <c r="L41" s="41" t="s">
        <v>17261</v>
      </c>
      <c r="M41" s="41" t="s">
        <v>17261</v>
      </c>
      <c r="N41" s="41" t="s">
        <v>17263</v>
      </c>
      <c r="O41" s="594" t="s">
        <v>2021</v>
      </c>
      <c r="P41" s="594"/>
      <c r="Q41" s="41" t="s">
        <v>3196</v>
      </c>
      <c r="R41" s="41"/>
      <c r="S41" s="216">
        <v>44</v>
      </c>
    </row>
    <row r="42" spans="1:19" ht="15" thickTop="1" thickBot="1">
      <c r="A42" s="280">
        <v>41</v>
      </c>
      <c r="B42" s="904" t="s">
        <v>2269</v>
      </c>
      <c r="C42" s="905" t="s">
        <v>28332</v>
      </c>
      <c r="D42" s="905" t="s">
        <v>5103</v>
      </c>
      <c r="E42" s="906" t="s">
        <v>31263</v>
      </c>
      <c r="F42" s="907" t="s">
        <v>1507</v>
      </c>
      <c r="G42" s="280" t="s">
        <v>21</v>
      </c>
      <c r="H42" s="906" t="s">
        <v>1561</v>
      </c>
      <c r="I42" s="906" t="s">
        <v>53</v>
      </c>
      <c r="J42" s="906"/>
      <c r="K42" s="906" t="s">
        <v>17275</v>
      </c>
      <c r="L42" s="906" t="s">
        <v>17261</v>
      </c>
      <c r="M42" s="906" t="s">
        <v>17261</v>
      </c>
      <c r="N42" s="906" t="s">
        <v>17263</v>
      </c>
      <c r="O42" s="908" t="s">
        <v>2021</v>
      </c>
      <c r="P42" s="908" t="s">
        <v>23055</v>
      </c>
      <c r="Q42" s="906" t="s">
        <v>3197</v>
      </c>
      <c r="R42" s="906"/>
      <c r="S42" s="287">
        <v>44</v>
      </c>
    </row>
    <row r="43" spans="1:19" ht="15" thickTop="1" thickBot="1">
      <c r="A43" s="188">
        <v>42</v>
      </c>
      <c r="B43" s="189" t="s">
        <v>2270</v>
      </c>
      <c r="C43" s="190" t="s">
        <v>2271</v>
      </c>
      <c r="D43" s="190" t="s">
        <v>5104</v>
      </c>
      <c r="E43" s="41" t="s">
        <v>31264</v>
      </c>
      <c r="F43" s="102" t="s">
        <v>1508</v>
      </c>
      <c r="G43" s="188" t="s">
        <v>21</v>
      </c>
      <c r="H43" s="41" t="s">
        <v>1562</v>
      </c>
      <c r="I43" s="41" t="s">
        <v>53</v>
      </c>
      <c r="J43" s="41"/>
      <c r="K43" s="41" t="s">
        <v>17275</v>
      </c>
      <c r="L43" s="41" t="s">
        <v>17261</v>
      </c>
      <c r="M43" s="41" t="s">
        <v>17261</v>
      </c>
      <c r="N43" s="41" t="s">
        <v>17263</v>
      </c>
      <c r="O43" s="594" t="s">
        <v>2021</v>
      </c>
      <c r="P43" s="594"/>
      <c r="Q43" s="41" t="s">
        <v>3198</v>
      </c>
      <c r="R43" s="41"/>
      <c r="S43" s="216">
        <v>44</v>
      </c>
    </row>
    <row r="44" spans="1:19" ht="15" thickTop="1" thickBot="1">
      <c r="A44" s="188">
        <v>43</v>
      </c>
      <c r="B44" s="189" t="s">
        <v>2272</v>
      </c>
      <c r="C44" s="190" t="s">
        <v>1780</v>
      </c>
      <c r="D44" s="190" t="s">
        <v>5105</v>
      </c>
      <c r="E44" s="41" t="s">
        <v>31265</v>
      </c>
      <c r="F44" s="102" t="s">
        <v>1509</v>
      </c>
      <c r="G44" s="188" t="s">
        <v>21</v>
      </c>
      <c r="H44" s="41" t="s">
        <v>1563</v>
      </c>
      <c r="I44" s="41" t="s">
        <v>53</v>
      </c>
      <c r="J44" s="41"/>
      <c r="K44" s="41" t="s">
        <v>17275</v>
      </c>
      <c r="L44" s="41" t="s">
        <v>17261</v>
      </c>
      <c r="M44" s="41" t="s">
        <v>17261</v>
      </c>
      <c r="N44" s="41" t="s">
        <v>17263</v>
      </c>
      <c r="O44" s="594" t="s">
        <v>2021</v>
      </c>
      <c r="P44" s="594"/>
      <c r="Q44" s="41" t="s">
        <v>3199</v>
      </c>
      <c r="R44" s="41"/>
      <c r="S44" s="216">
        <v>44</v>
      </c>
    </row>
    <row r="45" spans="1:19" ht="15" thickTop="1" thickBot="1">
      <c r="A45" s="188">
        <v>44</v>
      </c>
      <c r="B45" s="189" t="s">
        <v>2273</v>
      </c>
      <c r="C45" s="190" t="s">
        <v>1786</v>
      </c>
      <c r="D45" s="190" t="s">
        <v>5106</v>
      </c>
      <c r="E45" s="41" t="s">
        <v>31266</v>
      </c>
      <c r="F45" s="102" t="s">
        <v>1510</v>
      </c>
      <c r="G45" s="188" t="s">
        <v>21</v>
      </c>
      <c r="H45" s="41" t="s">
        <v>1564</v>
      </c>
      <c r="I45" s="41" t="s">
        <v>53</v>
      </c>
      <c r="J45" s="41"/>
      <c r="K45" s="41" t="s">
        <v>17275</v>
      </c>
      <c r="L45" s="41" t="s">
        <v>17261</v>
      </c>
      <c r="M45" s="41" t="s">
        <v>17261</v>
      </c>
      <c r="N45" s="41" t="s">
        <v>17263</v>
      </c>
      <c r="O45" s="594" t="s">
        <v>2021</v>
      </c>
      <c r="P45" s="594"/>
      <c r="Q45" s="41" t="s">
        <v>3200</v>
      </c>
      <c r="R45" s="41"/>
      <c r="S45" s="216">
        <v>44</v>
      </c>
    </row>
    <row r="46" spans="1:19" ht="15" thickTop="1" thickBot="1">
      <c r="A46" s="188">
        <v>45</v>
      </c>
      <c r="B46" s="189" t="s">
        <v>2274</v>
      </c>
      <c r="C46" s="191" t="s">
        <v>2275</v>
      </c>
      <c r="D46" s="191" t="s">
        <v>5107</v>
      </c>
      <c r="E46" s="41" t="s">
        <v>31267</v>
      </c>
      <c r="F46" s="102" t="s">
        <v>1511</v>
      </c>
      <c r="G46" s="188" t="s">
        <v>21</v>
      </c>
      <c r="H46" s="41" t="s">
        <v>1565</v>
      </c>
      <c r="I46" s="41" t="s">
        <v>53</v>
      </c>
      <c r="J46" s="41"/>
      <c r="K46" s="41" t="s">
        <v>17275</v>
      </c>
      <c r="L46" s="41" t="s">
        <v>17261</v>
      </c>
      <c r="M46" s="41" t="s">
        <v>17261</v>
      </c>
      <c r="N46" s="41" t="s">
        <v>17263</v>
      </c>
      <c r="O46" s="594" t="s">
        <v>2021</v>
      </c>
      <c r="P46" s="594"/>
      <c r="Q46" s="41" t="s">
        <v>3201</v>
      </c>
      <c r="R46" s="41"/>
      <c r="S46" s="216">
        <v>44</v>
      </c>
    </row>
    <row r="47" spans="1:19" ht="15" thickTop="1" thickBot="1">
      <c r="A47" s="188">
        <v>46</v>
      </c>
      <c r="B47" s="189" t="s">
        <v>2276</v>
      </c>
      <c r="C47" s="191" t="s">
        <v>2277</v>
      </c>
      <c r="D47" s="191" t="s">
        <v>5108</v>
      </c>
      <c r="E47" s="41" t="s">
        <v>31268</v>
      </c>
      <c r="F47" s="102" t="s">
        <v>1512</v>
      </c>
      <c r="G47" s="188" t="s">
        <v>21</v>
      </c>
      <c r="H47" s="41" t="s">
        <v>1566</v>
      </c>
      <c r="I47" s="41" t="s">
        <v>53</v>
      </c>
      <c r="J47" s="41"/>
      <c r="K47" s="41" t="s">
        <v>17275</v>
      </c>
      <c r="L47" s="41" t="s">
        <v>17261</v>
      </c>
      <c r="M47" s="41" t="s">
        <v>17261</v>
      </c>
      <c r="N47" s="41" t="s">
        <v>17263</v>
      </c>
      <c r="O47" s="594" t="s">
        <v>2021</v>
      </c>
      <c r="P47" s="594"/>
      <c r="Q47" s="41" t="s">
        <v>3202</v>
      </c>
      <c r="R47" s="41"/>
      <c r="S47" s="216">
        <v>44</v>
      </c>
    </row>
    <row r="48" spans="1:19" ht="15" thickTop="1" thickBot="1">
      <c r="A48" s="188">
        <v>47</v>
      </c>
      <c r="B48" s="189" t="s">
        <v>2278</v>
      </c>
      <c r="C48" s="190" t="s">
        <v>2279</v>
      </c>
      <c r="D48" s="190" t="s">
        <v>5109</v>
      </c>
      <c r="E48" s="41" t="s">
        <v>31269</v>
      </c>
      <c r="F48" s="102" t="s">
        <v>1513</v>
      </c>
      <c r="G48" s="188" t="s">
        <v>21</v>
      </c>
      <c r="H48" s="41" t="s">
        <v>1567</v>
      </c>
      <c r="I48" s="41" t="s">
        <v>53</v>
      </c>
      <c r="J48" s="41"/>
      <c r="K48" s="41" t="s">
        <v>17275</v>
      </c>
      <c r="L48" s="41" t="s">
        <v>17261</v>
      </c>
      <c r="M48" s="41" t="s">
        <v>17261</v>
      </c>
      <c r="N48" s="41" t="s">
        <v>17263</v>
      </c>
      <c r="O48" s="594" t="s">
        <v>2021</v>
      </c>
      <c r="P48" s="594"/>
      <c r="Q48" s="41" t="s">
        <v>3203</v>
      </c>
      <c r="R48" s="41"/>
      <c r="S48" s="216">
        <v>44</v>
      </c>
    </row>
    <row r="49" spans="1:19" ht="15" thickTop="1" thickBot="1">
      <c r="A49" s="188">
        <v>48</v>
      </c>
      <c r="B49" s="189" t="s">
        <v>2280</v>
      </c>
      <c r="C49" s="190" t="s">
        <v>18337</v>
      </c>
      <c r="D49" s="190" t="s">
        <v>5110</v>
      </c>
      <c r="E49" s="41" t="s">
        <v>31270</v>
      </c>
      <c r="F49" s="102" t="s">
        <v>1514</v>
      </c>
      <c r="G49" s="188" t="s">
        <v>21</v>
      </c>
      <c r="H49" s="41" t="s">
        <v>1568</v>
      </c>
      <c r="I49" s="41" t="s">
        <v>53</v>
      </c>
      <c r="J49" s="41"/>
      <c r="K49" s="41" t="s">
        <v>17275</v>
      </c>
      <c r="L49" s="41" t="s">
        <v>17261</v>
      </c>
      <c r="M49" s="41" t="s">
        <v>17261</v>
      </c>
      <c r="N49" s="41" t="s">
        <v>17263</v>
      </c>
      <c r="O49" s="594" t="s">
        <v>2021</v>
      </c>
      <c r="P49" s="594"/>
      <c r="Q49" s="41" t="s">
        <v>3204</v>
      </c>
      <c r="R49" s="41"/>
      <c r="S49" s="216">
        <v>44</v>
      </c>
    </row>
    <row r="50" spans="1:19" ht="15" thickTop="1" thickBot="1">
      <c r="A50" s="188">
        <v>49</v>
      </c>
      <c r="B50" s="189" t="s">
        <v>2281</v>
      </c>
      <c r="C50" s="190" t="s">
        <v>18338</v>
      </c>
      <c r="D50" s="190" t="s">
        <v>5111</v>
      </c>
      <c r="E50" s="41" t="s">
        <v>31271</v>
      </c>
      <c r="F50" s="102" t="s">
        <v>1515</v>
      </c>
      <c r="G50" s="188" t="s">
        <v>21</v>
      </c>
      <c r="H50" s="41" t="s">
        <v>1569</v>
      </c>
      <c r="I50" s="41" t="s">
        <v>53</v>
      </c>
      <c r="J50" s="41"/>
      <c r="K50" s="41" t="s">
        <v>17275</v>
      </c>
      <c r="L50" s="41" t="s">
        <v>17261</v>
      </c>
      <c r="M50" s="41" t="s">
        <v>17261</v>
      </c>
      <c r="N50" s="41" t="s">
        <v>17263</v>
      </c>
      <c r="O50" s="594" t="s">
        <v>2021</v>
      </c>
      <c r="P50" s="594"/>
      <c r="Q50" s="41" t="s">
        <v>3205</v>
      </c>
      <c r="R50" s="41"/>
      <c r="S50" s="216">
        <v>44</v>
      </c>
    </row>
    <row r="51" spans="1:19" ht="15" thickTop="1" thickBot="1">
      <c r="A51" s="188">
        <v>50</v>
      </c>
      <c r="B51" s="189" t="s">
        <v>2282</v>
      </c>
      <c r="C51" s="190" t="s">
        <v>1787</v>
      </c>
      <c r="D51" s="190" t="s">
        <v>5112</v>
      </c>
      <c r="E51" s="41" t="s">
        <v>31272</v>
      </c>
      <c r="F51" s="102" t="s">
        <v>1516</v>
      </c>
      <c r="G51" s="188" t="s">
        <v>21</v>
      </c>
      <c r="H51" s="41" t="s">
        <v>1570</v>
      </c>
      <c r="I51" s="41" t="s">
        <v>53</v>
      </c>
      <c r="J51" s="41"/>
      <c r="K51" s="41" t="s">
        <v>17275</v>
      </c>
      <c r="L51" s="41" t="s">
        <v>17261</v>
      </c>
      <c r="M51" s="41" t="s">
        <v>17261</v>
      </c>
      <c r="N51" s="41" t="s">
        <v>17263</v>
      </c>
      <c r="O51" s="594" t="s">
        <v>2021</v>
      </c>
      <c r="P51" s="594"/>
      <c r="Q51" s="41" t="s">
        <v>3206</v>
      </c>
      <c r="R51" s="41"/>
      <c r="S51" s="216">
        <v>44</v>
      </c>
    </row>
    <row r="52" spans="1:19" ht="15" thickTop="1" thickBot="1">
      <c r="A52" s="188">
        <v>51</v>
      </c>
      <c r="B52" s="189" t="s">
        <v>2283</v>
      </c>
      <c r="C52" s="190" t="s">
        <v>2284</v>
      </c>
      <c r="D52" s="190" t="s">
        <v>5113</v>
      </c>
      <c r="E52" s="41" t="s">
        <v>31273</v>
      </c>
      <c r="F52" s="102" t="s">
        <v>1517</v>
      </c>
      <c r="G52" s="188" t="s">
        <v>21</v>
      </c>
      <c r="H52" s="41" t="s">
        <v>1571</v>
      </c>
      <c r="I52" s="41" t="s">
        <v>53</v>
      </c>
      <c r="J52" s="41"/>
      <c r="K52" s="41" t="s">
        <v>17275</v>
      </c>
      <c r="L52" s="41" t="s">
        <v>17261</v>
      </c>
      <c r="M52" s="41" t="s">
        <v>17261</v>
      </c>
      <c r="N52" s="41" t="s">
        <v>17263</v>
      </c>
      <c r="O52" s="594" t="s">
        <v>2021</v>
      </c>
      <c r="P52" s="594"/>
      <c r="Q52" s="41" t="s">
        <v>3207</v>
      </c>
      <c r="R52" s="41"/>
      <c r="S52" s="216">
        <v>44</v>
      </c>
    </row>
    <row r="53" spans="1:19" ht="15" thickTop="1" thickBot="1">
      <c r="A53" s="188">
        <v>52</v>
      </c>
      <c r="B53" s="189" t="s">
        <v>2285</v>
      </c>
      <c r="C53" s="190" t="s">
        <v>1947</v>
      </c>
      <c r="D53" s="190" t="s">
        <v>5114</v>
      </c>
      <c r="E53" s="41" t="s">
        <v>31274</v>
      </c>
      <c r="F53" s="102" t="s">
        <v>1518</v>
      </c>
      <c r="G53" s="188" t="s">
        <v>21</v>
      </c>
      <c r="H53" s="41" t="s">
        <v>1572</v>
      </c>
      <c r="I53" s="41" t="s">
        <v>53</v>
      </c>
      <c r="J53" s="41"/>
      <c r="K53" s="41" t="s">
        <v>17275</v>
      </c>
      <c r="L53" s="41" t="s">
        <v>17261</v>
      </c>
      <c r="M53" s="41" t="s">
        <v>17261</v>
      </c>
      <c r="N53" s="41" t="s">
        <v>17263</v>
      </c>
      <c r="O53" s="594" t="s">
        <v>2021</v>
      </c>
      <c r="P53" s="594"/>
      <c r="Q53" s="41" t="s">
        <v>3208</v>
      </c>
      <c r="R53" s="41"/>
      <c r="S53" s="216">
        <v>44</v>
      </c>
    </row>
    <row r="54" spans="1:19" ht="15" thickTop="1" thickBot="1">
      <c r="A54" s="188">
        <v>53</v>
      </c>
      <c r="B54" s="192" t="s">
        <v>2286</v>
      </c>
      <c r="C54" s="188" t="s">
        <v>18339</v>
      </c>
      <c r="D54" s="188" t="s">
        <v>5115</v>
      </c>
      <c r="E54" s="41" t="s">
        <v>31275</v>
      </c>
      <c r="F54" s="102" t="s">
        <v>1519</v>
      </c>
      <c r="G54" s="188" t="s">
        <v>21</v>
      </c>
      <c r="H54" s="41" t="s">
        <v>1573</v>
      </c>
      <c r="I54" s="41" t="s">
        <v>53</v>
      </c>
      <c r="J54" s="41"/>
      <c r="K54" s="41" t="s">
        <v>17275</v>
      </c>
      <c r="L54" s="41" t="s">
        <v>17261</v>
      </c>
      <c r="M54" s="41" t="s">
        <v>17261</v>
      </c>
      <c r="N54" s="41" t="s">
        <v>17263</v>
      </c>
      <c r="O54" s="594" t="s">
        <v>2021</v>
      </c>
      <c r="P54" s="594"/>
      <c r="Q54" s="41" t="s">
        <v>3209</v>
      </c>
      <c r="R54" s="41"/>
      <c r="S54" s="216">
        <v>44</v>
      </c>
    </row>
    <row r="55" spans="1:19" ht="15" thickTop="1" thickBot="1">
      <c r="A55" s="188">
        <v>54</v>
      </c>
      <c r="B55" s="603" t="s">
        <v>2287</v>
      </c>
      <c r="C55" s="188" t="s">
        <v>18340</v>
      </c>
      <c r="D55" s="188" t="s">
        <v>5116</v>
      </c>
      <c r="E55" s="41" t="s">
        <v>31276</v>
      </c>
      <c r="F55" s="102" t="s">
        <v>1520</v>
      </c>
      <c r="G55" s="188" t="s">
        <v>21</v>
      </c>
      <c r="H55" s="41" t="s">
        <v>1574</v>
      </c>
      <c r="I55" s="41" t="s">
        <v>53</v>
      </c>
      <c r="J55" s="41"/>
      <c r="K55" s="41" t="s">
        <v>17275</v>
      </c>
      <c r="L55" s="41" t="s">
        <v>17261</v>
      </c>
      <c r="M55" s="41" t="s">
        <v>17261</v>
      </c>
      <c r="N55" s="41" t="s">
        <v>17263</v>
      </c>
      <c r="O55" s="594" t="s">
        <v>2021</v>
      </c>
      <c r="P55" s="594"/>
      <c r="Q55" s="41" t="s">
        <v>3210</v>
      </c>
      <c r="R55" s="41"/>
      <c r="S55" s="216">
        <v>44</v>
      </c>
    </row>
    <row r="56" spans="1:19" ht="15" thickTop="1" thickBot="1">
      <c r="A56" s="264">
        <v>55</v>
      </c>
      <c r="B56" s="599">
        <v>2011</v>
      </c>
      <c r="C56" s="264" t="s">
        <v>5551</v>
      </c>
      <c r="D56" s="264" t="s">
        <v>5691</v>
      </c>
      <c r="E56" s="266" t="s">
        <v>31277</v>
      </c>
      <c r="F56" s="102" t="s">
        <v>5552</v>
      </c>
      <c r="G56" s="264" t="s">
        <v>21</v>
      </c>
      <c r="H56" s="264" t="s">
        <v>5794</v>
      </c>
      <c r="I56" s="264" t="s">
        <v>5553</v>
      </c>
      <c r="J56" s="264"/>
      <c r="K56" s="264" t="s">
        <v>17275</v>
      </c>
      <c r="L56" s="41" t="s">
        <v>17261</v>
      </c>
      <c r="M56" s="41" t="s">
        <v>17261</v>
      </c>
      <c r="N56" s="41" t="s">
        <v>17263</v>
      </c>
      <c r="O56" s="596">
        <v>42598</v>
      </c>
      <c r="P56" s="596"/>
      <c r="Q56" s="264" t="s">
        <v>5753</v>
      </c>
      <c r="R56" s="264" t="s">
        <v>21018</v>
      </c>
      <c r="S56" s="588">
        <v>46</v>
      </c>
    </row>
    <row r="57" spans="1:19" ht="15" thickTop="1" thickBot="1">
      <c r="A57" s="188">
        <v>56</v>
      </c>
      <c r="B57" s="603">
        <v>6001</v>
      </c>
      <c r="C57" s="188" t="s">
        <v>10920</v>
      </c>
      <c r="D57" s="188" t="s">
        <v>10983</v>
      </c>
      <c r="E57" s="41" t="s">
        <v>31278</v>
      </c>
      <c r="F57" s="87" t="s">
        <v>10923</v>
      </c>
      <c r="G57" s="264" t="s">
        <v>21</v>
      </c>
      <c r="H57" s="41" t="s">
        <v>10922</v>
      </c>
      <c r="I57" s="41" t="s">
        <v>10921</v>
      </c>
      <c r="J57" s="41"/>
      <c r="K57" s="41" t="s">
        <v>17275</v>
      </c>
      <c r="L57" s="41" t="s">
        <v>17261</v>
      </c>
      <c r="M57" s="41" t="s">
        <v>17261</v>
      </c>
      <c r="N57" s="41" t="s">
        <v>17263</v>
      </c>
      <c r="O57" s="594" t="s">
        <v>10984</v>
      </c>
      <c r="P57" s="594"/>
      <c r="Q57" s="41" t="s">
        <v>11017</v>
      </c>
      <c r="R57" s="41"/>
      <c r="S57" s="203">
        <v>47</v>
      </c>
    </row>
    <row r="58" spans="1:19" ht="15" thickTop="1" thickBot="1">
      <c r="A58" s="188">
        <v>57</v>
      </c>
      <c r="B58" s="603">
        <v>2441</v>
      </c>
      <c r="C58" s="188" t="s">
        <v>11335</v>
      </c>
      <c r="D58" s="188" t="s">
        <v>11338</v>
      </c>
      <c r="E58" s="506" t="s">
        <v>31279</v>
      </c>
      <c r="F58" s="87" t="s">
        <v>11336</v>
      </c>
      <c r="G58" s="264" t="s">
        <v>21</v>
      </c>
      <c r="H58" s="41" t="s">
        <v>11337</v>
      </c>
      <c r="I58" s="41" t="s">
        <v>10921</v>
      </c>
      <c r="J58" s="41"/>
      <c r="K58" s="41" t="s">
        <v>17275</v>
      </c>
      <c r="L58" s="41" t="s">
        <v>17261</v>
      </c>
      <c r="M58" s="41" t="s">
        <v>17261</v>
      </c>
      <c r="N58" s="41" t="s">
        <v>17263</v>
      </c>
      <c r="O58" s="594" t="s">
        <v>11339</v>
      </c>
      <c r="P58" s="594"/>
      <c r="Q58" s="41" t="s">
        <v>12157</v>
      </c>
      <c r="R58" s="41"/>
      <c r="S58" s="203">
        <v>48</v>
      </c>
    </row>
    <row r="59" spans="1:19" ht="15" thickTop="1" thickBot="1">
      <c r="A59" s="510">
        <v>58</v>
      </c>
      <c r="B59" s="604">
        <v>6063</v>
      </c>
      <c r="C59" s="510" t="s">
        <v>18043</v>
      </c>
      <c r="D59" s="510" t="s">
        <v>11443</v>
      </c>
      <c r="E59" s="511" t="s">
        <v>31280</v>
      </c>
      <c r="F59" s="87" t="s">
        <v>11445</v>
      </c>
      <c r="G59" s="512" t="s">
        <v>21</v>
      </c>
      <c r="H59" s="513" t="s">
        <v>11422</v>
      </c>
      <c r="I59" s="513" t="s">
        <v>11421</v>
      </c>
      <c r="J59" s="513"/>
      <c r="K59" s="513" t="s">
        <v>17275</v>
      </c>
      <c r="L59" s="41" t="s">
        <v>17261</v>
      </c>
      <c r="M59" s="41" t="s">
        <v>17261</v>
      </c>
      <c r="N59" s="41" t="s">
        <v>17263</v>
      </c>
      <c r="O59" s="597" t="s">
        <v>11444</v>
      </c>
      <c r="P59" s="597"/>
      <c r="Q59" s="513" t="s">
        <v>12158</v>
      </c>
      <c r="R59" s="513"/>
      <c r="S59" s="274">
        <v>48</v>
      </c>
    </row>
    <row r="60" spans="1:19" ht="15" thickTop="1" thickBot="1">
      <c r="A60" s="264">
        <v>59</v>
      </c>
      <c r="B60" s="599">
        <v>3034</v>
      </c>
      <c r="C60" s="264" t="s">
        <v>11724</v>
      </c>
      <c r="D60" s="264" t="s">
        <v>11626</v>
      </c>
      <c r="E60" s="266" t="s">
        <v>31281</v>
      </c>
      <c r="F60" s="87" t="s">
        <v>11725</v>
      </c>
      <c r="G60" s="512" t="s">
        <v>21</v>
      </c>
      <c r="H60" s="264" t="s">
        <v>11726</v>
      </c>
      <c r="I60" s="513" t="s">
        <v>6559</v>
      </c>
      <c r="J60" s="513"/>
      <c r="K60" s="513" t="s">
        <v>17275</v>
      </c>
      <c r="L60" s="41" t="s">
        <v>17261</v>
      </c>
      <c r="M60" s="41" t="s">
        <v>17261</v>
      </c>
      <c r="N60" s="41" t="s">
        <v>17263</v>
      </c>
      <c r="O60" s="598" t="s">
        <v>11625</v>
      </c>
      <c r="P60" s="598"/>
      <c r="Q60" s="264" t="s">
        <v>11729</v>
      </c>
      <c r="R60" s="264"/>
      <c r="S60" s="588">
        <v>48</v>
      </c>
    </row>
    <row r="61" spans="1:19" ht="15" thickTop="1" thickBot="1">
      <c r="A61" s="264">
        <v>60</v>
      </c>
      <c r="B61" s="599">
        <v>3035</v>
      </c>
      <c r="C61" s="264" t="s">
        <v>11727</v>
      </c>
      <c r="D61" s="264" t="s">
        <v>11627</v>
      </c>
      <c r="E61" s="266" t="s">
        <v>31282</v>
      </c>
      <c r="F61" s="87" t="s">
        <v>11728</v>
      </c>
      <c r="G61" s="512" t="s">
        <v>21</v>
      </c>
      <c r="H61" s="264" t="s">
        <v>11614</v>
      </c>
      <c r="I61" s="513" t="s">
        <v>6559</v>
      </c>
      <c r="J61" s="513"/>
      <c r="K61" s="513" t="s">
        <v>17275</v>
      </c>
      <c r="L61" s="41" t="s">
        <v>17261</v>
      </c>
      <c r="M61" s="41" t="s">
        <v>17261</v>
      </c>
      <c r="N61" s="41" t="s">
        <v>17263</v>
      </c>
      <c r="O61" s="598" t="s">
        <v>11625</v>
      </c>
      <c r="P61" s="598"/>
      <c r="Q61" s="264" t="s">
        <v>11730</v>
      </c>
      <c r="R61" s="264"/>
      <c r="S61" s="588">
        <v>48</v>
      </c>
    </row>
    <row r="62" spans="1:19" ht="15" thickTop="1" thickBot="1">
      <c r="A62" s="264">
        <v>61</v>
      </c>
      <c r="B62" s="603">
        <v>5321</v>
      </c>
      <c r="C62" s="188" t="s">
        <v>18044</v>
      </c>
      <c r="D62" s="188" t="s">
        <v>13936</v>
      </c>
      <c r="E62" s="41" t="s">
        <v>31283</v>
      </c>
      <c r="F62" s="87" t="s">
        <v>13616</v>
      </c>
      <c r="G62" s="512" t="s">
        <v>21</v>
      </c>
      <c r="H62" s="41" t="s">
        <v>15822</v>
      </c>
      <c r="I62" s="513" t="s">
        <v>6559</v>
      </c>
      <c r="J62" s="513"/>
      <c r="K62" s="513" t="s">
        <v>17275</v>
      </c>
      <c r="L62" s="41" t="s">
        <v>17261</v>
      </c>
      <c r="M62" s="41" t="s">
        <v>17261</v>
      </c>
      <c r="N62" s="41" t="s">
        <v>17259</v>
      </c>
      <c r="O62" s="594" t="s">
        <v>13935</v>
      </c>
      <c r="P62" s="594"/>
      <c r="Q62" s="41" t="s">
        <v>15424</v>
      </c>
      <c r="R62" s="41"/>
      <c r="S62" s="203">
        <v>48</v>
      </c>
    </row>
    <row r="63" spans="1:19" ht="15" thickTop="1" thickBot="1">
      <c r="A63" s="264">
        <v>62</v>
      </c>
      <c r="B63" s="603">
        <v>42031</v>
      </c>
      <c r="C63" s="188" t="s">
        <v>14544</v>
      </c>
      <c r="D63" s="188" t="s">
        <v>14778</v>
      </c>
      <c r="E63" s="41" t="s">
        <v>31284</v>
      </c>
      <c r="F63" s="87" t="s">
        <v>14560</v>
      </c>
      <c r="G63" s="512" t="s">
        <v>21</v>
      </c>
      <c r="H63" s="41" t="s">
        <v>14591</v>
      </c>
      <c r="I63" s="513" t="s">
        <v>6559</v>
      </c>
      <c r="J63" s="513"/>
      <c r="K63" s="513" t="s">
        <v>17275</v>
      </c>
      <c r="L63" s="41" t="s">
        <v>17261</v>
      </c>
      <c r="M63" s="41" t="s">
        <v>17261</v>
      </c>
      <c r="N63" s="41" t="s">
        <v>17263</v>
      </c>
      <c r="O63" s="596">
        <v>43458</v>
      </c>
      <c r="P63" s="596"/>
      <c r="Q63" s="41" t="s">
        <v>15393</v>
      </c>
      <c r="R63" s="41"/>
      <c r="S63" s="588">
        <v>48</v>
      </c>
    </row>
    <row r="64" spans="1:19" ht="15" thickTop="1" thickBot="1">
      <c r="A64" s="264">
        <v>63</v>
      </c>
      <c r="B64" s="603">
        <v>42032</v>
      </c>
      <c r="C64" s="188" t="s">
        <v>14896</v>
      </c>
      <c r="D64" s="188" t="s">
        <v>14779</v>
      </c>
      <c r="E64" s="41" t="s">
        <v>14809</v>
      </c>
      <c r="F64" s="87" t="s">
        <v>14561</v>
      </c>
      <c r="G64" s="512" t="s">
        <v>21</v>
      </c>
      <c r="H64" s="41" t="s">
        <v>14592</v>
      </c>
      <c r="I64" s="513" t="s">
        <v>6559</v>
      </c>
      <c r="J64" s="513"/>
      <c r="K64" s="513" t="s">
        <v>17275</v>
      </c>
      <c r="L64" s="41" t="s">
        <v>17261</v>
      </c>
      <c r="M64" s="41" t="s">
        <v>17261</v>
      </c>
      <c r="N64" s="41" t="s">
        <v>17263</v>
      </c>
      <c r="O64" s="596">
        <v>43458</v>
      </c>
      <c r="P64" s="596"/>
      <c r="Q64" s="41" t="s">
        <v>15394</v>
      </c>
      <c r="R64" s="41"/>
      <c r="S64" s="203">
        <v>48</v>
      </c>
    </row>
    <row r="65" spans="1:19" ht="15" thickTop="1" thickBot="1">
      <c r="A65" s="264">
        <v>64</v>
      </c>
      <c r="B65" s="603">
        <v>42291</v>
      </c>
      <c r="C65" s="188" t="s">
        <v>14545</v>
      </c>
      <c r="D65" s="188" t="s">
        <v>14780</v>
      </c>
      <c r="E65" s="41" t="s">
        <v>14810</v>
      </c>
      <c r="F65" s="87" t="s">
        <v>14562</v>
      </c>
      <c r="G65" s="512" t="s">
        <v>21</v>
      </c>
      <c r="H65" s="41" t="s">
        <v>14593</v>
      </c>
      <c r="I65" s="513" t="s">
        <v>6559</v>
      </c>
      <c r="J65" s="513"/>
      <c r="K65" s="513" t="s">
        <v>17275</v>
      </c>
      <c r="L65" s="41" t="s">
        <v>17261</v>
      </c>
      <c r="M65" s="41" t="s">
        <v>17261</v>
      </c>
      <c r="N65" s="41" t="s">
        <v>17263</v>
      </c>
      <c r="O65" s="596">
        <v>43458</v>
      </c>
      <c r="P65" s="596"/>
      <c r="Q65" s="41" t="s">
        <v>15395</v>
      </c>
      <c r="R65" s="41"/>
      <c r="S65" s="588">
        <v>48</v>
      </c>
    </row>
    <row r="66" spans="1:19" ht="15" thickTop="1" thickBot="1">
      <c r="A66" s="264">
        <v>65</v>
      </c>
      <c r="B66" s="603">
        <v>42292</v>
      </c>
      <c r="C66" s="188" t="s">
        <v>14546</v>
      </c>
      <c r="D66" s="188" t="s">
        <v>14781</v>
      </c>
      <c r="E66" s="41" t="s">
        <v>14811</v>
      </c>
      <c r="F66" s="87" t="s">
        <v>14563</v>
      </c>
      <c r="G66" s="512" t="s">
        <v>21</v>
      </c>
      <c r="H66" s="41" t="s">
        <v>14594</v>
      </c>
      <c r="I66" s="513" t="s">
        <v>6559</v>
      </c>
      <c r="J66" s="513"/>
      <c r="K66" s="513" t="s">
        <v>17275</v>
      </c>
      <c r="L66" s="41" t="s">
        <v>17261</v>
      </c>
      <c r="M66" s="41" t="s">
        <v>17261</v>
      </c>
      <c r="N66" s="41" t="s">
        <v>17263</v>
      </c>
      <c r="O66" s="596">
        <v>43458</v>
      </c>
      <c r="P66" s="596"/>
      <c r="Q66" s="41" t="s">
        <v>15396</v>
      </c>
      <c r="R66" s="41"/>
      <c r="S66" s="203">
        <v>48</v>
      </c>
    </row>
    <row r="67" spans="1:19" ht="15" thickTop="1" thickBot="1">
      <c r="A67" s="264">
        <v>66</v>
      </c>
      <c r="B67" s="603">
        <v>42293</v>
      </c>
      <c r="C67" s="188" t="s">
        <v>14547</v>
      </c>
      <c r="D67" s="188" t="s">
        <v>14782</v>
      </c>
      <c r="E67" s="41" t="s">
        <v>14812</v>
      </c>
      <c r="F67" s="87" t="s">
        <v>14564</v>
      </c>
      <c r="G67" s="512" t="s">
        <v>21</v>
      </c>
      <c r="H67" s="41" t="s">
        <v>14595</v>
      </c>
      <c r="I67" s="513" t="s">
        <v>6559</v>
      </c>
      <c r="J67" s="513"/>
      <c r="K67" s="513" t="s">
        <v>17275</v>
      </c>
      <c r="L67" s="41" t="s">
        <v>17261</v>
      </c>
      <c r="M67" s="41" t="s">
        <v>17261</v>
      </c>
      <c r="N67" s="41" t="s">
        <v>17263</v>
      </c>
      <c r="O67" s="596">
        <v>43458</v>
      </c>
      <c r="P67" s="596"/>
      <c r="Q67" s="41" t="s">
        <v>15397</v>
      </c>
      <c r="R67" s="41"/>
      <c r="S67" s="588">
        <v>48</v>
      </c>
    </row>
    <row r="68" spans="1:19" ht="15" thickTop="1" thickBot="1">
      <c r="A68" s="264">
        <v>67</v>
      </c>
      <c r="B68" s="603">
        <v>42294</v>
      </c>
      <c r="C68" s="188" t="s">
        <v>14902</v>
      </c>
      <c r="D68" s="188" t="s">
        <v>14783</v>
      </c>
      <c r="E68" s="41" t="s">
        <v>14813</v>
      </c>
      <c r="F68" s="87" t="s">
        <v>14565</v>
      </c>
      <c r="G68" s="512" t="s">
        <v>21</v>
      </c>
      <c r="H68" s="41" t="s">
        <v>14596</v>
      </c>
      <c r="I68" s="513" t="s">
        <v>6559</v>
      </c>
      <c r="J68" s="513"/>
      <c r="K68" s="513" t="s">
        <v>17275</v>
      </c>
      <c r="L68" s="41" t="s">
        <v>17261</v>
      </c>
      <c r="M68" s="41" t="s">
        <v>17261</v>
      </c>
      <c r="N68" s="41" t="s">
        <v>17263</v>
      </c>
      <c r="O68" s="596">
        <v>43458</v>
      </c>
      <c r="P68" s="596"/>
      <c r="Q68" s="41" t="s">
        <v>15398</v>
      </c>
      <c r="R68" s="41"/>
      <c r="S68" s="203">
        <v>48</v>
      </c>
    </row>
    <row r="69" spans="1:19" ht="15" thickTop="1" thickBot="1">
      <c r="A69" s="264">
        <v>68</v>
      </c>
      <c r="B69" s="603">
        <v>44101</v>
      </c>
      <c r="C69" s="188" t="s">
        <v>14548</v>
      </c>
      <c r="D69" s="188" t="s">
        <v>14784</v>
      </c>
      <c r="E69" s="41" t="s">
        <v>14814</v>
      </c>
      <c r="F69" s="87" t="s">
        <v>14566</v>
      </c>
      <c r="G69" s="512" t="s">
        <v>21</v>
      </c>
      <c r="H69" s="41" t="s">
        <v>14597</v>
      </c>
      <c r="I69" s="513" t="s">
        <v>6559</v>
      </c>
      <c r="J69" s="513"/>
      <c r="K69" s="513" t="s">
        <v>17275</v>
      </c>
      <c r="L69" s="41" t="s">
        <v>17261</v>
      </c>
      <c r="M69" s="41" t="s">
        <v>17261</v>
      </c>
      <c r="N69" s="41" t="s">
        <v>17263</v>
      </c>
      <c r="O69" s="596">
        <v>43458</v>
      </c>
      <c r="P69" s="596"/>
      <c r="Q69" s="41" t="s">
        <v>15399</v>
      </c>
      <c r="R69" s="41"/>
      <c r="S69" s="588">
        <v>48</v>
      </c>
    </row>
    <row r="70" spans="1:19" ht="15" thickTop="1" thickBot="1">
      <c r="A70" s="264">
        <v>69</v>
      </c>
      <c r="B70" s="603">
        <v>44102</v>
      </c>
      <c r="C70" s="188" t="s">
        <v>14897</v>
      </c>
      <c r="D70" s="188" t="s">
        <v>14785</v>
      </c>
      <c r="E70" s="41" t="s">
        <v>14815</v>
      </c>
      <c r="F70" s="87" t="s">
        <v>14567</v>
      </c>
      <c r="G70" s="512" t="s">
        <v>21</v>
      </c>
      <c r="H70" s="41" t="s">
        <v>14598</v>
      </c>
      <c r="I70" s="513" t="s">
        <v>6559</v>
      </c>
      <c r="J70" s="513"/>
      <c r="K70" s="513" t="s">
        <v>17275</v>
      </c>
      <c r="L70" s="41" t="s">
        <v>17261</v>
      </c>
      <c r="M70" s="41" t="s">
        <v>17261</v>
      </c>
      <c r="N70" s="41" t="s">
        <v>17263</v>
      </c>
      <c r="O70" s="596">
        <v>43458</v>
      </c>
      <c r="P70" s="596"/>
      <c r="Q70" s="41" t="s">
        <v>15400</v>
      </c>
      <c r="R70" s="41"/>
      <c r="S70" s="203">
        <v>48</v>
      </c>
    </row>
    <row r="71" spans="1:19" ht="15" thickTop="1" thickBot="1">
      <c r="A71" s="264">
        <v>70</v>
      </c>
      <c r="B71" s="603">
        <v>44103</v>
      </c>
      <c r="C71" s="188" t="s">
        <v>14549</v>
      </c>
      <c r="D71" s="188" t="s">
        <v>14786</v>
      </c>
      <c r="E71" s="41" t="s">
        <v>14816</v>
      </c>
      <c r="F71" s="87" t="s">
        <v>14568</v>
      </c>
      <c r="G71" s="512" t="s">
        <v>21</v>
      </c>
      <c r="H71" s="41" t="s">
        <v>14599</v>
      </c>
      <c r="I71" s="513" t="s">
        <v>6559</v>
      </c>
      <c r="J71" s="513"/>
      <c r="K71" s="513" t="s">
        <v>17275</v>
      </c>
      <c r="L71" s="41" t="s">
        <v>17261</v>
      </c>
      <c r="M71" s="41" t="s">
        <v>17261</v>
      </c>
      <c r="N71" s="41" t="s">
        <v>17263</v>
      </c>
      <c r="O71" s="596">
        <v>43458</v>
      </c>
      <c r="P71" s="596"/>
      <c r="Q71" s="41" t="s">
        <v>15401</v>
      </c>
      <c r="R71" s="41"/>
      <c r="S71" s="588">
        <v>48</v>
      </c>
    </row>
    <row r="72" spans="1:19" ht="15" thickTop="1" thickBot="1">
      <c r="A72" s="264">
        <v>71</v>
      </c>
      <c r="B72" s="603">
        <v>44104</v>
      </c>
      <c r="C72" s="188" t="s">
        <v>14550</v>
      </c>
      <c r="D72" s="188" t="s">
        <v>14787</v>
      </c>
      <c r="E72" s="41" t="s">
        <v>14817</v>
      </c>
      <c r="F72" s="87" t="s">
        <v>14569</v>
      </c>
      <c r="G72" s="512" t="s">
        <v>21</v>
      </c>
      <c r="H72" s="41" t="s">
        <v>14600</v>
      </c>
      <c r="I72" s="513" t="s">
        <v>6559</v>
      </c>
      <c r="J72" s="513"/>
      <c r="K72" s="513" t="s">
        <v>17275</v>
      </c>
      <c r="L72" s="41" t="s">
        <v>17261</v>
      </c>
      <c r="M72" s="41" t="s">
        <v>17261</v>
      </c>
      <c r="N72" s="41" t="s">
        <v>17263</v>
      </c>
      <c r="O72" s="596">
        <v>43458</v>
      </c>
      <c r="P72" s="596"/>
      <c r="Q72" s="41" t="s">
        <v>15402</v>
      </c>
      <c r="R72" s="41"/>
      <c r="S72" s="203">
        <v>48</v>
      </c>
    </row>
    <row r="73" spans="1:19" ht="15" thickTop="1" thickBot="1">
      <c r="A73" s="264">
        <v>72</v>
      </c>
      <c r="B73" s="603">
        <v>44161</v>
      </c>
      <c r="C73" s="188" t="s">
        <v>14898</v>
      </c>
      <c r="D73" s="188" t="s">
        <v>14788</v>
      </c>
      <c r="E73" s="41" t="s">
        <v>14818</v>
      </c>
      <c r="F73" s="87" t="s">
        <v>14570</v>
      </c>
      <c r="G73" s="512" t="s">
        <v>21</v>
      </c>
      <c r="H73" s="41" t="s">
        <v>14601</v>
      </c>
      <c r="I73" s="513" t="s">
        <v>6559</v>
      </c>
      <c r="J73" s="513"/>
      <c r="K73" s="513" t="s">
        <v>17275</v>
      </c>
      <c r="L73" s="41" t="s">
        <v>17261</v>
      </c>
      <c r="M73" s="41" t="s">
        <v>17261</v>
      </c>
      <c r="N73" s="41" t="s">
        <v>17263</v>
      </c>
      <c r="O73" s="596">
        <v>43458</v>
      </c>
      <c r="P73" s="596"/>
      <c r="Q73" s="41" t="s">
        <v>15403</v>
      </c>
      <c r="R73" s="41"/>
      <c r="S73" s="588">
        <v>48</v>
      </c>
    </row>
    <row r="74" spans="1:19" ht="15" thickTop="1" thickBot="1">
      <c r="A74" s="264">
        <v>73</v>
      </c>
      <c r="B74" s="603">
        <v>44321</v>
      </c>
      <c r="C74" s="188" t="s">
        <v>14551</v>
      </c>
      <c r="D74" s="188" t="s">
        <v>14789</v>
      </c>
      <c r="E74" s="41" t="s">
        <v>14819</v>
      </c>
      <c r="F74" s="87" t="s">
        <v>14571</v>
      </c>
      <c r="G74" s="512" t="s">
        <v>21</v>
      </c>
      <c r="H74" s="41" t="s">
        <v>14602</v>
      </c>
      <c r="I74" s="513" t="s">
        <v>6559</v>
      </c>
      <c r="J74" s="513"/>
      <c r="K74" s="513" t="s">
        <v>17275</v>
      </c>
      <c r="L74" s="41" t="s">
        <v>17261</v>
      </c>
      <c r="M74" s="41" t="s">
        <v>17261</v>
      </c>
      <c r="N74" s="41" t="s">
        <v>17263</v>
      </c>
      <c r="O74" s="596">
        <v>43458</v>
      </c>
      <c r="P74" s="596"/>
      <c r="Q74" s="41" t="s">
        <v>15404</v>
      </c>
      <c r="R74" s="41"/>
      <c r="S74" s="203">
        <v>48</v>
      </c>
    </row>
    <row r="75" spans="1:19" ht="15" thickTop="1" thickBot="1">
      <c r="A75" s="264">
        <v>74</v>
      </c>
      <c r="B75" s="603">
        <v>45051</v>
      </c>
      <c r="C75" s="188" t="s">
        <v>14899</v>
      </c>
      <c r="D75" s="188" t="s">
        <v>14790</v>
      </c>
      <c r="E75" s="41" t="s">
        <v>14820</v>
      </c>
      <c r="F75" s="87" t="s">
        <v>14572</v>
      </c>
      <c r="G75" s="512" t="s">
        <v>21</v>
      </c>
      <c r="H75" s="41" t="s">
        <v>14603</v>
      </c>
      <c r="I75" s="513" t="s">
        <v>6559</v>
      </c>
      <c r="J75" s="513"/>
      <c r="K75" s="513" t="s">
        <v>17275</v>
      </c>
      <c r="L75" s="41" t="s">
        <v>17261</v>
      </c>
      <c r="M75" s="41" t="s">
        <v>17261</v>
      </c>
      <c r="N75" s="41" t="s">
        <v>17263</v>
      </c>
      <c r="O75" s="596">
        <v>43458</v>
      </c>
      <c r="P75" s="596"/>
      <c r="Q75" s="41" t="s">
        <v>15405</v>
      </c>
      <c r="R75" s="41"/>
      <c r="S75" s="588">
        <v>48</v>
      </c>
    </row>
    <row r="76" spans="1:19" ht="15" thickTop="1" thickBot="1">
      <c r="A76" s="264">
        <v>75</v>
      </c>
      <c r="B76" s="603">
        <v>45052</v>
      </c>
      <c r="C76" s="188" t="s">
        <v>14900</v>
      </c>
      <c r="D76" s="188" t="s">
        <v>14791</v>
      </c>
      <c r="E76" s="41" t="s">
        <v>14821</v>
      </c>
      <c r="F76" s="87" t="s">
        <v>14573</v>
      </c>
      <c r="G76" s="512" t="s">
        <v>21</v>
      </c>
      <c r="H76" s="41" t="s">
        <v>14604</v>
      </c>
      <c r="I76" s="513" t="s">
        <v>6559</v>
      </c>
      <c r="J76" s="513"/>
      <c r="K76" s="513" t="s">
        <v>17275</v>
      </c>
      <c r="L76" s="41" t="s">
        <v>17261</v>
      </c>
      <c r="M76" s="41" t="s">
        <v>17261</v>
      </c>
      <c r="N76" s="41" t="s">
        <v>17263</v>
      </c>
      <c r="O76" s="596">
        <v>43458</v>
      </c>
      <c r="P76" s="596"/>
      <c r="Q76" s="41" t="s">
        <v>15406</v>
      </c>
      <c r="R76" s="41"/>
      <c r="S76" s="203">
        <v>48</v>
      </c>
    </row>
    <row r="77" spans="1:19" ht="15" thickTop="1" thickBot="1">
      <c r="A77" s="264">
        <v>76</v>
      </c>
      <c r="B77" s="603">
        <v>45201</v>
      </c>
      <c r="C77" s="188" t="s">
        <v>14552</v>
      </c>
      <c r="D77" s="188" t="s">
        <v>14792</v>
      </c>
      <c r="E77" s="41" t="s">
        <v>14822</v>
      </c>
      <c r="F77" s="87" t="s">
        <v>14574</v>
      </c>
      <c r="G77" s="512" t="s">
        <v>21</v>
      </c>
      <c r="H77" s="41" t="s">
        <v>14605</v>
      </c>
      <c r="I77" s="513" t="s">
        <v>6559</v>
      </c>
      <c r="J77" s="513"/>
      <c r="K77" s="513" t="s">
        <v>17275</v>
      </c>
      <c r="L77" s="41" t="s">
        <v>17261</v>
      </c>
      <c r="M77" s="41" t="s">
        <v>17261</v>
      </c>
      <c r="N77" s="41" t="s">
        <v>17263</v>
      </c>
      <c r="O77" s="596">
        <v>43458</v>
      </c>
      <c r="P77" s="596"/>
      <c r="Q77" s="41" t="s">
        <v>15407</v>
      </c>
      <c r="R77" s="41"/>
      <c r="S77" s="588">
        <v>48</v>
      </c>
    </row>
    <row r="78" spans="1:19" ht="15" thickTop="1" thickBot="1">
      <c r="A78" s="264">
        <v>77</v>
      </c>
      <c r="B78" s="603">
        <v>46051</v>
      </c>
      <c r="C78" s="188" t="s">
        <v>14553</v>
      </c>
      <c r="D78" s="188" t="s">
        <v>14793</v>
      </c>
      <c r="E78" s="41" t="s">
        <v>14823</v>
      </c>
      <c r="F78" s="87" t="s">
        <v>14575</v>
      </c>
      <c r="G78" s="512" t="s">
        <v>21</v>
      </c>
      <c r="H78" s="41" t="s">
        <v>14606</v>
      </c>
      <c r="I78" s="513" t="s">
        <v>6559</v>
      </c>
      <c r="J78" s="513"/>
      <c r="K78" s="513" t="s">
        <v>17275</v>
      </c>
      <c r="L78" s="41" t="s">
        <v>17261</v>
      </c>
      <c r="M78" s="41" t="s">
        <v>17261</v>
      </c>
      <c r="N78" s="41" t="s">
        <v>17263</v>
      </c>
      <c r="O78" s="596">
        <v>43458</v>
      </c>
      <c r="P78" s="596"/>
      <c r="Q78" s="41" t="s">
        <v>15408</v>
      </c>
      <c r="R78" s="41"/>
      <c r="S78" s="203">
        <v>48</v>
      </c>
    </row>
    <row r="79" spans="1:19" ht="15" thickTop="1" thickBot="1">
      <c r="A79" s="264">
        <v>78</v>
      </c>
      <c r="B79" s="603">
        <v>46052</v>
      </c>
      <c r="C79" s="188" t="s">
        <v>14901</v>
      </c>
      <c r="D79" s="188" t="s">
        <v>14794</v>
      </c>
      <c r="E79" s="41" t="s">
        <v>14824</v>
      </c>
      <c r="F79" s="87" t="s">
        <v>14576</v>
      </c>
      <c r="G79" s="512" t="s">
        <v>21</v>
      </c>
      <c r="H79" s="41" t="s">
        <v>14607</v>
      </c>
      <c r="I79" s="513" t="s">
        <v>6559</v>
      </c>
      <c r="J79" s="513"/>
      <c r="K79" s="513" t="s">
        <v>17275</v>
      </c>
      <c r="L79" s="41" t="s">
        <v>17261</v>
      </c>
      <c r="M79" s="41" t="s">
        <v>17261</v>
      </c>
      <c r="N79" s="41" t="s">
        <v>17263</v>
      </c>
      <c r="O79" s="596">
        <v>43458</v>
      </c>
      <c r="P79" s="596"/>
      <c r="Q79" s="41" t="s">
        <v>15409</v>
      </c>
      <c r="R79" s="41"/>
      <c r="S79" s="588">
        <v>48</v>
      </c>
    </row>
    <row r="80" spans="1:19" ht="15" thickTop="1" thickBot="1">
      <c r="A80" s="264">
        <v>79</v>
      </c>
      <c r="B80" s="603">
        <v>46053</v>
      </c>
      <c r="C80" s="188" t="s">
        <v>14903</v>
      </c>
      <c r="D80" s="188" t="s">
        <v>14795</v>
      </c>
      <c r="E80" s="41" t="s">
        <v>14911</v>
      </c>
      <c r="F80" s="87" t="s">
        <v>14577</v>
      </c>
      <c r="G80" s="512" t="s">
        <v>21</v>
      </c>
      <c r="H80" s="41" t="s">
        <v>14608</v>
      </c>
      <c r="I80" s="513" t="s">
        <v>6559</v>
      </c>
      <c r="J80" s="513"/>
      <c r="K80" s="513" t="s">
        <v>17275</v>
      </c>
      <c r="L80" s="41" t="s">
        <v>17261</v>
      </c>
      <c r="M80" s="41" t="s">
        <v>17261</v>
      </c>
      <c r="N80" s="41" t="s">
        <v>17263</v>
      </c>
      <c r="O80" s="596">
        <v>43458</v>
      </c>
      <c r="P80" s="596"/>
      <c r="Q80" s="41" t="s">
        <v>15410</v>
      </c>
      <c r="R80" s="41"/>
      <c r="S80" s="203">
        <v>48</v>
      </c>
    </row>
    <row r="81" spans="1:19" ht="15" thickTop="1" thickBot="1">
      <c r="A81" s="264">
        <v>80</v>
      </c>
      <c r="B81" s="603">
        <v>46054</v>
      </c>
      <c r="C81" s="188" t="s">
        <v>14904</v>
      </c>
      <c r="D81" s="188" t="s">
        <v>14796</v>
      </c>
      <c r="E81" s="41" t="s">
        <v>14825</v>
      </c>
      <c r="F81" s="87" t="s">
        <v>14578</v>
      </c>
      <c r="G81" s="512" t="s">
        <v>21</v>
      </c>
      <c r="H81" s="41" t="s">
        <v>14609</v>
      </c>
      <c r="I81" s="513" t="s">
        <v>6559</v>
      </c>
      <c r="J81" s="513"/>
      <c r="K81" s="513" t="s">
        <v>17275</v>
      </c>
      <c r="L81" s="41" t="s">
        <v>17261</v>
      </c>
      <c r="M81" s="41" t="s">
        <v>17261</v>
      </c>
      <c r="N81" s="41" t="s">
        <v>17263</v>
      </c>
      <c r="O81" s="596">
        <v>43458</v>
      </c>
      <c r="P81" s="596"/>
      <c r="Q81" s="41" t="s">
        <v>15411</v>
      </c>
      <c r="R81" s="41"/>
      <c r="S81" s="588">
        <v>48</v>
      </c>
    </row>
    <row r="82" spans="1:19" ht="15" thickTop="1" thickBot="1">
      <c r="A82" s="264">
        <v>81</v>
      </c>
      <c r="B82" s="603">
        <v>46055</v>
      </c>
      <c r="C82" s="188" t="s">
        <v>14905</v>
      </c>
      <c r="D82" s="188" t="s">
        <v>14797</v>
      </c>
      <c r="E82" s="41" t="s">
        <v>14826</v>
      </c>
      <c r="F82" s="87" t="s">
        <v>14579</v>
      </c>
      <c r="G82" s="512" t="s">
        <v>21</v>
      </c>
      <c r="H82" s="41" t="s">
        <v>14610</v>
      </c>
      <c r="I82" s="513" t="s">
        <v>6559</v>
      </c>
      <c r="J82" s="513"/>
      <c r="K82" s="513" t="s">
        <v>17275</v>
      </c>
      <c r="L82" s="41" t="s">
        <v>17261</v>
      </c>
      <c r="M82" s="41" t="s">
        <v>17261</v>
      </c>
      <c r="N82" s="41" t="s">
        <v>17263</v>
      </c>
      <c r="O82" s="596">
        <v>43458</v>
      </c>
      <c r="P82" s="596"/>
      <c r="Q82" s="41" t="s">
        <v>15412</v>
      </c>
      <c r="R82" s="41"/>
      <c r="S82" s="203">
        <v>48</v>
      </c>
    </row>
    <row r="83" spans="1:19" ht="15" thickTop="1" thickBot="1">
      <c r="A83" s="264">
        <v>82</v>
      </c>
      <c r="B83" s="603">
        <v>46061</v>
      </c>
      <c r="C83" s="188" t="s">
        <v>14554</v>
      </c>
      <c r="D83" s="188" t="s">
        <v>14798</v>
      </c>
      <c r="E83" s="41" t="s">
        <v>14827</v>
      </c>
      <c r="F83" s="87" t="s">
        <v>14580</v>
      </c>
      <c r="G83" s="512" t="s">
        <v>21</v>
      </c>
      <c r="H83" s="41" t="s">
        <v>14611</v>
      </c>
      <c r="I83" s="513" t="s">
        <v>6559</v>
      </c>
      <c r="J83" s="513"/>
      <c r="K83" s="513" t="s">
        <v>17275</v>
      </c>
      <c r="L83" s="41" t="s">
        <v>17261</v>
      </c>
      <c r="M83" s="41" t="s">
        <v>17261</v>
      </c>
      <c r="N83" s="41" t="s">
        <v>17263</v>
      </c>
      <c r="O83" s="596">
        <v>43458</v>
      </c>
      <c r="P83" s="596"/>
      <c r="Q83" s="41" t="s">
        <v>15413</v>
      </c>
      <c r="R83" s="41"/>
      <c r="S83" s="588">
        <v>48</v>
      </c>
    </row>
    <row r="84" spans="1:19" ht="15" thickTop="1" thickBot="1">
      <c r="A84" s="264">
        <v>83</v>
      </c>
      <c r="B84" s="603">
        <v>46062</v>
      </c>
      <c r="C84" s="188" t="s">
        <v>14555</v>
      </c>
      <c r="D84" s="188" t="s">
        <v>14799</v>
      </c>
      <c r="E84" s="41" t="s">
        <v>14828</v>
      </c>
      <c r="F84" s="87" t="s">
        <v>14581</v>
      </c>
      <c r="G84" s="512" t="s">
        <v>21</v>
      </c>
      <c r="H84" s="41" t="s">
        <v>14612</v>
      </c>
      <c r="I84" s="513" t="s">
        <v>6559</v>
      </c>
      <c r="J84" s="513"/>
      <c r="K84" s="513" t="s">
        <v>17275</v>
      </c>
      <c r="L84" s="41" t="s">
        <v>17261</v>
      </c>
      <c r="M84" s="41" t="s">
        <v>17261</v>
      </c>
      <c r="N84" s="41" t="s">
        <v>17263</v>
      </c>
      <c r="O84" s="596">
        <v>43458</v>
      </c>
      <c r="P84" s="596"/>
      <c r="Q84" s="41" t="s">
        <v>15414</v>
      </c>
      <c r="R84" s="41"/>
      <c r="S84" s="203">
        <v>48</v>
      </c>
    </row>
    <row r="85" spans="1:19" ht="15" thickTop="1" thickBot="1">
      <c r="A85" s="264">
        <v>84</v>
      </c>
      <c r="B85" s="603">
        <v>46065</v>
      </c>
      <c r="C85" s="188" t="s">
        <v>14556</v>
      </c>
      <c r="D85" s="188" t="s">
        <v>14800</v>
      </c>
      <c r="E85" s="41" t="s">
        <v>14829</v>
      </c>
      <c r="F85" s="87" t="s">
        <v>14582</v>
      </c>
      <c r="G85" s="512" t="s">
        <v>21</v>
      </c>
      <c r="H85" s="41" t="s">
        <v>14613</v>
      </c>
      <c r="I85" s="513" t="s">
        <v>6559</v>
      </c>
      <c r="J85" s="513"/>
      <c r="K85" s="513" t="s">
        <v>17275</v>
      </c>
      <c r="L85" s="41" t="s">
        <v>17261</v>
      </c>
      <c r="M85" s="41" t="s">
        <v>17261</v>
      </c>
      <c r="N85" s="41" t="s">
        <v>17263</v>
      </c>
      <c r="O85" s="596">
        <v>43458</v>
      </c>
      <c r="P85" s="596"/>
      <c r="Q85" s="41" t="s">
        <v>15415</v>
      </c>
      <c r="R85" s="41"/>
      <c r="S85" s="588">
        <v>48</v>
      </c>
    </row>
    <row r="86" spans="1:19" ht="15" thickTop="1" thickBot="1">
      <c r="A86" s="264">
        <v>85</v>
      </c>
      <c r="B86" s="603">
        <v>46066</v>
      </c>
      <c r="C86" s="188" t="s">
        <v>14906</v>
      </c>
      <c r="D86" s="188" t="s">
        <v>14801</v>
      </c>
      <c r="E86" s="41" t="s">
        <v>14830</v>
      </c>
      <c r="F86" s="87" t="s">
        <v>14583</v>
      </c>
      <c r="G86" s="512" t="s">
        <v>21</v>
      </c>
      <c r="H86" s="41" t="s">
        <v>14614</v>
      </c>
      <c r="I86" s="513" t="s">
        <v>6559</v>
      </c>
      <c r="J86" s="513"/>
      <c r="K86" s="513" t="s">
        <v>17275</v>
      </c>
      <c r="L86" s="41" t="s">
        <v>17261</v>
      </c>
      <c r="M86" s="41" t="s">
        <v>17261</v>
      </c>
      <c r="N86" s="41" t="s">
        <v>17263</v>
      </c>
      <c r="O86" s="596">
        <v>43458</v>
      </c>
      <c r="P86" s="596"/>
      <c r="Q86" s="41" t="s">
        <v>15416</v>
      </c>
      <c r="R86" s="41"/>
      <c r="S86" s="203">
        <v>48</v>
      </c>
    </row>
    <row r="87" spans="1:19" ht="15" thickTop="1" thickBot="1">
      <c r="A87" s="264">
        <v>86</v>
      </c>
      <c r="B87" s="603">
        <v>46081</v>
      </c>
      <c r="C87" s="188" t="s">
        <v>14557</v>
      </c>
      <c r="D87" s="188" t="s">
        <v>14802</v>
      </c>
      <c r="E87" s="41" t="s">
        <v>14831</v>
      </c>
      <c r="F87" s="87" t="s">
        <v>14584</v>
      </c>
      <c r="G87" s="512" t="s">
        <v>21</v>
      </c>
      <c r="H87" s="41" t="s">
        <v>14615</v>
      </c>
      <c r="I87" s="513" t="s">
        <v>6559</v>
      </c>
      <c r="J87" s="513"/>
      <c r="K87" s="513" t="s">
        <v>17275</v>
      </c>
      <c r="L87" s="41" t="s">
        <v>17261</v>
      </c>
      <c r="M87" s="41" t="s">
        <v>17261</v>
      </c>
      <c r="N87" s="41" t="s">
        <v>17263</v>
      </c>
      <c r="O87" s="596">
        <v>43458</v>
      </c>
      <c r="P87" s="596"/>
      <c r="Q87" s="41" t="s">
        <v>15417</v>
      </c>
      <c r="R87" s="41"/>
      <c r="S87" s="588">
        <v>48</v>
      </c>
    </row>
    <row r="88" spans="1:19" ht="15" thickTop="1" thickBot="1">
      <c r="A88" s="264">
        <v>87</v>
      </c>
      <c r="B88" s="603">
        <v>46201</v>
      </c>
      <c r="C88" s="188" t="s">
        <v>14558</v>
      </c>
      <c r="D88" s="188" t="s">
        <v>14803</v>
      </c>
      <c r="E88" s="41" t="s">
        <v>14832</v>
      </c>
      <c r="F88" s="87" t="s">
        <v>14585</v>
      </c>
      <c r="G88" s="512" t="s">
        <v>21</v>
      </c>
      <c r="H88" s="41" t="s">
        <v>14616</v>
      </c>
      <c r="I88" s="513" t="s">
        <v>6559</v>
      </c>
      <c r="J88" s="513"/>
      <c r="K88" s="513" t="s">
        <v>17275</v>
      </c>
      <c r="L88" s="41" t="s">
        <v>17261</v>
      </c>
      <c r="M88" s="41" t="s">
        <v>17261</v>
      </c>
      <c r="N88" s="41" t="s">
        <v>17263</v>
      </c>
      <c r="O88" s="596">
        <v>43458</v>
      </c>
      <c r="P88" s="596"/>
      <c r="Q88" s="41" t="s">
        <v>15418</v>
      </c>
      <c r="R88" s="41"/>
      <c r="S88" s="203">
        <v>48</v>
      </c>
    </row>
    <row r="89" spans="1:19" ht="15" thickTop="1" thickBot="1">
      <c r="A89" s="264">
        <v>88</v>
      </c>
      <c r="B89" s="603">
        <v>46281</v>
      </c>
      <c r="C89" s="188" t="s">
        <v>14907</v>
      </c>
      <c r="D89" s="188" t="s">
        <v>14804</v>
      </c>
      <c r="E89" s="41" t="s">
        <v>14833</v>
      </c>
      <c r="F89" s="87" t="s">
        <v>14586</v>
      </c>
      <c r="G89" s="512" t="s">
        <v>21</v>
      </c>
      <c r="H89" s="41" t="s">
        <v>14617</v>
      </c>
      <c r="I89" s="513" t="s">
        <v>6559</v>
      </c>
      <c r="J89" s="513"/>
      <c r="K89" s="513" t="s">
        <v>17275</v>
      </c>
      <c r="L89" s="41" t="s">
        <v>17261</v>
      </c>
      <c r="M89" s="41" t="s">
        <v>17261</v>
      </c>
      <c r="N89" s="41" t="s">
        <v>17263</v>
      </c>
      <c r="O89" s="596">
        <v>43458</v>
      </c>
      <c r="P89" s="596"/>
      <c r="Q89" s="41" t="s">
        <v>15419</v>
      </c>
      <c r="R89" s="41"/>
      <c r="S89" s="588">
        <v>48</v>
      </c>
    </row>
    <row r="90" spans="1:19" ht="15" thickTop="1" thickBot="1">
      <c r="A90" s="264">
        <v>89</v>
      </c>
      <c r="B90" s="603">
        <v>46282</v>
      </c>
      <c r="C90" s="188" t="s">
        <v>14908</v>
      </c>
      <c r="D90" s="188" t="s">
        <v>14805</v>
      </c>
      <c r="E90" s="41" t="s">
        <v>14834</v>
      </c>
      <c r="F90" s="87" t="s">
        <v>14587</v>
      </c>
      <c r="G90" s="512" t="s">
        <v>21</v>
      </c>
      <c r="H90" s="41" t="s">
        <v>14618</v>
      </c>
      <c r="I90" s="513" t="s">
        <v>6559</v>
      </c>
      <c r="J90" s="513"/>
      <c r="K90" s="513" t="s">
        <v>17275</v>
      </c>
      <c r="L90" s="41" t="s">
        <v>17261</v>
      </c>
      <c r="M90" s="41" t="s">
        <v>17261</v>
      </c>
      <c r="N90" s="41" t="s">
        <v>17263</v>
      </c>
      <c r="O90" s="596">
        <v>43458</v>
      </c>
      <c r="P90" s="596"/>
      <c r="Q90" s="41" t="s">
        <v>15420</v>
      </c>
      <c r="R90" s="41"/>
      <c r="S90" s="203">
        <v>48</v>
      </c>
    </row>
    <row r="91" spans="1:19" ht="15" thickTop="1" thickBot="1">
      <c r="A91" s="264">
        <v>90</v>
      </c>
      <c r="B91" s="603">
        <v>46283</v>
      </c>
      <c r="C91" s="188" t="s">
        <v>14909</v>
      </c>
      <c r="D91" s="188" t="s">
        <v>14806</v>
      </c>
      <c r="E91" s="41" t="s">
        <v>14835</v>
      </c>
      <c r="F91" s="87" t="s">
        <v>14588</v>
      </c>
      <c r="G91" s="512" t="s">
        <v>21</v>
      </c>
      <c r="H91" s="41" t="s">
        <v>14619</v>
      </c>
      <c r="I91" s="513" t="s">
        <v>6559</v>
      </c>
      <c r="J91" s="513"/>
      <c r="K91" s="513" t="s">
        <v>17275</v>
      </c>
      <c r="L91" s="41" t="s">
        <v>17261</v>
      </c>
      <c r="M91" s="41" t="s">
        <v>17261</v>
      </c>
      <c r="N91" s="41" t="s">
        <v>17263</v>
      </c>
      <c r="O91" s="596">
        <v>43458</v>
      </c>
      <c r="P91" s="596"/>
      <c r="Q91" s="41" t="s">
        <v>15421</v>
      </c>
      <c r="R91" s="41"/>
      <c r="S91" s="588">
        <v>48</v>
      </c>
    </row>
    <row r="92" spans="1:19" ht="15" thickTop="1" thickBot="1">
      <c r="A92" s="264">
        <v>91</v>
      </c>
      <c r="B92" s="603">
        <v>48121</v>
      </c>
      <c r="C92" s="188" t="s">
        <v>14559</v>
      </c>
      <c r="D92" s="188" t="s">
        <v>14807</v>
      </c>
      <c r="E92" s="41" t="s">
        <v>14836</v>
      </c>
      <c r="F92" s="87" t="s">
        <v>14589</v>
      </c>
      <c r="G92" s="512" t="s">
        <v>21</v>
      </c>
      <c r="H92" s="41" t="s">
        <v>14620</v>
      </c>
      <c r="I92" s="513" t="s">
        <v>6559</v>
      </c>
      <c r="J92" s="513"/>
      <c r="K92" s="513" t="s">
        <v>17275</v>
      </c>
      <c r="L92" s="41" t="s">
        <v>17261</v>
      </c>
      <c r="M92" s="41" t="s">
        <v>17261</v>
      </c>
      <c r="N92" s="41" t="s">
        <v>17263</v>
      </c>
      <c r="O92" s="596">
        <v>43458</v>
      </c>
      <c r="P92" s="596"/>
      <c r="Q92" s="41" t="s">
        <v>15422</v>
      </c>
      <c r="R92" s="41"/>
      <c r="S92" s="203">
        <v>48</v>
      </c>
    </row>
    <row r="93" spans="1:19" ht="15" thickTop="1" thickBot="1">
      <c r="A93" s="820">
        <v>92</v>
      </c>
      <c r="B93" s="927">
        <v>48361</v>
      </c>
      <c r="C93" s="928" t="s">
        <v>28333</v>
      </c>
      <c r="D93" s="485" t="s">
        <v>14808</v>
      </c>
      <c r="E93" s="929" t="s">
        <v>14837</v>
      </c>
      <c r="F93" s="292" t="s">
        <v>23059</v>
      </c>
      <c r="G93" s="930" t="s">
        <v>21</v>
      </c>
      <c r="H93" s="929" t="s">
        <v>14590</v>
      </c>
      <c r="I93" s="929" t="s">
        <v>6559</v>
      </c>
      <c r="J93" s="929"/>
      <c r="K93" s="929" t="s">
        <v>17275</v>
      </c>
      <c r="L93" s="488" t="s">
        <v>17261</v>
      </c>
      <c r="M93" s="488" t="s">
        <v>17261</v>
      </c>
      <c r="N93" s="488" t="s">
        <v>17263</v>
      </c>
      <c r="O93" s="931">
        <v>43458</v>
      </c>
      <c r="P93" s="932" t="s">
        <v>33489</v>
      </c>
      <c r="Q93" s="929" t="s">
        <v>15423</v>
      </c>
      <c r="R93" s="929" t="s">
        <v>23122</v>
      </c>
      <c r="S93" s="933">
        <v>48</v>
      </c>
    </row>
    <row r="94" spans="1:19" ht="15" thickTop="1" thickBot="1">
      <c r="A94" s="264">
        <v>93</v>
      </c>
      <c r="B94" s="604">
        <v>37262</v>
      </c>
      <c r="C94" s="264" t="s">
        <v>14910</v>
      </c>
      <c r="D94" s="264" t="s">
        <v>14754</v>
      </c>
      <c r="E94" s="264" t="s">
        <v>14760</v>
      </c>
      <c r="F94" s="87" t="s">
        <v>14626</v>
      </c>
      <c r="G94" s="512" t="s">
        <v>21</v>
      </c>
      <c r="H94" s="264" t="s">
        <v>16899</v>
      </c>
      <c r="I94" s="513" t="s">
        <v>6559</v>
      </c>
      <c r="J94" s="513"/>
      <c r="K94" s="513" t="s">
        <v>17275</v>
      </c>
      <c r="L94" s="41" t="s">
        <v>17261</v>
      </c>
      <c r="M94" s="41" t="s">
        <v>17261</v>
      </c>
      <c r="N94" s="41" t="s">
        <v>17263</v>
      </c>
      <c r="O94" s="596">
        <v>43458</v>
      </c>
      <c r="P94" s="596"/>
      <c r="Q94" s="264" t="s">
        <v>16900</v>
      </c>
      <c r="R94" s="264" t="s">
        <v>17562</v>
      </c>
      <c r="S94" s="203">
        <v>48</v>
      </c>
    </row>
    <row r="95" spans="1:19" ht="15" thickTop="1" thickBot="1">
      <c r="A95" s="264">
        <v>94</v>
      </c>
      <c r="B95" s="604">
        <v>37361</v>
      </c>
      <c r="C95" s="264" t="s">
        <v>14621</v>
      </c>
      <c r="D95" s="264" t="s">
        <v>14755</v>
      </c>
      <c r="E95" s="264" t="s">
        <v>14761</v>
      </c>
      <c r="F95" s="87" t="s">
        <v>14627</v>
      </c>
      <c r="G95" s="512" t="s">
        <v>21</v>
      </c>
      <c r="H95" s="264" t="s">
        <v>14633</v>
      </c>
      <c r="I95" s="513" t="s">
        <v>6559</v>
      </c>
      <c r="J95" s="513"/>
      <c r="K95" s="513" t="s">
        <v>17275</v>
      </c>
      <c r="L95" s="41" t="s">
        <v>17261</v>
      </c>
      <c r="M95" s="41" t="s">
        <v>17261</v>
      </c>
      <c r="N95" s="41" t="s">
        <v>17263</v>
      </c>
      <c r="O95" s="596">
        <v>43458</v>
      </c>
      <c r="P95" s="596"/>
      <c r="Q95" s="264" t="s">
        <v>16901</v>
      </c>
      <c r="R95" s="264" t="s">
        <v>17562</v>
      </c>
      <c r="S95" s="588">
        <v>48</v>
      </c>
    </row>
    <row r="96" spans="1:19" ht="15" thickTop="1" thickBot="1">
      <c r="A96" s="264">
        <v>95</v>
      </c>
      <c r="B96" s="604">
        <v>37281</v>
      </c>
      <c r="C96" s="264" t="s">
        <v>14622</v>
      </c>
      <c r="D96" s="264" t="s">
        <v>14756</v>
      </c>
      <c r="E96" s="264" t="s">
        <v>14762</v>
      </c>
      <c r="F96" s="87" t="s">
        <v>14628</v>
      </c>
      <c r="G96" s="512" t="s">
        <v>21</v>
      </c>
      <c r="H96" s="264" t="s">
        <v>14634</v>
      </c>
      <c r="I96" s="513" t="s">
        <v>6559</v>
      </c>
      <c r="J96" s="513"/>
      <c r="K96" s="513" t="s">
        <v>17275</v>
      </c>
      <c r="L96" s="41" t="s">
        <v>17261</v>
      </c>
      <c r="M96" s="41" t="s">
        <v>17261</v>
      </c>
      <c r="N96" s="41" t="s">
        <v>17263</v>
      </c>
      <c r="O96" s="596">
        <v>43458</v>
      </c>
      <c r="P96" s="596"/>
      <c r="Q96" s="264" t="s">
        <v>16902</v>
      </c>
      <c r="R96" s="264" t="s">
        <v>17562</v>
      </c>
      <c r="S96" s="203">
        <v>48</v>
      </c>
    </row>
    <row r="97" spans="1:19" ht="15" thickTop="1" thickBot="1">
      <c r="A97" s="264">
        <v>96</v>
      </c>
      <c r="B97" s="604">
        <v>37191</v>
      </c>
      <c r="C97" s="264" t="s">
        <v>14623</v>
      </c>
      <c r="D97" s="264" t="s">
        <v>14757</v>
      </c>
      <c r="E97" s="264" t="s">
        <v>14763</v>
      </c>
      <c r="F97" s="87" t="s">
        <v>14629</v>
      </c>
      <c r="G97" s="512" t="s">
        <v>21</v>
      </c>
      <c r="H97" s="264" t="s">
        <v>14635</v>
      </c>
      <c r="I97" s="513" t="s">
        <v>6559</v>
      </c>
      <c r="J97" s="513"/>
      <c r="K97" s="513" t="s">
        <v>17275</v>
      </c>
      <c r="L97" s="41" t="s">
        <v>17261</v>
      </c>
      <c r="M97" s="41" t="s">
        <v>17261</v>
      </c>
      <c r="N97" s="41" t="s">
        <v>17263</v>
      </c>
      <c r="O97" s="596">
        <v>43458</v>
      </c>
      <c r="P97" s="596"/>
      <c r="Q97" s="264" t="s">
        <v>16905</v>
      </c>
      <c r="R97" s="264" t="s">
        <v>17562</v>
      </c>
      <c r="S97" s="588">
        <v>48</v>
      </c>
    </row>
    <row r="98" spans="1:19" ht="15" thickTop="1" thickBot="1">
      <c r="A98" s="264">
        <v>97</v>
      </c>
      <c r="B98" s="604">
        <v>37061</v>
      </c>
      <c r="C98" s="264" t="s">
        <v>14624</v>
      </c>
      <c r="D98" s="264" t="s">
        <v>14758</v>
      </c>
      <c r="E98" s="264" t="s">
        <v>14764</v>
      </c>
      <c r="F98" s="87" t="s">
        <v>14630</v>
      </c>
      <c r="G98" s="512" t="s">
        <v>21</v>
      </c>
      <c r="H98" s="264" t="s">
        <v>14636</v>
      </c>
      <c r="I98" s="513" t="s">
        <v>6559</v>
      </c>
      <c r="J98" s="513"/>
      <c r="K98" s="513" t="s">
        <v>17275</v>
      </c>
      <c r="L98" s="41" t="s">
        <v>17261</v>
      </c>
      <c r="M98" s="41" t="s">
        <v>17261</v>
      </c>
      <c r="N98" s="41" t="s">
        <v>17263</v>
      </c>
      <c r="O98" s="596">
        <v>43458</v>
      </c>
      <c r="P98" s="596"/>
      <c r="Q98" s="264" t="s">
        <v>16903</v>
      </c>
      <c r="R98" s="264" t="s">
        <v>17562</v>
      </c>
      <c r="S98" s="203">
        <v>48</v>
      </c>
    </row>
    <row r="99" spans="1:19" ht="15" thickTop="1" thickBot="1">
      <c r="A99" s="264">
        <v>98</v>
      </c>
      <c r="B99" s="604">
        <v>37192</v>
      </c>
      <c r="C99" s="264" t="s">
        <v>14625</v>
      </c>
      <c r="D99" s="264" t="s">
        <v>14759</v>
      </c>
      <c r="E99" s="264" t="s">
        <v>14765</v>
      </c>
      <c r="F99" s="87" t="s">
        <v>14631</v>
      </c>
      <c r="G99" s="512" t="s">
        <v>21</v>
      </c>
      <c r="H99" s="264" t="s">
        <v>14632</v>
      </c>
      <c r="I99" s="513" t="s">
        <v>6559</v>
      </c>
      <c r="J99" s="513"/>
      <c r="K99" s="513" t="s">
        <v>17275</v>
      </c>
      <c r="L99" s="41" t="s">
        <v>17261</v>
      </c>
      <c r="M99" s="41" t="s">
        <v>17261</v>
      </c>
      <c r="N99" s="41" t="s">
        <v>17263</v>
      </c>
      <c r="O99" s="596">
        <v>43458</v>
      </c>
      <c r="P99" s="596"/>
      <c r="Q99" s="264" t="s">
        <v>16904</v>
      </c>
      <c r="R99" s="264" t="s">
        <v>17562</v>
      </c>
      <c r="S99" s="588">
        <v>48</v>
      </c>
    </row>
    <row r="100" spans="1:19" ht="15" thickTop="1" thickBot="1">
      <c r="A100" s="264">
        <v>99</v>
      </c>
      <c r="B100" s="599">
        <v>46082</v>
      </c>
      <c r="C100" s="264" t="s">
        <v>18133</v>
      </c>
      <c r="D100" s="264" t="s">
        <v>18128</v>
      </c>
      <c r="E100" s="264" t="s">
        <v>18127</v>
      </c>
      <c r="F100" s="87" t="s">
        <v>17587</v>
      </c>
      <c r="G100" s="512" t="s">
        <v>21</v>
      </c>
      <c r="H100" s="264" t="s">
        <v>18134</v>
      </c>
      <c r="I100" s="513" t="s">
        <v>6559</v>
      </c>
      <c r="J100" s="264"/>
      <c r="K100" s="513" t="s">
        <v>17275</v>
      </c>
      <c r="L100" s="41" t="s">
        <v>17257</v>
      </c>
      <c r="M100" s="41" t="s">
        <v>17257</v>
      </c>
      <c r="N100" s="41" t="s">
        <v>17259</v>
      </c>
      <c r="O100" s="596">
        <v>43582</v>
      </c>
      <c r="P100" s="599"/>
      <c r="Q100" s="264" t="s">
        <v>18135</v>
      </c>
      <c r="R100" s="264"/>
      <c r="S100" s="588">
        <v>48</v>
      </c>
    </row>
    <row r="101" spans="1:19" ht="15" thickTop="1" thickBot="1">
      <c r="A101" s="264">
        <v>100</v>
      </c>
      <c r="B101" s="599">
        <v>46064</v>
      </c>
      <c r="C101" s="264" t="s">
        <v>31453</v>
      </c>
      <c r="D101" s="264" t="s">
        <v>18145</v>
      </c>
      <c r="E101" s="264" t="s">
        <v>18146</v>
      </c>
      <c r="F101" s="87" t="s">
        <v>18140</v>
      </c>
      <c r="G101" s="512" t="s">
        <v>21</v>
      </c>
      <c r="H101" s="264" t="s">
        <v>18141</v>
      </c>
      <c r="I101" s="513" t="s">
        <v>6559</v>
      </c>
      <c r="J101" s="264"/>
      <c r="K101" s="513" t="s">
        <v>17275</v>
      </c>
      <c r="L101" s="41" t="s">
        <v>17257</v>
      </c>
      <c r="M101" s="41" t="s">
        <v>17257</v>
      </c>
      <c r="N101" s="41" t="s">
        <v>17259</v>
      </c>
      <c r="O101" s="596">
        <v>43602</v>
      </c>
      <c r="P101" s="599"/>
      <c r="Q101" s="264" t="s">
        <v>18333</v>
      </c>
      <c r="R101" s="264"/>
      <c r="S101" s="588">
        <v>48</v>
      </c>
    </row>
    <row r="102" spans="1:19" ht="15" thickTop="1" thickBot="1">
      <c r="A102" s="264">
        <v>101</v>
      </c>
      <c r="B102" s="599" t="s">
        <v>31285</v>
      </c>
      <c r="C102" s="264" t="s">
        <v>31286</v>
      </c>
      <c r="D102" s="264" t="s">
        <v>21834</v>
      </c>
      <c r="E102" s="264" t="s">
        <v>21835</v>
      </c>
      <c r="F102" s="87" t="s">
        <v>21682</v>
      </c>
      <c r="G102" s="512" t="s">
        <v>21</v>
      </c>
      <c r="H102" s="264" t="s">
        <v>21683</v>
      </c>
      <c r="I102" s="513" t="s">
        <v>6559</v>
      </c>
      <c r="J102" s="264"/>
      <c r="K102" s="513" t="s">
        <v>17275</v>
      </c>
      <c r="L102" s="41" t="s">
        <v>17257</v>
      </c>
      <c r="M102" s="41" t="s">
        <v>17257</v>
      </c>
      <c r="N102" s="41" t="s">
        <v>17259</v>
      </c>
      <c r="O102" s="596">
        <v>43850</v>
      </c>
      <c r="P102" s="599"/>
      <c r="Q102" s="264" t="s">
        <v>22364</v>
      </c>
      <c r="R102" s="264"/>
      <c r="S102" s="588">
        <v>49</v>
      </c>
    </row>
    <row r="103" spans="1:19" ht="15" thickTop="1" thickBot="1">
      <c r="A103" s="264"/>
      <c r="B103" s="599" t="s">
        <v>2269</v>
      </c>
      <c r="C103" s="264" t="s">
        <v>24473</v>
      </c>
      <c r="D103" s="264" t="s">
        <v>22633</v>
      </c>
      <c r="E103" s="264" t="s">
        <v>22634</v>
      </c>
      <c r="F103" s="87" t="s">
        <v>22646</v>
      </c>
      <c r="G103" s="512" t="s">
        <v>21</v>
      </c>
      <c r="H103" s="264" t="s">
        <v>22624</v>
      </c>
      <c r="I103" s="513" t="s">
        <v>6559</v>
      </c>
      <c r="J103" s="264"/>
      <c r="K103" s="513" t="s">
        <v>17275</v>
      </c>
      <c r="L103" s="41" t="s">
        <v>17257</v>
      </c>
      <c r="M103" s="41" t="s">
        <v>17257</v>
      </c>
      <c r="N103" s="41" t="s">
        <v>17259</v>
      </c>
      <c r="O103" s="596">
        <v>43910</v>
      </c>
      <c r="P103" s="599"/>
      <c r="Q103" s="264" t="s">
        <v>22647</v>
      </c>
      <c r="R103" s="264"/>
      <c r="S103" s="588">
        <v>49</v>
      </c>
    </row>
    <row r="104" spans="1:19" ht="15" thickTop="1" thickBot="1">
      <c r="A104" s="264">
        <v>92</v>
      </c>
      <c r="B104" s="599">
        <v>48361</v>
      </c>
      <c r="C104" s="264" t="s">
        <v>31287</v>
      </c>
      <c r="D104" s="264" t="s">
        <v>23056</v>
      </c>
      <c r="E104" s="264" t="s">
        <v>23061</v>
      </c>
      <c r="F104" s="87" t="s">
        <v>23059</v>
      </c>
      <c r="G104" s="512" t="s">
        <v>21</v>
      </c>
      <c r="H104" s="264" t="s">
        <v>19174</v>
      </c>
      <c r="I104" s="513" t="s">
        <v>7809</v>
      </c>
      <c r="J104" s="264"/>
      <c r="K104" s="513" t="s">
        <v>17275</v>
      </c>
      <c r="L104" s="41" t="s">
        <v>17257</v>
      </c>
      <c r="M104" s="41" t="s">
        <v>17257</v>
      </c>
      <c r="N104" s="41" t="s">
        <v>17259</v>
      </c>
      <c r="O104" s="596">
        <v>43721</v>
      </c>
      <c r="P104" s="599"/>
      <c r="Q104" s="264" t="s">
        <v>23058</v>
      </c>
      <c r="R104" s="264" t="s">
        <v>23060</v>
      </c>
      <c r="S104" s="588">
        <v>49</v>
      </c>
    </row>
    <row r="105" spans="1:19" ht="15" thickTop="1" thickBot="1">
      <c r="A105" s="264">
        <v>102</v>
      </c>
      <c r="B105" s="599" t="s">
        <v>31288</v>
      </c>
      <c r="C105" s="264" t="s">
        <v>31289</v>
      </c>
      <c r="D105" s="264" t="s">
        <v>23801</v>
      </c>
      <c r="E105" s="264" t="s">
        <v>23802</v>
      </c>
      <c r="F105" s="87" t="s">
        <v>22646</v>
      </c>
      <c r="G105" s="512" t="s">
        <v>21</v>
      </c>
      <c r="H105" s="264" t="s">
        <v>23348</v>
      </c>
      <c r="I105" s="513" t="s">
        <v>23358</v>
      </c>
      <c r="J105" s="264"/>
      <c r="K105" s="513" t="s">
        <v>17275</v>
      </c>
      <c r="L105" s="41" t="s">
        <v>17257</v>
      </c>
      <c r="M105" s="41" t="s">
        <v>17257</v>
      </c>
      <c r="N105" s="41" t="s">
        <v>17259</v>
      </c>
      <c r="O105" s="596">
        <v>43987</v>
      </c>
      <c r="P105" s="599"/>
      <c r="Q105" s="264" t="s">
        <v>31299</v>
      </c>
      <c r="R105" s="264"/>
      <c r="S105" s="588">
        <v>50</v>
      </c>
    </row>
    <row r="106" spans="1:19" ht="15" thickTop="1" thickBot="1">
      <c r="A106" s="264">
        <v>103</v>
      </c>
      <c r="B106" s="599" t="s">
        <v>31290</v>
      </c>
      <c r="C106" s="264" t="s">
        <v>31291</v>
      </c>
      <c r="D106" s="264" t="s">
        <v>23803</v>
      </c>
      <c r="E106" s="264" t="s">
        <v>23804</v>
      </c>
      <c r="F106" s="87" t="s">
        <v>23302</v>
      </c>
      <c r="G106" s="512" t="s">
        <v>21</v>
      </c>
      <c r="H106" s="264" t="s">
        <v>23349</v>
      </c>
      <c r="I106" s="513" t="s">
        <v>23358</v>
      </c>
      <c r="J106" s="264"/>
      <c r="K106" s="513" t="s">
        <v>17275</v>
      </c>
      <c r="L106" s="41" t="s">
        <v>17257</v>
      </c>
      <c r="M106" s="41" t="s">
        <v>17257</v>
      </c>
      <c r="N106" s="41" t="s">
        <v>17259</v>
      </c>
      <c r="O106" s="596">
        <v>43987</v>
      </c>
      <c r="P106" s="599"/>
      <c r="Q106" s="264" t="s">
        <v>31300</v>
      </c>
      <c r="R106" s="264"/>
      <c r="S106" s="588">
        <v>50</v>
      </c>
    </row>
    <row r="107" spans="1:19" ht="15" thickTop="1" thickBot="1">
      <c r="A107" s="264">
        <v>104</v>
      </c>
      <c r="B107" s="599">
        <v>46500</v>
      </c>
      <c r="C107" s="1042" t="s">
        <v>26966</v>
      </c>
      <c r="D107" s="264" t="s">
        <v>23805</v>
      </c>
      <c r="E107" s="264" t="s">
        <v>23806</v>
      </c>
      <c r="F107" s="87" t="s">
        <v>23303</v>
      </c>
      <c r="G107" s="512" t="s">
        <v>21</v>
      </c>
      <c r="H107" s="264" t="s">
        <v>23350</v>
      </c>
      <c r="I107" s="513" t="s">
        <v>23343</v>
      </c>
      <c r="J107" s="264"/>
      <c r="K107" s="513" t="s">
        <v>17275</v>
      </c>
      <c r="L107" s="41" t="s">
        <v>17257</v>
      </c>
      <c r="M107" s="41" t="s">
        <v>17257</v>
      </c>
      <c r="N107" s="41" t="s">
        <v>17259</v>
      </c>
      <c r="O107" s="596">
        <v>43987</v>
      </c>
      <c r="P107" s="599"/>
      <c r="Q107" s="264" t="s">
        <v>31301</v>
      </c>
      <c r="R107" s="264"/>
      <c r="S107" s="588">
        <v>50</v>
      </c>
    </row>
    <row r="108" spans="1:19" ht="15" thickTop="1" thickBot="1">
      <c r="A108" s="264">
        <v>105</v>
      </c>
      <c r="B108" s="599">
        <v>46501</v>
      </c>
      <c r="C108" s="1042" t="s">
        <v>26967</v>
      </c>
      <c r="D108" s="264" t="s">
        <v>23807</v>
      </c>
      <c r="E108" s="264" t="s">
        <v>23808</v>
      </c>
      <c r="F108" s="87" t="s">
        <v>23304</v>
      </c>
      <c r="G108" s="512" t="s">
        <v>21</v>
      </c>
      <c r="H108" s="264" t="s">
        <v>23351</v>
      </c>
      <c r="I108" s="513" t="s">
        <v>23343</v>
      </c>
      <c r="J108" s="264"/>
      <c r="K108" s="513" t="s">
        <v>17275</v>
      </c>
      <c r="L108" s="41" t="s">
        <v>17257</v>
      </c>
      <c r="M108" s="41" t="s">
        <v>17257</v>
      </c>
      <c r="N108" s="41" t="s">
        <v>17259</v>
      </c>
      <c r="O108" s="596">
        <v>43987</v>
      </c>
      <c r="P108" s="599"/>
      <c r="Q108" s="264" t="s">
        <v>31301</v>
      </c>
      <c r="R108" s="264"/>
      <c r="S108" s="588">
        <v>50</v>
      </c>
    </row>
    <row r="109" spans="1:19" ht="15" thickTop="1" thickBot="1">
      <c r="A109" s="264">
        <v>106</v>
      </c>
      <c r="B109" s="599">
        <v>46502</v>
      </c>
      <c r="C109" s="1042" t="s">
        <v>26968</v>
      </c>
      <c r="D109" s="264" t="s">
        <v>23809</v>
      </c>
      <c r="E109" s="264" t="s">
        <v>23810</v>
      </c>
      <c r="F109" s="87" t="s">
        <v>23305</v>
      </c>
      <c r="G109" s="512" t="s">
        <v>21</v>
      </c>
      <c r="H109" s="264" t="s">
        <v>23352</v>
      </c>
      <c r="I109" s="513" t="s">
        <v>23343</v>
      </c>
      <c r="J109" s="264"/>
      <c r="K109" s="513" t="s">
        <v>17275</v>
      </c>
      <c r="L109" s="41" t="s">
        <v>17257</v>
      </c>
      <c r="M109" s="41" t="s">
        <v>17257</v>
      </c>
      <c r="N109" s="41" t="s">
        <v>17259</v>
      </c>
      <c r="O109" s="596">
        <v>43987</v>
      </c>
      <c r="P109" s="599"/>
      <c r="Q109" s="264" t="s">
        <v>31301</v>
      </c>
      <c r="R109" s="264"/>
      <c r="S109" s="588">
        <v>50</v>
      </c>
    </row>
    <row r="110" spans="1:19" ht="15" thickTop="1" thickBot="1">
      <c r="A110" s="264">
        <v>107</v>
      </c>
      <c r="B110" s="599">
        <v>46503</v>
      </c>
      <c r="C110" s="1042" t="s">
        <v>26969</v>
      </c>
      <c r="D110" s="264" t="s">
        <v>23811</v>
      </c>
      <c r="E110" s="264" t="s">
        <v>23812</v>
      </c>
      <c r="F110" s="87" t="s">
        <v>23306</v>
      </c>
      <c r="G110" s="512" t="s">
        <v>21</v>
      </c>
      <c r="H110" s="264" t="s">
        <v>23353</v>
      </c>
      <c r="I110" s="513" t="s">
        <v>23538</v>
      </c>
      <c r="J110" s="264"/>
      <c r="K110" s="513" t="s">
        <v>17275</v>
      </c>
      <c r="L110" s="41" t="s">
        <v>17257</v>
      </c>
      <c r="M110" s="41" t="s">
        <v>17257</v>
      </c>
      <c r="N110" s="41" t="s">
        <v>17259</v>
      </c>
      <c r="O110" s="596">
        <v>43987</v>
      </c>
      <c r="P110" s="599"/>
      <c r="Q110" s="264" t="s">
        <v>31301</v>
      </c>
      <c r="R110" s="264"/>
      <c r="S110" s="588">
        <v>50</v>
      </c>
    </row>
    <row r="111" spans="1:19" ht="15" thickTop="1" thickBot="1">
      <c r="A111" s="264">
        <v>108</v>
      </c>
      <c r="B111" s="599">
        <v>46504</v>
      </c>
      <c r="C111" s="1042" t="s">
        <v>26970</v>
      </c>
      <c r="D111" s="264" t="s">
        <v>23813</v>
      </c>
      <c r="E111" s="264" t="s">
        <v>23814</v>
      </c>
      <c r="F111" s="87" t="s">
        <v>23307</v>
      </c>
      <c r="G111" s="512" t="s">
        <v>21</v>
      </c>
      <c r="H111" s="264" t="s">
        <v>23354</v>
      </c>
      <c r="I111" s="513" t="s">
        <v>23343</v>
      </c>
      <c r="J111" s="264"/>
      <c r="K111" s="513" t="s">
        <v>17275</v>
      </c>
      <c r="L111" s="41" t="s">
        <v>17257</v>
      </c>
      <c r="M111" s="41" t="s">
        <v>17257</v>
      </c>
      <c r="N111" s="41" t="s">
        <v>17259</v>
      </c>
      <c r="O111" s="596">
        <v>43987</v>
      </c>
      <c r="P111" s="599"/>
      <c r="Q111" s="264" t="s">
        <v>31301</v>
      </c>
      <c r="R111" s="264"/>
      <c r="S111" s="588">
        <v>50</v>
      </c>
    </row>
    <row r="112" spans="1:19" ht="15" thickTop="1" thickBot="1">
      <c r="A112" s="264">
        <v>109</v>
      </c>
      <c r="B112" s="599">
        <v>100003</v>
      </c>
      <c r="C112" s="264" t="s">
        <v>26832</v>
      </c>
      <c r="D112" s="264" t="s">
        <v>26912</v>
      </c>
      <c r="E112" s="264" t="s">
        <v>26913</v>
      </c>
      <c r="F112" s="87" t="s">
        <v>26833</v>
      </c>
      <c r="G112" s="512" t="s">
        <v>21</v>
      </c>
      <c r="H112" s="264" t="s">
        <v>26834</v>
      </c>
      <c r="I112" s="513" t="s">
        <v>23343</v>
      </c>
      <c r="J112" s="264"/>
      <c r="K112" s="513" t="s">
        <v>17275</v>
      </c>
      <c r="L112" s="41" t="s">
        <v>17257</v>
      </c>
      <c r="M112" s="41" t="s">
        <v>17257</v>
      </c>
      <c r="N112" s="41" t="s">
        <v>17259</v>
      </c>
      <c r="O112" s="596">
        <v>44203</v>
      </c>
      <c r="P112" s="599"/>
      <c r="Q112" s="95" t="s">
        <v>31302</v>
      </c>
      <c r="R112" s="264"/>
      <c r="S112" s="588">
        <v>50</v>
      </c>
    </row>
    <row r="113" spans="1:19" ht="15" thickTop="1" thickBot="1">
      <c r="A113" s="264">
        <v>110</v>
      </c>
      <c r="B113" s="599" t="s">
        <v>31292</v>
      </c>
      <c r="C113" s="264" t="s">
        <v>26974</v>
      </c>
      <c r="D113" s="264" t="s">
        <v>23815</v>
      </c>
      <c r="E113" s="264" t="s">
        <v>23816</v>
      </c>
      <c r="F113" s="87" t="s">
        <v>23308</v>
      </c>
      <c r="G113" s="512" t="s">
        <v>21</v>
      </c>
      <c r="H113" s="264" t="s">
        <v>23355</v>
      </c>
      <c r="I113" s="513" t="s">
        <v>23343</v>
      </c>
      <c r="J113" s="264"/>
      <c r="K113" s="513" t="s">
        <v>17275</v>
      </c>
      <c r="L113" s="41" t="s">
        <v>17257</v>
      </c>
      <c r="M113" s="41" t="s">
        <v>17257</v>
      </c>
      <c r="N113" s="41" t="s">
        <v>17259</v>
      </c>
      <c r="O113" s="596">
        <v>43987</v>
      </c>
      <c r="P113" s="599"/>
      <c r="Q113" s="264" t="s">
        <v>31303</v>
      </c>
      <c r="R113" s="264"/>
      <c r="S113" s="588">
        <v>50</v>
      </c>
    </row>
    <row r="114" spans="1:19" ht="15" thickTop="1" thickBot="1">
      <c r="A114" s="264">
        <v>111</v>
      </c>
      <c r="B114" s="599" t="s">
        <v>31293</v>
      </c>
      <c r="C114" s="264" t="s">
        <v>26972</v>
      </c>
      <c r="D114" s="264" t="s">
        <v>23817</v>
      </c>
      <c r="E114" s="264" t="s">
        <v>23818</v>
      </c>
      <c r="F114" s="87" t="s">
        <v>23309</v>
      </c>
      <c r="G114" s="512" t="s">
        <v>21</v>
      </c>
      <c r="H114" s="264" t="s">
        <v>23356</v>
      </c>
      <c r="I114" s="513" t="s">
        <v>23343</v>
      </c>
      <c r="J114" s="264"/>
      <c r="K114" s="513" t="s">
        <v>17275</v>
      </c>
      <c r="L114" s="41" t="s">
        <v>17257</v>
      </c>
      <c r="M114" s="41" t="s">
        <v>17257</v>
      </c>
      <c r="N114" s="41" t="s">
        <v>17259</v>
      </c>
      <c r="O114" s="596">
        <v>43987</v>
      </c>
      <c r="P114" s="599"/>
      <c r="Q114" s="264" t="s">
        <v>31304</v>
      </c>
      <c r="R114" s="264"/>
      <c r="S114" s="588">
        <v>50</v>
      </c>
    </row>
    <row r="115" spans="1:19" ht="15" thickTop="1" thickBot="1">
      <c r="A115" s="264">
        <v>112</v>
      </c>
      <c r="B115" s="599" t="s">
        <v>31294</v>
      </c>
      <c r="C115" s="264" t="s">
        <v>26972</v>
      </c>
      <c r="D115" s="264" t="s">
        <v>23819</v>
      </c>
      <c r="E115" s="264" t="s">
        <v>27241</v>
      </c>
      <c r="F115" s="87" t="s">
        <v>23310</v>
      </c>
      <c r="G115" s="512" t="s">
        <v>21</v>
      </c>
      <c r="H115" s="264" t="s">
        <v>23357</v>
      </c>
      <c r="I115" s="513" t="s">
        <v>23343</v>
      </c>
      <c r="J115" s="264"/>
      <c r="K115" s="513" t="s">
        <v>17275</v>
      </c>
      <c r="L115" s="41" t="s">
        <v>17257</v>
      </c>
      <c r="M115" s="41" t="s">
        <v>17257</v>
      </c>
      <c r="N115" s="41" t="s">
        <v>17259</v>
      </c>
      <c r="O115" s="596">
        <v>43987</v>
      </c>
      <c r="P115" s="599"/>
      <c r="Q115" s="1095" t="s">
        <v>31305</v>
      </c>
      <c r="R115" s="264"/>
      <c r="S115" s="588">
        <v>50</v>
      </c>
    </row>
    <row r="116" spans="1:19" ht="15" thickTop="1" thickBot="1">
      <c r="A116" s="264">
        <v>113</v>
      </c>
      <c r="B116" s="599" t="s">
        <v>31295</v>
      </c>
      <c r="C116" s="264" t="s">
        <v>26973</v>
      </c>
      <c r="D116" s="264" t="s">
        <v>27225</v>
      </c>
      <c r="E116" s="264" t="s">
        <v>27229</v>
      </c>
      <c r="F116" s="87" t="s">
        <v>26977</v>
      </c>
      <c r="G116" s="512" t="s">
        <v>21</v>
      </c>
      <c r="H116" s="264" t="s">
        <v>26982</v>
      </c>
      <c r="I116" s="513" t="s">
        <v>23343</v>
      </c>
      <c r="J116" s="264"/>
      <c r="K116" s="513" t="s">
        <v>17275</v>
      </c>
      <c r="L116" s="41" t="s">
        <v>17257</v>
      </c>
      <c r="M116" s="41" t="s">
        <v>17257</v>
      </c>
      <c r="N116" s="41" t="s">
        <v>17259</v>
      </c>
      <c r="O116" s="596">
        <v>44211</v>
      </c>
      <c r="P116" s="599"/>
      <c r="Q116" s="264" t="s">
        <v>31306</v>
      </c>
      <c r="R116" s="264"/>
      <c r="S116" s="588">
        <v>50</v>
      </c>
    </row>
    <row r="117" spans="1:19" ht="15" thickTop="1" thickBot="1">
      <c r="A117" s="264">
        <v>114</v>
      </c>
      <c r="B117" s="599" t="s">
        <v>31296</v>
      </c>
      <c r="C117" s="264" t="s">
        <v>26971</v>
      </c>
      <c r="D117" s="264" t="s">
        <v>27226</v>
      </c>
      <c r="E117" s="264" t="s">
        <v>27230</v>
      </c>
      <c r="F117" s="87" t="s">
        <v>26978</v>
      </c>
      <c r="G117" s="512" t="s">
        <v>21</v>
      </c>
      <c r="H117" s="264" t="s">
        <v>26983</v>
      </c>
      <c r="I117" s="513" t="s">
        <v>23343</v>
      </c>
      <c r="J117" s="264"/>
      <c r="K117" s="513" t="s">
        <v>17275</v>
      </c>
      <c r="L117" s="41" t="s">
        <v>17257</v>
      </c>
      <c r="M117" s="41" t="s">
        <v>17257</v>
      </c>
      <c r="N117" s="41" t="s">
        <v>17259</v>
      </c>
      <c r="O117" s="596">
        <v>44211</v>
      </c>
      <c r="P117" s="599"/>
      <c r="Q117" s="264" t="s">
        <v>30506</v>
      </c>
      <c r="R117" s="264"/>
      <c r="S117" s="588">
        <v>50</v>
      </c>
    </row>
    <row r="118" spans="1:19" ht="15" thickTop="1" thickBot="1">
      <c r="A118" s="264">
        <v>115</v>
      </c>
      <c r="B118" s="599" t="s">
        <v>31297</v>
      </c>
      <c r="C118" s="264" t="s">
        <v>26975</v>
      </c>
      <c r="D118" s="264" t="s">
        <v>27227</v>
      </c>
      <c r="E118" s="264" t="s">
        <v>27231</v>
      </c>
      <c r="F118" s="87" t="s">
        <v>26979</v>
      </c>
      <c r="G118" s="512" t="s">
        <v>21</v>
      </c>
      <c r="H118" s="264" t="s">
        <v>26984</v>
      </c>
      <c r="I118" s="513" t="s">
        <v>23343</v>
      </c>
      <c r="J118" s="264"/>
      <c r="K118" s="513" t="s">
        <v>17275</v>
      </c>
      <c r="L118" s="41" t="s">
        <v>17257</v>
      </c>
      <c r="M118" s="41" t="s">
        <v>17257</v>
      </c>
      <c r="N118" s="41" t="s">
        <v>17259</v>
      </c>
      <c r="O118" s="596">
        <v>44211</v>
      </c>
      <c r="P118" s="599"/>
      <c r="Q118" s="264" t="s">
        <v>31307</v>
      </c>
      <c r="R118" s="264"/>
      <c r="S118" s="588">
        <v>50</v>
      </c>
    </row>
    <row r="119" spans="1:19" ht="15" thickTop="1" thickBot="1">
      <c r="A119" s="264">
        <v>116</v>
      </c>
      <c r="B119" s="599" t="s">
        <v>31298</v>
      </c>
      <c r="C119" s="264" t="s">
        <v>26976</v>
      </c>
      <c r="D119" s="264" t="s">
        <v>27228</v>
      </c>
      <c r="E119" s="264" t="s">
        <v>27232</v>
      </c>
      <c r="F119" s="87" t="s">
        <v>26980</v>
      </c>
      <c r="G119" s="512" t="s">
        <v>21</v>
      </c>
      <c r="H119" s="264" t="s">
        <v>26981</v>
      </c>
      <c r="I119" s="513" t="s">
        <v>23343</v>
      </c>
      <c r="J119" s="264"/>
      <c r="K119" s="513" t="s">
        <v>17275</v>
      </c>
      <c r="L119" s="41" t="s">
        <v>17257</v>
      </c>
      <c r="M119" s="41" t="s">
        <v>17257</v>
      </c>
      <c r="N119" s="41" t="s">
        <v>17259</v>
      </c>
      <c r="O119" s="596">
        <v>44211</v>
      </c>
      <c r="P119" s="599"/>
      <c r="Q119" s="264" t="s">
        <v>31308</v>
      </c>
      <c r="R119" s="264"/>
      <c r="S119" s="588">
        <v>50</v>
      </c>
    </row>
    <row r="120" spans="1:19" ht="15" thickTop="1" thickBot="1">
      <c r="A120" s="264"/>
      <c r="B120" s="599"/>
      <c r="C120" s="264" t="s">
        <v>31564</v>
      </c>
      <c r="D120" s="264" t="s">
        <v>31637</v>
      </c>
      <c r="E120" s="264" t="s">
        <v>31640</v>
      </c>
      <c r="F120" s="87" t="s">
        <v>31567</v>
      </c>
      <c r="G120" s="512" t="s">
        <v>31568</v>
      </c>
      <c r="H120" s="264" t="s">
        <v>31571</v>
      </c>
      <c r="I120" s="513" t="s">
        <v>23343</v>
      </c>
      <c r="J120" s="264"/>
      <c r="K120" s="513"/>
      <c r="L120" s="41"/>
      <c r="M120" s="41"/>
      <c r="N120" s="41"/>
      <c r="O120" s="596">
        <v>44513</v>
      </c>
      <c r="P120" s="599"/>
      <c r="Q120" s="264"/>
      <c r="R120" s="264"/>
      <c r="S120" s="588"/>
    </row>
    <row r="121" spans="1:19" ht="15" thickTop="1" thickBot="1">
      <c r="A121" s="264"/>
      <c r="B121" s="599"/>
      <c r="C121" s="264" t="s">
        <v>31565</v>
      </c>
      <c r="D121" s="264" t="s">
        <v>31638</v>
      </c>
      <c r="E121" s="264" t="s">
        <v>31641</v>
      </c>
      <c r="F121" s="87" t="s">
        <v>31567</v>
      </c>
      <c r="G121" s="512" t="s">
        <v>31568</v>
      </c>
      <c r="H121" s="264" t="s">
        <v>31570</v>
      </c>
      <c r="I121" s="513" t="s">
        <v>23343</v>
      </c>
      <c r="J121" s="264"/>
      <c r="K121" s="513"/>
      <c r="L121" s="41"/>
      <c r="M121" s="41"/>
      <c r="N121" s="41"/>
      <c r="O121" s="596">
        <v>44513</v>
      </c>
      <c r="P121" s="599"/>
      <c r="Q121" s="264"/>
      <c r="R121" s="264"/>
      <c r="S121" s="588"/>
    </row>
    <row r="122" spans="1:19" ht="15" thickTop="1" thickBot="1">
      <c r="A122" s="264"/>
      <c r="B122" s="599"/>
      <c r="C122" s="264" t="s">
        <v>31566</v>
      </c>
      <c r="D122" s="264" t="s">
        <v>31639</v>
      </c>
      <c r="E122" s="264" t="s">
        <v>31642</v>
      </c>
      <c r="F122" s="87" t="s">
        <v>31567</v>
      </c>
      <c r="G122" s="512" t="s">
        <v>31568</v>
      </c>
      <c r="H122" s="264" t="s">
        <v>31569</v>
      </c>
      <c r="I122" s="513" t="s">
        <v>23343</v>
      </c>
      <c r="J122" s="264"/>
      <c r="K122" s="513"/>
      <c r="L122" s="41"/>
      <c r="M122" s="41"/>
      <c r="N122" s="41"/>
      <c r="O122" s="596">
        <v>44513</v>
      </c>
      <c r="P122" s="599"/>
      <c r="Q122" s="264"/>
      <c r="R122" s="264"/>
      <c r="S122" s="588"/>
    </row>
    <row r="123" spans="1:19" ht="15" thickTop="1" thickBot="1">
      <c r="A123" s="264"/>
      <c r="B123" s="599"/>
      <c r="C123" s="264"/>
      <c r="D123" s="264"/>
      <c r="E123" s="264"/>
      <c r="F123" s="87"/>
      <c r="G123" s="512"/>
      <c r="H123" s="264"/>
      <c r="I123" s="513"/>
      <c r="J123" s="264"/>
      <c r="K123" s="513"/>
      <c r="L123" s="41"/>
      <c r="M123" s="41"/>
      <c r="N123" s="41"/>
      <c r="O123" s="596"/>
      <c r="P123" s="599"/>
      <c r="Q123" s="264"/>
      <c r="R123" s="264"/>
      <c r="S123" s="588"/>
    </row>
    <row r="124" spans="1:19" ht="15" thickTop="1" thickBot="1">
      <c r="A124" s="264"/>
      <c r="B124" s="599"/>
      <c r="C124" s="264"/>
      <c r="D124" s="264"/>
      <c r="E124" s="264"/>
      <c r="F124" s="87"/>
      <c r="G124" s="512"/>
      <c r="H124" s="264"/>
      <c r="I124" s="513"/>
      <c r="J124" s="264"/>
      <c r="K124" s="513"/>
      <c r="L124" s="41"/>
      <c r="M124" s="41"/>
      <c r="N124" s="41"/>
      <c r="O124" s="596"/>
      <c r="P124" s="599"/>
      <c r="Q124" s="264"/>
      <c r="R124" s="264"/>
      <c r="S124" s="588"/>
    </row>
    <row r="125" spans="1:19" ht="15" thickTop="1" thickBot="1">
      <c r="A125" s="264"/>
      <c r="B125" s="599"/>
      <c r="C125" s="264"/>
      <c r="D125" s="264"/>
      <c r="E125" s="264"/>
      <c r="F125" s="87"/>
      <c r="G125" s="512"/>
      <c r="H125" s="264"/>
      <c r="I125" s="513"/>
      <c r="J125" s="264"/>
      <c r="K125" s="513"/>
      <c r="L125" s="41"/>
      <c r="M125" s="41"/>
      <c r="N125" s="41"/>
      <c r="O125" s="596"/>
      <c r="P125" s="599"/>
      <c r="Q125" s="264"/>
      <c r="R125" s="264"/>
      <c r="S125" s="588"/>
    </row>
    <row r="126" spans="1:19" ht="15" thickTop="1" thickBot="1">
      <c r="A126" s="264"/>
      <c r="B126" s="599"/>
      <c r="C126" s="264"/>
      <c r="D126" s="264"/>
      <c r="E126" s="264"/>
      <c r="F126" s="87"/>
      <c r="G126" s="512"/>
      <c r="H126" s="264"/>
      <c r="I126" s="513"/>
      <c r="J126" s="264"/>
      <c r="K126" s="513"/>
      <c r="L126" s="41"/>
      <c r="M126" s="41"/>
      <c r="N126" s="41"/>
      <c r="O126" s="596"/>
      <c r="P126" s="599"/>
      <c r="Q126" s="264"/>
      <c r="R126" s="264"/>
      <c r="S126" s="588"/>
    </row>
    <row r="127" spans="1:19" ht="15" thickTop="1" thickBot="1">
      <c r="A127" s="264"/>
      <c r="B127" s="599"/>
      <c r="C127" s="264"/>
      <c r="D127" s="264"/>
      <c r="E127" s="264"/>
      <c r="F127" s="87"/>
      <c r="G127" s="512"/>
      <c r="H127" s="264"/>
      <c r="I127" s="513"/>
      <c r="J127" s="264"/>
      <c r="K127" s="513"/>
      <c r="L127" s="41"/>
      <c r="M127" s="41"/>
      <c r="N127" s="41"/>
      <c r="O127" s="596"/>
      <c r="P127" s="599"/>
      <c r="Q127" s="264"/>
      <c r="R127" s="264"/>
      <c r="S127" s="588"/>
    </row>
    <row r="128" spans="1:19" ht="15" thickTop="1" thickBot="1">
      <c r="A128" s="264"/>
      <c r="B128" s="599"/>
      <c r="C128" s="264"/>
      <c r="D128" s="264"/>
      <c r="E128" s="264"/>
      <c r="F128" s="87"/>
      <c r="G128" s="512"/>
      <c r="H128" s="264"/>
      <c r="I128" s="513"/>
      <c r="J128" s="264"/>
      <c r="K128" s="513"/>
      <c r="L128" s="41"/>
      <c r="M128" s="41"/>
      <c r="N128" s="41"/>
      <c r="O128" s="596"/>
      <c r="P128" s="599"/>
      <c r="Q128" s="264"/>
      <c r="R128" s="264"/>
      <c r="S128" s="588"/>
    </row>
    <row r="129" spans="1:19" ht="15" thickTop="1" thickBot="1">
      <c r="A129" s="264"/>
      <c r="B129" s="599"/>
      <c r="C129" s="264"/>
      <c r="D129" s="264"/>
      <c r="E129" s="264"/>
      <c r="F129" s="87"/>
      <c r="G129" s="512"/>
      <c r="H129" s="264"/>
      <c r="I129" s="513"/>
      <c r="J129" s="264"/>
      <c r="K129" s="513"/>
      <c r="L129" s="41"/>
      <c r="M129" s="41"/>
      <c r="N129" s="41"/>
      <c r="O129" s="596"/>
      <c r="P129" s="599"/>
      <c r="Q129" s="264"/>
      <c r="R129" s="264"/>
      <c r="S129" s="588"/>
    </row>
    <row r="130" spans="1:19" ht="15" thickTop="1" thickBot="1">
      <c r="A130" s="264"/>
      <c r="B130" s="599"/>
      <c r="C130" s="264"/>
      <c r="D130" s="264"/>
      <c r="E130" s="264"/>
      <c r="F130" s="87"/>
      <c r="G130" s="512"/>
      <c r="H130" s="264"/>
      <c r="I130" s="513"/>
      <c r="J130" s="264"/>
      <c r="K130" s="513"/>
      <c r="L130" s="41"/>
      <c r="M130" s="41"/>
      <c r="N130" s="41"/>
      <c r="O130" s="596"/>
      <c r="P130" s="599"/>
      <c r="Q130" s="264"/>
      <c r="R130" s="264"/>
      <c r="S130" s="588"/>
    </row>
    <row r="131" spans="1:19" ht="15" thickTop="1" thickBot="1">
      <c r="A131" s="264"/>
      <c r="B131" s="599"/>
      <c r="C131" s="264"/>
      <c r="D131" s="264"/>
      <c r="E131" s="264"/>
      <c r="F131" s="87"/>
      <c r="G131" s="512"/>
      <c r="H131" s="264"/>
      <c r="I131" s="513"/>
      <c r="J131" s="264"/>
      <c r="K131" s="513"/>
      <c r="L131" s="41"/>
      <c r="M131" s="41"/>
      <c r="N131" s="41"/>
      <c r="O131" s="596"/>
      <c r="P131" s="599"/>
      <c r="Q131" s="264"/>
      <c r="R131" s="264"/>
      <c r="S131" s="588"/>
    </row>
    <row r="132" spans="1:19" ht="14.25" thickTop="1"/>
  </sheetData>
  <phoneticPr fontId="35"/>
  <hyperlinks>
    <hyperlink ref="F2" r:id="rId1" display="SW00000500001@nihonsoft.co.jp"/>
    <hyperlink ref="F3:F55" r:id="rId2" display="SW00000500001@nihonsoft.co.jp"/>
    <hyperlink ref="A1" location="ユーザー一覧!A1" display="通番"/>
    <hyperlink ref="F56" r:id="rId3" display="SW00000500001@nihonsoft.co.jp"/>
    <hyperlink ref="F58" r:id="rId4"/>
    <hyperlink ref="F57" r:id="rId5"/>
    <hyperlink ref="F59" r:id="rId6"/>
    <hyperlink ref="F60:F61" r:id="rId7" display="SW00002700058@nihonsoft.net"/>
    <hyperlink ref="F60" r:id="rId8"/>
    <hyperlink ref="F61" r:id="rId9"/>
    <hyperlink ref="F62" r:id="rId10" display="SW00002700058@nihonsoft.net"/>
    <hyperlink ref="F63" r:id="rId11" display="SW00002700060@nihonsoft.net"/>
    <hyperlink ref="F65" r:id="rId12" display="SW00002700060@nihonsoft.net"/>
    <hyperlink ref="F67" r:id="rId13" display="SW00002700060@nihonsoft.net"/>
    <hyperlink ref="F69" r:id="rId14" display="SW00002700060@nihonsoft.net"/>
    <hyperlink ref="F71" r:id="rId15" display="SW00002700060@nihonsoft.net"/>
    <hyperlink ref="F73" r:id="rId16" display="SW00002700060@nihonsoft.net"/>
    <hyperlink ref="F75" r:id="rId17" display="SW00002700060@nihonsoft.net"/>
    <hyperlink ref="F77" r:id="rId18" display="SW00002700060@nihonsoft.net"/>
    <hyperlink ref="F79" r:id="rId19" display="SW00002700060@nihonsoft.net"/>
    <hyperlink ref="F81" r:id="rId20" display="SW00002700060@nihonsoft.net"/>
    <hyperlink ref="F83" r:id="rId21" display="SW00002700060@nihonsoft.net"/>
    <hyperlink ref="F85" r:id="rId22" display="SW00002700060@nihonsoft.net"/>
    <hyperlink ref="F87" r:id="rId23" display="SW00002700060@nihonsoft.net"/>
    <hyperlink ref="F89" r:id="rId24" display="SW00002700060@nihonsoft.net"/>
    <hyperlink ref="F91" r:id="rId25" display="SW00002700060@nihonsoft.net"/>
    <hyperlink ref="F93" r:id="rId26"/>
    <hyperlink ref="F64" r:id="rId27" display="SW00002700058@nihonsoft.net"/>
    <hyperlink ref="F66" r:id="rId28" display="SW00002700058@nihonsoft.net"/>
    <hyperlink ref="F68" r:id="rId29" display="SW00002700058@nihonsoft.net"/>
    <hyperlink ref="F70" r:id="rId30" display="SW00002700058@nihonsoft.net"/>
    <hyperlink ref="F72" r:id="rId31" display="SW00002700058@nihonsoft.net"/>
    <hyperlink ref="F74" r:id="rId32" display="SW00002700058@nihonsoft.net"/>
    <hyperlink ref="F76" r:id="rId33" display="SW00002700058@nihonsoft.net"/>
    <hyperlink ref="F78" r:id="rId34" display="SW00002700058@nihonsoft.net"/>
    <hyperlink ref="F80" r:id="rId35" display="SW00002700058@nihonsoft.net"/>
    <hyperlink ref="F82" r:id="rId36" display="SW00002700058@nihonsoft.net"/>
    <hyperlink ref="F84" r:id="rId37" display="SW00002700058@nihonsoft.net"/>
    <hyperlink ref="F86" r:id="rId38" display="SW00002700058@nihonsoft.net"/>
    <hyperlink ref="F88" r:id="rId39" display="SW00002700058@nihonsoft.net"/>
    <hyperlink ref="F90" r:id="rId40" display="SW00002700058@nihonsoft.net"/>
    <hyperlink ref="F92" r:id="rId41" display="SW00002700058@nihonsoft.net"/>
    <hyperlink ref="F95" r:id="rId42" display="SW00002700058@nihonsoft.net"/>
    <hyperlink ref="F97" r:id="rId43" display="SW00002700058@nihonsoft.net"/>
    <hyperlink ref="F99" r:id="rId44" display="SW00002700058@nihonsoft.net"/>
    <hyperlink ref="F94" r:id="rId45" display="SW00002700058@nihonsoft.net"/>
    <hyperlink ref="F96" r:id="rId46" display="SW00002700058@nihonsoft.net"/>
    <hyperlink ref="F98" r:id="rId47" display="SW00002700058@nihonsoft.net"/>
    <hyperlink ref="F100" r:id="rId48" display="SW00002700058@nihonsoft.net"/>
    <hyperlink ref="F101" r:id="rId49" display="SW00002700058@nihonsoft.net"/>
    <hyperlink ref="F102" r:id="rId50" display="SW00002700058@nihonsoft.net"/>
    <hyperlink ref="F103" r:id="rId51"/>
    <hyperlink ref="F104" r:id="rId52"/>
    <hyperlink ref="F105" r:id="rId53"/>
    <hyperlink ref="F107" r:id="rId54" display="SW00002700102@nihonsoft.net"/>
    <hyperlink ref="F109" r:id="rId55" display="SW00002700102@nihonsoft.net"/>
    <hyperlink ref="F111" r:id="rId56" display="SW00002700102@nihonsoft.net"/>
    <hyperlink ref="F114" r:id="rId57" display="SW00002700102@nihonsoft.net"/>
    <hyperlink ref="F112" r:id="rId58" display="SW00002700102@nihonsoft.net"/>
    <hyperlink ref="F116" r:id="rId59"/>
    <hyperlink ref="F117:F119" r:id="rId60" display="SW00002700113@nihonsoft.net"/>
    <hyperlink ref="F120" r:id="rId61"/>
    <hyperlink ref="F121" r:id="rId62"/>
    <hyperlink ref="F122" r:id="rId63"/>
  </hyperlinks>
  <pageMargins left="0.7" right="0.7" top="0.75" bottom="0.75" header="0.51180555555555496" footer="0.51180555555555496"/>
  <pageSetup paperSize="9" scale="10" firstPageNumber="0" fitToHeight="0" orientation="portrait" horizontalDpi="4294967294" r:id="rId6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V18"/>
  <sheetViews>
    <sheetView zoomScaleNormal="100" workbookViewId="0">
      <selection activeCell="F14" sqref="F14"/>
    </sheetView>
  </sheetViews>
  <sheetFormatPr defaultRowHeight="13.5"/>
  <cols>
    <col min="1" max="1" width="5.25" style="1" bestFit="1" customWidth="1"/>
    <col min="2" max="2" width="9" style="1"/>
    <col min="3" max="3" width="30.3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8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74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s="926" customFormat="1" ht="15" thickTop="1" thickBot="1">
      <c r="A2" s="231">
        <v>1</v>
      </c>
      <c r="B2" s="231">
        <v>1001</v>
      </c>
      <c r="C2" s="232" t="s">
        <v>28334</v>
      </c>
      <c r="D2" s="232" t="s">
        <v>5053</v>
      </c>
      <c r="E2" s="233" t="s">
        <v>31309</v>
      </c>
      <c r="F2" s="244" t="s">
        <v>1582</v>
      </c>
      <c r="G2" s="231" t="s">
        <v>21</v>
      </c>
      <c r="H2" s="233" t="s">
        <v>1580</v>
      </c>
      <c r="I2" s="236" t="s">
        <v>53</v>
      </c>
      <c r="J2" s="236"/>
      <c r="K2" s="236" t="s">
        <v>17255</v>
      </c>
      <c r="L2" s="236" t="s">
        <v>17257</v>
      </c>
      <c r="M2" s="236" t="s">
        <v>17257</v>
      </c>
      <c r="N2" s="236" t="s">
        <v>17259</v>
      </c>
      <c r="O2" s="233" t="s">
        <v>2081</v>
      </c>
      <c r="P2" s="233" t="s">
        <v>28336</v>
      </c>
      <c r="Q2" s="236" t="s">
        <v>3211</v>
      </c>
      <c r="R2" s="236"/>
      <c r="S2" s="923" t="s">
        <v>14113</v>
      </c>
      <c r="T2" s="924"/>
      <c r="U2" s="925" t="s">
        <v>5180</v>
      </c>
      <c r="V2" s="925">
        <f>COUNTIF($S$2:$S$16,"41")</f>
        <v>0</v>
      </c>
    </row>
    <row r="3" spans="1:22" ht="15" thickTop="1" thickBot="1">
      <c r="A3" s="7">
        <v>2</v>
      </c>
      <c r="B3" s="7">
        <v>1002</v>
      </c>
      <c r="C3" s="9" t="s">
        <v>19110</v>
      </c>
      <c r="D3" s="9" t="s">
        <v>19150</v>
      </c>
      <c r="E3" s="15" t="s">
        <v>31310</v>
      </c>
      <c r="F3" s="87" t="s">
        <v>19115</v>
      </c>
      <c r="G3" s="442" t="s">
        <v>21</v>
      </c>
      <c r="H3" s="15" t="s">
        <v>19112</v>
      </c>
      <c r="I3" s="8" t="s">
        <v>19111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19151</v>
      </c>
      <c r="P3" s="15"/>
      <c r="Q3" s="8" t="s">
        <v>19295</v>
      </c>
      <c r="R3" s="8"/>
      <c r="S3" s="209" t="s">
        <v>21142</v>
      </c>
      <c r="U3" s="413" t="s">
        <v>5179</v>
      </c>
      <c r="V3" s="413">
        <f>COUNTIF($S$2:$S$16,"42")</f>
        <v>0</v>
      </c>
    </row>
    <row r="4" spans="1:22" ht="15" thickTop="1" thickBot="1">
      <c r="A4" s="442">
        <v>1</v>
      </c>
      <c r="B4" s="442">
        <v>1001</v>
      </c>
      <c r="C4" s="9" t="s">
        <v>28335</v>
      </c>
      <c r="D4" s="9" t="s">
        <v>23104</v>
      </c>
      <c r="E4" s="15" t="s">
        <v>31311</v>
      </c>
      <c r="F4" s="87" t="s">
        <v>23102</v>
      </c>
      <c r="G4" s="442" t="s">
        <v>23103</v>
      </c>
      <c r="H4" s="15" t="s">
        <v>27360</v>
      </c>
      <c r="I4" s="8" t="s">
        <v>27567</v>
      </c>
      <c r="J4" s="8"/>
      <c r="K4" s="8" t="s">
        <v>17255</v>
      </c>
      <c r="L4" s="8" t="s">
        <v>17257</v>
      </c>
      <c r="M4" s="8" t="s">
        <v>17257</v>
      </c>
      <c r="N4" s="8" t="s">
        <v>17257</v>
      </c>
      <c r="O4" s="15" t="s">
        <v>27578</v>
      </c>
      <c r="P4" s="15"/>
      <c r="Q4" s="8" t="s">
        <v>23105</v>
      </c>
      <c r="R4" s="8" t="s">
        <v>27568</v>
      </c>
      <c r="S4" s="209"/>
      <c r="U4" s="413" t="s">
        <v>5180</v>
      </c>
      <c r="V4" s="413">
        <f>COUNTIF($S$2:$S$16,"41")</f>
        <v>0</v>
      </c>
    </row>
    <row r="5" spans="1:22" ht="15" thickTop="1" thickBot="1">
      <c r="A5" s="7">
        <v>3</v>
      </c>
      <c r="B5" s="7">
        <v>2000</v>
      </c>
      <c r="C5" s="9" t="s">
        <v>25690</v>
      </c>
      <c r="D5" s="9" t="s">
        <v>24923</v>
      </c>
      <c r="E5" s="15" t="s">
        <v>31312</v>
      </c>
      <c r="F5" s="87" t="s">
        <v>24840</v>
      </c>
      <c r="G5" s="7" t="s">
        <v>21</v>
      </c>
      <c r="H5" s="15" t="s">
        <v>24847</v>
      </c>
      <c r="I5" s="8" t="s">
        <v>24845</v>
      </c>
      <c r="J5" s="8"/>
      <c r="K5" s="8"/>
      <c r="L5" s="8"/>
      <c r="M5" s="8"/>
      <c r="N5" s="8"/>
      <c r="O5" s="15" t="s">
        <v>24932</v>
      </c>
      <c r="P5" s="15"/>
      <c r="Q5" s="8" t="s">
        <v>26947</v>
      </c>
      <c r="R5" s="8"/>
      <c r="S5" s="209" t="s">
        <v>31314</v>
      </c>
      <c r="U5" s="413" t="s">
        <v>5176</v>
      </c>
      <c r="V5" s="413">
        <f>COUNTIF($S$2:$S$16,"44")</f>
        <v>1</v>
      </c>
    </row>
    <row r="6" spans="1:22" ht="15" thickTop="1" thickBot="1">
      <c r="A6" s="7">
        <v>4</v>
      </c>
      <c r="B6" s="7">
        <v>3000</v>
      </c>
      <c r="C6" s="9" t="s">
        <v>25691</v>
      </c>
      <c r="D6" s="9" t="s">
        <v>24924</v>
      </c>
      <c r="E6" s="15" t="s">
        <v>24928</v>
      </c>
      <c r="F6" s="87" t="s">
        <v>24841</v>
      </c>
      <c r="G6" s="7" t="s">
        <v>21</v>
      </c>
      <c r="H6" s="15" t="s">
        <v>24848</v>
      </c>
      <c r="I6" s="8" t="s">
        <v>24845</v>
      </c>
      <c r="J6" s="8"/>
      <c r="K6" s="8"/>
      <c r="L6" s="8"/>
      <c r="M6" s="8"/>
      <c r="N6" s="8"/>
      <c r="O6" s="15" t="s">
        <v>24932</v>
      </c>
      <c r="P6" s="15"/>
      <c r="Q6" s="8" t="s">
        <v>26951</v>
      </c>
      <c r="R6" s="8"/>
      <c r="S6" s="209" t="s">
        <v>31315</v>
      </c>
      <c r="U6" s="413" t="s">
        <v>5174</v>
      </c>
      <c r="V6" s="413">
        <f>COUNTIF($S$2:$S$16,"45")</f>
        <v>0</v>
      </c>
    </row>
    <row r="7" spans="1:22" ht="15" thickTop="1" thickBot="1">
      <c r="A7" s="442">
        <v>5</v>
      </c>
      <c r="B7" s="7">
        <v>4000</v>
      </c>
      <c r="C7" s="9" t="s">
        <v>24837</v>
      </c>
      <c r="D7" s="9" t="s">
        <v>24925</v>
      </c>
      <c r="E7" s="15" t="s">
        <v>24929</v>
      </c>
      <c r="F7" s="87" t="s">
        <v>24842</v>
      </c>
      <c r="G7" s="7" t="s">
        <v>21</v>
      </c>
      <c r="H7" s="15" t="s">
        <v>24849</v>
      </c>
      <c r="I7" s="8" t="s">
        <v>24845</v>
      </c>
      <c r="J7" s="8"/>
      <c r="K7" s="8"/>
      <c r="L7" s="8"/>
      <c r="M7" s="8"/>
      <c r="N7" s="8"/>
      <c r="O7" s="15" t="s">
        <v>24932</v>
      </c>
      <c r="P7" s="15"/>
      <c r="Q7" s="8" t="s">
        <v>31313</v>
      </c>
      <c r="R7" s="8"/>
      <c r="S7" s="209" t="s">
        <v>31316</v>
      </c>
      <c r="U7" s="413" t="s">
        <v>5175</v>
      </c>
      <c r="V7" s="413">
        <f>COUNTIF($S$2:$S$16,"46")</f>
        <v>0</v>
      </c>
    </row>
    <row r="8" spans="1:22" ht="15" thickTop="1" thickBot="1">
      <c r="A8" s="442">
        <v>6</v>
      </c>
      <c r="B8" s="7">
        <v>5000</v>
      </c>
      <c r="C8" s="9" t="s">
        <v>24838</v>
      </c>
      <c r="D8" s="9" t="s">
        <v>24926</v>
      </c>
      <c r="E8" s="15" t="s">
        <v>24930</v>
      </c>
      <c r="F8" s="87" t="s">
        <v>24843</v>
      </c>
      <c r="G8" s="7" t="s">
        <v>21</v>
      </c>
      <c r="H8" s="15" t="s">
        <v>24846</v>
      </c>
      <c r="I8" s="8" t="s">
        <v>24845</v>
      </c>
      <c r="J8" s="8"/>
      <c r="K8" s="8"/>
      <c r="L8" s="8"/>
      <c r="M8" s="8"/>
      <c r="N8" s="8"/>
      <c r="O8" s="15" t="s">
        <v>24932</v>
      </c>
      <c r="P8" s="15"/>
      <c r="Q8" s="8" t="s">
        <v>26950</v>
      </c>
      <c r="R8" s="8"/>
      <c r="S8" s="209" t="s">
        <v>31317</v>
      </c>
      <c r="U8" s="413" t="s">
        <v>5214</v>
      </c>
      <c r="V8" s="413">
        <f>COUNTIF($S$2:$S$16,"47")</f>
        <v>0</v>
      </c>
    </row>
    <row r="9" spans="1:22" ht="15" thickTop="1" thickBot="1">
      <c r="A9" s="442">
        <v>7</v>
      </c>
      <c r="B9" s="7">
        <v>6000</v>
      </c>
      <c r="C9" s="9" t="s">
        <v>24839</v>
      </c>
      <c r="D9" s="9" t="s">
        <v>24927</v>
      </c>
      <c r="E9" s="15" t="s">
        <v>24931</v>
      </c>
      <c r="F9" s="87" t="s">
        <v>24844</v>
      </c>
      <c r="G9" s="7" t="s">
        <v>21</v>
      </c>
      <c r="H9" s="15" t="s">
        <v>24867</v>
      </c>
      <c r="I9" s="8" t="s">
        <v>24845</v>
      </c>
      <c r="J9" s="8"/>
      <c r="K9" s="8"/>
      <c r="L9" s="8"/>
      <c r="M9" s="8"/>
      <c r="N9" s="8"/>
      <c r="O9" s="15" t="s">
        <v>24932</v>
      </c>
      <c r="P9" s="15"/>
      <c r="Q9" s="8" t="s">
        <v>26949</v>
      </c>
      <c r="R9" s="8"/>
      <c r="S9" s="209" t="s">
        <v>31317</v>
      </c>
      <c r="U9" s="413" t="s">
        <v>5216</v>
      </c>
      <c r="V9" s="413">
        <f>COUNTIF($S$2:$S$16,"48")</f>
        <v>0</v>
      </c>
    </row>
    <row r="10" spans="1:22" ht="15" thickTop="1" thickBot="1">
      <c r="A10" s="442">
        <v>8</v>
      </c>
      <c r="B10" s="7">
        <v>7000</v>
      </c>
      <c r="C10" s="9" t="s">
        <v>26946</v>
      </c>
      <c r="D10" s="9" t="s">
        <v>26914</v>
      </c>
      <c r="E10" s="15" t="s">
        <v>26915</v>
      </c>
      <c r="F10" s="87" t="s">
        <v>26835</v>
      </c>
      <c r="G10" s="442" t="s">
        <v>21</v>
      </c>
      <c r="H10" s="15" t="s">
        <v>26836</v>
      </c>
      <c r="I10" s="22" t="s">
        <v>24845</v>
      </c>
      <c r="J10" s="8"/>
      <c r="K10" s="8"/>
      <c r="L10" s="8"/>
      <c r="M10" s="8"/>
      <c r="N10" s="8"/>
      <c r="O10" s="15" t="s">
        <v>26916</v>
      </c>
      <c r="P10" s="15"/>
      <c r="Q10" s="8" t="s">
        <v>26948</v>
      </c>
      <c r="R10" s="8"/>
      <c r="S10" s="209" t="s">
        <v>31317</v>
      </c>
      <c r="U10" s="413" t="s">
        <v>5215</v>
      </c>
      <c r="V10" s="413">
        <f>COUNTIF($S$2:$S$16,"49")</f>
        <v>1</v>
      </c>
    </row>
    <row r="11" spans="1:22" ht="15" thickTop="1" thickBot="1">
      <c r="A11" s="442">
        <v>9</v>
      </c>
      <c r="B11" s="442">
        <v>8000</v>
      </c>
      <c r="C11" s="9" t="s">
        <v>33010</v>
      </c>
      <c r="D11" s="9" t="s">
        <v>33100</v>
      </c>
      <c r="E11" s="15" t="s">
        <v>33102</v>
      </c>
      <c r="F11" s="87" t="s">
        <v>33012</v>
      </c>
      <c r="G11" s="442" t="s">
        <v>33013</v>
      </c>
      <c r="H11" s="15" t="s">
        <v>33016</v>
      </c>
      <c r="I11" s="517" t="s">
        <v>33014</v>
      </c>
      <c r="J11" s="8"/>
      <c r="K11" s="8"/>
      <c r="L11" s="8"/>
      <c r="M11" s="8"/>
      <c r="N11" s="8"/>
      <c r="O11" s="15" t="s">
        <v>33099</v>
      </c>
      <c r="P11" s="15"/>
      <c r="Q11" s="8"/>
      <c r="R11" s="8"/>
      <c r="S11" s="209"/>
      <c r="U11" s="413"/>
      <c r="V11" s="413"/>
    </row>
    <row r="12" spans="1:22" ht="15" thickTop="1" thickBot="1">
      <c r="A12" s="442">
        <v>10</v>
      </c>
      <c r="B12" s="442">
        <v>9000</v>
      </c>
      <c r="C12" s="9" t="s">
        <v>33011</v>
      </c>
      <c r="D12" s="9" t="s">
        <v>33101</v>
      </c>
      <c r="E12" s="15" t="s">
        <v>33103</v>
      </c>
      <c r="F12" s="87" t="s">
        <v>33012</v>
      </c>
      <c r="G12" s="442" t="s">
        <v>33013</v>
      </c>
      <c r="H12" s="15" t="s">
        <v>33015</v>
      </c>
      <c r="I12" s="517" t="s">
        <v>33014</v>
      </c>
      <c r="J12" s="8"/>
      <c r="K12" s="8"/>
      <c r="L12" s="8"/>
      <c r="M12" s="8"/>
      <c r="N12" s="8"/>
      <c r="O12" s="15" t="s">
        <v>33099</v>
      </c>
      <c r="P12" s="15"/>
      <c r="Q12" s="8"/>
      <c r="R12" s="8"/>
      <c r="S12" s="209"/>
      <c r="U12" s="413"/>
      <c r="V12" s="413"/>
    </row>
    <row r="13" spans="1:22" ht="15" thickTop="1" thickBot="1">
      <c r="A13" s="442"/>
      <c r="B13" s="442"/>
      <c r="C13" s="9"/>
      <c r="D13" s="9"/>
      <c r="E13" s="15"/>
      <c r="F13" s="87"/>
      <c r="G13" s="442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09"/>
      <c r="U13" s="413"/>
      <c r="V13" s="413"/>
    </row>
    <row r="14" spans="1:22" ht="15" thickTop="1" thickBot="1">
      <c r="A14" s="442"/>
      <c r="B14" s="442"/>
      <c r="C14" s="9"/>
      <c r="D14" s="9"/>
      <c r="E14" s="15"/>
      <c r="F14" s="87"/>
      <c r="G14" s="442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09"/>
      <c r="U14" s="413"/>
      <c r="V14" s="413"/>
    </row>
    <row r="15" spans="1:22" ht="15" thickTop="1" thickBot="1">
      <c r="A15" s="442"/>
      <c r="B15" s="442"/>
      <c r="C15" s="9"/>
      <c r="D15" s="9"/>
      <c r="E15" s="15"/>
      <c r="F15" s="87"/>
      <c r="G15" s="442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09"/>
      <c r="U15" s="413"/>
      <c r="V15" s="413"/>
    </row>
    <row r="16" spans="1:22" ht="15" thickTop="1" thickBot="1">
      <c r="A16" s="7"/>
      <c r="B16" s="7"/>
      <c r="C16" s="9"/>
      <c r="D16" s="9"/>
      <c r="E16" s="15"/>
      <c r="F16" s="11"/>
      <c r="G16" s="7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02"/>
      <c r="U16" s="413" t="s">
        <v>17020</v>
      </c>
      <c r="V16" s="413">
        <f>COUNTIF($S$2:$S$43,"50")</f>
        <v>6</v>
      </c>
    </row>
    <row r="17" spans="21:22" ht="14.25" thickTop="1">
      <c r="U17" s="413" t="s">
        <v>17021</v>
      </c>
      <c r="V17" s="413">
        <f>COUNTIF($S$2:$S$43,"51")</f>
        <v>0</v>
      </c>
    </row>
    <row r="18" spans="21:22">
      <c r="U18" s="413" t="s">
        <v>17022</v>
      </c>
      <c r="V18" s="413">
        <f>COUNTIF($S$2:$S$43,"52")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/>
    <hyperlink ref="F5" r:id="rId4"/>
    <hyperlink ref="F6:F9" r:id="rId5" display="SW00002800003@nihonsoft.net"/>
    <hyperlink ref="F10" r:id="rId6" display="SW00002800003@nihonsoft.net"/>
    <hyperlink ref="F11" r:id="rId7"/>
    <hyperlink ref="F12" r:id="rId8"/>
  </hyperlinks>
  <pageMargins left="0.7" right="0.7" top="0.75" bottom="0.75" header="0.51180555555555496" footer="0.51180555555555496"/>
  <pageSetup paperSize="9" scale="10" firstPageNumber="0" fitToHeight="0" orientation="portrait" verticalDpi="0" r:id="rId9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V21"/>
  <sheetViews>
    <sheetView topLeftCell="D1" zoomScaleNormal="100" workbookViewId="0"/>
  </sheetViews>
  <sheetFormatPr defaultRowHeight="13.5"/>
  <cols>
    <col min="1" max="1" width="5.25" style="1" bestFit="1" customWidth="1"/>
    <col min="2" max="2" width="9" style="1"/>
    <col min="3" max="3" width="30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5" style="1" bestFit="1" customWidth="1"/>
    <col min="18" max="18" width="38.375" style="1" bestFit="1" customWidth="1"/>
    <col min="19" max="19" width="13.125" style="208" bestFit="1" customWidth="1"/>
    <col min="20" max="20" width="38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75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1000</v>
      </c>
      <c r="C2" s="9" t="s">
        <v>2109</v>
      </c>
      <c r="D2" s="9" t="s">
        <v>5054</v>
      </c>
      <c r="E2" s="15" t="s">
        <v>31318</v>
      </c>
      <c r="F2" s="11" t="s">
        <v>1946</v>
      </c>
      <c r="G2" s="7" t="s">
        <v>21</v>
      </c>
      <c r="H2" s="15" t="s">
        <v>4017</v>
      </c>
      <c r="I2" s="8" t="s">
        <v>53</v>
      </c>
      <c r="J2" s="8"/>
      <c r="K2" s="8" t="s">
        <v>17255</v>
      </c>
      <c r="L2" s="8" t="s">
        <v>17271</v>
      </c>
      <c r="M2" s="8" t="s">
        <v>17257</v>
      </c>
      <c r="N2" s="8" t="s">
        <v>17259</v>
      </c>
      <c r="O2" s="15" t="s">
        <v>2095</v>
      </c>
      <c r="P2" s="15"/>
      <c r="Q2" s="8" t="s">
        <v>3212</v>
      </c>
      <c r="R2" s="8"/>
      <c r="S2" s="209" t="s">
        <v>14113</v>
      </c>
      <c r="U2" s="413" t="s">
        <v>5180</v>
      </c>
      <c r="V2" s="413">
        <f>COUNTIF($S$2:$S$20,"41")</f>
        <v>0</v>
      </c>
    </row>
    <row r="3" spans="1:22" ht="15" thickTop="1" thickBot="1">
      <c r="A3" s="7">
        <v>2</v>
      </c>
      <c r="B3" s="7">
        <v>2000</v>
      </c>
      <c r="C3" s="9" t="s">
        <v>3800</v>
      </c>
      <c r="D3" s="9" t="s">
        <v>4977</v>
      </c>
      <c r="E3" s="15" t="s">
        <v>31319</v>
      </c>
      <c r="F3" s="11" t="s">
        <v>3801</v>
      </c>
      <c r="G3" s="7" t="s">
        <v>21</v>
      </c>
      <c r="H3" s="15" t="s">
        <v>3802</v>
      </c>
      <c r="I3" s="8" t="s">
        <v>16239</v>
      </c>
      <c r="J3" s="8"/>
      <c r="K3" s="8" t="s">
        <v>17294</v>
      </c>
      <c r="L3" s="8" t="s">
        <v>17257</v>
      </c>
      <c r="M3" s="8" t="s">
        <v>17257</v>
      </c>
      <c r="N3" s="8" t="s">
        <v>17271</v>
      </c>
      <c r="O3" s="15" t="s">
        <v>4015</v>
      </c>
      <c r="P3" s="15"/>
      <c r="Q3" s="8" t="s">
        <v>4016</v>
      </c>
      <c r="R3" s="210" t="s">
        <v>21019</v>
      </c>
      <c r="S3" s="209" t="s">
        <v>14128</v>
      </c>
      <c r="U3" s="413" t="s">
        <v>5179</v>
      </c>
      <c r="V3" s="413">
        <f>COUNTIF($S$2:$S$20,"42")</f>
        <v>0</v>
      </c>
    </row>
    <row r="4" spans="1:22" ht="15" thickTop="1" thickBot="1">
      <c r="A4" s="7">
        <v>3</v>
      </c>
      <c r="B4" s="7">
        <v>3000</v>
      </c>
      <c r="C4" s="9" t="s">
        <v>4132</v>
      </c>
      <c r="D4" s="9" t="s">
        <v>5028</v>
      </c>
      <c r="E4" s="15" t="s">
        <v>31320</v>
      </c>
      <c r="F4" s="11" t="s">
        <v>3830</v>
      </c>
      <c r="G4" s="7" t="s">
        <v>21</v>
      </c>
      <c r="H4" s="15" t="s">
        <v>3831</v>
      </c>
      <c r="I4" s="8" t="s">
        <v>53</v>
      </c>
      <c r="J4" s="8"/>
      <c r="K4" s="8" t="s">
        <v>17264</v>
      </c>
      <c r="L4" s="8" t="s">
        <v>17261</v>
      </c>
      <c r="M4" s="8" t="s">
        <v>17261</v>
      </c>
      <c r="N4" s="8" t="s">
        <v>17263</v>
      </c>
      <c r="O4" s="15" t="s">
        <v>4131</v>
      </c>
      <c r="P4" s="15"/>
      <c r="Q4" s="8" t="s">
        <v>4133</v>
      </c>
      <c r="R4" s="8" t="s">
        <v>21020</v>
      </c>
      <c r="S4" s="209" t="s">
        <v>14128</v>
      </c>
      <c r="U4" s="413" t="s">
        <v>5178</v>
      </c>
      <c r="V4" s="413">
        <f>COUNTIF($S$2:$S$20,"43")</f>
        <v>0</v>
      </c>
    </row>
    <row r="5" spans="1:22" ht="15" thickTop="1" thickBot="1">
      <c r="A5" s="7">
        <v>4</v>
      </c>
      <c r="B5" s="7">
        <v>4000</v>
      </c>
      <c r="C5" s="9" t="s">
        <v>17696</v>
      </c>
      <c r="D5" s="9" t="s">
        <v>6601</v>
      </c>
      <c r="E5" s="15" t="s">
        <v>31321</v>
      </c>
      <c r="F5" s="11" t="s">
        <v>6212</v>
      </c>
      <c r="G5" s="7" t="s">
        <v>21</v>
      </c>
      <c r="H5" s="15" t="s">
        <v>6215</v>
      </c>
      <c r="I5" s="8" t="s">
        <v>17830</v>
      </c>
      <c r="J5" s="8"/>
      <c r="K5" s="8" t="s">
        <v>17264</v>
      </c>
      <c r="L5" s="8" t="s">
        <v>17261</v>
      </c>
      <c r="M5" s="8" t="s">
        <v>17257</v>
      </c>
      <c r="N5" s="8" t="s">
        <v>17263</v>
      </c>
      <c r="O5" s="15" t="s">
        <v>6593</v>
      </c>
      <c r="P5" s="15"/>
      <c r="Q5" s="8" t="s">
        <v>6605</v>
      </c>
      <c r="R5" s="8" t="s">
        <v>21020</v>
      </c>
      <c r="S5" s="209" t="s">
        <v>6604</v>
      </c>
      <c r="U5" s="413" t="s">
        <v>5176</v>
      </c>
      <c r="V5" s="413">
        <f>COUNTIF($S$2:$S$20,"44")</f>
        <v>1</v>
      </c>
    </row>
    <row r="6" spans="1:22" ht="15" thickTop="1" thickBot="1">
      <c r="A6" s="7">
        <v>5</v>
      </c>
      <c r="B6" s="7">
        <v>5000</v>
      </c>
      <c r="C6" s="9" t="s">
        <v>17774</v>
      </c>
      <c r="D6" s="9" t="s">
        <v>6602</v>
      </c>
      <c r="E6" s="15" t="s">
        <v>31322</v>
      </c>
      <c r="F6" s="11" t="s">
        <v>6213</v>
      </c>
      <c r="G6" s="7" t="s">
        <v>21</v>
      </c>
      <c r="H6" s="15" t="s">
        <v>16792</v>
      </c>
      <c r="I6" s="8" t="s">
        <v>17830</v>
      </c>
      <c r="J6" s="8"/>
      <c r="K6" s="8" t="s">
        <v>17264</v>
      </c>
      <c r="L6" s="8" t="s">
        <v>17261</v>
      </c>
      <c r="M6" s="8" t="s">
        <v>17261</v>
      </c>
      <c r="N6" s="8" t="s">
        <v>17263</v>
      </c>
      <c r="O6" s="15" t="s">
        <v>6593</v>
      </c>
      <c r="P6" s="15"/>
      <c r="Q6" s="8" t="s">
        <v>6606</v>
      </c>
      <c r="R6" s="8" t="s">
        <v>21020</v>
      </c>
      <c r="S6" s="209" t="s">
        <v>6604</v>
      </c>
      <c r="U6" s="413" t="s">
        <v>5174</v>
      </c>
      <c r="V6" s="413">
        <f>COUNTIF($S$2:$S$20,"45")</f>
        <v>2</v>
      </c>
    </row>
    <row r="7" spans="1:22" ht="15" thickTop="1" thickBot="1">
      <c r="A7" s="7">
        <v>6</v>
      </c>
      <c r="B7" s="7">
        <v>6000</v>
      </c>
      <c r="C7" s="9" t="s">
        <v>6211</v>
      </c>
      <c r="D7" s="9" t="s">
        <v>6603</v>
      </c>
      <c r="E7" s="15" t="s">
        <v>31323</v>
      </c>
      <c r="F7" s="11" t="s">
        <v>6214</v>
      </c>
      <c r="G7" s="7" t="s">
        <v>21</v>
      </c>
      <c r="H7" s="15" t="s">
        <v>8252</v>
      </c>
      <c r="I7" s="8" t="s">
        <v>17830</v>
      </c>
      <c r="J7" s="8"/>
      <c r="K7" s="8" t="s">
        <v>17296</v>
      </c>
      <c r="L7" s="8" t="s">
        <v>17261</v>
      </c>
      <c r="M7" s="8" t="s">
        <v>17261</v>
      </c>
      <c r="N7" s="8" t="s">
        <v>17263</v>
      </c>
      <c r="O7" s="15" t="s">
        <v>6593</v>
      </c>
      <c r="P7" s="15"/>
      <c r="Q7" s="8" t="s">
        <v>6607</v>
      </c>
      <c r="R7" s="8" t="s">
        <v>21020</v>
      </c>
      <c r="S7" s="209" t="s">
        <v>6604</v>
      </c>
      <c r="U7" s="413" t="s">
        <v>5175</v>
      </c>
      <c r="V7" s="413">
        <f>COUNTIF($S$2:$S$20,"46")</f>
        <v>3</v>
      </c>
    </row>
    <row r="8" spans="1:22" ht="15" thickTop="1" thickBot="1">
      <c r="A8" s="7">
        <v>7</v>
      </c>
      <c r="B8" s="7">
        <v>7000</v>
      </c>
      <c r="C8" s="9" t="s">
        <v>18488</v>
      </c>
      <c r="D8" s="9" t="s">
        <v>8212</v>
      </c>
      <c r="E8" s="15" t="s">
        <v>8216</v>
      </c>
      <c r="F8" s="87" t="s">
        <v>8207</v>
      </c>
      <c r="G8" s="7" t="s">
        <v>21</v>
      </c>
      <c r="H8" s="15" t="s">
        <v>18793</v>
      </c>
      <c r="I8" s="8" t="s">
        <v>17830</v>
      </c>
      <c r="J8" s="8"/>
      <c r="K8" s="8" t="s">
        <v>17264</v>
      </c>
      <c r="L8" s="8" t="s">
        <v>17261</v>
      </c>
      <c r="M8" s="8" t="s">
        <v>17261</v>
      </c>
      <c r="N8" s="8" t="s">
        <v>17263</v>
      </c>
      <c r="O8" s="15" t="s">
        <v>8220</v>
      </c>
      <c r="P8" s="15"/>
      <c r="Q8" s="8" t="s">
        <v>19005</v>
      </c>
      <c r="R8" s="8" t="s">
        <v>19006</v>
      </c>
      <c r="S8" s="209" t="s">
        <v>14139</v>
      </c>
      <c r="U8" s="413" t="s">
        <v>5214</v>
      </c>
      <c r="V8" s="413">
        <f>COUNTIF($S$2:$S$20,"47")</f>
        <v>5</v>
      </c>
    </row>
    <row r="9" spans="1:22" ht="15" thickTop="1" thickBot="1">
      <c r="A9" s="7">
        <v>8</v>
      </c>
      <c r="B9" s="7">
        <v>8000</v>
      </c>
      <c r="C9" s="9" t="s">
        <v>8198</v>
      </c>
      <c r="D9" s="9" t="s">
        <v>8213</v>
      </c>
      <c r="E9" s="15" t="s">
        <v>8217</v>
      </c>
      <c r="F9" s="11" t="s">
        <v>8201</v>
      </c>
      <c r="G9" s="7" t="s">
        <v>21</v>
      </c>
      <c r="H9" s="15" t="s">
        <v>8205</v>
      </c>
      <c r="I9" s="8" t="s">
        <v>17830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15" t="s">
        <v>8220</v>
      </c>
      <c r="P9" s="15"/>
      <c r="Q9" s="8" t="s">
        <v>8237</v>
      </c>
      <c r="R9" s="8" t="s">
        <v>21021</v>
      </c>
      <c r="S9" s="209" t="s">
        <v>14140</v>
      </c>
      <c r="U9" s="413" t="s">
        <v>5216</v>
      </c>
      <c r="V9" s="413">
        <f>COUNTIF($S$2:$S$20,"48")</f>
        <v>2</v>
      </c>
    </row>
    <row r="10" spans="1:22" ht="15" thickTop="1" thickBot="1">
      <c r="A10" s="7">
        <v>9</v>
      </c>
      <c r="B10" s="7">
        <v>9000</v>
      </c>
      <c r="C10" s="9" t="s">
        <v>8199</v>
      </c>
      <c r="D10" s="9" t="s">
        <v>8214</v>
      </c>
      <c r="E10" s="15" t="s">
        <v>8218</v>
      </c>
      <c r="F10" s="11" t="s">
        <v>8202</v>
      </c>
      <c r="G10" s="7" t="s">
        <v>21</v>
      </c>
      <c r="H10" s="15" t="s">
        <v>8206</v>
      </c>
      <c r="I10" s="8" t="s">
        <v>17830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8220</v>
      </c>
      <c r="P10" s="15"/>
      <c r="Q10" s="8" t="s">
        <v>8235</v>
      </c>
      <c r="R10" s="8" t="s">
        <v>21021</v>
      </c>
      <c r="S10" s="209" t="s">
        <v>14141</v>
      </c>
      <c r="U10" s="413" t="s">
        <v>5215</v>
      </c>
      <c r="V10" s="413">
        <f>COUNTIF($S$2:$S$20,"49")</f>
        <v>1</v>
      </c>
    </row>
    <row r="11" spans="1:22" ht="15" thickTop="1" thickBot="1">
      <c r="A11" s="7">
        <v>10</v>
      </c>
      <c r="B11" s="7">
        <v>10000</v>
      </c>
      <c r="C11" s="9" t="s">
        <v>8200</v>
      </c>
      <c r="D11" s="9" t="s">
        <v>8215</v>
      </c>
      <c r="E11" s="15" t="s">
        <v>8219</v>
      </c>
      <c r="F11" s="11" t="s">
        <v>8203</v>
      </c>
      <c r="G11" s="7" t="s">
        <v>21</v>
      </c>
      <c r="H11" s="15" t="s">
        <v>8204</v>
      </c>
      <c r="I11" s="8" t="s">
        <v>17830</v>
      </c>
      <c r="J11" s="8"/>
      <c r="K11" s="8" t="s">
        <v>17264</v>
      </c>
      <c r="L11" s="8" t="s">
        <v>17261</v>
      </c>
      <c r="M11" s="8" t="s">
        <v>17261</v>
      </c>
      <c r="N11" s="8" t="s">
        <v>17263</v>
      </c>
      <c r="O11" s="15" t="s">
        <v>8220</v>
      </c>
      <c r="P11" s="15"/>
      <c r="Q11" s="8" t="s">
        <v>8236</v>
      </c>
      <c r="R11" s="8" t="s">
        <v>21021</v>
      </c>
      <c r="S11" s="209" t="s">
        <v>14118</v>
      </c>
      <c r="U11" s="413" t="s">
        <v>17020</v>
      </c>
      <c r="V11" s="413">
        <f>COUNTIF($S$2:$S$44,"50")</f>
        <v>1</v>
      </c>
    </row>
    <row r="12" spans="1:22" ht="15" thickTop="1" thickBot="1">
      <c r="A12" s="7">
        <v>11</v>
      </c>
      <c r="B12" s="7">
        <v>11000</v>
      </c>
      <c r="C12" s="9" t="s">
        <v>9968</v>
      </c>
      <c r="D12" s="9" t="s">
        <v>9950</v>
      </c>
      <c r="E12" s="15" t="s">
        <v>9951</v>
      </c>
      <c r="F12" s="11" t="s">
        <v>9815</v>
      </c>
      <c r="G12" s="7" t="s">
        <v>21</v>
      </c>
      <c r="H12" s="15" t="s">
        <v>9970</v>
      </c>
      <c r="I12" s="8" t="s">
        <v>17830</v>
      </c>
      <c r="J12" s="8"/>
      <c r="K12" s="8" t="s">
        <v>17264</v>
      </c>
      <c r="L12" s="8" t="s">
        <v>17261</v>
      </c>
      <c r="M12" s="8" t="s">
        <v>17261</v>
      </c>
      <c r="N12" s="8" t="s">
        <v>17263</v>
      </c>
      <c r="O12" s="15" t="s">
        <v>9952</v>
      </c>
      <c r="P12" s="15"/>
      <c r="Q12" s="8" t="s">
        <v>9969</v>
      </c>
      <c r="R12" s="8" t="s">
        <v>21021</v>
      </c>
      <c r="S12" s="209" t="s">
        <v>14118</v>
      </c>
      <c r="U12" s="413" t="s">
        <v>17021</v>
      </c>
      <c r="V12" s="413">
        <f>COUNTIF($S$2:$S$44,"51")</f>
        <v>0</v>
      </c>
    </row>
    <row r="13" spans="1:22" ht="15" thickTop="1" thickBot="1">
      <c r="A13" s="7">
        <v>12</v>
      </c>
      <c r="B13" s="7">
        <v>12000</v>
      </c>
      <c r="C13" s="519" t="s">
        <v>12309</v>
      </c>
      <c r="D13" s="9" t="s">
        <v>12386</v>
      </c>
      <c r="E13" s="15" t="s">
        <v>12387</v>
      </c>
      <c r="F13" s="87" t="s">
        <v>12385</v>
      </c>
      <c r="G13" s="442" t="s">
        <v>21</v>
      </c>
      <c r="H13" s="15" t="s">
        <v>12396</v>
      </c>
      <c r="I13" s="726" t="s">
        <v>17325</v>
      </c>
      <c r="J13" s="8"/>
      <c r="K13" s="726" t="s">
        <v>17264</v>
      </c>
      <c r="L13" s="8" t="s">
        <v>17261</v>
      </c>
      <c r="M13" s="8" t="s">
        <v>17261</v>
      </c>
      <c r="N13" s="8" t="s">
        <v>17263</v>
      </c>
      <c r="O13" s="15" t="s">
        <v>12312</v>
      </c>
      <c r="P13" s="15"/>
      <c r="Q13" s="8" t="s">
        <v>12425</v>
      </c>
      <c r="R13" s="8"/>
      <c r="S13" s="209" t="s">
        <v>14142</v>
      </c>
      <c r="U13" s="413" t="s">
        <v>17022</v>
      </c>
      <c r="V13" s="413">
        <f>COUNTIF($S$2:$S$44,"52")</f>
        <v>0</v>
      </c>
    </row>
    <row r="14" spans="1:22" ht="15" thickTop="1" thickBot="1">
      <c r="A14" s="442">
        <v>13</v>
      </c>
      <c r="B14" s="442">
        <v>13000</v>
      </c>
      <c r="C14" s="9" t="s">
        <v>15785</v>
      </c>
      <c r="D14" s="9" t="s">
        <v>16236</v>
      </c>
      <c r="E14" s="15" t="s">
        <v>16237</v>
      </c>
      <c r="F14" s="87" t="s">
        <v>15786</v>
      </c>
      <c r="G14" s="442" t="s">
        <v>21</v>
      </c>
      <c r="H14" s="15" t="s">
        <v>16818</v>
      </c>
      <c r="I14" s="8" t="s">
        <v>17830</v>
      </c>
      <c r="J14" s="8"/>
      <c r="K14" s="8" t="s">
        <v>17255</v>
      </c>
      <c r="L14" s="8" t="s">
        <v>17261</v>
      </c>
      <c r="M14" s="8" t="s">
        <v>17271</v>
      </c>
      <c r="N14" s="8" t="s">
        <v>17263</v>
      </c>
      <c r="O14" s="15" t="s">
        <v>16238</v>
      </c>
      <c r="P14" s="15"/>
      <c r="Q14" s="8" t="s">
        <v>16906</v>
      </c>
      <c r="R14" s="8"/>
      <c r="S14" s="209" t="s">
        <v>16907</v>
      </c>
    </row>
    <row r="15" spans="1:22" ht="15" thickTop="1" thickBot="1">
      <c r="A15" s="442">
        <v>14</v>
      </c>
      <c r="B15" s="442">
        <v>14000</v>
      </c>
      <c r="C15" s="9" t="s">
        <v>21822</v>
      </c>
      <c r="D15" s="9" t="s">
        <v>21864</v>
      </c>
      <c r="E15" s="15" t="s">
        <v>21865</v>
      </c>
      <c r="F15" s="87" t="s">
        <v>21823</v>
      </c>
      <c r="G15" s="442" t="s">
        <v>21</v>
      </c>
      <c r="H15" s="15" t="s">
        <v>21825</v>
      </c>
      <c r="I15" s="8" t="s">
        <v>21824</v>
      </c>
      <c r="J15" s="8"/>
      <c r="K15" s="8"/>
      <c r="L15" s="8"/>
      <c r="M15" s="8"/>
      <c r="N15" s="8"/>
      <c r="O15" s="15" t="s">
        <v>21860</v>
      </c>
      <c r="P15" s="15"/>
      <c r="Q15" s="8" t="s">
        <v>22037</v>
      </c>
      <c r="R15" s="8"/>
      <c r="S15" s="209" t="s">
        <v>31325</v>
      </c>
    </row>
    <row r="16" spans="1:22" ht="15" thickTop="1" thickBot="1">
      <c r="A16" s="442">
        <v>15</v>
      </c>
      <c r="B16" s="442">
        <v>15000</v>
      </c>
      <c r="C16" s="9" t="s">
        <v>27467</v>
      </c>
      <c r="D16" s="9" t="s">
        <v>27524</v>
      </c>
      <c r="E16" s="15" t="s">
        <v>27525</v>
      </c>
      <c r="F16" s="87" t="s">
        <v>27468</v>
      </c>
      <c r="G16" s="442" t="s">
        <v>21</v>
      </c>
      <c r="H16" s="15" t="s">
        <v>27469</v>
      </c>
      <c r="I16" s="8" t="s">
        <v>6559</v>
      </c>
      <c r="J16" s="8"/>
      <c r="K16" s="8"/>
      <c r="L16" s="8"/>
      <c r="M16" s="8"/>
      <c r="N16" s="8"/>
      <c r="O16" s="15" t="s">
        <v>27526</v>
      </c>
      <c r="P16" s="15"/>
      <c r="Q16" s="8" t="s">
        <v>31324</v>
      </c>
      <c r="R16" s="8"/>
      <c r="S16" s="209" t="s">
        <v>30510</v>
      </c>
    </row>
    <row r="17" spans="1:19" ht="15" thickTop="1" thickBot="1">
      <c r="A17" s="442"/>
      <c r="B17" s="442"/>
      <c r="C17" s="9"/>
      <c r="D17" s="9"/>
      <c r="E17" s="15"/>
      <c r="F17" s="87"/>
      <c r="G17" s="442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09"/>
    </row>
    <row r="18" spans="1:19" ht="15" thickTop="1" thickBot="1">
      <c r="A18" s="442"/>
      <c r="B18" s="442"/>
      <c r="C18" s="9"/>
      <c r="D18" s="9"/>
      <c r="E18" s="15"/>
      <c r="F18" s="87"/>
      <c r="G18" s="442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09"/>
    </row>
    <row r="19" spans="1:19" ht="15" thickTop="1" thickBot="1">
      <c r="A19" s="442"/>
      <c r="B19" s="442"/>
      <c r="C19" s="9"/>
      <c r="D19" s="9"/>
      <c r="E19" s="15"/>
      <c r="F19" s="87"/>
      <c r="G19" s="442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09"/>
    </row>
    <row r="20" spans="1:19" ht="15" thickTop="1" thickBot="1">
      <c r="A20" s="442"/>
      <c r="B20" s="442"/>
      <c r="C20" s="9"/>
      <c r="D20" s="9"/>
      <c r="E20" s="15"/>
      <c r="F20" s="87"/>
      <c r="G20" s="442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09"/>
    </row>
    <row r="21" spans="1:19" ht="14.25" thickTop="1"/>
  </sheetData>
  <phoneticPr fontId="35"/>
  <hyperlinks>
    <hyperlink ref="F2" r:id="rId1" display="SW00000500001@nihonsoft.co.jp"/>
    <hyperlink ref="A1" location="ユーザー一覧!A1" display="通番"/>
    <hyperlink ref="F3" r:id="rId2" display="SW00000500001@nihonsoft.co.jp"/>
    <hyperlink ref="F4" r:id="rId3" display="SW00000500001@nihonsoft.co.jp"/>
    <hyperlink ref="F5" r:id="rId4" display="SW00000500001@nihonsoft.co.jp"/>
    <hyperlink ref="F7" r:id="rId5" display="SW00000500001@nihonsoft.co.jp"/>
    <hyperlink ref="F6" r:id="rId6" display="SW00000500001@nihonsoft.co.jp"/>
    <hyperlink ref="F9" r:id="rId7" display="SW00000500001@nihonsoft.co.jp"/>
    <hyperlink ref="F11" r:id="rId8" display="SW00000500001@nihonsoft.co.jp"/>
    <hyperlink ref="F8" r:id="rId9"/>
    <hyperlink ref="F10" r:id="rId10" display="SW00000500001@nihonsoft.co.jp"/>
    <hyperlink ref="F12" r:id="rId11" display="SW00000500001@nihonsoft.co.jp"/>
    <hyperlink ref="F13" r:id="rId12"/>
    <hyperlink ref="F14" r:id="rId13"/>
    <hyperlink ref="F15" r:id="rId14"/>
    <hyperlink ref="F16" r:id="rId15" display="SW00002900014@nihonsoft.net"/>
  </hyperlinks>
  <pageMargins left="0.7" right="0.7" top="0.75" bottom="0.75" header="0.51180555555555496" footer="0.51180555555555496"/>
  <pageSetup paperSize="9" scale="10" firstPageNumber="0" fitToHeight="0" orientation="portrait" verticalDpi="0" r:id="rId1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V32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76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1117</v>
      </c>
      <c r="C2" s="9" t="s">
        <v>2487</v>
      </c>
      <c r="D2" s="9" t="s">
        <v>5055</v>
      </c>
      <c r="E2" s="15" t="s">
        <v>31326</v>
      </c>
      <c r="F2" s="11" t="s">
        <v>2306</v>
      </c>
      <c r="G2" s="7" t="s">
        <v>21</v>
      </c>
      <c r="H2" s="15" t="s">
        <v>2405</v>
      </c>
      <c r="I2" s="8" t="s">
        <v>53</v>
      </c>
      <c r="J2" s="8"/>
      <c r="K2" s="8" t="s">
        <v>17255</v>
      </c>
      <c r="L2" s="8" t="s">
        <v>17257</v>
      </c>
      <c r="M2" s="8" t="s">
        <v>17326</v>
      </c>
      <c r="N2" s="8" t="s">
        <v>17259</v>
      </c>
      <c r="O2" s="15" t="s">
        <v>2460</v>
      </c>
      <c r="P2" s="15"/>
      <c r="Q2" s="8" t="s">
        <v>2490</v>
      </c>
      <c r="R2" s="8"/>
      <c r="S2" s="209" t="s">
        <v>14143</v>
      </c>
      <c r="U2" s="413" t="s">
        <v>5180</v>
      </c>
      <c r="V2" s="413">
        <f>COUNTIF($S$2:$S$31,"41")</f>
        <v>0</v>
      </c>
    </row>
    <row r="3" spans="1:22" ht="15" thickTop="1" thickBot="1">
      <c r="A3" s="7">
        <v>2</v>
      </c>
      <c r="B3" s="7">
        <v>4205</v>
      </c>
      <c r="C3" s="9" t="s">
        <v>2488</v>
      </c>
      <c r="D3" s="9" t="s">
        <v>5056</v>
      </c>
      <c r="E3" s="15" t="s">
        <v>31327</v>
      </c>
      <c r="F3" s="11" t="s">
        <v>2307</v>
      </c>
      <c r="G3" s="7" t="s">
        <v>21</v>
      </c>
      <c r="H3" s="15" t="s">
        <v>2361</v>
      </c>
      <c r="I3" s="8" t="s">
        <v>53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2460</v>
      </c>
      <c r="P3" s="15"/>
      <c r="Q3" s="8" t="s">
        <v>2491</v>
      </c>
      <c r="R3" s="8"/>
      <c r="S3" s="209" t="s">
        <v>14144</v>
      </c>
      <c r="U3" s="413" t="s">
        <v>5179</v>
      </c>
      <c r="V3" s="413">
        <f>COUNTIF($S$2:$S$31,"42")</f>
        <v>0</v>
      </c>
    </row>
    <row r="4" spans="1:22" ht="15" thickTop="1" thickBot="1">
      <c r="A4" s="7">
        <v>3</v>
      </c>
      <c r="B4" s="7">
        <v>4211</v>
      </c>
      <c r="C4" s="9" t="s">
        <v>2489</v>
      </c>
      <c r="D4" s="9" t="s">
        <v>5057</v>
      </c>
      <c r="E4" s="15" t="s">
        <v>31328</v>
      </c>
      <c r="F4" s="11" t="s">
        <v>2308</v>
      </c>
      <c r="G4" s="7" t="s">
        <v>21</v>
      </c>
      <c r="H4" s="15" t="s">
        <v>2362</v>
      </c>
      <c r="I4" s="8" t="s">
        <v>53</v>
      </c>
      <c r="J4" s="8"/>
      <c r="K4" s="8" t="s">
        <v>17327</v>
      </c>
      <c r="L4" s="8" t="s">
        <v>17257</v>
      </c>
      <c r="M4" s="8" t="s">
        <v>17261</v>
      </c>
      <c r="N4" s="8" t="s">
        <v>17328</v>
      </c>
      <c r="O4" s="15" t="s">
        <v>2460</v>
      </c>
      <c r="P4" s="15"/>
      <c r="Q4" s="8" t="s">
        <v>2492</v>
      </c>
      <c r="R4" s="8"/>
      <c r="S4" s="209" t="s">
        <v>14120</v>
      </c>
      <c r="U4" s="413" t="s">
        <v>5178</v>
      </c>
      <c r="V4" s="413">
        <f>COUNTIF($S$2:$S$31,"43")</f>
        <v>0</v>
      </c>
    </row>
    <row r="5" spans="1:22" ht="15" thickTop="1" thickBot="1">
      <c r="A5" s="7">
        <v>4</v>
      </c>
      <c r="B5" s="7">
        <v>4206</v>
      </c>
      <c r="C5" s="9" t="s">
        <v>17911</v>
      </c>
      <c r="D5" s="9" t="s">
        <v>4822</v>
      </c>
      <c r="E5" s="15" t="s">
        <v>31329</v>
      </c>
      <c r="F5" s="87" t="s">
        <v>2752</v>
      </c>
      <c r="G5" s="7" t="s">
        <v>21</v>
      </c>
      <c r="H5" s="15" t="s">
        <v>2747</v>
      </c>
      <c r="I5" s="8" t="s">
        <v>53</v>
      </c>
      <c r="J5" s="8"/>
      <c r="K5" s="8" t="s">
        <v>17264</v>
      </c>
      <c r="L5" s="8" t="s">
        <v>17261</v>
      </c>
      <c r="M5" s="8" t="s">
        <v>17257</v>
      </c>
      <c r="N5" s="8" t="s">
        <v>17263</v>
      </c>
      <c r="O5" s="15" t="s">
        <v>2761</v>
      </c>
      <c r="P5" s="15"/>
      <c r="Q5" s="8" t="s">
        <v>2825</v>
      </c>
      <c r="R5" s="8"/>
      <c r="S5" s="209" t="s">
        <v>14151</v>
      </c>
      <c r="U5" s="413" t="s">
        <v>5176</v>
      </c>
      <c r="V5" s="413">
        <f>COUNTIF($S$2:$S$31,"44")</f>
        <v>8</v>
      </c>
    </row>
    <row r="6" spans="1:22" ht="15" thickTop="1" thickBot="1">
      <c r="A6" s="7">
        <v>5</v>
      </c>
      <c r="B6" s="7">
        <v>4208</v>
      </c>
      <c r="C6" s="9" t="s">
        <v>17937</v>
      </c>
      <c r="D6" s="9" t="s">
        <v>4823</v>
      </c>
      <c r="E6" s="15" t="s">
        <v>31330</v>
      </c>
      <c r="F6" s="11" t="s">
        <v>2742</v>
      </c>
      <c r="G6" s="7" t="s">
        <v>21</v>
      </c>
      <c r="H6" s="15" t="s">
        <v>2748</v>
      </c>
      <c r="I6" s="8" t="s">
        <v>53</v>
      </c>
      <c r="J6" s="8"/>
      <c r="K6" s="8" t="s">
        <v>17264</v>
      </c>
      <c r="L6" s="8" t="s">
        <v>17261</v>
      </c>
      <c r="M6" s="8" t="s">
        <v>17257</v>
      </c>
      <c r="N6" s="8" t="s">
        <v>17259</v>
      </c>
      <c r="O6" s="15" t="s">
        <v>2761</v>
      </c>
      <c r="P6" s="15"/>
      <c r="Q6" s="8" t="s">
        <v>2826</v>
      </c>
      <c r="R6" s="8"/>
      <c r="S6" s="209" t="s">
        <v>14152</v>
      </c>
      <c r="U6" s="413" t="s">
        <v>5174</v>
      </c>
      <c r="V6" s="413">
        <f>COUNTIF($S$2:$S$31,"45")</f>
        <v>7</v>
      </c>
    </row>
    <row r="7" spans="1:22" ht="15" thickTop="1" thickBot="1">
      <c r="A7" s="7">
        <v>6</v>
      </c>
      <c r="B7" s="7">
        <v>2003</v>
      </c>
      <c r="C7" s="9" t="s">
        <v>2754</v>
      </c>
      <c r="D7" s="9" t="s">
        <v>4824</v>
      </c>
      <c r="E7" s="15" t="s">
        <v>31331</v>
      </c>
      <c r="F7" s="11" t="s">
        <v>2743</v>
      </c>
      <c r="G7" s="7" t="s">
        <v>21</v>
      </c>
      <c r="H7" s="15" t="s">
        <v>2749</v>
      </c>
      <c r="I7" s="8" t="s">
        <v>53</v>
      </c>
      <c r="J7" s="8"/>
      <c r="K7" s="8" t="s">
        <v>17255</v>
      </c>
      <c r="L7" s="8" t="s">
        <v>17257</v>
      </c>
      <c r="M7" s="8" t="s">
        <v>17261</v>
      </c>
      <c r="N7" s="8" t="s">
        <v>17263</v>
      </c>
      <c r="O7" s="15" t="s">
        <v>2761</v>
      </c>
      <c r="P7" s="15"/>
      <c r="Q7" s="8" t="s">
        <v>2823</v>
      </c>
      <c r="R7" s="8"/>
      <c r="S7" s="209" t="s">
        <v>14124</v>
      </c>
      <c r="U7" s="413" t="s">
        <v>5175</v>
      </c>
      <c r="V7" s="413">
        <f>COUNTIF($S$2:$S$31,"46")</f>
        <v>3</v>
      </c>
    </row>
    <row r="8" spans="1:22" ht="15" thickTop="1" thickBot="1">
      <c r="A8" s="7">
        <v>7</v>
      </c>
      <c r="B8" s="7">
        <v>2004</v>
      </c>
      <c r="C8" s="9" t="s">
        <v>17775</v>
      </c>
      <c r="D8" s="9" t="s">
        <v>4825</v>
      </c>
      <c r="E8" s="15" t="s">
        <v>31332</v>
      </c>
      <c r="F8" s="11" t="s">
        <v>2744</v>
      </c>
      <c r="G8" s="7" t="s">
        <v>21</v>
      </c>
      <c r="H8" s="15" t="s">
        <v>2750</v>
      </c>
      <c r="I8" s="8" t="s">
        <v>53</v>
      </c>
      <c r="J8" s="8"/>
      <c r="K8" s="8" t="s">
        <v>17255</v>
      </c>
      <c r="L8" s="8" t="s">
        <v>17261</v>
      </c>
      <c r="M8" s="8" t="s">
        <v>17261</v>
      </c>
      <c r="N8" s="8" t="s">
        <v>17263</v>
      </c>
      <c r="O8" s="15" t="s">
        <v>2761</v>
      </c>
      <c r="P8" s="15"/>
      <c r="Q8" s="8" t="s">
        <v>2824</v>
      </c>
      <c r="R8" s="8"/>
      <c r="S8" s="209" t="s">
        <v>14152</v>
      </c>
      <c r="U8" s="413" t="s">
        <v>5214</v>
      </c>
      <c r="V8" s="413">
        <f>COUNTIF($S$2:$S$31,"47")</f>
        <v>2</v>
      </c>
    </row>
    <row r="9" spans="1:22" ht="15" thickTop="1" thickBot="1">
      <c r="A9" s="7">
        <v>8</v>
      </c>
      <c r="B9" s="7">
        <v>1009</v>
      </c>
      <c r="C9" s="9" t="s">
        <v>17776</v>
      </c>
      <c r="D9" s="9" t="s">
        <v>4826</v>
      </c>
      <c r="E9" s="15" t="s">
        <v>31333</v>
      </c>
      <c r="F9" s="11" t="s">
        <v>2745</v>
      </c>
      <c r="G9" s="7" t="s">
        <v>2753</v>
      </c>
      <c r="H9" s="15" t="s">
        <v>2751</v>
      </c>
      <c r="I9" s="8" t="s">
        <v>53</v>
      </c>
      <c r="J9" s="8"/>
      <c r="K9" s="8" t="s">
        <v>17264</v>
      </c>
      <c r="L9" s="8" t="s">
        <v>17261</v>
      </c>
      <c r="M9" s="8" t="s">
        <v>17257</v>
      </c>
      <c r="N9" s="8" t="s">
        <v>17263</v>
      </c>
      <c r="O9" s="15" t="s">
        <v>2761</v>
      </c>
      <c r="P9" s="15"/>
      <c r="Q9" s="8" t="s">
        <v>2827</v>
      </c>
      <c r="R9" s="8"/>
      <c r="S9" s="209" t="s">
        <v>14153</v>
      </c>
      <c r="U9" s="413" t="s">
        <v>5216</v>
      </c>
      <c r="V9" s="413">
        <f>COUNTIF($S$2:$S$31,"48")</f>
        <v>0</v>
      </c>
    </row>
    <row r="10" spans="1:22" ht="15" thickTop="1" thickBot="1">
      <c r="A10" s="7">
        <v>9</v>
      </c>
      <c r="B10" s="7">
        <v>1118</v>
      </c>
      <c r="C10" s="9" t="s">
        <v>4130</v>
      </c>
      <c r="D10" s="9" t="s">
        <v>4985</v>
      </c>
      <c r="E10" s="15" t="s">
        <v>31334</v>
      </c>
      <c r="F10" s="11" t="s">
        <v>3872</v>
      </c>
      <c r="G10" s="7" t="s">
        <v>1183</v>
      </c>
      <c r="H10" s="15" t="s">
        <v>3873</v>
      </c>
      <c r="I10" s="8" t="s">
        <v>53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4129</v>
      </c>
      <c r="P10" s="15"/>
      <c r="Q10" s="8" t="s">
        <v>4128</v>
      </c>
      <c r="R10" s="8" t="s">
        <v>21005</v>
      </c>
      <c r="S10" s="209" t="s">
        <v>14146</v>
      </c>
      <c r="U10" s="413" t="s">
        <v>5215</v>
      </c>
      <c r="V10" s="413">
        <f>COUNTIF($S$2:$S$31,"49")</f>
        <v>4</v>
      </c>
    </row>
    <row r="11" spans="1:22" ht="15" thickTop="1" thickBot="1">
      <c r="A11" s="7">
        <v>10</v>
      </c>
      <c r="B11" s="7">
        <v>2002</v>
      </c>
      <c r="C11" s="9" t="s">
        <v>4608</v>
      </c>
      <c r="D11" s="9" t="s">
        <v>5193</v>
      </c>
      <c r="E11" s="15" t="s">
        <v>31335</v>
      </c>
      <c r="F11" s="11" t="s">
        <v>4614</v>
      </c>
      <c r="G11" s="7" t="s">
        <v>1183</v>
      </c>
      <c r="H11" s="15" t="s">
        <v>5199</v>
      </c>
      <c r="I11" s="8" t="s">
        <v>53</v>
      </c>
      <c r="J11" s="8"/>
      <c r="K11" s="8" t="s">
        <v>17264</v>
      </c>
      <c r="L11" s="8" t="s">
        <v>17261</v>
      </c>
      <c r="M11" s="8" t="s">
        <v>17326</v>
      </c>
      <c r="N11" s="8" t="s">
        <v>17259</v>
      </c>
      <c r="O11" s="15" t="s">
        <v>5205</v>
      </c>
      <c r="P11" s="15"/>
      <c r="Q11" s="8" t="s">
        <v>5209</v>
      </c>
      <c r="R11" s="8" t="s">
        <v>21005</v>
      </c>
      <c r="S11" s="209" t="s">
        <v>14125</v>
      </c>
      <c r="U11" s="413" t="s">
        <v>17020</v>
      </c>
      <c r="V11" s="413">
        <f>COUNTIF($S$2:$S$47,"50")</f>
        <v>0</v>
      </c>
    </row>
    <row r="12" spans="1:22" ht="15" thickTop="1" thickBot="1">
      <c r="A12" s="7">
        <v>11</v>
      </c>
      <c r="B12" s="7">
        <v>1002</v>
      </c>
      <c r="C12" s="9" t="s">
        <v>4609</v>
      </c>
      <c r="D12" s="9" t="s">
        <v>5194</v>
      </c>
      <c r="E12" s="15" t="s">
        <v>31336</v>
      </c>
      <c r="F12" s="11" t="s">
        <v>4615</v>
      </c>
      <c r="G12" s="7" t="s">
        <v>1183</v>
      </c>
      <c r="H12" s="15" t="s">
        <v>5200</v>
      </c>
      <c r="I12" s="8" t="s">
        <v>53</v>
      </c>
      <c r="J12" s="8"/>
      <c r="K12" s="8" t="s">
        <v>17264</v>
      </c>
      <c r="L12" s="8" t="s">
        <v>17257</v>
      </c>
      <c r="M12" s="8" t="s">
        <v>17261</v>
      </c>
      <c r="N12" s="8" t="s">
        <v>17263</v>
      </c>
      <c r="O12" s="15" t="s">
        <v>5205</v>
      </c>
      <c r="P12" s="15"/>
      <c r="Q12" s="8" t="s">
        <v>5210</v>
      </c>
      <c r="R12" s="8" t="s">
        <v>21005</v>
      </c>
      <c r="S12" s="209" t="s">
        <v>14149</v>
      </c>
      <c r="U12" s="413" t="s">
        <v>17021</v>
      </c>
      <c r="V12" s="413">
        <f>COUNTIF($S$2:$S$47,"51")</f>
        <v>1</v>
      </c>
    </row>
    <row r="13" spans="1:22" ht="15" thickTop="1" thickBot="1">
      <c r="A13" s="7">
        <v>12</v>
      </c>
      <c r="B13" s="7">
        <v>2005</v>
      </c>
      <c r="C13" s="9" t="s">
        <v>4610</v>
      </c>
      <c r="D13" s="9" t="s">
        <v>5195</v>
      </c>
      <c r="E13" s="15" t="s">
        <v>31337</v>
      </c>
      <c r="F13" s="11" t="s">
        <v>4616</v>
      </c>
      <c r="G13" s="7" t="s">
        <v>1183</v>
      </c>
      <c r="H13" s="15" t="s">
        <v>5201</v>
      </c>
      <c r="I13" s="8" t="s">
        <v>53</v>
      </c>
      <c r="J13" s="8"/>
      <c r="K13" s="8" t="s">
        <v>17264</v>
      </c>
      <c r="L13" s="8" t="s">
        <v>17326</v>
      </c>
      <c r="M13" s="8" t="s">
        <v>17261</v>
      </c>
      <c r="N13" s="8" t="s">
        <v>17259</v>
      </c>
      <c r="O13" s="15" t="s">
        <v>5205</v>
      </c>
      <c r="P13" s="15"/>
      <c r="Q13" s="8" t="s">
        <v>5211</v>
      </c>
      <c r="R13" s="8" t="s">
        <v>21005</v>
      </c>
      <c r="S13" s="209" t="s">
        <v>14149</v>
      </c>
      <c r="U13" s="413" t="s">
        <v>17022</v>
      </c>
      <c r="V13" s="413">
        <f>COUNTIF($S$2:$S$47,"52")</f>
        <v>0</v>
      </c>
    </row>
    <row r="14" spans="1:22" ht="15" thickTop="1" thickBot="1">
      <c r="A14" s="7">
        <v>13</v>
      </c>
      <c r="B14" s="7">
        <v>4205</v>
      </c>
      <c r="C14" s="9" t="s">
        <v>4611</v>
      </c>
      <c r="D14" s="9" t="s">
        <v>5196</v>
      </c>
      <c r="E14" s="15" t="s">
        <v>31338</v>
      </c>
      <c r="F14" s="11" t="s">
        <v>4617</v>
      </c>
      <c r="G14" s="7" t="s">
        <v>1183</v>
      </c>
      <c r="H14" s="15" t="s">
        <v>5202</v>
      </c>
      <c r="I14" s="8" t="s">
        <v>53</v>
      </c>
      <c r="J14" s="8"/>
      <c r="K14" s="8" t="s">
        <v>17327</v>
      </c>
      <c r="L14" s="8" t="s">
        <v>17261</v>
      </c>
      <c r="M14" s="8" t="s">
        <v>17261</v>
      </c>
      <c r="N14" s="8" t="s">
        <v>17263</v>
      </c>
      <c r="O14" s="15" t="s">
        <v>5205</v>
      </c>
      <c r="P14" s="15"/>
      <c r="Q14" s="8" t="s">
        <v>5208</v>
      </c>
      <c r="R14" s="8" t="s">
        <v>21005</v>
      </c>
      <c r="S14" s="209" t="s">
        <v>14145</v>
      </c>
    </row>
    <row r="15" spans="1:22" ht="15" thickTop="1" thickBot="1">
      <c r="A15" s="7">
        <v>14</v>
      </c>
      <c r="B15" s="7">
        <v>4209</v>
      </c>
      <c r="C15" s="9" t="s">
        <v>4612</v>
      </c>
      <c r="D15" s="9" t="s">
        <v>5197</v>
      </c>
      <c r="E15" s="15" t="s">
        <v>31339</v>
      </c>
      <c r="F15" s="11" t="s">
        <v>4618</v>
      </c>
      <c r="G15" s="7" t="s">
        <v>1183</v>
      </c>
      <c r="H15" s="15" t="s">
        <v>5203</v>
      </c>
      <c r="I15" s="8" t="s">
        <v>53</v>
      </c>
      <c r="J15" s="8"/>
      <c r="K15" s="8" t="s">
        <v>17255</v>
      </c>
      <c r="L15" s="8" t="s">
        <v>17257</v>
      </c>
      <c r="M15" s="8" t="s">
        <v>17261</v>
      </c>
      <c r="N15" s="8" t="s">
        <v>17259</v>
      </c>
      <c r="O15" s="15" t="s">
        <v>5205</v>
      </c>
      <c r="P15" s="15"/>
      <c r="Q15" s="8" t="s">
        <v>5206</v>
      </c>
      <c r="R15" s="8" t="s">
        <v>21005</v>
      </c>
      <c r="S15" s="209" t="s">
        <v>14125</v>
      </c>
    </row>
    <row r="16" spans="1:22" ht="15" customHeight="1" thickTop="1" thickBot="1">
      <c r="A16" s="7">
        <v>15</v>
      </c>
      <c r="B16" s="7">
        <v>1010</v>
      </c>
      <c r="C16" s="9" t="s">
        <v>4613</v>
      </c>
      <c r="D16" s="9" t="s">
        <v>5198</v>
      </c>
      <c r="E16" s="15" t="s">
        <v>31340</v>
      </c>
      <c r="F16" s="11" t="s">
        <v>4619</v>
      </c>
      <c r="G16" s="7" t="s">
        <v>1183</v>
      </c>
      <c r="H16" s="15" t="s">
        <v>5204</v>
      </c>
      <c r="I16" s="8" t="s">
        <v>53</v>
      </c>
      <c r="J16" s="8"/>
      <c r="K16" s="8" t="s">
        <v>17255</v>
      </c>
      <c r="L16" s="8" t="s">
        <v>17261</v>
      </c>
      <c r="M16" s="8" t="s">
        <v>17261</v>
      </c>
      <c r="N16" s="8" t="s">
        <v>17263</v>
      </c>
      <c r="O16" s="15" t="s">
        <v>5205</v>
      </c>
      <c r="P16" s="15"/>
      <c r="Q16" s="8" t="s">
        <v>5207</v>
      </c>
      <c r="R16" s="8" t="s">
        <v>21005</v>
      </c>
      <c r="S16" s="209" t="s">
        <v>14150</v>
      </c>
    </row>
    <row r="17" spans="1:19" ht="15" thickTop="1" thickBot="1">
      <c r="A17" s="7">
        <v>16</v>
      </c>
      <c r="B17">
        <v>1016</v>
      </c>
      <c r="C17" s="9" t="s">
        <v>8150</v>
      </c>
      <c r="D17" s="9" t="s">
        <v>8059</v>
      </c>
      <c r="E17" s="15" t="s">
        <v>31341</v>
      </c>
      <c r="F17" s="87" t="s">
        <v>8045</v>
      </c>
      <c r="G17" s="7" t="s">
        <v>1183</v>
      </c>
      <c r="H17" s="15" t="s">
        <v>8050</v>
      </c>
      <c r="I17" s="8" t="s">
        <v>8048</v>
      </c>
      <c r="J17" s="8"/>
      <c r="K17" s="8" t="s">
        <v>17264</v>
      </c>
      <c r="L17" s="8" t="s">
        <v>17324</v>
      </c>
      <c r="M17" s="8" t="s">
        <v>17261</v>
      </c>
      <c r="N17" s="8" t="s">
        <v>17263</v>
      </c>
      <c r="O17" s="15" t="s">
        <v>8062</v>
      </c>
      <c r="P17" s="15"/>
      <c r="Q17" s="8" t="s">
        <v>8154</v>
      </c>
      <c r="R17" s="8"/>
      <c r="S17" s="209" t="s">
        <v>14147</v>
      </c>
    </row>
    <row r="18" spans="1:19" ht="15" customHeight="1" thickTop="1" thickBot="1">
      <c r="A18" s="7">
        <v>17</v>
      </c>
      <c r="B18" s="9">
        <v>1015</v>
      </c>
      <c r="C18" s="9" t="s">
        <v>8151</v>
      </c>
      <c r="D18" s="9" t="s">
        <v>8060</v>
      </c>
      <c r="E18" s="15" t="s">
        <v>31342</v>
      </c>
      <c r="F18" s="23" t="s">
        <v>8046</v>
      </c>
      <c r="G18" s="7" t="s">
        <v>1183</v>
      </c>
      <c r="H18" s="15" t="s">
        <v>8051</v>
      </c>
      <c r="I18" s="8" t="s">
        <v>8048</v>
      </c>
      <c r="J18" s="8"/>
      <c r="K18" s="8" t="s">
        <v>17264</v>
      </c>
      <c r="L18" s="8" t="s">
        <v>17326</v>
      </c>
      <c r="M18" s="8" t="s">
        <v>17261</v>
      </c>
      <c r="N18" s="8" t="s">
        <v>17263</v>
      </c>
      <c r="O18" s="15" t="s">
        <v>8062</v>
      </c>
      <c r="P18" s="15"/>
      <c r="Q18" s="8" t="s">
        <v>8155</v>
      </c>
      <c r="R18" s="8"/>
      <c r="S18" s="209" t="s">
        <v>14126</v>
      </c>
    </row>
    <row r="19" spans="1:19" ht="15" thickTop="1" thickBot="1">
      <c r="A19" s="7">
        <v>18</v>
      </c>
      <c r="B19">
        <v>4202</v>
      </c>
      <c r="C19" s="9" t="s">
        <v>8152</v>
      </c>
      <c r="D19" s="9" t="s">
        <v>8061</v>
      </c>
      <c r="E19" s="15" t="s">
        <v>31343</v>
      </c>
      <c r="F19" s="23" t="s">
        <v>8047</v>
      </c>
      <c r="G19" s="7" t="s">
        <v>1183</v>
      </c>
      <c r="H19" s="15" t="s">
        <v>8049</v>
      </c>
      <c r="I19" s="8" t="s">
        <v>8048</v>
      </c>
      <c r="J19" s="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8062</v>
      </c>
      <c r="P19" s="15"/>
      <c r="Q19" s="8" t="s">
        <v>8156</v>
      </c>
      <c r="R19" s="8"/>
      <c r="S19" s="209" t="s">
        <v>14148</v>
      </c>
    </row>
    <row r="20" spans="1:19" ht="15" thickTop="1" thickBot="1">
      <c r="A20" s="7">
        <v>19</v>
      </c>
      <c r="B20" s="7">
        <v>1108</v>
      </c>
      <c r="C20" s="9" t="s">
        <v>8681</v>
      </c>
      <c r="D20" s="9" t="s">
        <v>8868</v>
      </c>
      <c r="E20" s="15" t="s">
        <v>31344</v>
      </c>
      <c r="F20" s="23" t="s">
        <v>8902</v>
      </c>
      <c r="G20" s="7" t="s">
        <v>1183</v>
      </c>
      <c r="H20" s="15" t="s">
        <v>8684</v>
      </c>
      <c r="I20" s="8" t="s">
        <v>6559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8870</v>
      </c>
      <c r="P20" s="15"/>
      <c r="Q20" s="8" t="s">
        <v>8903</v>
      </c>
      <c r="R20" s="8"/>
      <c r="S20" s="209" t="s">
        <v>14119</v>
      </c>
    </row>
    <row r="21" spans="1:19" ht="15" thickTop="1" thickBot="1">
      <c r="A21" s="7">
        <v>20</v>
      </c>
      <c r="B21" s="7">
        <v>1109</v>
      </c>
      <c r="C21" s="9" t="s">
        <v>8682</v>
      </c>
      <c r="D21" s="9" t="s">
        <v>8869</v>
      </c>
      <c r="E21" s="15" t="s">
        <v>31345</v>
      </c>
      <c r="F21" s="23" t="s">
        <v>8683</v>
      </c>
      <c r="G21" s="7" t="s">
        <v>1183</v>
      </c>
      <c r="H21" s="15" t="s">
        <v>8685</v>
      </c>
      <c r="I21" s="8" t="s">
        <v>6559</v>
      </c>
      <c r="J21" s="8"/>
      <c r="K21" s="8" t="s">
        <v>17264</v>
      </c>
      <c r="L21" s="8" t="s">
        <v>17257</v>
      </c>
      <c r="M21" s="8" t="s">
        <v>17261</v>
      </c>
      <c r="N21" s="8" t="s">
        <v>17263</v>
      </c>
      <c r="O21" s="15" t="s">
        <v>8871</v>
      </c>
      <c r="P21" s="15"/>
      <c r="Q21" s="8" t="s">
        <v>8904</v>
      </c>
      <c r="R21" s="8"/>
      <c r="S21" s="209" t="s">
        <v>14119</v>
      </c>
    </row>
    <row r="22" spans="1:19" ht="15" thickTop="1" thickBot="1">
      <c r="A22" s="442">
        <v>21</v>
      </c>
      <c r="B22" s="442">
        <v>1114</v>
      </c>
      <c r="C22" s="9" t="s">
        <v>18712</v>
      </c>
      <c r="D22" s="9" t="s">
        <v>18734</v>
      </c>
      <c r="E22" s="15" t="s">
        <v>31346</v>
      </c>
      <c r="F22" s="23" t="s">
        <v>18714</v>
      </c>
      <c r="G22" s="442" t="s">
        <v>1183</v>
      </c>
      <c r="H22" s="15" t="s">
        <v>18717</v>
      </c>
      <c r="I22" s="8" t="s">
        <v>6559</v>
      </c>
      <c r="J22" s="8"/>
      <c r="K22" s="8" t="s">
        <v>17255</v>
      </c>
      <c r="L22" s="8" t="s">
        <v>17257</v>
      </c>
      <c r="M22" s="8" t="s">
        <v>17257</v>
      </c>
      <c r="N22" s="8" t="s">
        <v>17259</v>
      </c>
      <c r="O22" s="15" t="s">
        <v>18736</v>
      </c>
      <c r="P22" s="15"/>
      <c r="Q22" s="8" t="s">
        <v>19307</v>
      </c>
      <c r="R22" s="8"/>
      <c r="S22" s="209" t="s">
        <v>19309</v>
      </c>
    </row>
    <row r="23" spans="1:19" ht="15" thickTop="1" thickBot="1">
      <c r="A23" s="442">
        <v>22</v>
      </c>
      <c r="B23" s="442">
        <v>1107</v>
      </c>
      <c r="C23" s="9" t="s">
        <v>18713</v>
      </c>
      <c r="D23" s="9" t="s">
        <v>18735</v>
      </c>
      <c r="E23" s="15" t="s">
        <v>31347</v>
      </c>
      <c r="F23" s="23" t="s">
        <v>18715</v>
      </c>
      <c r="G23" s="442" t="s">
        <v>1183</v>
      </c>
      <c r="H23" s="15" t="s">
        <v>18716</v>
      </c>
      <c r="I23" s="8" t="s">
        <v>6559</v>
      </c>
      <c r="J23" s="8"/>
      <c r="K23" s="8" t="s">
        <v>17255</v>
      </c>
      <c r="L23" s="8" t="s">
        <v>17257</v>
      </c>
      <c r="M23" s="8" t="s">
        <v>17257</v>
      </c>
      <c r="N23" s="8" t="s">
        <v>17259</v>
      </c>
      <c r="O23" s="15" t="s">
        <v>18736</v>
      </c>
      <c r="P23" s="15"/>
      <c r="Q23" s="8" t="s">
        <v>19308</v>
      </c>
      <c r="R23" s="8"/>
      <c r="S23" s="209" t="s">
        <v>19309</v>
      </c>
    </row>
    <row r="24" spans="1:19" ht="15" thickTop="1" thickBot="1">
      <c r="A24" s="442">
        <v>23</v>
      </c>
      <c r="B24" s="442">
        <v>3203</v>
      </c>
      <c r="C24" s="9" t="s">
        <v>20480</v>
      </c>
      <c r="D24" s="9" t="s">
        <v>20291</v>
      </c>
      <c r="E24" s="15" t="s">
        <v>31348</v>
      </c>
      <c r="F24" s="23" t="s">
        <v>20287</v>
      </c>
      <c r="G24" s="442" t="s">
        <v>1183</v>
      </c>
      <c r="H24" s="15" t="s">
        <v>20289</v>
      </c>
      <c r="I24" s="8" t="s">
        <v>6559</v>
      </c>
      <c r="J24" s="8"/>
      <c r="K24" s="8" t="s">
        <v>17255</v>
      </c>
      <c r="L24" s="8" t="s">
        <v>17257</v>
      </c>
      <c r="M24" s="8" t="s">
        <v>17257</v>
      </c>
      <c r="N24" s="8" t="s">
        <v>17259</v>
      </c>
      <c r="O24" s="15" t="s">
        <v>20290</v>
      </c>
      <c r="P24" s="15"/>
      <c r="Q24" s="8" t="s">
        <v>21137</v>
      </c>
      <c r="R24" s="8"/>
      <c r="S24" s="209" t="s">
        <v>31325</v>
      </c>
    </row>
    <row r="25" spans="1:19" ht="15" thickTop="1" thickBot="1">
      <c r="A25" s="442">
        <v>24</v>
      </c>
      <c r="B25" s="442">
        <v>3204</v>
      </c>
      <c r="C25" s="9" t="s">
        <v>20286</v>
      </c>
      <c r="D25" s="9" t="s">
        <v>20292</v>
      </c>
      <c r="E25" s="15" t="s">
        <v>31349</v>
      </c>
      <c r="F25" s="23" t="s">
        <v>20288</v>
      </c>
      <c r="G25" s="442" t="s">
        <v>1183</v>
      </c>
      <c r="H25" s="15" t="s">
        <v>20256</v>
      </c>
      <c r="I25" s="8" t="s">
        <v>6559</v>
      </c>
      <c r="J25" s="8"/>
      <c r="K25" s="8" t="s">
        <v>17255</v>
      </c>
      <c r="L25" s="8" t="s">
        <v>17257</v>
      </c>
      <c r="M25" s="8" t="s">
        <v>17257</v>
      </c>
      <c r="N25" s="8" t="s">
        <v>17259</v>
      </c>
      <c r="O25" s="15" t="s">
        <v>20290</v>
      </c>
      <c r="P25" s="15"/>
      <c r="Q25" s="8" t="s">
        <v>21138</v>
      </c>
      <c r="R25" s="8"/>
      <c r="S25" s="209" t="s">
        <v>31325</v>
      </c>
    </row>
    <row r="26" spans="1:19" ht="15" thickTop="1" thickBot="1">
      <c r="A26" s="442">
        <v>25</v>
      </c>
      <c r="B26" s="442">
        <v>5010</v>
      </c>
      <c r="C26" s="9" t="s">
        <v>29485</v>
      </c>
      <c r="D26" s="9" t="s">
        <v>28741</v>
      </c>
      <c r="E26" s="15" t="s">
        <v>31350</v>
      </c>
      <c r="F26" s="87" t="s">
        <v>28713</v>
      </c>
      <c r="G26" s="442" t="s">
        <v>30456</v>
      </c>
      <c r="H26" s="15" t="s">
        <v>28714</v>
      </c>
      <c r="I26" s="8" t="s">
        <v>6559</v>
      </c>
      <c r="J26" s="8"/>
      <c r="K26" s="8" t="s">
        <v>17255</v>
      </c>
      <c r="L26" s="8" t="s">
        <v>17257</v>
      </c>
      <c r="M26" s="8" t="s">
        <v>17257</v>
      </c>
      <c r="N26" s="8" t="s">
        <v>17259</v>
      </c>
      <c r="O26" s="15" t="s">
        <v>28742</v>
      </c>
      <c r="P26" s="15"/>
      <c r="Q26" s="8" t="s">
        <v>29101</v>
      </c>
      <c r="R26" s="8" t="s">
        <v>29102</v>
      </c>
      <c r="S26" s="209" t="s">
        <v>28913</v>
      </c>
    </row>
    <row r="27" spans="1:19" ht="15" thickTop="1" thickBot="1">
      <c r="A27" s="442"/>
      <c r="B27" s="442"/>
      <c r="C27" s="9"/>
      <c r="D27" s="9"/>
      <c r="E27" s="15"/>
      <c r="F27" s="23"/>
      <c r="G27" s="442"/>
      <c r="H27" s="15"/>
      <c r="I27" s="8"/>
      <c r="J27" s="8"/>
      <c r="K27" s="8"/>
      <c r="L27" s="8"/>
      <c r="M27" s="8"/>
      <c r="N27" s="8"/>
      <c r="O27" s="15"/>
      <c r="P27" s="15"/>
      <c r="Q27" s="8"/>
      <c r="R27" s="8"/>
      <c r="S27" s="209"/>
    </row>
    <row r="28" spans="1:19" ht="15" thickTop="1" thickBot="1">
      <c r="A28" s="442"/>
      <c r="B28" s="442"/>
      <c r="C28" s="9"/>
      <c r="D28" s="9"/>
      <c r="E28" s="15"/>
      <c r="F28" s="23"/>
      <c r="G28" s="442"/>
      <c r="H28" s="15"/>
      <c r="I28" s="8"/>
      <c r="J28" s="8"/>
      <c r="K28" s="8"/>
      <c r="L28" s="8"/>
      <c r="M28" s="8"/>
      <c r="N28" s="8"/>
      <c r="O28" s="15"/>
      <c r="P28" s="15"/>
      <c r="Q28" s="8"/>
      <c r="R28" s="8"/>
      <c r="S28" s="209"/>
    </row>
    <row r="29" spans="1:19" ht="15" thickTop="1" thickBot="1">
      <c r="A29" s="442"/>
      <c r="B29" s="442"/>
      <c r="C29" s="9"/>
      <c r="D29" s="9"/>
      <c r="E29" s="15"/>
      <c r="F29" s="23"/>
      <c r="G29" s="442"/>
      <c r="H29" s="15"/>
      <c r="I29" s="8"/>
      <c r="J29" s="8"/>
      <c r="K29" s="8"/>
      <c r="L29" s="8"/>
      <c r="M29" s="8"/>
      <c r="N29" s="8"/>
      <c r="O29" s="15"/>
      <c r="P29" s="15"/>
      <c r="Q29" s="8"/>
      <c r="R29" s="8"/>
      <c r="S29" s="209"/>
    </row>
    <row r="30" spans="1:19" ht="15" thickTop="1" thickBot="1">
      <c r="A30" s="442"/>
      <c r="B30" s="442"/>
      <c r="C30" s="9"/>
      <c r="D30" s="9"/>
      <c r="E30" s="15"/>
      <c r="F30" s="23"/>
      <c r="G30" s="442"/>
      <c r="H30" s="15"/>
      <c r="I30" s="8"/>
      <c r="J30" s="8"/>
      <c r="K30" s="8"/>
      <c r="L30" s="8"/>
      <c r="M30" s="8"/>
      <c r="N30" s="8"/>
      <c r="O30" s="15"/>
      <c r="P30" s="15"/>
      <c r="Q30" s="8"/>
      <c r="R30" s="8"/>
      <c r="S30" s="209"/>
    </row>
    <row r="31" spans="1:19" ht="15" thickTop="1" thickBot="1">
      <c r="A31" s="7"/>
      <c r="B31" s="7"/>
      <c r="C31" s="9"/>
      <c r="D31" s="9"/>
      <c r="E31" s="15"/>
      <c r="F31" s="11"/>
      <c r="G31" s="7"/>
      <c r="H31" s="15"/>
      <c r="I31" s="8"/>
      <c r="J31" s="8"/>
      <c r="K31" s="8"/>
      <c r="L31" s="8"/>
      <c r="M31" s="8"/>
      <c r="N31" s="8"/>
      <c r="O31" s="15"/>
      <c r="P31" s="15"/>
      <c r="Q31" s="8"/>
      <c r="R31" s="8"/>
      <c r="S31" s="203"/>
    </row>
    <row r="32" spans="1:19" ht="14.25" thickTop="1"/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A1" location="ユーザー一覧!A1" display="通番"/>
    <hyperlink ref="F5" r:id="rId4"/>
    <hyperlink ref="F8" r:id="rId5" display="SW00000500001@nihonsoft.co.jp"/>
    <hyperlink ref="F6" r:id="rId6" display="SW00000500001@nihonsoft.co.jp"/>
    <hyperlink ref="F9" r:id="rId7" display="SW00000500001@nihonsoft.co.jp"/>
    <hyperlink ref="F7" r:id="rId8" display="SW00000500001@nihonsoft.co.jp"/>
    <hyperlink ref="F10" r:id="rId9" display="SW00000500001@nihonsoft.co.jp"/>
    <hyperlink ref="F11" r:id="rId10" display="SW00000500001@nihonsoft.co.jp"/>
    <hyperlink ref="F13" r:id="rId11" display="SW00000500001@nihonsoft.co.jp"/>
    <hyperlink ref="F15" r:id="rId12" display="SW00000500001@nihonsoft.co.jp"/>
    <hyperlink ref="F12" r:id="rId13" display="SW00000500001@nihonsoft.co.jp"/>
    <hyperlink ref="F14" r:id="rId14" display="SW00000500001@nihonsoft.co.jp"/>
    <hyperlink ref="F16" r:id="rId15" display="SW00000500001@nihonsoft.co.jp"/>
    <hyperlink ref="F17" r:id="rId16"/>
    <hyperlink ref="F19" r:id="rId17"/>
    <hyperlink ref="F18" r:id="rId18"/>
    <hyperlink ref="F21" r:id="rId19" display="SW00003000018@nihonsoft.net"/>
    <hyperlink ref="F20" r:id="rId20"/>
    <hyperlink ref="F23" r:id="rId21" display="SW00003000018@nihonsoft.net"/>
    <hyperlink ref="F22" r:id="rId22" display="SW00003000019@nihonsoft.net"/>
    <hyperlink ref="F25" r:id="rId23" display="SW00003000018@nihonsoft.net"/>
    <hyperlink ref="F24" r:id="rId24" display="SW00003000019@nihonsoft.net"/>
    <hyperlink ref="F26" r:id="rId25"/>
  </hyperlinks>
  <pageMargins left="0.7" right="0.7" top="0.75" bottom="0.75" header="0.51180555555555496" footer="0.51180555555555496"/>
  <pageSetup paperSize="9" scale="10" firstPageNumber="0" fitToHeight="0" orientation="portrait" r:id="rId2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1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7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05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9" t="s">
        <v>2654</v>
      </c>
      <c r="D2" s="53" t="s">
        <v>2503</v>
      </c>
      <c r="E2" s="15" t="s">
        <v>31351</v>
      </c>
      <c r="F2" s="11" t="s">
        <v>2309</v>
      </c>
      <c r="G2" s="7" t="s">
        <v>21</v>
      </c>
      <c r="H2" s="15" t="s">
        <v>2406</v>
      </c>
      <c r="I2" s="8" t="s">
        <v>53</v>
      </c>
      <c r="J2" s="8"/>
      <c r="K2" s="8" t="s">
        <v>17329</v>
      </c>
      <c r="L2" s="8" t="s">
        <v>17330</v>
      </c>
      <c r="M2" s="8" t="s">
        <v>17257</v>
      </c>
      <c r="N2" s="8" t="s">
        <v>17331</v>
      </c>
      <c r="O2" s="15" t="s">
        <v>2505</v>
      </c>
      <c r="P2" s="15"/>
      <c r="Q2" s="8" t="s">
        <v>2653</v>
      </c>
      <c r="R2" s="8"/>
      <c r="S2" s="209" t="s">
        <v>14120</v>
      </c>
      <c r="U2" s="413" t="s">
        <v>5180</v>
      </c>
      <c r="V2" s="413">
        <f>COUNTIF($S$2:$S$10,"41")</f>
        <v>0</v>
      </c>
    </row>
    <row r="3" spans="1:22" ht="15" thickTop="1" thickBot="1">
      <c r="A3" s="7">
        <v>2</v>
      </c>
      <c r="B3" s="7">
        <v>1011</v>
      </c>
      <c r="C3" s="9" t="s">
        <v>3250</v>
      </c>
      <c r="D3" s="9" t="s">
        <v>4817</v>
      </c>
      <c r="E3" s="147" t="s">
        <v>31352</v>
      </c>
      <c r="F3" s="87" t="s">
        <v>3090</v>
      </c>
      <c r="G3" s="7" t="s">
        <v>3091</v>
      </c>
      <c r="H3" s="96" t="s">
        <v>3089</v>
      </c>
      <c r="I3" s="8" t="s">
        <v>53</v>
      </c>
      <c r="J3" s="8"/>
      <c r="K3" s="8" t="s">
        <v>17264</v>
      </c>
      <c r="L3" s="8" t="s">
        <v>17261</v>
      </c>
      <c r="M3" s="8" t="s">
        <v>17330</v>
      </c>
      <c r="N3" s="8" t="s">
        <v>17263</v>
      </c>
      <c r="O3" s="15" t="s">
        <v>3088</v>
      </c>
      <c r="P3" s="15"/>
      <c r="Q3" s="8" t="s">
        <v>3251</v>
      </c>
      <c r="R3" s="8"/>
      <c r="S3" s="209" t="s">
        <v>14128</v>
      </c>
      <c r="U3" s="413" t="s">
        <v>5179</v>
      </c>
      <c r="V3" s="413">
        <f>COUNTIF($S$2:$S$10,"42")</f>
        <v>0</v>
      </c>
    </row>
    <row r="4" spans="1:22" ht="15" thickTop="1" thickBot="1">
      <c r="A4" s="442">
        <v>3</v>
      </c>
      <c r="B4" s="7">
        <v>2001</v>
      </c>
      <c r="C4" s="9" t="s">
        <v>16228</v>
      </c>
      <c r="D4" s="9" t="s">
        <v>16280</v>
      </c>
      <c r="E4" s="15" t="s">
        <v>31353</v>
      </c>
      <c r="F4" s="87" t="s">
        <v>16229</v>
      </c>
      <c r="G4" s="442" t="s">
        <v>1183</v>
      </c>
      <c r="H4" s="15" t="s">
        <v>22199</v>
      </c>
      <c r="I4" s="8" t="s">
        <v>16232</v>
      </c>
      <c r="J4" s="8"/>
      <c r="K4" s="8" t="s">
        <v>17264</v>
      </c>
      <c r="L4" s="8" t="s">
        <v>17261</v>
      </c>
      <c r="M4" s="8" t="s">
        <v>17261</v>
      </c>
      <c r="N4" s="8" t="s">
        <v>17263</v>
      </c>
      <c r="O4" s="15" t="s">
        <v>16281</v>
      </c>
      <c r="P4" s="15"/>
      <c r="Q4" s="8" t="s">
        <v>16473</v>
      </c>
      <c r="R4" s="8"/>
      <c r="S4" s="209" t="s">
        <v>16892</v>
      </c>
      <c r="U4" s="413" t="s">
        <v>5178</v>
      </c>
      <c r="V4" s="413">
        <f>COUNTIF($S$2:$S$10,"43")</f>
        <v>0</v>
      </c>
    </row>
    <row r="5" spans="1:22" ht="15" thickTop="1" thickBot="1">
      <c r="A5" s="442">
        <v>4</v>
      </c>
      <c r="B5" s="7">
        <v>3001</v>
      </c>
      <c r="C5" s="9" t="s">
        <v>22729</v>
      </c>
      <c r="D5" s="9" t="s">
        <v>22041</v>
      </c>
      <c r="E5" s="15" t="s">
        <v>31354</v>
      </c>
      <c r="F5" s="87" t="s">
        <v>21942</v>
      </c>
      <c r="G5" s="442" t="s">
        <v>1183</v>
      </c>
      <c r="H5" s="15" t="s">
        <v>21943</v>
      </c>
      <c r="I5" s="8" t="s">
        <v>16232</v>
      </c>
      <c r="J5" s="8"/>
      <c r="K5" s="8" t="s">
        <v>17255</v>
      </c>
      <c r="L5" s="8" t="s">
        <v>17257</v>
      </c>
      <c r="M5" s="8" t="s">
        <v>17257</v>
      </c>
      <c r="N5" s="8" t="s">
        <v>17259</v>
      </c>
      <c r="O5" s="15" t="s">
        <v>22042</v>
      </c>
      <c r="P5" s="15"/>
      <c r="Q5" s="8" t="s">
        <v>22365</v>
      </c>
      <c r="R5" s="8"/>
      <c r="S5" s="209" t="s">
        <v>31355</v>
      </c>
      <c r="U5" s="413" t="s">
        <v>5176</v>
      </c>
      <c r="V5" s="413">
        <f>COUNTIF($S$2:$S$10,"44")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6"/>
      <c r="U6" s="413" t="s">
        <v>5174</v>
      </c>
      <c r="V6" s="413">
        <f>COUNTIF($S$2:$S$10,"45")</f>
        <v>1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7"/>
      <c r="U7" s="413" t="s">
        <v>5175</v>
      </c>
      <c r="V7" s="413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7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7"/>
      <c r="U9" s="413" t="s">
        <v>5216</v>
      </c>
      <c r="V9" s="413">
        <f>COUNTIF($S$2:$S$10,"48")</f>
        <v>1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7"/>
      <c r="U10" s="413" t="s">
        <v>5215</v>
      </c>
      <c r="V10" s="413">
        <f>COUNTIF($S$2:$S$10,"49")</f>
        <v>1</v>
      </c>
    </row>
    <row r="11" spans="1:22" ht="14.25" thickTop="1">
      <c r="U11" s="413" t="s">
        <v>17020</v>
      </c>
      <c r="V11" s="413">
        <f>COUNTIF($S$2:$S$38,"50")</f>
        <v>0</v>
      </c>
    </row>
    <row r="12" spans="1:22">
      <c r="U12" s="413" t="s">
        <v>17021</v>
      </c>
      <c r="V12" s="413">
        <f>COUNTIF($S$2:$S$38,"51")</f>
        <v>0</v>
      </c>
    </row>
    <row r="13" spans="1:22">
      <c r="U13" s="413" t="s">
        <v>17022</v>
      </c>
      <c r="V13" s="413">
        <f>COUNTIF($S$2:$S$38,"52")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/>
    <hyperlink ref="F5" r:id="rId4" display="SW00003200003@nihonsoft.net"/>
  </hyperlinks>
  <pageMargins left="0.7" right="0.7" top="0.75" bottom="0.75" header="0.51180555555555496" footer="0.51180555555555496"/>
  <pageSetup paperSize="9" scale="10" firstPageNumber="0" fitToHeight="0" orientation="portrait" verticalDpi="0" r:id="rId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Z6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5.625" style="1" bestFit="1" customWidth="1"/>
    <col min="4" max="4" width="17.3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75" style="1" bestFit="1" customWidth="1"/>
    <col min="18" max="18" width="20.375" style="1" customWidth="1"/>
    <col min="19" max="19" width="17.75" style="1" customWidth="1"/>
    <col min="20" max="20" width="41" style="1" customWidth="1"/>
    <col min="21" max="21" width="13.125" style="208" bestFit="1" customWidth="1"/>
    <col min="22" max="22" width="11.25" style="1" customWidth="1"/>
    <col min="23" max="23" width="12.25" style="1" customWidth="1"/>
    <col min="24" max="24" width="12.625" style="1" customWidth="1"/>
    <col min="25" max="25" width="13.375" style="1" bestFit="1" customWidth="1"/>
    <col min="26" max="26" width="9" style="1"/>
  </cols>
  <sheetData>
    <row r="1" spans="1:26" ht="42" thickTop="1" thickBot="1">
      <c r="A1" s="78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1224" t="s">
        <v>33548</v>
      </c>
      <c r="S1" s="1224" t="s">
        <v>33549</v>
      </c>
      <c r="T1" s="160" t="s">
        <v>17172</v>
      </c>
      <c r="U1" s="205" t="s">
        <v>5181</v>
      </c>
      <c r="V1" s="1" t="s">
        <v>2521</v>
      </c>
      <c r="W1" s="1" t="s">
        <v>2522</v>
      </c>
      <c r="Y1" s="539" t="s">
        <v>5213</v>
      </c>
      <c r="Z1" s="540"/>
    </row>
    <row r="2" spans="1:26" ht="15" thickTop="1" thickBot="1">
      <c r="A2" s="698">
        <v>1</v>
      </c>
      <c r="B2" s="698">
        <v>101</v>
      </c>
      <c r="C2" s="698" t="s">
        <v>2769</v>
      </c>
      <c r="D2" s="9" t="s">
        <v>4832</v>
      </c>
      <c r="E2" s="15" t="s">
        <v>2447</v>
      </c>
      <c r="F2" s="11" t="s">
        <v>2310</v>
      </c>
      <c r="G2" s="7" t="s">
        <v>21</v>
      </c>
      <c r="H2" s="15" t="s">
        <v>2363</v>
      </c>
      <c r="I2" s="8" t="s">
        <v>53</v>
      </c>
      <c r="J2" s="8"/>
      <c r="K2" s="8" t="s">
        <v>17296</v>
      </c>
      <c r="L2" s="8" t="s">
        <v>17332</v>
      </c>
      <c r="M2" s="8" t="s">
        <v>17257</v>
      </c>
      <c r="N2" s="8" t="s">
        <v>17259</v>
      </c>
      <c r="O2" s="15" t="s">
        <v>2460</v>
      </c>
      <c r="P2" s="15"/>
      <c r="Q2" s="8" t="s">
        <v>2462</v>
      </c>
      <c r="R2" s="25" t="s">
        <v>2523</v>
      </c>
      <c r="S2" s="8"/>
      <c r="T2" s="51"/>
      <c r="U2" s="209" t="s">
        <v>14154</v>
      </c>
      <c r="V2" s="1" t="s">
        <v>2524</v>
      </c>
      <c r="W2" s="1">
        <v>3.3</v>
      </c>
      <c r="X2" s="1" t="s">
        <v>2525</v>
      </c>
      <c r="Y2" s="413" t="s">
        <v>5180</v>
      </c>
      <c r="Z2" s="413">
        <f>COUNTIF($U$2:$U$51,"41")</f>
        <v>0</v>
      </c>
    </row>
    <row r="3" spans="1:26" ht="15" thickTop="1" thickBot="1">
      <c r="A3" s="698">
        <v>2</v>
      </c>
      <c r="B3" s="698">
        <v>201</v>
      </c>
      <c r="C3" s="698" t="s">
        <v>2620</v>
      </c>
      <c r="D3" s="9" t="s">
        <v>4833</v>
      </c>
      <c r="E3" s="15" t="s">
        <v>2448</v>
      </c>
      <c r="F3" s="11" t="s">
        <v>2316</v>
      </c>
      <c r="G3" s="7" t="s">
        <v>21</v>
      </c>
      <c r="H3" s="15" t="s">
        <v>2364</v>
      </c>
      <c r="I3" s="8" t="s">
        <v>53</v>
      </c>
      <c r="J3" s="8"/>
      <c r="K3" s="8" t="s">
        <v>17296</v>
      </c>
      <c r="L3" s="8" t="s">
        <v>17332</v>
      </c>
      <c r="M3" s="8" t="s">
        <v>17271</v>
      </c>
      <c r="N3" s="8" t="s">
        <v>17259</v>
      </c>
      <c r="O3" s="15" t="s">
        <v>2460</v>
      </c>
      <c r="P3" s="15"/>
      <c r="Q3" s="8" t="s">
        <v>17192</v>
      </c>
      <c r="R3" s="25" t="s">
        <v>2526</v>
      </c>
      <c r="S3" s="8"/>
      <c r="T3" s="51" t="s">
        <v>11124</v>
      </c>
      <c r="U3" s="209" t="s">
        <v>14143</v>
      </c>
      <c r="V3" s="1" t="s">
        <v>2524</v>
      </c>
      <c r="W3" s="1">
        <v>3.3</v>
      </c>
      <c r="X3" s="1" t="s">
        <v>2525</v>
      </c>
      <c r="Y3" s="413" t="s">
        <v>5179</v>
      </c>
      <c r="Z3" s="413">
        <f>COUNTIF($U$2:$U$51,"42")</f>
        <v>0</v>
      </c>
    </row>
    <row r="4" spans="1:26" ht="15" thickTop="1" thickBot="1">
      <c r="A4" s="698">
        <v>3</v>
      </c>
      <c r="B4" s="698">
        <v>701</v>
      </c>
      <c r="C4" s="698" t="s">
        <v>2621</v>
      </c>
      <c r="D4" s="9" t="s">
        <v>4834</v>
      </c>
      <c r="E4" s="15" t="s">
        <v>2449</v>
      </c>
      <c r="F4" s="11" t="s">
        <v>2317</v>
      </c>
      <c r="G4" s="7" t="s">
        <v>21</v>
      </c>
      <c r="H4" s="15" t="s">
        <v>2365</v>
      </c>
      <c r="I4" s="8" t="s">
        <v>53</v>
      </c>
      <c r="J4" s="8"/>
      <c r="K4" s="8" t="s">
        <v>17264</v>
      </c>
      <c r="L4" s="8" t="s">
        <v>17332</v>
      </c>
      <c r="M4" s="8" t="s">
        <v>17271</v>
      </c>
      <c r="N4" s="8" t="s">
        <v>17263</v>
      </c>
      <c r="O4" s="15" t="s">
        <v>2460</v>
      </c>
      <c r="P4" s="15"/>
      <c r="Q4" s="8" t="s">
        <v>2463</v>
      </c>
      <c r="R4" s="25" t="s">
        <v>2527</v>
      </c>
      <c r="S4" s="8"/>
      <c r="T4" s="51"/>
      <c r="U4" s="209" t="s">
        <v>14120</v>
      </c>
      <c r="V4" s="1" t="s">
        <v>2524</v>
      </c>
      <c r="W4" s="1">
        <v>3.3</v>
      </c>
      <c r="X4" s="1" t="s">
        <v>2525</v>
      </c>
      <c r="Y4" s="413" t="s">
        <v>5178</v>
      </c>
      <c r="Z4" s="413">
        <f>COUNTIF($U$2:$U$51,"43")</f>
        <v>0</v>
      </c>
    </row>
    <row r="5" spans="1:26" ht="15" thickTop="1" thickBot="1">
      <c r="A5" s="698">
        <v>4</v>
      </c>
      <c r="B5" s="698">
        <v>801</v>
      </c>
      <c r="C5" s="698" t="s">
        <v>2622</v>
      </c>
      <c r="D5" s="9" t="s">
        <v>4835</v>
      </c>
      <c r="E5" s="15" t="s">
        <v>2450</v>
      </c>
      <c r="F5" s="11" t="s">
        <v>2318</v>
      </c>
      <c r="G5" s="7" t="s">
        <v>21</v>
      </c>
      <c r="H5" s="15" t="s">
        <v>2366</v>
      </c>
      <c r="I5" s="8" t="s">
        <v>53</v>
      </c>
      <c r="J5" s="8"/>
      <c r="K5" s="8" t="s">
        <v>17296</v>
      </c>
      <c r="L5" s="8" t="s">
        <v>17332</v>
      </c>
      <c r="M5" s="8" t="s">
        <v>17271</v>
      </c>
      <c r="N5" s="8" t="s">
        <v>17299</v>
      </c>
      <c r="O5" s="15" t="s">
        <v>2460</v>
      </c>
      <c r="P5" s="15"/>
      <c r="Q5" s="8" t="s">
        <v>2464</v>
      </c>
      <c r="R5" s="25" t="s">
        <v>2528</v>
      </c>
      <c r="S5" s="8"/>
      <c r="T5" s="51"/>
      <c r="U5" s="209" t="s">
        <v>14121</v>
      </c>
      <c r="V5" s="1" t="s">
        <v>2529</v>
      </c>
      <c r="W5" s="1">
        <v>3.3</v>
      </c>
      <c r="X5" s="1" t="s">
        <v>2530</v>
      </c>
      <c r="Y5" s="413" t="s">
        <v>5176</v>
      </c>
      <c r="Z5" s="413">
        <f>COUNTIF($U$2:$U$51,"44")</f>
        <v>14</v>
      </c>
    </row>
    <row r="6" spans="1:26" ht="15" thickTop="1" thickBot="1">
      <c r="A6" s="698">
        <v>5</v>
      </c>
      <c r="B6" s="698">
        <v>901</v>
      </c>
      <c r="C6" s="698" t="s">
        <v>2623</v>
      </c>
      <c r="D6" s="45" t="s">
        <v>4836</v>
      </c>
      <c r="E6" s="15" t="s">
        <v>2451</v>
      </c>
      <c r="F6" s="11" t="s">
        <v>2319</v>
      </c>
      <c r="G6" s="7" t="s">
        <v>21</v>
      </c>
      <c r="H6" s="15" t="s">
        <v>2367</v>
      </c>
      <c r="I6" s="8" t="s">
        <v>53</v>
      </c>
      <c r="J6" s="8"/>
      <c r="K6" s="8" t="s">
        <v>17296</v>
      </c>
      <c r="L6" s="8" t="s">
        <v>17332</v>
      </c>
      <c r="M6" s="8" t="s">
        <v>17271</v>
      </c>
      <c r="N6" s="8" t="s">
        <v>17299</v>
      </c>
      <c r="O6" s="15" t="s">
        <v>2460</v>
      </c>
      <c r="P6" s="15"/>
      <c r="Q6" s="8" t="s">
        <v>2465</v>
      </c>
      <c r="R6" s="25" t="s">
        <v>2531</v>
      </c>
      <c r="S6" s="8"/>
      <c r="T6" s="51"/>
      <c r="U6" s="209" t="s">
        <v>14121</v>
      </c>
      <c r="V6" s="1" t="s">
        <v>2524</v>
      </c>
      <c r="W6" s="1">
        <v>3.3</v>
      </c>
      <c r="X6" s="1" t="s">
        <v>2525</v>
      </c>
      <c r="Y6" s="413" t="s">
        <v>5174</v>
      </c>
      <c r="Z6" s="413">
        <f>COUNTIF($U$2:$U$51,"45")</f>
        <v>0</v>
      </c>
    </row>
    <row r="7" spans="1:26" ht="15" thickTop="1" thickBot="1">
      <c r="A7" s="698">
        <v>6</v>
      </c>
      <c r="B7" s="698">
        <v>902</v>
      </c>
      <c r="C7" s="698" t="s">
        <v>18045</v>
      </c>
      <c r="D7" s="45" t="s">
        <v>4837</v>
      </c>
      <c r="E7" s="15" t="s">
        <v>2452</v>
      </c>
      <c r="F7" s="11" t="s">
        <v>2320</v>
      </c>
      <c r="G7" s="7" t="s">
        <v>21</v>
      </c>
      <c r="H7" s="15" t="s">
        <v>2368</v>
      </c>
      <c r="I7" s="8" t="s">
        <v>53</v>
      </c>
      <c r="J7" s="8"/>
      <c r="K7" s="8" t="s">
        <v>17296</v>
      </c>
      <c r="L7" s="8" t="s">
        <v>17332</v>
      </c>
      <c r="M7" s="8" t="s">
        <v>17271</v>
      </c>
      <c r="N7" s="8" t="s">
        <v>17263</v>
      </c>
      <c r="O7" s="15" t="s">
        <v>2460</v>
      </c>
      <c r="P7" s="15"/>
      <c r="Q7" s="8" t="s">
        <v>2466</v>
      </c>
      <c r="R7" s="25" t="s">
        <v>2532</v>
      </c>
      <c r="S7" s="8"/>
      <c r="T7" s="51"/>
      <c r="U7" s="209" t="s">
        <v>14121</v>
      </c>
      <c r="V7" s="1" t="s">
        <v>2529</v>
      </c>
      <c r="W7" s="1">
        <v>3.3</v>
      </c>
      <c r="X7" s="1" t="s">
        <v>2530</v>
      </c>
      <c r="Y7" s="413" t="s">
        <v>5175</v>
      </c>
      <c r="Z7" s="413">
        <f>COUNTIF($U$2:$U$51,"46")</f>
        <v>33</v>
      </c>
    </row>
    <row r="8" spans="1:26" ht="15" thickTop="1" thickBot="1">
      <c r="A8" s="698">
        <v>7</v>
      </c>
      <c r="B8" s="698">
        <v>903</v>
      </c>
      <c r="C8" s="698" t="s">
        <v>18046</v>
      </c>
      <c r="D8" s="45" t="s">
        <v>4838</v>
      </c>
      <c r="E8" s="15" t="s">
        <v>2453</v>
      </c>
      <c r="F8" s="11" t="s">
        <v>2321</v>
      </c>
      <c r="G8" s="7" t="s">
        <v>21</v>
      </c>
      <c r="H8" s="15" t="s">
        <v>11123</v>
      </c>
      <c r="I8" s="8" t="s">
        <v>53</v>
      </c>
      <c r="J8" s="8"/>
      <c r="K8" s="8" t="s">
        <v>17264</v>
      </c>
      <c r="L8" s="8" t="s">
        <v>17332</v>
      </c>
      <c r="M8" s="8" t="s">
        <v>17257</v>
      </c>
      <c r="N8" s="8" t="s">
        <v>17299</v>
      </c>
      <c r="O8" s="15" t="s">
        <v>2460</v>
      </c>
      <c r="P8" s="15"/>
      <c r="Q8" s="8" t="s">
        <v>17193</v>
      </c>
      <c r="R8" s="25" t="s">
        <v>2533</v>
      </c>
      <c r="S8" s="8"/>
      <c r="T8" s="51" t="s">
        <v>6841</v>
      </c>
      <c r="U8" s="209" t="s">
        <v>14121</v>
      </c>
      <c r="V8" s="1" t="s">
        <v>2529</v>
      </c>
      <c r="W8" s="1">
        <v>3.3</v>
      </c>
      <c r="X8" s="1" t="s">
        <v>2530</v>
      </c>
      <c r="Y8" s="413" t="s">
        <v>5214</v>
      </c>
      <c r="Z8" s="413">
        <f>COUNTIF($U$2:$U$51,"47")</f>
        <v>0</v>
      </c>
    </row>
    <row r="9" spans="1:26" ht="15" thickTop="1" thickBot="1">
      <c r="A9" s="1072">
        <v>8</v>
      </c>
      <c r="B9" s="1072">
        <v>1001</v>
      </c>
      <c r="C9" s="1072" t="s">
        <v>2624</v>
      </c>
      <c r="D9" s="251" t="s">
        <v>4839</v>
      </c>
      <c r="E9" s="252" t="s">
        <v>28124</v>
      </c>
      <c r="F9" s="253" t="s">
        <v>2322</v>
      </c>
      <c r="G9" s="250" t="s">
        <v>21</v>
      </c>
      <c r="H9" s="252" t="s">
        <v>2369</v>
      </c>
      <c r="I9" s="254" t="s">
        <v>53</v>
      </c>
      <c r="J9" s="254"/>
      <c r="K9" s="254" t="s">
        <v>17296</v>
      </c>
      <c r="L9" s="254" t="s">
        <v>17332</v>
      </c>
      <c r="M9" s="254" t="s">
        <v>17271</v>
      </c>
      <c r="N9" s="254" t="s">
        <v>17263</v>
      </c>
      <c r="O9" s="252" t="s">
        <v>2460</v>
      </c>
      <c r="P9" s="252" t="s">
        <v>28125</v>
      </c>
      <c r="Q9" s="254" t="s">
        <v>2467</v>
      </c>
      <c r="R9" s="626" t="s">
        <v>2534</v>
      </c>
      <c r="S9" s="254"/>
      <c r="T9" s="1015"/>
      <c r="U9" s="630" t="s">
        <v>14121</v>
      </c>
      <c r="V9" s="1" t="s">
        <v>2535</v>
      </c>
      <c r="W9" s="1">
        <v>6.3</v>
      </c>
      <c r="X9" s="1" t="s">
        <v>2536</v>
      </c>
      <c r="Y9" s="413" t="s">
        <v>5216</v>
      </c>
      <c r="Z9" s="413">
        <f>COUNTIF($U$2:$U$51,"48")</f>
        <v>1</v>
      </c>
    </row>
    <row r="10" spans="1:26" ht="15" thickTop="1" thickBot="1">
      <c r="A10" s="698">
        <v>9</v>
      </c>
      <c r="B10" s="698">
        <v>1101</v>
      </c>
      <c r="C10" s="698" t="s">
        <v>2625</v>
      </c>
      <c r="D10" s="45" t="s">
        <v>4840</v>
      </c>
      <c r="E10" s="15" t="s">
        <v>2454</v>
      </c>
      <c r="F10" s="11" t="s">
        <v>2323</v>
      </c>
      <c r="G10" s="7" t="s">
        <v>21</v>
      </c>
      <c r="H10" s="15" t="s">
        <v>2370</v>
      </c>
      <c r="I10" s="8" t="s">
        <v>53</v>
      </c>
      <c r="J10" s="8"/>
      <c r="K10" s="8" t="s">
        <v>17264</v>
      </c>
      <c r="L10" s="8" t="s">
        <v>17332</v>
      </c>
      <c r="M10" s="8" t="s">
        <v>17271</v>
      </c>
      <c r="N10" s="8" t="s">
        <v>17299</v>
      </c>
      <c r="O10" s="15" t="s">
        <v>2460</v>
      </c>
      <c r="P10" s="15"/>
      <c r="Q10" s="8" t="s">
        <v>2468</v>
      </c>
      <c r="R10" s="25" t="s">
        <v>2537</v>
      </c>
      <c r="S10" s="8"/>
      <c r="T10" s="51"/>
      <c r="U10" s="209" t="s">
        <v>14121</v>
      </c>
      <c r="V10" s="1" t="s">
        <v>2529</v>
      </c>
      <c r="W10" s="1">
        <v>3.3</v>
      </c>
      <c r="X10" s="1" t="s">
        <v>2530</v>
      </c>
      <c r="Y10" s="413" t="s">
        <v>5215</v>
      </c>
      <c r="Z10" s="413">
        <f>COUNTIF($U$2:$U$51,"49")</f>
        <v>1</v>
      </c>
    </row>
    <row r="11" spans="1:26" ht="15" thickTop="1" thickBot="1">
      <c r="A11" s="698">
        <v>10</v>
      </c>
      <c r="B11" s="698">
        <v>1301</v>
      </c>
      <c r="C11" s="698" t="s">
        <v>2626</v>
      </c>
      <c r="D11" s="45" t="s">
        <v>4841</v>
      </c>
      <c r="E11" s="15" t="s">
        <v>2455</v>
      </c>
      <c r="F11" s="11" t="s">
        <v>2324</v>
      </c>
      <c r="G11" s="7" t="s">
        <v>21</v>
      </c>
      <c r="H11" s="15" t="s">
        <v>2371</v>
      </c>
      <c r="I11" s="8" t="s">
        <v>53</v>
      </c>
      <c r="J11" s="8"/>
      <c r="K11" s="8" t="s">
        <v>17264</v>
      </c>
      <c r="L11" s="8" t="s">
        <v>17332</v>
      </c>
      <c r="M11" s="8" t="s">
        <v>17257</v>
      </c>
      <c r="N11" s="8" t="s">
        <v>17263</v>
      </c>
      <c r="O11" s="15" t="s">
        <v>2460</v>
      </c>
      <c r="P11" s="15"/>
      <c r="Q11" s="8" t="s">
        <v>2469</v>
      </c>
      <c r="R11" s="25" t="s">
        <v>2538</v>
      </c>
      <c r="S11" s="8"/>
      <c r="T11" s="51"/>
      <c r="U11" s="209" t="s">
        <v>14121</v>
      </c>
      <c r="V11" s="1" t="s">
        <v>2524</v>
      </c>
      <c r="W11" s="1">
        <v>3.3</v>
      </c>
      <c r="X11" s="1" t="s">
        <v>2530</v>
      </c>
      <c r="Y11" s="413" t="s">
        <v>17020</v>
      </c>
      <c r="Z11" s="413">
        <f>COUNTIF($U$2:$U$51,"50")</f>
        <v>0</v>
      </c>
    </row>
    <row r="12" spans="1:26" ht="15" thickTop="1" thickBot="1">
      <c r="A12" s="698">
        <v>11</v>
      </c>
      <c r="B12" s="698">
        <v>1303</v>
      </c>
      <c r="C12" s="698" t="s">
        <v>11723</v>
      </c>
      <c r="D12" s="45" t="s">
        <v>4842</v>
      </c>
      <c r="E12" s="15" t="s">
        <v>2456</v>
      </c>
      <c r="F12" s="11" t="s">
        <v>2325</v>
      </c>
      <c r="G12" s="7" t="s">
        <v>21</v>
      </c>
      <c r="H12" s="15" t="s">
        <v>2372</v>
      </c>
      <c r="I12" s="8" t="s">
        <v>53</v>
      </c>
      <c r="J12" s="8"/>
      <c r="K12" s="8" t="s">
        <v>17264</v>
      </c>
      <c r="L12" s="8" t="s">
        <v>17332</v>
      </c>
      <c r="M12" s="8" t="s">
        <v>17261</v>
      </c>
      <c r="N12" s="8" t="s">
        <v>17259</v>
      </c>
      <c r="O12" s="15" t="s">
        <v>2460</v>
      </c>
      <c r="P12" s="15"/>
      <c r="Q12" s="8" t="s">
        <v>17194</v>
      </c>
      <c r="R12" s="25" t="s">
        <v>2618</v>
      </c>
      <c r="S12" s="8"/>
      <c r="T12" s="51" t="s">
        <v>11125</v>
      </c>
      <c r="U12" s="209" t="s">
        <v>14121</v>
      </c>
      <c r="V12" s="1" t="s">
        <v>2524</v>
      </c>
      <c r="W12" s="1">
        <v>3.3</v>
      </c>
      <c r="X12" s="1" t="s">
        <v>2530</v>
      </c>
      <c r="Y12" s="413" t="s">
        <v>17021</v>
      </c>
      <c r="Z12" s="413">
        <f>COUNTIF($U$2:$U$51,"51")</f>
        <v>0</v>
      </c>
    </row>
    <row r="13" spans="1:26" ht="15" thickTop="1" thickBot="1">
      <c r="A13" s="699"/>
      <c r="B13" s="699"/>
      <c r="C13" s="699"/>
      <c r="D13" s="516"/>
      <c r="E13" s="517"/>
      <c r="F13" s="518"/>
      <c r="G13" s="516"/>
      <c r="H13" s="517"/>
      <c r="I13" s="517"/>
      <c r="J13" s="517"/>
      <c r="K13" s="8"/>
      <c r="L13" s="8"/>
      <c r="M13" s="8"/>
      <c r="N13" s="8"/>
      <c r="O13" s="517"/>
      <c r="P13" s="517"/>
      <c r="Q13" s="517"/>
      <c r="R13" s="29"/>
      <c r="S13" s="517"/>
      <c r="T13" s="19"/>
      <c r="U13" s="209"/>
      <c r="Y13" s="413" t="s">
        <v>17022</v>
      </c>
      <c r="Z13" s="413">
        <f>COUNTIF($U$2:$U$51,"52")</f>
        <v>0</v>
      </c>
    </row>
    <row r="14" spans="1:26" ht="15" thickTop="1" thickBot="1">
      <c r="A14" s="698">
        <v>12</v>
      </c>
      <c r="B14" s="698">
        <v>1401</v>
      </c>
      <c r="C14" s="698" t="s">
        <v>2627</v>
      </c>
      <c r="D14" s="45" t="s">
        <v>4843</v>
      </c>
      <c r="E14" s="15" t="s">
        <v>2457</v>
      </c>
      <c r="F14" s="11" t="s">
        <v>2326</v>
      </c>
      <c r="G14" s="7" t="s">
        <v>21</v>
      </c>
      <c r="H14" s="15" t="s">
        <v>2373</v>
      </c>
      <c r="I14" s="8" t="s">
        <v>53</v>
      </c>
      <c r="J14" s="8"/>
      <c r="K14" s="8" t="s">
        <v>17264</v>
      </c>
      <c r="L14" s="8" t="s">
        <v>17332</v>
      </c>
      <c r="M14" s="8" t="s">
        <v>17257</v>
      </c>
      <c r="N14" s="8" t="s">
        <v>17263</v>
      </c>
      <c r="O14" s="15" t="s">
        <v>2460</v>
      </c>
      <c r="P14" s="15"/>
      <c r="Q14" s="8" t="s">
        <v>2470</v>
      </c>
      <c r="R14" s="25" t="s">
        <v>2539</v>
      </c>
      <c r="S14" s="8"/>
      <c r="T14" s="51"/>
      <c r="U14" s="209" t="s">
        <v>14121</v>
      </c>
      <c r="V14" s="1" t="s">
        <v>2524</v>
      </c>
      <c r="W14" s="1">
        <v>3.3</v>
      </c>
      <c r="X14" s="1" t="s">
        <v>2525</v>
      </c>
    </row>
    <row r="15" spans="1:26" ht="15" thickTop="1" thickBot="1">
      <c r="A15" s="698">
        <v>13</v>
      </c>
      <c r="B15" s="698">
        <v>1402</v>
      </c>
      <c r="C15" s="698" t="s">
        <v>2628</v>
      </c>
      <c r="D15" s="45" t="s">
        <v>4844</v>
      </c>
      <c r="E15" s="15" t="s">
        <v>2666</v>
      </c>
      <c r="F15" s="11" t="s">
        <v>2327</v>
      </c>
      <c r="G15" s="7" t="s">
        <v>21</v>
      </c>
      <c r="H15" s="15" t="s">
        <v>3811</v>
      </c>
      <c r="I15" s="8" t="s">
        <v>53</v>
      </c>
      <c r="J15" s="8"/>
      <c r="K15" s="8" t="s">
        <v>17264</v>
      </c>
      <c r="L15" s="8" t="s">
        <v>17332</v>
      </c>
      <c r="M15" s="8" t="s">
        <v>17271</v>
      </c>
      <c r="N15" s="8" t="s">
        <v>17299</v>
      </c>
      <c r="O15" s="15" t="s">
        <v>2460</v>
      </c>
      <c r="P15" s="15"/>
      <c r="Q15" s="8" t="s">
        <v>17195</v>
      </c>
      <c r="R15" s="25" t="s">
        <v>2540</v>
      </c>
      <c r="S15" s="8"/>
      <c r="T15" s="51" t="s">
        <v>11245</v>
      </c>
      <c r="U15" s="209" t="s">
        <v>14121</v>
      </c>
      <c r="V15" s="1" t="s">
        <v>2535</v>
      </c>
      <c r="W15" s="1">
        <v>6.3</v>
      </c>
      <c r="X15" s="1" t="s">
        <v>2536</v>
      </c>
    </row>
    <row r="16" spans="1:26" ht="15" thickTop="1" thickBot="1">
      <c r="A16" s="698">
        <v>14</v>
      </c>
      <c r="B16" s="698">
        <v>1501</v>
      </c>
      <c r="C16" s="698" t="s">
        <v>2629</v>
      </c>
      <c r="D16" s="45" t="s">
        <v>4845</v>
      </c>
      <c r="E16" s="15" t="s">
        <v>2458</v>
      </c>
      <c r="F16" s="11" t="s">
        <v>2479</v>
      </c>
      <c r="G16" s="7" t="s">
        <v>21</v>
      </c>
      <c r="H16" s="15" t="s">
        <v>5930</v>
      </c>
      <c r="I16" s="8" t="s">
        <v>53</v>
      </c>
      <c r="J16" s="8"/>
      <c r="K16" s="8" t="s">
        <v>17264</v>
      </c>
      <c r="L16" s="8" t="s">
        <v>17332</v>
      </c>
      <c r="M16" s="8" t="s">
        <v>17261</v>
      </c>
      <c r="N16" s="8" t="s">
        <v>17263</v>
      </c>
      <c r="O16" s="15" t="s">
        <v>2630</v>
      </c>
      <c r="P16" s="15"/>
      <c r="Q16" s="15" t="s">
        <v>17196</v>
      </c>
      <c r="R16" s="25" t="s">
        <v>2541</v>
      </c>
      <c r="S16" s="15"/>
      <c r="T16" s="181" t="s">
        <v>11246</v>
      </c>
      <c r="U16" s="209" t="s">
        <v>14121</v>
      </c>
      <c r="V16" s="1" t="s">
        <v>2524</v>
      </c>
      <c r="W16" s="1">
        <v>3.3</v>
      </c>
      <c r="X16" s="1" t="s">
        <v>2525</v>
      </c>
    </row>
    <row r="17" spans="1:21" ht="15" thickTop="1" thickBot="1">
      <c r="A17" s="698">
        <v>15</v>
      </c>
      <c r="B17" s="698">
        <v>13</v>
      </c>
      <c r="C17" s="698" t="s">
        <v>5863</v>
      </c>
      <c r="D17" s="9" t="s">
        <v>5926</v>
      </c>
      <c r="E17" s="15" t="s">
        <v>5927</v>
      </c>
      <c r="F17" s="87" t="s">
        <v>5864</v>
      </c>
      <c r="G17" s="7" t="s">
        <v>21</v>
      </c>
      <c r="H17" s="15" t="s">
        <v>5861</v>
      </c>
      <c r="I17" s="8" t="s">
        <v>5862</v>
      </c>
      <c r="J17" s="8"/>
      <c r="K17" s="8" t="s">
        <v>17264</v>
      </c>
      <c r="L17" s="8" t="s">
        <v>17332</v>
      </c>
      <c r="M17" s="8" t="s">
        <v>17261</v>
      </c>
      <c r="N17" s="8" t="s">
        <v>17263</v>
      </c>
      <c r="O17" s="15" t="s">
        <v>5928</v>
      </c>
      <c r="P17" s="15"/>
      <c r="Q17" s="8" t="s">
        <v>5929</v>
      </c>
      <c r="R17" s="8"/>
      <c r="S17" s="8"/>
      <c r="T17" s="8"/>
      <c r="U17" s="209" t="s">
        <v>14155</v>
      </c>
    </row>
    <row r="18" spans="1:21" ht="15" thickTop="1" thickBot="1">
      <c r="A18" s="698">
        <v>16</v>
      </c>
      <c r="B18" s="698">
        <v>501</v>
      </c>
      <c r="C18" s="698" t="s">
        <v>6634</v>
      </c>
      <c r="D18" s="9" t="s">
        <v>6623</v>
      </c>
      <c r="E18" s="15" t="s">
        <v>6624</v>
      </c>
      <c r="F18" s="87" t="s">
        <v>6274</v>
      </c>
      <c r="G18" s="7" t="s">
        <v>21</v>
      </c>
      <c r="H18" s="15" t="s">
        <v>6275</v>
      </c>
      <c r="I18" s="8" t="s">
        <v>5862</v>
      </c>
      <c r="J18" s="8"/>
      <c r="K18" s="8" t="s">
        <v>17264</v>
      </c>
      <c r="L18" s="8" t="s">
        <v>17332</v>
      </c>
      <c r="M18" s="8" t="s">
        <v>17261</v>
      </c>
      <c r="N18" s="8" t="s">
        <v>17263</v>
      </c>
      <c r="O18" s="15" t="s">
        <v>6625</v>
      </c>
      <c r="P18" s="15"/>
      <c r="Q18" s="8" t="s">
        <v>6630</v>
      </c>
      <c r="R18" s="8"/>
      <c r="S18" s="8"/>
      <c r="T18" s="8"/>
      <c r="U18" s="203">
        <v>46</v>
      </c>
    </row>
    <row r="19" spans="1:21" ht="15" thickTop="1" thickBot="1">
      <c r="A19" s="698">
        <v>17</v>
      </c>
      <c r="B19" s="700">
        <v>31</v>
      </c>
      <c r="C19" s="698" t="s">
        <v>17697</v>
      </c>
      <c r="D19" s="9" t="s">
        <v>7940</v>
      </c>
      <c r="E19" s="15" t="s">
        <v>7972</v>
      </c>
      <c r="F19" s="87" t="s">
        <v>7777</v>
      </c>
      <c r="G19" s="7" t="s">
        <v>21</v>
      </c>
      <c r="H19" s="15" t="s">
        <v>7810</v>
      </c>
      <c r="I19" s="8" t="s">
        <v>7809</v>
      </c>
      <c r="J19" s="8"/>
      <c r="K19" s="8" t="s">
        <v>17264</v>
      </c>
      <c r="L19" s="8" t="s">
        <v>17332</v>
      </c>
      <c r="M19" s="8" t="s">
        <v>17261</v>
      </c>
      <c r="N19" s="8" t="s">
        <v>17263</v>
      </c>
      <c r="O19" s="15" t="s">
        <v>7971</v>
      </c>
      <c r="P19" s="15"/>
      <c r="Q19" s="441" t="s">
        <v>8063</v>
      </c>
      <c r="R19" s="441"/>
      <c r="S19" s="441"/>
      <c r="T19" s="441"/>
      <c r="U19" s="203">
        <v>46</v>
      </c>
    </row>
    <row r="20" spans="1:21" ht="15" thickTop="1" thickBot="1">
      <c r="A20" s="698">
        <v>18</v>
      </c>
      <c r="B20" s="700">
        <v>32</v>
      </c>
      <c r="C20" s="698" t="s">
        <v>17777</v>
      </c>
      <c r="D20" s="9" t="s">
        <v>7941</v>
      </c>
      <c r="E20" s="15" t="s">
        <v>7973</v>
      </c>
      <c r="F20" s="87" t="s">
        <v>7778</v>
      </c>
      <c r="G20" s="7" t="s">
        <v>21</v>
      </c>
      <c r="H20" s="15" t="s">
        <v>7811</v>
      </c>
      <c r="I20" s="8" t="s">
        <v>7809</v>
      </c>
      <c r="J20" s="8"/>
      <c r="K20" s="8" t="s">
        <v>17264</v>
      </c>
      <c r="L20" s="8" t="s">
        <v>17332</v>
      </c>
      <c r="M20" s="8" t="s">
        <v>17261</v>
      </c>
      <c r="N20" s="8" t="s">
        <v>17263</v>
      </c>
      <c r="O20" s="15" t="s">
        <v>7971</v>
      </c>
      <c r="P20" s="15"/>
      <c r="Q20" s="441" t="s">
        <v>8064</v>
      </c>
      <c r="R20" s="441"/>
      <c r="S20" s="441"/>
      <c r="T20" s="441"/>
      <c r="U20" s="203">
        <v>46</v>
      </c>
    </row>
    <row r="21" spans="1:21" ht="15" thickTop="1" thickBot="1">
      <c r="A21" s="698">
        <v>19</v>
      </c>
      <c r="B21" s="700">
        <v>30</v>
      </c>
      <c r="C21" s="698" t="s">
        <v>7755</v>
      </c>
      <c r="D21" s="9" t="s">
        <v>7942</v>
      </c>
      <c r="E21" s="15" t="s">
        <v>7974</v>
      </c>
      <c r="F21" s="87" t="s">
        <v>7779</v>
      </c>
      <c r="G21" s="7" t="s">
        <v>21</v>
      </c>
      <c r="H21" s="15" t="s">
        <v>7812</v>
      </c>
      <c r="I21" s="8" t="s">
        <v>7809</v>
      </c>
      <c r="J21" s="8"/>
      <c r="K21" s="8" t="s">
        <v>17264</v>
      </c>
      <c r="L21" s="8" t="s">
        <v>17332</v>
      </c>
      <c r="M21" s="8" t="s">
        <v>17271</v>
      </c>
      <c r="N21" s="8" t="s">
        <v>17263</v>
      </c>
      <c r="O21" s="15" t="s">
        <v>7971</v>
      </c>
      <c r="P21" s="15"/>
      <c r="Q21" s="468" t="s">
        <v>17197</v>
      </c>
      <c r="R21" s="468"/>
      <c r="S21" s="468"/>
      <c r="T21" s="468" t="s">
        <v>8325</v>
      </c>
      <c r="U21" s="203">
        <v>46</v>
      </c>
    </row>
    <row r="22" spans="1:21" ht="15" thickTop="1" thickBot="1">
      <c r="A22" s="698">
        <v>20</v>
      </c>
      <c r="B22" s="700">
        <v>29</v>
      </c>
      <c r="C22" s="698" t="s">
        <v>7756</v>
      </c>
      <c r="D22" s="9" t="s">
        <v>7943</v>
      </c>
      <c r="E22" s="15" t="s">
        <v>7975</v>
      </c>
      <c r="F22" s="87" t="s">
        <v>7780</v>
      </c>
      <c r="G22" s="7" t="s">
        <v>21</v>
      </c>
      <c r="H22" s="15" t="s">
        <v>7813</v>
      </c>
      <c r="I22" s="8" t="s">
        <v>7809</v>
      </c>
      <c r="J22" s="8"/>
      <c r="K22" s="8" t="s">
        <v>17296</v>
      </c>
      <c r="L22" s="8" t="s">
        <v>17332</v>
      </c>
      <c r="M22" s="8" t="s">
        <v>17261</v>
      </c>
      <c r="N22" s="8" t="s">
        <v>17263</v>
      </c>
      <c r="O22" s="15" t="s">
        <v>7971</v>
      </c>
      <c r="P22" s="15"/>
      <c r="Q22" s="441" t="s">
        <v>8065</v>
      </c>
      <c r="R22" s="441"/>
      <c r="S22" s="441"/>
      <c r="T22" s="441"/>
      <c r="U22" s="203">
        <v>46</v>
      </c>
    </row>
    <row r="23" spans="1:21" ht="15" thickTop="1" thickBot="1">
      <c r="A23" s="698">
        <v>21</v>
      </c>
      <c r="B23" s="700">
        <v>43</v>
      </c>
      <c r="C23" s="698" t="s">
        <v>7757</v>
      </c>
      <c r="D23" s="9" t="s">
        <v>7944</v>
      </c>
      <c r="E23" s="15" t="s">
        <v>7976</v>
      </c>
      <c r="F23" s="87" t="s">
        <v>7781</v>
      </c>
      <c r="G23" s="7" t="s">
        <v>21</v>
      </c>
      <c r="H23" s="15" t="s">
        <v>7814</v>
      </c>
      <c r="I23" s="8" t="s">
        <v>7809</v>
      </c>
      <c r="J23" s="8"/>
      <c r="K23" s="8" t="s">
        <v>17264</v>
      </c>
      <c r="L23" s="8" t="s">
        <v>17332</v>
      </c>
      <c r="M23" s="8" t="s">
        <v>17271</v>
      </c>
      <c r="N23" s="8" t="s">
        <v>17263</v>
      </c>
      <c r="O23" s="15" t="s">
        <v>7971</v>
      </c>
      <c r="P23" s="15"/>
      <c r="Q23" s="441" t="s">
        <v>8066</v>
      </c>
      <c r="R23" s="441"/>
      <c r="S23" s="441"/>
      <c r="T23" s="441"/>
      <c r="U23" s="203">
        <v>46</v>
      </c>
    </row>
    <row r="24" spans="1:21" ht="15" thickTop="1" thickBot="1">
      <c r="A24" s="698">
        <v>22</v>
      </c>
      <c r="B24" s="700">
        <v>41</v>
      </c>
      <c r="C24" s="698" t="s">
        <v>7758</v>
      </c>
      <c r="D24" s="9" t="s">
        <v>7945</v>
      </c>
      <c r="E24" s="15" t="s">
        <v>7977</v>
      </c>
      <c r="F24" s="87" t="s">
        <v>7782</v>
      </c>
      <c r="G24" s="7" t="s">
        <v>21</v>
      </c>
      <c r="H24" s="15" t="s">
        <v>7815</v>
      </c>
      <c r="I24" s="8" t="s">
        <v>7809</v>
      </c>
      <c r="J24" s="8"/>
      <c r="K24" s="8" t="s">
        <v>17264</v>
      </c>
      <c r="L24" s="8" t="s">
        <v>17332</v>
      </c>
      <c r="M24" s="8" t="s">
        <v>17261</v>
      </c>
      <c r="N24" s="8" t="s">
        <v>17263</v>
      </c>
      <c r="O24" s="15" t="s">
        <v>7971</v>
      </c>
      <c r="P24" s="15"/>
      <c r="Q24" s="441" t="s">
        <v>8067</v>
      </c>
      <c r="R24" s="441"/>
      <c r="S24" s="441"/>
      <c r="T24" s="441"/>
      <c r="U24" s="203">
        <v>46</v>
      </c>
    </row>
    <row r="25" spans="1:21" ht="15" thickTop="1" thickBot="1">
      <c r="A25" s="698">
        <v>23</v>
      </c>
      <c r="B25" s="700">
        <v>42</v>
      </c>
      <c r="C25" s="698" t="s">
        <v>7759</v>
      </c>
      <c r="D25" s="9" t="s">
        <v>7946</v>
      </c>
      <c r="E25" s="15" t="s">
        <v>7978</v>
      </c>
      <c r="F25" s="87" t="s">
        <v>7783</v>
      </c>
      <c r="G25" s="7" t="s">
        <v>21</v>
      </c>
      <c r="H25" s="15" t="s">
        <v>7816</v>
      </c>
      <c r="I25" s="8" t="s">
        <v>7809</v>
      </c>
      <c r="J25" s="8"/>
      <c r="K25" s="8" t="s">
        <v>17264</v>
      </c>
      <c r="L25" s="8" t="s">
        <v>17332</v>
      </c>
      <c r="M25" s="8" t="s">
        <v>17271</v>
      </c>
      <c r="N25" s="8" t="s">
        <v>17263</v>
      </c>
      <c r="O25" s="15" t="s">
        <v>7971</v>
      </c>
      <c r="P25" s="15"/>
      <c r="Q25" s="468" t="s">
        <v>12857</v>
      </c>
      <c r="R25" s="468"/>
      <c r="S25" s="468"/>
      <c r="T25" s="468"/>
      <c r="U25" s="203">
        <v>46</v>
      </c>
    </row>
    <row r="26" spans="1:21" ht="15" thickTop="1" thickBot="1">
      <c r="A26" s="698">
        <v>24</v>
      </c>
      <c r="B26" s="700">
        <v>40</v>
      </c>
      <c r="C26" s="698" t="s">
        <v>7760</v>
      </c>
      <c r="D26" s="9" t="s">
        <v>7947</v>
      </c>
      <c r="E26" s="15" t="s">
        <v>7979</v>
      </c>
      <c r="F26" s="87" t="s">
        <v>7784</v>
      </c>
      <c r="G26" s="7" t="s">
        <v>21</v>
      </c>
      <c r="H26" s="15" t="s">
        <v>7817</v>
      </c>
      <c r="I26" s="8" t="s">
        <v>7809</v>
      </c>
      <c r="J26" s="8"/>
      <c r="K26" s="8" t="s">
        <v>17264</v>
      </c>
      <c r="L26" s="8" t="s">
        <v>17332</v>
      </c>
      <c r="M26" s="8" t="s">
        <v>17261</v>
      </c>
      <c r="N26" s="8" t="s">
        <v>17299</v>
      </c>
      <c r="O26" s="15" t="s">
        <v>7971</v>
      </c>
      <c r="P26" s="15"/>
      <c r="Q26" s="441" t="s">
        <v>8068</v>
      </c>
      <c r="R26" s="441"/>
      <c r="S26" s="441"/>
      <c r="T26" s="441"/>
      <c r="U26" s="203">
        <v>46</v>
      </c>
    </row>
    <row r="27" spans="1:21" ht="15" thickTop="1" thickBot="1">
      <c r="A27" s="698">
        <v>25</v>
      </c>
      <c r="B27" s="700">
        <v>39</v>
      </c>
      <c r="C27" s="698" t="s">
        <v>7761</v>
      </c>
      <c r="D27" s="9" t="s">
        <v>7948</v>
      </c>
      <c r="E27" s="15" t="s">
        <v>7980</v>
      </c>
      <c r="F27" s="87" t="s">
        <v>7785</v>
      </c>
      <c r="G27" s="7" t="s">
        <v>21</v>
      </c>
      <c r="H27" s="15" t="s">
        <v>7818</v>
      </c>
      <c r="I27" s="8" t="s">
        <v>7809</v>
      </c>
      <c r="J27" s="8"/>
      <c r="K27" s="8" t="s">
        <v>17264</v>
      </c>
      <c r="L27" s="8" t="s">
        <v>17332</v>
      </c>
      <c r="M27" s="8" t="s">
        <v>17261</v>
      </c>
      <c r="N27" s="8" t="s">
        <v>17263</v>
      </c>
      <c r="O27" s="15" t="s">
        <v>7971</v>
      </c>
      <c r="P27" s="15"/>
      <c r="Q27" s="468" t="s">
        <v>17198</v>
      </c>
      <c r="R27" s="468"/>
      <c r="S27" s="468"/>
      <c r="T27" s="468" t="s">
        <v>8324</v>
      </c>
      <c r="U27" s="203">
        <v>46</v>
      </c>
    </row>
    <row r="28" spans="1:21" ht="15" thickTop="1" thickBot="1">
      <c r="A28" s="698">
        <v>26</v>
      </c>
      <c r="B28" s="700">
        <v>14</v>
      </c>
      <c r="C28" s="698" t="s">
        <v>17778</v>
      </c>
      <c r="D28" s="9" t="s">
        <v>7949</v>
      </c>
      <c r="E28" s="15" t="s">
        <v>7981</v>
      </c>
      <c r="F28" s="87" t="s">
        <v>7786</v>
      </c>
      <c r="G28" s="7" t="s">
        <v>21</v>
      </c>
      <c r="H28" s="15" t="s">
        <v>7819</v>
      </c>
      <c r="I28" s="8" t="s">
        <v>7809</v>
      </c>
      <c r="J28" s="8"/>
      <c r="K28" s="8" t="s">
        <v>17264</v>
      </c>
      <c r="L28" s="8" t="s">
        <v>17332</v>
      </c>
      <c r="M28" s="8" t="s">
        <v>17261</v>
      </c>
      <c r="N28" s="8" t="s">
        <v>17263</v>
      </c>
      <c r="O28" s="15" t="s">
        <v>7971</v>
      </c>
      <c r="P28" s="15"/>
      <c r="Q28" s="441" t="s">
        <v>8069</v>
      </c>
      <c r="R28" s="441"/>
      <c r="S28" s="441"/>
      <c r="T28" s="441"/>
      <c r="U28" s="203">
        <v>46</v>
      </c>
    </row>
    <row r="29" spans="1:21" ht="15" thickTop="1" thickBot="1">
      <c r="A29" s="698">
        <v>27</v>
      </c>
      <c r="B29" s="700">
        <v>12</v>
      </c>
      <c r="C29" s="698" t="s">
        <v>7762</v>
      </c>
      <c r="D29" s="9" t="s">
        <v>7950</v>
      </c>
      <c r="E29" s="15" t="s">
        <v>7982</v>
      </c>
      <c r="F29" s="87" t="s">
        <v>7787</v>
      </c>
      <c r="G29" s="7" t="s">
        <v>21</v>
      </c>
      <c r="H29" s="15" t="s">
        <v>7820</v>
      </c>
      <c r="I29" s="8" t="s">
        <v>7809</v>
      </c>
      <c r="J29" s="8"/>
      <c r="K29" s="8" t="s">
        <v>17264</v>
      </c>
      <c r="L29" s="8" t="s">
        <v>17332</v>
      </c>
      <c r="M29" s="8" t="s">
        <v>17261</v>
      </c>
      <c r="N29" s="8" t="s">
        <v>17263</v>
      </c>
      <c r="O29" s="15" t="s">
        <v>7971</v>
      </c>
      <c r="P29" s="15"/>
      <c r="Q29" s="441" t="s">
        <v>8095</v>
      </c>
      <c r="R29" s="441"/>
      <c r="S29" s="441"/>
      <c r="T29" s="441"/>
      <c r="U29" s="203">
        <v>46</v>
      </c>
    </row>
    <row r="30" spans="1:21" ht="15" thickTop="1" thickBot="1">
      <c r="A30" s="698">
        <v>28</v>
      </c>
      <c r="B30" s="700">
        <v>22</v>
      </c>
      <c r="C30" s="698" t="s">
        <v>7763</v>
      </c>
      <c r="D30" s="9" t="s">
        <v>7951</v>
      </c>
      <c r="E30" s="15" t="s">
        <v>7983</v>
      </c>
      <c r="F30" s="87" t="s">
        <v>7788</v>
      </c>
      <c r="G30" s="7" t="s">
        <v>21</v>
      </c>
      <c r="H30" s="15" t="s">
        <v>7821</v>
      </c>
      <c r="I30" s="8" t="s">
        <v>7809</v>
      </c>
      <c r="J30" s="8"/>
      <c r="K30" s="8" t="s">
        <v>17264</v>
      </c>
      <c r="L30" s="8" t="s">
        <v>17332</v>
      </c>
      <c r="M30" s="8" t="s">
        <v>17261</v>
      </c>
      <c r="N30" s="8" t="s">
        <v>17263</v>
      </c>
      <c r="O30" s="15" t="s">
        <v>7971</v>
      </c>
      <c r="P30" s="15"/>
      <c r="Q30" s="441" t="s">
        <v>8070</v>
      </c>
      <c r="R30" s="441"/>
      <c r="S30" s="441"/>
      <c r="T30" s="441"/>
      <c r="U30" s="203">
        <v>46</v>
      </c>
    </row>
    <row r="31" spans="1:21" ht="15" thickTop="1" thickBot="1">
      <c r="A31" s="698">
        <v>29</v>
      </c>
      <c r="B31" s="700">
        <v>23</v>
      </c>
      <c r="C31" s="698" t="s">
        <v>7764</v>
      </c>
      <c r="D31" s="9" t="s">
        <v>7952</v>
      </c>
      <c r="E31" s="15" t="s">
        <v>7984</v>
      </c>
      <c r="F31" s="87" t="s">
        <v>7789</v>
      </c>
      <c r="G31" s="7" t="s">
        <v>21</v>
      </c>
      <c r="H31" s="15" t="s">
        <v>7822</v>
      </c>
      <c r="I31" s="8" t="s">
        <v>7809</v>
      </c>
      <c r="J31" s="8"/>
      <c r="K31" s="8" t="s">
        <v>17264</v>
      </c>
      <c r="L31" s="8" t="s">
        <v>17332</v>
      </c>
      <c r="M31" s="8" t="s">
        <v>17261</v>
      </c>
      <c r="N31" s="8" t="s">
        <v>17263</v>
      </c>
      <c r="O31" s="15" t="s">
        <v>7971</v>
      </c>
      <c r="P31" s="15"/>
      <c r="Q31" s="441" t="s">
        <v>8071</v>
      </c>
      <c r="R31" s="441"/>
      <c r="S31" s="441"/>
      <c r="T31" s="441"/>
      <c r="U31" s="203">
        <v>46</v>
      </c>
    </row>
    <row r="32" spans="1:21" ht="15" thickTop="1" thickBot="1">
      <c r="A32" s="698">
        <v>30</v>
      </c>
      <c r="B32" s="700">
        <v>25</v>
      </c>
      <c r="C32" s="698" t="s">
        <v>17698</v>
      </c>
      <c r="D32" s="9" t="s">
        <v>7953</v>
      </c>
      <c r="E32" s="15" t="s">
        <v>7985</v>
      </c>
      <c r="F32" s="87" t="s">
        <v>7790</v>
      </c>
      <c r="G32" s="7" t="s">
        <v>21</v>
      </c>
      <c r="H32" s="15" t="s">
        <v>7823</v>
      </c>
      <c r="I32" s="8" t="s">
        <v>7809</v>
      </c>
      <c r="J32" s="8"/>
      <c r="K32" s="8" t="s">
        <v>17264</v>
      </c>
      <c r="L32" s="8" t="s">
        <v>17332</v>
      </c>
      <c r="M32" s="8" t="s">
        <v>17271</v>
      </c>
      <c r="N32" s="8" t="s">
        <v>17263</v>
      </c>
      <c r="O32" s="15" t="s">
        <v>7971</v>
      </c>
      <c r="P32" s="15"/>
      <c r="Q32" s="441" t="s">
        <v>8072</v>
      </c>
      <c r="R32" s="441"/>
      <c r="S32" s="441"/>
      <c r="T32" s="441"/>
      <c r="U32" s="203">
        <v>46</v>
      </c>
    </row>
    <row r="33" spans="1:21" ht="15" thickTop="1" thickBot="1">
      <c r="A33" s="698">
        <v>31</v>
      </c>
      <c r="B33" s="700">
        <v>26</v>
      </c>
      <c r="C33" s="698" t="s">
        <v>17779</v>
      </c>
      <c r="D33" s="9" t="s">
        <v>7954</v>
      </c>
      <c r="E33" s="15" t="s">
        <v>7986</v>
      </c>
      <c r="F33" s="87" t="s">
        <v>7791</v>
      </c>
      <c r="G33" s="7" t="s">
        <v>21</v>
      </c>
      <c r="H33" s="15" t="s">
        <v>7824</v>
      </c>
      <c r="I33" s="8" t="s">
        <v>7809</v>
      </c>
      <c r="J33" s="8"/>
      <c r="K33" s="8" t="s">
        <v>17264</v>
      </c>
      <c r="L33" s="8" t="s">
        <v>17332</v>
      </c>
      <c r="M33" s="8" t="s">
        <v>17261</v>
      </c>
      <c r="N33" s="8" t="s">
        <v>17263</v>
      </c>
      <c r="O33" s="15" t="s">
        <v>7971</v>
      </c>
      <c r="P33" s="15"/>
      <c r="Q33" s="441" t="s">
        <v>8073</v>
      </c>
      <c r="R33" s="441"/>
      <c r="S33" s="441"/>
      <c r="T33" s="441"/>
      <c r="U33" s="203">
        <v>46</v>
      </c>
    </row>
    <row r="34" spans="1:21" ht="15" thickTop="1" thickBot="1">
      <c r="A34" s="698">
        <v>32</v>
      </c>
      <c r="B34" s="700">
        <v>27</v>
      </c>
      <c r="C34" s="698" t="s">
        <v>17844</v>
      </c>
      <c r="D34" s="9" t="s">
        <v>7955</v>
      </c>
      <c r="E34" s="15" t="s">
        <v>7987</v>
      </c>
      <c r="F34" s="87" t="s">
        <v>7792</v>
      </c>
      <c r="G34" s="7" t="s">
        <v>21</v>
      </c>
      <c r="H34" s="15" t="s">
        <v>7825</v>
      </c>
      <c r="I34" s="8" t="s">
        <v>7809</v>
      </c>
      <c r="J34" s="8"/>
      <c r="K34" s="8" t="s">
        <v>17296</v>
      </c>
      <c r="L34" s="8" t="s">
        <v>17332</v>
      </c>
      <c r="M34" s="8" t="s">
        <v>17261</v>
      </c>
      <c r="N34" s="8" t="s">
        <v>17263</v>
      </c>
      <c r="O34" s="15" t="s">
        <v>7971</v>
      </c>
      <c r="P34" s="15"/>
      <c r="Q34" s="441" t="s">
        <v>8074</v>
      </c>
      <c r="R34" s="441"/>
      <c r="S34" s="441"/>
      <c r="T34" s="441"/>
      <c r="U34" s="203">
        <v>46</v>
      </c>
    </row>
    <row r="35" spans="1:21" ht="15" thickTop="1" thickBot="1">
      <c r="A35" s="698">
        <v>33</v>
      </c>
      <c r="B35" s="700">
        <v>24</v>
      </c>
      <c r="C35" s="698" t="s">
        <v>7765</v>
      </c>
      <c r="D35" s="9" t="s">
        <v>7956</v>
      </c>
      <c r="E35" s="15" t="s">
        <v>7988</v>
      </c>
      <c r="F35" s="87" t="s">
        <v>7793</v>
      </c>
      <c r="G35" s="7" t="s">
        <v>21</v>
      </c>
      <c r="H35" s="15" t="s">
        <v>7826</v>
      </c>
      <c r="I35" s="8" t="s">
        <v>7809</v>
      </c>
      <c r="J35" s="8"/>
      <c r="K35" s="8" t="s">
        <v>17264</v>
      </c>
      <c r="L35" s="8" t="s">
        <v>17332</v>
      </c>
      <c r="M35" s="8" t="s">
        <v>17257</v>
      </c>
      <c r="N35" s="8" t="s">
        <v>17263</v>
      </c>
      <c r="O35" s="15" t="s">
        <v>7971</v>
      </c>
      <c r="P35" s="15"/>
      <c r="Q35" s="441" t="s">
        <v>8075</v>
      </c>
      <c r="R35" s="441"/>
      <c r="S35" s="441"/>
      <c r="T35" s="441"/>
      <c r="U35" s="203">
        <v>46</v>
      </c>
    </row>
    <row r="36" spans="1:21" ht="15" thickTop="1" thickBot="1">
      <c r="A36" s="698">
        <v>34</v>
      </c>
      <c r="B36" s="700">
        <v>28</v>
      </c>
      <c r="C36" s="698" t="s">
        <v>7766</v>
      </c>
      <c r="D36" s="9" t="s">
        <v>7957</v>
      </c>
      <c r="E36" s="15" t="s">
        <v>7989</v>
      </c>
      <c r="F36" s="87" t="s">
        <v>7794</v>
      </c>
      <c r="G36" s="7" t="s">
        <v>21</v>
      </c>
      <c r="H36" s="15" t="s">
        <v>7827</v>
      </c>
      <c r="I36" s="8" t="s">
        <v>7809</v>
      </c>
      <c r="J36" s="8"/>
      <c r="K36" s="8" t="s">
        <v>17296</v>
      </c>
      <c r="L36" s="8" t="s">
        <v>17332</v>
      </c>
      <c r="M36" s="8" t="s">
        <v>17261</v>
      </c>
      <c r="N36" s="8" t="s">
        <v>17299</v>
      </c>
      <c r="O36" s="15" t="s">
        <v>7971</v>
      </c>
      <c r="P36" s="15"/>
      <c r="Q36" s="441" t="s">
        <v>8076</v>
      </c>
      <c r="R36" s="441"/>
      <c r="S36" s="441"/>
      <c r="T36" s="441"/>
      <c r="U36" s="203">
        <v>46</v>
      </c>
    </row>
    <row r="37" spans="1:21" ht="15" thickTop="1" thickBot="1">
      <c r="A37" s="698">
        <v>35</v>
      </c>
      <c r="B37" s="700">
        <v>33</v>
      </c>
      <c r="C37" s="698" t="s">
        <v>7767</v>
      </c>
      <c r="D37" s="9" t="s">
        <v>7958</v>
      </c>
      <c r="E37" s="15" t="s">
        <v>7990</v>
      </c>
      <c r="F37" s="87" t="s">
        <v>7795</v>
      </c>
      <c r="G37" s="7" t="s">
        <v>21</v>
      </c>
      <c r="H37" s="15" t="s">
        <v>7828</v>
      </c>
      <c r="I37" s="8" t="s">
        <v>7809</v>
      </c>
      <c r="J37" s="8"/>
      <c r="K37" s="8" t="s">
        <v>17264</v>
      </c>
      <c r="L37" s="8" t="s">
        <v>17332</v>
      </c>
      <c r="M37" s="8" t="s">
        <v>17271</v>
      </c>
      <c r="N37" s="8" t="s">
        <v>17263</v>
      </c>
      <c r="O37" s="15" t="s">
        <v>7971</v>
      </c>
      <c r="P37" s="15"/>
      <c r="Q37" s="441" t="s">
        <v>8077</v>
      </c>
      <c r="R37" s="441"/>
      <c r="S37" s="441"/>
      <c r="T37" s="441"/>
      <c r="U37" s="203">
        <v>46</v>
      </c>
    </row>
    <row r="38" spans="1:21" ht="15" thickTop="1" thickBot="1">
      <c r="A38" s="698">
        <v>36</v>
      </c>
      <c r="B38" s="700">
        <v>34</v>
      </c>
      <c r="C38" s="698" t="s">
        <v>7768</v>
      </c>
      <c r="D38" s="9" t="s">
        <v>7959</v>
      </c>
      <c r="E38" s="15" t="s">
        <v>7991</v>
      </c>
      <c r="F38" s="87" t="s">
        <v>7796</v>
      </c>
      <c r="G38" s="7" t="s">
        <v>21</v>
      </c>
      <c r="H38" s="15" t="s">
        <v>7829</v>
      </c>
      <c r="I38" s="8" t="s">
        <v>7809</v>
      </c>
      <c r="J38" s="8"/>
      <c r="K38" s="8" t="s">
        <v>17264</v>
      </c>
      <c r="L38" s="8" t="s">
        <v>17332</v>
      </c>
      <c r="M38" s="8" t="s">
        <v>17261</v>
      </c>
      <c r="N38" s="8" t="s">
        <v>17263</v>
      </c>
      <c r="O38" s="15" t="s">
        <v>7971</v>
      </c>
      <c r="P38" s="15"/>
      <c r="Q38" s="441" t="s">
        <v>8078</v>
      </c>
      <c r="R38" s="441"/>
      <c r="S38" s="441"/>
      <c r="T38" s="441"/>
      <c r="U38" s="203">
        <v>46</v>
      </c>
    </row>
    <row r="39" spans="1:21" ht="15" thickTop="1" thickBot="1">
      <c r="A39" s="698">
        <v>37</v>
      </c>
      <c r="B39" s="700">
        <v>35</v>
      </c>
      <c r="C39" s="698" t="s">
        <v>7769</v>
      </c>
      <c r="D39" s="9" t="s">
        <v>7960</v>
      </c>
      <c r="E39" s="15" t="s">
        <v>7992</v>
      </c>
      <c r="F39" s="87" t="s">
        <v>7797</v>
      </c>
      <c r="G39" s="7" t="s">
        <v>21</v>
      </c>
      <c r="H39" s="15" t="s">
        <v>7830</v>
      </c>
      <c r="I39" s="8" t="s">
        <v>7809</v>
      </c>
      <c r="J39" s="8"/>
      <c r="K39" s="8" t="s">
        <v>17264</v>
      </c>
      <c r="L39" s="8" t="s">
        <v>17332</v>
      </c>
      <c r="M39" s="8" t="s">
        <v>17261</v>
      </c>
      <c r="N39" s="8" t="s">
        <v>17263</v>
      </c>
      <c r="O39" s="15" t="s">
        <v>7971</v>
      </c>
      <c r="P39" s="15"/>
      <c r="Q39" s="441" t="s">
        <v>8079</v>
      </c>
      <c r="R39" s="441"/>
      <c r="S39" s="441"/>
      <c r="T39" s="441"/>
      <c r="U39" s="203">
        <v>46</v>
      </c>
    </row>
    <row r="40" spans="1:21" ht="15" thickTop="1" thickBot="1">
      <c r="A40" s="698">
        <v>38</v>
      </c>
      <c r="B40" s="700">
        <v>36</v>
      </c>
      <c r="C40" s="698" t="s">
        <v>7770</v>
      </c>
      <c r="D40" s="9" t="s">
        <v>7961</v>
      </c>
      <c r="E40" s="15" t="s">
        <v>7993</v>
      </c>
      <c r="F40" s="87" t="s">
        <v>7798</v>
      </c>
      <c r="G40" s="7" t="s">
        <v>21</v>
      </c>
      <c r="H40" s="15" t="s">
        <v>7831</v>
      </c>
      <c r="I40" s="8" t="s">
        <v>7809</v>
      </c>
      <c r="J40" s="8"/>
      <c r="K40" s="8" t="s">
        <v>17264</v>
      </c>
      <c r="L40" s="8" t="s">
        <v>17332</v>
      </c>
      <c r="M40" s="8" t="s">
        <v>17261</v>
      </c>
      <c r="N40" s="8" t="s">
        <v>17263</v>
      </c>
      <c r="O40" s="15" t="s">
        <v>7971</v>
      </c>
      <c r="P40" s="15"/>
      <c r="Q40" s="441" t="s">
        <v>8080</v>
      </c>
      <c r="R40" s="441"/>
      <c r="S40" s="441"/>
      <c r="T40" s="441"/>
      <c r="U40" s="203">
        <v>46</v>
      </c>
    </row>
    <row r="41" spans="1:21" ht="15" thickTop="1" thickBot="1">
      <c r="A41" s="698">
        <v>39</v>
      </c>
      <c r="B41" s="700">
        <v>37</v>
      </c>
      <c r="C41" s="698" t="s">
        <v>7771</v>
      </c>
      <c r="D41" s="9" t="s">
        <v>7962</v>
      </c>
      <c r="E41" s="15" t="s">
        <v>7994</v>
      </c>
      <c r="F41" s="87" t="s">
        <v>7799</v>
      </c>
      <c r="G41" s="7" t="s">
        <v>21</v>
      </c>
      <c r="H41" s="15" t="s">
        <v>7832</v>
      </c>
      <c r="I41" s="8" t="s">
        <v>7809</v>
      </c>
      <c r="J41" s="8"/>
      <c r="K41" s="8" t="s">
        <v>17264</v>
      </c>
      <c r="L41" s="8" t="s">
        <v>17332</v>
      </c>
      <c r="M41" s="8" t="s">
        <v>17261</v>
      </c>
      <c r="N41" s="8" t="s">
        <v>17263</v>
      </c>
      <c r="O41" s="15" t="s">
        <v>7971</v>
      </c>
      <c r="P41" s="15"/>
      <c r="Q41" s="441" t="s">
        <v>8081</v>
      </c>
      <c r="R41" s="441"/>
      <c r="S41" s="441"/>
      <c r="T41" s="441"/>
      <c r="U41" s="203">
        <v>46</v>
      </c>
    </row>
    <row r="42" spans="1:21" ht="15" thickTop="1" thickBot="1">
      <c r="A42" s="698">
        <v>40</v>
      </c>
      <c r="B42" s="700">
        <v>38</v>
      </c>
      <c r="C42" s="698" t="s">
        <v>7772</v>
      </c>
      <c r="D42" s="9" t="s">
        <v>7963</v>
      </c>
      <c r="E42" s="15" t="s">
        <v>7995</v>
      </c>
      <c r="F42" s="87" t="s">
        <v>7800</v>
      </c>
      <c r="G42" s="7" t="s">
        <v>21</v>
      </c>
      <c r="H42" s="15" t="s">
        <v>7833</v>
      </c>
      <c r="I42" s="8" t="s">
        <v>7809</v>
      </c>
      <c r="J42" s="8"/>
      <c r="K42" s="8" t="s">
        <v>17264</v>
      </c>
      <c r="L42" s="8" t="s">
        <v>17332</v>
      </c>
      <c r="M42" s="8" t="s">
        <v>17261</v>
      </c>
      <c r="N42" s="8" t="s">
        <v>17263</v>
      </c>
      <c r="O42" s="15" t="s">
        <v>7971</v>
      </c>
      <c r="P42" s="15"/>
      <c r="Q42" s="441" t="s">
        <v>8082</v>
      </c>
      <c r="R42" s="441"/>
      <c r="S42" s="441"/>
      <c r="T42" s="441"/>
      <c r="U42" s="203">
        <v>46</v>
      </c>
    </row>
    <row r="43" spans="1:21" ht="15" thickTop="1" thickBot="1">
      <c r="A43" s="698">
        <v>41</v>
      </c>
      <c r="B43" s="700">
        <v>15</v>
      </c>
      <c r="C43" s="698" t="s">
        <v>7773</v>
      </c>
      <c r="D43" s="9" t="s">
        <v>7964</v>
      </c>
      <c r="E43" s="15" t="s">
        <v>7996</v>
      </c>
      <c r="F43" s="87" t="s">
        <v>7801</v>
      </c>
      <c r="G43" s="7" t="s">
        <v>21</v>
      </c>
      <c r="H43" s="15" t="s">
        <v>7834</v>
      </c>
      <c r="I43" s="8" t="s">
        <v>7809</v>
      </c>
      <c r="J43" s="8"/>
      <c r="K43" s="8" t="s">
        <v>17264</v>
      </c>
      <c r="L43" s="8" t="s">
        <v>17332</v>
      </c>
      <c r="M43" s="8" t="s">
        <v>17261</v>
      </c>
      <c r="N43" s="8" t="s">
        <v>17263</v>
      </c>
      <c r="O43" s="15" t="s">
        <v>7971</v>
      </c>
      <c r="P43" s="15"/>
      <c r="Q43" s="441" t="s">
        <v>8083</v>
      </c>
      <c r="R43" s="441"/>
      <c r="S43" s="441"/>
      <c r="T43" s="441"/>
      <c r="U43" s="203">
        <v>46</v>
      </c>
    </row>
    <row r="44" spans="1:21" ht="15" thickTop="1" thickBot="1">
      <c r="A44" s="698">
        <v>42</v>
      </c>
      <c r="B44" s="700">
        <v>16</v>
      </c>
      <c r="C44" s="698" t="s">
        <v>7774</v>
      </c>
      <c r="D44" s="9" t="s">
        <v>7965</v>
      </c>
      <c r="E44" s="15" t="s">
        <v>7997</v>
      </c>
      <c r="F44" s="87" t="s">
        <v>7802</v>
      </c>
      <c r="G44" s="7" t="s">
        <v>21</v>
      </c>
      <c r="H44" s="15" t="s">
        <v>7835</v>
      </c>
      <c r="I44" s="8" t="s">
        <v>7809</v>
      </c>
      <c r="J44" s="8"/>
      <c r="K44" s="8" t="s">
        <v>17264</v>
      </c>
      <c r="L44" s="8" t="s">
        <v>17332</v>
      </c>
      <c r="M44" s="8" t="s">
        <v>17261</v>
      </c>
      <c r="N44" s="8" t="s">
        <v>17263</v>
      </c>
      <c r="O44" s="15" t="s">
        <v>7971</v>
      </c>
      <c r="P44" s="15"/>
      <c r="Q44" s="441" t="s">
        <v>8084</v>
      </c>
      <c r="R44" s="441"/>
      <c r="S44" s="441"/>
      <c r="T44" s="441"/>
      <c r="U44" s="203">
        <v>46</v>
      </c>
    </row>
    <row r="45" spans="1:21" ht="15" thickTop="1" thickBot="1">
      <c r="A45" s="698">
        <v>43</v>
      </c>
      <c r="B45" s="700">
        <v>17</v>
      </c>
      <c r="C45" s="698" t="s">
        <v>7775</v>
      </c>
      <c r="D45" s="9" t="s">
        <v>7966</v>
      </c>
      <c r="E45" s="15" t="s">
        <v>7998</v>
      </c>
      <c r="F45" s="87" t="s">
        <v>7803</v>
      </c>
      <c r="G45" s="7" t="s">
        <v>21</v>
      </c>
      <c r="H45" s="15" t="s">
        <v>7836</v>
      </c>
      <c r="I45" s="8" t="s">
        <v>7809</v>
      </c>
      <c r="J45" s="8"/>
      <c r="K45" s="8" t="s">
        <v>17264</v>
      </c>
      <c r="L45" s="8" t="s">
        <v>17332</v>
      </c>
      <c r="M45" s="8" t="s">
        <v>17261</v>
      </c>
      <c r="N45" s="8" t="s">
        <v>17263</v>
      </c>
      <c r="O45" s="15" t="s">
        <v>7971</v>
      </c>
      <c r="P45" s="15"/>
      <c r="Q45" s="441" t="s">
        <v>8085</v>
      </c>
      <c r="R45" s="441"/>
      <c r="S45" s="441"/>
      <c r="T45" s="441"/>
      <c r="U45" s="203">
        <v>46</v>
      </c>
    </row>
    <row r="46" spans="1:21" ht="15" thickTop="1" thickBot="1">
      <c r="A46" s="698">
        <v>44</v>
      </c>
      <c r="B46" s="700">
        <v>18</v>
      </c>
      <c r="C46" s="698" t="s">
        <v>7776</v>
      </c>
      <c r="D46" s="9" t="s">
        <v>7967</v>
      </c>
      <c r="E46" s="15" t="s">
        <v>7999</v>
      </c>
      <c r="F46" s="87" t="s">
        <v>7804</v>
      </c>
      <c r="G46" s="7" t="s">
        <v>21</v>
      </c>
      <c r="H46" s="15" t="s">
        <v>7837</v>
      </c>
      <c r="I46" s="8" t="s">
        <v>7809</v>
      </c>
      <c r="J46" s="8"/>
      <c r="K46" s="8" t="s">
        <v>17264</v>
      </c>
      <c r="L46" s="8" t="s">
        <v>17332</v>
      </c>
      <c r="M46" s="8" t="s">
        <v>17261</v>
      </c>
      <c r="N46" s="8" t="s">
        <v>17263</v>
      </c>
      <c r="O46" s="15" t="s">
        <v>7971</v>
      </c>
      <c r="P46" s="15"/>
      <c r="Q46" s="441" t="s">
        <v>8086</v>
      </c>
      <c r="R46" s="441"/>
      <c r="S46" s="441"/>
      <c r="T46" s="441"/>
      <c r="U46" s="203">
        <v>46</v>
      </c>
    </row>
    <row r="47" spans="1:21" ht="15" thickTop="1" thickBot="1">
      <c r="A47" s="698">
        <v>45</v>
      </c>
      <c r="B47" s="700">
        <v>19</v>
      </c>
      <c r="C47" s="698" t="s">
        <v>17699</v>
      </c>
      <c r="D47" s="9" t="s">
        <v>7968</v>
      </c>
      <c r="E47" s="15" t="s">
        <v>8000</v>
      </c>
      <c r="F47" s="87" t="s">
        <v>7805</v>
      </c>
      <c r="G47" s="7" t="s">
        <v>21</v>
      </c>
      <c r="H47" s="15" t="s">
        <v>7838</v>
      </c>
      <c r="I47" s="8" t="s">
        <v>7809</v>
      </c>
      <c r="J47" s="8"/>
      <c r="K47" s="8" t="s">
        <v>17264</v>
      </c>
      <c r="L47" s="8" t="s">
        <v>17332</v>
      </c>
      <c r="M47" s="8" t="s">
        <v>17261</v>
      </c>
      <c r="N47" s="8" t="s">
        <v>17263</v>
      </c>
      <c r="O47" s="15" t="s">
        <v>7971</v>
      </c>
      <c r="P47" s="15"/>
      <c r="Q47" s="441" t="s">
        <v>8087</v>
      </c>
      <c r="R47" s="441"/>
      <c r="S47" s="441"/>
      <c r="T47" s="441"/>
      <c r="U47" s="203">
        <v>46</v>
      </c>
    </row>
    <row r="48" spans="1:21" ht="15" thickTop="1" thickBot="1">
      <c r="A48" s="698">
        <v>46</v>
      </c>
      <c r="B48" s="700">
        <v>20</v>
      </c>
      <c r="C48" s="698" t="s">
        <v>17780</v>
      </c>
      <c r="D48" s="9" t="s">
        <v>7969</v>
      </c>
      <c r="E48" s="15" t="s">
        <v>8001</v>
      </c>
      <c r="F48" s="87" t="s">
        <v>7806</v>
      </c>
      <c r="G48" s="7" t="s">
        <v>21</v>
      </c>
      <c r="H48" s="15" t="s">
        <v>7839</v>
      </c>
      <c r="I48" s="8" t="s">
        <v>7809</v>
      </c>
      <c r="J48" s="8"/>
      <c r="K48" s="8" t="s">
        <v>17264</v>
      </c>
      <c r="L48" s="8" t="s">
        <v>17332</v>
      </c>
      <c r="M48" s="8" t="s">
        <v>17261</v>
      </c>
      <c r="N48" s="8" t="s">
        <v>17263</v>
      </c>
      <c r="O48" s="15" t="s">
        <v>7971</v>
      </c>
      <c r="P48" s="15"/>
      <c r="Q48" s="441" t="s">
        <v>8088</v>
      </c>
      <c r="R48" s="441"/>
      <c r="S48" s="441"/>
      <c r="T48" s="441"/>
      <c r="U48" s="203">
        <v>46</v>
      </c>
    </row>
    <row r="49" spans="1:21" ht="15" thickTop="1" thickBot="1">
      <c r="A49" s="698">
        <v>47</v>
      </c>
      <c r="B49" s="700">
        <v>21</v>
      </c>
      <c r="C49" s="698" t="s">
        <v>17845</v>
      </c>
      <c r="D49" s="9" t="s">
        <v>7970</v>
      </c>
      <c r="E49" s="15" t="s">
        <v>8002</v>
      </c>
      <c r="F49" s="87" t="s">
        <v>7807</v>
      </c>
      <c r="G49" s="7" t="s">
        <v>21</v>
      </c>
      <c r="H49" s="15" t="s">
        <v>7840</v>
      </c>
      <c r="I49" s="8" t="s">
        <v>7809</v>
      </c>
      <c r="J49" s="8"/>
      <c r="K49" s="8" t="s">
        <v>17264</v>
      </c>
      <c r="L49" s="8" t="s">
        <v>17332</v>
      </c>
      <c r="M49" s="8" t="s">
        <v>17261</v>
      </c>
      <c r="N49" s="8" t="s">
        <v>17263</v>
      </c>
      <c r="O49" s="15" t="s">
        <v>7971</v>
      </c>
      <c r="P49" s="15"/>
      <c r="Q49" s="441" t="s">
        <v>8089</v>
      </c>
      <c r="R49" s="441"/>
      <c r="S49" s="441"/>
      <c r="T49" s="441"/>
      <c r="U49" s="203">
        <v>46</v>
      </c>
    </row>
    <row r="50" spans="1:21" ht="15" thickTop="1" thickBot="1">
      <c r="A50" s="698">
        <v>48</v>
      </c>
      <c r="B50" s="700">
        <v>11</v>
      </c>
      <c r="C50" s="698" t="s">
        <v>18784</v>
      </c>
      <c r="D50" s="188" t="s">
        <v>12011</v>
      </c>
      <c r="E50" s="524" t="s">
        <v>12012</v>
      </c>
      <c r="F50" s="87" t="s">
        <v>7808</v>
      </c>
      <c r="G50" s="442" t="s">
        <v>21</v>
      </c>
      <c r="H50" s="15" t="s">
        <v>12303</v>
      </c>
      <c r="I50" s="8" t="s">
        <v>7809</v>
      </c>
      <c r="J50" s="8"/>
      <c r="K50" s="8" t="s">
        <v>17255</v>
      </c>
      <c r="L50" s="8" t="s">
        <v>17332</v>
      </c>
      <c r="M50" s="8" t="s">
        <v>17257</v>
      </c>
      <c r="N50" s="8" t="s">
        <v>17259</v>
      </c>
      <c r="O50" s="15" t="s">
        <v>11946</v>
      </c>
      <c r="P50" s="15"/>
      <c r="Q50" s="307" t="s">
        <v>18785</v>
      </c>
      <c r="R50" s="307"/>
      <c r="S50" s="307"/>
      <c r="T50" s="307"/>
      <c r="U50" s="203">
        <v>48</v>
      </c>
    </row>
    <row r="51" spans="1:21" ht="15" thickTop="1" thickBot="1">
      <c r="A51" s="996">
        <v>49</v>
      </c>
      <c r="B51" s="996">
        <v>100</v>
      </c>
      <c r="C51" s="996" t="s">
        <v>20372</v>
      </c>
      <c r="D51" s="167" t="s">
        <v>19265</v>
      </c>
      <c r="E51" s="52" t="s">
        <v>19266</v>
      </c>
      <c r="F51" s="87" t="s">
        <v>19257</v>
      </c>
      <c r="G51" s="88" t="s">
        <v>21</v>
      </c>
      <c r="H51" s="52" t="s">
        <v>19256</v>
      </c>
      <c r="I51" s="158" t="s">
        <v>7809</v>
      </c>
      <c r="J51" s="158"/>
      <c r="K51" s="158"/>
      <c r="L51" s="158"/>
      <c r="M51" s="158"/>
      <c r="N51" s="158"/>
      <c r="O51" s="52" t="s">
        <v>19264</v>
      </c>
      <c r="P51" s="52"/>
      <c r="Q51" s="158" t="s">
        <v>22366</v>
      </c>
      <c r="R51" s="158"/>
      <c r="S51" s="158"/>
      <c r="T51" s="158"/>
      <c r="U51" s="274">
        <v>49</v>
      </c>
    </row>
    <row r="52" spans="1:21" ht="15" thickTop="1" thickBot="1">
      <c r="A52" s="698">
        <v>50</v>
      </c>
      <c r="B52" s="25" t="s">
        <v>14063</v>
      </c>
      <c r="C52" s="29" t="s">
        <v>25043</v>
      </c>
      <c r="D52" s="29" t="s">
        <v>24614</v>
      </c>
      <c r="E52" s="29" t="s">
        <v>24616</v>
      </c>
      <c r="F52" s="87" t="s">
        <v>24522</v>
      </c>
      <c r="G52" s="88" t="s">
        <v>21</v>
      </c>
      <c r="H52" s="29" t="s">
        <v>24513</v>
      </c>
      <c r="I52" s="158" t="s">
        <v>7809</v>
      </c>
      <c r="J52" s="25"/>
      <c r="K52" s="25"/>
      <c r="L52" s="25"/>
      <c r="M52" s="25"/>
      <c r="N52" s="25"/>
      <c r="O52" s="26">
        <v>44077</v>
      </c>
      <c r="P52" s="25"/>
      <c r="Q52" s="25" t="s">
        <v>31356</v>
      </c>
      <c r="R52" s="25"/>
      <c r="S52" s="25"/>
      <c r="T52" s="25"/>
      <c r="U52" s="265">
        <v>50</v>
      </c>
    </row>
    <row r="53" spans="1:21" ht="15" thickTop="1" thickBot="1">
      <c r="A53" s="996">
        <v>51</v>
      </c>
      <c r="B53" s="25" t="s">
        <v>14065</v>
      </c>
      <c r="C53" s="29" t="s">
        <v>25044</v>
      </c>
      <c r="D53" s="29" t="s">
        <v>24615</v>
      </c>
      <c r="E53" s="29" t="s">
        <v>24617</v>
      </c>
      <c r="F53" s="87" t="s">
        <v>24523</v>
      </c>
      <c r="G53" s="88" t="s">
        <v>21</v>
      </c>
      <c r="H53" s="29" t="s">
        <v>24524</v>
      </c>
      <c r="I53" s="158" t="s">
        <v>7809</v>
      </c>
      <c r="J53" s="25"/>
      <c r="K53" s="25"/>
      <c r="L53" s="25"/>
      <c r="M53" s="25"/>
      <c r="N53" s="25"/>
      <c r="O53" s="26">
        <v>44077</v>
      </c>
      <c r="P53" s="25"/>
      <c r="Q53" s="25" t="s">
        <v>31357</v>
      </c>
      <c r="R53" s="25"/>
      <c r="S53" s="25"/>
      <c r="T53" s="25"/>
      <c r="U53" s="265">
        <v>50</v>
      </c>
    </row>
    <row r="54" spans="1:21" ht="15" thickTop="1" thickBot="1">
      <c r="A54" s="698">
        <v>52</v>
      </c>
      <c r="B54" s="25" t="s">
        <v>14066</v>
      </c>
      <c r="C54" s="29" t="s">
        <v>27948</v>
      </c>
      <c r="D54" s="25" t="s">
        <v>27940</v>
      </c>
      <c r="E54" s="25" t="s">
        <v>27941</v>
      </c>
      <c r="F54" s="87" t="s">
        <v>27946</v>
      </c>
      <c r="G54" s="88" t="s">
        <v>21</v>
      </c>
      <c r="H54" s="29" t="s">
        <v>27944</v>
      </c>
      <c r="I54" s="158" t="s">
        <v>7809</v>
      </c>
      <c r="J54" s="25"/>
      <c r="K54" s="25"/>
      <c r="L54" s="25"/>
      <c r="M54" s="25"/>
      <c r="N54" s="25"/>
      <c r="O54" s="26">
        <v>44259</v>
      </c>
      <c r="P54" s="25"/>
      <c r="Q54" s="25" t="s">
        <v>31358</v>
      </c>
      <c r="R54" s="25"/>
      <c r="S54" s="25"/>
      <c r="T54" s="25"/>
      <c r="U54" s="265">
        <v>50</v>
      </c>
    </row>
    <row r="55" spans="1:21" ht="15" thickTop="1" thickBot="1">
      <c r="A55" s="996">
        <v>53</v>
      </c>
      <c r="B55" s="25" t="s">
        <v>14067</v>
      </c>
      <c r="C55" s="29" t="s">
        <v>27949</v>
      </c>
      <c r="D55" s="25" t="s">
        <v>27942</v>
      </c>
      <c r="E55" s="25" t="s">
        <v>27943</v>
      </c>
      <c r="F55" s="87" t="s">
        <v>27947</v>
      </c>
      <c r="G55" s="88" t="s">
        <v>21</v>
      </c>
      <c r="H55" s="29" t="s">
        <v>27945</v>
      </c>
      <c r="I55" s="158" t="s">
        <v>7809</v>
      </c>
      <c r="J55" s="25"/>
      <c r="K55" s="25"/>
      <c r="L55" s="25"/>
      <c r="M55" s="25"/>
      <c r="N55" s="25"/>
      <c r="O55" s="26">
        <v>44259</v>
      </c>
      <c r="P55" s="25"/>
      <c r="Q55" s="25" t="s">
        <v>31359</v>
      </c>
      <c r="R55" s="25"/>
      <c r="S55" s="25"/>
      <c r="T55" s="25"/>
      <c r="U55" s="265">
        <v>50</v>
      </c>
    </row>
    <row r="56" spans="1:21" ht="15" thickTop="1" thickBot="1">
      <c r="A56" s="25"/>
      <c r="B56" s="25">
        <v>81</v>
      </c>
      <c r="C56" s="25" t="s">
        <v>32334</v>
      </c>
      <c r="D56" s="29" t="s">
        <v>32538</v>
      </c>
      <c r="E56" s="29" t="s">
        <v>32540</v>
      </c>
      <c r="F56" s="87" t="s">
        <v>32336</v>
      </c>
      <c r="G56" s="25" t="s">
        <v>32337</v>
      </c>
      <c r="H56" s="25" t="s">
        <v>32338</v>
      </c>
      <c r="I56" s="158" t="s">
        <v>7809</v>
      </c>
      <c r="J56" s="25"/>
      <c r="K56" s="25"/>
      <c r="L56" s="25"/>
      <c r="M56" s="25"/>
      <c r="N56" s="25"/>
      <c r="O56" s="26">
        <v>44551</v>
      </c>
      <c r="P56" s="25"/>
      <c r="Q56" s="25"/>
      <c r="R56" s="25"/>
      <c r="S56" s="25"/>
      <c r="T56" s="25"/>
      <c r="U56" s="265"/>
    </row>
    <row r="57" spans="1:21" ht="15" thickTop="1" thickBot="1">
      <c r="A57" s="25"/>
      <c r="B57" s="25">
        <v>91</v>
      </c>
      <c r="C57" s="25" t="s">
        <v>32335</v>
      </c>
      <c r="D57" s="29" t="s">
        <v>32539</v>
      </c>
      <c r="E57" s="29" t="s">
        <v>32541</v>
      </c>
      <c r="F57" s="87" t="s">
        <v>32336</v>
      </c>
      <c r="G57" s="25" t="s">
        <v>32337</v>
      </c>
      <c r="H57" s="25" t="s">
        <v>32339</v>
      </c>
      <c r="I57" s="158" t="s">
        <v>7809</v>
      </c>
      <c r="J57" s="25"/>
      <c r="K57" s="25"/>
      <c r="L57" s="25"/>
      <c r="M57" s="25"/>
      <c r="N57" s="25"/>
      <c r="O57" s="26">
        <v>44551</v>
      </c>
      <c r="P57" s="25"/>
      <c r="Q57" s="25"/>
      <c r="R57" s="25"/>
      <c r="S57" s="25"/>
      <c r="T57" s="25"/>
      <c r="U57" s="265"/>
    </row>
    <row r="58" spans="1:21" ht="15" thickTop="1" thickBo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65"/>
    </row>
    <row r="59" spans="1:21" ht="15" thickTop="1" thickBo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65"/>
    </row>
    <row r="60" spans="1:21" ht="15" thickTop="1" thickBo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65"/>
    </row>
    <row r="61" spans="1:21" ht="15" thickTop="1" thickBo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65"/>
    </row>
    <row r="62" spans="1:21" ht="15" thickTop="1" thickBo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65"/>
    </row>
    <row r="63" spans="1:21" ht="15" thickTop="1" thickBo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65"/>
    </row>
    <row r="64" spans="1:21" ht="15" thickTop="1" thickBo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65"/>
    </row>
    <row r="65" spans="1:21" ht="15" thickTop="1" thickBo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65"/>
    </row>
    <row r="66" spans="1:21" ht="14.25" thickTop="1"/>
  </sheetData>
  <phoneticPr fontId="35"/>
  <hyperlinks>
    <hyperlink ref="F2" r:id="rId1" display="SW00000500001@nihonsoft.co.jp"/>
    <hyperlink ref="F3:F15" r:id="rId2" display="SW00000500001@nihonsoft.co.jp"/>
    <hyperlink ref="F16" r:id="rId3" display="SW00000500001@nihonsoft.co.jp"/>
    <hyperlink ref="A1" location="ユーザー一覧!A1" display="通番"/>
    <hyperlink ref="F17" r:id="rId4"/>
    <hyperlink ref="F18" r:id="rId5"/>
    <hyperlink ref="F19" r:id="rId6" display="SW00003300015@nihonsoft.net"/>
    <hyperlink ref="F21" r:id="rId7" display="SW00003300015@nihonsoft.net"/>
    <hyperlink ref="F23" r:id="rId8" display="SW00003300015@nihonsoft.net"/>
    <hyperlink ref="F25" r:id="rId9" display="SW00003300015@nihonsoft.net"/>
    <hyperlink ref="F27" r:id="rId10" display="SW00003300015@nihonsoft.net"/>
    <hyperlink ref="F29" r:id="rId11" display="SW00003300015@nihonsoft.net"/>
    <hyperlink ref="F31" r:id="rId12" display="SW00003300015@nihonsoft.net"/>
    <hyperlink ref="F33" r:id="rId13" display="SW00003300015@nihonsoft.net"/>
    <hyperlink ref="F35" r:id="rId14" display="SW00003300015@nihonsoft.net"/>
    <hyperlink ref="F37" r:id="rId15" display="SW00003300015@nihonsoft.net"/>
    <hyperlink ref="F39" r:id="rId16" display="SW00003300015@nihonsoft.net"/>
    <hyperlink ref="F41" r:id="rId17" display="SW00003300015@nihonsoft.net"/>
    <hyperlink ref="F43" r:id="rId18" display="SW00003300015@nihonsoft.net"/>
    <hyperlink ref="F45" r:id="rId19" display="SW00003300015@nihonsoft.net"/>
    <hyperlink ref="F47" r:id="rId20" display="SW00003300015@nihonsoft.net"/>
    <hyperlink ref="F49" r:id="rId21" display="SW00003300015@nihonsoft.net"/>
    <hyperlink ref="F20" r:id="rId22" display="SW00003300016@nihonsoft.net"/>
    <hyperlink ref="F22" r:id="rId23" display="SW00003300016@nihonsoft.net"/>
    <hyperlink ref="F24" r:id="rId24" display="SW00003300016@nihonsoft.net"/>
    <hyperlink ref="F26" r:id="rId25" display="SW00003300016@nihonsoft.net"/>
    <hyperlink ref="F28" r:id="rId26" display="SW00003300016@nihonsoft.net"/>
    <hyperlink ref="F30" r:id="rId27" display="SW00003300016@nihonsoft.net"/>
    <hyperlink ref="F32" r:id="rId28" display="SW00003300016@nihonsoft.net"/>
    <hyperlink ref="F34" r:id="rId29" display="SW00003300016@nihonsoft.net"/>
    <hyperlink ref="F36" r:id="rId30" display="SW00003300016@nihonsoft.net"/>
    <hyperlink ref="F38" r:id="rId31" display="SW00003300016@nihonsoft.net"/>
    <hyperlink ref="F40" r:id="rId32" display="SW00003300016@nihonsoft.net"/>
    <hyperlink ref="F42" r:id="rId33" display="SW00003300016@nihonsoft.net"/>
    <hyperlink ref="F44" r:id="rId34" display="SW00003300016@nihonsoft.net"/>
    <hyperlink ref="F46" r:id="rId35" display="SW00003300016@nihonsoft.net"/>
    <hyperlink ref="F48" r:id="rId36" display="SW00003300016@nihonsoft.net"/>
    <hyperlink ref="F50" r:id="rId37" display="SW00003300016@nihonsoft.net"/>
    <hyperlink ref="F51" r:id="rId38" display="SW00003300016@nihonsoft.net"/>
    <hyperlink ref="F52" r:id="rId39" display="SW00003300016@nihonsoft.net"/>
    <hyperlink ref="F53" r:id="rId40" display="SW00003300016@nihonsoft.net"/>
    <hyperlink ref="F54" r:id="rId41" display="SW00003300016@nihonsoft.net"/>
    <hyperlink ref="F55" r:id="rId42" display="SW00003300016@nihonsoft.net"/>
    <hyperlink ref="F56" r:id="rId43"/>
    <hyperlink ref="F57" r:id="rId44"/>
  </hyperlinks>
  <pageMargins left="0.7" right="0.7" top="0.75" bottom="0.75" header="0.51180555555555496" footer="0.51180555555555496"/>
  <pageSetup paperSize="9" scale="10" firstPageNumber="0" fitToHeight="0" orientation="portrait" r:id="rId4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V20"/>
  <sheetViews>
    <sheetView topLeftCell="D1" zoomScale="90" zoomScaleNormal="90" workbookViewId="0"/>
  </sheetViews>
  <sheetFormatPr defaultRowHeight="13.5"/>
  <cols>
    <col min="1" max="1" width="5.25" style="1" bestFit="1" customWidth="1"/>
    <col min="2" max="2" width="9" style="1"/>
    <col min="3" max="3" width="37.7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79" t="s">
        <v>6906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9" t="s">
        <v>3213</v>
      </c>
      <c r="D2" s="9" t="s">
        <v>4846</v>
      </c>
      <c r="E2" s="15" t="s">
        <v>31360</v>
      </c>
      <c r="F2" s="11" t="s">
        <v>2311</v>
      </c>
      <c r="G2" s="7" t="s">
        <v>21</v>
      </c>
      <c r="H2" s="15" t="s">
        <v>2407</v>
      </c>
      <c r="I2" s="8" t="s">
        <v>53</v>
      </c>
      <c r="J2" s="8"/>
      <c r="K2" s="8" t="s">
        <v>17321</v>
      </c>
      <c r="L2" s="8" t="s">
        <v>17333</v>
      </c>
      <c r="M2" s="8" t="s">
        <v>17333</v>
      </c>
      <c r="N2" s="8" t="s">
        <v>17334</v>
      </c>
      <c r="O2" s="15" t="s">
        <v>2460</v>
      </c>
      <c r="P2" s="15"/>
      <c r="Q2" s="8" t="s">
        <v>2471</v>
      </c>
      <c r="R2" s="8"/>
      <c r="S2" s="214">
        <v>44</v>
      </c>
      <c r="U2" s="413" t="s">
        <v>5180</v>
      </c>
      <c r="V2" s="413">
        <f>COUNTIF($S$2:$S$19,"41")</f>
        <v>0</v>
      </c>
    </row>
    <row r="3" spans="1:22" ht="15" thickTop="1" thickBot="1">
      <c r="A3" s="7">
        <v>2</v>
      </c>
      <c r="B3" s="7">
        <v>1002</v>
      </c>
      <c r="C3" s="9" t="s">
        <v>4604</v>
      </c>
      <c r="D3" s="9" t="s">
        <v>4759</v>
      </c>
      <c r="E3" s="15" t="s">
        <v>31361</v>
      </c>
      <c r="F3" s="11" t="s">
        <v>4329</v>
      </c>
      <c r="G3" s="7" t="s">
        <v>21</v>
      </c>
      <c r="H3" s="15" t="s">
        <v>5626</v>
      </c>
      <c r="I3" s="8" t="s">
        <v>53</v>
      </c>
      <c r="J3" s="8"/>
      <c r="K3" s="8" t="s">
        <v>17264</v>
      </c>
      <c r="L3" s="8" t="s">
        <v>17333</v>
      </c>
      <c r="M3" s="8" t="s">
        <v>17333</v>
      </c>
      <c r="N3" s="8" t="s">
        <v>17334</v>
      </c>
      <c r="O3" s="15" t="s">
        <v>4760</v>
      </c>
      <c r="P3" s="15"/>
      <c r="Q3" s="8" t="s">
        <v>17199</v>
      </c>
      <c r="R3" s="8" t="s">
        <v>11131</v>
      </c>
      <c r="S3" s="214">
        <v>45</v>
      </c>
      <c r="U3" s="413" t="s">
        <v>5179</v>
      </c>
      <c r="V3" s="413">
        <f>COUNTIF($S$2:$S$19,"42")</f>
        <v>0</v>
      </c>
    </row>
    <row r="4" spans="1:22" ht="15" thickTop="1" thickBot="1">
      <c r="A4" s="7">
        <v>3</v>
      </c>
      <c r="B4" s="7">
        <v>1003</v>
      </c>
      <c r="C4" s="9" t="s">
        <v>5335</v>
      </c>
      <c r="D4" s="9" t="s">
        <v>5191</v>
      </c>
      <c r="E4" s="15" t="s">
        <v>31362</v>
      </c>
      <c r="F4" s="11" t="s">
        <v>4607</v>
      </c>
      <c r="G4" s="7" t="s">
        <v>21</v>
      </c>
      <c r="H4" s="15" t="s">
        <v>5334</v>
      </c>
      <c r="I4" s="8" t="s">
        <v>53</v>
      </c>
      <c r="J4" s="8"/>
      <c r="K4" s="8" t="s">
        <v>17264</v>
      </c>
      <c r="L4" s="8" t="s">
        <v>17333</v>
      </c>
      <c r="M4" s="8" t="s">
        <v>17333</v>
      </c>
      <c r="N4" s="8" t="s">
        <v>17263</v>
      </c>
      <c r="O4" s="15" t="s">
        <v>5192</v>
      </c>
      <c r="P4" s="15"/>
      <c r="Q4" s="8" t="s">
        <v>11253</v>
      </c>
      <c r="R4" s="8" t="s">
        <v>21022</v>
      </c>
      <c r="S4" s="214">
        <v>45</v>
      </c>
      <c r="U4" s="413" t="s">
        <v>5178</v>
      </c>
      <c r="V4" s="413">
        <f>COUNTIF($S$2:$S$19,"43")</f>
        <v>0</v>
      </c>
    </row>
    <row r="5" spans="1:22" ht="15" thickTop="1" thickBot="1">
      <c r="A5" s="7">
        <v>4</v>
      </c>
      <c r="B5" s="7">
        <v>2001</v>
      </c>
      <c r="C5" s="9" t="s">
        <v>6907</v>
      </c>
      <c r="D5" s="9" t="s">
        <v>6978</v>
      </c>
      <c r="E5" s="15" t="s">
        <v>31363</v>
      </c>
      <c r="F5" s="87" t="s">
        <v>6910</v>
      </c>
      <c r="G5" s="7" t="s">
        <v>21</v>
      </c>
      <c r="H5" s="15" t="s">
        <v>6908</v>
      </c>
      <c r="I5" s="8" t="s">
        <v>6909</v>
      </c>
      <c r="J5" s="8"/>
      <c r="K5" s="8" t="s">
        <v>17321</v>
      </c>
      <c r="L5" s="8" t="s">
        <v>17333</v>
      </c>
      <c r="M5" s="8" t="s">
        <v>17333</v>
      </c>
      <c r="N5" s="8" t="s">
        <v>17259</v>
      </c>
      <c r="O5" s="15" t="s">
        <v>6979</v>
      </c>
      <c r="P5" s="15"/>
      <c r="Q5" s="8">
        <v>434331</v>
      </c>
      <c r="R5" s="8" t="s">
        <v>21023</v>
      </c>
      <c r="S5" s="214">
        <v>46</v>
      </c>
      <c r="U5" s="413" t="s">
        <v>5176</v>
      </c>
      <c r="V5" s="413">
        <f>COUNTIF($S$2:$S$19,"44")</f>
        <v>1</v>
      </c>
    </row>
    <row r="6" spans="1:22" ht="15" thickTop="1" thickBot="1">
      <c r="A6" s="7">
        <v>5</v>
      </c>
      <c r="B6" s="7">
        <v>3001</v>
      </c>
      <c r="C6" s="9" t="s">
        <v>8163</v>
      </c>
      <c r="D6" s="9" t="s">
        <v>8129</v>
      </c>
      <c r="E6" s="15" t="s">
        <v>31364</v>
      </c>
      <c r="F6" s="87" t="s">
        <v>8096</v>
      </c>
      <c r="G6" s="7" t="s">
        <v>21</v>
      </c>
      <c r="H6" s="15" t="s">
        <v>11621</v>
      </c>
      <c r="I6" s="8" t="s">
        <v>8097</v>
      </c>
      <c r="J6" s="8"/>
      <c r="K6" s="8" t="s">
        <v>17264</v>
      </c>
      <c r="L6" s="8" t="s">
        <v>17261</v>
      </c>
      <c r="M6" s="8" t="s">
        <v>17261</v>
      </c>
      <c r="N6" s="8" t="s">
        <v>17263</v>
      </c>
      <c r="O6" s="15" t="s">
        <v>8128</v>
      </c>
      <c r="P6" s="15"/>
      <c r="Q6" s="8" t="s">
        <v>8164</v>
      </c>
      <c r="R6" s="8"/>
      <c r="S6" s="214">
        <v>46</v>
      </c>
      <c r="U6" s="413" t="s">
        <v>5174</v>
      </c>
      <c r="V6" s="413">
        <f>COUNTIF($S$2:$S$19,"45")</f>
        <v>2</v>
      </c>
    </row>
    <row r="7" spans="1:22" ht="15" thickTop="1" thickBot="1">
      <c r="A7" s="442">
        <v>6</v>
      </c>
      <c r="B7" s="7">
        <v>4001</v>
      </c>
      <c r="C7" s="515" t="s">
        <v>11843</v>
      </c>
      <c r="D7" s="9" t="s">
        <v>11734</v>
      </c>
      <c r="E7" s="15" t="s">
        <v>31365</v>
      </c>
      <c r="F7" s="87" t="s">
        <v>11720</v>
      </c>
      <c r="G7" s="442" t="s">
        <v>11721</v>
      </c>
      <c r="H7" s="15" t="s">
        <v>11722</v>
      </c>
      <c r="I7" s="8" t="s">
        <v>6559</v>
      </c>
      <c r="J7" s="8"/>
      <c r="K7" s="8" t="s">
        <v>17321</v>
      </c>
      <c r="L7" s="8" t="s">
        <v>17261</v>
      </c>
      <c r="M7" s="8" t="s">
        <v>17261</v>
      </c>
      <c r="N7" s="8" t="s">
        <v>17263</v>
      </c>
      <c r="O7" s="15" t="s">
        <v>11733</v>
      </c>
      <c r="P7" s="15"/>
      <c r="Q7" s="8" t="s">
        <v>12153</v>
      </c>
      <c r="R7" s="8"/>
      <c r="S7" s="215">
        <v>48</v>
      </c>
      <c r="U7" s="413" t="s">
        <v>5175</v>
      </c>
      <c r="V7" s="413">
        <f>COUNTIF($S$2:$S$19,"46")</f>
        <v>2</v>
      </c>
    </row>
    <row r="8" spans="1:22" ht="15" thickTop="1" thickBot="1">
      <c r="A8" s="442">
        <v>7</v>
      </c>
      <c r="B8" s="7">
        <v>5001</v>
      </c>
      <c r="C8" s="515" t="s">
        <v>11844</v>
      </c>
      <c r="D8" s="9" t="s">
        <v>11735</v>
      </c>
      <c r="E8" s="15" t="s">
        <v>31366</v>
      </c>
      <c r="F8" s="87" t="s">
        <v>11718</v>
      </c>
      <c r="G8" s="442" t="s">
        <v>21</v>
      </c>
      <c r="H8" s="15" t="s">
        <v>11719</v>
      </c>
      <c r="I8" s="8" t="s">
        <v>6559</v>
      </c>
      <c r="J8" s="8"/>
      <c r="K8" s="8" t="s">
        <v>17264</v>
      </c>
      <c r="L8" s="8" t="s">
        <v>17261</v>
      </c>
      <c r="M8" s="8" t="s">
        <v>17261</v>
      </c>
      <c r="N8" s="8" t="s">
        <v>17263</v>
      </c>
      <c r="O8" s="15" t="s">
        <v>11733</v>
      </c>
      <c r="P8" s="15"/>
      <c r="Q8" s="8" t="s">
        <v>12154</v>
      </c>
      <c r="R8" s="8"/>
      <c r="S8" s="215">
        <v>48</v>
      </c>
      <c r="U8" s="413" t="s">
        <v>5214</v>
      </c>
      <c r="V8" s="413">
        <f>COUNTIF($S$2:$S$19,"47")</f>
        <v>0</v>
      </c>
    </row>
    <row r="9" spans="1:22" ht="15" thickTop="1" thickBot="1">
      <c r="A9" s="442">
        <v>8</v>
      </c>
      <c r="B9" s="442">
        <v>6001</v>
      </c>
      <c r="C9" s="519" t="s">
        <v>12019</v>
      </c>
      <c r="D9" s="9" t="s">
        <v>12020</v>
      </c>
      <c r="E9" s="15" t="s">
        <v>31367</v>
      </c>
      <c r="F9" s="87" t="s">
        <v>12021</v>
      </c>
      <c r="G9" s="442" t="s">
        <v>21</v>
      </c>
      <c r="H9" s="15" t="s">
        <v>12502</v>
      </c>
      <c r="I9" s="8" t="s">
        <v>6559</v>
      </c>
      <c r="J9" s="8"/>
      <c r="K9" s="8" t="s">
        <v>17264</v>
      </c>
      <c r="L9" s="8" t="s">
        <v>17261</v>
      </c>
      <c r="M9" s="8" t="s">
        <v>17333</v>
      </c>
      <c r="N9" s="8" t="s">
        <v>17263</v>
      </c>
      <c r="O9" s="15" t="s">
        <v>11902</v>
      </c>
      <c r="P9" s="15"/>
      <c r="Q9" s="8" t="s">
        <v>12503</v>
      </c>
      <c r="R9" s="8"/>
      <c r="S9" s="215">
        <v>48</v>
      </c>
      <c r="U9" s="413" t="s">
        <v>5216</v>
      </c>
      <c r="V9" s="413">
        <f>COUNTIF($S$2:$S$19,"48")</f>
        <v>6</v>
      </c>
    </row>
    <row r="10" spans="1:22" ht="15" thickTop="1" thickBot="1">
      <c r="A10" s="442">
        <v>9</v>
      </c>
      <c r="B10" s="442">
        <v>7001</v>
      </c>
      <c r="C10" s="9" t="s">
        <v>14885</v>
      </c>
      <c r="D10" s="9" t="s">
        <v>15145</v>
      </c>
      <c r="E10" s="15" t="s">
        <v>31368</v>
      </c>
      <c r="F10" s="87" t="s">
        <v>14888</v>
      </c>
      <c r="G10" s="442" t="s">
        <v>21</v>
      </c>
      <c r="H10" s="15" t="s">
        <v>14892</v>
      </c>
      <c r="I10" s="8" t="s">
        <v>6559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15148</v>
      </c>
      <c r="P10" s="15"/>
      <c r="Q10" s="8" t="s">
        <v>16482</v>
      </c>
      <c r="R10" s="8"/>
      <c r="S10" s="215">
        <v>48</v>
      </c>
      <c r="U10" s="413" t="s">
        <v>5215</v>
      </c>
      <c r="V10" s="413">
        <f>COUNTIF($S$2:$S$19,"49")</f>
        <v>2</v>
      </c>
    </row>
    <row r="11" spans="1:22" ht="15" thickTop="1" thickBot="1">
      <c r="A11" s="442">
        <v>10</v>
      </c>
      <c r="B11" s="442">
        <v>8001</v>
      </c>
      <c r="C11" s="9" t="s">
        <v>14886</v>
      </c>
      <c r="D11" s="9" t="s">
        <v>15146</v>
      </c>
      <c r="E11" s="15" t="s">
        <v>31369</v>
      </c>
      <c r="F11" s="87" t="s">
        <v>14889</v>
      </c>
      <c r="G11" s="442" t="s">
        <v>21</v>
      </c>
      <c r="H11" s="15" t="s">
        <v>14893</v>
      </c>
      <c r="I11" s="8" t="s">
        <v>6559</v>
      </c>
      <c r="J11" s="8"/>
      <c r="K11" s="8" t="s">
        <v>17264</v>
      </c>
      <c r="L11" s="8" t="s">
        <v>17333</v>
      </c>
      <c r="M11" s="8" t="s">
        <v>17261</v>
      </c>
      <c r="N11" s="8" t="s">
        <v>17263</v>
      </c>
      <c r="O11" s="15" t="s">
        <v>15148</v>
      </c>
      <c r="P11" s="15"/>
      <c r="Q11" s="8" t="s">
        <v>16483</v>
      </c>
      <c r="R11" s="8"/>
      <c r="S11" s="215">
        <v>48</v>
      </c>
      <c r="U11" s="413" t="s">
        <v>17020</v>
      </c>
      <c r="V11" s="413">
        <f>COUNTIF($S$2:$S$58,"50")</f>
        <v>0</v>
      </c>
    </row>
    <row r="12" spans="1:22" ht="15" thickTop="1" thickBot="1">
      <c r="A12" s="442">
        <v>11</v>
      </c>
      <c r="B12" s="442">
        <v>9001</v>
      </c>
      <c r="C12" s="9" t="s">
        <v>14887</v>
      </c>
      <c r="D12" s="9" t="s">
        <v>15147</v>
      </c>
      <c r="E12" s="15" t="s">
        <v>31370</v>
      </c>
      <c r="F12" s="87" t="s">
        <v>14890</v>
      </c>
      <c r="G12" s="442" t="s">
        <v>21</v>
      </c>
      <c r="H12" s="15" t="s">
        <v>14891</v>
      </c>
      <c r="I12" s="8" t="s">
        <v>6559</v>
      </c>
      <c r="J12" s="8"/>
      <c r="K12" s="8" t="s">
        <v>17264</v>
      </c>
      <c r="L12" s="8" t="s">
        <v>17333</v>
      </c>
      <c r="M12" s="8" t="s">
        <v>17261</v>
      </c>
      <c r="N12" s="8" t="s">
        <v>17263</v>
      </c>
      <c r="O12" s="15" t="s">
        <v>15148</v>
      </c>
      <c r="P12" s="15"/>
      <c r="Q12" s="8" t="s">
        <v>16484</v>
      </c>
      <c r="R12" s="8"/>
      <c r="S12" s="215">
        <v>48</v>
      </c>
      <c r="U12" s="413" t="s">
        <v>17021</v>
      </c>
      <c r="V12" s="413">
        <f>COUNTIF($S$2:$S$58,"51")</f>
        <v>0</v>
      </c>
    </row>
    <row r="13" spans="1:22" ht="15" thickTop="1" thickBot="1">
      <c r="A13" s="442">
        <v>12</v>
      </c>
      <c r="B13" s="442">
        <v>10001</v>
      </c>
      <c r="C13" s="9" t="s">
        <v>19310</v>
      </c>
      <c r="D13" s="9" t="s">
        <v>19311</v>
      </c>
      <c r="E13" s="15" t="s">
        <v>19312</v>
      </c>
      <c r="F13" s="87" t="s">
        <v>17588</v>
      </c>
      <c r="G13" s="442" t="s">
        <v>21</v>
      </c>
      <c r="H13" s="15" t="s">
        <v>19313</v>
      </c>
      <c r="I13" s="8" t="s">
        <v>8383</v>
      </c>
      <c r="J13" s="8"/>
      <c r="K13" s="8" t="s">
        <v>17275</v>
      </c>
      <c r="L13" s="8" t="s">
        <v>17276</v>
      </c>
      <c r="M13" s="8" t="s">
        <v>17276</v>
      </c>
      <c r="N13" s="8" t="s">
        <v>17277</v>
      </c>
      <c r="O13" s="15" t="s">
        <v>19314</v>
      </c>
      <c r="P13" s="15"/>
      <c r="Q13" s="8" t="s">
        <v>19315</v>
      </c>
      <c r="R13" s="8"/>
      <c r="S13" s="215">
        <v>49</v>
      </c>
      <c r="U13" s="413" t="s">
        <v>17022</v>
      </c>
      <c r="V13" s="413">
        <v>0</v>
      </c>
    </row>
    <row r="14" spans="1:22" ht="15" thickTop="1" thickBot="1">
      <c r="A14" s="442">
        <v>13</v>
      </c>
      <c r="B14" s="442">
        <v>11001</v>
      </c>
      <c r="C14" s="9" t="s">
        <v>19688</v>
      </c>
      <c r="D14" s="9" t="s">
        <v>19346</v>
      </c>
      <c r="E14" s="15" t="s">
        <v>31371</v>
      </c>
      <c r="F14" s="87" t="s">
        <v>19316</v>
      </c>
      <c r="G14" s="442" t="s">
        <v>21</v>
      </c>
      <c r="H14" s="15" t="s">
        <v>19317</v>
      </c>
      <c r="I14" s="8" t="s">
        <v>8383</v>
      </c>
      <c r="J14" s="8"/>
      <c r="K14" s="8"/>
      <c r="L14" s="8"/>
      <c r="M14" s="8"/>
      <c r="N14" s="8"/>
      <c r="O14" s="15" t="s">
        <v>19347</v>
      </c>
      <c r="P14" s="15"/>
      <c r="Q14" s="8" t="s">
        <v>19725</v>
      </c>
      <c r="R14" s="8"/>
      <c r="S14" s="215">
        <v>49</v>
      </c>
      <c r="U14" s="413"/>
      <c r="V14" s="413"/>
    </row>
    <row r="15" spans="1:22" ht="15" thickTop="1" thickBot="1">
      <c r="A15" s="442"/>
      <c r="B15" s="442"/>
      <c r="C15" s="9"/>
      <c r="D15" s="9"/>
      <c r="E15" s="15"/>
      <c r="F15" s="87"/>
      <c r="G15" s="442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  <c r="U15" s="413"/>
      <c r="V15" s="413"/>
    </row>
    <row r="16" spans="1:22" ht="15" thickTop="1" thickBot="1">
      <c r="A16" s="442"/>
      <c r="B16" s="442"/>
      <c r="C16" s="9"/>
      <c r="D16" s="9"/>
      <c r="E16" s="15"/>
      <c r="F16" s="87"/>
      <c r="G16" s="442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  <c r="U16" s="413"/>
      <c r="V16" s="413"/>
    </row>
    <row r="17" spans="1:22" ht="15" thickTop="1" thickBot="1">
      <c r="A17" s="442"/>
      <c r="B17" s="442"/>
      <c r="C17" s="9"/>
      <c r="D17" s="9"/>
      <c r="E17" s="15"/>
      <c r="F17" s="87"/>
      <c r="G17" s="442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5"/>
      <c r="U17" s="413"/>
      <c r="V17" s="413"/>
    </row>
    <row r="18" spans="1:22" ht="15" thickTop="1" thickBot="1">
      <c r="A18" s="442"/>
      <c r="B18" s="442"/>
      <c r="C18" s="9"/>
      <c r="D18" s="9"/>
      <c r="E18" s="15"/>
      <c r="F18" s="87"/>
      <c r="G18" s="442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5"/>
      <c r="U18" s="413"/>
      <c r="V18" s="413"/>
    </row>
    <row r="19" spans="1:22" ht="15" thickTop="1" thickBot="1">
      <c r="A19" s="7"/>
      <c r="B19" s="7"/>
      <c r="C19" s="9"/>
      <c r="D19" s="9"/>
      <c r="E19" s="15"/>
      <c r="F19" s="87"/>
      <c r="G19" s="442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6"/>
      <c r="U19" s="413"/>
      <c r="V19" s="413"/>
    </row>
    <row r="20" spans="1:22" ht="14.25" thickTop="1"/>
  </sheetData>
  <phoneticPr fontId="35"/>
  <hyperlinks>
    <hyperlink ref="F2" r:id="rId1" display="SW00000500001@nihonsoft.co.jp"/>
    <hyperlink ref="A1" location="ユーザー一覧!A1" display="通番"/>
    <hyperlink ref="F3" r:id="rId2" display="SW00000500001@nihonsoft.co.jp"/>
    <hyperlink ref="F4" r:id="rId3" display="SW00000500001@nihonsoft.co.jp"/>
    <hyperlink ref="F5" r:id="rId4"/>
    <hyperlink ref="F6" r:id="rId5"/>
    <hyperlink ref="F7:F8" r:id="rId6" display="SW00003400005@nihonsoft.net"/>
    <hyperlink ref="F7" r:id="rId7"/>
    <hyperlink ref="F9" r:id="rId8"/>
    <hyperlink ref="F10" r:id="rId9" display="SW00003400005@nihonsoft.net"/>
    <hyperlink ref="F12" r:id="rId10" display="SW00003400008@nihonsoft.net"/>
    <hyperlink ref="F11" r:id="rId11" display="SW00003400008@nihonsoft.net"/>
    <hyperlink ref="F14" r:id="rId12" display="SW00003400008@nihonsoft.net"/>
  </hyperlinks>
  <pageMargins left="0.7" right="0.7" top="0.75" bottom="0.75" header="0.51180555555555496" footer="0.51180555555555496"/>
  <pageSetup paperSize="9" scale="10" firstPageNumber="0" fitToHeight="0" orientation="portrait" r:id="rId1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V22"/>
  <sheetViews>
    <sheetView zoomScale="90" zoomScaleNormal="90" workbookViewId="0"/>
  </sheetViews>
  <sheetFormatPr defaultRowHeight="13.5"/>
  <cols>
    <col min="1" max="1" width="5.25" style="1" bestFit="1" customWidth="1"/>
    <col min="2" max="2" width="9" style="1"/>
    <col min="3" max="3" width="23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8.625" style="1" bestFit="1" customWidth="1"/>
    <col min="19" max="19" width="13.125" style="208" bestFit="1" customWidth="1"/>
    <col min="20" max="20" width="15.875" style="1" bestFit="1" customWidth="1"/>
    <col min="21" max="21" width="13.375" style="1" bestFit="1" customWidth="1"/>
    <col min="22" max="22" width="9" style="1"/>
  </cols>
  <sheetData>
    <row r="1" spans="1:22" ht="42" thickTop="1" thickBot="1">
      <c r="A1" s="80" t="s">
        <v>12656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5181</v>
      </c>
      <c r="U1" s="539" t="s">
        <v>5213</v>
      </c>
      <c r="V1" s="540"/>
    </row>
    <row r="2" spans="1:22" ht="15" thickTop="1" thickBot="1">
      <c r="A2" s="392">
        <v>1</v>
      </c>
      <c r="B2" s="392">
        <v>1000</v>
      </c>
      <c r="C2" s="392" t="s">
        <v>2755</v>
      </c>
      <c r="D2" s="392" t="s">
        <v>4820</v>
      </c>
      <c r="E2" s="686" t="s">
        <v>2759</v>
      </c>
      <c r="F2" s="685" t="s">
        <v>2312</v>
      </c>
      <c r="G2" s="684" t="s">
        <v>21</v>
      </c>
      <c r="H2" s="686" t="s">
        <v>2374</v>
      </c>
      <c r="I2" s="686" t="s">
        <v>53</v>
      </c>
      <c r="J2" s="686"/>
      <c r="K2" s="686"/>
      <c r="L2" s="686"/>
      <c r="M2" s="686"/>
      <c r="N2" s="686"/>
      <c r="O2" s="686" t="s">
        <v>17200</v>
      </c>
      <c r="P2" s="686" t="s">
        <v>17201</v>
      </c>
      <c r="Q2" s="686" t="s">
        <v>2757</v>
      </c>
      <c r="R2" s="686"/>
      <c r="S2" s="431"/>
      <c r="T2" s="20"/>
      <c r="U2" s="413" t="s">
        <v>5180</v>
      </c>
      <c r="V2" s="413">
        <f>COUNTIF($S$2:$S$12,"41")</f>
        <v>0</v>
      </c>
    </row>
    <row r="3" spans="1:22" ht="15" thickTop="1" thickBot="1">
      <c r="A3" s="392">
        <v>2</v>
      </c>
      <c r="B3" s="684">
        <v>2000</v>
      </c>
      <c r="C3" s="684" t="s">
        <v>2756</v>
      </c>
      <c r="D3" s="684" t="s">
        <v>4821</v>
      </c>
      <c r="E3" s="701" t="s">
        <v>2760</v>
      </c>
      <c r="F3" s="685" t="s">
        <v>2328</v>
      </c>
      <c r="G3" s="684" t="s">
        <v>21</v>
      </c>
      <c r="H3" s="686" t="s">
        <v>2375</v>
      </c>
      <c r="I3" s="686" t="s">
        <v>53</v>
      </c>
      <c r="J3" s="686"/>
      <c r="K3" s="686"/>
      <c r="L3" s="686"/>
      <c r="M3" s="686"/>
      <c r="N3" s="686"/>
      <c r="O3" s="686" t="s">
        <v>17200</v>
      </c>
      <c r="P3" s="686" t="s">
        <v>17201</v>
      </c>
      <c r="Q3" s="686" t="s">
        <v>2758</v>
      </c>
      <c r="R3" s="686"/>
      <c r="S3" s="431"/>
      <c r="T3" s="21"/>
      <c r="U3" s="413" t="s">
        <v>5179</v>
      </c>
      <c r="V3" s="413">
        <f>COUNTIF($S$2:$S$12,"42")</f>
        <v>0</v>
      </c>
    </row>
    <row r="4" spans="1:22" ht="15" thickTop="1" thickBot="1">
      <c r="A4" s="250">
        <v>1</v>
      </c>
      <c r="B4" s="250">
        <v>1000</v>
      </c>
      <c r="C4" s="251" t="s">
        <v>27838</v>
      </c>
      <c r="D4" s="1065" t="s">
        <v>4741</v>
      </c>
      <c r="E4" s="1066" t="s">
        <v>2847</v>
      </c>
      <c r="F4" s="253" t="s">
        <v>2312</v>
      </c>
      <c r="G4" s="250" t="s">
        <v>21</v>
      </c>
      <c r="H4" s="252" t="s">
        <v>10505</v>
      </c>
      <c r="I4" s="254" t="s">
        <v>53</v>
      </c>
      <c r="J4" s="254"/>
      <c r="K4" s="254" t="s">
        <v>17255</v>
      </c>
      <c r="L4" s="254" t="s">
        <v>17257</v>
      </c>
      <c r="M4" s="254" t="s">
        <v>17318</v>
      </c>
      <c r="N4" s="254" t="s">
        <v>17259</v>
      </c>
      <c r="O4" s="252" t="s">
        <v>2849</v>
      </c>
      <c r="P4" s="252" t="s">
        <v>28090</v>
      </c>
      <c r="Q4" s="254" t="s">
        <v>3222</v>
      </c>
      <c r="R4" s="254"/>
      <c r="S4" s="255">
        <v>45</v>
      </c>
      <c r="T4" s="19"/>
      <c r="U4" s="413" t="s">
        <v>5178</v>
      </c>
      <c r="V4" s="413">
        <f>COUNTIF($S$2:$S$12,"43")</f>
        <v>0</v>
      </c>
    </row>
    <row r="5" spans="1:22" ht="15" thickTop="1" thickBot="1">
      <c r="A5" s="250">
        <v>2</v>
      </c>
      <c r="B5" s="250">
        <v>2000</v>
      </c>
      <c r="C5" s="251" t="s">
        <v>27839</v>
      </c>
      <c r="D5" s="1065" t="s">
        <v>4742</v>
      </c>
      <c r="E5" s="1066" t="s">
        <v>2848</v>
      </c>
      <c r="F5" s="253" t="s">
        <v>2328</v>
      </c>
      <c r="G5" s="250" t="s">
        <v>21</v>
      </c>
      <c r="H5" s="252" t="s">
        <v>2375</v>
      </c>
      <c r="I5" s="254" t="s">
        <v>53</v>
      </c>
      <c r="J5" s="254"/>
      <c r="K5" s="254" t="s">
        <v>17264</v>
      </c>
      <c r="L5" s="254" t="s">
        <v>17318</v>
      </c>
      <c r="M5" s="254" t="s">
        <v>17257</v>
      </c>
      <c r="N5" s="254" t="s">
        <v>17259</v>
      </c>
      <c r="O5" s="252" t="s">
        <v>2849</v>
      </c>
      <c r="P5" s="252" t="s">
        <v>28090</v>
      </c>
      <c r="Q5" s="254" t="s">
        <v>2758</v>
      </c>
      <c r="R5" s="254"/>
      <c r="S5" s="255">
        <v>45</v>
      </c>
      <c r="T5" s="19"/>
      <c r="U5" s="413" t="s">
        <v>5176</v>
      </c>
      <c r="V5" s="413">
        <f>COUNTIF($S$2:$S$12,"44")</f>
        <v>0</v>
      </c>
    </row>
    <row r="6" spans="1:22" ht="15" thickTop="1" thickBot="1">
      <c r="A6" s="250">
        <v>3</v>
      </c>
      <c r="B6" s="250">
        <v>3000</v>
      </c>
      <c r="C6" s="251" t="s">
        <v>27840</v>
      </c>
      <c r="D6" s="251" t="s">
        <v>8124</v>
      </c>
      <c r="E6" s="252" t="s">
        <v>28091</v>
      </c>
      <c r="F6" s="253" t="s">
        <v>8092</v>
      </c>
      <c r="G6" s="250" t="s">
        <v>21</v>
      </c>
      <c r="H6" s="252" t="s">
        <v>8094</v>
      </c>
      <c r="I6" s="254" t="s">
        <v>8093</v>
      </c>
      <c r="J6" s="254"/>
      <c r="K6" s="254" t="s">
        <v>17264</v>
      </c>
      <c r="L6" s="254" t="s">
        <v>17257</v>
      </c>
      <c r="M6" s="254" t="s">
        <v>17257</v>
      </c>
      <c r="N6" s="254" t="s">
        <v>17259</v>
      </c>
      <c r="O6" s="252" t="s">
        <v>8125</v>
      </c>
      <c r="P6" s="252" t="s">
        <v>28090</v>
      </c>
      <c r="Q6" s="254" t="s">
        <v>8153</v>
      </c>
      <c r="R6" s="254" t="s">
        <v>21018</v>
      </c>
      <c r="S6" s="255">
        <v>46</v>
      </c>
      <c r="U6" s="413" t="s">
        <v>5174</v>
      </c>
      <c r="V6" s="413">
        <f>COUNTIF($S$2:$S$12,"45")</f>
        <v>2</v>
      </c>
    </row>
    <row r="7" spans="1:22" ht="15" thickTop="1" thickBot="1">
      <c r="A7" s="442">
        <v>4</v>
      </c>
      <c r="B7" s="7">
        <v>4000</v>
      </c>
      <c r="C7" s="9" t="s">
        <v>12653</v>
      </c>
      <c r="D7" s="9" t="s">
        <v>12805</v>
      </c>
      <c r="E7" s="15" t="s">
        <v>12712</v>
      </c>
      <c r="F7" s="87" t="s">
        <v>12654</v>
      </c>
      <c r="G7" s="442" t="s">
        <v>21</v>
      </c>
      <c r="H7" s="15" t="s">
        <v>12657</v>
      </c>
      <c r="I7" s="8" t="s">
        <v>12655</v>
      </c>
      <c r="J7" s="8"/>
      <c r="K7" s="8" t="s">
        <v>17264</v>
      </c>
      <c r="L7" s="8" t="s">
        <v>17257</v>
      </c>
      <c r="M7" s="8" t="s">
        <v>17257</v>
      </c>
      <c r="N7" s="8" t="s">
        <v>17259</v>
      </c>
      <c r="O7" s="15" t="s">
        <v>12713</v>
      </c>
      <c r="P7" s="15"/>
      <c r="Q7" s="8" t="s">
        <v>16161</v>
      </c>
      <c r="R7" s="8"/>
      <c r="S7" s="215">
        <v>48</v>
      </c>
      <c r="U7" s="413" t="s">
        <v>5175</v>
      </c>
      <c r="V7" s="413">
        <f>COUNTIF($S$2:$S$12,"46")</f>
        <v>1</v>
      </c>
    </row>
    <row r="8" spans="1:22" ht="15" thickTop="1" thickBot="1">
      <c r="A8" s="442">
        <v>5</v>
      </c>
      <c r="B8" s="442">
        <v>5000</v>
      </c>
      <c r="C8" s="9" t="s">
        <v>22313</v>
      </c>
      <c r="D8" s="9" t="s">
        <v>21287</v>
      </c>
      <c r="E8" s="15" t="s">
        <v>21289</v>
      </c>
      <c r="F8" s="87" t="s">
        <v>21278</v>
      </c>
      <c r="G8" s="442" t="s">
        <v>21</v>
      </c>
      <c r="H8" s="15" t="s">
        <v>21280</v>
      </c>
      <c r="I8" s="8" t="s">
        <v>5888</v>
      </c>
      <c r="J8" s="8"/>
      <c r="K8" s="8"/>
      <c r="L8" s="8"/>
      <c r="M8" s="8"/>
      <c r="N8" s="8"/>
      <c r="O8" s="15" t="s">
        <v>21286</v>
      </c>
      <c r="P8" s="15"/>
      <c r="Q8" s="8" t="s">
        <v>22367</v>
      </c>
      <c r="R8" s="8"/>
      <c r="S8" s="215"/>
      <c r="U8" s="413" t="s">
        <v>5214</v>
      </c>
      <c r="V8" s="413">
        <f>COUNTIF($S$2:$S$12,"47")</f>
        <v>0</v>
      </c>
    </row>
    <row r="9" spans="1:22" ht="15" thickTop="1" thickBot="1">
      <c r="A9" s="442">
        <v>6</v>
      </c>
      <c r="B9" s="442">
        <v>6000</v>
      </c>
      <c r="C9" s="9" t="s">
        <v>22320</v>
      </c>
      <c r="D9" s="9" t="s">
        <v>21288</v>
      </c>
      <c r="E9" s="15" t="s">
        <v>21290</v>
      </c>
      <c r="F9" s="87" t="s">
        <v>21279</v>
      </c>
      <c r="G9" s="442" t="s">
        <v>21</v>
      </c>
      <c r="H9" s="15" t="s">
        <v>21281</v>
      </c>
      <c r="I9" s="8" t="s">
        <v>5888</v>
      </c>
      <c r="J9" s="8"/>
      <c r="K9" s="8"/>
      <c r="L9" s="8"/>
      <c r="M9" s="8"/>
      <c r="N9" s="8"/>
      <c r="O9" s="15" t="s">
        <v>21286</v>
      </c>
      <c r="P9" s="15"/>
      <c r="Q9" s="8" t="s">
        <v>22368</v>
      </c>
      <c r="R9" s="8"/>
      <c r="S9" s="215"/>
      <c r="U9" s="413" t="s">
        <v>5216</v>
      </c>
      <c r="V9" s="413">
        <f>COUNTIF($S$2:$S$12,"48")</f>
        <v>1</v>
      </c>
    </row>
    <row r="10" spans="1:22" ht="15" thickTop="1" thickBot="1">
      <c r="A10" s="442">
        <v>7</v>
      </c>
      <c r="B10" s="7">
        <v>1000</v>
      </c>
      <c r="C10" s="9" t="s">
        <v>27841</v>
      </c>
      <c r="D10" s="9" t="s">
        <v>27865</v>
      </c>
      <c r="E10" s="15" t="s">
        <v>27868</v>
      </c>
      <c r="F10" s="87" t="s">
        <v>27844</v>
      </c>
      <c r="G10" s="442" t="s">
        <v>21</v>
      </c>
      <c r="H10" s="15" t="s">
        <v>27848</v>
      </c>
      <c r="I10" s="41" t="s">
        <v>5888</v>
      </c>
      <c r="J10" s="8"/>
      <c r="K10" s="8"/>
      <c r="L10" s="8"/>
      <c r="M10" s="8"/>
      <c r="N10" s="8"/>
      <c r="O10" s="15" t="s">
        <v>27871</v>
      </c>
      <c r="P10" s="15"/>
      <c r="Q10" s="8" t="s">
        <v>31372</v>
      </c>
      <c r="R10" s="8"/>
      <c r="S10" s="215"/>
      <c r="U10" s="413" t="s">
        <v>5215</v>
      </c>
      <c r="V10" s="413">
        <f>COUNTIF($S$2:$S$12,"49")</f>
        <v>0</v>
      </c>
    </row>
    <row r="11" spans="1:22" ht="15" thickTop="1" thickBot="1">
      <c r="A11" s="442">
        <v>8</v>
      </c>
      <c r="B11" s="7">
        <v>2000</v>
      </c>
      <c r="C11" s="9" t="s">
        <v>27842</v>
      </c>
      <c r="D11" s="9" t="s">
        <v>27866</v>
      </c>
      <c r="E11" s="15" t="s">
        <v>27869</v>
      </c>
      <c r="F11" s="87" t="s">
        <v>27845</v>
      </c>
      <c r="G11" s="442" t="s">
        <v>21</v>
      </c>
      <c r="H11" s="15" t="s">
        <v>27849</v>
      </c>
      <c r="I11" s="41" t="s">
        <v>5888</v>
      </c>
      <c r="J11" s="8"/>
      <c r="K11" s="8"/>
      <c r="L11" s="8"/>
      <c r="M11" s="8"/>
      <c r="N11" s="8"/>
      <c r="O11" s="15" t="s">
        <v>27871</v>
      </c>
      <c r="P11" s="15"/>
      <c r="Q11" s="8" t="s">
        <v>31373</v>
      </c>
      <c r="R11" s="8"/>
      <c r="S11" s="216"/>
      <c r="U11" s="413" t="s">
        <v>17020</v>
      </c>
      <c r="V11" s="413">
        <f>COUNTIF($S$2:$S$52,"50")</f>
        <v>0</v>
      </c>
    </row>
    <row r="12" spans="1:22" ht="15" thickTop="1" thickBot="1">
      <c r="A12" s="442">
        <v>9</v>
      </c>
      <c r="B12" s="88">
        <v>3000</v>
      </c>
      <c r="C12" s="167" t="s">
        <v>27843</v>
      </c>
      <c r="D12" s="167" t="s">
        <v>27867</v>
      </c>
      <c r="E12" s="52" t="s">
        <v>27870</v>
      </c>
      <c r="F12" s="87" t="s">
        <v>27846</v>
      </c>
      <c r="G12" s="88" t="s">
        <v>21</v>
      </c>
      <c r="H12" s="52" t="s">
        <v>27847</v>
      </c>
      <c r="I12" s="513" t="s">
        <v>5888</v>
      </c>
      <c r="J12" s="158"/>
      <c r="K12" s="158"/>
      <c r="L12" s="158"/>
      <c r="M12" s="158"/>
      <c r="N12" s="158"/>
      <c r="O12" s="52" t="s">
        <v>27871</v>
      </c>
      <c r="P12" s="52"/>
      <c r="Q12" s="158" t="s">
        <v>31374</v>
      </c>
      <c r="R12" s="158"/>
      <c r="S12" s="568"/>
      <c r="U12" s="413" t="s">
        <v>17021</v>
      </c>
      <c r="V12" s="413">
        <f>COUNTIF($S$2:$S$52,"51")</f>
        <v>0</v>
      </c>
    </row>
    <row r="13" spans="1:22" ht="15" thickTop="1" thickBot="1">
      <c r="A13" s="442">
        <v>10</v>
      </c>
      <c r="B13" s="25">
        <v>7000</v>
      </c>
      <c r="C13" s="25" t="s">
        <v>29475</v>
      </c>
      <c r="D13" s="29" t="s">
        <v>27919</v>
      </c>
      <c r="E13" s="171" t="s">
        <v>27920</v>
      </c>
      <c r="F13" s="23" t="s">
        <v>27886</v>
      </c>
      <c r="G13" s="442" t="s">
        <v>21</v>
      </c>
      <c r="H13" s="15" t="s">
        <v>27887</v>
      </c>
      <c r="I13" s="41" t="s">
        <v>5888</v>
      </c>
      <c r="J13" s="25"/>
      <c r="K13" s="25"/>
      <c r="L13" s="25"/>
      <c r="M13" s="25"/>
      <c r="N13" s="25"/>
      <c r="O13" s="26">
        <v>44261</v>
      </c>
      <c r="P13" s="25"/>
      <c r="Q13" s="25" t="s">
        <v>31375</v>
      </c>
      <c r="R13" s="25"/>
      <c r="S13" s="265"/>
      <c r="U13" s="413" t="s">
        <v>17022</v>
      </c>
      <c r="V13" s="413">
        <f>COUNTIF($S$2:$S$52,"52")</f>
        <v>0</v>
      </c>
    </row>
    <row r="14" spans="1:22" ht="15" thickTop="1" thickBot="1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65"/>
    </row>
    <row r="15" spans="1:22" ht="15" thickTop="1" thickBo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65"/>
    </row>
    <row r="16" spans="1:22" ht="15" thickTop="1" thickBot="1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65"/>
    </row>
    <row r="17" spans="1:19" ht="15" thickTop="1" thickBot="1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65"/>
    </row>
    <row r="18" spans="1:19" ht="15" thickTop="1" thickBot="1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65"/>
    </row>
    <row r="19" spans="1:19" ht="15" thickTop="1" thickBot="1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65"/>
    </row>
    <row r="20" spans="1:19" ht="15" thickTop="1" thickBot="1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65"/>
    </row>
    <row r="21" spans="1:19" ht="15" thickTop="1" thickBo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65"/>
    </row>
    <row r="22" spans="1:19" ht="14.25" thickTop="1"/>
  </sheetData>
  <phoneticPr fontId="35"/>
  <hyperlinks>
    <hyperlink ref="F2" r:id="rId1" display="SW00000500001@nihonsoft.co.jp"/>
    <hyperlink ref="F3" r:id="rId2" display="SW00000500001@nihonsoft.co.jp"/>
    <hyperlink ref="A1" location="ユーザー一覧!A1" display="通番"/>
    <hyperlink ref="F4" r:id="rId3" display="SW00000500001@nihonsoft.co.jp"/>
    <hyperlink ref="F5" r:id="rId4" display="SW00000500001@nihonsoft.co.jp"/>
    <hyperlink ref="F6" r:id="rId5" display="SW00000500001@nihonsoft.co.jp"/>
    <hyperlink ref="F7" r:id="rId6"/>
    <hyperlink ref="F8:F9" r:id="rId7" display="SW00003500004@nihonsoft.net"/>
    <hyperlink ref="F10" r:id="rId8"/>
    <hyperlink ref="F11" r:id="rId9"/>
    <hyperlink ref="F12" r:id="rId10"/>
    <hyperlink ref="F13" r:id="rId11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8.3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4.375" style="1" bestFit="1" customWidth="1"/>
    <col min="18" max="18" width="36.75" style="1" bestFit="1" customWidth="1"/>
    <col min="19" max="19" width="13.125" style="208" bestFit="1" customWidth="1"/>
    <col min="20" max="20" width="36.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1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1000</v>
      </c>
      <c r="C2" s="9" t="s">
        <v>2656</v>
      </c>
      <c r="D2" s="9" t="s">
        <v>4847</v>
      </c>
      <c r="E2" s="15" t="s">
        <v>2500</v>
      </c>
      <c r="F2" s="11" t="s">
        <v>2313</v>
      </c>
      <c r="G2" s="7" t="s">
        <v>21</v>
      </c>
      <c r="H2" s="15" t="s">
        <v>4119</v>
      </c>
      <c r="I2" s="8" t="s">
        <v>7649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 t="s">
        <v>2505</v>
      </c>
      <c r="P2" s="15"/>
      <c r="Q2" s="8" t="s">
        <v>2667</v>
      </c>
      <c r="R2" s="210" t="s">
        <v>7650</v>
      </c>
      <c r="S2" s="214">
        <v>44</v>
      </c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>
        <v>1100</v>
      </c>
      <c r="C3" s="9" t="s">
        <v>2657</v>
      </c>
      <c r="D3" s="9" t="s">
        <v>4848</v>
      </c>
      <c r="E3" s="15" t="s">
        <v>2501</v>
      </c>
      <c r="F3" s="11" t="s">
        <v>2329</v>
      </c>
      <c r="G3" s="7" t="s">
        <v>21</v>
      </c>
      <c r="H3" s="15" t="s">
        <v>2376</v>
      </c>
      <c r="I3" s="8" t="s">
        <v>7649</v>
      </c>
      <c r="J3" s="8"/>
      <c r="K3" s="8" t="s">
        <v>17294</v>
      </c>
      <c r="L3" s="8" t="s">
        <v>17335</v>
      </c>
      <c r="M3" s="8" t="s">
        <v>17257</v>
      </c>
      <c r="N3" s="8" t="s">
        <v>17261</v>
      </c>
      <c r="O3" s="15" t="s">
        <v>2505</v>
      </c>
      <c r="P3" s="15"/>
      <c r="Q3" s="8" t="s">
        <v>2668</v>
      </c>
      <c r="R3" s="210" t="s">
        <v>7650</v>
      </c>
      <c r="S3" s="214">
        <v>44</v>
      </c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>
        <v>1200</v>
      </c>
      <c r="C4" s="9" t="s">
        <v>2655</v>
      </c>
      <c r="D4" s="9" t="s">
        <v>4849</v>
      </c>
      <c r="E4" s="15" t="s">
        <v>2502</v>
      </c>
      <c r="F4" s="11" t="s">
        <v>2461</v>
      </c>
      <c r="G4" s="7" t="s">
        <v>21</v>
      </c>
      <c r="H4" s="15" t="s">
        <v>3779</v>
      </c>
      <c r="I4" s="8" t="s">
        <v>7649</v>
      </c>
      <c r="J4" s="8"/>
      <c r="K4" s="8" t="s">
        <v>17336</v>
      </c>
      <c r="L4" s="8" t="s">
        <v>17337</v>
      </c>
      <c r="M4" s="8" t="s">
        <v>17338</v>
      </c>
      <c r="N4" s="8" t="s">
        <v>17261</v>
      </c>
      <c r="O4" s="15" t="s">
        <v>2504</v>
      </c>
      <c r="P4" s="15"/>
      <c r="Q4" s="8" t="s">
        <v>2669</v>
      </c>
      <c r="R4" s="210" t="s">
        <v>7650</v>
      </c>
      <c r="S4" s="214">
        <v>44</v>
      </c>
      <c r="U4" s="413" t="s">
        <v>5178</v>
      </c>
      <c r="V4" s="413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COUNTIF($S$2:$S$11,"44")</f>
        <v>3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COUNTIF($S$2:$S$52,"50")</f>
        <v>0</v>
      </c>
    </row>
    <row r="12" spans="1:22" ht="14.25" thickTop="1">
      <c r="U12" s="413" t="s">
        <v>17021</v>
      </c>
      <c r="V12" s="413">
        <f>COUNTIF($S$2:$S$52,"51")</f>
        <v>0</v>
      </c>
    </row>
    <row r="13" spans="1:22">
      <c r="U13" s="413" t="s">
        <v>17022</v>
      </c>
      <c r="V13" s="413">
        <f>COUNTIF($S$2:$S$52,"52")</f>
        <v>0</v>
      </c>
    </row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V13"/>
  <sheetViews>
    <sheetView topLeftCell="F1" zoomScaleNormal="100" workbookViewId="0">
      <selection activeCell="J6" sqref="J6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2.625" style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2" t="s">
        <v>23865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5181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9" t="s">
        <v>2728</v>
      </c>
      <c r="D2" s="9" t="s">
        <v>7626</v>
      </c>
      <c r="E2" s="15" t="s">
        <v>2727</v>
      </c>
      <c r="F2" s="11" t="s">
        <v>2314</v>
      </c>
      <c r="G2" s="7" t="s">
        <v>21</v>
      </c>
      <c r="H2" s="15" t="s">
        <v>2377</v>
      </c>
      <c r="I2" s="8" t="s">
        <v>53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2504</v>
      </c>
      <c r="P2" s="15"/>
      <c r="Q2" s="8" t="s">
        <v>2729</v>
      </c>
      <c r="R2" s="8"/>
      <c r="S2" s="214">
        <v>44</v>
      </c>
      <c r="U2" s="413" t="s">
        <v>5180</v>
      </c>
      <c r="V2" s="413">
        <f>COUNTIF($S$2:$S$11,"41")</f>
        <v>0</v>
      </c>
    </row>
    <row r="3" spans="1:22" ht="15" thickTop="1" thickBot="1">
      <c r="A3" s="442">
        <v>2</v>
      </c>
      <c r="B3" s="7"/>
      <c r="C3" s="9" t="s">
        <v>23258</v>
      </c>
      <c r="D3" s="9" t="s">
        <v>23268</v>
      </c>
      <c r="E3" s="15" t="s">
        <v>23267</v>
      </c>
      <c r="F3" s="87" t="s">
        <v>23863</v>
      </c>
      <c r="G3" s="442" t="s">
        <v>21</v>
      </c>
      <c r="H3" s="15" t="s">
        <v>23259</v>
      </c>
      <c r="I3" s="8" t="s">
        <v>23260</v>
      </c>
      <c r="K3" s="8"/>
      <c r="L3" s="8"/>
      <c r="M3" s="8"/>
      <c r="N3" s="8"/>
      <c r="O3" s="15" t="s">
        <v>23266</v>
      </c>
      <c r="P3" s="15"/>
      <c r="Q3" s="8"/>
      <c r="R3" s="8" t="s">
        <v>23864</v>
      </c>
      <c r="S3" s="214"/>
      <c r="U3" s="413" t="s">
        <v>5179</v>
      </c>
      <c r="V3" s="413">
        <f>COUNTIF($S$2:$S$11,"42")</f>
        <v>0</v>
      </c>
    </row>
    <row r="4" spans="1:22" ht="15" thickTop="1" thickBot="1">
      <c r="A4" s="7"/>
      <c r="B4" s="7"/>
      <c r="C4" s="9" t="s">
        <v>25831</v>
      </c>
      <c r="D4" s="9" t="s">
        <v>25074</v>
      </c>
      <c r="E4" s="15" t="s">
        <v>25075</v>
      </c>
      <c r="F4" s="87" t="s">
        <v>25001</v>
      </c>
      <c r="G4" s="442" t="s">
        <v>21</v>
      </c>
      <c r="H4" s="15" t="s">
        <v>25003</v>
      </c>
      <c r="I4" s="8" t="s">
        <v>25002</v>
      </c>
      <c r="J4" s="8"/>
      <c r="K4" s="8"/>
      <c r="L4" s="8"/>
      <c r="M4" s="8"/>
      <c r="N4" s="8"/>
      <c r="O4" s="15" t="s">
        <v>25078</v>
      </c>
      <c r="P4" s="15"/>
      <c r="Q4" s="8"/>
      <c r="R4" s="8"/>
      <c r="S4" s="214"/>
      <c r="U4" s="413" t="s">
        <v>5178</v>
      </c>
      <c r="V4" s="413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COUNTIF($S$2:$S$11,"44")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COUNTIF($S$2:$S$52,"50")</f>
        <v>0</v>
      </c>
    </row>
    <row r="12" spans="1:22" ht="14.25" thickTop="1">
      <c r="U12" s="413" t="s">
        <v>17021</v>
      </c>
      <c r="V12" s="413">
        <f>COUNTIF($S$2:$S$52,"51")</f>
        <v>0</v>
      </c>
    </row>
    <row r="13" spans="1:22">
      <c r="U13" s="413" t="s">
        <v>17022</v>
      </c>
      <c r="V13" s="413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 display="SW00003800002@nihonsoft.net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Y16"/>
  <sheetViews>
    <sheetView zoomScaleNormal="100" workbookViewId="0">
      <pane xSplit="3" topLeftCell="D1" activePane="topRight" state="frozen"/>
      <selection pane="topRight" activeCell="P10" sqref="P10"/>
    </sheetView>
  </sheetViews>
  <sheetFormatPr defaultRowHeight="13.5"/>
  <cols>
    <col min="1" max="1" width="5.25" style="1" bestFit="1" customWidth="1"/>
    <col min="2" max="2" width="9" style="1"/>
    <col min="3" max="3" width="18.375" style="1" bestFit="1" customWidth="1"/>
    <col min="4" max="4" width="17.375" style="1" bestFit="1" customWidth="1"/>
    <col min="5" max="5" width="14.25" style="1" bestFit="1" customWidth="1"/>
    <col min="6" max="6" width="30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0.75" style="1" bestFit="1" customWidth="1"/>
    <col min="19" max="19" width="13.125" style="208" bestFit="1" customWidth="1"/>
    <col min="20" max="20" width="35.75" style="208" customWidth="1"/>
    <col min="21" max="21" width="19.125" style="1" bestFit="1" customWidth="1"/>
    <col min="22" max="23" width="9" style="1"/>
    <col min="24" max="24" width="13.375" style="1" bestFit="1" customWidth="1"/>
    <col min="25" max="25" width="9" style="1"/>
  </cols>
  <sheetData>
    <row r="1" spans="1:25" ht="42" thickTop="1" thickBot="1">
      <c r="A1" s="85" t="s">
        <v>3810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5177</v>
      </c>
      <c r="T1" s="227"/>
      <c r="U1" s="1" t="s">
        <v>2705</v>
      </c>
      <c r="V1" s="1" t="s">
        <v>2706</v>
      </c>
      <c r="W1" s="1" t="s">
        <v>2707</v>
      </c>
      <c r="X1" s="1235" t="s">
        <v>5213</v>
      </c>
      <c r="Y1" s="1236"/>
    </row>
    <row r="2" spans="1:25" ht="15" thickTop="1" thickBot="1">
      <c r="A2" s="250">
        <v>1</v>
      </c>
      <c r="B2" s="250"/>
      <c r="C2" s="251" t="s">
        <v>2700</v>
      </c>
      <c r="D2" s="251" t="s">
        <v>4850</v>
      </c>
      <c r="E2" s="252" t="s">
        <v>2506</v>
      </c>
      <c r="F2" s="253" t="s">
        <v>17700</v>
      </c>
      <c r="G2" s="250" t="s">
        <v>21</v>
      </c>
      <c r="H2" s="252" t="s">
        <v>2438</v>
      </c>
      <c r="I2" s="254" t="s">
        <v>53</v>
      </c>
      <c r="J2" s="254"/>
      <c r="K2" s="254"/>
      <c r="L2" s="254"/>
      <c r="M2" s="254"/>
      <c r="N2" s="254"/>
      <c r="O2" s="252" t="s">
        <v>2499</v>
      </c>
      <c r="P2" s="252" t="s">
        <v>17211</v>
      </c>
      <c r="Q2" s="254" t="s">
        <v>2493</v>
      </c>
      <c r="R2" s="230" t="s">
        <v>5379</v>
      </c>
      <c r="S2" s="255"/>
      <c r="T2" s="230"/>
      <c r="U2" s="1" t="s">
        <v>2709</v>
      </c>
      <c r="V2" s="1">
        <v>3.3</v>
      </c>
      <c r="W2" s="1" t="s">
        <v>2708</v>
      </c>
      <c r="X2" s="212" t="s">
        <v>5180</v>
      </c>
      <c r="Y2" s="212">
        <f>COUNTIF($S$2:$S$15,"41")</f>
        <v>0</v>
      </c>
    </row>
    <row r="3" spans="1:25" ht="15" thickTop="1" thickBot="1">
      <c r="A3" s="250">
        <v>2</v>
      </c>
      <c r="B3" s="250"/>
      <c r="C3" s="251" t="s">
        <v>17983</v>
      </c>
      <c r="D3" s="251" t="s">
        <v>4851</v>
      </c>
      <c r="E3" s="252" t="s">
        <v>2507</v>
      </c>
      <c r="F3" s="253" t="s">
        <v>2433</v>
      </c>
      <c r="G3" s="250" t="s">
        <v>21</v>
      </c>
      <c r="H3" s="252" t="s">
        <v>2439</v>
      </c>
      <c r="I3" s="254" t="s">
        <v>53</v>
      </c>
      <c r="J3" s="254"/>
      <c r="K3" s="254"/>
      <c r="L3" s="254"/>
      <c r="M3" s="254"/>
      <c r="N3" s="254"/>
      <c r="O3" s="252" t="s">
        <v>2499</v>
      </c>
      <c r="P3" s="252" t="s">
        <v>17211</v>
      </c>
      <c r="Q3" s="254" t="s">
        <v>2494</v>
      </c>
      <c r="R3" s="230" t="s">
        <v>5379</v>
      </c>
      <c r="S3" s="255"/>
      <c r="T3" s="230"/>
      <c r="U3" s="1" t="s">
        <v>2710</v>
      </c>
      <c r="V3" s="1">
        <v>3.3</v>
      </c>
      <c r="W3" s="1" t="s">
        <v>2708</v>
      </c>
      <c r="X3" s="212" t="s">
        <v>5179</v>
      </c>
      <c r="Y3" s="212">
        <f>COUNTIF($S$2:$S$15,"42")</f>
        <v>0</v>
      </c>
    </row>
    <row r="4" spans="1:25" ht="15" thickTop="1" thickBot="1">
      <c r="A4" s="250">
        <v>3</v>
      </c>
      <c r="B4" s="250"/>
      <c r="C4" s="251" t="s">
        <v>2701</v>
      </c>
      <c r="D4" s="251" t="s">
        <v>4852</v>
      </c>
      <c r="E4" s="252" t="s">
        <v>2508</v>
      </c>
      <c r="F4" s="253" t="s">
        <v>2434</v>
      </c>
      <c r="G4" s="250" t="s">
        <v>21</v>
      </c>
      <c r="H4" s="252" t="s">
        <v>2440</v>
      </c>
      <c r="I4" s="254" t="s">
        <v>53</v>
      </c>
      <c r="J4" s="254"/>
      <c r="K4" s="254"/>
      <c r="L4" s="254"/>
      <c r="M4" s="254"/>
      <c r="N4" s="254"/>
      <c r="O4" s="252" t="s">
        <v>2499</v>
      </c>
      <c r="P4" s="252" t="s">
        <v>17211</v>
      </c>
      <c r="Q4" s="254" t="s">
        <v>2495</v>
      </c>
      <c r="R4" s="230" t="s">
        <v>5379</v>
      </c>
      <c r="S4" s="255"/>
      <c r="T4" s="230"/>
      <c r="U4" s="1" t="s">
        <v>2711</v>
      </c>
      <c r="V4" s="1">
        <v>3.3</v>
      </c>
      <c r="W4" s="1" t="s">
        <v>2708</v>
      </c>
      <c r="X4" s="212" t="s">
        <v>5178</v>
      </c>
      <c r="Y4" s="212">
        <f>COUNTIF($S$2:$S$15,"43")</f>
        <v>0</v>
      </c>
    </row>
    <row r="5" spans="1:25" ht="15" thickTop="1" thickBot="1">
      <c r="A5" s="250">
        <v>4</v>
      </c>
      <c r="B5" s="250"/>
      <c r="C5" s="251" t="s">
        <v>2702</v>
      </c>
      <c r="D5" s="251" t="s">
        <v>4853</v>
      </c>
      <c r="E5" s="252" t="s">
        <v>2509</v>
      </c>
      <c r="F5" s="253" t="s">
        <v>2435</v>
      </c>
      <c r="G5" s="250" t="s">
        <v>21</v>
      </c>
      <c r="H5" s="252" t="s">
        <v>2441</v>
      </c>
      <c r="I5" s="254" t="s">
        <v>53</v>
      </c>
      <c r="J5" s="254"/>
      <c r="K5" s="254"/>
      <c r="L5" s="254"/>
      <c r="M5" s="254"/>
      <c r="N5" s="254"/>
      <c r="O5" s="252" t="s">
        <v>2499</v>
      </c>
      <c r="P5" s="252" t="s">
        <v>17211</v>
      </c>
      <c r="Q5" s="254" t="s">
        <v>2496</v>
      </c>
      <c r="R5" s="230" t="s">
        <v>5379</v>
      </c>
      <c r="S5" s="255"/>
      <c r="T5" s="230"/>
      <c r="U5" s="1" t="s">
        <v>2712</v>
      </c>
      <c r="V5" s="1">
        <v>3.3</v>
      </c>
      <c r="W5" s="1" t="s">
        <v>2708</v>
      </c>
      <c r="X5" s="212" t="s">
        <v>5176</v>
      </c>
      <c r="Y5" s="212">
        <f>COUNTIF($S$2:$S$15,"44")</f>
        <v>0</v>
      </c>
    </row>
    <row r="6" spans="1:25" ht="15" thickTop="1" thickBot="1">
      <c r="A6" s="250">
        <v>5</v>
      </c>
      <c r="B6" s="250"/>
      <c r="C6" s="251" t="s">
        <v>2703</v>
      </c>
      <c r="D6" s="251" t="s">
        <v>4854</v>
      </c>
      <c r="E6" s="252" t="s">
        <v>2510</v>
      </c>
      <c r="F6" s="253" t="s">
        <v>2436</v>
      </c>
      <c r="G6" s="250" t="s">
        <v>21</v>
      </c>
      <c r="H6" s="252" t="s">
        <v>2442</v>
      </c>
      <c r="I6" s="254" t="s">
        <v>53</v>
      </c>
      <c r="J6" s="254"/>
      <c r="K6" s="254"/>
      <c r="L6" s="254"/>
      <c r="M6" s="254"/>
      <c r="N6" s="254"/>
      <c r="O6" s="252" t="s">
        <v>2499</v>
      </c>
      <c r="P6" s="252" t="s">
        <v>17211</v>
      </c>
      <c r="Q6" s="254" t="s">
        <v>2497</v>
      </c>
      <c r="R6" s="230" t="s">
        <v>5379</v>
      </c>
      <c r="S6" s="255"/>
      <c r="T6" s="230"/>
      <c r="U6" s="1" t="s">
        <v>2713</v>
      </c>
      <c r="V6" s="1">
        <v>3.3</v>
      </c>
      <c r="W6" s="1" t="s">
        <v>2708</v>
      </c>
      <c r="X6" s="212" t="s">
        <v>5174</v>
      </c>
      <c r="Y6" s="212">
        <f>COUNTIF($S$2:$S$15,"45")</f>
        <v>0</v>
      </c>
    </row>
    <row r="7" spans="1:25" ht="15" thickTop="1" thickBot="1">
      <c r="A7" s="250">
        <v>6</v>
      </c>
      <c r="B7" s="250"/>
      <c r="C7" s="251" t="s">
        <v>2704</v>
      </c>
      <c r="D7" s="251" t="s">
        <v>4855</v>
      </c>
      <c r="E7" s="252" t="s">
        <v>2511</v>
      </c>
      <c r="F7" s="253" t="s">
        <v>2437</v>
      </c>
      <c r="G7" s="250" t="s">
        <v>21</v>
      </c>
      <c r="H7" s="252" t="s">
        <v>2443</v>
      </c>
      <c r="I7" s="254" t="s">
        <v>53</v>
      </c>
      <c r="J7" s="254"/>
      <c r="K7" s="254"/>
      <c r="L7" s="254"/>
      <c r="M7" s="254"/>
      <c r="N7" s="254"/>
      <c r="O7" s="252" t="s">
        <v>2499</v>
      </c>
      <c r="P7" s="252" t="s">
        <v>17211</v>
      </c>
      <c r="Q7" s="254" t="s">
        <v>2498</v>
      </c>
      <c r="R7" s="230" t="s">
        <v>5379</v>
      </c>
      <c r="S7" s="256"/>
      <c r="T7" s="230"/>
      <c r="U7" s="1" t="s">
        <v>2714</v>
      </c>
      <c r="V7" s="1">
        <v>3.3</v>
      </c>
      <c r="W7" s="1" t="s">
        <v>2708</v>
      </c>
      <c r="X7" s="212" t="s">
        <v>5175</v>
      </c>
      <c r="Y7" s="212">
        <f>COUNTIF($S$2:$S$15,"46")</f>
        <v>0</v>
      </c>
    </row>
    <row r="8" spans="1:25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T8" s="228"/>
      <c r="X8" s="212" t="s">
        <v>5214</v>
      </c>
      <c r="Y8" s="212">
        <f>COUNTIF($S$2:$S$15,"47")</f>
        <v>0</v>
      </c>
    </row>
    <row r="9" spans="1:25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T9" s="228"/>
      <c r="X9" s="212" t="s">
        <v>5216</v>
      </c>
      <c r="Y9" s="212">
        <f>COUNTIF($S$2:$S$15,"48")</f>
        <v>0</v>
      </c>
    </row>
    <row r="10" spans="1:25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T10" s="228"/>
      <c r="X10" s="212" t="s">
        <v>5215</v>
      </c>
      <c r="Y10" s="212">
        <f>COUNTIF($S$2:$S$15,"49")</f>
        <v>0</v>
      </c>
    </row>
    <row r="11" spans="1:25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T11" s="229"/>
    </row>
    <row r="12" spans="1:25" ht="15" thickTop="1" thickBot="1">
      <c r="A12" s="7"/>
      <c r="B12" s="7"/>
      <c r="C12" s="9"/>
      <c r="D12" s="9"/>
      <c r="E12" s="15"/>
      <c r="F12" s="11"/>
      <c r="G12" s="7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  <c r="T12" s="229"/>
    </row>
    <row r="13" spans="1:25" ht="15" thickTop="1" thickBot="1">
      <c r="A13" s="7"/>
      <c r="B13" s="7"/>
      <c r="C13" s="9"/>
      <c r="D13" s="9"/>
      <c r="E13" s="15"/>
      <c r="F13" s="11"/>
      <c r="G13" s="7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6"/>
      <c r="T13" s="229"/>
    </row>
    <row r="14" spans="1:25" ht="15" thickTop="1" thickBot="1">
      <c r="A14" s="7"/>
      <c r="B14" s="7"/>
      <c r="C14" s="9"/>
      <c r="D14" s="9"/>
      <c r="E14" s="15"/>
      <c r="F14" s="11"/>
      <c r="G14" s="7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  <c r="T14" s="229"/>
    </row>
    <row r="15" spans="1:25" ht="15" thickTop="1" thickBot="1">
      <c r="A15" s="7"/>
      <c r="B15" s="7"/>
      <c r="C15" s="9"/>
      <c r="D15" s="9"/>
      <c r="E15" s="15"/>
      <c r="F15" s="11"/>
      <c r="G15" s="7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  <c r="T15" s="229"/>
    </row>
    <row r="16" spans="1:25" ht="14.25" thickTop="1"/>
  </sheetData>
  <mergeCells count="1">
    <mergeCell ref="X1:Y1"/>
  </mergeCells>
  <phoneticPr fontId="35"/>
  <hyperlinks>
    <hyperlink ref="F2" r:id="rId1" display="SW00000500001@nihonsoft.co.jp"/>
    <hyperlink ref="F3:F7" r:id="rId2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113"/>
  <sheetViews>
    <sheetView zoomScaleNormal="100" workbookViewId="0">
      <pane ySplit="1" topLeftCell="A2" activePane="bottomLeft" state="frozen"/>
      <selection pane="bottomLeft" activeCell="A11" sqref="A11"/>
    </sheetView>
  </sheetViews>
  <sheetFormatPr defaultRowHeight="13.5"/>
  <cols>
    <col min="1" max="1" width="5.25" style="1" bestFit="1" customWidth="1"/>
    <col min="2" max="2" width="9" style="1"/>
    <col min="3" max="3" width="33.625" style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21.375" customWidth="1"/>
    <col min="19" max="19" width="21.5" customWidth="1"/>
    <col min="20" max="20" width="30.125" style="1" bestFit="1" customWidth="1"/>
    <col min="21" max="21" width="13.125" style="208" bestFit="1" customWidth="1"/>
    <col min="22" max="22" width="9" style="210"/>
    <col min="23" max="23" width="13.375" style="211" bestFit="1" customWidth="1"/>
    <col min="24" max="24" width="9" style="211"/>
  </cols>
  <sheetData>
    <row r="1" spans="1:24" ht="42" thickTop="1" thickBot="1">
      <c r="A1" s="83" t="s">
        <v>25312</v>
      </c>
      <c r="B1" s="87">
        <v>2020115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1026" t="s">
        <v>33547</v>
      </c>
      <c r="R1" s="153" t="s">
        <v>26121</v>
      </c>
      <c r="S1" s="153" t="s">
        <v>26122</v>
      </c>
      <c r="T1" s="160" t="s">
        <v>17172</v>
      </c>
      <c r="U1" s="213" t="s">
        <v>5177</v>
      </c>
      <c r="W1" s="539" t="s">
        <v>5213</v>
      </c>
      <c r="X1" s="540"/>
    </row>
    <row r="2" spans="1:24" ht="15" thickTop="1" thickBot="1">
      <c r="A2" s="7">
        <v>2</v>
      </c>
      <c r="B2" s="7">
        <v>1010105</v>
      </c>
      <c r="C2" s="9" t="s">
        <v>17781</v>
      </c>
      <c r="D2" s="9" t="s">
        <v>4766</v>
      </c>
      <c r="E2" s="15" t="s">
        <v>2616</v>
      </c>
      <c r="F2" s="87" t="s">
        <v>33271</v>
      </c>
      <c r="G2" s="7" t="s">
        <v>21</v>
      </c>
      <c r="H2" s="15" t="s">
        <v>10598</v>
      </c>
      <c r="I2" s="8" t="s">
        <v>53</v>
      </c>
      <c r="J2" s="8"/>
      <c r="K2" s="8" t="s">
        <v>17264</v>
      </c>
      <c r="L2" s="8" t="s">
        <v>17261</v>
      </c>
      <c r="M2" s="8" t="s">
        <v>17261</v>
      </c>
      <c r="N2" s="8" t="s">
        <v>17263</v>
      </c>
      <c r="O2" s="15" t="s">
        <v>17164</v>
      </c>
      <c r="P2" s="15"/>
      <c r="Q2" s="54" t="s">
        <v>2731</v>
      </c>
      <c r="R2" s="120"/>
      <c r="S2" s="120"/>
      <c r="T2" s="51"/>
      <c r="U2" s="214">
        <v>44</v>
      </c>
      <c r="W2" s="413" t="s">
        <v>5179</v>
      </c>
      <c r="X2" s="413">
        <f>COUNTIF($U$3:$U$33,"42")</f>
        <v>0</v>
      </c>
    </row>
    <row r="3" spans="1:24" ht="15" thickTop="1" thickBot="1">
      <c r="A3" s="250">
        <v>1</v>
      </c>
      <c r="B3" s="250">
        <v>1010191</v>
      </c>
      <c r="C3" s="251" t="s">
        <v>32965</v>
      </c>
      <c r="D3" s="251" t="s">
        <v>4767</v>
      </c>
      <c r="E3" s="252" t="s">
        <v>33269</v>
      </c>
      <c r="F3" s="87" t="s">
        <v>33270</v>
      </c>
      <c r="G3" s="250" t="s">
        <v>21</v>
      </c>
      <c r="H3" s="252" t="s">
        <v>33267</v>
      </c>
      <c r="I3" s="254" t="s">
        <v>53</v>
      </c>
      <c r="J3" s="254"/>
      <c r="K3" s="254" t="s">
        <v>17255</v>
      </c>
      <c r="L3" s="254" t="s">
        <v>17257</v>
      </c>
      <c r="M3" s="254" t="s">
        <v>17257</v>
      </c>
      <c r="N3" s="254" t="s">
        <v>17259</v>
      </c>
      <c r="O3" s="252" t="s">
        <v>17164</v>
      </c>
      <c r="P3" s="252" t="s">
        <v>33268</v>
      </c>
      <c r="Q3" s="1221" t="s">
        <v>2730</v>
      </c>
      <c r="R3" s="257"/>
      <c r="S3" s="257"/>
      <c r="T3" s="1015"/>
      <c r="U3" s="255">
        <v>44</v>
      </c>
      <c r="W3" s="413" t="s">
        <v>5180</v>
      </c>
      <c r="X3" s="413">
        <f>COUNTIF($U$3:$U$33,"41")</f>
        <v>0</v>
      </c>
    </row>
    <row r="4" spans="1:24" ht="15" thickTop="1" thickBot="1">
      <c r="A4" s="7">
        <v>3</v>
      </c>
      <c r="B4" s="7">
        <v>2020101</v>
      </c>
      <c r="C4" s="9" t="s">
        <v>17701</v>
      </c>
      <c r="D4" s="9" t="s">
        <v>4768</v>
      </c>
      <c r="E4" s="15" t="s">
        <v>2617</v>
      </c>
      <c r="F4" s="11" t="s">
        <v>2330</v>
      </c>
      <c r="G4" s="7" t="s">
        <v>21</v>
      </c>
      <c r="H4" s="15" t="s">
        <v>8566</v>
      </c>
      <c r="I4" s="8" t="s">
        <v>53</v>
      </c>
      <c r="J4" s="8"/>
      <c r="K4" s="8" t="s">
        <v>17264</v>
      </c>
      <c r="L4" s="8" t="s">
        <v>17261</v>
      </c>
      <c r="M4" s="8" t="s">
        <v>17261</v>
      </c>
      <c r="N4" s="8" t="s">
        <v>17263</v>
      </c>
      <c r="O4" s="15" t="s">
        <v>17164</v>
      </c>
      <c r="P4" s="15"/>
      <c r="Q4" s="54" t="s">
        <v>2732</v>
      </c>
      <c r="R4" s="120"/>
      <c r="S4" s="120"/>
      <c r="T4" s="51"/>
      <c r="U4" s="214">
        <v>44</v>
      </c>
      <c r="W4" s="413" t="s">
        <v>5178</v>
      </c>
      <c r="X4" s="413">
        <f>COUNTIF($U$3:$U$33,"43")</f>
        <v>0</v>
      </c>
    </row>
    <row r="5" spans="1:24" ht="15" thickTop="1" thickBot="1">
      <c r="A5" s="7">
        <v>4</v>
      </c>
      <c r="B5" s="7">
        <v>1010210</v>
      </c>
      <c r="C5" s="9" t="s">
        <v>17702</v>
      </c>
      <c r="D5" s="9" t="s">
        <v>4769</v>
      </c>
      <c r="E5" s="15" t="s">
        <v>2615</v>
      </c>
      <c r="F5" s="11" t="s">
        <v>2331</v>
      </c>
      <c r="G5" s="7" t="s">
        <v>21</v>
      </c>
      <c r="H5" s="15" t="s">
        <v>2830</v>
      </c>
      <c r="I5" s="8" t="s">
        <v>53</v>
      </c>
      <c r="J5" s="8"/>
      <c r="K5" s="8" t="s">
        <v>17264</v>
      </c>
      <c r="L5" s="8" t="s">
        <v>17261</v>
      </c>
      <c r="M5" s="8" t="s">
        <v>17261</v>
      </c>
      <c r="N5" s="8" t="s">
        <v>17263</v>
      </c>
      <c r="O5" s="15" t="s">
        <v>17164</v>
      </c>
      <c r="P5" s="15"/>
      <c r="Q5" s="54" t="s">
        <v>2850</v>
      </c>
      <c r="R5" s="120"/>
      <c r="S5" s="120"/>
      <c r="T5" s="51"/>
      <c r="U5" s="214">
        <v>44</v>
      </c>
      <c r="W5" s="413" t="s">
        <v>5176</v>
      </c>
      <c r="X5" s="413">
        <f>COUNTIF($U$3:$U$33,"44")</f>
        <v>3</v>
      </c>
    </row>
    <row r="6" spans="1:24" ht="15" thickTop="1" thickBot="1">
      <c r="A6" s="7">
        <v>5</v>
      </c>
      <c r="B6" s="7">
        <v>2040904</v>
      </c>
      <c r="C6" s="9" t="s">
        <v>2851</v>
      </c>
      <c r="D6" s="9" t="s">
        <v>4770</v>
      </c>
      <c r="E6" s="15" t="s">
        <v>2855</v>
      </c>
      <c r="F6" s="87" t="s">
        <v>2834</v>
      </c>
      <c r="G6" s="7" t="s">
        <v>21</v>
      </c>
      <c r="H6" s="15" t="s">
        <v>2837</v>
      </c>
      <c r="I6" s="8" t="s">
        <v>53</v>
      </c>
      <c r="J6" s="8"/>
      <c r="K6" s="8" t="s">
        <v>17264</v>
      </c>
      <c r="L6" s="8" t="s">
        <v>17261</v>
      </c>
      <c r="M6" s="8" t="s">
        <v>17261</v>
      </c>
      <c r="N6" s="8" t="s">
        <v>17263</v>
      </c>
      <c r="O6" s="15" t="s">
        <v>17165</v>
      </c>
      <c r="P6" s="15"/>
      <c r="Q6" s="54" t="s">
        <v>2853</v>
      </c>
      <c r="R6" s="120"/>
      <c r="S6" s="120"/>
      <c r="T6" s="51"/>
      <c r="U6" s="214">
        <v>45</v>
      </c>
      <c r="W6" s="413" t="s">
        <v>5174</v>
      </c>
      <c r="X6" s="413">
        <f>COUNTIF($U$3:$U$33,"45")</f>
        <v>8</v>
      </c>
    </row>
    <row r="7" spans="1:24" ht="15" thickTop="1" thickBot="1">
      <c r="A7" s="7">
        <v>6</v>
      </c>
      <c r="B7" s="7">
        <v>2100907</v>
      </c>
      <c r="C7" s="9" t="s">
        <v>2852</v>
      </c>
      <c r="D7" s="9" t="s">
        <v>4771</v>
      </c>
      <c r="E7" s="15" t="s">
        <v>2856</v>
      </c>
      <c r="F7" s="11" t="s">
        <v>2831</v>
      </c>
      <c r="G7" s="7" t="s">
        <v>21</v>
      </c>
      <c r="H7" s="15" t="s">
        <v>2838</v>
      </c>
      <c r="I7" s="8" t="s">
        <v>53</v>
      </c>
      <c r="J7" s="8"/>
      <c r="K7" s="8" t="s">
        <v>17264</v>
      </c>
      <c r="L7" s="8" t="s">
        <v>17261</v>
      </c>
      <c r="M7" s="8" t="s">
        <v>17261</v>
      </c>
      <c r="N7" s="8" t="s">
        <v>17263</v>
      </c>
      <c r="O7" s="15" t="s">
        <v>17165</v>
      </c>
      <c r="P7" s="15"/>
      <c r="Q7" s="54" t="s">
        <v>2854</v>
      </c>
      <c r="R7" s="120"/>
      <c r="S7" s="120"/>
      <c r="T7" s="51"/>
      <c r="U7" s="215">
        <v>45</v>
      </c>
      <c r="W7" s="413" t="s">
        <v>5175</v>
      </c>
      <c r="X7" s="413">
        <f>COUNTIF($U$3:$U$33,"46")</f>
        <v>1</v>
      </c>
    </row>
    <row r="8" spans="1:24" ht="15" thickTop="1" thickBot="1">
      <c r="A8" s="7">
        <v>7</v>
      </c>
      <c r="B8" s="7">
        <v>3070220</v>
      </c>
      <c r="C8" s="9" t="s">
        <v>4774</v>
      </c>
      <c r="D8" s="9" t="s">
        <v>4772</v>
      </c>
      <c r="E8" s="15" t="s">
        <v>2857</v>
      </c>
      <c r="F8" s="11" t="s">
        <v>2832</v>
      </c>
      <c r="G8" s="7" t="s">
        <v>2835</v>
      </c>
      <c r="H8" s="15" t="s">
        <v>2836</v>
      </c>
      <c r="I8" s="8" t="s">
        <v>53</v>
      </c>
      <c r="J8" s="8"/>
      <c r="K8" s="8" t="s">
        <v>17264</v>
      </c>
      <c r="L8" s="8" t="s">
        <v>17261</v>
      </c>
      <c r="M8" s="8" t="s">
        <v>17261</v>
      </c>
      <c r="N8" s="8" t="s">
        <v>17263</v>
      </c>
      <c r="O8" s="15" t="s">
        <v>17165</v>
      </c>
      <c r="P8" s="15"/>
      <c r="Q8" s="54" t="s">
        <v>11061</v>
      </c>
      <c r="R8" s="120"/>
      <c r="S8" s="120"/>
      <c r="T8" s="51" t="s">
        <v>21005</v>
      </c>
      <c r="U8" s="214">
        <v>45</v>
      </c>
      <c r="W8" s="413" t="s">
        <v>5214</v>
      </c>
      <c r="X8" s="413">
        <f>COUNTIF($U$3:$U$33,"47")</f>
        <v>1</v>
      </c>
    </row>
    <row r="9" spans="1:24" ht="15" thickTop="1" thickBot="1">
      <c r="A9" s="7">
        <v>8</v>
      </c>
      <c r="B9" s="174">
        <v>1010203</v>
      </c>
      <c r="C9" s="9" t="s">
        <v>17846</v>
      </c>
      <c r="D9" s="9" t="s">
        <v>4764</v>
      </c>
      <c r="E9" s="15" t="s">
        <v>4411</v>
      </c>
      <c r="F9" s="11" t="s">
        <v>4019</v>
      </c>
      <c r="G9" s="7" t="s">
        <v>1183</v>
      </c>
      <c r="H9" s="15" t="s">
        <v>4024</v>
      </c>
      <c r="I9" s="8" t="s">
        <v>53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15" t="s">
        <v>4773</v>
      </c>
      <c r="P9" s="15"/>
      <c r="Q9" s="1222" t="s">
        <v>4450</v>
      </c>
      <c r="R9" s="120"/>
      <c r="S9" s="120"/>
      <c r="T9" s="51" t="s">
        <v>21005</v>
      </c>
      <c r="U9" s="215">
        <v>45</v>
      </c>
      <c r="W9" s="413" t="s">
        <v>5216</v>
      </c>
      <c r="X9" s="413">
        <f>COUNTIF($U$3:$U$33,"48")</f>
        <v>18</v>
      </c>
    </row>
    <row r="10" spans="1:24" ht="15" thickTop="1" thickBot="1">
      <c r="A10" s="7">
        <v>9</v>
      </c>
      <c r="B10" s="174">
        <v>1010204</v>
      </c>
      <c r="C10" s="9" t="s">
        <v>17703</v>
      </c>
      <c r="D10" s="9" t="s">
        <v>4765</v>
      </c>
      <c r="E10" s="15" t="s">
        <v>4412</v>
      </c>
      <c r="F10" s="11" t="s">
        <v>4020</v>
      </c>
      <c r="G10" s="7" t="s">
        <v>1183</v>
      </c>
      <c r="H10" s="15" t="s">
        <v>4025</v>
      </c>
      <c r="I10" s="8" t="s">
        <v>53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4773</v>
      </c>
      <c r="P10" s="15"/>
      <c r="Q10" s="1222" t="s">
        <v>4451</v>
      </c>
      <c r="R10" s="120"/>
      <c r="S10" s="120"/>
      <c r="T10" s="51" t="s">
        <v>21005</v>
      </c>
      <c r="U10" s="214">
        <v>45</v>
      </c>
      <c r="W10" s="413" t="s">
        <v>5215</v>
      </c>
      <c r="X10" s="413">
        <f>COUNTIF($U$3:$U$33,"49")</f>
        <v>0</v>
      </c>
    </row>
    <row r="11" spans="1:24" ht="15" thickTop="1" thickBot="1">
      <c r="A11" s="7">
        <v>10</v>
      </c>
      <c r="B11" s="165">
        <v>2020112</v>
      </c>
      <c r="C11" s="9" t="s">
        <v>29250</v>
      </c>
      <c r="D11" s="9" t="s">
        <v>4763</v>
      </c>
      <c r="E11" s="15" t="s">
        <v>4410</v>
      </c>
      <c r="F11" s="11" t="s">
        <v>4021</v>
      </c>
      <c r="G11" s="7" t="s">
        <v>1183</v>
      </c>
      <c r="H11" s="15" t="s">
        <v>12382</v>
      </c>
      <c r="I11" s="8" t="s">
        <v>53</v>
      </c>
      <c r="J11" s="8"/>
      <c r="K11" s="8" t="s">
        <v>17264</v>
      </c>
      <c r="L11" s="8" t="s">
        <v>17261</v>
      </c>
      <c r="M11" s="8" t="s">
        <v>17261</v>
      </c>
      <c r="N11" s="8" t="s">
        <v>17263</v>
      </c>
      <c r="O11" s="15" t="s">
        <v>4773</v>
      </c>
      <c r="P11" s="15"/>
      <c r="Q11" s="1222" t="s">
        <v>4452</v>
      </c>
      <c r="R11" s="120"/>
      <c r="S11" s="120"/>
      <c r="T11" s="51" t="s">
        <v>21005</v>
      </c>
      <c r="U11" s="215">
        <v>45</v>
      </c>
      <c r="W11" s="413" t="s">
        <v>17020</v>
      </c>
      <c r="X11" s="413">
        <f>COUNTIF($U$3:$U$130,"50")</f>
        <v>1</v>
      </c>
    </row>
    <row r="12" spans="1:24" ht="15" thickTop="1" thickBot="1">
      <c r="A12" s="7">
        <v>11</v>
      </c>
      <c r="B12" s="165">
        <v>2020105</v>
      </c>
      <c r="C12" s="9" t="s">
        <v>17847</v>
      </c>
      <c r="D12" s="9" t="s">
        <v>4762</v>
      </c>
      <c r="E12" s="15" t="s">
        <v>4409</v>
      </c>
      <c r="F12" s="11" t="s">
        <v>4022</v>
      </c>
      <c r="G12" s="7" t="s">
        <v>1183</v>
      </c>
      <c r="H12" s="15" t="s">
        <v>4026</v>
      </c>
      <c r="I12" s="8" t="s">
        <v>53</v>
      </c>
      <c r="J12" s="8"/>
      <c r="K12" s="8" t="s">
        <v>17264</v>
      </c>
      <c r="L12" s="8" t="s">
        <v>17261</v>
      </c>
      <c r="M12" s="8" t="s">
        <v>17261</v>
      </c>
      <c r="N12" s="8" t="s">
        <v>17263</v>
      </c>
      <c r="O12" s="15" t="s">
        <v>4773</v>
      </c>
      <c r="P12" s="15"/>
      <c r="Q12" s="1222" t="s">
        <v>4453</v>
      </c>
      <c r="R12" s="120"/>
      <c r="S12" s="120"/>
      <c r="T12" s="51" t="s">
        <v>21005</v>
      </c>
      <c r="U12" s="214">
        <v>45</v>
      </c>
      <c r="W12" s="413" t="s">
        <v>17021</v>
      </c>
      <c r="X12" s="413">
        <f>COUNTIF($U$3:$U$130,"51")</f>
        <v>0</v>
      </c>
    </row>
    <row r="13" spans="1:24" ht="15" thickTop="1" thickBot="1">
      <c r="A13" s="7">
        <v>12</v>
      </c>
      <c r="B13" s="165">
        <v>2040902</v>
      </c>
      <c r="C13" s="9" t="s">
        <v>4018</v>
      </c>
      <c r="D13" s="9" t="s">
        <v>4761</v>
      </c>
      <c r="E13" s="15" t="s">
        <v>4408</v>
      </c>
      <c r="F13" s="11" t="s">
        <v>4023</v>
      </c>
      <c r="G13" s="7" t="s">
        <v>1183</v>
      </c>
      <c r="H13" s="15" t="s">
        <v>4027</v>
      </c>
      <c r="I13" s="8" t="s">
        <v>53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4773</v>
      </c>
      <c r="P13" s="15"/>
      <c r="Q13" s="1222" t="s">
        <v>4454</v>
      </c>
      <c r="R13" s="120"/>
      <c r="S13" s="120"/>
      <c r="T13" s="51" t="s">
        <v>21005</v>
      </c>
      <c r="U13" s="215">
        <v>45</v>
      </c>
      <c r="W13" s="413" t="s">
        <v>17022</v>
      </c>
      <c r="X13" s="413">
        <f>COUNTIF($U$3:$U$130,"52")</f>
        <v>0</v>
      </c>
    </row>
    <row r="14" spans="1:24" ht="15" thickTop="1" thickBot="1">
      <c r="A14" s="7">
        <v>13</v>
      </c>
      <c r="B14" s="7">
        <v>1010201</v>
      </c>
      <c r="C14" s="9" t="s">
        <v>5750</v>
      </c>
      <c r="D14" s="9" t="s">
        <v>5804</v>
      </c>
      <c r="E14" s="15" t="s">
        <v>5805</v>
      </c>
      <c r="F14" s="87" t="s">
        <v>5752</v>
      </c>
      <c r="G14" s="7" t="s">
        <v>1183</v>
      </c>
      <c r="H14" s="15" t="s">
        <v>5751</v>
      </c>
      <c r="I14" s="8" t="s">
        <v>17830</v>
      </c>
      <c r="J14" s="8"/>
      <c r="K14" s="8" t="s">
        <v>17264</v>
      </c>
      <c r="L14" s="8" t="s">
        <v>17261</v>
      </c>
      <c r="M14" s="8" t="s">
        <v>17261</v>
      </c>
      <c r="N14" s="8" t="s">
        <v>17263</v>
      </c>
      <c r="O14" s="15" t="s">
        <v>5793</v>
      </c>
      <c r="P14" s="15"/>
      <c r="Q14" s="54" t="s">
        <v>5792</v>
      </c>
      <c r="R14" s="120"/>
      <c r="S14" s="120"/>
      <c r="T14" s="51" t="s">
        <v>21005</v>
      </c>
      <c r="U14" s="216">
        <v>46</v>
      </c>
    </row>
    <row r="15" spans="1:24" ht="15" thickTop="1" thickBot="1">
      <c r="A15" s="7">
        <v>14</v>
      </c>
      <c r="B15" s="7">
        <v>2020117</v>
      </c>
      <c r="C15" s="9" t="s">
        <v>8567</v>
      </c>
      <c r="D15" s="9" t="s">
        <v>8598</v>
      </c>
      <c r="E15" s="147" t="s">
        <v>8599</v>
      </c>
      <c r="F15" s="11" t="s">
        <v>8532</v>
      </c>
      <c r="G15" s="7" t="s">
        <v>1183</v>
      </c>
      <c r="H15" s="15" t="s">
        <v>8533</v>
      </c>
      <c r="I15" s="8" t="s">
        <v>17830</v>
      </c>
      <c r="J15" s="8"/>
      <c r="K15" s="8" t="s">
        <v>17264</v>
      </c>
      <c r="L15" s="8" t="s">
        <v>17261</v>
      </c>
      <c r="M15" s="8" t="s">
        <v>17261</v>
      </c>
      <c r="N15" s="8" t="s">
        <v>17263</v>
      </c>
      <c r="O15" s="15" t="s">
        <v>8600</v>
      </c>
      <c r="P15" s="15"/>
      <c r="Q15" s="54" t="s">
        <v>11060</v>
      </c>
      <c r="R15" s="120"/>
      <c r="S15" s="120"/>
      <c r="T15" s="51"/>
      <c r="U15" s="216">
        <v>47</v>
      </c>
    </row>
    <row r="16" spans="1:24" ht="15" thickTop="1" thickBot="1">
      <c r="A16" s="442">
        <v>15</v>
      </c>
      <c r="B16" s="7">
        <v>2030501</v>
      </c>
      <c r="C16" s="9" t="s">
        <v>11352</v>
      </c>
      <c r="D16" s="9" t="s">
        <v>11415</v>
      </c>
      <c r="E16" s="15" t="s">
        <v>11416</v>
      </c>
      <c r="F16" s="87" t="s">
        <v>11418</v>
      </c>
      <c r="G16" s="442" t="s">
        <v>1183</v>
      </c>
      <c r="H16" s="15" t="s">
        <v>11417</v>
      </c>
      <c r="I16" s="8" t="s">
        <v>11353</v>
      </c>
      <c r="J16" s="8"/>
      <c r="K16" s="8" t="s">
        <v>17264</v>
      </c>
      <c r="L16" s="8" t="s">
        <v>17261</v>
      </c>
      <c r="M16" s="8" t="s">
        <v>17261</v>
      </c>
      <c r="N16" s="8" t="s">
        <v>17263</v>
      </c>
      <c r="O16" s="15" t="s">
        <v>11411</v>
      </c>
      <c r="P16" s="15"/>
      <c r="Q16" s="54" t="s">
        <v>11414</v>
      </c>
      <c r="R16" s="120"/>
      <c r="S16" s="120"/>
      <c r="T16" s="51"/>
      <c r="U16" s="216">
        <v>48</v>
      </c>
    </row>
    <row r="17" spans="1:21" ht="15" thickTop="1" thickBot="1">
      <c r="A17" s="442">
        <v>16</v>
      </c>
      <c r="B17" s="7">
        <v>1010207</v>
      </c>
      <c r="C17" s="9" t="s">
        <v>17848</v>
      </c>
      <c r="D17" s="9" t="s">
        <v>11846</v>
      </c>
      <c r="E17" s="15" t="s">
        <v>11867</v>
      </c>
      <c r="F17" s="87" t="s">
        <v>11736</v>
      </c>
      <c r="G17" s="442" t="s">
        <v>1183</v>
      </c>
      <c r="H17" s="15" t="s">
        <v>11746</v>
      </c>
      <c r="I17" s="8" t="s">
        <v>6559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11870</v>
      </c>
      <c r="P17" s="15"/>
      <c r="Q17" s="54" t="s">
        <v>12866</v>
      </c>
      <c r="R17" s="120"/>
      <c r="S17" s="120"/>
      <c r="T17" s="51"/>
      <c r="U17" s="216">
        <v>48</v>
      </c>
    </row>
    <row r="18" spans="1:21" ht="15" thickTop="1" thickBot="1">
      <c r="A18" s="442">
        <v>17</v>
      </c>
      <c r="B18" s="7">
        <v>1010110</v>
      </c>
      <c r="C18" s="9" t="s">
        <v>17704</v>
      </c>
      <c r="D18" s="9" t="s">
        <v>11847</v>
      </c>
      <c r="E18" s="15" t="s">
        <v>11868</v>
      </c>
      <c r="F18" s="87" t="s">
        <v>11737</v>
      </c>
      <c r="G18" s="442" t="s">
        <v>1183</v>
      </c>
      <c r="H18" s="15" t="s">
        <v>12383</v>
      </c>
      <c r="I18" s="8" t="s">
        <v>6559</v>
      </c>
      <c r="J18" s="8"/>
      <c r="K18" s="8" t="s">
        <v>17264</v>
      </c>
      <c r="L18" s="8" t="s">
        <v>17261</v>
      </c>
      <c r="M18" s="8" t="s">
        <v>17261</v>
      </c>
      <c r="N18" s="8" t="s">
        <v>17263</v>
      </c>
      <c r="O18" s="15" t="s">
        <v>11870</v>
      </c>
      <c r="P18" s="15"/>
      <c r="Q18" s="54" t="s">
        <v>12867</v>
      </c>
      <c r="R18" s="120"/>
      <c r="S18" s="120"/>
      <c r="T18" s="51"/>
      <c r="U18" s="216">
        <v>48</v>
      </c>
    </row>
    <row r="19" spans="1:21" ht="15" thickTop="1" thickBot="1">
      <c r="A19" s="442">
        <v>18</v>
      </c>
      <c r="B19" s="7">
        <v>1010114</v>
      </c>
      <c r="C19" s="9" t="s">
        <v>17705</v>
      </c>
      <c r="D19" s="9" t="s">
        <v>11848</v>
      </c>
      <c r="E19" s="15" t="s">
        <v>11869</v>
      </c>
      <c r="F19" s="87" t="s">
        <v>11738</v>
      </c>
      <c r="G19" s="442" t="s">
        <v>1183</v>
      </c>
      <c r="H19" s="15" t="s">
        <v>11747</v>
      </c>
      <c r="I19" s="8" t="s">
        <v>6559</v>
      </c>
      <c r="J19" s="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11870</v>
      </c>
      <c r="P19" s="15"/>
      <c r="Q19" s="54" t="s">
        <v>12868</v>
      </c>
      <c r="R19" s="120"/>
      <c r="S19" s="120"/>
      <c r="T19" s="51"/>
      <c r="U19" s="216">
        <v>48</v>
      </c>
    </row>
    <row r="20" spans="1:21" ht="15" thickTop="1" thickBot="1">
      <c r="A20" s="442">
        <v>19</v>
      </c>
      <c r="B20" s="7">
        <v>1010107</v>
      </c>
      <c r="C20" s="9" t="s">
        <v>17782</v>
      </c>
      <c r="D20" s="9" t="s">
        <v>11849</v>
      </c>
      <c r="E20" s="15" t="s">
        <v>11857</v>
      </c>
      <c r="F20" s="87" t="s">
        <v>11739</v>
      </c>
      <c r="G20" s="442" t="s">
        <v>1183</v>
      </c>
      <c r="H20" s="15" t="s">
        <v>11748</v>
      </c>
      <c r="I20" s="8" t="s">
        <v>6559</v>
      </c>
      <c r="J20" s="8"/>
      <c r="K20" s="8" t="s">
        <v>17339</v>
      </c>
      <c r="L20" s="8" t="s">
        <v>17261</v>
      </c>
      <c r="M20" s="8" t="s">
        <v>17261</v>
      </c>
      <c r="N20" s="8" t="s">
        <v>17340</v>
      </c>
      <c r="O20" s="15" t="s">
        <v>11870</v>
      </c>
      <c r="P20" s="15"/>
      <c r="Q20" s="54" t="s">
        <v>12869</v>
      </c>
      <c r="R20" s="120"/>
      <c r="S20" s="120"/>
      <c r="T20" s="51"/>
      <c r="U20" s="216">
        <v>48</v>
      </c>
    </row>
    <row r="21" spans="1:21" ht="15" thickTop="1" thickBot="1">
      <c r="A21" s="442">
        <v>20</v>
      </c>
      <c r="B21" s="7">
        <v>1010117</v>
      </c>
      <c r="C21" s="9" t="s">
        <v>11845</v>
      </c>
      <c r="D21" s="9" t="s">
        <v>11850</v>
      </c>
      <c r="E21" s="15" t="s">
        <v>11858</v>
      </c>
      <c r="F21" s="87" t="s">
        <v>11740</v>
      </c>
      <c r="G21" s="442" t="s">
        <v>1183</v>
      </c>
      <c r="H21" s="15" t="s">
        <v>11749</v>
      </c>
      <c r="I21" s="8" t="s">
        <v>6559</v>
      </c>
      <c r="J21" s="8"/>
      <c r="K21" s="8" t="s">
        <v>17339</v>
      </c>
      <c r="L21" s="8" t="s">
        <v>17272</v>
      </c>
      <c r="M21" s="8" t="s">
        <v>17261</v>
      </c>
      <c r="N21" s="8" t="s">
        <v>17263</v>
      </c>
      <c r="O21" s="15" t="s">
        <v>11870</v>
      </c>
      <c r="P21" s="15"/>
      <c r="Q21" s="54" t="s">
        <v>12870</v>
      </c>
      <c r="R21" s="120"/>
      <c r="S21" s="120"/>
      <c r="T21" s="51"/>
      <c r="U21" s="216">
        <v>48</v>
      </c>
    </row>
    <row r="22" spans="1:21" ht="15" thickTop="1" thickBot="1">
      <c r="A22" s="442">
        <v>21</v>
      </c>
      <c r="B22" s="7">
        <v>2020113</v>
      </c>
      <c r="C22" s="9" t="s">
        <v>17885</v>
      </c>
      <c r="D22" s="9" t="s">
        <v>11851</v>
      </c>
      <c r="E22" s="15" t="s">
        <v>11859</v>
      </c>
      <c r="F22" s="87" t="s">
        <v>11741</v>
      </c>
      <c r="G22" s="442" t="s">
        <v>1183</v>
      </c>
      <c r="H22" s="15" t="s">
        <v>11750</v>
      </c>
      <c r="I22" s="8" t="s">
        <v>6559</v>
      </c>
      <c r="J22" s="8"/>
      <c r="K22" s="8" t="s">
        <v>17264</v>
      </c>
      <c r="L22" s="8" t="s">
        <v>17261</v>
      </c>
      <c r="M22" s="8" t="s">
        <v>17261</v>
      </c>
      <c r="N22" s="8" t="s">
        <v>17263</v>
      </c>
      <c r="O22" s="15" t="s">
        <v>11870</v>
      </c>
      <c r="P22" s="15"/>
      <c r="Q22" s="54" t="s">
        <v>12871</v>
      </c>
      <c r="R22" s="120"/>
      <c r="S22" s="120"/>
      <c r="T22" s="51"/>
      <c r="U22" s="216">
        <v>48</v>
      </c>
    </row>
    <row r="23" spans="1:21" ht="15" thickTop="1" thickBot="1">
      <c r="A23" s="442">
        <v>22</v>
      </c>
      <c r="B23" s="7">
        <v>2020114</v>
      </c>
      <c r="C23" s="9" t="s">
        <v>17912</v>
      </c>
      <c r="D23" s="9" t="s">
        <v>11852</v>
      </c>
      <c r="E23" s="15" t="s">
        <v>11860</v>
      </c>
      <c r="F23" s="87" t="s">
        <v>11742</v>
      </c>
      <c r="G23" s="442" t="s">
        <v>1183</v>
      </c>
      <c r="H23" s="15" t="s">
        <v>11751</v>
      </c>
      <c r="I23" s="8" t="s">
        <v>6559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11870</v>
      </c>
      <c r="P23" s="15"/>
      <c r="Q23" s="54" t="s">
        <v>12872</v>
      </c>
      <c r="R23" s="120"/>
      <c r="S23" s="120"/>
      <c r="T23" s="51"/>
      <c r="U23" s="216">
        <v>48</v>
      </c>
    </row>
    <row r="24" spans="1:21" ht="15" thickTop="1" thickBot="1">
      <c r="A24" s="442">
        <v>23</v>
      </c>
      <c r="B24" s="7">
        <v>2020103</v>
      </c>
      <c r="C24" s="9" t="s">
        <v>28798</v>
      </c>
      <c r="D24" s="9" t="s">
        <v>11853</v>
      </c>
      <c r="E24" s="15" t="s">
        <v>11861</v>
      </c>
      <c r="F24" s="87" t="s">
        <v>28800</v>
      </c>
      <c r="G24" s="442" t="s">
        <v>1183</v>
      </c>
      <c r="H24" s="15" t="s">
        <v>28799</v>
      </c>
      <c r="I24" s="8" t="s">
        <v>6559</v>
      </c>
      <c r="J24" s="8"/>
      <c r="K24" s="8" t="s">
        <v>17264</v>
      </c>
      <c r="L24" s="8" t="s">
        <v>17261</v>
      </c>
      <c r="M24" s="8" t="s">
        <v>17261</v>
      </c>
      <c r="N24" s="8" t="s">
        <v>17263</v>
      </c>
      <c r="O24" s="15" t="s">
        <v>11870</v>
      </c>
      <c r="P24" s="15"/>
      <c r="Q24" s="54" t="s">
        <v>33492</v>
      </c>
      <c r="R24" s="120"/>
      <c r="S24" s="120"/>
      <c r="T24" s="51" t="s">
        <v>33493</v>
      </c>
      <c r="U24" s="216">
        <v>48</v>
      </c>
    </row>
    <row r="25" spans="1:21" ht="15" thickTop="1" thickBot="1">
      <c r="A25" s="442">
        <v>24</v>
      </c>
      <c r="B25" s="7">
        <v>2020108</v>
      </c>
      <c r="C25" s="9" t="s">
        <v>17706</v>
      </c>
      <c r="D25" s="9" t="s">
        <v>11854</v>
      </c>
      <c r="E25" s="15" t="s">
        <v>11862</v>
      </c>
      <c r="F25" s="87" t="s">
        <v>11743</v>
      </c>
      <c r="G25" s="442" t="s">
        <v>1183</v>
      </c>
      <c r="H25" s="15" t="s">
        <v>11752</v>
      </c>
      <c r="I25" s="8" t="s">
        <v>6559</v>
      </c>
      <c r="J25" s="8"/>
      <c r="K25" s="8" t="s">
        <v>17264</v>
      </c>
      <c r="L25" s="8" t="s">
        <v>17261</v>
      </c>
      <c r="M25" s="8" t="s">
        <v>17261</v>
      </c>
      <c r="N25" s="8" t="s">
        <v>17263</v>
      </c>
      <c r="O25" s="15" t="s">
        <v>11870</v>
      </c>
      <c r="P25" s="15"/>
      <c r="Q25" s="54" t="s">
        <v>12873</v>
      </c>
      <c r="R25" s="120"/>
      <c r="S25" s="120"/>
      <c r="T25" s="51"/>
      <c r="U25" s="216">
        <v>48</v>
      </c>
    </row>
    <row r="26" spans="1:21" ht="15" thickTop="1" thickBot="1">
      <c r="A26" s="442">
        <v>25</v>
      </c>
      <c r="B26" s="7">
        <v>2020120</v>
      </c>
      <c r="C26" s="9" t="s">
        <v>17783</v>
      </c>
      <c r="D26" s="9" t="s">
        <v>11855</v>
      </c>
      <c r="E26" s="15" t="s">
        <v>11863</v>
      </c>
      <c r="F26" s="87" t="s">
        <v>11744</v>
      </c>
      <c r="G26" s="442" t="s">
        <v>1183</v>
      </c>
      <c r="H26" s="15" t="s">
        <v>11753</v>
      </c>
      <c r="I26" s="8" t="s">
        <v>6559</v>
      </c>
      <c r="J26" s="8"/>
      <c r="K26" s="8" t="s">
        <v>17264</v>
      </c>
      <c r="L26" s="8" t="s">
        <v>17261</v>
      </c>
      <c r="M26" s="8" t="s">
        <v>17261</v>
      </c>
      <c r="N26" s="8" t="s">
        <v>17263</v>
      </c>
      <c r="O26" s="15" t="s">
        <v>11870</v>
      </c>
      <c r="P26" s="15"/>
      <c r="Q26" s="54" t="s">
        <v>12874</v>
      </c>
      <c r="R26" s="120"/>
      <c r="S26" s="120"/>
      <c r="T26" s="51"/>
      <c r="U26" s="216">
        <v>48</v>
      </c>
    </row>
    <row r="27" spans="1:21" ht="15" thickTop="1" thickBot="1">
      <c r="A27" s="442">
        <v>26</v>
      </c>
      <c r="B27" s="7">
        <v>2020118</v>
      </c>
      <c r="C27" s="9" t="s">
        <v>17784</v>
      </c>
      <c r="D27" s="9" t="s">
        <v>11856</v>
      </c>
      <c r="E27" s="15" t="s">
        <v>11864</v>
      </c>
      <c r="F27" s="87" t="s">
        <v>11745</v>
      </c>
      <c r="G27" s="442" t="s">
        <v>1183</v>
      </c>
      <c r="H27" s="15" t="s">
        <v>11754</v>
      </c>
      <c r="I27" s="8" t="s">
        <v>6559</v>
      </c>
      <c r="J27" s="8"/>
      <c r="K27" s="8" t="s">
        <v>17264</v>
      </c>
      <c r="L27" s="8" t="s">
        <v>17261</v>
      </c>
      <c r="M27" s="8" t="s">
        <v>17261</v>
      </c>
      <c r="N27" s="8" t="s">
        <v>17263</v>
      </c>
      <c r="O27" s="15" t="s">
        <v>11870</v>
      </c>
      <c r="P27" s="15"/>
      <c r="Q27" s="54" t="s">
        <v>12875</v>
      </c>
      <c r="R27" s="120"/>
      <c r="S27" s="120"/>
      <c r="T27" s="51"/>
      <c r="U27" s="216">
        <v>48</v>
      </c>
    </row>
    <row r="28" spans="1:21" ht="15" thickTop="1" thickBot="1">
      <c r="A28" s="7">
        <v>27</v>
      </c>
      <c r="B28" s="7">
        <v>3070221</v>
      </c>
      <c r="C28" s="9" t="s">
        <v>17785</v>
      </c>
      <c r="D28" s="9" t="s">
        <v>13032</v>
      </c>
      <c r="E28" s="15" t="s">
        <v>13034</v>
      </c>
      <c r="F28" s="87" t="s">
        <v>12951</v>
      </c>
      <c r="G28" s="442" t="s">
        <v>1183</v>
      </c>
      <c r="H28" s="15" t="s">
        <v>12954</v>
      </c>
      <c r="I28" s="8" t="s">
        <v>6559</v>
      </c>
      <c r="J28" s="8"/>
      <c r="K28" s="8" t="s">
        <v>17264</v>
      </c>
      <c r="L28" s="8" t="s">
        <v>17261</v>
      </c>
      <c r="M28" s="8" t="s">
        <v>17261</v>
      </c>
      <c r="N28" s="8" t="s">
        <v>17263</v>
      </c>
      <c r="O28" s="15" t="s">
        <v>13038</v>
      </c>
      <c r="P28" s="15"/>
      <c r="Q28" s="54" t="s">
        <v>13051</v>
      </c>
      <c r="R28" s="120"/>
      <c r="S28" s="120"/>
      <c r="T28" s="51"/>
      <c r="U28" s="216">
        <v>48</v>
      </c>
    </row>
    <row r="29" spans="1:21" ht="15" thickTop="1" thickBot="1">
      <c r="A29" s="7">
        <v>28</v>
      </c>
      <c r="B29" s="7">
        <v>1010101</v>
      </c>
      <c r="C29" s="9" t="s">
        <v>17707</v>
      </c>
      <c r="D29" s="9" t="s">
        <v>13033</v>
      </c>
      <c r="E29" s="15" t="s">
        <v>13035</v>
      </c>
      <c r="F29" s="87" t="s">
        <v>12952</v>
      </c>
      <c r="G29" s="442" t="s">
        <v>1183</v>
      </c>
      <c r="H29" s="15" t="s">
        <v>12953</v>
      </c>
      <c r="I29" s="8" t="s">
        <v>6559</v>
      </c>
      <c r="J29" s="8"/>
      <c r="K29" s="8" t="s">
        <v>17264</v>
      </c>
      <c r="L29" s="8" t="s">
        <v>17261</v>
      </c>
      <c r="M29" s="8" t="s">
        <v>17261</v>
      </c>
      <c r="N29" s="8" t="s">
        <v>17263</v>
      </c>
      <c r="O29" s="15" t="s">
        <v>13038</v>
      </c>
      <c r="P29" s="15"/>
      <c r="Q29" s="54" t="s">
        <v>13202</v>
      </c>
      <c r="R29" s="120"/>
      <c r="S29" s="120"/>
      <c r="T29" s="51"/>
      <c r="U29" s="216">
        <v>48</v>
      </c>
    </row>
    <row r="30" spans="1:21" ht="15" thickTop="1" thickBot="1">
      <c r="A30" s="7">
        <v>29</v>
      </c>
      <c r="B30" s="7">
        <v>2020106</v>
      </c>
      <c r="C30" s="9" t="s">
        <v>17886</v>
      </c>
      <c r="D30" s="9" t="s">
        <v>15344</v>
      </c>
      <c r="E30" s="15" t="s">
        <v>15346</v>
      </c>
      <c r="F30" s="87" t="s">
        <v>15270</v>
      </c>
      <c r="G30" s="442" t="s">
        <v>1183</v>
      </c>
      <c r="H30" s="15" t="s">
        <v>15273</v>
      </c>
      <c r="I30" s="8" t="s">
        <v>6559</v>
      </c>
      <c r="J30" s="8"/>
      <c r="K30" s="8" t="s">
        <v>17264</v>
      </c>
      <c r="L30" s="8" t="s">
        <v>17261</v>
      </c>
      <c r="M30" s="8" t="s">
        <v>17261</v>
      </c>
      <c r="N30" s="8" t="s">
        <v>17263</v>
      </c>
      <c r="O30" s="15" t="s">
        <v>15348</v>
      </c>
      <c r="P30" s="15"/>
      <c r="Q30" s="54" t="s">
        <v>16366</v>
      </c>
      <c r="R30" s="120"/>
      <c r="S30" s="120"/>
      <c r="T30" s="51"/>
      <c r="U30" s="216">
        <v>48</v>
      </c>
    </row>
    <row r="31" spans="1:21" ht="15" thickTop="1" thickBot="1">
      <c r="A31" s="7">
        <v>30</v>
      </c>
      <c r="B31" s="7">
        <v>2020109</v>
      </c>
      <c r="C31" s="9" t="s">
        <v>17786</v>
      </c>
      <c r="D31" s="9" t="s">
        <v>15345</v>
      </c>
      <c r="E31" s="15" t="s">
        <v>15347</v>
      </c>
      <c r="F31" s="87" t="s">
        <v>15271</v>
      </c>
      <c r="G31" s="442" t="s">
        <v>1183</v>
      </c>
      <c r="H31" s="15" t="s">
        <v>15272</v>
      </c>
      <c r="I31" s="8" t="s">
        <v>6559</v>
      </c>
      <c r="J31" s="8"/>
      <c r="K31" s="8" t="s">
        <v>17264</v>
      </c>
      <c r="L31" s="8" t="s">
        <v>17261</v>
      </c>
      <c r="M31" s="8" t="s">
        <v>17261</v>
      </c>
      <c r="N31" s="8" t="s">
        <v>17263</v>
      </c>
      <c r="O31" s="15" t="s">
        <v>15348</v>
      </c>
      <c r="P31" s="15"/>
      <c r="Q31" s="54" t="s">
        <v>16367</v>
      </c>
      <c r="R31" s="120"/>
      <c r="S31" s="120"/>
      <c r="T31" s="51"/>
      <c r="U31" s="216">
        <v>48</v>
      </c>
    </row>
    <row r="32" spans="1:21" ht="15" thickTop="1" thickBot="1">
      <c r="A32" s="7">
        <v>31</v>
      </c>
      <c r="B32" s="7">
        <v>1010208</v>
      </c>
      <c r="C32" s="9" t="s">
        <v>17787</v>
      </c>
      <c r="D32" s="9" t="s">
        <v>15778</v>
      </c>
      <c r="E32" s="15" t="s">
        <v>15779</v>
      </c>
      <c r="F32" s="87" t="s">
        <v>15821</v>
      </c>
      <c r="G32" s="442" t="s">
        <v>1183</v>
      </c>
      <c r="H32" s="15" t="s">
        <v>15538</v>
      </c>
      <c r="I32" s="8" t="s">
        <v>6559</v>
      </c>
      <c r="J32" s="8"/>
      <c r="K32" s="8" t="s">
        <v>17264</v>
      </c>
      <c r="L32" s="8" t="s">
        <v>17261</v>
      </c>
      <c r="M32" s="8" t="s">
        <v>17261</v>
      </c>
      <c r="N32" s="8" t="s">
        <v>17263</v>
      </c>
      <c r="O32" s="15" t="s">
        <v>15780</v>
      </c>
      <c r="P32" s="15"/>
      <c r="Q32" s="54" t="s">
        <v>16368</v>
      </c>
      <c r="R32" s="120"/>
      <c r="S32" s="120"/>
      <c r="T32" s="51"/>
      <c r="U32" s="216">
        <v>48</v>
      </c>
    </row>
    <row r="33" spans="1:21" ht="15" thickTop="1" thickBot="1">
      <c r="A33" s="7">
        <v>32</v>
      </c>
      <c r="B33" s="7">
        <v>3111101</v>
      </c>
      <c r="C33" s="9" t="s">
        <v>17708</v>
      </c>
      <c r="D33" s="9" t="s">
        <v>16335</v>
      </c>
      <c r="E33" s="15" t="s">
        <v>16336</v>
      </c>
      <c r="F33" s="87" t="s">
        <v>16294</v>
      </c>
      <c r="G33" s="442" t="s">
        <v>1183</v>
      </c>
      <c r="H33" s="15" t="s">
        <v>16295</v>
      </c>
      <c r="I33" s="8" t="s">
        <v>6559</v>
      </c>
      <c r="J33" s="8"/>
      <c r="K33" s="8" t="s">
        <v>17264</v>
      </c>
      <c r="L33" s="8" t="s">
        <v>17261</v>
      </c>
      <c r="M33" s="8" t="s">
        <v>17261</v>
      </c>
      <c r="N33" s="8" t="s">
        <v>17263</v>
      </c>
      <c r="O33" s="15" t="s">
        <v>16334</v>
      </c>
      <c r="P33" s="15"/>
      <c r="Q33" s="54" t="s">
        <v>16369</v>
      </c>
      <c r="R33" s="120"/>
      <c r="S33" s="120"/>
      <c r="T33" s="51"/>
      <c r="U33" s="216">
        <v>48</v>
      </c>
    </row>
    <row r="34" spans="1:21" ht="15" thickTop="1" thickBot="1">
      <c r="A34" s="442">
        <v>33</v>
      </c>
      <c r="B34" s="442">
        <v>1010103</v>
      </c>
      <c r="C34" s="9" t="s">
        <v>18797</v>
      </c>
      <c r="D34" s="9" t="s">
        <v>18937</v>
      </c>
      <c r="E34" s="15" t="s">
        <v>18921</v>
      </c>
      <c r="F34" s="87" t="s">
        <v>18809</v>
      </c>
      <c r="G34" s="442" t="s">
        <v>1183</v>
      </c>
      <c r="H34" s="15" t="s">
        <v>18825</v>
      </c>
      <c r="I34" s="8" t="s">
        <v>6559</v>
      </c>
      <c r="J34" s="8"/>
      <c r="K34" s="8"/>
      <c r="L34" s="8"/>
      <c r="M34" s="8"/>
      <c r="N34" s="8"/>
      <c r="O34" s="15" t="s">
        <v>21639</v>
      </c>
      <c r="P34" s="15"/>
      <c r="Q34" s="54" t="s">
        <v>19117</v>
      </c>
      <c r="R34" s="120"/>
      <c r="S34" s="120"/>
      <c r="T34" s="51"/>
      <c r="U34" s="216">
        <v>49</v>
      </c>
    </row>
    <row r="35" spans="1:21" ht="15" thickTop="1" thickBot="1">
      <c r="A35" s="442">
        <v>34</v>
      </c>
      <c r="B35" s="442">
        <v>1010206</v>
      </c>
      <c r="C35" s="9" t="s">
        <v>18798</v>
      </c>
      <c r="D35" s="9" t="s">
        <v>18938</v>
      </c>
      <c r="E35" s="15" t="s">
        <v>18922</v>
      </c>
      <c r="F35" s="87" t="s">
        <v>18810</v>
      </c>
      <c r="G35" s="442" t="s">
        <v>1183</v>
      </c>
      <c r="H35" s="15" t="s">
        <v>18826</v>
      </c>
      <c r="I35" s="8" t="s">
        <v>6559</v>
      </c>
      <c r="J35" s="8"/>
      <c r="K35" s="8"/>
      <c r="L35" s="8"/>
      <c r="M35" s="8"/>
      <c r="N35" s="8"/>
      <c r="O35" s="15" t="s">
        <v>21639</v>
      </c>
      <c r="P35" s="15"/>
      <c r="Q35" s="54" t="s">
        <v>19118</v>
      </c>
      <c r="R35" s="120"/>
      <c r="S35" s="120"/>
      <c r="T35" s="51"/>
      <c r="U35" s="216">
        <v>49</v>
      </c>
    </row>
    <row r="36" spans="1:21" ht="15" thickTop="1" thickBot="1">
      <c r="A36" s="442">
        <v>35</v>
      </c>
      <c r="B36" s="442">
        <v>1010106</v>
      </c>
      <c r="C36" s="9" t="s">
        <v>18799</v>
      </c>
      <c r="D36" s="9" t="s">
        <v>18939</v>
      </c>
      <c r="E36" s="15" t="s">
        <v>18923</v>
      </c>
      <c r="F36" s="87" t="s">
        <v>18811</v>
      </c>
      <c r="G36" s="442" t="s">
        <v>1183</v>
      </c>
      <c r="H36" s="15" t="s">
        <v>18827</v>
      </c>
      <c r="I36" s="8" t="s">
        <v>6559</v>
      </c>
      <c r="J36" s="8"/>
      <c r="K36" s="8"/>
      <c r="L36" s="8"/>
      <c r="M36" s="8"/>
      <c r="N36" s="8"/>
      <c r="O36" s="15" t="s">
        <v>21639</v>
      </c>
      <c r="P36" s="15"/>
      <c r="Q36" s="54" t="s">
        <v>19119</v>
      </c>
      <c r="R36" s="120"/>
      <c r="S36" s="120"/>
      <c r="T36" s="51"/>
      <c r="U36" s="216">
        <v>49</v>
      </c>
    </row>
    <row r="37" spans="1:21" ht="15" thickTop="1" thickBot="1">
      <c r="A37" s="442">
        <v>36</v>
      </c>
      <c r="B37" s="442">
        <v>1010209</v>
      </c>
      <c r="C37" s="9" t="s">
        <v>18800</v>
      </c>
      <c r="D37" s="9" t="s">
        <v>18940</v>
      </c>
      <c r="E37" s="15" t="s">
        <v>18924</v>
      </c>
      <c r="F37" s="87" t="s">
        <v>18812</v>
      </c>
      <c r="G37" s="442" t="s">
        <v>1183</v>
      </c>
      <c r="H37" s="15" t="s">
        <v>18828</v>
      </c>
      <c r="I37" s="8" t="s">
        <v>6559</v>
      </c>
      <c r="J37" s="8"/>
      <c r="K37" s="8"/>
      <c r="L37" s="8"/>
      <c r="M37" s="8"/>
      <c r="N37" s="8"/>
      <c r="O37" s="15" t="s">
        <v>21639</v>
      </c>
      <c r="P37" s="15"/>
      <c r="Q37" s="54" t="s">
        <v>19120</v>
      </c>
      <c r="R37" s="120"/>
      <c r="S37" s="120"/>
      <c r="T37" s="51"/>
      <c r="U37" s="216">
        <v>49</v>
      </c>
    </row>
    <row r="38" spans="1:21" ht="15" thickTop="1" thickBot="1">
      <c r="A38" s="442">
        <v>37</v>
      </c>
      <c r="B38" s="442">
        <v>1010109</v>
      </c>
      <c r="C38" s="9" t="s">
        <v>18801</v>
      </c>
      <c r="D38" s="9" t="s">
        <v>18941</v>
      </c>
      <c r="E38" s="15" t="s">
        <v>18925</v>
      </c>
      <c r="F38" s="87" t="s">
        <v>18813</v>
      </c>
      <c r="G38" s="442" t="s">
        <v>1183</v>
      </c>
      <c r="H38" s="15" t="s">
        <v>18829</v>
      </c>
      <c r="I38" s="8" t="s">
        <v>6559</v>
      </c>
      <c r="J38" s="8"/>
      <c r="K38" s="8"/>
      <c r="L38" s="8"/>
      <c r="M38" s="8"/>
      <c r="N38" s="8"/>
      <c r="O38" s="15" t="s">
        <v>21639</v>
      </c>
      <c r="P38" s="15"/>
      <c r="Q38" s="54" t="s">
        <v>19121</v>
      </c>
      <c r="R38" s="120"/>
      <c r="S38" s="120"/>
      <c r="T38" s="51"/>
      <c r="U38" s="216">
        <v>49</v>
      </c>
    </row>
    <row r="39" spans="1:21" ht="15" thickTop="1" thickBot="1">
      <c r="A39" s="442">
        <v>38</v>
      </c>
      <c r="B39" s="442">
        <v>1010111</v>
      </c>
      <c r="C39" s="9" t="s">
        <v>24724</v>
      </c>
      <c r="D39" s="9" t="s">
        <v>18942</v>
      </c>
      <c r="E39" s="15" t="s">
        <v>18926</v>
      </c>
      <c r="F39" s="87" t="s">
        <v>18814</v>
      </c>
      <c r="G39" s="442" t="s">
        <v>1183</v>
      </c>
      <c r="H39" s="15" t="s">
        <v>18830</v>
      </c>
      <c r="I39" s="8" t="s">
        <v>6559</v>
      </c>
      <c r="J39" s="8"/>
      <c r="K39" s="8"/>
      <c r="L39" s="8"/>
      <c r="M39" s="8"/>
      <c r="N39" s="8"/>
      <c r="O39" s="15" t="s">
        <v>21639</v>
      </c>
      <c r="P39" s="15"/>
      <c r="Q39" s="54" t="s">
        <v>19122</v>
      </c>
      <c r="R39" s="120"/>
      <c r="S39" s="120"/>
      <c r="T39" s="51"/>
      <c r="U39" s="216">
        <v>49</v>
      </c>
    </row>
    <row r="40" spans="1:21" ht="15" thickTop="1" thickBot="1">
      <c r="A40" s="442">
        <v>39</v>
      </c>
      <c r="B40" s="442">
        <v>1010112</v>
      </c>
      <c r="C40" s="9" t="s">
        <v>18802</v>
      </c>
      <c r="D40" s="9" t="s">
        <v>18943</v>
      </c>
      <c r="E40" s="15" t="s">
        <v>18927</v>
      </c>
      <c r="F40" s="87" t="s">
        <v>18815</v>
      </c>
      <c r="G40" s="442" t="s">
        <v>1183</v>
      </c>
      <c r="H40" s="15" t="s">
        <v>18831</v>
      </c>
      <c r="I40" s="8" t="s">
        <v>6559</v>
      </c>
      <c r="J40" s="8"/>
      <c r="K40" s="8"/>
      <c r="L40" s="8"/>
      <c r="M40" s="8"/>
      <c r="N40" s="8"/>
      <c r="O40" s="15" t="s">
        <v>21639</v>
      </c>
      <c r="P40" s="15"/>
      <c r="Q40" s="54" t="s">
        <v>19123</v>
      </c>
      <c r="R40" s="120"/>
      <c r="S40" s="120"/>
      <c r="T40" s="51"/>
      <c r="U40" s="216">
        <v>49</v>
      </c>
    </row>
    <row r="41" spans="1:21" ht="15" thickTop="1" thickBot="1">
      <c r="A41" s="442">
        <v>40</v>
      </c>
      <c r="B41" s="442">
        <v>1010113</v>
      </c>
      <c r="C41" s="9" t="s">
        <v>19124</v>
      </c>
      <c r="D41" s="9" t="s">
        <v>18944</v>
      </c>
      <c r="E41" s="15" t="s">
        <v>18928</v>
      </c>
      <c r="F41" s="87" t="s">
        <v>18816</v>
      </c>
      <c r="G41" s="442" t="s">
        <v>1183</v>
      </c>
      <c r="H41" s="15" t="s">
        <v>18832</v>
      </c>
      <c r="I41" s="8" t="s">
        <v>6559</v>
      </c>
      <c r="J41" s="8"/>
      <c r="K41" s="8"/>
      <c r="L41" s="8"/>
      <c r="M41" s="8"/>
      <c r="N41" s="8"/>
      <c r="O41" s="15" t="s">
        <v>21639</v>
      </c>
      <c r="P41" s="15"/>
      <c r="Q41" s="54" t="s">
        <v>19125</v>
      </c>
      <c r="R41" s="120"/>
      <c r="S41" s="120"/>
      <c r="T41" s="51"/>
      <c r="U41" s="216">
        <v>49</v>
      </c>
    </row>
    <row r="42" spans="1:21" ht="15" thickTop="1" thickBot="1">
      <c r="A42" s="442">
        <v>41</v>
      </c>
      <c r="B42" s="442">
        <v>2020102</v>
      </c>
      <c r="C42" s="9" t="s">
        <v>18803</v>
      </c>
      <c r="D42" s="9" t="s">
        <v>18945</v>
      </c>
      <c r="E42" s="15" t="s">
        <v>18929</v>
      </c>
      <c r="F42" s="87" t="s">
        <v>18817</v>
      </c>
      <c r="G42" s="442" t="s">
        <v>1183</v>
      </c>
      <c r="H42" s="15" t="s">
        <v>18833</v>
      </c>
      <c r="I42" s="8" t="s">
        <v>6559</v>
      </c>
      <c r="J42" s="8"/>
      <c r="K42" s="8"/>
      <c r="L42" s="8"/>
      <c r="M42" s="8"/>
      <c r="N42" s="8"/>
      <c r="O42" s="15" t="s">
        <v>21639</v>
      </c>
      <c r="P42" s="15"/>
      <c r="Q42" s="54" t="s">
        <v>19126</v>
      </c>
      <c r="R42" s="120"/>
      <c r="S42" s="120"/>
      <c r="T42" s="51"/>
      <c r="U42" s="216">
        <v>49</v>
      </c>
    </row>
    <row r="43" spans="1:21" ht="15" thickTop="1" thickBot="1">
      <c r="A43" s="442">
        <v>42</v>
      </c>
      <c r="B43" s="442">
        <v>2020104</v>
      </c>
      <c r="C43" s="9" t="s">
        <v>18804</v>
      </c>
      <c r="D43" s="9" t="s">
        <v>18946</v>
      </c>
      <c r="E43" s="15" t="s">
        <v>18930</v>
      </c>
      <c r="F43" s="87" t="s">
        <v>18818</v>
      </c>
      <c r="G43" s="442" t="s">
        <v>1183</v>
      </c>
      <c r="H43" s="15" t="s">
        <v>18834</v>
      </c>
      <c r="I43" s="8" t="s">
        <v>6559</v>
      </c>
      <c r="J43" s="8"/>
      <c r="K43" s="8"/>
      <c r="L43" s="8"/>
      <c r="M43" s="8"/>
      <c r="N43" s="8"/>
      <c r="O43" s="15" t="s">
        <v>21639</v>
      </c>
      <c r="P43" s="15"/>
      <c r="Q43" s="54" t="s">
        <v>19127</v>
      </c>
      <c r="R43" s="120"/>
      <c r="S43" s="120"/>
      <c r="T43" s="51"/>
      <c r="U43" s="216">
        <v>49</v>
      </c>
    </row>
    <row r="44" spans="1:21" ht="15" thickTop="1" thickBot="1">
      <c r="A44" s="442">
        <v>43</v>
      </c>
      <c r="B44" s="442">
        <v>2020107</v>
      </c>
      <c r="C44" s="9" t="s">
        <v>18805</v>
      </c>
      <c r="D44" s="9" t="s">
        <v>18947</v>
      </c>
      <c r="E44" s="15" t="s">
        <v>18931</v>
      </c>
      <c r="F44" s="87" t="s">
        <v>18819</v>
      </c>
      <c r="G44" s="442" t="s">
        <v>1183</v>
      </c>
      <c r="H44" s="15" t="s">
        <v>18835</v>
      </c>
      <c r="I44" s="8" t="s">
        <v>6559</v>
      </c>
      <c r="J44" s="8"/>
      <c r="K44" s="8"/>
      <c r="L44" s="8"/>
      <c r="M44" s="8"/>
      <c r="N44" s="8"/>
      <c r="O44" s="15" t="s">
        <v>21639</v>
      </c>
      <c r="P44" s="15"/>
      <c r="Q44" s="54" t="s">
        <v>19128</v>
      </c>
      <c r="R44" s="120"/>
      <c r="S44" s="120"/>
      <c r="T44" s="51"/>
      <c r="U44" s="216">
        <v>49</v>
      </c>
    </row>
    <row r="45" spans="1:21" ht="15" thickTop="1" thickBot="1">
      <c r="A45" s="442">
        <v>44</v>
      </c>
      <c r="B45" s="442">
        <v>2020110</v>
      </c>
      <c r="C45" s="9" t="s">
        <v>18806</v>
      </c>
      <c r="D45" s="9" t="s">
        <v>18948</v>
      </c>
      <c r="E45" s="15" t="s">
        <v>18932</v>
      </c>
      <c r="F45" s="87" t="s">
        <v>18820</v>
      </c>
      <c r="G45" s="442" t="s">
        <v>1183</v>
      </c>
      <c r="H45" s="15" t="s">
        <v>18836</v>
      </c>
      <c r="I45" s="8" t="s">
        <v>6559</v>
      </c>
      <c r="J45" s="8"/>
      <c r="K45" s="8"/>
      <c r="L45" s="8"/>
      <c r="M45" s="8"/>
      <c r="N45" s="8"/>
      <c r="O45" s="15" t="s">
        <v>21639</v>
      </c>
      <c r="P45" s="15"/>
      <c r="Q45" s="54" t="s">
        <v>19129</v>
      </c>
      <c r="R45" s="120"/>
      <c r="S45" s="120"/>
      <c r="T45" s="51"/>
      <c r="U45" s="216">
        <v>49</v>
      </c>
    </row>
    <row r="46" spans="1:21" ht="15" thickTop="1" thickBot="1">
      <c r="A46" s="442">
        <v>45</v>
      </c>
      <c r="B46" s="442">
        <v>2020111</v>
      </c>
      <c r="C46" s="9" t="s">
        <v>19134</v>
      </c>
      <c r="D46" s="9" t="s">
        <v>18949</v>
      </c>
      <c r="E46" s="15" t="s">
        <v>18933</v>
      </c>
      <c r="F46" s="87" t="s">
        <v>18821</v>
      </c>
      <c r="G46" s="442" t="s">
        <v>1183</v>
      </c>
      <c r="H46" s="15" t="s">
        <v>18837</v>
      </c>
      <c r="I46" s="8" t="s">
        <v>6559</v>
      </c>
      <c r="J46" s="8"/>
      <c r="K46" s="8"/>
      <c r="L46" s="8"/>
      <c r="M46" s="8"/>
      <c r="N46" s="8"/>
      <c r="O46" s="15" t="s">
        <v>21639</v>
      </c>
      <c r="P46" s="15"/>
      <c r="Q46" s="54" t="s">
        <v>19130</v>
      </c>
      <c r="R46" s="120"/>
      <c r="S46" s="120"/>
      <c r="T46" s="51"/>
      <c r="U46" s="216">
        <v>49</v>
      </c>
    </row>
    <row r="47" spans="1:21" ht="15" thickTop="1" thickBot="1">
      <c r="A47" s="442">
        <v>46</v>
      </c>
      <c r="B47" s="442">
        <v>2020115</v>
      </c>
      <c r="C47" s="9" t="s">
        <v>18807</v>
      </c>
      <c r="D47" s="9" t="s">
        <v>18950</v>
      </c>
      <c r="E47" s="15" t="s">
        <v>18934</v>
      </c>
      <c r="F47" s="87" t="s">
        <v>18822</v>
      </c>
      <c r="G47" s="442" t="s">
        <v>1183</v>
      </c>
      <c r="H47" s="15" t="s">
        <v>18838</v>
      </c>
      <c r="I47" s="8" t="s">
        <v>6559</v>
      </c>
      <c r="J47" s="8"/>
      <c r="K47" s="8"/>
      <c r="L47" s="8"/>
      <c r="M47" s="8"/>
      <c r="N47" s="8"/>
      <c r="O47" s="15" t="s">
        <v>21639</v>
      </c>
      <c r="P47" s="15"/>
      <c r="Q47" s="54" t="s">
        <v>19131</v>
      </c>
      <c r="R47" s="120"/>
      <c r="S47" s="120"/>
      <c r="T47" s="51"/>
      <c r="U47" s="216">
        <v>49</v>
      </c>
    </row>
    <row r="48" spans="1:21" ht="15" thickTop="1" thickBot="1">
      <c r="A48" s="442">
        <v>47</v>
      </c>
      <c r="B48" s="442">
        <v>2020116</v>
      </c>
      <c r="C48" s="9" t="s">
        <v>18808</v>
      </c>
      <c r="D48" s="9" t="s">
        <v>18951</v>
      </c>
      <c r="E48" s="15" t="s">
        <v>18935</v>
      </c>
      <c r="F48" s="87" t="s">
        <v>18823</v>
      </c>
      <c r="G48" s="442" t="s">
        <v>1183</v>
      </c>
      <c r="H48" s="15" t="s">
        <v>18839</v>
      </c>
      <c r="I48" s="8" t="s">
        <v>6559</v>
      </c>
      <c r="J48" s="8"/>
      <c r="K48" s="8"/>
      <c r="L48" s="8"/>
      <c r="M48" s="8"/>
      <c r="N48" s="8"/>
      <c r="O48" s="15" t="s">
        <v>21639</v>
      </c>
      <c r="P48" s="15"/>
      <c r="Q48" s="54" t="s">
        <v>19132</v>
      </c>
      <c r="R48" s="120"/>
      <c r="S48" s="120"/>
      <c r="T48" s="51"/>
      <c r="U48" s="216">
        <v>49</v>
      </c>
    </row>
    <row r="49" spans="1:24" ht="15" thickTop="1" thickBot="1">
      <c r="A49" s="442">
        <v>48</v>
      </c>
      <c r="B49" s="442">
        <v>2020119</v>
      </c>
      <c r="C49" s="9" t="s">
        <v>19052</v>
      </c>
      <c r="D49" s="9" t="s">
        <v>18952</v>
      </c>
      <c r="E49" s="15" t="s">
        <v>18936</v>
      </c>
      <c r="F49" s="87" t="s">
        <v>18824</v>
      </c>
      <c r="G49" s="442" t="s">
        <v>1183</v>
      </c>
      <c r="H49" s="15" t="s">
        <v>18840</v>
      </c>
      <c r="I49" s="8" t="s">
        <v>6559</v>
      </c>
      <c r="J49" s="8"/>
      <c r="K49" s="8"/>
      <c r="L49" s="8"/>
      <c r="M49" s="8"/>
      <c r="N49" s="8"/>
      <c r="O49" s="15" t="s">
        <v>21639</v>
      </c>
      <c r="P49" s="15"/>
      <c r="Q49" s="54" t="s">
        <v>19133</v>
      </c>
      <c r="R49" s="120"/>
      <c r="S49" s="120"/>
      <c r="T49" s="51"/>
      <c r="U49" s="216">
        <v>49</v>
      </c>
    </row>
    <row r="50" spans="1:24" ht="15" thickTop="1" thickBot="1">
      <c r="A50" s="442">
        <v>49</v>
      </c>
      <c r="B50" s="442">
        <v>2100908</v>
      </c>
      <c r="C50" s="9" t="s">
        <v>19706</v>
      </c>
      <c r="D50" s="9" t="s">
        <v>19061</v>
      </c>
      <c r="E50" s="15" t="s">
        <v>19062</v>
      </c>
      <c r="F50" s="87" t="s">
        <v>19054</v>
      </c>
      <c r="G50" s="442" t="s">
        <v>1183</v>
      </c>
      <c r="H50" s="15" t="s">
        <v>19053</v>
      </c>
      <c r="I50" s="8" t="s">
        <v>6559</v>
      </c>
      <c r="J50" s="8"/>
      <c r="K50" s="8"/>
      <c r="L50" s="8"/>
      <c r="M50" s="8"/>
      <c r="N50" s="8"/>
      <c r="O50" s="15" t="s">
        <v>19063</v>
      </c>
      <c r="P50" s="15"/>
      <c r="Q50" s="54" t="s">
        <v>19729</v>
      </c>
      <c r="R50" s="120"/>
      <c r="S50" s="120"/>
      <c r="T50" s="51"/>
      <c r="U50" s="216">
        <v>49</v>
      </c>
    </row>
    <row r="51" spans="1:24" ht="15" thickTop="1" thickBot="1">
      <c r="A51" s="442">
        <v>50</v>
      </c>
      <c r="B51" s="442">
        <v>1010102</v>
      </c>
      <c r="C51" s="9" t="s">
        <v>20373</v>
      </c>
      <c r="D51" s="9" t="s">
        <v>19785</v>
      </c>
      <c r="E51" s="15" t="s">
        <v>19792</v>
      </c>
      <c r="F51" s="87" t="s">
        <v>19709</v>
      </c>
      <c r="G51" s="442" t="s">
        <v>1183</v>
      </c>
      <c r="H51" s="15" t="s">
        <v>21320</v>
      </c>
      <c r="I51" s="8" t="s">
        <v>6559</v>
      </c>
      <c r="J51" s="8"/>
      <c r="K51" s="8"/>
      <c r="L51" s="8"/>
      <c r="M51" s="8"/>
      <c r="N51" s="8"/>
      <c r="O51" s="15" t="s">
        <v>19784</v>
      </c>
      <c r="P51" s="15"/>
      <c r="Q51" s="54" t="s">
        <v>22375</v>
      </c>
      <c r="R51" s="120"/>
      <c r="S51" s="120"/>
      <c r="T51" s="51"/>
      <c r="U51" s="216">
        <v>49</v>
      </c>
    </row>
    <row r="52" spans="1:24" ht="15" thickTop="1" thickBot="1">
      <c r="A52" s="442">
        <v>51</v>
      </c>
      <c r="B52" s="442">
        <v>1010202</v>
      </c>
      <c r="C52" s="9" t="s">
        <v>20382</v>
      </c>
      <c r="D52" s="9" t="s">
        <v>19786</v>
      </c>
      <c r="E52" s="15" t="s">
        <v>19793</v>
      </c>
      <c r="F52" s="87" t="s">
        <v>19710</v>
      </c>
      <c r="G52" s="442" t="s">
        <v>1183</v>
      </c>
      <c r="H52" s="15" t="s">
        <v>19718</v>
      </c>
      <c r="I52" s="8" t="s">
        <v>6559</v>
      </c>
      <c r="J52" s="8"/>
      <c r="K52" s="8"/>
      <c r="L52" s="8"/>
      <c r="M52" s="8"/>
      <c r="N52" s="8"/>
      <c r="O52" s="15" t="s">
        <v>19784</v>
      </c>
      <c r="P52" s="15"/>
      <c r="Q52" s="54" t="s">
        <v>20039</v>
      </c>
      <c r="R52" s="120"/>
      <c r="S52" s="120"/>
      <c r="T52" s="51"/>
      <c r="U52" s="216">
        <v>49</v>
      </c>
    </row>
    <row r="53" spans="1:24" ht="15" thickTop="1" thickBot="1">
      <c r="A53" s="442">
        <v>52</v>
      </c>
      <c r="B53" s="442">
        <v>1010205</v>
      </c>
      <c r="C53" s="9" t="s">
        <v>20383</v>
      </c>
      <c r="D53" s="9" t="s">
        <v>19787</v>
      </c>
      <c r="E53" s="15" t="s">
        <v>19794</v>
      </c>
      <c r="F53" s="87" t="s">
        <v>19711</v>
      </c>
      <c r="G53" s="442" t="s">
        <v>1183</v>
      </c>
      <c r="H53" s="15" t="s">
        <v>19719</v>
      </c>
      <c r="I53" s="8" t="s">
        <v>6559</v>
      </c>
      <c r="J53" s="8"/>
      <c r="K53" s="8"/>
      <c r="L53" s="8"/>
      <c r="M53" s="8"/>
      <c r="N53" s="8"/>
      <c r="O53" s="15" t="s">
        <v>19784</v>
      </c>
      <c r="P53" s="15"/>
      <c r="Q53" s="54" t="s">
        <v>20040</v>
      </c>
      <c r="R53" s="120"/>
      <c r="S53" s="120"/>
      <c r="T53" s="51"/>
      <c r="U53" s="216">
        <v>49</v>
      </c>
    </row>
    <row r="54" spans="1:24" ht="15" thickTop="1" thickBot="1">
      <c r="A54" s="442">
        <v>53</v>
      </c>
      <c r="B54" s="442">
        <v>1010104</v>
      </c>
      <c r="C54" s="9" t="s">
        <v>20374</v>
      </c>
      <c r="D54" s="9" t="s">
        <v>19788</v>
      </c>
      <c r="E54" s="15" t="s">
        <v>19795</v>
      </c>
      <c r="F54" s="87" t="s">
        <v>19712</v>
      </c>
      <c r="G54" s="442" t="s">
        <v>1183</v>
      </c>
      <c r="H54" s="15" t="s">
        <v>19720</v>
      </c>
      <c r="I54" s="8" t="s">
        <v>6559</v>
      </c>
      <c r="J54" s="8"/>
      <c r="K54" s="8"/>
      <c r="L54" s="8"/>
      <c r="M54" s="8"/>
      <c r="N54" s="8"/>
      <c r="O54" s="15" t="s">
        <v>19784</v>
      </c>
      <c r="P54" s="15"/>
      <c r="Q54" s="54" t="s">
        <v>20041</v>
      </c>
      <c r="R54" s="120"/>
      <c r="S54" s="120"/>
      <c r="T54" s="51"/>
      <c r="U54" s="216">
        <v>49</v>
      </c>
    </row>
    <row r="55" spans="1:24" ht="15" thickTop="1" thickBot="1">
      <c r="A55" s="442">
        <v>54</v>
      </c>
      <c r="B55" s="442">
        <v>1010108</v>
      </c>
      <c r="C55" s="9" t="s">
        <v>20387</v>
      </c>
      <c r="D55" s="9" t="s">
        <v>19789</v>
      </c>
      <c r="E55" s="15" t="s">
        <v>19796</v>
      </c>
      <c r="F55" s="87" t="s">
        <v>19713</v>
      </c>
      <c r="G55" s="442" t="s">
        <v>1183</v>
      </c>
      <c r="H55" s="15" t="s">
        <v>21319</v>
      </c>
      <c r="I55" s="8" t="s">
        <v>6559</v>
      </c>
      <c r="J55" s="8"/>
      <c r="K55" s="8"/>
      <c r="L55" s="8"/>
      <c r="M55" s="8"/>
      <c r="N55" s="8"/>
      <c r="O55" s="15" t="s">
        <v>19784</v>
      </c>
      <c r="P55" s="15"/>
      <c r="Q55" s="54" t="s">
        <v>20042</v>
      </c>
      <c r="R55" s="120"/>
      <c r="S55" s="120"/>
      <c r="T55" s="51"/>
      <c r="U55" s="216">
        <v>49</v>
      </c>
    </row>
    <row r="56" spans="1:24" ht="15" thickTop="1" thickBot="1">
      <c r="A56" s="442">
        <v>55</v>
      </c>
      <c r="B56" s="442">
        <v>1010115</v>
      </c>
      <c r="C56" s="9" t="s">
        <v>20375</v>
      </c>
      <c r="D56" s="9" t="s">
        <v>19790</v>
      </c>
      <c r="E56" s="15" t="s">
        <v>19797</v>
      </c>
      <c r="F56" s="87" t="s">
        <v>19714</v>
      </c>
      <c r="G56" s="442" t="s">
        <v>1183</v>
      </c>
      <c r="H56" s="15" t="s">
        <v>19721</v>
      </c>
      <c r="I56" s="8" t="s">
        <v>6559</v>
      </c>
      <c r="J56" s="8"/>
      <c r="K56" s="8"/>
      <c r="L56" s="8"/>
      <c r="M56" s="8"/>
      <c r="N56" s="8"/>
      <c r="O56" s="15" t="s">
        <v>19784</v>
      </c>
      <c r="P56" s="15"/>
      <c r="Q56" s="54" t="s">
        <v>20043</v>
      </c>
      <c r="R56" s="120"/>
      <c r="S56" s="120"/>
      <c r="T56" s="51"/>
      <c r="U56" s="216">
        <v>49</v>
      </c>
    </row>
    <row r="57" spans="1:24" ht="15" thickTop="1" thickBot="1">
      <c r="R57" s="120"/>
      <c r="S57" s="120"/>
    </row>
    <row r="58" spans="1:24" s="813" customFormat="1" ht="15" thickTop="1" thickBot="1">
      <c r="A58" s="250">
        <v>56</v>
      </c>
      <c r="B58" s="250">
        <v>1010116</v>
      </c>
      <c r="C58" s="251" t="s">
        <v>19707</v>
      </c>
      <c r="D58" s="251" t="s">
        <v>23123</v>
      </c>
      <c r="E58" s="252" t="s">
        <v>23269</v>
      </c>
      <c r="F58" s="292" t="s">
        <v>23270</v>
      </c>
      <c r="G58" s="250" t="s">
        <v>21</v>
      </c>
      <c r="H58" s="252" t="s">
        <v>23124</v>
      </c>
      <c r="I58" s="254" t="s">
        <v>8383</v>
      </c>
      <c r="J58" s="254"/>
      <c r="K58" s="254"/>
      <c r="L58" s="254"/>
      <c r="M58" s="254"/>
      <c r="N58" s="254"/>
      <c r="O58" s="252" t="s">
        <v>19784</v>
      </c>
      <c r="P58" s="252" t="s">
        <v>33489</v>
      </c>
      <c r="Q58" s="1221" t="s">
        <v>20044</v>
      </c>
      <c r="R58" s="257"/>
      <c r="S58" s="257"/>
      <c r="T58" s="941" t="s">
        <v>23551</v>
      </c>
      <c r="U58" s="946">
        <v>49</v>
      </c>
      <c r="W58" s="947"/>
      <c r="X58" s="947"/>
    </row>
    <row r="59" spans="1:24" ht="15" thickTop="1" thickBot="1">
      <c r="A59" s="442">
        <v>56</v>
      </c>
      <c r="B59" s="442">
        <v>1010116</v>
      </c>
      <c r="C59" s="9" t="s">
        <v>24725</v>
      </c>
      <c r="D59" s="9" t="s">
        <v>23549</v>
      </c>
      <c r="E59" s="15" t="s">
        <v>23550</v>
      </c>
      <c r="F59" s="87" t="s">
        <v>23546</v>
      </c>
      <c r="G59" s="442" t="s">
        <v>21</v>
      </c>
      <c r="H59" s="15" t="s">
        <v>23547</v>
      </c>
      <c r="I59" s="8" t="s">
        <v>8383</v>
      </c>
      <c r="J59" s="8"/>
      <c r="K59" s="8"/>
      <c r="L59" s="8"/>
      <c r="M59" s="8"/>
      <c r="N59" s="8"/>
      <c r="O59" s="15" t="s">
        <v>19784</v>
      </c>
      <c r="P59" s="15"/>
      <c r="Q59" s="54" t="s">
        <v>23548</v>
      </c>
      <c r="R59" s="120"/>
      <c r="S59" s="120"/>
      <c r="T59" s="210" t="s">
        <v>25883</v>
      </c>
      <c r="U59" s="216">
        <v>49</v>
      </c>
    </row>
    <row r="60" spans="1:24" ht="43.5" customHeight="1" thickTop="1" thickBot="1">
      <c r="A60" s="442">
        <v>57</v>
      </c>
      <c r="B60" s="442">
        <v>1010192</v>
      </c>
      <c r="C60" s="519" t="s">
        <v>23909</v>
      </c>
      <c r="D60" s="9" t="s">
        <v>19945</v>
      </c>
      <c r="E60" s="15" t="s">
        <v>19799</v>
      </c>
      <c r="F60" s="87" t="s">
        <v>19715</v>
      </c>
      <c r="G60" s="442" t="s">
        <v>1183</v>
      </c>
      <c r="H60" s="15" t="s">
        <v>19722</v>
      </c>
      <c r="I60" s="8" t="s">
        <v>6559</v>
      </c>
      <c r="J60" s="8"/>
      <c r="K60" s="8"/>
      <c r="L60" s="8"/>
      <c r="M60" s="8"/>
      <c r="N60" s="8"/>
      <c r="O60" s="15" t="s">
        <v>19784</v>
      </c>
      <c r="P60" s="15"/>
      <c r="Q60" s="54" t="s">
        <v>20045</v>
      </c>
      <c r="R60" s="120"/>
      <c r="S60" s="120"/>
      <c r="T60" s="51"/>
      <c r="U60" s="216">
        <v>49</v>
      </c>
    </row>
    <row r="61" spans="1:24" ht="15" thickTop="1" thickBot="1">
      <c r="A61" s="442">
        <v>58</v>
      </c>
      <c r="B61" s="442">
        <v>2020121</v>
      </c>
      <c r="C61" s="9" t="s">
        <v>19708</v>
      </c>
      <c r="D61" s="9" t="s">
        <v>19946</v>
      </c>
      <c r="E61" s="15" t="s">
        <v>19800</v>
      </c>
      <c r="F61" s="87" t="s">
        <v>19716</v>
      </c>
      <c r="G61" s="442" t="s">
        <v>1183</v>
      </c>
      <c r="H61" s="15" t="s">
        <v>19717</v>
      </c>
      <c r="I61" s="8" t="s">
        <v>6559</v>
      </c>
      <c r="J61" s="8"/>
      <c r="K61" s="8"/>
      <c r="L61" s="8"/>
      <c r="M61" s="8"/>
      <c r="N61" s="8"/>
      <c r="O61" s="15" t="s">
        <v>19784</v>
      </c>
      <c r="P61" s="15"/>
      <c r="Q61" s="54" t="s">
        <v>20046</v>
      </c>
      <c r="R61" s="120"/>
      <c r="S61" s="120"/>
      <c r="T61" s="51"/>
      <c r="U61" s="216">
        <v>49</v>
      </c>
    </row>
    <row r="62" spans="1:24" ht="15" thickTop="1" thickBot="1">
      <c r="A62" s="442">
        <v>59</v>
      </c>
      <c r="B62" s="442">
        <v>3111107</v>
      </c>
      <c r="C62" s="9" t="s">
        <v>21431</v>
      </c>
      <c r="D62" s="9" t="s">
        <v>21653</v>
      </c>
      <c r="E62" s="15" t="s">
        <v>21655</v>
      </c>
      <c r="F62" s="87" t="s">
        <v>21433</v>
      </c>
      <c r="G62" s="442" t="s">
        <v>1183</v>
      </c>
      <c r="H62" s="15" t="s">
        <v>21435</v>
      </c>
      <c r="I62" s="8" t="s">
        <v>6559</v>
      </c>
      <c r="J62" s="8"/>
      <c r="K62" s="8"/>
      <c r="L62" s="8"/>
      <c r="M62" s="8"/>
      <c r="N62" s="8"/>
      <c r="O62" s="15" t="s">
        <v>21657</v>
      </c>
      <c r="P62" s="15"/>
      <c r="Q62" s="54" t="s">
        <v>22373</v>
      </c>
      <c r="R62" s="120"/>
      <c r="S62" s="120"/>
      <c r="T62" s="51"/>
      <c r="U62" s="216"/>
    </row>
    <row r="63" spans="1:24" ht="15" thickTop="1" thickBot="1">
      <c r="A63" s="442">
        <v>60</v>
      </c>
      <c r="B63" s="442"/>
      <c r="C63" s="9" t="s">
        <v>21432</v>
      </c>
      <c r="D63" s="9" t="s">
        <v>21654</v>
      </c>
      <c r="E63" s="15" t="s">
        <v>21656</v>
      </c>
      <c r="F63" s="87" t="s">
        <v>21434</v>
      </c>
      <c r="G63" s="442" t="s">
        <v>1183</v>
      </c>
      <c r="H63" s="15" t="s">
        <v>21436</v>
      </c>
      <c r="I63" s="8" t="s">
        <v>6559</v>
      </c>
      <c r="J63" s="8"/>
      <c r="K63" s="8"/>
      <c r="L63" s="8"/>
      <c r="M63" s="8"/>
      <c r="N63" s="8"/>
      <c r="O63" s="15" t="s">
        <v>21657</v>
      </c>
      <c r="P63" s="15"/>
      <c r="Q63" s="54" t="s">
        <v>22374</v>
      </c>
      <c r="R63" s="120"/>
      <c r="S63" s="120"/>
      <c r="T63" s="51"/>
      <c r="U63" s="216"/>
    </row>
    <row r="64" spans="1:24" ht="15" thickTop="1" thickBot="1">
      <c r="A64" s="442">
        <v>61</v>
      </c>
      <c r="B64" s="442">
        <v>100</v>
      </c>
      <c r="C64" s="9" t="s">
        <v>23254</v>
      </c>
      <c r="D64" s="9" t="s">
        <v>23262</v>
      </c>
      <c r="E64" s="15" t="s">
        <v>23263</v>
      </c>
      <c r="F64" s="87" t="s">
        <v>23255</v>
      </c>
      <c r="G64" s="442" t="s">
        <v>21</v>
      </c>
      <c r="H64" s="15" t="s">
        <v>23257</v>
      </c>
      <c r="I64" s="8" t="s">
        <v>23256</v>
      </c>
      <c r="J64" s="8"/>
      <c r="K64" s="8"/>
      <c r="L64" s="8"/>
      <c r="M64" s="8"/>
      <c r="N64" s="8"/>
      <c r="O64" s="15" t="s">
        <v>23264</v>
      </c>
      <c r="P64" s="15"/>
      <c r="Q64" s="54" t="s">
        <v>23316</v>
      </c>
      <c r="R64" s="120"/>
      <c r="S64" s="120"/>
      <c r="T64" s="51"/>
      <c r="U64" s="216">
        <v>49</v>
      </c>
    </row>
    <row r="65" spans="1:21" ht="15" thickTop="1" thickBot="1">
      <c r="A65" s="442">
        <v>62</v>
      </c>
      <c r="B65" s="442">
        <v>3080309</v>
      </c>
      <c r="C65" s="9" t="s">
        <v>24107</v>
      </c>
      <c r="D65" s="9" t="s">
        <v>23698</v>
      </c>
      <c r="E65" s="15" t="s">
        <v>23742</v>
      </c>
      <c r="F65" s="87" t="s">
        <v>24111</v>
      </c>
      <c r="G65" s="442" t="s">
        <v>21</v>
      </c>
      <c r="H65" s="15" t="s">
        <v>24759</v>
      </c>
      <c r="I65" s="8" t="s">
        <v>23343</v>
      </c>
      <c r="J65" s="8"/>
      <c r="K65" s="8"/>
      <c r="L65" s="8"/>
      <c r="M65" s="8"/>
      <c r="N65" s="8"/>
      <c r="O65" s="15" t="s">
        <v>24110</v>
      </c>
      <c r="P65" s="15"/>
      <c r="Q65" s="54" t="s">
        <v>24213</v>
      </c>
      <c r="R65" s="120"/>
      <c r="S65" s="120"/>
      <c r="T65" s="51" t="s">
        <v>24113</v>
      </c>
      <c r="U65" s="216"/>
    </row>
    <row r="66" spans="1:21" ht="15" thickTop="1" thickBot="1">
      <c r="A66" s="442">
        <v>63</v>
      </c>
      <c r="B66" s="442">
        <v>2051136</v>
      </c>
      <c r="C66" s="9" t="s">
        <v>24108</v>
      </c>
      <c r="D66" s="9" t="s">
        <v>23699</v>
      </c>
      <c r="E66" s="15" t="s">
        <v>23743</v>
      </c>
      <c r="F66" s="87" t="s">
        <v>24112</v>
      </c>
      <c r="G66" s="442" t="s">
        <v>21</v>
      </c>
      <c r="H66" s="15" t="s">
        <v>23515</v>
      </c>
      <c r="I66" s="8" t="s">
        <v>23343</v>
      </c>
      <c r="J66" s="8"/>
      <c r="K66" s="8"/>
      <c r="L66" s="8"/>
      <c r="M66" s="8"/>
      <c r="N66" s="8"/>
      <c r="O66" s="15" t="s">
        <v>24110</v>
      </c>
      <c r="P66" s="15"/>
      <c r="Q66" s="54" t="s">
        <v>24214</v>
      </c>
      <c r="R66" s="120"/>
      <c r="S66" s="120"/>
      <c r="T66" s="51" t="s">
        <v>24113</v>
      </c>
      <c r="U66" s="216"/>
    </row>
    <row r="67" spans="1:21" ht="15" thickTop="1" thickBot="1">
      <c r="A67" s="727">
        <v>64</v>
      </c>
      <c r="B67" s="1012">
        <v>2030505</v>
      </c>
      <c r="C67" s="728" t="s">
        <v>24871</v>
      </c>
      <c r="D67" s="9" t="s">
        <v>24964</v>
      </c>
      <c r="E67" s="15" t="s">
        <v>25342</v>
      </c>
      <c r="F67" s="87" t="s">
        <v>24881</v>
      </c>
      <c r="G67" s="442" t="s">
        <v>21</v>
      </c>
      <c r="H67" s="15" t="s">
        <v>24893</v>
      </c>
      <c r="I67" s="8" t="s">
        <v>23343</v>
      </c>
      <c r="J67" s="8"/>
      <c r="K67" s="8"/>
      <c r="L67" s="8"/>
      <c r="M67" s="8"/>
      <c r="N67" s="8"/>
      <c r="O67" s="15" t="s">
        <v>24988</v>
      </c>
      <c r="P67" s="15"/>
      <c r="Q67" s="54" t="s">
        <v>25516</v>
      </c>
      <c r="R67" s="120"/>
      <c r="S67" s="120"/>
      <c r="T67" s="51"/>
      <c r="U67" s="216">
        <v>50</v>
      </c>
    </row>
    <row r="68" spans="1:21" ht="15" thickTop="1" thickBot="1">
      <c r="A68" s="727">
        <v>65</v>
      </c>
      <c r="B68" s="1018" t="s">
        <v>25419</v>
      </c>
      <c r="C68" s="728" t="s">
        <v>25423</v>
      </c>
      <c r="D68" s="9" t="s">
        <v>24965</v>
      </c>
      <c r="E68" s="15" t="s">
        <v>25341</v>
      </c>
      <c r="F68" s="87" t="s">
        <v>24882</v>
      </c>
      <c r="G68" s="442" t="s">
        <v>21</v>
      </c>
      <c r="H68" s="15" t="s">
        <v>24894</v>
      </c>
      <c r="I68" s="8" t="s">
        <v>23343</v>
      </c>
      <c r="J68" s="8"/>
      <c r="K68" s="8"/>
      <c r="L68" s="8"/>
      <c r="M68" s="8"/>
      <c r="N68" s="8"/>
      <c r="O68" s="15" t="s">
        <v>24988</v>
      </c>
      <c r="P68" s="15"/>
      <c r="Q68" s="54" t="s">
        <v>25517</v>
      </c>
      <c r="R68" s="120"/>
      <c r="S68" s="120"/>
      <c r="T68" s="51"/>
      <c r="U68" s="216"/>
    </row>
    <row r="69" spans="1:21" ht="15" thickTop="1" thickBot="1">
      <c r="A69" s="727">
        <v>66</v>
      </c>
      <c r="B69" s="1013">
        <v>2040910</v>
      </c>
      <c r="C69" s="728" t="s">
        <v>25422</v>
      </c>
      <c r="D69" s="9" t="s">
        <v>24966</v>
      </c>
      <c r="E69" s="15" t="s">
        <v>24977</v>
      </c>
      <c r="F69" s="87" t="s">
        <v>24883</v>
      </c>
      <c r="G69" s="442" t="s">
        <v>21</v>
      </c>
      <c r="H69" s="15" t="s">
        <v>24895</v>
      </c>
      <c r="I69" s="8" t="s">
        <v>23343</v>
      </c>
      <c r="J69" s="8"/>
      <c r="K69" s="8"/>
      <c r="L69" s="8"/>
      <c r="M69" s="8"/>
      <c r="N69" s="8"/>
      <c r="O69" s="15" t="s">
        <v>24988</v>
      </c>
      <c r="P69" s="15"/>
      <c r="Q69" s="54" t="s">
        <v>25518</v>
      </c>
      <c r="R69" s="120"/>
      <c r="S69" s="120"/>
      <c r="T69" s="51"/>
      <c r="U69" s="216"/>
    </row>
    <row r="70" spans="1:21" ht="15" thickTop="1" thickBot="1">
      <c r="A70" s="727">
        <v>67</v>
      </c>
      <c r="B70" s="1013">
        <v>2040907</v>
      </c>
      <c r="C70" s="728" t="s">
        <v>24872</v>
      </c>
      <c r="D70" s="9" t="s">
        <v>24967</v>
      </c>
      <c r="E70" s="15" t="s">
        <v>24978</v>
      </c>
      <c r="F70" s="87" t="s">
        <v>24884</v>
      </c>
      <c r="G70" s="442" t="s">
        <v>21</v>
      </c>
      <c r="H70" s="15" t="s">
        <v>24896</v>
      </c>
      <c r="I70" s="8" t="s">
        <v>23343</v>
      </c>
      <c r="J70" s="8"/>
      <c r="K70" s="8"/>
      <c r="L70" s="8"/>
      <c r="M70" s="8"/>
      <c r="N70" s="8"/>
      <c r="O70" s="15" t="s">
        <v>24988</v>
      </c>
      <c r="P70" s="15"/>
      <c r="Q70" s="54" t="s">
        <v>25519</v>
      </c>
      <c r="R70" s="120"/>
      <c r="S70" s="120"/>
      <c r="T70" s="51"/>
      <c r="U70" s="216"/>
    </row>
    <row r="71" spans="1:21" ht="15" thickTop="1" thickBot="1">
      <c r="A71" s="727">
        <v>68</v>
      </c>
      <c r="B71" s="1012">
        <v>2040901</v>
      </c>
      <c r="C71" s="728" t="s">
        <v>24873</v>
      </c>
      <c r="D71" s="9" t="s">
        <v>24968</v>
      </c>
      <c r="E71" s="15" t="s">
        <v>24979</v>
      </c>
      <c r="F71" s="87" t="s">
        <v>24885</v>
      </c>
      <c r="G71" s="442" t="s">
        <v>21</v>
      </c>
      <c r="H71" s="15" t="s">
        <v>24897</v>
      </c>
      <c r="I71" s="8" t="s">
        <v>23343</v>
      </c>
      <c r="J71" s="8"/>
      <c r="K71" s="8"/>
      <c r="L71" s="8"/>
      <c r="M71" s="8"/>
      <c r="N71" s="8"/>
      <c r="O71" s="15" t="s">
        <v>24988</v>
      </c>
      <c r="P71" s="15"/>
      <c r="Q71" s="54" t="s">
        <v>25520</v>
      </c>
      <c r="R71" s="120"/>
      <c r="S71" s="120"/>
      <c r="T71" s="51"/>
      <c r="U71" s="216"/>
    </row>
    <row r="72" spans="1:21" ht="15" thickTop="1" thickBot="1">
      <c r="A72" s="727">
        <v>69</v>
      </c>
      <c r="B72" s="1012">
        <v>2040916</v>
      </c>
      <c r="C72" s="728" t="s">
        <v>24874</v>
      </c>
      <c r="D72" s="9" t="s">
        <v>24969</v>
      </c>
      <c r="E72" s="15" t="s">
        <v>24980</v>
      </c>
      <c r="F72" s="87" t="s">
        <v>24886</v>
      </c>
      <c r="G72" s="442" t="s">
        <v>21</v>
      </c>
      <c r="H72" s="15" t="s">
        <v>24898</v>
      </c>
      <c r="I72" s="8" t="s">
        <v>23343</v>
      </c>
      <c r="J72" s="8"/>
      <c r="K72" s="8"/>
      <c r="L72" s="8"/>
      <c r="M72" s="8"/>
      <c r="N72" s="8"/>
      <c r="O72" s="15" t="s">
        <v>24988</v>
      </c>
      <c r="P72" s="15"/>
      <c r="Q72" s="54" t="s">
        <v>25521</v>
      </c>
      <c r="R72" s="120"/>
      <c r="S72" s="120"/>
      <c r="T72" s="51"/>
      <c r="U72" s="216"/>
    </row>
    <row r="73" spans="1:21" ht="15" thickTop="1" thickBot="1">
      <c r="A73" s="727">
        <v>70</v>
      </c>
      <c r="B73" s="1012">
        <v>2090911</v>
      </c>
      <c r="C73" s="728" t="s">
        <v>24875</v>
      </c>
      <c r="D73" s="9" t="s">
        <v>24970</v>
      </c>
      <c r="E73" s="15" t="s">
        <v>24981</v>
      </c>
      <c r="F73" s="87" t="s">
        <v>24887</v>
      </c>
      <c r="G73" s="442" t="s">
        <v>21</v>
      </c>
      <c r="H73" s="15" t="s">
        <v>24899</v>
      </c>
      <c r="I73" s="8" t="s">
        <v>23343</v>
      </c>
      <c r="J73" s="8"/>
      <c r="K73" s="8"/>
      <c r="L73" s="8"/>
      <c r="M73" s="8"/>
      <c r="N73" s="8"/>
      <c r="O73" s="15" t="s">
        <v>24988</v>
      </c>
      <c r="P73" s="15"/>
      <c r="Q73" s="54" t="s">
        <v>25522</v>
      </c>
      <c r="R73" s="120"/>
      <c r="S73" s="120"/>
      <c r="T73" s="51"/>
      <c r="U73" s="216"/>
    </row>
    <row r="74" spans="1:21" ht="15" thickTop="1" thickBot="1">
      <c r="A74" s="727">
        <v>71</v>
      </c>
      <c r="B74" s="1012">
        <v>2100902</v>
      </c>
      <c r="C74" s="728" t="s">
        <v>24876</v>
      </c>
      <c r="D74" s="9" t="s">
        <v>24971</v>
      </c>
      <c r="E74" s="15" t="s">
        <v>24982</v>
      </c>
      <c r="F74" s="87" t="s">
        <v>24888</v>
      </c>
      <c r="G74" s="442" t="s">
        <v>21</v>
      </c>
      <c r="H74" s="15" t="s">
        <v>24900</v>
      </c>
      <c r="I74" s="8" t="s">
        <v>23343</v>
      </c>
      <c r="J74" s="8"/>
      <c r="K74" s="8"/>
      <c r="L74" s="8"/>
      <c r="M74" s="8"/>
      <c r="N74" s="8"/>
      <c r="O74" s="15" t="s">
        <v>24988</v>
      </c>
      <c r="P74" s="15"/>
      <c r="Q74" s="54" t="s">
        <v>25523</v>
      </c>
      <c r="R74" s="120"/>
      <c r="S74" s="120"/>
      <c r="T74" s="51"/>
      <c r="U74" s="216"/>
    </row>
    <row r="75" spans="1:21" ht="15" thickTop="1" thickBot="1">
      <c r="A75" s="727">
        <v>72</v>
      </c>
      <c r="B75" s="1012">
        <v>2061202</v>
      </c>
      <c r="C75" s="728" t="s">
        <v>24877</v>
      </c>
      <c r="D75" s="9" t="s">
        <v>24972</v>
      </c>
      <c r="E75" s="15" t="s">
        <v>24983</v>
      </c>
      <c r="F75" s="87" t="s">
        <v>28796</v>
      </c>
      <c r="G75" s="442" t="s">
        <v>21</v>
      </c>
      <c r="H75" s="15" t="s">
        <v>28797</v>
      </c>
      <c r="I75" s="8" t="s">
        <v>23343</v>
      </c>
      <c r="J75" s="8"/>
      <c r="K75" s="8"/>
      <c r="L75" s="8"/>
      <c r="M75" s="8"/>
      <c r="N75" s="8"/>
      <c r="O75" s="15" t="s">
        <v>24988</v>
      </c>
      <c r="P75" s="15"/>
      <c r="Q75" s="54" t="s">
        <v>25524</v>
      </c>
      <c r="R75" s="120"/>
      <c r="S75" s="120"/>
      <c r="T75" s="51"/>
      <c r="U75" s="216"/>
    </row>
    <row r="76" spans="1:21" ht="15" thickTop="1" thickBot="1">
      <c r="A76" s="727">
        <v>73</v>
      </c>
      <c r="B76" s="1012">
        <v>2061215</v>
      </c>
      <c r="C76" s="728" t="s">
        <v>24878</v>
      </c>
      <c r="D76" s="9" t="s">
        <v>24973</v>
      </c>
      <c r="E76" s="15" t="s">
        <v>24984</v>
      </c>
      <c r="F76" s="87" t="s">
        <v>24889</v>
      </c>
      <c r="G76" s="442" t="s">
        <v>21</v>
      </c>
      <c r="H76" s="15" t="s">
        <v>24901</v>
      </c>
      <c r="I76" s="8" t="s">
        <v>23343</v>
      </c>
      <c r="J76" s="8"/>
      <c r="K76" s="8"/>
      <c r="L76" s="8"/>
      <c r="M76" s="8"/>
      <c r="N76" s="8"/>
      <c r="O76" s="15" t="s">
        <v>24988</v>
      </c>
      <c r="P76" s="15"/>
      <c r="Q76" s="54" t="s">
        <v>25525</v>
      </c>
      <c r="R76" s="120"/>
      <c r="S76" s="120"/>
      <c r="T76" s="51"/>
      <c r="U76" s="216"/>
    </row>
    <row r="77" spans="1:21" ht="15" thickTop="1" thickBot="1">
      <c r="A77" s="727">
        <v>74</v>
      </c>
      <c r="B77" s="1013" t="s">
        <v>25316</v>
      </c>
      <c r="C77" s="728" t="s">
        <v>25420</v>
      </c>
      <c r="D77" s="9" t="s">
        <v>24974</v>
      </c>
      <c r="E77" s="15" t="s">
        <v>24985</v>
      </c>
      <c r="F77" s="87" t="s">
        <v>24890</v>
      </c>
      <c r="G77" s="442" t="s">
        <v>21</v>
      </c>
      <c r="H77" s="15" t="s">
        <v>24902</v>
      </c>
      <c r="I77" s="8" t="s">
        <v>23343</v>
      </c>
      <c r="J77" s="8"/>
      <c r="K77" s="8"/>
      <c r="L77" s="8"/>
      <c r="M77" s="8"/>
      <c r="N77" s="8"/>
      <c r="O77" s="15" t="s">
        <v>24988</v>
      </c>
      <c r="P77" s="15"/>
      <c r="Q77" s="54" t="s">
        <v>25526</v>
      </c>
      <c r="R77" s="120"/>
      <c r="S77" s="120"/>
      <c r="T77" s="51"/>
      <c r="U77" s="216"/>
    </row>
    <row r="78" spans="1:21" ht="15" thickTop="1" thickBot="1">
      <c r="A78" s="727">
        <v>75</v>
      </c>
      <c r="B78" s="1012">
        <v>3111102</v>
      </c>
      <c r="C78" s="728" t="s">
        <v>24879</v>
      </c>
      <c r="D78" s="9" t="s">
        <v>24975</v>
      </c>
      <c r="E78" s="15" t="s">
        <v>24986</v>
      </c>
      <c r="F78" s="87" t="s">
        <v>24891</v>
      </c>
      <c r="G78" s="442" t="s">
        <v>21</v>
      </c>
      <c r="H78" s="15" t="s">
        <v>24903</v>
      </c>
      <c r="I78" s="8" t="s">
        <v>23343</v>
      </c>
      <c r="J78" s="8"/>
      <c r="K78" s="8"/>
      <c r="L78" s="8"/>
      <c r="M78" s="8"/>
      <c r="N78" s="8"/>
      <c r="O78" s="15" t="s">
        <v>24988</v>
      </c>
      <c r="P78" s="15"/>
      <c r="Q78" s="54" t="s">
        <v>25527</v>
      </c>
      <c r="R78" s="120"/>
      <c r="S78" s="120"/>
      <c r="T78" s="51"/>
      <c r="U78" s="216"/>
    </row>
    <row r="79" spans="1:21" ht="15" thickTop="1" thickBot="1">
      <c r="A79" s="1023">
        <v>76</v>
      </c>
      <c r="B79" s="1024">
        <v>3111104</v>
      </c>
      <c r="C79" s="1025" t="s">
        <v>24880</v>
      </c>
      <c r="D79" s="167" t="s">
        <v>24976</v>
      </c>
      <c r="E79" s="52" t="s">
        <v>24987</v>
      </c>
      <c r="F79" s="87" t="s">
        <v>24892</v>
      </c>
      <c r="G79" s="88" t="s">
        <v>21</v>
      </c>
      <c r="H79" s="52" t="s">
        <v>24904</v>
      </c>
      <c r="I79" s="158" t="s">
        <v>23343</v>
      </c>
      <c r="J79" s="158"/>
      <c r="K79" s="158"/>
      <c r="L79" s="158"/>
      <c r="M79" s="158"/>
      <c r="N79" s="158"/>
      <c r="O79" s="52" t="s">
        <v>24988</v>
      </c>
      <c r="P79" s="52"/>
      <c r="Q79" s="1223" t="s">
        <v>25528</v>
      </c>
      <c r="R79" s="120"/>
      <c r="S79" s="120"/>
      <c r="T79" s="170"/>
      <c r="U79" s="568"/>
    </row>
    <row r="80" spans="1:21" ht="15" thickTop="1" thickBot="1">
      <c r="A80" s="25">
        <v>77</v>
      </c>
      <c r="B80" s="586">
        <v>2040906</v>
      </c>
      <c r="C80" s="25" t="s">
        <v>25668</v>
      </c>
      <c r="D80" s="29" t="s">
        <v>25721</v>
      </c>
      <c r="E80" s="29" t="s">
        <v>25722</v>
      </c>
      <c r="F80" s="87" t="s">
        <v>25669</v>
      </c>
      <c r="G80" s="88" t="s">
        <v>21</v>
      </c>
      <c r="H80" s="25" t="s">
        <v>25670</v>
      </c>
      <c r="I80" s="158" t="s">
        <v>23343</v>
      </c>
      <c r="J80" s="25"/>
      <c r="K80" s="25"/>
      <c r="L80" s="25"/>
      <c r="M80" s="25"/>
      <c r="N80" s="25"/>
      <c r="O80" s="26">
        <v>44138</v>
      </c>
      <c r="P80" s="25"/>
      <c r="Q80" s="199" t="s">
        <v>26118</v>
      </c>
      <c r="R80" s="120" t="s">
        <v>26119</v>
      </c>
      <c r="S80" s="120" t="s">
        <v>26120</v>
      </c>
      <c r="T80" s="650"/>
      <c r="U80" s="265"/>
    </row>
    <row r="81" spans="1:21" ht="15" thickTop="1" thickBot="1">
      <c r="A81" s="25">
        <v>78</v>
      </c>
      <c r="B81" s="165">
        <v>2020112</v>
      </c>
      <c r="C81" s="9" t="s">
        <v>29251</v>
      </c>
      <c r="D81" s="29" t="s">
        <v>29328</v>
      </c>
      <c r="E81" s="29" t="s">
        <v>29329</v>
      </c>
      <c r="F81" s="87" t="s">
        <v>29252</v>
      </c>
      <c r="G81" s="29" t="s">
        <v>29253</v>
      </c>
      <c r="H81" s="29" t="s">
        <v>29369</v>
      </c>
      <c r="I81" s="158" t="s">
        <v>23343</v>
      </c>
      <c r="J81" s="25"/>
      <c r="K81" s="25"/>
      <c r="L81" s="25"/>
      <c r="M81" s="25"/>
      <c r="N81" s="25"/>
      <c r="O81" s="26">
        <v>44456</v>
      </c>
      <c r="P81" s="25"/>
      <c r="Q81" s="199"/>
      <c r="R81" s="120"/>
      <c r="S81" s="120"/>
      <c r="T81" s="650"/>
      <c r="U81" s="265"/>
    </row>
    <row r="82" spans="1:21" ht="15" thickTop="1" thickBot="1">
      <c r="A82" s="25">
        <v>79</v>
      </c>
      <c r="B82" s="165"/>
      <c r="C82" s="9" t="s">
        <v>31538</v>
      </c>
      <c r="D82" s="29" t="s">
        <v>29719</v>
      </c>
      <c r="E82" s="29" t="s">
        <v>29740</v>
      </c>
      <c r="F82" s="87" t="s">
        <v>29252</v>
      </c>
      <c r="G82" s="29" t="s">
        <v>29253</v>
      </c>
      <c r="H82" s="29" t="s">
        <v>29540</v>
      </c>
      <c r="I82" s="158" t="s">
        <v>23343</v>
      </c>
      <c r="J82" s="25"/>
      <c r="K82" s="25"/>
      <c r="L82" s="25"/>
      <c r="M82" s="25"/>
      <c r="N82" s="25"/>
      <c r="O82" s="26">
        <v>44482</v>
      </c>
      <c r="P82" s="25"/>
      <c r="Q82" s="199"/>
      <c r="R82" s="120"/>
      <c r="S82" s="120"/>
      <c r="T82" s="650"/>
      <c r="U82" s="265"/>
    </row>
    <row r="83" spans="1:21" ht="15" thickTop="1" thickBot="1">
      <c r="A83" s="25">
        <v>80</v>
      </c>
      <c r="B83" s="165"/>
      <c r="C83" s="9" t="s">
        <v>29537</v>
      </c>
      <c r="D83" s="29" t="s">
        <v>29720</v>
      </c>
      <c r="E83" s="29" t="s">
        <v>29741</v>
      </c>
      <c r="F83" s="87" t="s">
        <v>29252</v>
      </c>
      <c r="G83" s="29" t="s">
        <v>29253</v>
      </c>
      <c r="H83" s="29" t="s">
        <v>29541</v>
      </c>
      <c r="I83" s="158" t="s">
        <v>23343</v>
      </c>
      <c r="J83" s="25"/>
      <c r="K83" s="25"/>
      <c r="L83" s="25"/>
      <c r="M83" s="25"/>
      <c r="N83" s="25"/>
      <c r="O83" s="26">
        <v>44482</v>
      </c>
      <c r="P83" s="25"/>
      <c r="Q83" s="199"/>
      <c r="R83" s="120"/>
      <c r="S83" s="120"/>
      <c r="T83" s="650"/>
      <c r="U83" s="265"/>
    </row>
    <row r="84" spans="1:21" ht="15" thickTop="1" thickBot="1">
      <c r="A84" s="25">
        <v>81</v>
      </c>
      <c r="B84" s="165"/>
      <c r="C84" s="9" t="s">
        <v>29525</v>
      </c>
      <c r="D84" s="29" t="s">
        <v>29721</v>
      </c>
      <c r="E84" s="29" t="s">
        <v>29742</v>
      </c>
      <c r="F84" s="87" t="s">
        <v>29252</v>
      </c>
      <c r="G84" s="29" t="s">
        <v>29253</v>
      </c>
      <c r="H84" s="29" t="s">
        <v>29542</v>
      </c>
      <c r="I84" s="158" t="s">
        <v>23343</v>
      </c>
      <c r="J84" s="25"/>
      <c r="K84" s="25"/>
      <c r="L84" s="25"/>
      <c r="M84" s="25"/>
      <c r="N84" s="25"/>
      <c r="O84" s="26">
        <v>44482</v>
      </c>
      <c r="P84" s="25"/>
      <c r="Q84" s="199"/>
      <c r="R84" s="120"/>
      <c r="S84" s="120"/>
      <c r="T84" s="650"/>
      <c r="U84" s="265"/>
    </row>
    <row r="85" spans="1:21" ht="15" thickTop="1" thickBot="1">
      <c r="A85" s="25">
        <v>82</v>
      </c>
      <c r="B85" s="165"/>
      <c r="C85" s="9" t="s">
        <v>29536</v>
      </c>
      <c r="D85" s="29" t="s">
        <v>29722</v>
      </c>
      <c r="E85" s="29" t="s">
        <v>29743</v>
      </c>
      <c r="F85" s="87" t="s">
        <v>29252</v>
      </c>
      <c r="G85" s="29" t="s">
        <v>29253</v>
      </c>
      <c r="H85" s="29" t="s">
        <v>29543</v>
      </c>
      <c r="I85" s="158" t="s">
        <v>23343</v>
      </c>
      <c r="J85" s="25"/>
      <c r="K85" s="25"/>
      <c r="L85" s="25"/>
      <c r="M85" s="25"/>
      <c r="N85" s="25"/>
      <c r="O85" s="26">
        <v>44482</v>
      </c>
      <c r="P85" s="25"/>
      <c r="Q85" s="199"/>
      <c r="R85" s="120"/>
      <c r="S85" s="120"/>
      <c r="T85" s="650"/>
      <c r="U85" s="265"/>
    </row>
    <row r="86" spans="1:21" ht="15" thickTop="1" thickBot="1">
      <c r="A86" s="25">
        <v>83</v>
      </c>
      <c r="B86" s="165"/>
      <c r="C86" s="9" t="s">
        <v>29527</v>
      </c>
      <c r="D86" s="29" t="s">
        <v>29723</v>
      </c>
      <c r="E86" s="29" t="s">
        <v>29744</v>
      </c>
      <c r="F86" s="87" t="s">
        <v>29252</v>
      </c>
      <c r="G86" s="29" t="s">
        <v>29253</v>
      </c>
      <c r="H86" s="29" t="s">
        <v>29544</v>
      </c>
      <c r="I86" s="158" t="s">
        <v>23343</v>
      </c>
      <c r="J86" s="25"/>
      <c r="K86" s="25"/>
      <c r="L86" s="25"/>
      <c r="M86" s="25"/>
      <c r="N86" s="25"/>
      <c r="O86" s="26">
        <v>44482</v>
      </c>
      <c r="P86" s="25"/>
      <c r="Q86" s="199"/>
      <c r="R86" s="120"/>
      <c r="S86" s="120"/>
      <c r="T86" s="650"/>
      <c r="U86" s="265"/>
    </row>
    <row r="87" spans="1:21" ht="15" thickTop="1" thickBot="1">
      <c r="A87" s="25">
        <v>84</v>
      </c>
      <c r="B87" s="165"/>
      <c r="C87" s="9" t="s">
        <v>29528</v>
      </c>
      <c r="D87" s="29" t="s">
        <v>29724</v>
      </c>
      <c r="E87" s="29" t="s">
        <v>29745</v>
      </c>
      <c r="F87" s="87" t="s">
        <v>29252</v>
      </c>
      <c r="G87" s="29" t="s">
        <v>29253</v>
      </c>
      <c r="H87" s="29" t="s">
        <v>29545</v>
      </c>
      <c r="I87" s="158" t="s">
        <v>23343</v>
      </c>
      <c r="J87" s="25"/>
      <c r="K87" s="25"/>
      <c r="L87" s="25"/>
      <c r="M87" s="25"/>
      <c r="N87" s="25"/>
      <c r="O87" s="26">
        <v>44482</v>
      </c>
      <c r="P87" s="25"/>
      <c r="Q87" s="199"/>
      <c r="R87" s="120"/>
      <c r="S87" s="120"/>
      <c r="T87" s="650"/>
      <c r="U87" s="265"/>
    </row>
    <row r="88" spans="1:21" ht="15" thickTop="1" thickBot="1">
      <c r="A88" s="25">
        <v>85</v>
      </c>
      <c r="B88" s="165"/>
      <c r="C88" s="9" t="s">
        <v>32047</v>
      </c>
      <c r="D88" s="29" t="s">
        <v>29725</v>
      </c>
      <c r="E88" s="29" t="s">
        <v>29746</v>
      </c>
      <c r="F88" s="87" t="s">
        <v>29252</v>
      </c>
      <c r="G88" s="29" t="s">
        <v>29253</v>
      </c>
      <c r="H88" s="29" t="s">
        <v>29546</v>
      </c>
      <c r="I88" s="158" t="s">
        <v>23343</v>
      </c>
      <c r="J88" s="25"/>
      <c r="K88" s="25"/>
      <c r="L88" s="25"/>
      <c r="M88" s="25"/>
      <c r="N88" s="25"/>
      <c r="O88" s="26">
        <v>44482</v>
      </c>
      <c r="P88" s="25"/>
      <c r="Q88" s="199"/>
      <c r="R88" s="120"/>
      <c r="S88" s="120"/>
      <c r="T88" s="650"/>
      <c r="U88" s="265"/>
    </row>
    <row r="89" spans="1:21" ht="15" thickTop="1" thickBot="1">
      <c r="A89" s="25">
        <v>86</v>
      </c>
      <c r="B89" s="165"/>
      <c r="C89" s="9" t="s">
        <v>29526</v>
      </c>
      <c r="D89" s="29" t="s">
        <v>29726</v>
      </c>
      <c r="E89" s="29" t="s">
        <v>29747</v>
      </c>
      <c r="F89" s="87" t="s">
        <v>29252</v>
      </c>
      <c r="G89" s="29" t="s">
        <v>29253</v>
      </c>
      <c r="H89" s="29" t="s">
        <v>29547</v>
      </c>
      <c r="I89" s="158" t="s">
        <v>23343</v>
      </c>
      <c r="J89" s="25"/>
      <c r="K89" s="25"/>
      <c r="L89" s="25"/>
      <c r="M89" s="25"/>
      <c r="N89" s="25"/>
      <c r="O89" s="26">
        <v>44482</v>
      </c>
      <c r="P89" s="25"/>
      <c r="Q89" s="199"/>
      <c r="R89" s="120"/>
      <c r="S89" s="120"/>
      <c r="T89" s="650"/>
      <c r="U89" s="265"/>
    </row>
    <row r="90" spans="1:21" ht="15" thickTop="1" thickBot="1">
      <c r="A90" s="25">
        <v>87</v>
      </c>
      <c r="B90" s="165"/>
      <c r="C90" s="9" t="s">
        <v>29531</v>
      </c>
      <c r="D90" s="29" t="s">
        <v>29727</v>
      </c>
      <c r="E90" s="29" t="s">
        <v>29748</v>
      </c>
      <c r="F90" s="87" t="s">
        <v>29252</v>
      </c>
      <c r="G90" s="29" t="s">
        <v>29253</v>
      </c>
      <c r="H90" s="29" t="s">
        <v>29548</v>
      </c>
      <c r="I90" s="158" t="s">
        <v>23343</v>
      </c>
      <c r="J90" s="25"/>
      <c r="K90" s="25"/>
      <c r="L90" s="25"/>
      <c r="M90" s="25"/>
      <c r="N90" s="25"/>
      <c r="O90" s="26">
        <v>44482</v>
      </c>
      <c r="P90" s="25"/>
      <c r="Q90" s="199"/>
      <c r="R90" s="120"/>
      <c r="S90" s="120"/>
      <c r="T90" s="650"/>
      <c r="U90" s="265"/>
    </row>
    <row r="91" spans="1:21" ht="15" thickTop="1" thickBot="1">
      <c r="A91" s="25">
        <v>88</v>
      </c>
      <c r="B91" s="165"/>
      <c r="C91" s="9" t="s">
        <v>31553</v>
      </c>
      <c r="D91" s="29" t="s">
        <v>29728</v>
      </c>
      <c r="E91" s="29" t="s">
        <v>29749</v>
      </c>
      <c r="F91" s="87" t="s">
        <v>29252</v>
      </c>
      <c r="G91" s="29" t="s">
        <v>29253</v>
      </c>
      <c r="H91" s="29" t="s">
        <v>29549</v>
      </c>
      <c r="I91" s="158" t="s">
        <v>23343</v>
      </c>
      <c r="J91" s="25"/>
      <c r="K91" s="25"/>
      <c r="L91" s="25"/>
      <c r="M91" s="25"/>
      <c r="N91" s="25"/>
      <c r="O91" s="26">
        <v>44482</v>
      </c>
      <c r="P91" s="25"/>
      <c r="Q91" s="199"/>
      <c r="R91" s="120"/>
      <c r="S91" s="120"/>
      <c r="T91" s="650"/>
      <c r="U91" s="265"/>
    </row>
    <row r="92" spans="1:21" ht="15" thickTop="1" thickBot="1">
      <c r="A92" s="25">
        <v>89</v>
      </c>
      <c r="B92" s="165"/>
      <c r="C92" s="9" t="s">
        <v>29532</v>
      </c>
      <c r="D92" s="29" t="s">
        <v>29729</v>
      </c>
      <c r="E92" s="29" t="s">
        <v>29750</v>
      </c>
      <c r="F92" s="87" t="s">
        <v>29252</v>
      </c>
      <c r="G92" s="29" t="s">
        <v>29253</v>
      </c>
      <c r="H92" s="29" t="s">
        <v>29550</v>
      </c>
      <c r="I92" s="158" t="s">
        <v>23343</v>
      </c>
      <c r="J92" s="25"/>
      <c r="K92" s="25"/>
      <c r="L92" s="25"/>
      <c r="M92" s="25"/>
      <c r="N92" s="25"/>
      <c r="O92" s="26">
        <v>44482</v>
      </c>
      <c r="P92" s="25"/>
      <c r="Q92" s="199"/>
      <c r="R92" s="120"/>
      <c r="S92" s="120"/>
      <c r="T92" s="650"/>
      <c r="U92" s="265"/>
    </row>
    <row r="93" spans="1:21" ht="15" thickTop="1" thickBot="1">
      <c r="A93" s="25">
        <v>90</v>
      </c>
      <c r="B93" s="165"/>
      <c r="C93" s="9" t="s">
        <v>29535</v>
      </c>
      <c r="D93" s="29" t="s">
        <v>29730</v>
      </c>
      <c r="E93" s="29" t="s">
        <v>29751</v>
      </c>
      <c r="F93" s="87" t="s">
        <v>29252</v>
      </c>
      <c r="G93" s="29" t="s">
        <v>29253</v>
      </c>
      <c r="H93" s="29" t="s">
        <v>29551</v>
      </c>
      <c r="I93" s="158" t="s">
        <v>23343</v>
      </c>
      <c r="J93" s="25"/>
      <c r="K93" s="25"/>
      <c r="L93" s="25"/>
      <c r="M93" s="25"/>
      <c r="N93" s="25"/>
      <c r="O93" s="26">
        <v>44482</v>
      </c>
      <c r="P93" s="25"/>
      <c r="Q93" s="199"/>
      <c r="R93" s="120"/>
      <c r="S93" s="120"/>
      <c r="T93" s="650"/>
      <c r="U93" s="265"/>
    </row>
    <row r="94" spans="1:21" ht="15" thickTop="1" thickBot="1">
      <c r="A94" s="25">
        <v>91</v>
      </c>
      <c r="B94" s="165"/>
      <c r="C94" s="9" t="s">
        <v>29524</v>
      </c>
      <c r="D94" s="29" t="s">
        <v>29731</v>
      </c>
      <c r="E94" s="29" t="s">
        <v>29752</v>
      </c>
      <c r="F94" s="87" t="s">
        <v>29252</v>
      </c>
      <c r="G94" s="29" t="s">
        <v>29253</v>
      </c>
      <c r="H94" s="29" t="s">
        <v>29552</v>
      </c>
      <c r="I94" s="158" t="s">
        <v>23343</v>
      </c>
      <c r="J94" s="25"/>
      <c r="K94" s="25"/>
      <c r="L94" s="25"/>
      <c r="M94" s="25"/>
      <c r="N94" s="25"/>
      <c r="O94" s="26">
        <v>44482</v>
      </c>
      <c r="P94" s="25"/>
      <c r="Q94" s="199"/>
      <c r="R94" s="120"/>
      <c r="S94" s="120"/>
      <c r="T94" s="650"/>
      <c r="U94" s="265"/>
    </row>
    <row r="95" spans="1:21" ht="15" thickTop="1" thickBot="1">
      <c r="A95" s="25">
        <v>92</v>
      </c>
      <c r="B95" s="165"/>
      <c r="C95" s="9" t="s">
        <v>29533</v>
      </c>
      <c r="D95" s="29" t="s">
        <v>29732</v>
      </c>
      <c r="E95" s="29" t="s">
        <v>29753</v>
      </c>
      <c r="F95" s="87" t="s">
        <v>29252</v>
      </c>
      <c r="G95" s="29" t="s">
        <v>29253</v>
      </c>
      <c r="H95" s="29" t="s">
        <v>29553</v>
      </c>
      <c r="I95" s="158" t="s">
        <v>23343</v>
      </c>
      <c r="J95" s="25"/>
      <c r="K95" s="25"/>
      <c r="L95" s="25"/>
      <c r="M95" s="25"/>
      <c r="N95" s="25"/>
      <c r="O95" s="26">
        <v>44482</v>
      </c>
      <c r="P95" s="25"/>
      <c r="Q95" s="199"/>
      <c r="R95" s="120"/>
      <c r="S95" s="120"/>
      <c r="T95" s="650"/>
      <c r="U95" s="265"/>
    </row>
    <row r="96" spans="1:21" ht="15" thickTop="1" thickBot="1">
      <c r="A96" s="25">
        <v>93</v>
      </c>
      <c r="B96" s="165"/>
      <c r="C96" s="9" t="s">
        <v>29534</v>
      </c>
      <c r="D96" s="29" t="s">
        <v>29733</v>
      </c>
      <c r="E96" s="29" t="s">
        <v>31563</v>
      </c>
      <c r="F96" s="87" t="s">
        <v>29252</v>
      </c>
      <c r="G96" s="29" t="s">
        <v>29253</v>
      </c>
      <c r="H96" s="29" t="s">
        <v>29554</v>
      </c>
      <c r="I96" s="158" t="s">
        <v>23343</v>
      </c>
      <c r="J96" s="25"/>
      <c r="K96" s="25"/>
      <c r="L96" s="25"/>
      <c r="M96" s="25"/>
      <c r="N96" s="25"/>
      <c r="O96" s="26">
        <v>44482</v>
      </c>
      <c r="P96" s="25"/>
      <c r="Q96" s="199"/>
      <c r="R96" s="120"/>
      <c r="S96" s="120"/>
      <c r="T96" s="650"/>
      <c r="U96" s="265"/>
    </row>
    <row r="97" spans="1:21" ht="15" thickTop="1" thickBot="1">
      <c r="A97" s="25">
        <v>94</v>
      </c>
      <c r="B97" s="165"/>
      <c r="C97" s="9" t="s">
        <v>31537</v>
      </c>
      <c r="D97" s="29" t="s">
        <v>29734</v>
      </c>
      <c r="E97" s="29" t="s">
        <v>29754</v>
      </c>
      <c r="F97" s="87" t="s">
        <v>29252</v>
      </c>
      <c r="G97" s="29" t="s">
        <v>29253</v>
      </c>
      <c r="H97" s="29" t="s">
        <v>29555</v>
      </c>
      <c r="I97" s="158" t="s">
        <v>23343</v>
      </c>
      <c r="J97" s="25"/>
      <c r="K97" s="25"/>
      <c r="L97" s="25"/>
      <c r="M97" s="25"/>
      <c r="N97" s="25"/>
      <c r="O97" s="26">
        <v>44482</v>
      </c>
      <c r="P97" s="25"/>
      <c r="Q97" s="199"/>
      <c r="R97" s="120"/>
      <c r="S97" s="120"/>
      <c r="T97" s="650"/>
      <c r="U97" s="265"/>
    </row>
    <row r="98" spans="1:21" ht="15" thickTop="1" thickBot="1">
      <c r="A98" s="25">
        <v>95</v>
      </c>
      <c r="B98" s="165"/>
      <c r="C98" s="9" t="s">
        <v>31536</v>
      </c>
      <c r="D98" s="29" t="s">
        <v>29735</v>
      </c>
      <c r="E98" s="29" t="s">
        <v>29755</v>
      </c>
      <c r="F98" s="87" t="s">
        <v>29252</v>
      </c>
      <c r="G98" s="29" t="s">
        <v>29253</v>
      </c>
      <c r="H98" s="29" t="s">
        <v>29556</v>
      </c>
      <c r="I98" s="158" t="s">
        <v>23343</v>
      </c>
      <c r="J98" s="25"/>
      <c r="K98" s="25"/>
      <c r="L98" s="25"/>
      <c r="M98" s="25"/>
      <c r="N98" s="25"/>
      <c r="O98" s="26">
        <v>44482</v>
      </c>
      <c r="P98" s="25"/>
      <c r="Q98" s="199"/>
      <c r="R98" s="120"/>
      <c r="S98" s="120"/>
      <c r="T98" s="650"/>
      <c r="U98" s="265"/>
    </row>
    <row r="99" spans="1:21" ht="15" thickTop="1" thickBot="1">
      <c r="A99" s="25">
        <v>96</v>
      </c>
      <c r="B99" s="165"/>
      <c r="C99" s="9" t="s">
        <v>29538</v>
      </c>
      <c r="D99" s="29" t="s">
        <v>29736</v>
      </c>
      <c r="E99" s="29" t="s">
        <v>29756</v>
      </c>
      <c r="F99" s="87" t="s">
        <v>29252</v>
      </c>
      <c r="G99" s="29" t="s">
        <v>29253</v>
      </c>
      <c r="H99" s="29" t="s">
        <v>29557</v>
      </c>
      <c r="I99" s="158" t="s">
        <v>23343</v>
      </c>
      <c r="J99" s="25"/>
      <c r="K99" s="25"/>
      <c r="L99" s="25"/>
      <c r="M99" s="25"/>
      <c r="N99" s="25"/>
      <c r="O99" s="26">
        <v>44482</v>
      </c>
      <c r="P99" s="25"/>
      <c r="Q99" s="199"/>
      <c r="R99" s="120"/>
      <c r="S99" s="120"/>
      <c r="T99" s="650"/>
      <c r="U99" s="265"/>
    </row>
    <row r="100" spans="1:21" ht="15" thickTop="1" thickBot="1">
      <c r="A100" s="25">
        <v>97</v>
      </c>
      <c r="B100" s="165"/>
      <c r="C100" s="9" t="s">
        <v>29539</v>
      </c>
      <c r="D100" s="29" t="s">
        <v>29737</v>
      </c>
      <c r="E100" s="29" t="s">
        <v>29757</v>
      </c>
      <c r="F100" s="87" t="s">
        <v>29252</v>
      </c>
      <c r="G100" s="29" t="s">
        <v>29253</v>
      </c>
      <c r="H100" s="29" t="s">
        <v>29558</v>
      </c>
      <c r="I100" s="158" t="s">
        <v>23343</v>
      </c>
      <c r="J100" s="25"/>
      <c r="K100" s="25"/>
      <c r="L100" s="25"/>
      <c r="M100" s="25"/>
      <c r="N100" s="25"/>
      <c r="O100" s="26">
        <v>44482</v>
      </c>
      <c r="P100" s="25"/>
      <c r="Q100" s="199"/>
      <c r="R100" s="120"/>
      <c r="S100" s="120"/>
      <c r="T100" s="650"/>
      <c r="U100" s="265"/>
    </row>
    <row r="101" spans="1:21" ht="15" thickTop="1" thickBot="1">
      <c r="A101" s="25">
        <v>98</v>
      </c>
      <c r="B101" s="165"/>
      <c r="C101" s="9" t="s">
        <v>29529</v>
      </c>
      <c r="D101" s="29" t="s">
        <v>29738</v>
      </c>
      <c r="E101" s="29" t="s">
        <v>29758</v>
      </c>
      <c r="F101" s="87" t="s">
        <v>29252</v>
      </c>
      <c r="G101" s="29" t="s">
        <v>29253</v>
      </c>
      <c r="H101" s="29" t="s">
        <v>29559</v>
      </c>
      <c r="I101" s="158" t="s">
        <v>23343</v>
      </c>
      <c r="J101" s="25"/>
      <c r="K101" s="25"/>
      <c r="L101" s="25"/>
      <c r="M101" s="25"/>
      <c r="N101" s="25"/>
      <c r="O101" s="26">
        <v>44482</v>
      </c>
      <c r="P101" s="25"/>
      <c r="Q101" s="199"/>
      <c r="R101" s="120"/>
      <c r="S101" s="120"/>
      <c r="T101" s="650"/>
      <c r="U101" s="265"/>
    </row>
    <row r="102" spans="1:21" ht="15" thickTop="1" thickBot="1">
      <c r="A102" s="25">
        <v>99</v>
      </c>
      <c r="B102" s="165"/>
      <c r="C102" s="9" t="s">
        <v>29530</v>
      </c>
      <c r="D102" s="29" t="s">
        <v>29739</v>
      </c>
      <c r="E102" s="29" t="s">
        <v>29759</v>
      </c>
      <c r="F102" s="87" t="s">
        <v>29252</v>
      </c>
      <c r="G102" s="29" t="s">
        <v>29253</v>
      </c>
      <c r="H102" s="29" t="s">
        <v>29560</v>
      </c>
      <c r="I102" s="158" t="s">
        <v>23343</v>
      </c>
      <c r="J102" s="25"/>
      <c r="K102" s="25"/>
      <c r="L102" s="25"/>
      <c r="M102" s="25"/>
      <c r="N102" s="25"/>
      <c r="O102" s="26">
        <v>44482</v>
      </c>
      <c r="P102" s="25"/>
      <c r="Q102" s="199"/>
      <c r="R102" s="120"/>
      <c r="S102" s="120"/>
      <c r="T102" s="650"/>
      <c r="U102" s="265"/>
    </row>
    <row r="103" spans="1:21" ht="15" thickTop="1" thickBot="1">
      <c r="A103" s="442">
        <v>1</v>
      </c>
      <c r="B103" s="442">
        <v>1010191</v>
      </c>
      <c r="C103" s="9" t="s">
        <v>32966</v>
      </c>
      <c r="D103" s="9" t="s">
        <v>33017</v>
      </c>
      <c r="E103" s="147" t="s">
        <v>33018</v>
      </c>
      <c r="F103" s="87" t="s">
        <v>29252</v>
      </c>
      <c r="G103" s="29" t="s">
        <v>29253</v>
      </c>
      <c r="H103" s="15" t="s">
        <v>32967</v>
      </c>
      <c r="I103" s="158" t="s">
        <v>23343</v>
      </c>
      <c r="J103" s="8"/>
      <c r="K103" s="8"/>
      <c r="L103" s="8" t="s">
        <v>17257</v>
      </c>
      <c r="M103" s="8" t="s">
        <v>17257</v>
      </c>
      <c r="N103" s="8" t="s">
        <v>17259</v>
      </c>
      <c r="O103" s="15" t="s">
        <v>33019</v>
      </c>
      <c r="P103" s="15"/>
      <c r="Q103" s="54"/>
      <c r="R103" s="120"/>
      <c r="S103" s="120"/>
      <c r="T103" s="51"/>
      <c r="U103" s="214"/>
    </row>
    <row r="104" spans="1:21" ht="15" thickTop="1" thickBot="1">
      <c r="A104" s="25"/>
      <c r="B104" s="165"/>
      <c r="C104" s="9"/>
      <c r="D104" s="29"/>
      <c r="E104" s="29"/>
      <c r="F104" s="87"/>
      <c r="G104" s="29"/>
      <c r="H104" s="29"/>
      <c r="I104" s="158"/>
      <c r="J104" s="25"/>
      <c r="K104" s="25"/>
      <c r="L104" s="25"/>
      <c r="M104" s="25"/>
      <c r="N104" s="25"/>
      <c r="O104" s="26"/>
      <c r="P104" s="25"/>
      <c r="Q104" s="199"/>
      <c r="R104" s="120"/>
      <c r="S104" s="120"/>
      <c r="T104" s="650"/>
      <c r="U104" s="265"/>
    </row>
    <row r="105" spans="1:21" ht="15" thickTop="1" thickBot="1">
      <c r="A105" s="25"/>
      <c r="B105" s="165"/>
      <c r="C105" s="9"/>
      <c r="D105" s="29"/>
      <c r="E105" s="29"/>
      <c r="F105" s="87"/>
      <c r="G105" s="29"/>
      <c r="H105" s="29"/>
      <c r="I105" s="158"/>
      <c r="J105" s="25"/>
      <c r="K105" s="25"/>
      <c r="L105" s="25"/>
      <c r="M105" s="25"/>
      <c r="N105" s="25"/>
      <c r="O105" s="26"/>
      <c r="P105" s="25"/>
      <c r="Q105" s="199"/>
      <c r="R105" s="120"/>
      <c r="S105" s="120"/>
      <c r="T105" s="650"/>
      <c r="U105" s="265"/>
    </row>
    <row r="106" spans="1:21" ht="15" thickTop="1" thickBot="1">
      <c r="A106" s="25"/>
      <c r="B106" s="165"/>
      <c r="C106" s="9"/>
      <c r="D106" s="29"/>
      <c r="E106" s="29"/>
      <c r="F106" s="87"/>
      <c r="G106" s="29"/>
      <c r="H106" s="29"/>
      <c r="I106" s="158"/>
      <c r="J106" s="25"/>
      <c r="K106" s="25"/>
      <c r="L106" s="25"/>
      <c r="M106" s="25"/>
      <c r="N106" s="25"/>
      <c r="O106" s="26"/>
      <c r="P106" s="25"/>
      <c r="Q106" s="199"/>
      <c r="R106" s="120"/>
      <c r="S106" s="120"/>
      <c r="T106" s="650"/>
      <c r="U106" s="265"/>
    </row>
    <row r="107" spans="1:21" ht="15" thickTop="1" thickBot="1">
      <c r="A107" s="25"/>
      <c r="B107" s="165"/>
      <c r="C107" s="9"/>
      <c r="D107" s="29"/>
      <c r="E107" s="29"/>
      <c r="F107" s="87"/>
      <c r="G107" s="29"/>
      <c r="H107" s="29"/>
      <c r="I107" s="158"/>
      <c r="J107" s="25"/>
      <c r="K107" s="25"/>
      <c r="L107" s="25"/>
      <c r="M107" s="25"/>
      <c r="N107" s="25"/>
      <c r="O107" s="26"/>
      <c r="P107" s="25"/>
      <c r="Q107" s="199"/>
      <c r="R107" s="120"/>
      <c r="S107" s="120"/>
      <c r="T107" s="650"/>
      <c r="U107" s="265"/>
    </row>
    <row r="108" spans="1:21" ht="15" thickTop="1" thickBo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199"/>
      <c r="R108" s="120"/>
      <c r="S108" s="120"/>
      <c r="T108" s="650"/>
      <c r="U108" s="265"/>
    </row>
    <row r="109" spans="1:21" ht="15" thickTop="1" thickBo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199"/>
      <c r="R109" s="120"/>
      <c r="S109" s="120"/>
      <c r="T109" s="650"/>
      <c r="U109" s="265"/>
    </row>
    <row r="110" spans="1:21" ht="15" thickTop="1" thickBo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199"/>
      <c r="R110" s="120"/>
      <c r="S110" s="120"/>
      <c r="T110" s="650"/>
      <c r="U110" s="265"/>
    </row>
    <row r="111" spans="1:21" ht="15" thickTop="1" thickBo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199"/>
      <c r="R111" s="120"/>
      <c r="S111" s="120"/>
      <c r="T111" s="650"/>
      <c r="U111" s="265"/>
    </row>
    <row r="112" spans="1:21" ht="15" thickTop="1" thickBot="1">
      <c r="A112" s="442"/>
      <c r="B112" s="442"/>
      <c r="C112" s="9"/>
      <c r="D112" s="9"/>
      <c r="E112" s="15"/>
      <c r="F112" s="23"/>
      <c r="G112" s="442"/>
      <c r="H112" s="15"/>
      <c r="I112" s="8"/>
      <c r="J112" s="8"/>
      <c r="K112" s="8"/>
      <c r="L112" s="8"/>
      <c r="M112" s="8"/>
      <c r="N112" s="8"/>
      <c r="O112" s="15"/>
      <c r="P112" s="15"/>
      <c r="Q112" s="54"/>
      <c r="R112" s="120"/>
      <c r="S112" s="120"/>
      <c r="T112" s="51"/>
      <c r="U112" s="216"/>
    </row>
    <row r="113" ht="14.25" thickTop="1"/>
  </sheetData>
  <phoneticPr fontId="35"/>
  <hyperlinks>
    <hyperlink ref="F3" r:id="rId1"/>
    <hyperlink ref="F2:F5" r:id="rId2" display="SW00000500001@nihonsoft.co.jp"/>
    <hyperlink ref="A1" location="ユーザー一覧!A1" display="通番"/>
    <hyperlink ref="F6:F8" r:id="rId3" display="SW00000500001@nihonsoft.co.jp"/>
    <hyperlink ref="F6" r:id="rId4"/>
    <hyperlink ref="F9:F13" r:id="rId5" display="SW00000500001@nihonsoft.co.jp"/>
    <hyperlink ref="F14" r:id="rId6"/>
    <hyperlink ref="F15" r:id="rId7" display="SW00000500001@nihonsoft.co.jp"/>
    <hyperlink ref="F16" r:id="rId8"/>
    <hyperlink ref="F17:F27" r:id="rId9" display="SW00003900015@nihonsoft.net"/>
    <hyperlink ref="F28:F29" r:id="rId10" display="SW00003900015@nihonsoft.net"/>
    <hyperlink ref="F30:F31" r:id="rId11" display="SW00003900015@nihonsoft.net"/>
    <hyperlink ref="F32" r:id="rId12"/>
    <hyperlink ref="F33" r:id="rId13" display="SW00003900015@nihonsoft.net"/>
    <hyperlink ref="F34" r:id="rId14" display="SW00003900031@nihonsoft.net"/>
    <hyperlink ref="F36" r:id="rId15" display="SW00003900031@nihonsoft.net"/>
    <hyperlink ref="F38" r:id="rId16" display="SW00003900031@nihonsoft.net"/>
    <hyperlink ref="F40" r:id="rId17" display="SW00003900031@nihonsoft.net"/>
    <hyperlink ref="F42" r:id="rId18" display="SW00003900031@nihonsoft.net"/>
    <hyperlink ref="F44" r:id="rId19" display="SW00003900031@nihonsoft.net"/>
    <hyperlink ref="F46" r:id="rId20" display="SW00003900031@nihonsoft.net"/>
    <hyperlink ref="F48" r:id="rId21" display="SW00003900031@nihonsoft.net"/>
    <hyperlink ref="F35" r:id="rId22" display="SW00003900015@nihonsoft.net"/>
    <hyperlink ref="F37" r:id="rId23" display="SW00003900015@nihonsoft.net"/>
    <hyperlink ref="F39" r:id="rId24" display="SW00003900015@nihonsoft.net"/>
    <hyperlink ref="F41" r:id="rId25" display="SW00003900015@nihonsoft.net"/>
    <hyperlink ref="F43" r:id="rId26" display="SW00003900015@nihonsoft.net"/>
    <hyperlink ref="F45" r:id="rId27" display="SW00003900015@nihonsoft.net"/>
    <hyperlink ref="F47" r:id="rId28" display="SW00003900015@nihonsoft.net"/>
    <hyperlink ref="F49" r:id="rId29" display="SW00003900015@nihonsoft.net"/>
    <hyperlink ref="F50" r:id="rId30" display="SW00003900031@nihonsoft.net"/>
    <hyperlink ref="F51" r:id="rId31" display="SW00003900015@nihonsoft.net"/>
    <hyperlink ref="F53" r:id="rId32" display="SW00003900015@nihonsoft.net"/>
    <hyperlink ref="F55" r:id="rId33" display="SW00003900015@nihonsoft.net"/>
    <hyperlink ref="F61" r:id="rId34" display="SW00003900031@nihonsoft.net"/>
    <hyperlink ref="F52" r:id="rId35" display="SW00003900031@nihonsoft.net"/>
    <hyperlink ref="F54" r:id="rId36" display="SW00003900031@nihonsoft.net"/>
    <hyperlink ref="F56" r:id="rId37" display="SW00003900031@nihonsoft.net"/>
    <hyperlink ref="F60" r:id="rId38" display="SW00003900031@nihonsoft.net"/>
    <hyperlink ref="F63" r:id="rId39" display="SW00003900031@nihonsoft.net"/>
    <hyperlink ref="F62" r:id="rId40" display="SW00003900031@nihonsoft.net"/>
    <hyperlink ref="F64" r:id="rId41" display="SW00003900031@nihonsoft.net"/>
    <hyperlink ref="F58" r:id="rId42" display="SW00003900015@nihonsoft.net"/>
    <hyperlink ref="F59" r:id="rId43"/>
    <hyperlink ref="F65" r:id="rId44" display="SW00003900031@nihonsoft.net"/>
    <hyperlink ref="F66" r:id="rId45" display="SW00003900031@nihonsoft.net"/>
    <hyperlink ref="F67" r:id="rId46" display="SW00003900031@nihonsoft.net"/>
    <hyperlink ref="F69" r:id="rId47" display="SW00003900031@nihonsoft.net"/>
    <hyperlink ref="F71" r:id="rId48" display="SW00003900031@nihonsoft.net"/>
    <hyperlink ref="F73" r:id="rId49" display="SW00003900031@nihonsoft.net"/>
    <hyperlink ref="F75" r:id="rId50"/>
    <hyperlink ref="F77" r:id="rId51" display="SW00003900031@nihonsoft.net"/>
    <hyperlink ref="F79" r:id="rId52" display="SW00003900031@nihonsoft.net"/>
    <hyperlink ref="F68" r:id="rId53" display="SW00003900031@nihonsoft.net"/>
    <hyperlink ref="F70" r:id="rId54" display="SW00003900031@nihonsoft.net"/>
    <hyperlink ref="F72" r:id="rId55" display="SW00003900031@nihonsoft.net"/>
    <hyperlink ref="F74" r:id="rId56" display="SW00003900031@nihonsoft.net"/>
    <hyperlink ref="F76" r:id="rId57" display="SW00003900031@nihonsoft.net"/>
    <hyperlink ref="F80" r:id="rId58" display="SW00003900031@nihonsoft.net"/>
    <hyperlink ref="F24" r:id="rId59"/>
    <hyperlink ref="F81" r:id="rId60"/>
    <hyperlink ref="F82:F102" r:id="rId61" display="sofinet@nihonsoft.net"/>
    <hyperlink ref="F103" r:id="rId62"/>
    <hyperlink ref="F2" r:id="rId63"/>
  </hyperlinks>
  <pageMargins left="0.7" right="0.7" top="0.75" bottom="0.75" header="0.51180555555555496" footer="0.51180555555555496"/>
  <pageSetup paperSize="9" scale="10" firstPageNumber="0" fitToHeight="0" orientation="portrait" r:id="rId64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V13"/>
  <sheetViews>
    <sheetView zoomScaleNormal="100" workbookViewId="0"/>
  </sheetViews>
  <sheetFormatPr defaultRowHeight="13.5"/>
  <cols>
    <col min="1" max="9" width="13.37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6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1000</v>
      </c>
      <c r="C2" s="9" t="s">
        <v>3214</v>
      </c>
      <c r="D2" s="9" t="s">
        <v>4830</v>
      </c>
      <c r="E2" s="15" t="s">
        <v>2718</v>
      </c>
      <c r="F2" s="11" t="s">
        <v>2475</v>
      </c>
      <c r="G2" s="7" t="s">
        <v>21</v>
      </c>
      <c r="H2" s="15" t="s">
        <v>2476</v>
      </c>
      <c r="I2" s="15" t="s">
        <v>27344</v>
      </c>
      <c r="J2" s="15"/>
      <c r="K2" s="15" t="s">
        <v>17341</v>
      </c>
      <c r="L2" s="15" t="s">
        <v>17268</v>
      </c>
      <c r="M2" s="15" t="s">
        <v>17257</v>
      </c>
      <c r="N2" s="15" t="s">
        <v>17257</v>
      </c>
      <c r="O2" s="15" t="s">
        <v>4831</v>
      </c>
      <c r="P2" s="15"/>
      <c r="Q2" s="8" t="s">
        <v>7163</v>
      </c>
      <c r="R2" s="8" t="s">
        <v>17539</v>
      </c>
      <c r="S2" s="214">
        <v>44</v>
      </c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COUNTIF($S$2:$S$11,"43")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COUNTIF($S$2:$S$11,"44")</f>
        <v>1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COUNTIF($S$2:$S$52,"50")</f>
        <v>0</v>
      </c>
    </row>
    <row r="12" spans="1:22" ht="14.25" thickTop="1">
      <c r="U12" s="413" t="s">
        <v>17021</v>
      </c>
      <c r="V12" s="413">
        <f>COUNTIF($S$2:$S$52,"51")</f>
        <v>0</v>
      </c>
    </row>
    <row r="13" spans="1:22">
      <c r="U13" s="413" t="s">
        <v>17022</v>
      </c>
      <c r="V13" s="413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3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1000</v>
      </c>
      <c r="C2" s="9" t="s">
        <v>5865</v>
      </c>
      <c r="D2" s="9" t="s">
        <v>7627</v>
      </c>
      <c r="E2" s="147" t="s">
        <v>3562</v>
      </c>
      <c r="F2" s="11" t="s">
        <v>2633</v>
      </c>
      <c r="G2" s="7" t="s">
        <v>21</v>
      </c>
      <c r="H2" s="15" t="s">
        <v>13367</v>
      </c>
      <c r="I2" s="8" t="s">
        <v>53</v>
      </c>
      <c r="J2" s="8"/>
      <c r="K2" s="8" t="s">
        <v>17255</v>
      </c>
      <c r="L2" s="8" t="s">
        <v>17259</v>
      </c>
      <c r="M2" s="8" t="s">
        <v>17259</v>
      </c>
      <c r="N2" s="8" t="s">
        <v>17259</v>
      </c>
      <c r="O2" s="15" t="s">
        <v>7628</v>
      </c>
      <c r="P2" s="15"/>
      <c r="Q2" s="8" t="s">
        <v>3215</v>
      </c>
      <c r="R2" s="8" t="s">
        <v>17580</v>
      </c>
      <c r="S2" s="214">
        <v>44</v>
      </c>
      <c r="U2" s="413" t="s">
        <v>5180</v>
      </c>
      <c r="V2" s="413">
        <f>COUNTIF($S$2:$S$10,"41")</f>
        <v>0</v>
      </c>
    </row>
    <row r="3" spans="1:22" ht="15" thickTop="1" thickBot="1">
      <c r="A3" s="7">
        <v>2</v>
      </c>
      <c r="B3" s="7">
        <v>2000</v>
      </c>
      <c r="C3" s="9" t="s">
        <v>5866</v>
      </c>
      <c r="D3" s="9" t="s">
        <v>5951</v>
      </c>
      <c r="E3" s="147" t="s">
        <v>5952</v>
      </c>
      <c r="F3" s="87" t="s">
        <v>5868</v>
      </c>
      <c r="G3" s="7" t="s">
        <v>21</v>
      </c>
      <c r="H3" s="15" t="s">
        <v>5867</v>
      </c>
      <c r="I3" s="8" t="s">
        <v>17849</v>
      </c>
      <c r="J3" s="8"/>
      <c r="K3" s="8" t="s">
        <v>17264</v>
      </c>
      <c r="L3" s="8" t="s">
        <v>17259</v>
      </c>
      <c r="M3" s="8" t="s">
        <v>17259</v>
      </c>
      <c r="N3" s="8" t="s">
        <v>17263</v>
      </c>
      <c r="O3" s="15" t="s">
        <v>5953</v>
      </c>
      <c r="P3" s="15"/>
      <c r="Q3" s="8" t="s">
        <v>6256</v>
      </c>
      <c r="R3" s="8" t="s">
        <v>17580</v>
      </c>
      <c r="S3" s="214">
        <v>46</v>
      </c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>
        <v>3000</v>
      </c>
      <c r="C4" s="9" t="s">
        <v>11164</v>
      </c>
      <c r="D4" s="9" t="s">
        <v>11169</v>
      </c>
      <c r="E4" s="15" t="s">
        <v>11170</v>
      </c>
      <c r="F4" s="87" t="s">
        <v>11165</v>
      </c>
      <c r="G4" s="442" t="s">
        <v>21</v>
      </c>
      <c r="H4" s="15" t="s">
        <v>11166</v>
      </c>
      <c r="I4" s="8" t="s">
        <v>17849</v>
      </c>
      <c r="J4" s="8"/>
      <c r="K4" s="8" t="s">
        <v>17264</v>
      </c>
      <c r="L4" s="8" t="s">
        <v>17263</v>
      </c>
      <c r="M4" s="8" t="s">
        <v>17261</v>
      </c>
      <c r="N4" s="8" t="s">
        <v>17263</v>
      </c>
      <c r="O4" s="15" t="s">
        <v>11171</v>
      </c>
      <c r="P4" s="15"/>
      <c r="Q4" s="8" t="s">
        <v>11260</v>
      </c>
      <c r="R4" s="8" t="s">
        <v>17580</v>
      </c>
      <c r="S4" s="214">
        <v>47</v>
      </c>
      <c r="U4" s="413" t="s">
        <v>5178</v>
      </c>
      <c r="V4" s="413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1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COUNTIF($S$2:$S$10,"46")</f>
        <v>1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COUNTIF($S$2:$S$10,"47")</f>
        <v>1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COUNTIF($S$2:$S$52,"50")</f>
        <v>0</v>
      </c>
    </row>
    <row r="12" spans="1:22">
      <c r="U12" s="413" t="s">
        <v>17021</v>
      </c>
      <c r="V12" s="413">
        <f>COUNTIF($S$2:$S$52,"51")</f>
        <v>0</v>
      </c>
    </row>
    <row r="13" spans="1:22">
      <c r="U13" s="413" t="s">
        <v>17022</v>
      </c>
      <c r="V13" s="413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 display="SW00004300002@nihonsoft.net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V482"/>
  <sheetViews>
    <sheetView zoomScale="90" zoomScaleNormal="90" workbookViewId="0">
      <pane ySplit="1" topLeftCell="A2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32.875" style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15.2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1161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1237" t="s">
        <v>5213</v>
      </c>
      <c r="V1" s="1238"/>
    </row>
    <row r="2" spans="1:22" s="137" customFormat="1" ht="15" thickTop="1" thickBot="1">
      <c r="A2" s="1156">
        <v>1</v>
      </c>
      <c r="B2" s="231"/>
      <c r="C2" s="280" t="s">
        <v>6047</v>
      </c>
      <c r="D2" s="232" t="s">
        <v>6165</v>
      </c>
      <c r="E2" s="281" t="s">
        <v>20986</v>
      </c>
      <c r="F2" s="234" t="s">
        <v>6069</v>
      </c>
      <c r="G2" s="231" t="s">
        <v>1183</v>
      </c>
      <c r="H2" s="282" t="s">
        <v>6092</v>
      </c>
      <c r="I2" s="236" t="s">
        <v>6116</v>
      </c>
      <c r="J2" s="236"/>
      <c r="K2" s="236"/>
      <c r="L2" s="236"/>
      <c r="M2" s="236"/>
      <c r="N2" s="236"/>
      <c r="O2" s="233" t="s">
        <v>6258</v>
      </c>
      <c r="P2" s="233" t="s">
        <v>28337</v>
      </c>
      <c r="Q2" s="283" t="s">
        <v>6276</v>
      </c>
      <c r="R2" s="283"/>
      <c r="S2" s="237"/>
      <c r="T2" s="277"/>
      <c r="U2" s="278"/>
      <c r="V2" s="279"/>
    </row>
    <row r="3" spans="1:22" s="285" customFormat="1" ht="15" thickTop="1" thickBot="1">
      <c r="A3" s="231">
        <v>2</v>
      </c>
      <c r="B3" s="231"/>
      <c r="C3" s="232" t="s">
        <v>6048</v>
      </c>
      <c r="D3" s="232" t="s">
        <v>6166</v>
      </c>
      <c r="E3" s="281" t="s">
        <v>6189</v>
      </c>
      <c r="F3" s="234" t="s">
        <v>6070</v>
      </c>
      <c r="G3" s="231" t="s">
        <v>1183</v>
      </c>
      <c r="H3" s="282" t="s">
        <v>6093</v>
      </c>
      <c r="I3" s="236" t="s">
        <v>6116</v>
      </c>
      <c r="J3" s="236"/>
      <c r="K3" s="236"/>
      <c r="L3" s="236"/>
      <c r="M3" s="236"/>
      <c r="N3" s="236"/>
      <c r="O3" s="233" t="s">
        <v>6258</v>
      </c>
      <c r="P3" s="233" t="s">
        <v>28337</v>
      </c>
      <c r="Q3" s="283" t="s">
        <v>6277</v>
      </c>
      <c r="R3" s="283"/>
      <c r="S3" s="237"/>
      <c r="T3" s="210"/>
      <c r="U3" s="284" t="s">
        <v>5180</v>
      </c>
      <c r="V3" s="284">
        <f>COUNTIF($S$3:$S$201,"41")</f>
        <v>0</v>
      </c>
    </row>
    <row r="4" spans="1:22" s="285" customFormat="1" ht="15" thickTop="1" thickBot="1">
      <c r="A4" s="231">
        <v>3</v>
      </c>
      <c r="B4" s="231"/>
      <c r="C4" s="232" t="s">
        <v>6049</v>
      </c>
      <c r="D4" s="232" t="s">
        <v>6167</v>
      </c>
      <c r="E4" s="281" t="s">
        <v>6190</v>
      </c>
      <c r="F4" s="234" t="s">
        <v>6071</v>
      </c>
      <c r="G4" s="231" t="s">
        <v>1183</v>
      </c>
      <c r="H4" s="282" t="s">
        <v>6094</v>
      </c>
      <c r="I4" s="236" t="s">
        <v>6116</v>
      </c>
      <c r="J4" s="236"/>
      <c r="K4" s="236"/>
      <c r="L4" s="236"/>
      <c r="M4" s="236"/>
      <c r="N4" s="236"/>
      <c r="O4" s="233" t="s">
        <v>6258</v>
      </c>
      <c r="P4" s="233" t="s">
        <v>28337</v>
      </c>
      <c r="Q4" s="283" t="s">
        <v>6278</v>
      </c>
      <c r="R4" s="283"/>
      <c r="S4" s="237"/>
      <c r="T4" s="210"/>
      <c r="U4" s="284"/>
      <c r="V4" s="284"/>
    </row>
    <row r="5" spans="1:22" s="285" customFormat="1" ht="15" thickTop="1" thickBot="1">
      <c r="A5" s="231">
        <v>4</v>
      </c>
      <c r="B5" s="231"/>
      <c r="C5" s="232" t="s">
        <v>6050</v>
      </c>
      <c r="D5" s="232" t="s">
        <v>6168</v>
      </c>
      <c r="E5" s="281" t="s">
        <v>6191</v>
      </c>
      <c r="F5" s="234" t="s">
        <v>6072</v>
      </c>
      <c r="G5" s="231" t="s">
        <v>1183</v>
      </c>
      <c r="H5" s="282" t="s">
        <v>6095</v>
      </c>
      <c r="I5" s="236" t="s">
        <v>6116</v>
      </c>
      <c r="J5" s="236"/>
      <c r="K5" s="236"/>
      <c r="L5" s="236"/>
      <c r="M5" s="236"/>
      <c r="N5" s="236"/>
      <c r="O5" s="233" t="s">
        <v>6258</v>
      </c>
      <c r="P5" s="233" t="s">
        <v>28337</v>
      </c>
      <c r="Q5" s="283" t="s">
        <v>6279</v>
      </c>
      <c r="R5" s="283"/>
      <c r="S5" s="237"/>
      <c r="T5" s="210"/>
      <c r="U5" s="284"/>
      <c r="V5" s="284"/>
    </row>
    <row r="6" spans="1:22" s="285" customFormat="1" ht="15" thickTop="1" thickBot="1">
      <c r="A6" s="231">
        <v>5</v>
      </c>
      <c r="B6" s="231"/>
      <c r="C6" s="232" t="s">
        <v>6051</v>
      </c>
      <c r="D6" s="232" t="s">
        <v>6169</v>
      </c>
      <c r="E6" s="281" t="s">
        <v>6192</v>
      </c>
      <c r="F6" s="234" t="s">
        <v>6073</v>
      </c>
      <c r="G6" s="231" t="s">
        <v>1183</v>
      </c>
      <c r="H6" s="282" t="s">
        <v>6096</v>
      </c>
      <c r="I6" s="236" t="s">
        <v>6116</v>
      </c>
      <c r="J6" s="236"/>
      <c r="K6" s="236"/>
      <c r="L6" s="236"/>
      <c r="M6" s="236"/>
      <c r="N6" s="236"/>
      <c r="O6" s="233" t="s">
        <v>6258</v>
      </c>
      <c r="P6" s="233" t="s">
        <v>28337</v>
      </c>
      <c r="Q6" s="283" t="s">
        <v>6280</v>
      </c>
      <c r="R6" s="283"/>
      <c r="S6" s="237"/>
      <c r="T6" s="210"/>
      <c r="U6" s="284"/>
      <c r="V6" s="284"/>
    </row>
    <row r="7" spans="1:22" s="285" customFormat="1" ht="15" thickTop="1" thickBot="1">
      <c r="A7" s="231">
        <v>6</v>
      </c>
      <c r="B7" s="231"/>
      <c r="C7" s="232" t="s">
        <v>6052</v>
      </c>
      <c r="D7" s="232" t="s">
        <v>6170</v>
      </c>
      <c r="E7" s="281" t="s">
        <v>6193</v>
      </c>
      <c r="F7" s="234" t="s">
        <v>6074</v>
      </c>
      <c r="G7" s="231" t="s">
        <v>1183</v>
      </c>
      <c r="H7" s="282" t="s">
        <v>6097</v>
      </c>
      <c r="I7" s="236" t="s">
        <v>6116</v>
      </c>
      <c r="J7" s="236"/>
      <c r="K7" s="236"/>
      <c r="L7" s="236"/>
      <c r="M7" s="236"/>
      <c r="N7" s="236"/>
      <c r="O7" s="233" t="s">
        <v>6258</v>
      </c>
      <c r="P7" s="233" t="s">
        <v>28337</v>
      </c>
      <c r="Q7" s="283" t="s">
        <v>6281</v>
      </c>
      <c r="R7" s="283"/>
      <c r="S7" s="237"/>
      <c r="T7" s="210"/>
      <c r="U7" s="284"/>
      <c r="V7" s="284"/>
    </row>
    <row r="8" spans="1:22" s="285" customFormat="1" ht="15" thickTop="1" thickBot="1">
      <c r="A8" s="231">
        <v>7</v>
      </c>
      <c r="B8" s="231"/>
      <c r="C8" s="232" t="s">
        <v>6053</v>
      </c>
      <c r="D8" s="232" t="s">
        <v>6171</v>
      </c>
      <c r="E8" s="281" t="s">
        <v>6194</v>
      </c>
      <c r="F8" s="234" t="s">
        <v>6075</v>
      </c>
      <c r="G8" s="231" t="s">
        <v>1183</v>
      </c>
      <c r="H8" s="282" t="s">
        <v>6098</v>
      </c>
      <c r="I8" s="236" t="s">
        <v>6116</v>
      </c>
      <c r="J8" s="236"/>
      <c r="K8" s="236"/>
      <c r="L8" s="236"/>
      <c r="M8" s="236"/>
      <c r="N8" s="236"/>
      <c r="O8" s="233" t="s">
        <v>6258</v>
      </c>
      <c r="P8" s="233" t="s">
        <v>28337</v>
      </c>
      <c r="Q8" s="283" t="s">
        <v>6282</v>
      </c>
      <c r="R8" s="283"/>
      <c r="S8" s="237"/>
      <c r="T8" s="210"/>
      <c r="U8" s="284"/>
      <c r="V8" s="284"/>
    </row>
    <row r="9" spans="1:22" s="285" customFormat="1" ht="15" thickTop="1" thickBot="1">
      <c r="A9" s="231">
        <v>8</v>
      </c>
      <c r="B9" s="231"/>
      <c r="C9" s="232" t="s">
        <v>6054</v>
      </c>
      <c r="D9" s="232" t="s">
        <v>6172</v>
      </c>
      <c r="E9" s="281" t="s">
        <v>6629</v>
      </c>
      <c r="F9" s="234" t="s">
        <v>6076</v>
      </c>
      <c r="G9" s="231" t="s">
        <v>1183</v>
      </c>
      <c r="H9" s="282" t="s">
        <v>6099</v>
      </c>
      <c r="I9" s="236" t="s">
        <v>6116</v>
      </c>
      <c r="J9" s="236"/>
      <c r="K9" s="236"/>
      <c r="L9" s="236"/>
      <c r="M9" s="236"/>
      <c r="N9" s="236"/>
      <c r="O9" s="233" t="s">
        <v>6258</v>
      </c>
      <c r="P9" s="233" t="s">
        <v>28337</v>
      </c>
      <c r="Q9" s="283" t="s">
        <v>6283</v>
      </c>
      <c r="R9" s="283"/>
      <c r="S9" s="237"/>
      <c r="T9" s="210"/>
      <c r="U9" s="284"/>
      <c r="V9" s="284"/>
    </row>
    <row r="10" spans="1:22" s="285" customFormat="1" ht="15" thickTop="1" thickBot="1">
      <c r="A10" s="231">
        <v>9</v>
      </c>
      <c r="B10" s="231"/>
      <c r="C10" s="232" t="s">
        <v>6055</v>
      </c>
      <c r="D10" s="232" t="s">
        <v>6173</v>
      </c>
      <c r="E10" s="281" t="s">
        <v>6195</v>
      </c>
      <c r="F10" s="234" t="s">
        <v>6077</v>
      </c>
      <c r="G10" s="231" t="s">
        <v>1183</v>
      </c>
      <c r="H10" s="282" t="s">
        <v>6100</v>
      </c>
      <c r="I10" s="236" t="s">
        <v>6116</v>
      </c>
      <c r="J10" s="236"/>
      <c r="K10" s="236"/>
      <c r="L10" s="236"/>
      <c r="M10" s="236"/>
      <c r="N10" s="236"/>
      <c r="O10" s="233" t="s">
        <v>6258</v>
      </c>
      <c r="P10" s="233" t="s">
        <v>28337</v>
      </c>
      <c r="Q10" s="283" t="s">
        <v>6284</v>
      </c>
      <c r="R10" s="283"/>
      <c r="S10" s="237"/>
      <c r="T10" s="210"/>
      <c r="U10" s="284"/>
      <c r="V10" s="284"/>
    </row>
    <row r="11" spans="1:22" s="285" customFormat="1" ht="15" thickTop="1" thickBot="1">
      <c r="A11" s="231">
        <v>10</v>
      </c>
      <c r="B11" s="231"/>
      <c r="C11" s="232" t="s">
        <v>6056</v>
      </c>
      <c r="D11" s="232" t="s">
        <v>6174</v>
      </c>
      <c r="E11" s="281" t="s">
        <v>6196</v>
      </c>
      <c r="F11" s="234" t="s">
        <v>6078</v>
      </c>
      <c r="G11" s="231" t="s">
        <v>1183</v>
      </c>
      <c r="H11" s="282" t="s">
        <v>6101</v>
      </c>
      <c r="I11" s="236" t="s">
        <v>6116</v>
      </c>
      <c r="J11" s="236"/>
      <c r="K11" s="236"/>
      <c r="L11" s="236"/>
      <c r="M11" s="236"/>
      <c r="N11" s="236"/>
      <c r="O11" s="233" t="s">
        <v>6258</v>
      </c>
      <c r="P11" s="233" t="s">
        <v>28337</v>
      </c>
      <c r="Q11" s="283" t="s">
        <v>6285</v>
      </c>
      <c r="R11" s="283"/>
      <c r="S11" s="237"/>
      <c r="T11" s="210"/>
      <c r="U11" s="286"/>
      <c r="V11" s="286"/>
    </row>
    <row r="12" spans="1:22" s="285" customFormat="1" ht="15" thickTop="1" thickBot="1">
      <c r="A12" s="231">
        <v>11</v>
      </c>
      <c r="B12" s="231"/>
      <c r="C12" s="232" t="s">
        <v>6057</v>
      </c>
      <c r="D12" s="232" t="s">
        <v>6175</v>
      </c>
      <c r="E12" s="281" t="s">
        <v>6197</v>
      </c>
      <c r="F12" s="234" t="s">
        <v>6079</v>
      </c>
      <c r="G12" s="231" t="s">
        <v>1183</v>
      </c>
      <c r="H12" s="282" t="s">
        <v>6102</v>
      </c>
      <c r="I12" s="236" t="s">
        <v>6116</v>
      </c>
      <c r="J12" s="236"/>
      <c r="K12" s="236"/>
      <c r="L12" s="236"/>
      <c r="M12" s="236"/>
      <c r="N12" s="236"/>
      <c r="O12" s="233" t="s">
        <v>6258</v>
      </c>
      <c r="P12" s="233" t="s">
        <v>28337</v>
      </c>
      <c r="Q12" s="283" t="s">
        <v>6286</v>
      </c>
      <c r="R12" s="283"/>
      <c r="S12" s="237"/>
      <c r="T12" s="210"/>
      <c r="U12" s="286"/>
      <c r="V12" s="286"/>
    </row>
    <row r="13" spans="1:22" s="285" customFormat="1" ht="15" thickTop="1" thickBot="1">
      <c r="A13" s="231">
        <v>12</v>
      </c>
      <c r="B13" s="231"/>
      <c r="C13" s="232" t="s">
        <v>6058</v>
      </c>
      <c r="D13" s="232" t="s">
        <v>6176</v>
      </c>
      <c r="E13" s="281" t="s">
        <v>6536</v>
      </c>
      <c r="F13" s="87" t="s">
        <v>23253</v>
      </c>
      <c r="G13" s="231" t="s">
        <v>1183</v>
      </c>
      <c r="H13" s="282" t="s">
        <v>6103</v>
      </c>
      <c r="I13" s="236" t="s">
        <v>6116</v>
      </c>
      <c r="J13" s="236"/>
      <c r="K13" s="236"/>
      <c r="L13" s="236"/>
      <c r="M13" s="236"/>
      <c r="N13" s="236"/>
      <c r="O13" s="233" t="s">
        <v>6258</v>
      </c>
      <c r="P13" s="233" t="s">
        <v>28337</v>
      </c>
      <c r="Q13" s="283" t="s">
        <v>6287</v>
      </c>
      <c r="R13" s="283"/>
      <c r="S13" s="237"/>
      <c r="T13" s="210"/>
      <c r="U13" s="286"/>
      <c r="V13" s="286"/>
    </row>
    <row r="14" spans="1:22" s="285" customFormat="1" ht="15" thickTop="1" thickBot="1">
      <c r="A14" s="231">
        <v>13</v>
      </c>
      <c r="B14" s="231"/>
      <c r="C14" s="232" t="s">
        <v>6059</v>
      </c>
      <c r="D14" s="232" t="s">
        <v>6177</v>
      </c>
      <c r="E14" s="281" t="s">
        <v>6198</v>
      </c>
      <c r="F14" s="234" t="s">
        <v>6080</v>
      </c>
      <c r="G14" s="231" t="s">
        <v>1183</v>
      </c>
      <c r="H14" s="282" t="s">
        <v>6104</v>
      </c>
      <c r="I14" s="236" t="s">
        <v>6116</v>
      </c>
      <c r="J14" s="236"/>
      <c r="K14" s="236"/>
      <c r="L14" s="236"/>
      <c r="M14" s="236"/>
      <c r="N14" s="236"/>
      <c r="O14" s="233" t="s">
        <v>6258</v>
      </c>
      <c r="P14" s="233" t="s">
        <v>28337</v>
      </c>
      <c r="Q14" s="283" t="s">
        <v>6288</v>
      </c>
      <c r="R14" s="283"/>
      <c r="S14" s="237"/>
      <c r="T14" s="210"/>
      <c r="U14" s="286"/>
      <c r="V14" s="286"/>
    </row>
    <row r="15" spans="1:22" s="285" customFormat="1" ht="15" thickTop="1" thickBot="1">
      <c r="A15" s="231">
        <v>14</v>
      </c>
      <c r="B15" s="231"/>
      <c r="C15" s="232" t="s">
        <v>6060</v>
      </c>
      <c r="D15" s="232" t="s">
        <v>6178</v>
      </c>
      <c r="E15" s="281" t="s">
        <v>6199</v>
      </c>
      <c r="F15" s="234" t="s">
        <v>6081</v>
      </c>
      <c r="G15" s="231" t="s">
        <v>1183</v>
      </c>
      <c r="H15" s="282" t="s">
        <v>6105</v>
      </c>
      <c r="I15" s="236" t="s">
        <v>6116</v>
      </c>
      <c r="J15" s="236"/>
      <c r="K15" s="236"/>
      <c r="L15" s="236"/>
      <c r="M15" s="236"/>
      <c r="N15" s="236"/>
      <c r="O15" s="233" t="s">
        <v>6258</v>
      </c>
      <c r="P15" s="233" t="s">
        <v>28337</v>
      </c>
      <c r="Q15" s="283" t="s">
        <v>6289</v>
      </c>
      <c r="R15" s="283"/>
      <c r="S15" s="237"/>
      <c r="T15" s="210"/>
      <c r="U15" s="286"/>
      <c r="V15" s="286"/>
    </row>
    <row r="16" spans="1:22" s="285" customFormat="1" ht="15" thickTop="1" thickBot="1">
      <c r="A16" s="231">
        <v>15</v>
      </c>
      <c r="B16" s="231"/>
      <c r="C16" s="232" t="s">
        <v>6061</v>
      </c>
      <c r="D16" s="232" t="s">
        <v>6179</v>
      </c>
      <c r="E16" s="281" t="s">
        <v>6200</v>
      </c>
      <c r="F16" s="234" t="s">
        <v>6082</v>
      </c>
      <c r="G16" s="231" t="s">
        <v>1183</v>
      </c>
      <c r="H16" s="282" t="s">
        <v>6106</v>
      </c>
      <c r="I16" s="236" t="s">
        <v>6116</v>
      </c>
      <c r="J16" s="236"/>
      <c r="K16" s="236"/>
      <c r="L16" s="236"/>
      <c r="M16" s="236"/>
      <c r="N16" s="236"/>
      <c r="O16" s="233" t="s">
        <v>6258</v>
      </c>
      <c r="P16" s="233" t="s">
        <v>28337</v>
      </c>
      <c r="Q16" s="283" t="s">
        <v>6290</v>
      </c>
      <c r="R16" s="283"/>
      <c r="S16" s="237"/>
      <c r="T16" s="210"/>
      <c r="U16" s="286"/>
      <c r="V16" s="286"/>
    </row>
    <row r="17" spans="1:22" s="285" customFormat="1" ht="15" thickTop="1" thickBot="1">
      <c r="A17" s="231">
        <v>16</v>
      </c>
      <c r="B17" s="231"/>
      <c r="C17" s="232" t="s">
        <v>6062</v>
      </c>
      <c r="D17" s="232" t="s">
        <v>6180</v>
      </c>
      <c r="E17" s="281" t="s">
        <v>6537</v>
      </c>
      <c r="F17" s="234" t="s">
        <v>6083</v>
      </c>
      <c r="G17" s="231" t="s">
        <v>1183</v>
      </c>
      <c r="H17" s="282" t="s">
        <v>6107</v>
      </c>
      <c r="I17" s="236" t="s">
        <v>6116</v>
      </c>
      <c r="J17" s="236"/>
      <c r="K17" s="236"/>
      <c r="L17" s="236"/>
      <c r="M17" s="236"/>
      <c r="N17" s="236"/>
      <c r="O17" s="233" t="s">
        <v>6258</v>
      </c>
      <c r="P17" s="233" t="s">
        <v>28337</v>
      </c>
      <c r="Q17" s="283" t="s">
        <v>6291</v>
      </c>
      <c r="R17" s="283"/>
      <c r="S17" s="237"/>
      <c r="T17" s="210"/>
      <c r="U17" s="286"/>
      <c r="V17" s="286"/>
    </row>
    <row r="18" spans="1:22" s="285" customFormat="1" ht="15" thickTop="1" thickBot="1">
      <c r="A18" s="231">
        <v>17</v>
      </c>
      <c r="B18" s="231"/>
      <c r="C18" s="232" t="s">
        <v>6063</v>
      </c>
      <c r="D18" s="232" t="s">
        <v>6181</v>
      </c>
      <c r="E18" s="281" t="s">
        <v>6201</v>
      </c>
      <c r="F18" s="234" t="s">
        <v>6084</v>
      </c>
      <c r="G18" s="231" t="s">
        <v>1183</v>
      </c>
      <c r="H18" s="282" t="s">
        <v>6108</v>
      </c>
      <c r="I18" s="236" t="s">
        <v>6116</v>
      </c>
      <c r="J18" s="236"/>
      <c r="K18" s="236"/>
      <c r="L18" s="236"/>
      <c r="M18" s="236"/>
      <c r="N18" s="236"/>
      <c r="O18" s="233" t="s">
        <v>6258</v>
      </c>
      <c r="P18" s="233" t="s">
        <v>28337</v>
      </c>
      <c r="Q18" s="283" t="s">
        <v>6292</v>
      </c>
      <c r="R18" s="283"/>
      <c r="S18" s="287"/>
      <c r="T18" s="210"/>
      <c r="U18" s="286"/>
      <c r="V18" s="286"/>
    </row>
    <row r="19" spans="1:22" s="285" customFormat="1" ht="15" thickTop="1" thickBot="1">
      <c r="A19" s="231">
        <v>18</v>
      </c>
      <c r="B19" s="231"/>
      <c r="C19" s="232" t="s">
        <v>6064</v>
      </c>
      <c r="D19" s="232" t="s">
        <v>6182</v>
      </c>
      <c r="E19" s="281" t="s">
        <v>6202</v>
      </c>
      <c r="F19" s="234" t="s">
        <v>6085</v>
      </c>
      <c r="G19" s="231" t="s">
        <v>1183</v>
      </c>
      <c r="H19" s="282" t="s">
        <v>6109</v>
      </c>
      <c r="I19" s="236" t="s">
        <v>6116</v>
      </c>
      <c r="J19" s="236"/>
      <c r="K19" s="236"/>
      <c r="L19" s="236"/>
      <c r="M19" s="236"/>
      <c r="N19" s="236"/>
      <c r="O19" s="233" t="s">
        <v>6258</v>
      </c>
      <c r="P19" s="233" t="s">
        <v>28337</v>
      </c>
      <c r="Q19" s="283" t="s">
        <v>6293</v>
      </c>
      <c r="R19" s="283"/>
      <c r="S19" s="287"/>
      <c r="T19" s="210"/>
      <c r="U19" s="286"/>
      <c r="V19" s="286"/>
    </row>
    <row r="20" spans="1:22" s="285" customFormat="1" ht="15" thickTop="1" thickBot="1">
      <c r="A20" s="231">
        <v>19</v>
      </c>
      <c r="B20" s="231"/>
      <c r="C20" s="232" t="s">
        <v>6065</v>
      </c>
      <c r="D20" s="232" t="s">
        <v>6183</v>
      </c>
      <c r="E20" s="281" t="s">
        <v>6203</v>
      </c>
      <c r="F20" s="234" t="s">
        <v>6086</v>
      </c>
      <c r="G20" s="231" t="s">
        <v>1183</v>
      </c>
      <c r="H20" s="282" t="s">
        <v>6110</v>
      </c>
      <c r="I20" s="236" t="s">
        <v>6116</v>
      </c>
      <c r="J20" s="236"/>
      <c r="K20" s="236"/>
      <c r="L20" s="236"/>
      <c r="M20" s="236"/>
      <c r="N20" s="236"/>
      <c r="O20" s="233" t="s">
        <v>6258</v>
      </c>
      <c r="P20" s="233" t="s">
        <v>28337</v>
      </c>
      <c r="Q20" s="283" t="s">
        <v>6294</v>
      </c>
      <c r="R20" s="283"/>
      <c r="S20" s="287"/>
      <c r="T20" s="210"/>
      <c r="U20" s="286"/>
      <c r="V20" s="286"/>
    </row>
    <row r="21" spans="1:22" s="285" customFormat="1" ht="15" thickTop="1" thickBot="1">
      <c r="A21" s="231">
        <v>20</v>
      </c>
      <c r="B21" s="231"/>
      <c r="C21" s="232" t="s">
        <v>6066</v>
      </c>
      <c r="D21" s="232" t="s">
        <v>6184</v>
      </c>
      <c r="E21" s="281" t="s">
        <v>6204</v>
      </c>
      <c r="F21" s="234" t="s">
        <v>6087</v>
      </c>
      <c r="G21" s="231" t="s">
        <v>1183</v>
      </c>
      <c r="H21" s="282" t="s">
        <v>6111</v>
      </c>
      <c r="I21" s="236" t="s">
        <v>6116</v>
      </c>
      <c r="J21" s="236"/>
      <c r="K21" s="236"/>
      <c r="L21" s="236"/>
      <c r="M21" s="236"/>
      <c r="N21" s="236"/>
      <c r="O21" s="233" t="s">
        <v>6258</v>
      </c>
      <c r="P21" s="233" t="s">
        <v>28337</v>
      </c>
      <c r="Q21" s="283" t="s">
        <v>6295</v>
      </c>
      <c r="R21" s="283"/>
      <c r="S21" s="287"/>
      <c r="T21" s="210"/>
      <c r="U21" s="286"/>
      <c r="V21" s="286"/>
    </row>
    <row r="22" spans="1:22" s="285" customFormat="1" ht="15" thickTop="1" thickBot="1">
      <c r="A22" s="231">
        <v>21</v>
      </c>
      <c r="B22" s="231"/>
      <c r="C22" s="232" t="s">
        <v>17709</v>
      </c>
      <c r="D22" s="232" t="s">
        <v>6185</v>
      </c>
      <c r="E22" s="281" t="s">
        <v>6205</v>
      </c>
      <c r="F22" s="234" t="s">
        <v>6088</v>
      </c>
      <c r="G22" s="231" t="s">
        <v>1183</v>
      </c>
      <c r="H22" s="282" t="s">
        <v>6112</v>
      </c>
      <c r="I22" s="236" t="s">
        <v>6116</v>
      </c>
      <c r="J22" s="236"/>
      <c r="K22" s="236"/>
      <c r="L22" s="236"/>
      <c r="M22" s="236"/>
      <c r="N22" s="236"/>
      <c r="O22" s="233" t="s">
        <v>6258</v>
      </c>
      <c r="P22" s="233" t="s">
        <v>28337</v>
      </c>
      <c r="Q22" s="283" t="s">
        <v>6296</v>
      </c>
      <c r="R22" s="283"/>
      <c r="S22" s="287"/>
      <c r="T22" s="210"/>
      <c r="U22" s="286"/>
      <c r="V22" s="286"/>
    </row>
    <row r="23" spans="1:22" s="285" customFormat="1" ht="15" thickTop="1" thickBot="1">
      <c r="A23" s="231">
        <v>22</v>
      </c>
      <c r="B23" s="231"/>
      <c r="C23" s="232" t="s">
        <v>17788</v>
      </c>
      <c r="D23" s="232" t="s">
        <v>6186</v>
      </c>
      <c r="E23" s="281" t="s">
        <v>6206</v>
      </c>
      <c r="F23" s="234" t="s">
        <v>6089</v>
      </c>
      <c r="G23" s="231" t="s">
        <v>1183</v>
      </c>
      <c r="H23" s="282" t="s">
        <v>6113</v>
      </c>
      <c r="I23" s="236" t="s">
        <v>6116</v>
      </c>
      <c r="J23" s="236"/>
      <c r="K23" s="236"/>
      <c r="L23" s="236"/>
      <c r="M23" s="236"/>
      <c r="N23" s="236"/>
      <c r="O23" s="233" t="s">
        <v>6258</v>
      </c>
      <c r="P23" s="233" t="s">
        <v>28337</v>
      </c>
      <c r="Q23" s="283" t="s">
        <v>6297</v>
      </c>
      <c r="R23" s="283"/>
      <c r="S23" s="287"/>
      <c r="T23" s="210"/>
      <c r="U23" s="286"/>
      <c r="V23" s="286"/>
    </row>
    <row r="24" spans="1:22" s="285" customFormat="1" ht="15" thickTop="1" thickBot="1">
      <c r="A24" s="231">
        <v>23</v>
      </c>
      <c r="B24" s="231"/>
      <c r="C24" s="232" t="s">
        <v>6067</v>
      </c>
      <c r="D24" s="232" t="s">
        <v>6187</v>
      </c>
      <c r="E24" s="281" t="s">
        <v>6207</v>
      </c>
      <c r="F24" s="234" t="s">
        <v>6090</v>
      </c>
      <c r="G24" s="231" t="s">
        <v>1183</v>
      </c>
      <c r="H24" s="282" t="s">
        <v>6114</v>
      </c>
      <c r="I24" s="236" t="s">
        <v>6116</v>
      </c>
      <c r="J24" s="236"/>
      <c r="K24" s="236"/>
      <c r="L24" s="236"/>
      <c r="M24" s="236"/>
      <c r="N24" s="236"/>
      <c r="O24" s="233" t="s">
        <v>6258</v>
      </c>
      <c r="P24" s="233" t="s">
        <v>28337</v>
      </c>
      <c r="Q24" s="283" t="s">
        <v>6298</v>
      </c>
      <c r="R24" s="283"/>
      <c r="S24" s="287"/>
      <c r="T24" s="210"/>
      <c r="U24" s="286"/>
      <c r="V24" s="286"/>
    </row>
    <row r="25" spans="1:22" s="285" customFormat="1" ht="15" thickTop="1" thickBot="1">
      <c r="A25" s="231">
        <v>24</v>
      </c>
      <c r="B25" s="231"/>
      <c r="C25" s="232" t="s">
        <v>6068</v>
      </c>
      <c r="D25" s="232" t="s">
        <v>6188</v>
      </c>
      <c r="E25" s="233" t="s">
        <v>6208</v>
      </c>
      <c r="F25" s="234" t="s">
        <v>6091</v>
      </c>
      <c r="G25" s="231" t="s">
        <v>1183</v>
      </c>
      <c r="H25" s="282" t="s">
        <v>6115</v>
      </c>
      <c r="I25" s="236" t="s">
        <v>6116</v>
      </c>
      <c r="J25" s="236"/>
      <c r="K25" s="236"/>
      <c r="L25" s="236"/>
      <c r="M25" s="236"/>
      <c r="N25" s="236"/>
      <c r="O25" s="233" t="s">
        <v>6258</v>
      </c>
      <c r="P25" s="233" t="s">
        <v>28337</v>
      </c>
      <c r="Q25" s="283" t="s">
        <v>6299</v>
      </c>
      <c r="R25" s="283"/>
      <c r="S25" s="287"/>
      <c r="T25" s="210"/>
      <c r="U25" s="286"/>
      <c r="V25" s="286"/>
    </row>
    <row r="26" spans="1:22" s="285" customFormat="1" ht="15" thickTop="1" thickBot="1">
      <c r="A26" s="442">
        <v>1</v>
      </c>
      <c r="B26" s="442">
        <v>5501</v>
      </c>
      <c r="C26" s="188" t="s">
        <v>15582</v>
      </c>
      <c r="D26" s="9" t="s">
        <v>6724</v>
      </c>
      <c r="E26" s="147" t="s">
        <v>6749</v>
      </c>
      <c r="F26" s="1161" t="s">
        <v>6774</v>
      </c>
      <c r="G26" s="442" t="s">
        <v>1183</v>
      </c>
      <c r="H26" s="96" t="s">
        <v>6512</v>
      </c>
      <c r="I26" s="8" t="s">
        <v>6422</v>
      </c>
      <c r="J26" s="8"/>
      <c r="K26" s="8" t="s">
        <v>17278</v>
      </c>
      <c r="L26" s="8" t="s">
        <v>17279</v>
      </c>
      <c r="M26" s="8" t="s">
        <v>17261</v>
      </c>
      <c r="N26" s="8" t="s">
        <v>17280</v>
      </c>
      <c r="O26" s="15" t="s">
        <v>6748</v>
      </c>
      <c r="P26" s="15"/>
      <c r="Q26" s="173" t="s">
        <v>6276</v>
      </c>
      <c r="R26" s="173"/>
      <c r="S26" s="214">
        <v>46</v>
      </c>
      <c r="T26" s="210"/>
      <c r="U26" s="286"/>
      <c r="V26" s="286"/>
    </row>
    <row r="27" spans="1:22" ht="15" thickTop="1" thickBot="1">
      <c r="A27" s="7">
        <v>2</v>
      </c>
      <c r="B27" s="442">
        <v>5502</v>
      </c>
      <c r="C27" s="9" t="s">
        <v>15583</v>
      </c>
      <c r="D27" s="9" t="s">
        <v>6725</v>
      </c>
      <c r="E27" s="147" t="s">
        <v>6750</v>
      </c>
      <c r="F27" s="23" t="s">
        <v>6489</v>
      </c>
      <c r="G27" s="91" t="s">
        <v>1183</v>
      </c>
      <c r="H27" s="96" t="s">
        <v>6513</v>
      </c>
      <c r="I27" s="8" t="s">
        <v>6422</v>
      </c>
      <c r="J27" s="8"/>
      <c r="K27" s="8" t="s">
        <v>17278</v>
      </c>
      <c r="L27" s="8" t="s">
        <v>17279</v>
      </c>
      <c r="M27" s="8" t="s">
        <v>17279</v>
      </c>
      <c r="N27" s="8" t="s">
        <v>17280</v>
      </c>
      <c r="O27" s="15" t="s">
        <v>6748</v>
      </c>
      <c r="P27" s="15"/>
      <c r="Q27" s="173" t="s">
        <v>6277</v>
      </c>
      <c r="R27" s="173"/>
      <c r="S27" s="214">
        <v>46</v>
      </c>
    </row>
    <row r="28" spans="1:22" ht="15" thickTop="1" thickBot="1">
      <c r="A28" s="442">
        <v>3</v>
      </c>
      <c r="B28" s="442">
        <v>5503</v>
      </c>
      <c r="C28" s="9" t="s">
        <v>15584</v>
      </c>
      <c r="D28" s="9" t="s">
        <v>6726</v>
      </c>
      <c r="E28" s="147" t="s">
        <v>6751</v>
      </c>
      <c r="F28" s="87" t="s">
        <v>6490</v>
      </c>
      <c r="G28" s="442" t="s">
        <v>1183</v>
      </c>
      <c r="H28" s="96" t="s">
        <v>6514</v>
      </c>
      <c r="I28" s="8" t="s">
        <v>6422</v>
      </c>
      <c r="J28" s="8"/>
      <c r="K28" s="8" t="s">
        <v>17278</v>
      </c>
      <c r="L28" s="8" t="s">
        <v>17279</v>
      </c>
      <c r="M28" s="8" t="s">
        <v>17257</v>
      </c>
      <c r="N28" s="8" t="s">
        <v>17280</v>
      </c>
      <c r="O28" s="15" t="s">
        <v>6748</v>
      </c>
      <c r="P28" s="15"/>
      <c r="Q28" s="173" t="s">
        <v>6278</v>
      </c>
      <c r="R28" s="173"/>
      <c r="S28" s="214">
        <v>46</v>
      </c>
      <c r="U28" s="539" t="s">
        <v>5213</v>
      </c>
      <c r="V28" s="540"/>
    </row>
    <row r="29" spans="1:22" ht="15" thickTop="1" thickBot="1">
      <c r="A29" s="7">
        <v>4</v>
      </c>
      <c r="B29" s="7">
        <v>5504</v>
      </c>
      <c r="C29" s="9" t="s">
        <v>15585</v>
      </c>
      <c r="D29" s="9" t="s">
        <v>6727</v>
      </c>
      <c r="E29" s="147" t="s">
        <v>6752</v>
      </c>
      <c r="F29" s="87" t="s">
        <v>6491</v>
      </c>
      <c r="G29" s="7" t="s">
        <v>1183</v>
      </c>
      <c r="H29" s="96" t="s">
        <v>6515</v>
      </c>
      <c r="I29" s="8" t="s">
        <v>6422</v>
      </c>
      <c r="J29" s="8"/>
      <c r="K29" s="8" t="s">
        <v>17255</v>
      </c>
      <c r="L29" s="8" t="s">
        <v>17279</v>
      </c>
      <c r="M29" s="8" t="s">
        <v>17261</v>
      </c>
      <c r="N29" s="8" t="s">
        <v>17259</v>
      </c>
      <c r="O29" s="15" t="s">
        <v>6748</v>
      </c>
      <c r="P29" s="15"/>
      <c r="Q29" s="173" t="s">
        <v>6279</v>
      </c>
      <c r="R29" s="173"/>
      <c r="S29" s="214">
        <v>46</v>
      </c>
      <c r="U29" s="413" t="s">
        <v>5180</v>
      </c>
      <c r="V29" s="413">
        <f>COUNTIF($S$2:$S$201,"41")</f>
        <v>0</v>
      </c>
    </row>
    <row r="30" spans="1:22" ht="15" thickTop="1" thickBot="1">
      <c r="A30" s="442">
        <v>5</v>
      </c>
      <c r="B30" s="442">
        <v>5505</v>
      </c>
      <c r="C30" s="9" t="s">
        <v>15586</v>
      </c>
      <c r="D30" s="9" t="s">
        <v>6728</v>
      </c>
      <c r="E30" s="147" t="s">
        <v>6753</v>
      </c>
      <c r="F30" s="87" t="s">
        <v>6492</v>
      </c>
      <c r="G30" s="442" t="s">
        <v>1183</v>
      </c>
      <c r="H30" s="96" t="s">
        <v>6516</v>
      </c>
      <c r="I30" s="8" t="s">
        <v>6422</v>
      </c>
      <c r="J30" s="8"/>
      <c r="K30" s="8" t="s">
        <v>17255</v>
      </c>
      <c r="L30" s="8" t="s">
        <v>17257</v>
      </c>
      <c r="M30" s="8" t="s">
        <v>17257</v>
      </c>
      <c r="N30" s="8" t="s">
        <v>17259</v>
      </c>
      <c r="O30" s="15" t="s">
        <v>6748</v>
      </c>
      <c r="P30" s="15"/>
      <c r="Q30" s="173" t="s">
        <v>6280</v>
      </c>
      <c r="R30" s="173"/>
      <c r="S30" s="214">
        <v>46</v>
      </c>
      <c r="U30" s="413" t="s">
        <v>5179</v>
      </c>
      <c r="V30" s="413">
        <f>COUNTIF($S$2:$S$201,"42")</f>
        <v>0</v>
      </c>
    </row>
    <row r="31" spans="1:22" ht="15" thickTop="1" thickBot="1">
      <c r="A31" s="7">
        <v>6</v>
      </c>
      <c r="B31" s="442">
        <v>5506</v>
      </c>
      <c r="C31" s="9" t="s">
        <v>15587</v>
      </c>
      <c r="D31" s="9" t="s">
        <v>6729</v>
      </c>
      <c r="E31" s="147" t="s">
        <v>6754</v>
      </c>
      <c r="F31" s="87" t="s">
        <v>6493</v>
      </c>
      <c r="G31" s="442" t="s">
        <v>1183</v>
      </c>
      <c r="H31" s="96" t="s">
        <v>6517</v>
      </c>
      <c r="I31" s="8" t="s">
        <v>6422</v>
      </c>
      <c r="J31" s="8"/>
      <c r="K31" s="8" t="s">
        <v>17264</v>
      </c>
      <c r="L31" s="8" t="s">
        <v>17261</v>
      </c>
      <c r="M31" s="8" t="s">
        <v>17261</v>
      </c>
      <c r="N31" s="8" t="s">
        <v>17263</v>
      </c>
      <c r="O31" s="15" t="s">
        <v>6748</v>
      </c>
      <c r="P31" s="15"/>
      <c r="Q31" s="173" t="s">
        <v>6281</v>
      </c>
      <c r="R31" s="173"/>
      <c r="S31" s="214">
        <v>46</v>
      </c>
      <c r="U31" s="413" t="s">
        <v>5178</v>
      </c>
      <c r="V31" s="413">
        <f>COUNTIF($S$2:$S$201,"43")</f>
        <v>0</v>
      </c>
    </row>
    <row r="32" spans="1:22" ht="15" thickTop="1" thickBot="1">
      <c r="A32" s="442">
        <v>7</v>
      </c>
      <c r="B32" s="442">
        <v>5507</v>
      </c>
      <c r="C32" s="9" t="s">
        <v>15588</v>
      </c>
      <c r="D32" s="9" t="s">
        <v>6730</v>
      </c>
      <c r="E32" s="147" t="s">
        <v>6755</v>
      </c>
      <c r="F32" s="87" t="s">
        <v>6494</v>
      </c>
      <c r="G32" s="442" t="s">
        <v>1183</v>
      </c>
      <c r="H32" s="96" t="s">
        <v>6518</v>
      </c>
      <c r="I32" s="8" t="s">
        <v>6422</v>
      </c>
      <c r="J32" s="8"/>
      <c r="K32" s="8" t="s">
        <v>17264</v>
      </c>
      <c r="L32" s="8" t="s">
        <v>17261</v>
      </c>
      <c r="M32" s="8" t="s">
        <v>17257</v>
      </c>
      <c r="N32" s="8" t="s">
        <v>17263</v>
      </c>
      <c r="O32" s="15" t="s">
        <v>6748</v>
      </c>
      <c r="P32" s="15"/>
      <c r="Q32" s="173" t="s">
        <v>6282</v>
      </c>
      <c r="R32" s="173"/>
      <c r="S32" s="214">
        <v>46</v>
      </c>
      <c r="U32" s="413" t="s">
        <v>5176</v>
      </c>
      <c r="V32" s="413">
        <f>COUNTIF($S$2:$S$201,"44")</f>
        <v>0</v>
      </c>
    </row>
    <row r="33" spans="1:22" ht="15" thickTop="1" thickBot="1">
      <c r="A33" s="7">
        <v>8</v>
      </c>
      <c r="B33" s="442">
        <v>5508</v>
      </c>
      <c r="C33" s="9" t="s">
        <v>15589</v>
      </c>
      <c r="D33" s="9" t="s">
        <v>6731</v>
      </c>
      <c r="E33" s="147" t="s">
        <v>6756</v>
      </c>
      <c r="F33" s="87" t="s">
        <v>6495</v>
      </c>
      <c r="G33" s="442" t="s">
        <v>1183</v>
      </c>
      <c r="H33" s="96" t="s">
        <v>6519</v>
      </c>
      <c r="I33" s="8" t="s">
        <v>6422</v>
      </c>
      <c r="J33" s="8"/>
      <c r="K33" s="8" t="s">
        <v>17264</v>
      </c>
      <c r="L33" s="8" t="s">
        <v>17257</v>
      </c>
      <c r="M33" s="8" t="s">
        <v>17342</v>
      </c>
      <c r="N33" s="8" t="s">
        <v>17263</v>
      </c>
      <c r="O33" s="15" t="s">
        <v>6748</v>
      </c>
      <c r="P33" s="15"/>
      <c r="Q33" s="173" t="s">
        <v>6283</v>
      </c>
      <c r="R33" s="173"/>
      <c r="S33" s="214">
        <v>46</v>
      </c>
      <c r="U33" s="413" t="s">
        <v>5174</v>
      </c>
      <c r="V33" s="413">
        <f>COUNTIF($S$2:$S$201,"45")</f>
        <v>0</v>
      </c>
    </row>
    <row r="34" spans="1:22" ht="15" thickTop="1" thickBot="1">
      <c r="A34" s="442">
        <v>9</v>
      </c>
      <c r="B34" s="442">
        <v>5509</v>
      </c>
      <c r="C34" s="9" t="s">
        <v>15590</v>
      </c>
      <c r="D34" s="9" t="s">
        <v>6732</v>
      </c>
      <c r="E34" s="147" t="s">
        <v>6757</v>
      </c>
      <c r="F34" s="87" t="s">
        <v>6496</v>
      </c>
      <c r="G34" s="442" t="s">
        <v>1183</v>
      </c>
      <c r="H34" s="96" t="s">
        <v>6520</v>
      </c>
      <c r="I34" s="8" t="s">
        <v>6422</v>
      </c>
      <c r="J34" s="8"/>
      <c r="K34" s="8" t="s">
        <v>17264</v>
      </c>
      <c r="L34" s="8" t="s">
        <v>17257</v>
      </c>
      <c r="M34" s="8" t="s">
        <v>17261</v>
      </c>
      <c r="N34" s="8" t="s">
        <v>17263</v>
      </c>
      <c r="O34" s="15" t="s">
        <v>6748</v>
      </c>
      <c r="P34" s="15"/>
      <c r="Q34" s="173" t="s">
        <v>6284</v>
      </c>
      <c r="R34" s="173"/>
      <c r="S34" s="214">
        <v>46</v>
      </c>
      <c r="U34" s="413" t="s">
        <v>5175</v>
      </c>
      <c r="V34" s="413">
        <f>COUNTIF($S$2:$S$201,"46")</f>
        <v>24</v>
      </c>
    </row>
    <row r="35" spans="1:22" ht="15" thickTop="1" thickBot="1">
      <c r="A35" s="7">
        <v>10</v>
      </c>
      <c r="B35" s="442">
        <v>5510</v>
      </c>
      <c r="C35" s="9" t="s">
        <v>15591</v>
      </c>
      <c r="D35" s="9" t="s">
        <v>6733</v>
      </c>
      <c r="E35" s="147" t="s">
        <v>6758</v>
      </c>
      <c r="F35" s="87" t="s">
        <v>6497</v>
      </c>
      <c r="G35" s="442" t="s">
        <v>1183</v>
      </c>
      <c r="H35" s="96" t="s">
        <v>6521</v>
      </c>
      <c r="I35" s="8" t="s">
        <v>6422</v>
      </c>
      <c r="J35" s="8"/>
      <c r="K35" s="8" t="s">
        <v>17264</v>
      </c>
      <c r="L35" s="8" t="s">
        <v>17261</v>
      </c>
      <c r="M35" s="8" t="s">
        <v>17261</v>
      </c>
      <c r="N35" s="8" t="s">
        <v>17259</v>
      </c>
      <c r="O35" s="15" t="s">
        <v>6748</v>
      </c>
      <c r="P35" s="15"/>
      <c r="Q35" s="173" t="s">
        <v>6285</v>
      </c>
      <c r="R35" s="173"/>
      <c r="S35" s="214">
        <v>46</v>
      </c>
      <c r="U35" s="413" t="s">
        <v>5214</v>
      </c>
      <c r="V35" s="413">
        <f>COUNTIF($S$2:$S$201,"47")</f>
        <v>1</v>
      </c>
    </row>
    <row r="36" spans="1:22" ht="15" thickTop="1" thickBot="1">
      <c r="A36" s="442">
        <v>11</v>
      </c>
      <c r="B36" s="442">
        <v>5511</v>
      </c>
      <c r="C36" s="9" t="s">
        <v>15592</v>
      </c>
      <c r="D36" s="9" t="s">
        <v>6734</v>
      </c>
      <c r="E36" s="147" t="s">
        <v>6759</v>
      </c>
      <c r="F36" s="87" t="s">
        <v>6498</v>
      </c>
      <c r="G36" s="442" t="s">
        <v>1183</v>
      </c>
      <c r="H36" s="96" t="s">
        <v>6522</v>
      </c>
      <c r="I36" s="8" t="s">
        <v>6422</v>
      </c>
      <c r="J36" s="8"/>
      <c r="K36" s="8" t="s">
        <v>17255</v>
      </c>
      <c r="L36" s="8" t="s">
        <v>17261</v>
      </c>
      <c r="M36" s="8" t="s">
        <v>17261</v>
      </c>
      <c r="N36" s="8" t="s">
        <v>17263</v>
      </c>
      <c r="O36" s="15" t="s">
        <v>6748</v>
      </c>
      <c r="P36" s="15"/>
      <c r="Q36" s="173" t="s">
        <v>6286</v>
      </c>
      <c r="R36" s="173"/>
      <c r="S36" s="214">
        <v>46</v>
      </c>
      <c r="U36" s="413" t="s">
        <v>5216</v>
      </c>
      <c r="V36" s="413">
        <f>COUNTIF($S$2:$S$201,"48")</f>
        <v>97</v>
      </c>
    </row>
    <row r="37" spans="1:22" ht="15" thickTop="1" thickBot="1">
      <c r="A37" s="7">
        <v>12</v>
      </c>
      <c r="B37" s="442">
        <v>5512</v>
      </c>
      <c r="C37" s="9" t="s">
        <v>15593</v>
      </c>
      <c r="D37" s="9" t="s">
        <v>6735</v>
      </c>
      <c r="E37" s="147" t="s">
        <v>6760</v>
      </c>
      <c r="F37" s="87" t="s">
        <v>6499</v>
      </c>
      <c r="G37" s="442" t="s">
        <v>1183</v>
      </c>
      <c r="H37" s="96" t="s">
        <v>6523</v>
      </c>
      <c r="I37" s="8" t="s">
        <v>6422</v>
      </c>
      <c r="J37" s="8"/>
      <c r="K37" s="8" t="s">
        <v>17264</v>
      </c>
      <c r="L37" s="8" t="s">
        <v>17261</v>
      </c>
      <c r="M37" s="8" t="s">
        <v>17261</v>
      </c>
      <c r="N37" s="8" t="s">
        <v>17263</v>
      </c>
      <c r="O37" s="15" t="s">
        <v>6748</v>
      </c>
      <c r="P37" s="15"/>
      <c r="Q37" s="307" t="s">
        <v>11194</v>
      </c>
      <c r="R37" s="307"/>
      <c r="S37" s="214">
        <v>46</v>
      </c>
      <c r="U37" s="413" t="s">
        <v>5215</v>
      </c>
      <c r="V37" s="413">
        <f>COUNTIF($S$2:$S$201,"49")</f>
        <v>1</v>
      </c>
    </row>
    <row r="38" spans="1:22" ht="15" thickTop="1" thickBot="1">
      <c r="A38" s="442">
        <v>13</v>
      </c>
      <c r="B38" s="442">
        <v>5513</v>
      </c>
      <c r="C38" s="9" t="s">
        <v>15594</v>
      </c>
      <c r="D38" s="9" t="s">
        <v>6736</v>
      </c>
      <c r="E38" s="147" t="s">
        <v>6761</v>
      </c>
      <c r="F38" s="87" t="s">
        <v>6500</v>
      </c>
      <c r="G38" s="442" t="s">
        <v>1183</v>
      </c>
      <c r="H38" s="96" t="s">
        <v>6524</v>
      </c>
      <c r="I38" s="8" t="s">
        <v>6422</v>
      </c>
      <c r="J38" s="8"/>
      <c r="K38" s="8" t="s">
        <v>17264</v>
      </c>
      <c r="L38" s="8" t="s">
        <v>17261</v>
      </c>
      <c r="M38" s="8" t="s">
        <v>17257</v>
      </c>
      <c r="N38" s="8" t="s">
        <v>17343</v>
      </c>
      <c r="O38" s="15" t="s">
        <v>6748</v>
      </c>
      <c r="P38" s="15"/>
      <c r="Q38" s="173" t="s">
        <v>6288</v>
      </c>
      <c r="R38" s="173"/>
      <c r="S38" s="214">
        <v>46</v>
      </c>
      <c r="U38" s="413" t="s">
        <v>17020</v>
      </c>
      <c r="V38" s="413">
        <f>COUNTIF($S$2:$S$201,"50")</f>
        <v>0</v>
      </c>
    </row>
    <row r="39" spans="1:22" ht="15" thickTop="1" thickBot="1">
      <c r="A39" s="7">
        <v>14</v>
      </c>
      <c r="B39" s="442">
        <v>5514</v>
      </c>
      <c r="C39" s="9" t="s">
        <v>15595</v>
      </c>
      <c r="D39" s="9" t="s">
        <v>6737</v>
      </c>
      <c r="E39" s="147" t="s">
        <v>6762</v>
      </c>
      <c r="F39" s="1161" t="s">
        <v>6501</v>
      </c>
      <c r="G39" s="442" t="s">
        <v>1183</v>
      </c>
      <c r="H39" s="96" t="s">
        <v>6525</v>
      </c>
      <c r="I39" s="8" t="s">
        <v>6422</v>
      </c>
      <c r="J39" s="8"/>
      <c r="K39" s="8" t="s">
        <v>17264</v>
      </c>
      <c r="L39" s="8" t="s">
        <v>17261</v>
      </c>
      <c r="M39" s="8" t="s">
        <v>17261</v>
      </c>
      <c r="N39" s="8" t="s">
        <v>17259</v>
      </c>
      <c r="O39" s="15" t="s">
        <v>6748</v>
      </c>
      <c r="P39" s="15"/>
      <c r="Q39" s="173" t="s">
        <v>6289</v>
      </c>
      <c r="R39" s="173"/>
      <c r="S39" s="214">
        <v>46</v>
      </c>
      <c r="U39" s="413" t="s">
        <v>17021</v>
      </c>
      <c r="V39" s="413">
        <f>COUNTIF($S$2:$S$201,"51")</f>
        <v>0</v>
      </c>
    </row>
    <row r="40" spans="1:22" ht="15" thickTop="1" thickBot="1">
      <c r="A40" s="442">
        <v>15</v>
      </c>
      <c r="B40" s="442">
        <v>5515</v>
      </c>
      <c r="C40" s="9" t="s">
        <v>15596</v>
      </c>
      <c r="D40" s="9" t="s">
        <v>6738</v>
      </c>
      <c r="E40" s="147" t="s">
        <v>6763</v>
      </c>
      <c r="F40" s="87" t="s">
        <v>6502</v>
      </c>
      <c r="G40" s="442" t="s">
        <v>1183</v>
      </c>
      <c r="H40" s="96" t="s">
        <v>6526</v>
      </c>
      <c r="I40" s="8" t="s">
        <v>6422</v>
      </c>
      <c r="J40" s="8"/>
      <c r="K40" s="8" t="s">
        <v>17255</v>
      </c>
      <c r="L40" s="8" t="s">
        <v>17261</v>
      </c>
      <c r="M40" s="8" t="s">
        <v>17261</v>
      </c>
      <c r="N40" s="8" t="s">
        <v>17263</v>
      </c>
      <c r="O40" s="15" t="s">
        <v>6748</v>
      </c>
      <c r="P40" s="15"/>
      <c r="Q40" s="173" t="s">
        <v>6290</v>
      </c>
      <c r="R40" s="173"/>
      <c r="S40" s="214">
        <v>46</v>
      </c>
      <c r="U40" s="413" t="s">
        <v>17022</v>
      </c>
      <c r="V40" s="413">
        <f>COUNTIF($S$2:$S$201,"52")</f>
        <v>0</v>
      </c>
    </row>
    <row r="41" spans="1:22" ht="15" thickTop="1" thickBot="1">
      <c r="A41" s="7">
        <v>16</v>
      </c>
      <c r="B41" s="442">
        <v>5516</v>
      </c>
      <c r="C41" s="9" t="s">
        <v>15597</v>
      </c>
      <c r="D41" s="9" t="s">
        <v>6739</v>
      </c>
      <c r="E41" s="147" t="s">
        <v>6764</v>
      </c>
      <c r="F41" s="87" t="s">
        <v>6503</v>
      </c>
      <c r="G41" s="442" t="s">
        <v>1183</v>
      </c>
      <c r="H41" s="96" t="s">
        <v>6527</v>
      </c>
      <c r="I41" s="8" t="s">
        <v>6422</v>
      </c>
      <c r="J41" s="8"/>
      <c r="K41" s="8" t="s">
        <v>17264</v>
      </c>
      <c r="L41" s="8" t="s">
        <v>17261</v>
      </c>
      <c r="M41" s="8" t="s">
        <v>17261</v>
      </c>
      <c r="N41" s="8" t="s">
        <v>17263</v>
      </c>
      <c r="O41" s="15" t="s">
        <v>6748</v>
      </c>
      <c r="P41" s="15"/>
      <c r="Q41" s="173" t="s">
        <v>6291</v>
      </c>
      <c r="R41" s="173"/>
      <c r="S41" s="214">
        <v>46</v>
      </c>
    </row>
    <row r="42" spans="1:22" ht="15" thickTop="1" thickBot="1">
      <c r="A42" s="442">
        <v>17</v>
      </c>
      <c r="B42" s="442">
        <v>5517</v>
      </c>
      <c r="C42" s="9" t="s">
        <v>15598</v>
      </c>
      <c r="D42" s="9" t="s">
        <v>6740</v>
      </c>
      <c r="E42" s="147" t="s">
        <v>6765</v>
      </c>
      <c r="F42" s="87" t="s">
        <v>6504</v>
      </c>
      <c r="G42" s="442" t="s">
        <v>1183</v>
      </c>
      <c r="H42" s="96" t="s">
        <v>6528</v>
      </c>
      <c r="I42" s="8" t="s">
        <v>6422</v>
      </c>
      <c r="J42" s="8"/>
      <c r="K42" s="8" t="s">
        <v>17264</v>
      </c>
      <c r="L42" s="8" t="s">
        <v>17261</v>
      </c>
      <c r="M42" s="8" t="s">
        <v>17261</v>
      </c>
      <c r="N42" s="8" t="s">
        <v>17263</v>
      </c>
      <c r="O42" s="15" t="s">
        <v>6748</v>
      </c>
      <c r="P42" s="15"/>
      <c r="Q42" s="173" t="s">
        <v>6292</v>
      </c>
      <c r="R42" s="173"/>
      <c r="S42" s="214">
        <v>46</v>
      </c>
    </row>
    <row r="43" spans="1:22" ht="15" thickTop="1" thickBot="1">
      <c r="A43" s="7">
        <v>18</v>
      </c>
      <c r="B43" s="442">
        <v>5518</v>
      </c>
      <c r="C43" s="9" t="s">
        <v>15599</v>
      </c>
      <c r="D43" s="9" t="s">
        <v>6741</v>
      </c>
      <c r="E43" s="147" t="s">
        <v>6766</v>
      </c>
      <c r="F43" s="87" t="s">
        <v>6505</v>
      </c>
      <c r="G43" s="442" t="s">
        <v>1183</v>
      </c>
      <c r="H43" s="96" t="s">
        <v>6529</v>
      </c>
      <c r="I43" s="8" t="s">
        <v>6422</v>
      </c>
      <c r="J43" s="8"/>
      <c r="K43" s="8" t="s">
        <v>17264</v>
      </c>
      <c r="L43" s="8" t="s">
        <v>17261</v>
      </c>
      <c r="M43" s="8" t="s">
        <v>17342</v>
      </c>
      <c r="N43" s="8" t="s">
        <v>17263</v>
      </c>
      <c r="O43" s="15" t="s">
        <v>6748</v>
      </c>
      <c r="P43" s="15"/>
      <c r="Q43" s="173" t="s">
        <v>6293</v>
      </c>
      <c r="R43" s="173"/>
      <c r="S43" s="214">
        <v>46</v>
      </c>
    </row>
    <row r="44" spans="1:22" ht="15" thickTop="1" thickBot="1">
      <c r="A44" s="442">
        <v>19</v>
      </c>
      <c r="B44" s="442">
        <v>5519</v>
      </c>
      <c r="C44" s="9" t="s">
        <v>15600</v>
      </c>
      <c r="D44" s="9" t="s">
        <v>6742</v>
      </c>
      <c r="E44" s="147" t="s">
        <v>6767</v>
      </c>
      <c r="F44" s="87" t="s">
        <v>6506</v>
      </c>
      <c r="G44" s="442" t="s">
        <v>1183</v>
      </c>
      <c r="H44" s="96" t="s">
        <v>6530</v>
      </c>
      <c r="I44" s="8" t="s">
        <v>6422</v>
      </c>
      <c r="J44" s="8"/>
      <c r="K44" s="8" t="s">
        <v>17264</v>
      </c>
      <c r="L44" s="8" t="s">
        <v>17261</v>
      </c>
      <c r="M44" s="8" t="s">
        <v>17261</v>
      </c>
      <c r="N44" s="8" t="s">
        <v>17263</v>
      </c>
      <c r="O44" s="15" t="s">
        <v>6748</v>
      </c>
      <c r="P44" s="15"/>
      <c r="Q44" s="173" t="s">
        <v>6294</v>
      </c>
      <c r="R44" s="173"/>
      <c r="S44" s="214">
        <v>46</v>
      </c>
    </row>
    <row r="45" spans="1:22" ht="15" thickTop="1" thickBot="1">
      <c r="A45" s="7">
        <v>20</v>
      </c>
      <c r="B45" s="442">
        <v>5520</v>
      </c>
      <c r="C45" s="9" t="s">
        <v>15601</v>
      </c>
      <c r="D45" s="9" t="s">
        <v>6743</v>
      </c>
      <c r="E45" s="147" t="s">
        <v>6768</v>
      </c>
      <c r="F45" s="87" t="s">
        <v>6507</v>
      </c>
      <c r="G45" s="442" t="s">
        <v>1183</v>
      </c>
      <c r="H45" s="96" t="s">
        <v>6531</v>
      </c>
      <c r="I45" s="8" t="s">
        <v>6422</v>
      </c>
      <c r="J45" s="8"/>
      <c r="K45" s="8" t="s">
        <v>17264</v>
      </c>
      <c r="L45" s="8" t="s">
        <v>17261</v>
      </c>
      <c r="M45" s="8" t="s">
        <v>17261</v>
      </c>
      <c r="N45" s="8" t="s">
        <v>17263</v>
      </c>
      <c r="O45" s="15" t="s">
        <v>6748</v>
      </c>
      <c r="P45" s="15"/>
      <c r="Q45" s="173" t="s">
        <v>6295</v>
      </c>
      <c r="R45" s="173"/>
      <c r="S45" s="214">
        <v>46</v>
      </c>
    </row>
    <row r="46" spans="1:22" ht="15" thickTop="1" thickBot="1">
      <c r="A46" s="442">
        <v>21</v>
      </c>
      <c r="B46" s="442">
        <v>5522</v>
      </c>
      <c r="C46" s="9" t="s">
        <v>15602</v>
      </c>
      <c r="D46" s="9" t="s">
        <v>6744</v>
      </c>
      <c r="E46" s="147" t="s">
        <v>6769</v>
      </c>
      <c r="F46" s="87" t="s">
        <v>6508</v>
      </c>
      <c r="G46" s="442" t="s">
        <v>1183</v>
      </c>
      <c r="H46" s="96" t="s">
        <v>6532</v>
      </c>
      <c r="I46" s="8" t="s">
        <v>6422</v>
      </c>
      <c r="J46" s="8"/>
      <c r="K46" s="8" t="s">
        <v>17264</v>
      </c>
      <c r="L46" s="8" t="s">
        <v>17261</v>
      </c>
      <c r="M46" s="8" t="s">
        <v>17261</v>
      </c>
      <c r="N46" s="8" t="s">
        <v>17263</v>
      </c>
      <c r="O46" s="15" t="s">
        <v>6748</v>
      </c>
      <c r="P46" s="15"/>
      <c r="Q46" s="173" t="s">
        <v>6296</v>
      </c>
      <c r="R46" s="173"/>
      <c r="S46" s="214">
        <v>46</v>
      </c>
    </row>
    <row r="47" spans="1:22" ht="15" thickTop="1" thickBot="1">
      <c r="A47" s="7">
        <v>22</v>
      </c>
      <c r="B47" s="442">
        <v>5523</v>
      </c>
      <c r="C47" s="9" t="s">
        <v>15603</v>
      </c>
      <c r="D47" s="9" t="s">
        <v>6745</v>
      </c>
      <c r="E47" s="147" t="s">
        <v>6770</v>
      </c>
      <c r="F47" s="87" t="s">
        <v>6509</v>
      </c>
      <c r="G47" s="442" t="s">
        <v>1183</v>
      </c>
      <c r="H47" s="96" t="s">
        <v>6533</v>
      </c>
      <c r="I47" s="8" t="s">
        <v>6422</v>
      </c>
      <c r="J47" s="8"/>
      <c r="K47" s="8" t="s">
        <v>17264</v>
      </c>
      <c r="L47" s="8" t="s">
        <v>17261</v>
      </c>
      <c r="M47" s="8" t="s">
        <v>17261</v>
      </c>
      <c r="N47" s="8" t="s">
        <v>17263</v>
      </c>
      <c r="O47" s="15" t="s">
        <v>6748</v>
      </c>
      <c r="P47" s="15"/>
      <c r="Q47" s="173" t="s">
        <v>6297</v>
      </c>
      <c r="R47" s="173"/>
      <c r="S47" s="214">
        <v>46</v>
      </c>
    </row>
    <row r="48" spans="1:22" ht="15" thickTop="1" thickBot="1">
      <c r="A48" s="442">
        <v>23</v>
      </c>
      <c r="B48" s="442">
        <v>5528</v>
      </c>
      <c r="C48" s="9" t="s">
        <v>15604</v>
      </c>
      <c r="D48" s="9" t="s">
        <v>6746</v>
      </c>
      <c r="E48" s="147" t="s">
        <v>6771</v>
      </c>
      <c r="F48" s="87" t="s">
        <v>6510</v>
      </c>
      <c r="G48" s="442" t="s">
        <v>1183</v>
      </c>
      <c r="H48" s="96" t="s">
        <v>6534</v>
      </c>
      <c r="I48" s="8" t="s">
        <v>6422</v>
      </c>
      <c r="J48" s="8"/>
      <c r="K48" s="8" t="s">
        <v>17264</v>
      </c>
      <c r="L48" s="8" t="s">
        <v>17261</v>
      </c>
      <c r="M48" s="8" t="s">
        <v>17261</v>
      </c>
      <c r="N48" s="8" t="s">
        <v>17263</v>
      </c>
      <c r="O48" s="15" t="s">
        <v>6748</v>
      </c>
      <c r="P48" s="15"/>
      <c r="Q48" s="173" t="s">
        <v>6298</v>
      </c>
      <c r="R48" s="173"/>
      <c r="S48" s="214">
        <v>46</v>
      </c>
    </row>
    <row r="49" spans="1:19" ht="15" thickTop="1" thickBot="1">
      <c r="A49" s="7">
        <v>24</v>
      </c>
      <c r="B49" s="7">
        <v>5529</v>
      </c>
      <c r="C49" s="9" t="s">
        <v>15605</v>
      </c>
      <c r="D49" s="9" t="s">
        <v>6747</v>
      </c>
      <c r="E49" s="147" t="s">
        <v>6772</v>
      </c>
      <c r="F49" s="87" t="s">
        <v>6511</v>
      </c>
      <c r="G49" s="442" t="s">
        <v>1183</v>
      </c>
      <c r="H49" s="96" t="s">
        <v>6535</v>
      </c>
      <c r="I49" s="8" t="s">
        <v>6422</v>
      </c>
      <c r="J49" s="8"/>
      <c r="K49" s="8" t="s">
        <v>17264</v>
      </c>
      <c r="L49" s="8" t="s">
        <v>17257</v>
      </c>
      <c r="M49" s="8" t="s">
        <v>17261</v>
      </c>
      <c r="N49" s="8" t="s">
        <v>17263</v>
      </c>
      <c r="O49" s="15" t="s">
        <v>6748</v>
      </c>
      <c r="P49" s="15"/>
      <c r="Q49" s="307" t="s">
        <v>6299</v>
      </c>
      <c r="R49" s="307"/>
      <c r="S49" s="214">
        <v>46</v>
      </c>
    </row>
    <row r="50" spans="1:19" ht="15" thickTop="1" thickBot="1">
      <c r="A50" s="7">
        <v>25</v>
      </c>
      <c r="B50" s="442">
        <v>7001</v>
      </c>
      <c r="C50" s="9" t="s">
        <v>8946</v>
      </c>
      <c r="D50" s="9" t="s">
        <v>9049</v>
      </c>
      <c r="E50" s="15" t="s">
        <v>9050</v>
      </c>
      <c r="F50" s="87" t="s">
        <v>8947</v>
      </c>
      <c r="G50" s="442" t="s">
        <v>1183</v>
      </c>
      <c r="H50" s="15" t="s">
        <v>8948</v>
      </c>
      <c r="I50" s="8" t="s">
        <v>5888</v>
      </c>
      <c r="J50" s="8"/>
      <c r="K50" s="8" t="s">
        <v>17264</v>
      </c>
      <c r="L50" s="8" t="s">
        <v>17257</v>
      </c>
      <c r="M50" s="8" t="s">
        <v>17261</v>
      </c>
      <c r="N50" s="8" t="s">
        <v>17263</v>
      </c>
      <c r="O50" s="15" t="s">
        <v>9051</v>
      </c>
      <c r="P50" s="15"/>
      <c r="Q50" s="8" t="s">
        <v>11037</v>
      </c>
      <c r="R50" s="8"/>
      <c r="S50" s="214">
        <v>47</v>
      </c>
    </row>
    <row r="51" spans="1:19" ht="15" thickTop="1" thickBot="1">
      <c r="A51" s="7">
        <v>26</v>
      </c>
      <c r="B51" s="442">
        <v>9001</v>
      </c>
      <c r="C51" s="9" t="s">
        <v>15550</v>
      </c>
      <c r="D51" s="9" t="s">
        <v>12314</v>
      </c>
      <c r="E51" s="15" t="s">
        <v>12388</v>
      </c>
      <c r="F51" s="87" t="s">
        <v>12389</v>
      </c>
      <c r="G51" s="442" t="s">
        <v>1183</v>
      </c>
      <c r="H51" s="15" t="s">
        <v>12390</v>
      </c>
      <c r="I51" s="8" t="s">
        <v>5888</v>
      </c>
      <c r="J51" s="8"/>
      <c r="K51" s="8" t="s">
        <v>17264</v>
      </c>
      <c r="L51" s="8" t="s">
        <v>17261</v>
      </c>
      <c r="M51" s="8" t="s">
        <v>17261</v>
      </c>
      <c r="N51" s="8" t="s">
        <v>17263</v>
      </c>
      <c r="O51" s="15" t="s">
        <v>12315</v>
      </c>
      <c r="P51" s="15"/>
      <c r="Q51" s="8" t="s">
        <v>13365</v>
      </c>
      <c r="R51" s="8"/>
      <c r="S51" s="214">
        <v>48</v>
      </c>
    </row>
    <row r="52" spans="1:19" ht="15" thickTop="1" thickBot="1">
      <c r="A52" s="442">
        <v>27</v>
      </c>
      <c r="B52" s="7">
        <v>1301</v>
      </c>
      <c r="C52" s="9" t="s">
        <v>15552</v>
      </c>
      <c r="D52" s="9" t="s">
        <v>12587</v>
      </c>
      <c r="E52" s="15" t="s">
        <v>12619</v>
      </c>
      <c r="F52" s="87" t="s">
        <v>12504</v>
      </c>
      <c r="G52" s="7" t="s">
        <v>1183</v>
      </c>
      <c r="H52" s="15" t="s">
        <v>12537</v>
      </c>
      <c r="I52" s="8" t="s">
        <v>5888</v>
      </c>
      <c r="J52" s="8"/>
      <c r="K52" s="8" t="s">
        <v>17264</v>
      </c>
      <c r="L52" s="8" t="s">
        <v>17261</v>
      </c>
      <c r="M52" s="8" t="s">
        <v>17261</v>
      </c>
      <c r="N52" s="8" t="s">
        <v>17263</v>
      </c>
      <c r="O52" s="15" t="s">
        <v>12586</v>
      </c>
      <c r="P52" s="15"/>
      <c r="Q52" s="8" t="s">
        <v>12806</v>
      </c>
      <c r="R52" s="8"/>
      <c r="S52" s="214">
        <v>48</v>
      </c>
    </row>
    <row r="53" spans="1:19" ht="15" thickTop="1" thickBot="1">
      <c r="A53" s="442">
        <v>28</v>
      </c>
      <c r="B53" s="7">
        <v>1302</v>
      </c>
      <c r="C53" s="9" t="s">
        <v>15553</v>
      </c>
      <c r="D53" s="9" t="s">
        <v>12588</v>
      </c>
      <c r="E53" s="15" t="s">
        <v>12620</v>
      </c>
      <c r="F53" s="87" t="s">
        <v>12505</v>
      </c>
      <c r="G53" s="442" t="s">
        <v>1183</v>
      </c>
      <c r="H53" s="15" t="s">
        <v>12538</v>
      </c>
      <c r="I53" s="8" t="s">
        <v>5888</v>
      </c>
      <c r="J53" s="8"/>
      <c r="K53" s="8" t="s">
        <v>17264</v>
      </c>
      <c r="L53" s="8" t="s">
        <v>17261</v>
      </c>
      <c r="M53" s="8" t="s">
        <v>17261</v>
      </c>
      <c r="N53" s="8" t="s">
        <v>17263</v>
      </c>
      <c r="O53" s="15" t="s">
        <v>12586</v>
      </c>
      <c r="P53" s="15"/>
      <c r="Q53" s="8" t="s">
        <v>12807</v>
      </c>
      <c r="R53" s="8"/>
      <c r="S53" s="214">
        <v>48</v>
      </c>
    </row>
    <row r="54" spans="1:19" ht="15" thickTop="1" thickBot="1">
      <c r="A54" s="442">
        <v>29</v>
      </c>
      <c r="B54" s="442">
        <v>1303</v>
      </c>
      <c r="C54" s="9" t="s">
        <v>15554</v>
      </c>
      <c r="D54" s="9" t="s">
        <v>12589</v>
      </c>
      <c r="E54" s="15" t="s">
        <v>12621</v>
      </c>
      <c r="F54" s="87" t="s">
        <v>12506</v>
      </c>
      <c r="G54" s="442" t="s">
        <v>1183</v>
      </c>
      <c r="H54" s="15" t="s">
        <v>12539</v>
      </c>
      <c r="I54" s="8" t="s">
        <v>5888</v>
      </c>
      <c r="J54" s="8"/>
      <c r="K54" s="8" t="s">
        <v>17264</v>
      </c>
      <c r="L54" s="8" t="s">
        <v>17261</v>
      </c>
      <c r="M54" s="8" t="s">
        <v>17261</v>
      </c>
      <c r="N54" s="8" t="s">
        <v>17263</v>
      </c>
      <c r="O54" s="15" t="s">
        <v>12586</v>
      </c>
      <c r="P54" s="15"/>
      <c r="Q54" s="8" t="s">
        <v>12808</v>
      </c>
      <c r="R54" s="8"/>
      <c r="S54" s="214">
        <v>48</v>
      </c>
    </row>
    <row r="55" spans="1:19" ht="15" thickTop="1" thickBot="1">
      <c r="A55" s="442">
        <v>30</v>
      </c>
      <c r="B55" s="442">
        <v>1304</v>
      </c>
      <c r="C55" s="9" t="s">
        <v>15555</v>
      </c>
      <c r="D55" s="9" t="s">
        <v>12590</v>
      </c>
      <c r="E55" s="15" t="s">
        <v>12622</v>
      </c>
      <c r="F55" s="87" t="s">
        <v>12507</v>
      </c>
      <c r="G55" s="442" t="s">
        <v>1183</v>
      </c>
      <c r="H55" s="15" t="s">
        <v>12540</v>
      </c>
      <c r="I55" s="8" t="s">
        <v>5888</v>
      </c>
      <c r="J55" s="8"/>
      <c r="K55" s="8" t="s">
        <v>17264</v>
      </c>
      <c r="L55" s="8" t="s">
        <v>17261</v>
      </c>
      <c r="M55" s="8" t="s">
        <v>17261</v>
      </c>
      <c r="N55" s="8" t="s">
        <v>17263</v>
      </c>
      <c r="O55" s="15" t="s">
        <v>12586</v>
      </c>
      <c r="P55" s="15"/>
      <c r="Q55" s="8" t="s">
        <v>12809</v>
      </c>
      <c r="R55" s="8"/>
      <c r="S55" s="214">
        <v>48</v>
      </c>
    </row>
    <row r="56" spans="1:19" ht="15" thickTop="1" thickBot="1">
      <c r="A56" s="442">
        <v>31</v>
      </c>
      <c r="B56" s="442">
        <v>1305</v>
      </c>
      <c r="C56" s="9" t="s">
        <v>15556</v>
      </c>
      <c r="D56" s="9" t="s">
        <v>12591</v>
      </c>
      <c r="E56" s="15" t="s">
        <v>12623</v>
      </c>
      <c r="F56" s="87" t="s">
        <v>12508</v>
      </c>
      <c r="G56" s="442" t="s">
        <v>1183</v>
      </c>
      <c r="H56" s="15" t="s">
        <v>12541</v>
      </c>
      <c r="I56" s="8" t="s">
        <v>5888</v>
      </c>
      <c r="J56" s="8"/>
      <c r="K56" s="8" t="s">
        <v>17264</v>
      </c>
      <c r="L56" s="8" t="s">
        <v>17261</v>
      </c>
      <c r="M56" s="8" t="s">
        <v>17261</v>
      </c>
      <c r="N56" s="8" t="s">
        <v>17263</v>
      </c>
      <c r="O56" s="15" t="s">
        <v>12586</v>
      </c>
      <c r="P56" s="15"/>
      <c r="Q56" s="8" t="s">
        <v>12810</v>
      </c>
      <c r="R56" s="8"/>
      <c r="S56" s="214">
        <v>48</v>
      </c>
    </row>
    <row r="57" spans="1:19" ht="15" thickTop="1" thickBot="1">
      <c r="A57" s="442">
        <v>32</v>
      </c>
      <c r="B57" s="442">
        <v>1306</v>
      </c>
      <c r="C57" s="9" t="s">
        <v>15557</v>
      </c>
      <c r="D57" s="9" t="s">
        <v>12592</v>
      </c>
      <c r="E57" s="15" t="s">
        <v>12624</v>
      </c>
      <c r="F57" s="87" t="s">
        <v>12509</v>
      </c>
      <c r="G57" s="442" t="s">
        <v>1183</v>
      </c>
      <c r="H57" s="15" t="s">
        <v>12542</v>
      </c>
      <c r="I57" s="8" t="s">
        <v>5888</v>
      </c>
      <c r="J57" s="8"/>
      <c r="K57" s="8" t="s">
        <v>17264</v>
      </c>
      <c r="L57" s="8" t="s">
        <v>17261</v>
      </c>
      <c r="M57" s="8" t="s">
        <v>17261</v>
      </c>
      <c r="N57" s="8" t="s">
        <v>17263</v>
      </c>
      <c r="O57" s="15" t="s">
        <v>12586</v>
      </c>
      <c r="P57" s="15"/>
      <c r="Q57" s="8" t="s">
        <v>12811</v>
      </c>
      <c r="R57" s="8"/>
      <c r="S57" s="214">
        <v>48</v>
      </c>
    </row>
    <row r="58" spans="1:19" ht="15" thickTop="1" thickBot="1">
      <c r="A58" s="442">
        <v>33</v>
      </c>
      <c r="B58" s="442">
        <v>1307</v>
      </c>
      <c r="C58" s="9" t="s">
        <v>15558</v>
      </c>
      <c r="D58" s="9" t="s">
        <v>12593</v>
      </c>
      <c r="E58" s="15" t="s">
        <v>12625</v>
      </c>
      <c r="F58" s="87" t="s">
        <v>12510</v>
      </c>
      <c r="G58" s="442" t="s">
        <v>1183</v>
      </c>
      <c r="H58" s="15" t="s">
        <v>12543</v>
      </c>
      <c r="I58" s="8" t="s">
        <v>5888</v>
      </c>
      <c r="J58" s="8"/>
      <c r="K58" s="8" t="s">
        <v>17264</v>
      </c>
      <c r="L58" s="8" t="s">
        <v>17261</v>
      </c>
      <c r="M58" s="8" t="s">
        <v>17261</v>
      </c>
      <c r="N58" s="8" t="s">
        <v>17263</v>
      </c>
      <c r="O58" s="15" t="s">
        <v>12586</v>
      </c>
      <c r="P58" s="15"/>
      <c r="Q58" s="8" t="s">
        <v>12812</v>
      </c>
      <c r="R58" s="8"/>
      <c r="S58" s="214">
        <v>48</v>
      </c>
    </row>
    <row r="59" spans="1:19" ht="15" thickTop="1" thickBot="1">
      <c r="A59" s="442">
        <v>42</v>
      </c>
      <c r="B59" s="442">
        <v>1409</v>
      </c>
      <c r="C59" s="9" t="s">
        <v>15567</v>
      </c>
      <c r="D59" s="9" t="s">
        <v>12602</v>
      </c>
      <c r="E59" s="15" t="s">
        <v>12633</v>
      </c>
      <c r="F59" s="87" t="s">
        <v>12519</v>
      </c>
      <c r="G59" s="442" t="s">
        <v>1183</v>
      </c>
      <c r="H59" s="15" t="s">
        <v>12552</v>
      </c>
      <c r="I59" s="8" t="s">
        <v>5888</v>
      </c>
      <c r="J59" s="8"/>
      <c r="K59" s="8" t="s">
        <v>17264</v>
      </c>
      <c r="L59" s="8" t="s">
        <v>17261</v>
      </c>
      <c r="M59" s="8" t="s">
        <v>17261</v>
      </c>
      <c r="N59" s="8" t="s">
        <v>17263</v>
      </c>
      <c r="O59" s="15" t="s">
        <v>12586</v>
      </c>
      <c r="P59" s="15"/>
      <c r="Q59" s="8" t="s">
        <v>12821</v>
      </c>
      <c r="R59" s="8"/>
      <c r="S59" s="214">
        <v>48</v>
      </c>
    </row>
    <row r="60" spans="1:19" ht="15" thickTop="1" thickBot="1">
      <c r="A60" s="442">
        <v>83</v>
      </c>
      <c r="B60" s="442">
        <v>5206</v>
      </c>
      <c r="C60" s="9" t="s">
        <v>15630</v>
      </c>
      <c r="D60" s="24" t="s">
        <v>13264</v>
      </c>
      <c r="E60" s="15" t="s">
        <v>13326</v>
      </c>
      <c r="F60" s="87" t="s">
        <v>13088</v>
      </c>
      <c r="G60" s="442" t="s">
        <v>1183</v>
      </c>
      <c r="H60" s="15" t="s">
        <v>13150</v>
      </c>
      <c r="I60" s="8" t="s">
        <v>5888</v>
      </c>
      <c r="J60" s="8"/>
      <c r="K60" s="8" t="s">
        <v>17264</v>
      </c>
      <c r="L60" s="8" t="s">
        <v>17261</v>
      </c>
      <c r="M60" s="8" t="s">
        <v>17257</v>
      </c>
      <c r="N60" s="8" t="s">
        <v>17263</v>
      </c>
      <c r="O60" s="15" t="s">
        <v>13239</v>
      </c>
      <c r="P60" s="15"/>
      <c r="Q60" s="8" t="s">
        <v>16164</v>
      </c>
      <c r="R60" s="8"/>
      <c r="S60" s="214">
        <v>48</v>
      </c>
    </row>
    <row r="61" spans="1:19" ht="15" thickTop="1" thickBot="1">
      <c r="A61" s="442">
        <v>84</v>
      </c>
      <c r="B61" s="442">
        <v>5207</v>
      </c>
      <c r="C61" s="9" t="s">
        <v>15631</v>
      </c>
      <c r="D61" s="24" t="s">
        <v>13265</v>
      </c>
      <c r="E61" s="15" t="s">
        <v>13327</v>
      </c>
      <c r="F61" s="87" t="s">
        <v>13089</v>
      </c>
      <c r="G61" s="442" t="s">
        <v>1183</v>
      </c>
      <c r="H61" s="15" t="s">
        <v>13151</v>
      </c>
      <c r="I61" s="8" t="s">
        <v>5888</v>
      </c>
      <c r="J61" s="8"/>
      <c r="K61" s="8" t="s">
        <v>17264</v>
      </c>
      <c r="L61" s="8" t="s">
        <v>17261</v>
      </c>
      <c r="M61" s="8" t="s">
        <v>17261</v>
      </c>
      <c r="N61" s="8" t="s">
        <v>17263</v>
      </c>
      <c r="O61" s="15" t="s">
        <v>13239</v>
      </c>
      <c r="P61" s="15"/>
      <c r="Q61" s="8" t="s">
        <v>16165</v>
      </c>
      <c r="R61" s="8"/>
      <c r="S61" s="214">
        <v>48</v>
      </c>
    </row>
    <row r="62" spans="1:19" ht="15" thickTop="1" thickBot="1">
      <c r="A62" s="442">
        <v>85</v>
      </c>
      <c r="B62" s="442">
        <v>5208</v>
      </c>
      <c r="C62" s="9" t="s">
        <v>15632</v>
      </c>
      <c r="D62" s="24" t="s">
        <v>13266</v>
      </c>
      <c r="E62" s="15" t="s">
        <v>13328</v>
      </c>
      <c r="F62" s="87" t="s">
        <v>13090</v>
      </c>
      <c r="G62" s="442" t="s">
        <v>1183</v>
      </c>
      <c r="H62" s="15" t="s">
        <v>13152</v>
      </c>
      <c r="I62" s="8" t="s">
        <v>5888</v>
      </c>
      <c r="J62" s="8"/>
      <c r="K62" s="8" t="s">
        <v>17264</v>
      </c>
      <c r="L62" s="8" t="s">
        <v>17261</v>
      </c>
      <c r="M62" s="8" t="s">
        <v>17279</v>
      </c>
      <c r="N62" s="8" t="s">
        <v>17263</v>
      </c>
      <c r="O62" s="15" t="s">
        <v>13239</v>
      </c>
      <c r="P62" s="15"/>
      <c r="Q62" s="8" t="s">
        <v>16166</v>
      </c>
      <c r="R62" s="8"/>
      <c r="S62" s="214">
        <v>48</v>
      </c>
    </row>
    <row r="63" spans="1:19" ht="15" thickTop="1" thickBot="1">
      <c r="A63" s="442">
        <v>86</v>
      </c>
      <c r="B63" s="442">
        <v>5209</v>
      </c>
      <c r="C63" s="9" t="s">
        <v>15633</v>
      </c>
      <c r="D63" s="24" t="s">
        <v>13267</v>
      </c>
      <c r="E63" s="15" t="s">
        <v>13329</v>
      </c>
      <c r="F63" s="87" t="s">
        <v>13091</v>
      </c>
      <c r="G63" s="442" t="s">
        <v>1183</v>
      </c>
      <c r="H63" s="15" t="s">
        <v>13153</v>
      </c>
      <c r="I63" s="8" t="s">
        <v>5888</v>
      </c>
      <c r="J63" s="8"/>
      <c r="K63" s="8" t="s">
        <v>17264</v>
      </c>
      <c r="L63" s="8" t="s">
        <v>17261</v>
      </c>
      <c r="M63" s="8" t="s">
        <v>17261</v>
      </c>
      <c r="N63" s="8" t="s">
        <v>17263</v>
      </c>
      <c r="O63" s="15" t="s">
        <v>13239</v>
      </c>
      <c r="P63" s="15"/>
      <c r="Q63" s="8" t="s">
        <v>16167</v>
      </c>
      <c r="R63" s="8"/>
      <c r="S63" s="214">
        <v>48</v>
      </c>
    </row>
    <row r="64" spans="1:19" ht="15" thickTop="1" thickBot="1">
      <c r="A64" s="442">
        <v>87</v>
      </c>
      <c r="B64" s="442">
        <v>5210</v>
      </c>
      <c r="C64" s="9" t="s">
        <v>15634</v>
      </c>
      <c r="D64" s="24" t="s">
        <v>13268</v>
      </c>
      <c r="E64" s="15" t="s">
        <v>13330</v>
      </c>
      <c r="F64" s="87" t="s">
        <v>13092</v>
      </c>
      <c r="G64" s="442" t="s">
        <v>1183</v>
      </c>
      <c r="H64" s="15" t="s">
        <v>13154</v>
      </c>
      <c r="I64" s="8" t="s">
        <v>5888</v>
      </c>
      <c r="J64" s="8"/>
      <c r="K64" s="8" t="s">
        <v>17264</v>
      </c>
      <c r="L64" s="8" t="s">
        <v>17261</v>
      </c>
      <c r="M64" s="8" t="s">
        <v>17261</v>
      </c>
      <c r="N64" s="8" t="s">
        <v>17263</v>
      </c>
      <c r="O64" s="15" t="s">
        <v>13239</v>
      </c>
      <c r="P64" s="15"/>
      <c r="Q64" s="8" t="s">
        <v>16168</v>
      </c>
      <c r="R64" s="8"/>
      <c r="S64" s="214">
        <v>48</v>
      </c>
    </row>
    <row r="65" spans="1:19" ht="15" thickTop="1" thickBot="1">
      <c r="A65" s="442">
        <v>88</v>
      </c>
      <c r="B65" s="442">
        <v>5211</v>
      </c>
      <c r="C65" s="9" t="s">
        <v>15635</v>
      </c>
      <c r="D65" s="24" t="s">
        <v>13269</v>
      </c>
      <c r="E65" s="15" t="s">
        <v>13331</v>
      </c>
      <c r="F65" s="87" t="s">
        <v>13093</v>
      </c>
      <c r="G65" s="442" t="s">
        <v>1183</v>
      </c>
      <c r="H65" s="15" t="s">
        <v>13155</v>
      </c>
      <c r="I65" s="8" t="s">
        <v>5888</v>
      </c>
      <c r="J65" s="8"/>
      <c r="K65" s="8" t="s">
        <v>17264</v>
      </c>
      <c r="L65" s="8" t="s">
        <v>17261</v>
      </c>
      <c r="M65" s="8" t="s">
        <v>17261</v>
      </c>
      <c r="N65" s="8" t="s">
        <v>17263</v>
      </c>
      <c r="O65" s="15" t="s">
        <v>13239</v>
      </c>
      <c r="P65" s="15"/>
      <c r="Q65" s="8" t="s">
        <v>16169</v>
      </c>
      <c r="R65" s="8"/>
      <c r="S65" s="214">
        <v>48</v>
      </c>
    </row>
    <row r="66" spans="1:19" ht="15" thickTop="1" thickBot="1">
      <c r="A66" s="442">
        <v>89</v>
      </c>
      <c r="B66" s="442">
        <v>5212</v>
      </c>
      <c r="C66" s="9" t="s">
        <v>15636</v>
      </c>
      <c r="D66" s="24" t="s">
        <v>13270</v>
      </c>
      <c r="E66" s="15" t="s">
        <v>13332</v>
      </c>
      <c r="F66" s="87" t="s">
        <v>13094</v>
      </c>
      <c r="G66" s="442" t="s">
        <v>1183</v>
      </c>
      <c r="H66" s="15" t="s">
        <v>13156</v>
      </c>
      <c r="I66" s="8" t="s">
        <v>5888</v>
      </c>
      <c r="J66" s="8"/>
      <c r="K66" s="8" t="s">
        <v>17264</v>
      </c>
      <c r="L66" s="8" t="s">
        <v>17261</v>
      </c>
      <c r="M66" s="8" t="s">
        <v>17261</v>
      </c>
      <c r="N66" s="8" t="s">
        <v>17263</v>
      </c>
      <c r="O66" s="15" t="s">
        <v>13239</v>
      </c>
      <c r="P66" s="15"/>
      <c r="Q66" s="8" t="s">
        <v>16170</v>
      </c>
      <c r="R66" s="8"/>
      <c r="S66" s="214">
        <v>48</v>
      </c>
    </row>
    <row r="67" spans="1:19" ht="15" thickTop="1" thickBot="1">
      <c r="A67" s="442">
        <v>90</v>
      </c>
      <c r="B67" s="442">
        <v>5219</v>
      </c>
      <c r="C67" s="9" t="s">
        <v>15637</v>
      </c>
      <c r="D67" s="24" t="s">
        <v>13271</v>
      </c>
      <c r="E67" s="15" t="s">
        <v>13333</v>
      </c>
      <c r="F67" s="87" t="s">
        <v>13095</v>
      </c>
      <c r="G67" s="442" t="s">
        <v>1183</v>
      </c>
      <c r="H67" s="15" t="s">
        <v>13157</v>
      </c>
      <c r="I67" s="8" t="s">
        <v>5888</v>
      </c>
      <c r="J67" s="8"/>
      <c r="K67" s="8" t="s">
        <v>17264</v>
      </c>
      <c r="L67" s="8" t="s">
        <v>17261</v>
      </c>
      <c r="M67" s="8" t="s">
        <v>17261</v>
      </c>
      <c r="N67" s="8" t="s">
        <v>17263</v>
      </c>
      <c r="O67" s="15" t="s">
        <v>13239</v>
      </c>
      <c r="P67" s="15"/>
      <c r="Q67" s="8" t="s">
        <v>16171</v>
      </c>
      <c r="R67" s="8"/>
      <c r="S67" s="214">
        <v>48</v>
      </c>
    </row>
    <row r="68" spans="1:19" ht="15" thickTop="1" thickBot="1">
      <c r="A68" s="442">
        <v>91</v>
      </c>
      <c r="B68" s="442">
        <v>5220</v>
      </c>
      <c r="C68" s="9" t="s">
        <v>15638</v>
      </c>
      <c r="D68" s="24" t="s">
        <v>13272</v>
      </c>
      <c r="E68" s="15" t="s">
        <v>13334</v>
      </c>
      <c r="F68" s="87" t="s">
        <v>13096</v>
      </c>
      <c r="G68" s="442" t="s">
        <v>1183</v>
      </c>
      <c r="H68" s="15" t="s">
        <v>13158</v>
      </c>
      <c r="I68" s="8" t="s">
        <v>5888</v>
      </c>
      <c r="J68" s="8"/>
      <c r="K68" s="8" t="s">
        <v>17264</v>
      </c>
      <c r="L68" s="8" t="s">
        <v>17261</v>
      </c>
      <c r="M68" s="8" t="s">
        <v>17261</v>
      </c>
      <c r="N68" s="8" t="s">
        <v>17263</v>
      </c>
      <c r="O68" s="15" t="s">
        <v>13239</v>
      </c>
      <c r="P68" s="15"/>
      <c r="Q68" s="8" t="s">
        <v>16172</v>
      </c>
      <c r="R68" s="8"/>
      <c r="S68" s="214">
        <v>48</v>
      </c>
    </row>
    <row r="69" spans="1:19" ht="15" thickTop="1" thickBot="1">
      <c r="A69" s="442">
        <v>92</v>
      </c>
      <c r="B69" s="442">
        <v>5221</v>
      </c>
      <c r="C69" s="9" t="s">
        <v>15639</v>
      </c>
      <c r="D69" s="24" t="s">
        <v>13273</v>
      </c>
      <c r="E69" s="15" t="s">
        <v>13335</v>
      </c>
      <c r="F69" s="87" t="s">
        <v>13097</v>
      </c>
      <c r="G69" s="442" t="s">
        <v>1183</v>
      </c>
      <c r="H69" s="15" t="s">
        <v>13159</v>
      </c>
      <c r="I69" s="8" t="s">
        <v>5888</v>
      </c>
      <c r="J69" s="8"/>
      <c r="K69" s="8" t="s">
        <v>17278</v>
      </c>
      <c r="L69" s="8" t="s">
        <v>17261</v>
      </c>
      <c r="M69" s="8" t="s">
        <v>17261</v>
      </c>
      <c r="N69" s="8" t="s">
        <v>17263</v>
      </c>
      <c r="O69" s="15" t="s">
        <v>13239</v>
      </c>
      <c r="P69" s="15"/>
      <c r="Q69" s="8" t="s">
        <v>16173</v>
      </c>
      <c r="R69" s="8"/>
      <c r="S69" s="214">
        <v>48</v>
      </c>
    </row>
    <row r="70" spans="1:19" ht="15" thickTop="1" thickBot="1">
      <c r="A70" s="442">
        <v>43</v>
      </c>
      <c r="B70" s="442">
        <v>1410</v>
      </c>
      <c r="C70" s="9" t="s">
        <v>15568</v>
      </c>
      <c r="D70" s="9" t="s">
        <v>12603</v>
      </c>
      <c r="E70" s="15" t="s">
        <v>12634</v>
      </c>
      <c r="F70" s="87" t="s">
        <v>12520</v>
      </c>
      <c r="G70" s="442" t="s">
        <v>1183</v>
      </c>
      <c r="H70" s="15" t="s">
        <v>12553</v>
      </c>
      <c r="I70" s="8" t="s">
        <v>5888</v>
      </c>
      <c r="J70" s="8"/>
      <c r="K70" s="8" t="s">
        <v>17264</v>
      </c>
      <c r="L70" s="8" t="s">
        <v>17261</v>
      </c>
      <c r="M70" s="8" t="s">
        <v>17261</v>
      </c>
      <c r="N70" s="8" t="s">
        <v>17263</v>
      </c>
      <c r="O70" s="15" t="s">
        <v>12586</v>
      </c>
      <c r="P70" s="15"/>
      <c r="Q70" s="8" t="s">
        <v>12822</v>
      </c>
      <c r="R70" s="8"/>
      <c r="S70" s="214">
        <v>48</v>
      </c>
    </row>
    <row r="71" spans="1:19" ht="15" thickTop="1" thickBot="1">
      <c r="A71" s="442">
        <v>93</v>
      </c>
      <c r="B71" s="442">
        <v>5222</v>
      </c>
      <c r="C71" s="9" t="s">
        <v>15640</v>
      </c>
      <c r="D71" s="24" t="s">
        <v>13274</v>
      </c>
      <c r="E71" s="15" t="s">
        <v>13336</v>
      </c>
      <c r="F71" s="87" t="s">
        <v>13098</v>
      </c>
      <c r="G71" s="442" t="s">
        <v>1183</v>
      </c>
      <c r="H71" s="15" t="s">
        <v>13160</v>
      </c>
      <c r="I71" s="8" t="s">
        <v>5888</v>
      </c>
      <c r="J71" s="8"/>
      <c r="K71" s="8" t="s">
        <v>17264</v>
      </c>
      <c r="L71" s="8" t="s">
        <v>17279</v>
      </c>
      <c r="M71" s="8" t="s">
        <v>17261</v>
      </c>
      <c r="N71" s="8" t="s">
        <v>17263</v>
      </c>
      <c r="O71" s="15" t="s">
        <v>13239</v>
      </c>
      <c r="P71" s="15"/>
      <c r="Q71" s="8" t="s">
        <v>16174</v>
      </c>
      <c r="R71" s="8"/>
      <c r="S71" s="214">
        <v>48</v>
      </c>
    </row>
    <row r="72" spans="1:19" ht="15" thickTop="1" thickBot="1">
      <c r="A72" s="442">
        <v>94</v>
      </c>
      <c r="B72" s="442">
        <v>5223</v>
      </c>
      <c r="C72" s="9" t="s">
        <v>15641</v>
      </c>
      <c r="D72" s="24" t="s">
        <v>13275</v>
      </c>
      <c r="E72" s="15" t="s">
        <v>13337</v>
      </c>
      <c r="F72" s="87" t="s">
        <v>13099</v>
      </c>
      <c r="G72" s="442" t="s">
        <v>1183</v>
      </c>
      <c r="H72" s="15" t="s">
        <v>13161</v>
      </c>
      <c r="I72" s="8" t="s">
        <v>5888</v>
      </c>
      <c r="J72" s="8"/>
      <c r="K72" s="8" t="s">
        <v>17264</v>
      </c>
      <c r="L72" s="8" t="s">
        <v>17261</v>
      </c>
      <c r="M72" s="8" t="s">
        <v>17261</v>
      </c>
      <c r="N72" s="8" t="s">
        <v>17263</v>
      </c>
      <c r="O72" s="15" t="s">
        <v>13239</v>
      </c>
      <c r="P72" s="15"/>
      <c r="Q72" s="8" t="s">
        <v>16175</v>
      </c>
      <c r="R72" s="8"/>
      <c r="S72" s="214">
        <v>48</v>
      </c>
    </row>
    <row r="73" spans="1:19" ht="15" thickTop="1" thickBot="1">
      <c r="A73" s="442">
        <v>95</v>
      </c>
      <c r="B73" s="442">
        <v>5224</v>
      </c>
      <c r="C73" s="9" t="s">
        <v>15642</v>
      </c>
      <c r="D73" s="24" t="s">
        <v>13276</v>
      </c>
      <c r="E73" s="15" t="s">
        <v>13338</v>
      </c>
      <c r="F73" s="87" t="s">
        <v>13100</v>
      </c>
      <c r="G73" s="442" t="s">
        <v>1183</v>
      </c>
      <c r="H73" s="15" t="s">
        <v>13162</v>
      </c>
      <c r="I73" s="8" t="s">
        <v>5888</v>
      </c>
      <c r="J73" s="8"/>
      <c r="K73" s="8" t="s">
        <v>17264</v>
      </c>
      <c r="L73" s="8" t="s">
        <v>17261</v>
      </c>
      <c r="M73" s="8" t="s">
        <v>17261</v>
      </c>
      <c r="N73" s="8" t="s">
        <v>17263</v>
      </c>
      <c r="O73" s="15" t="s">
        <v>13239</v>
      </c>
      <c r="P73" s="15"/>
      <c r="Q73" s="8" t="s">
        <v>16176</v>
      </c>
      <c r="R73" s="8"/>
      <c r="S73" s="214">
        <v>48</v>
      </c>
    </row>
    <row r="74" spans="1:19" ht="15" thickTop="1" thickBot="1">
      <c r="A74" s="442">
        <v>96</v>
      </c>
      <c r="B74" s="442">
        <v>5225</v>
      </c>
      <c r="C74" s="9" t="s">
        <v>15643</v>
      </c>
      <c r="D74" s="24" t="s">
        <v>13277</v>
      </c>
      <c r="E74" s="15" t="s">
        <v>13339</v>
      </c>
      <c r="F74" s="87" t="s">
        <v>13101</v>
      </c>
      <c r="G74" s="442" t="s">
        <v>1183</v>
      </c>
      <c r="H74" s="15" t="s">
        <v>13163</v>
      </c>
      <c r="I74" s="8" t="s">
        <v>5888</v>
      </c>
      <c r="J74" s="8"/>
      <c r="K74" s="8" t="s">
        <v>17264</v>
      </c>
      <c r="L74" s="8" t="s">
        <v>17261</v>
      </c>
      <c r="M74" s="8" t="s">
        <v>17261</v>
      </c>
      <c r="N74" s="8" t="s">
        <v>17263</v>
      </c>
      <c r="O74" s="15" t="s">
        <v>13239</v>
      </c>
      <c r="P74" s="15"/>
      <c r="Q74" s="8" t="s">
        <v>16177</v>
      </c>
      <c r="R74" s="8"/>
      <c r="S74" s="214">
        <v>48</v>
      </c>
    </row>
    <row r="75" spans="1:19" ht="15" thickTop="1" thickBot="1">
      <c r="A75" s="442">
        <v>97</v>
      </c>
      <c r="B75" s="442">
        <v>50</v>
      </c>
      <c r="C75" s="9" t="s">
        <v>15644</v>
      </c>
      <c r="D75" s="24" t="s">
        <v>13278</v>
      </c>
      <c r="E75" s="15" t="s">
        <v>13340</v>
      </c>
      <c r="F75" s="87" t="s">
        <v>13102</v>
      </c>
      <c r="G75" s="442" t="s">
        <v>1183</v>
      </c>
      <c r="H75" s="15" t="s">
        <v>13164</v>
      </c>
      <c r="I75" s="8" t="s">
        <v>5888</v>
      </c>
      <c r="J75" s="8"/>
      <c r="K75" s="8" t="s">
        <v>17264</v>
      </c>
      <c r="L75" s="8" t="s">
        <v>17261</v>
      </c>
      <c r="M75" s="8" t="s">
        <v>17261</v>
      </c>
      <c r="N75" s="8" t="s">
        <v>17263</v>
      </c>
      <c r="O75" s="15" t="s">
        <v>13239</v>
      </c>
      <c r="P75" s="15"/>
      <c r="Q75" s="8" t="s">
        <v>16178</v>
      </c>
      <c r="R75" s="8"/>
      <c r="S75" s="214">
        <v>48</v>
      </c>
    </row>
    <row r="76" spans="1:19" ht="15" thickTop="1" thickBot="1">
      <c r="A76" s="442">
        <v>98</v>
      </c>
      <c r="B76" s="442">
        <v>52</v>
      </c>
      <c r="C76" s="9" t="s">
        <v>15645</v>
      </c>
      <c r="D76" s="24" t="s">
        <v>13279</v>
      </c>
      <c r="E76" s="15" t="s">
        <v>13341</v>
      </c>
      <c r="F76" s="87" t="s">
        <v>13103</v>
      </c>
      <c r="G76" s="442" t="s">
        <v>1183</v>
      </c>
      <c r="H76" s="15" t="s">
        <v>13165</v>
      </c>
      <c r="I76" s="8" t="s">
        <v>5888</v>
      </c>
      <c r="J76" s="8"/>
      <c r="K76" s="8" t="s">
        <v>17278</v>
      </c>
      <c r="L76" s="8" t="s">
        <v>17261</v>
      </c>
      <c r="M76" s="8" t="s">
        <v>17261</v>
      </c>
      <c r="N76" s="8" t="s">
        <v>17263</v>
      </c>
      <c r="O76" s="15" t="s">
        <v>13239</v>
      </c>
      <c r="P76" s="15"/>
      <c r="Q76" s="8" t="s">
        <v>16179</v>
      </c>
      <c r="R76" s="8"/>
      <c r="S76" s="214">
        <v>48</v>
      </c>
    </row>
    <row r="77" spans="1:19" ht="15" thickTop="1" thickBot="1">
      <c r="A77" s="442">
        <v>99</v>
      </c>
      <c r="B77" s="442">
        <v>57</v>
      </c>
      <c r="C77" s="9" t="s">
        <v>15646</v>
      </c>
      <c r="D77" s="24" t="s">
        <v>13280</v>
      </c>
      <c r="E77" s="15" t="s">
        <v>13342</v>
      </c>
      <c r="F77" s="87" t="s">
        <v>13104</v>
      </c>
      <c r="G77" s="442" t="s">
        <v>1183</v>
      </c>
      <c r="H77" s="15" t="s">
        <v>13166</v>
      </c>
      <c r="I77" s="8" t="s">
        <v>5888</v>
      </c>
      <c r="J77" s="8"/>
      <c r="K77" s="8" t="s">
        <v>17264</v>
      </c>
      <c r="L77" s="8" t="s">
        <v>17261</v>
      </c>
      <c r="M77" s="8" t="s">
        <v>17261</v>
      </c>
      <c r="N77" s="8" t="s">
        <v>17263</v>
      </c>
      <c r="O77" s="15" t="s">
        <v>13239</v>
      </c>
      <c r="P77" s="15"/>
      <c r="Q77" s="8" t="s">
        <v>16180</v>
      </c>
      <c r="R77" s="8"/>
      <c r="S77" s="214">
        <v>48</v>
      </c>
    </row>
    <row r="78" spans="1:19" ht="15" thickTop="1" thickBot="1">
      <c r="A78" s="442">
        <v>100</v>
      </c>
      <c r="B78" s="442">
        <v>58</v>
      </c>
      <c r="C78" s="9" t="s">
        <v>15647</v>
      </c>
      <c r="D78" s="24" t="s">
        <v>13281</v>
      </c>
      <c r="E78" s="15" t="s">
        <v>13343</v>
      </c>
      <c r="F78" s="87" t="s">
        <v>13105</v>
      </c>
      <c r="G78" s="442" t="s">
        <v>1183</v>
      </c>
      <c r="H78" s="15" t="s">
        <v>13167</v>
      </c>
      <c r="I78" s="8" t="s">
        <v>5888</v>
      </c>
      <c r="J78" s="8"/>
      <c r="K78" s="8" t="s">
        <v>17264</v>
      </c>
      <c r="L78" s="8" t="s">
        <v>17261</v>
      </c>
      <c r="M78" s="8" t="s">
        <v>17261</v>
      </c>
      <c r="N78" s="8" t="s">
        <v>17263</v>
      </c>
      <c r="O78" s="15" t="s">
        <v>13239</v>
      </c>
      <c r="P78" s="15"/>
      <c r="Q78" s="8" t="s">
        <v>16181</v>
      </c>
      <c r="R78" s="8"/>
      <c r="S78" s="214">
        <v>48</v>
      </c>
    </row>
    <row r="79" spans="1:19" ht="15" thickTop="1" thickBot="1">
      <c r="A79" s="442">
        <v>101</v>
      </c>
      <c r="B79" s="442">
        <v>59</v>
      </c>
      <c r="C79" s="9" t="s">
        <v>15648</v>
      </c>
      <c r="D79" s="24" t="s">
        <v>13282</v>
      </c>
      <c r="E79" s="15" t="s">
        <v>13344</v>
      </c>
      <c r="F79" s="87" t="s">
        <v>13106</v>
      </c>
      <c r="G79" s="442" t="s">
        <v>1183</v>
      </c>
      <c r="H79" s="15" t="s">
        <v>13168</v>
      </c>
      <c r="I79" s="8" t="s">
        <v>5888</v>
      </c>
      <c r="J79" s="8"/>
      <c r="K79" s="8" t="s">
        <v>17264</v>
      </c>
      <c r="L79" s="8" t="s">
        <v>17261</v>
      </c>
      <c r="M79" s="8" t="s">
        <v>17261</v>
      </c>
      <c r="N79" s="8" t="s">
        <v>17263</v>
      </c>
      <c r="O79" s="15" t="s">
        <v>13239</v>
      </c>
      <c r="P79" s="15"/>
      <c r="Q79" s="8" t="s">
        <v>16182</v>
      </c>
      <c r="R79" s="8"/>
      <c r="S79" s="214">
        <v>48</v>
      </c>
    </row>
    <row r="80" spans="1:19" ht="15" thickTop="1" thickBot="1">
      <c r="A80" s="442">
        <v>102</v>
      </c>
      <c r="B80" s="442">
        <v>60</v>
      </c>
      <c r="C80" s="9" t="s">
        <v>15649</v>
      </c>
      <c r="D80" s="24" t="s">
        <v>13283</v>
      </c>
      <c r="E80" s="15" t="s">
        <v>13345</v>
      </c>
      <c r="F80" s="87" t="s">
        <v>13107</v>
      </c>
      <c r="G80" s="442" t="s">
        <v>1183</v>
      </c>
      <c r="H80" s="15" t="s">
        <v>13169</v>
      </c>
      <c r="I80" s="8" t="s">
        <v>5888</v>
      </c>
      <c r="J80" s="8"/>
      <c r="K80" s="8" t="s">
        <v>17278</v>
      </c>
      <c r="L80" s="8" t="s">
        <v>17261</v>
      </c>
      <c r="M80" s="8" t="s">
        <v>17261</v>
      </c>
      <c r="N80" s="8" t="s">
        <v>17280</v>
      </c>
      <c r="O80" s="15" t="s">
        <v>13239</v>
      </c>
      <c r="P80" s="15"/>
      <c r="Q80" s="8" t="s">
        <v>16183</v>
      </c>
      <c r="R80" s="8"/>
      <c r="S80" s="214">
        <v>48</v>
      </c>
    </row>
    <row r="81" spans="1:19" ht="15" thickTop="1" thickBot="1">
      <c r="A81" s="442">
        <v>44</v>
      </c>
      <c r="B81" s="442">
        <v>1411</v>
      </c>
      <c r="C81" s="9" t="s">
        <v>15569</v>
      </c>
      <c r="D81" s="9" t="s">
        <v>12604</v>
      </c>
      <c r="E81" s="15" t="s">
        <v>12635</v>
      </c>
      <c r="F81" s="87" t="s">
        <v>12521</v>
      </c>
      <c r="G81" s="442" t="s">
        <v>1183</v>
      </c>
      <c r="H81" s="15" t="s">
        <v>12554</v>
      </c>
      <c r="I81" s="8" t="s">
        <v>5888</v>
      </c>
      <c r="J81" s="8"/>
      <c r="K81" s="8" t="s">
        <v>17264</v>
      </c>
      <c r="L81" s="8" t="s">
        <v>17261</v>
      </c>
      <c r="M81" s="8" t="s">
        <v>17261</v>
      </c>
      <c r="N81" s="8" t="s">
        <v>17263</v>
      </c>
      <c r="O81" s="15" t="s">
        <v>12586</v>
      </c>
      <c r="P81" s="15"/>
      <c r="Q81" s="8" t="s">
        <v>12823</v>
      </c>
      <c r="R81" s="8"/>
      <c r="S81" s="214">
        <v>48</v>
      </c>
    </row>
    <row r="82" spans="1:19" ht="15" thickTop="1" thickBot="1">
      <c r="A82" s="442">
        <v>103</v>
      </c>
      <c r="B82" s="442">
        <v>61</v>
      </c>
      <c r="C82" s="9" t="s">
        <v>15650</v>
      </c>
      <c r="D82" s="24" t="s">
        <v>13284</v>
      </c>
      <c r="E82" s="15" t="s">
        <v>13346</v>
      </c>
      <c r="F82" s="87" t="s">
        <v>13108</v>
      </c>
      <c r="G82" s="442" t="s">
        <v>1183</v>
      </c>
      <c r="H82" s="15" t="s">
        <v>13170</v>
      </c>
      <c r="I82" s="8" t="s">
        <v>5888</v>
      </c>
      <c r="J82" s="8"/>
      <c r="K82" s="8" t="s">
        <v>17264</v>
      </c>
      <c r="L82" s="8" t="s">
        <v>17261</v>
      </c>
      <c r="M82" s="8" t="s">
        <v>17261</v>
      </c>
      <c r="N82" s="8" t="s">
        <v>17263</v>
      </c>
      <c r="O82" s="15" t="s">
        <v>13239</v>
      </c>
      <c r="P82" s="15"/>
      <c r="Q82" s="8" t="s">
        <v>16184</v>
      </c>
      <c r="R82" s="8"/>
      <c r="S82" s="214">
        <v>48</v>
      </c>
    </row>
    <row r="83" spans="1:19" ht="15" thickTop="1" thickBot="1">
      <c r="A83" s="442">
        <v>104</v>
      </c>
      <c r="B83" s="442">
        <v>62</v>
      </c>
      <c r="C83" s="9" t="s">
        <v>15651</v>
      </c>
      <c r="D83" s="24" t="s">
        <v>13285</v>
      </c>
      <c r="E83" s="15" t="s">
        <v>13347</v>
      </c>
      <c r="F83" s="87" t="s">
        <v>13109</v>
      </c>
      <c r="G83" s="442" t="s">
        <v>1183</v>
      </c>
      <c r="H83" s="15" t="s">
        <v>13171</v>
      </c>
      <c r="I83" s="8" t="s">
        <v>5888</v>
      </c>
      <c r="J83" s="8"/>
      <c r="K83" s="8" t="s">
        <v>17264</v>
      </c>
      <c r="L83" s="8" t="s">
        <v>17261</v>
      </c>
      <c r="M83" s="8" t="s">
        <v>17261</v>
      </c>
      <c r="N83" s="8" t="s">
        <v>17263</v>
      </c>
      <c r="O83" s="15" t="s">
        <v>13239</v>
      </c>
      <c r="P83" s="15"/>
      <c r="Q83" s="8" t="s">
        <v>16185</v>
      </c>
      <c r="R83" s="8"/>
      <c r="S83" s="214">
        <v>48</v>
      </c>
    </row>
    <row r="84" spans="1:19" ht="15" thickTop="1" thickBot="1">
      <c r="A84" s="442">
        <v>105</v>
      </c>
      <c r="B84" s="442">
        <v>63</v>
      </c>
      <c r="C84" s="9" t="s">
        <v>15652</v>
      </c>
      <c r="D84" s="24" t="s">
        <v>13286</v>
      </c>
      <c r="E84" s="15" t="s">
        <v>13348</v>
      </c>
      <c r="F84" s="87" t="s">
        <v>13110</v>
      </c>
      <c r="G84" s="442" t="s">
        <v>1183</v>
      </c>
      <c r="H84" s="15" t="s">
        <v>13172</v>
      </c>
      <c r="I84" s="8" t="s">
        <v>5888</v>
      </c>
      <c r="J84" s="8"/>
      <c r="K84" s="8" t="s">
        <v>17264</v>
      </c>
      <c r="L84" s="8" t="s">
        <v>17261</v>
      </c>
      <c r="M84" s="8" t="s">
        <v>17261</v>
      </c>
      <c r="N84" s="8" t="s">
        <v>17263</v>
      </c>
      <c r="O84" s="15" t="s">
        <v>13239</v>
      </c>
      <c r="P84" s="15"/>
      <c r="Q84" s="8" t="s">
        <v>16186</v>
      </c>
      <c r="R84" s="8"/>
      <c r="S84" s="214">
        <v>48</v>
      </c>
    </row>
    <row r="85" spans="1:19" ht="15" thickTop="1" thickBot="1">
      <c r="A85" s="442">
        <v>106</v>
      </c>
      <c r="B85" s="442">
        <v>64</v>
      </c>
      <c r="C85" s="9" t="s">
        <v>15653</v>
      </c>
      <c r="D85" s="24" t="s">
        <v>13287</v>
      </c>
      <c r="E85" s="15" t="s">
        <v>13349</v>
      </c>
      <c r="F85" s="87" t="s">
        <v>13111</v>
      </c>
      <c r="G85" s="442" t="s">
        <v>1183</v>
      </c>
      <c r="H85" s="15" t="s">
        <v>13173</v>
      </c>
      <c r="I85" s="8" t="s">
        <v>5888</v>
      </c>
      <c r="J85" s="8"/>
      <c r="K85" s="8" t="s">
        <v>17264</v>
      </c>
      <c r="L85" s="8" t="s">
        <v>17261</v>
      </c>
      <c r="M85" s="8" t="s">
        <v>17261</v>
      </c>
      <c r="N85" s="8" t="s">
        <v>17263</v>
      </c>
      <c r="O85" s="15" t="s">
        <v>13239</v>
      </c>
      <c r="P85" s="15"/>
      <c r="Q85" s="8" t="s">
        <v>16187</v>
      </c>
      <c r="R85" s="8"/>
      <c r="S85" s="214">
        <v>48</v>
      </c>
    </row>
    <row r="86" spans="1:19" ht="15" thickTop="1" thickBot="1">
      <c r="A86" s="250">
        <v>107</v>
      </c>
      <c r="B86" s="250">
        <v>65</v>
      </c>
      <c r="C86" s="251" t="s">
        <v>25734</v>
      </c>
      <c r="D86" s="1082" t="s">
        <v>13288</v>
      </c>
      <c r="E86" s="252" t="s">
        <v>13350</v>
      </c>
      <c r="F86" s="292" t="s">
        <v>13112</v>
      </c>
      <c r="G86" s="250" t="s">
        <v>1183</v>
      </c>
      <c r="H86" s="252" t="s">
        <v>13174</v>
      </c>
      <c r="I86" s="254" t="s">
        <v>5888</v>
      </c>
      <c r="J86" s="254"/>
      <c r="K86" s="254" t="s">
        <v>17264</v>
      </c>
      <c r="L86" s="254" t="s">
        <v>17261</v>
      </c>
      <c r="M86" s="254" t="s">
        <v>17261</v>
      </c>
      <c r="N86" s="254" t="s">
        <v>17263</v>
      </c>
      <c r="O86" s="252" t="s">
        <v>13239</v>
      </c>
      <c r="P86" s="252" t="s">
        <v>28424</v>
      </c>
      <c r="Q86" s="254" t="s">
        <v>16188</v>
      </c>
      <c r="R86" s="254" t="s">
        <v>28425</v>
      </c>
      <c r="S86" s="255">
        <v>48</v>
      </c>
    </row>
    <row r="87" spans="1:19" ht="15" thickTop="1" thickBot="1">
      <c r="A87" s="442">
        <v>108</v>
      </c>
      <c r="B87" s="442">
        <v>66</v>
      </c>
      <c r="C87" s="9" t="s">
        <v>15654</v>
      </c>
      <c r="D87" s="24" t="s">
        <v>13289</v>
      </c>
      <c r="E87" s="15" t="s">
        <v>13351</v>
      </c>
      <c r="F87" s="87" t="s">
        <v>13113</v>
      </c>
      <c r="G87" s="442" t="s">
        <v>1183</v>
      </c>
      <c r="H87" s="15" t="s">
        <v>13175</v>
      </c>
      <c r="I87" s="8" t="s">
        <v>5888</v>
      </c>
      <c r="J87" s="8"/>
      <c r="K87" s="8" t="s">
        <v>17278</v>
      </c>
      <c r="L87" s="8" t="s">
        <v>17261</v>
      </c>
      <c r="M87" s="8" t="s">
        <v>17261</v>
      </c>
      <c r="N87" s="8" t="s">
        <v>17263</v>
      </c>
      <c r="O87" s="15" t="s">
        <v>13239</v>
      </c>
      <c r="P87" s="15"/>
      <c r="Q87" s="8" t="s">
        <v>16189</v>
      </c>
      <c r="R87" s="8"/>
      <c r="S87" s="214">
        <v>48</v>
      </c>
    </row>
    <row r="88" spans="1:19" ht="15" thickTop="1" thickBot="1">
      <c r="A88" s="442">
        <v>109</v>
      </c>
      <c r="B88" s="442">
        <v>67</v>
      </c>
      <c r="C88" s="9" t="s">
        <v>15655</v>
      </c>
      <c r="D88" s="24" t="s">
        <v>13290</v>
      </c>
      <c r="E88" s="15" t="s">
        <v>13352</v>
      </c>
      <c r="F88" s="87" t="s">
        <v>13114</v>
      </c>
      <c r="G88" s="442" t="s">
        <v>1183</v>
      </c>
      <c r="H88" s="15" t="s">
        <v>13176</v>
      </c>
      <c r="I88" s="8" t="s">
        <v>5888</v>
      </c>
      <c r="J88" s="8"/>
      <c r="K88" s="8" t="s">
        <v>17264</v>
      </c>
      <c r="L88" s="8" t="s">
        <v>17279</v>
      </c>
      <c r="M88" s="8" t="s">
        <v>17261</v>
      </c>
      <c r="N88" s="8" t="s">
        <v>17280</v>
      </c>
      <c r="O88" s="15" t="s">
        <v>13239</v>
      </c>
      <c r="P88" s="15"/>
      <c r="Q88" s="8" t="s">
        <v>16190</v>
      </c>
      <c r="R88" s="8"/>
      <c r="S88" s="214">
        <v>48</v>
      </c>
    </row>
    <row r="89" spans="1:19" ht="15" thickTop="1" thickBot="1">
      <c r="A89" s="250">
        <v>110</v>
      </c>
      <c r="B89" s="250">
        <v>68</v>
      </c>
      <c r="C89" s="251" t="s">
        <v>15656</v>
      </c>
      <c r="D89" s="1082" t="s">
        <v>13291</v>
      </c>
      <c r="E89" s="252" t="s">
        <v>28423</v>
      </c>
      <c r="F89" s="292" t="s">
        <v>13115</v>
      </c>
      <c r="G89" s="250" t="s">
        <v>1183</v>
      </c>
      <c r="H89" s="252" t="s">
        <v>28422</v>
      </c>
      <c r="I89" s="254" t="s">
        <v>5888</v>
      </c>
      <c r="J89" s="254"/>
      <c r="K89" s="254" t="s">
        <v>17264</v>
      </c>
      <c r="L89" s="254" t="s">
        <v>17261</v>
      </c>
      <c r="M89" s="254" t="s">
        <v>17261</v>
      </c>
      <c r="N89" s="254" t="s">
        <v>17263</v>
      </c>
      <c r="O89" s="252" t="s">
        <v>13239</v>
      </c>
      <c r="P89" s="252" t="s">
        <v>28424</v>
      </c>
      <c r="Q89" s="254" t="s">
        <v>16191</v>
      </c>
      <c r="R89" s="254" t="s">
        <v>28425</v>
      </c>
      <c r="S89" s="255">
        <v>48</v>
      </c>
    </row>
    <row r="90" spans="1:19" ht="15" thickTop="1" thickBot="1">
      <c r="A90" s="442">
        <v>111</v>
      </c>
      <c r="B90" s="442">
        <v>69</v>
      </c>
      <c r="C90" s="9" t="s">
        <v>20018</v>
      </c>
      <c r="D90" s="24" t="s">
        <v>13292</v>
      </c>
      <c r="E90" s="15" t="s">
        <v>13353</v>
      </c>
      <c r="F90" s="87" t="s">
        <v>13116</v>
      </c>
      <c r="G90" s="442" t="s">
        <v>1183</v>
      </c>
      <c r="H90" s="15" t="s">
        <v>13177</v>
      </c>
      <c r="I90" s="8" t="s">
        <v>5888</v>
      </c>
      <c r="J90" s="8"/>
      <c r="K90" s="8" t="s">
        <v>17264</v>
      </c>
      <c r="L90" s="8" t="s">
        <v>17261</v>
      </c>
      <c r="M90" s="8" t="s">
        <v>17261</v>
      </c>
      <c r="N90" s="8" t="s">
        <v>17263</v>
      </c>
      <c r="O90" s="15" t="s">
        <v>13239</v>
      </c>
      <c r="P90" s="15"/>
      <c r="Q90" s="8" t="s">
        <v>16192</v>
      </c>
      <c r="R90" s="8"/>
      <c r="S90" s="214">
        <v>48</v>
      </c>
    </row>
    <row r="91" spans="1:19" ht="15" thickTop="1" thickBot="1">
      <c r="A91" s="442">
        <v>112</v>
      </c>
      <c r="B91" s="442">
        <v>70</v>
      </c>
      <c r="C91" s="9" t="s">
        <v>15657</v>
      </c>
      <c r="D91" s="24" t="s">
        <v>13293</v>
      </c>
      <c r="E91" s="15" t="s">
        <v>13354</v>
      </c>
      <c r="F91" s="87" t="s">
        <v>13117</v>
      </c>
      <c r="G91" s="442" t="s">
        <v>1183</v>
      </c>
      <c r="H91" s="15" t="s">
        <v>13178</v>
      </c>
      <c r="I91" s="8" t="s">
        <v>5888</v>
      </c>
      <c r="J91" s="8"/>
      <c r="K91" s="8" t="s">
        <v>17264</v>
      </c>
      <c r="L91" s="8" t="s">
        <v>17261</v>
      </c>
      <c r="M91" s="8" t="s">
        <v>17261</v>
      </c>
      <c r="N91" s="8" t="s">
        <v>17263</v>
      </c>
      <c r="O91" s="15" t="s">
        <v>13239</v>
      </c>
      <c r="P91" s="15"/>
      <c r="Q91" s="8" t="s">
        <v>16193</v>
      </c>
      <c r="R91" s="8"/>
      <c r="S91" s="214">
        <v>48</v>
      </c>
    </row>
    <row r="92" spans="1:19" ht="15" thickTop="1" thickBot="1">
      <c r="A92" s="442">
        <v>45</v>
      </c>
      <c r="B92" s="442">
        <v>1412</v>
      </c>
      <c r="C92" s="9" t="s">
        <v>15570</v>
      </c>
      <c r="D92" s="9" t="s">
        <v>12605</v>
      </c>
      <c r="E92" s="15" t="s">
        <v>12636</v>
      </c>
      <c r="F92" s="87" t="s">
        <v>12522</v>
      </c>
      <c r="G92" s="442" t="s">
        <v>1183</v>
      </c>
      <c r="H92" s="15" t="s">
        <v>12555</v>
      </c>
      <c r="I92" s="8" t="s">
        <v>5888</v>
      </c>
      <c r="J92" s="8"/>
      <c r="K92" s="8" t="s">
        <v>17264</v>
      </c>
      <c r="L92" s="8" t="s">
        <v>17342</v>
      </c>
      <c r="M92" s="8" t="s">
        <v>17261</v>
      </c>
      <c r="N92" s="8" t="s">
        <v>17263</v>
      </c>
      <c r="O92" s="15" t="s">
        <v>12586</v>
      </c>
      <c r="P92" s="15"/>
      <c r="Q92" s="8" t="s">
        <v>12824</v>
      </c>
      <c r="R92" s="8"/>
      <c r="S92" s="214">
        <v>48</v>
      </c>
    </row>
    <row r="93" spans="1:19" ht="15" thickTop="1" thickBot="1">
      <c r="A93" s="442">
        <v>113</v>
      </c>
      <c r="B93" s="442">
        <v>71</v>
      </c>
      <c r="C93" s="9" t="s">
        <v>15658</v>
      </c>
      <c r="D93" s="24" t="s">
        <v>13294</v>
      </c>
      <c r="E93" s="15" t="s">
        <v>13355</v>
      </c>
      <c r="F93" s="87" t="s">
        <v>13118</v>
      </c>
      <c r="G93" s="442" t="s">
        <v>1183</v>
      </c>
      <c r="H93" s="15" t="s">
        <v>13179</v>
      </c>
      <c r="I93" s="8" t="s">
        <v>5888</v>
      </c>
      <c r="J93" s="8"/>
      <c r="K93" s="8" t="s">
        <v>17264</v>
      </c>
      <c r="L93" s="8" t="s">
        <v>17261</v>
      </c>
      <c r="M93" s="8" t="s">
        <v>17261</v>
      </c>
      <c r="N93" s="8" t="s">
        <v>17263</v>
      </c>
      <c r="O93" s="15" t="s">
        <v>13239</v>
      </c>
      <c r="P93" s="15"/>
      <c r="Q93" s="8" t="s">
        <v>16194</v>
      </c>
      <c r="R93" s="8"/>
      <c r="S93" s="214">
        <v>48</v>
      </c>
    </row>
    <row r="94" spans="1:19" ht="15" thickTop="1" thickBot="1">
      <c r="A94" s="442">
        <v>114</v>
      </c>
      <c r="B94" s="442">
        <v>72</v>
      </c>
      <c r="C94" s="9" t="s">
        <v>15659</v>
      </c>
      <c r="D94" s="24" t="s">
        <v>13295</v>
      </c>
      <c r="E94" s="15" t="s">
        <v>13356</v>
      </c>
      <c r="F94" s="87" t="s">
        <v>13119</v>
      </c>
      <c r="G94" s="442" t="s">
        <v>1183</v>
      </c>
      <c r="H94" s="15" t="s">
        <v>13180</v>
      </c>
      <c r="I94" s="8" t="s">
        <v>5888</v>
      </c>
      <c r="J94" s="8"/>
      <c r="K94" s="8" t="s">
        <v>17264</v>
      </c>
      <c r="L94" s="8" t="s">
        <v>17261</v>
      </c>
      <c r="M94" s="8" t="s">
        <v>17261</v>
      </c>
      <c r="N94" s="8" t="s">
        <v>17263</v>
      </c>
      <c r="O94" s="15" t="s">
        <v>13239</v>
      </c>
      <c r="P94" s="15"/>
      <c r="Q94" s="8" t="s">
        <v>16195</v>
      </c>
      <c r="R94" s="8"/>
      <c r="S94" s="214">
        <v>48</v>
      </c>
    </row>
    <row r="95" spans="1:19" ht="15" thickTop="1" thickBot="1">
      <c r="A95" s="442">
        <v>115</v>
      </c>
      <c r="B95" s="442">
        <v>73</v>
      </c>
      <c r="C95" s="9" t="s">
        <v>15660</v>
      </c>
      <c r="D95" s="24" t="s">
        <v>13296</v>
      </c>
      <c r="E95" s="15" t="s">
        <v>13357</v>
      </c>
      <c r="F95" s="87" t="s">
        <v>13120</v>
      </c>
      <c r="G95" s="442" t="s">
        <v>1183</v>
      </c>
      <c r="H95" s="15" t="s">
        <v>13181</v>
      </c>
      <c r="I95" s="8" t="s">
        <v>5888</v>
      </c>
      <c r="J95" s="8"/>
      <c r="K95" s="8" t="s">
        <v>17264</v>
      </c>
      <c r="L95" s="8" t="s">
        <v>17261</v>
      </c>
      <c r="M95" s="8" t="s">
        <v>17261</v>
      </c>
      <c r="N95" s="8" t="s">
        <v>17263</v>
      </c>
      <c r="O95" s="15" t="s">
        <v>13239</v>
      </c>
      <c r="P95" s="15"/>
      <c r="Q95" s="8" t="s">
        <v>16196</v>
      </c>
      <c r="R95" s="8"/>
      <c r="S95" s="214">
        <v>48</v>
      </c>
    </row>
    <row r="96" spans="1:19" ht="15" thickTop="1" thickBot="1">
      <c r="A96" s="442">
        <v>116</v>
      </c>
      <c r="B96" s="442">
        <v>74</v>
      </c>
      <c r="C96" s="9" t="s">
        <v>15661</v>
      </c>
      <c r="D96" s="24" t="s">
        <v>13297</v>
      </c>
      <c r="E96" s="15" t="s">
        <v>13358</v>
      </c>
      <c r="F96" s="87" t="s">
        <v>13121</v>
      </c>
      <c r="G96" s="442" t="s">
        <v>1183</v>
      </c>
      <c r="H96" s="15" t="s">
        <v>13182</v>
      </c>
      <c r="I96" s="8" t="s">
        <v>5888</v>
      </c>
      <c r="J96" s="8"/>
      <c r="K96" s="8" t="s">
        <v>17264</v>
      </c>
      <c r="L96" s="8" t="s">
        <v>17261</v>
      </c>
      <c r="M96" s="8" t="s">
        <v>17261</v>
      </c>
      <c r="N96" s="8" t="s">
        <v>17263</v>
      </c>
      <c r="O96" s="15" t="s">
        <v>13239</v>
      </c>
      <c r="P96" s="15"/>
      <c r="Q96" s="8" t="s">
        <v>16197</v>
      </c>
      <c r="R96" s="8"/>
      <c r="S96" s="214">
        <v>48</v>
      </c>
    </row>
    <row r="97" spans="1:19" ht="15" thickTop="1" thickBot="1">
      <c r="A97" s="442">
        <v>117</v>
      </c>
      <c r="B97" s="442">
        <v>75</v>
      </c>
      <c r="C97" s="9" t="s">
        <v>15662</v>
      </c>
      <c r="D97" s="24" t="s">
        <v>13298</v>
      </c>
      <c r="E97" s="15" t="s">
        <v>13359</v>
      </c>
      <c r="F97" s="87" t="s">
        <v>13122</v>
      </c>
      <c r="G97" s="442" t="s">
        <v>1183</v>
      </c>
      <c r="H97" s="15" t="s">
        <v>13183</v>
      </c>
      <c r="I97" s="8" t="s">
        <v>5888</v>
      </c>
      <c r="J97" s="8"/>
      <c r="K97" s="8" t="s">
        <v>17264</v>
      </c>
      <c r="L97" s="8" t="s">
        <v>17261</v>
      </c>
      <c r="M97" s="8" t="s">
        <v>17261</v>
      </c>
      <c r="N97" s="8" t="s">
        <v>17263</v>
      </c>
      <c r="O97" s="15" t="s">
        <v>13239</v>
      </c>
      <c r="P97" s="15"/>
      <c r="Q97" s="8" t="s">
        <v>16198</v>
      </c>
      <c r="R97" s="8"/>
      <c r="S97" s="214">
        <v>48</v>
      </c>
    </row>
    <row r="98" spans="1:19" ht="15" thickTop="1" thickBot="1">
      <c r="A98" s="442">
        <v>118</v>
      </c>
      <c r="B98" s="442">
        <v>78</v>
      </c>
      <c r="C98" s="9" t="s">
        <v>20019</v>
      </c>
      <c r="D98" s="24" t="s">
        <v>13299</v>
      </c>
      <c r="E98" s="15" t="s">
        <v>13360</v>
      </c>
      <c r="F98" s="87" t="s">
        <v>13123</v>
      </c>
      <c r="G98" s="442" t="s">
        <v>1183</v>
      </c>
      <c r="H98" s="15" t="s">
        <v>13184</v>
      </c>
      <c r="I98" s="8" t="s">
        <v>5888</v>
      </c>
      <c r="J98" s="8"/>
      <c r="K98" s="8" t="s">
        <v>17264</v>
      </c>
      <c r="L98" s="8" t="s">
        <v>17261</v>
      </c>
      <c r="M98" s="8" t="s">
        <v>17261</v>
      </c>
      <c r="N98" s="8" t="s">
        <v>17263</v>
      </c>
      <c r="O98" s="15" t="s">
        <v>13239</v>
      </c>
      <c r="P98" s="15"/>
      <c r="Q98" s="8" t="s">
        <v>16199</v>
      </c>
      <c r="R98" s="8"/>
      <c r="S98" s="214">
        <v>48</v>
      </c>
    </row>
    <row r="99" spans="1:19" ht="15" thickTop="1" thickBot="1">
      <c r="A99" s="442">
        <v>119</v>
      </c>
      <c r="B99" s="442">
        <v>82</v>
      </c>
      <c r="C99" s="9" t="s">
        <v>15663</v>
      </c>
      <c r="D99" s="24" t="s">
        <v>13300</v>
      </c>
      <c r="E99" s="15" t="s">
        <v>13361</v>
      </c>
      <c r="F99" s="87" t="s">
        <v>13124</v>
      </c>
      <c r="G99" s="442" t="s">
        <v>1183</v>
      </c>
      <c r="H99" s="15" t="s">
        <v>13185</v>
      </c>
      <c r="I99" s="8" t="s">
        <v>5888</v>
      </c>
      <c r="J99" s="8"/>
      <c r="K99" s="8" t="s">
        <v>17264</v>
      </c>
      <c r="L99" s="8" t="s">
        <v>17261</v>
      </c>
      <c r="M99" s="8" t="s">
        <v>17261</v>
      </c>
      <c r="N99" s="8" t="s">
        <v>17263</v>
      </c>
      <c r="O99" s="15" t="s">
        <v>13239</v>
      </c>
      <c r="P99" s="15"/>
      <c r="Q99" s="8" t="s">
        <v>16200</v>
      </c>
      <c r="R99" s="8"/>
      <c r="S99" s="214">
        <v>48</v>
      </c>
    </row>
    <row r="100" spans="1:19" ht="15" thickTop="1" thickBot="1">
      <c r="A100" s="442">
        <v>120</v>
      </c>
      <c r="B100" s="442">
        <v>106</v>
      </c>
      <c r="C100" s="9" t="s">
        <v>15664</v>
      </c>
      <c r="D100" s="24" t="s">
        <v>13301</v>
      </c>
      <c r="E100" s="15" t="s">
        <v>13362</v>
      </c>
      <c r="F100" s="87" t="s">
        <v>13125</v>
      </c>
      <c r="G100" s="442" t="s">
        <v>1183</v>
      </c>
      <c r="H100" s="15" t="s">
        <v>13188</v>
      </c>
      <c r="I100" s="8" t="s">
        <v>5888</v>
      </c>
      <c r="J100" s="8"/>
      <c r="K100" s="8" t="s">
        <v>17264</v>
      </c>
      <c r="L100" s="8" t="s">
        <v>17261</v>
      </c>
      <c r="M100" s="8" t="s">
        <v>17279</v>
      </c>
      <c r="N100" s="8" t="s">
        <v>17263</v>
      </c>
      <c r="O100" s="15" t="s">
        <v>13239</v>
      </c>
      <c r="P100" s="15"/>
      <c r="Q100" s="8" t="s">
        <v>16201</v>
      </c>
      <c r="R100" s="8"/>
      <c r="S100" s="214">
        <v>48</v>
      </c>
    </row>
    <row r="101" spans="1:19" ht="15" thickTop="1" thickBot="1">
      <c r="A101" s="442">
        <v>46</v>
      </c>
      <c r="B101" s="442">
        <v>1413</v>
      </c>
      <c r="C101" s="9" t="s">
        <v>15571</v>
      </c>
      <c r="D101" s="9" t="s">
        <v>12606</v>
      </c>
      <c r="E101" s="15" t="s">
        <v>12637</v>
      </c>
      <c r="F101" s="87" t="s">
        <v>12523</v>
      </c>
      <c r="G101" s="442" t="s">
        <v>1183</v>
      </c>
      <c r="H101" s="15" t="s">
        <v>12556</v>
      </c>
      <c r="I101" s="8" t="s">
        <v>5888</v>
      </c>
      <c r="J101" s="8"/>
      <c r="K101" s="8" t="s">
        <v>17264</v>
      </c>
      <c r="L101" s="8" t="s">
        <v>17261</v>
      </c>
      <c r="M101" s="8" t="s">
        <v>17261</v>
      </c>
      <c r="N101" s="8" t="s">
        <v>17263</v>
      </c>
      <c r="O101" s="15" t="s">
        <v>12586</v>
      </c>
      <c r="P101" s="15"/>
      <c r="Q101" s="8" t="s">
        <v>12825</v>
      </c>
      <c r="R101" s="8"/>
      <c r="S101" s="214">
        <v>48</v>
      </c>
    </row>
    <row r="102" spans="1:19" ht="15" thickTop="1" thickBot="1">
      <c r="A102" s="442">
        <v>47</v>
      </c>
      <c r="B102" s="442">
        <v>1414</v>
      </c>
      <c r="C102" s="9" t="s">
        <v>15606</v>
      </c>
      <c r="D102" s="9" t="s">
        <v>12608</v>
      </c>
      <c r="E102" s="15" t="s">
        <v>12638</v>
      </c>
      <c r="F102" s="87" t="s">
        <v>12524</v>
      </c>
      <c r="G102" s="442" t="s">
        <v>1183</v>
      </c>
      <c r="H102" s="15" t="s">
        <v>12557</v>
      </c>
      <c r="I102" s="8" t="s">
        <v>5888</v>
      </c>
      <c r="J102" s="8"/>
      <c r="K102" s="8" t="s">
        <v>17264</v>
      </c>
      <c r="L102" s="8" t="s">
        <v>17261</v>
      </c>
      <c r="M102" s="8" t="s">
        <v>17261</v>
      </c>
      <c r="N102" s="8" t="s">
        <v>17263</v>
      </c>
      <c r="O102" s="15" t="s">
        <v>12586</v>
      </c>
      <c r="P102" s="15"/>
      <c r="Q102" s="8" t="s">
        <v>12826</v>
      </c>
      <c r="R102" s="8"/>
      <c r="S102" s="214">
        <v>48</v>
      </c>
    </row>
    <row r="103" spans="1:19" ht="15" thickTop="1" thickBot="1">
      <c r="A103" s="442">
        <v>48</v>
      </c>
      <c r="B103" s="442">
        <v>1415</v>
      </c>
      <c r="C103" s="9" t="s">
        <v>15572</v>
      </c>
      <c r="D103" s="9" t="s">
        <v>12609</v>
      </c>
      <c r="E103" s="15" t="s">
        <v>12639</v>
      </c>
      <c r="F103" s="87" t="s">
        <v>12525</v>
      </c>
      <c r="G103" s="442" t="s">
        <v>1183</v>
      </c>
      <c r="H103" s="15" t="s">
        <v>12558</v>
      </c>
      <c r="I103" s="8" t="s">
        <v>5888</v>
      </c>
      <c r="J103" s="8"/>
      <c r="K103" s="8" t="s">
        <v>17264</v>
      </c>
      <c r="L103" s="8" t="s">
        <v>17261</v>
      </c>
      <c r="M103" s="8" t="s">
        <v>17261</v>
      </c>
      <c r="N103" s="8" t="s">
        <v>17263</v>
      </c>
      <c r="O103" s="15" t="s">
        <v>12586</v>
      </c>
      <c r="P103" s="15"/>
      <c r="Q103" s="8" t="s">
        <v>12827</v>
      </c>
      <c r="R103" s="8"/>
      <c r="S103" s="214">
        <v>48</v>
      </c>
    </row>
    <row r="104" spans="1:19" ht="15" thickTop="1" thickBot="1">
      <c r="A104" s="442">
        <v>49</v>
      </c>
      <c r="B104" s="442">
        <v>1501</v>
      </c>
      <c r="C104" s="9" t="s">
        <v>15573</v>
      </c>
      <c r="D104" s="9" t="s">
        <v>12610</v>
      </c>
      <c r="E104" s="15" t="s">
        <v>12640</v>
      </c>
      <c r="F104" s="87" t="s">
        <v>12526</v>
      </c>
      <c r="G104" s="442" t="s">
        <v>1183</v>
      </c>
      <c r="H104" s="15" t="s">
        <v>12559</v>
      </c>
      <c r="I104" s="8" t="s">
        <v>5888</v>
      </c>
      <c r="J104" s="8"/>
      <c r="K104" s="8" t="s">
        <v>17264</v>
      </c>
      <c r="L104" s="8" t="s">
        <v>17261</v>
      </c>
      <c r="M104" s="8" t="s">
        <v>17261</v>
      </c>
      <c r="N104" s="8" t="s">
        <v>17263</v>
      </c>
      <c r="O104" s="15" t="s">
        <v>12586</v>
      </c>
      <c r="P104" s="15"/>
      <c r="Q104" s="8" t="s">
        <v>12828</v>
      </c>
      <c r="R104" s="8"/>
      <c r="S104" s="214">
        <v>48</v>
      </c>
    </row>
    <row r="105" spans="1:19" ht="15" thickTop="1" thickBot="1">
      <c r="A105" s="442">
        <v>50</v>
      </c>
      <c r="B105" s="442">
        <v>1502</v>
      </c>
      <c r="C105" s="9" t="s">
        <v>15574</v>
      </c>
      <c r="D105" s="9" t="s">
        <v>12611</v>
      </c>
      <c r="E105" s="15" t="s">
        <v>12641</v>
      </c>
      <c r="F105" s="87" t="s">
        <v>12527</v>
      </c>
      <c r="G105" s="442" t="s">
        <v>1183</v>
      </c>
      <c r="H105" s="15" t="s">
        <v>12560</v>
      </c>
      <c r="I105" s="8" t="s">
        <v>5888</v>
      </c>
      <c r="J105" s="8"/>
      <c r="K105" s="8" t="s">
        <v>17264</v>
      </c>
      <c r="L105" s="8" t="s">
        <v>17261</v>
      </c>
      <c r="M105" s="8" t="s">
        <v>17261</v>
      </c>
      <c r="N105" s="8" t="s">
        <v>17263</v>
      </c>
      <c r="O105" s="15" t="s">
        <v>12586</v>
      </c>
      <c r="P105" s="15"/>
      <c r="Q105" s="8" t="s">
        <v>12829</v>
      </c>
      <c r="R105" s="8"/>
      <c r="S105" s="214">
        <v>48</v>
      </c>
    </row>
    <row r="106" spans="1:19" ht="15" thickTop="1" thickBot="1">
      <c r="A106" s="442">
        <v>51</v>
      </c>
      <c r="B106" s="442">
        <v>1503</v>
      </c>
      <c r="C106" s="9" t="s">
        <v>15575</v>
      </c>
      <c r="D106" s="9" t="s">
        <v>12612</v>
      </c>
      <c r="E106" s="15" t="s">
        <v>12642</v>
      </c>
      <c r="F106" s="87" t="s">
        <v>12528</v>
      </c>
      <c r="G106" s="442" t="s">
        <v>1183</v>
      </c>
      <c r="H106" s="15" t="s">
        <v>12561</v>
      </c>
      <c r="I106" s="8" t="s">
        <v>5888</v>
      </c>
      <c r="J106" s="8"/>
      <c r="K106" s="8" t="s">
        <v>17264</v>
      </c>
      <c r="L106" s="8" t="s">
        <v>17261</v>
      </c>
      <c r="M106" s="8" t="s">
        <v>17261</v>
      </c>
      <c r="N106" s="8" t="s">
        <v>17263</v>
      </c>
      <c r="O106" s="15" t="s">
        <v>12586</v>
      </c>
      <c r="P106" s="15"/>
      <c r="Q106" s="8" t="s">
        <v>12830</v>
      </c>
      <c r="R106" s="8"/>
      <c r="S106" s="214">
        <v>48</v>
      </c>
    </row>
    <row r="107" spans="1:19" ht="15" thickTop="1" thickBot="1">
      <c r="A107" s="442">
        <v>34</v>
      </c>
      <c r="B107" s="442">
        <v>1401</v>
      </c>
      <c r="C107" s="9" t="s">
        <v>15559</v>
      </c>
      <c r="D107" s="9" t="s">
        <v>12594</v>
      </c>
      <c r="E107" s="22" t="s">
        <v>13363</v>
      </c>
      <c r="F107" s="87" t="s">
        <v>12511</v>
      </c>
      <c r="G107" s="442" t="s">
        <v>1183</v>
      </c>
      <c r="H107" s="15" t="s">
        <v>12544</v>
      </c>
      <c r="I107" s="8" t="s">
        <v>5888</v>
      </c>
      <c r="J107" s="8"/>
      <c r="K107" s="8" t="s">
        <v>17264</v>
      </c>
      <c r="L107" s="8" t="s">
        <v>17261</v>
      </c>
      <c r="M107" s="8" t="s">
        <v>17261</v>
      </c>
      <c r="N107" s="8" t="s">
        <v>17263</v>
      </c>
      <c r="O107" s="15" t="s">
        <v>12586</v>
      </c>
      <c r="P107" s="15"/>
      <c r="Q107" s="8" t="s">
        <v>12813</v>
      </c>
      <c r="R107" s="8"/>
      <c r="S107" s="214">
        <v>48</v>
      </c>
    </row>
    <row r="108" spans="1:19" ht="15" thickTop="1" thickBot="1">
      <c r="A108" s="442">
        <v>52</v>
      </c>
      <c r="B108" s="442">
        <v>1504</v>
      </c>
      <c r="C108" s="9" t="s">
        <v>15576</v>
      </c>
      <c r="D108" s="9" t="s">
        <v>12613</v>
      </c>
      <c r="E108" s="15" t="s">
        <v>12643</v>
      </c>
      <c r="F108" s="87" t="s">
        <v>12529</v>
      </c>
      <c r="G108" s="442" t="s">
        <v>1183</v>
      </c>
      <c r="H108" s="15" t="s">
        <v>12562</v>
      </c>
      <c r="I108" s="8" t="s">
        <v>5888</v>
      </c>
      <c r="J108" s="8"/>
      <c r="K108" s="8" t="s">
        <v>17264</v>
      </c>
      <c r="L108" s="8" t="s">
        <v>17261</v>
      </c>
      <c r="M108" s="8" t="s">
        <v>17261</v>
      </c>
      <c r="N108" s="8" t="s">
        <v>17263</v>
      </c>
      <c r="O108" s="15" t="s">
        <v>12586</v>
      </c>
      <c r="P108" s="15"/>
      <c r="Q108" s="8" t="s">
        <v>12831</v>
      </c>
      <c r="R108" s="8"/>
      <c r="S108" s="214">
        <v>48</v>
      </c>
    </row>
    <row r="109" spans="1:19" ht="15" thickTop="1" thickBot="1">
      <c r="A109" s="442">
        <v>53</v>
      </c>
      <c r="B109" s="442">
        <v>1601</v>
      </c>
      <c r="C109" s="9" t="s">
        <v>15551</v>
      </c>
      <c r="D109" s="9" t="s">
        <v>12614</v>
      </c>
      <c r="E109" s="15" t="s">
        <v>12644</v>
      </c>
      <c r="F109" s="87" t="s">
        <v>12530</v>
      </c>
      <c r="G109" s="442" t="s">
        <v>1183</v>
      </c>
      <c r="H109" s="15" t="s">
        <v>12563</v>
      </c>
      <c r="I109" s="8" t="s">
        <v>5888</v>
      </c>
      <c r="J109" s="8"/>
      <c r="K109" s="8" t="s">
        <v>17264</v>
      </c>
      <c r="L109" s="8" t="s">
        <v>17261</v>
      </c>
      <c r="M109" s="8" t="s">
        <v>17261</v>
      </c>
      <c r="N109" s="8" t="s">
        <v>17263</v>
      </c>
      <c r="O109" s="15" t="s">
        <v>12586</v>
      </c>
      <c r="P109" s="15"/>
      <c r="Q109" s="8" t="s">
        <v>12832</v>
      </c>
      <c r="R109" s="8"/>
      <c r="S109" s="214">
        <v>48</v>
      </c>
    </row>
    <row r="110" spans="1:19" ht="15" thickTop="1" thickBot="1">
      <c r="A110" s="442">
        <v>54</v>
      </c>
      <c r="B110" s="442">
        <v>1701</v>
      </c>
      <c r="C110" s="9" t="s">
        <v>15577</v>
      </c>
      <c r="D110" s="9" t="s">
        <v>12615</v>
      </c>
      <c r="E110" s="15" t="s">
        <v>12645</v>
      </c>
      <c r="F110" s="87" t="s">
        <v>12531</v>
      </c>
      <c r="G110" s="442" t="s">
        <v>1183</v>
      </c>
      <c r="H110" s="15" t="s">
        <v>12564</v>
      </c>
      <c r="I110" s="8" t="s">
        <v>5888</v>
      </c>
      <c r="J110" s="8"/>
      <c r="K110" s="8" t="s">
        <v>17264</v>
      </c>
      <c r="L110" s="8" t="s">
        <v>17261</v>
      </c>
      <c r="M110" s="8" t="s">
        <v>17261</v>
      </c>
      <c r="N110" s="8" t="s">
        <v>17263</v>
      </c>
      <c r="O110" s="15" t="s">
        <v>12586</v>
      </c>
      <c r="P110" s="15"/>
      <c r="Q110" s="8" t="s">
        <v>12833</v>
      </c>
      <c r="R110" s="8"/>
      <c r="S110" s="214">
        <v>48</v>
      </c>
    </row>
    <row r="111" spans="1:19" ht="15" thickTop="1" thickBot="1">
      <c r="A111" s="442">
        <v>55</v>
      </c>
      <c r="B111" s="442">
        <v>1702</v>
      </c>
      <c r="C111" s="9" t="s">
        <v>15578</v>
      </c>
      <c r="D111" s="9" t="s">
        <v>12616</v>
      </c>
      <c r="E111" s="15" t="s">
        <v>12646</v>
      </c>
      <c r="F111" s="87" t="s">
        <v>12532</v>
      </c>
      <c r="G111" s="442" t="s">
        <v>1183</v>
      </c>
      <c r="H111" s="15" t="s">
        <v>12565</v>
      </c>
      <c r="I111" s="8" t="s">
        <v>5888</v>
      </c>
      <c r="J111" s="8"/>
      <c r="K111" s="8" t="s">
        <v>17264</v>
      </c>
      <c r="L111" s="8" t="s">
        <v>17261</v>
      </c>
      <c r="M111" s="8" t="s">
        <v>17279</v>
      </c>
      <c r="N111" s="8" t="s">
        <v>17280</v>
      </c>
      <c r="O111" s="15" t="s">
        <v>12586</v>
      </c>
      <c r="P111" s="15"/>
      <c r="Q111" s="8" t="s">
        <v>12834</v>
      </c>
      <c r="R111" s="8"/>
      <c r="S111" s="214">
        <v>48</v>
      </c>
    </row>
    <row r="112" spans="1:19" ht="15" thickTop="1" thickBot="1">
      <c r="A112" s="442">
        <v>56</v>
      </c>
      <c r="B112" s="442">
        <v>1703</v>
      </c>
      <c r="C112" s="9" t="s">
        <v>15579</v>
      </c>
      <c r="D112" s="9" t="s">
        <v>12607</v>
      </c>
      <c r="E112" s="22" t="s">
        <v>12647</v>
      </c>
      <c r="F112" s="87" t="s">
        <v>12533</v>
      </c>
      <c r="G112" s="442" t="s">
        <v>1183</v>
      </c>
      <c r="H112" s="15" t="s">
        <v>12566</v>
      </c>
      <c r="I112" s="8" t="s">
        <v>5888</v>
      </c>
      <c r="J112" s="8"/>
      <c r="K112" s="8" t="s">
        <v>17264</v>
      </c>
      <c r="L112" s="8" t="s">
        <v>17279</v>
      </c>
      <c r="M112" s="8" t="s">
        <v>17279</v>
      </c>
      <c r="N112" s="8" t="s">
        <v>17280</v>
      </c>
      <c r="O112" s="15" t="s">
        <v>12586</v>
      </c>
      <c r="P112" s="15"/>
      <c r="Q112" s="8" t="s">
        <v>12835</v>
      </c>
      <c r="R112" s="8"/>
      <c r="S112" s="214">
        <v>48</v>
      </c>
    </row>
    <row r="113" spans="1:19" ht="15" thickTop="1" thickBot="1">
      <c r="A113" s="442">
        <v>57</v>
      </c>
      <c r="B113" s="442">
        <v>1704</v>
      </c>
      <c r="C113" s="9" t="s">
        <v>15580</v>
      </c>
      <c r="D113" s="9" t="s">
        <v>12617</v>
      </c>
      <c r="E113" s="517" t="s">
        <v>12648</v>
      </c>
      <c r="F113" s="87" t="s">
        <v>12534</v>
      </c>
      <c r="G113" s="442" t="s">
        <v>1183</v>
      </c>
      <c r="H113" s="15" t="s">
        <v>12567</v>
      </c>
      <c r="I113" s="8" t="s">
        <v>5888</v>
      </c>
      <c r="J113" s="8"/>
      <c r="K113" s="8" t="s">
        <v>17255</v>
      </c>
      <c r="L113" s="8" t="s">
        <v>17261</v>
      </c>
      <c r="M113" s="8" t="s">
        <v>17279</v>
      </c>
      <c r="N113" s="8" t="s">
        <v>17280</v>
      </c>
      <c r="O113" s="15" t="s">
        <v>12586</v>
      </c>
      <c r="P113" s="15"/>
      <c r="Q113" s="8" t="s">
        <v>12836</v>
      </c>
      <c r="R113" s="8"/>
      <c r="S113" s="214">
        <v>48</v>
      </c>
    </row>
    <row r="114" spans="1:19" ht="15" thickTop="1" thickBot="1">
      <c r="A114" s="442">
        <v>58</v>
      </c>
      <c r="B114" s="442">
        <v>1705</v>
      </c>
      <c r="C114" s="9" t="s">
        <v>15581</v>
      </c>
      <c r="D114" s="9" t="s">
        <v>12618</v>
      </c>
      <c r="E114" s="517" t="s">
        <v>13364</v>
      </c>
      <c r="F114" s="87" t="s">
        <v>12535</v>
      </c>
      <c r="G114" s="442" t="s">
        <v>1183</v>
      </c>
      <c r="H114" s="15" t="s">
        <v>12568</v>
      </c>
      <c r="I114" s="8" t="s">
        <v>5888</v>
      </c>
      <c r="J114" s="8"/>
      <c r="K114" s="8" t="s">
        <v>17264</v>
      </c>
      <c r="L114" s="8" t="s">
        <v>17279</v>
      </c>
      <c r="M114" s="8" t="s">
        <v>17279</v>
      </c>
      <c r="N114" s="8" t="s">
        <v>17280</v>
      </c>
      <c r="O114" s="15" t="s">
        <v>12586</v>
      </c>
      <c r="P114" s="15"/>
      <c r="Q114" s="8" t="s">
        <v>12837</v>
      </c>
      <c r="R114" s="8"/>
      <c r="S114" s="214">
        <v>48</v>
      </c>
    </row>
    <row r="115" spans="1:19" ht="15" thickTop="1" thickBot="1">
      <c r="A115" s="442">
        <v>35</v>
      </c>
      <c r="B115" s="442">
        <v>1402</v>
      </c>
      <c r="C115" s="9" t="s">
        <v>15560</v>
      </c>
      <c r="D115" s="9" t="s">
        <v>12595</v>
      </c>
      <c r="E115" s="15" t="s">
        <v>12626</v>
      </c>
      <c r="F115" s="87" t="s">
        <v>12512</v>
      </c>
      <c r="G115" s="442" t="s">
        <v>1183</v>
      </c>
      <c r="H115" s="15" t="s">
        <v>12545</v>
      </c>
      <c r="I115" s="8" t="s">
        <v>5888</v>
      </c>
      <c r="J115" s="8"/>
      <c r="K115" s="8" t="s">
        <v>17264</v>
      </c>
      <c r="L115" s="8" t="s">
        <v>17261</v>
      </c>
      <c r="M115" s="8" t="s">
        <v>17261</v>
      </c>
      <c r="N115" s="8" t="s">
        <v>17263</v>
      </c>
      <c r="O115" s="15" t="s">
        <v>12586</v>
      </c>
      <c r="P115" s="15"/>
      <c r="Q115" s="8" t="s">
        <v>12814</v>
      </c>
      <c r="R115" s="8"/>
      <c r="S115" s="214">
        <v>48</v>
      </c>
    </row>
    <row r="116" spans="1:19" ht="15" thickTop="1" thickBot="1">
      <c r="A116" s="442">
        <v>36</v>
      </c>
      <c r="B116" s="442">
        <v>1403</v>
      </c>
      <c r="C116" s="9" t="s">
        <v>15561</v>
      </c>
      <c r="D116" s="9" t="s">
        <v>12596</v>
      </c>
      <c r="E116" s="15" t="s">
        <v>12627</v>
      </c>
      <c r="F116" s="87" t="s">
        <v>12513</v>
      </c>
      <c r="G116" s="442" t="s">
        <v>1183</v>
      </c>
      <c r="H116" s="15" t="s">
        <v>12546</v>
      </c>
      <c r="I116" s="8" t="s">
        <v>5888</v>
      </c>
      <c r="J116" s="8"/>
      <c r="K116" s="8" t="s">
        <v>17264</v>
      </c>
      <c r="L116" s="8" t="s">
        <v>17261</v>
      </c>
      <c r="M116" s="8" t="s">
        <v>17261</v>
      </c>
      <c r="N116" s="8" t="s">
        <v>17263</v>
      </c>
      <c r="O116" s="15" t="s">
        <v>12586</v>
      </c>
      <c r="P116" s="15"/>
      <c r="Q116" s="8" t="s">
        <v>12815</v>
      </c>
      <c r="R116" s="8"/>
      <c r="S116" s="214">
        <v>48</v>
      </c>
    </row>
    <row r="117" spans="1:19" ht="15" thickTop="1" thickBot="1">
      <c r="A117" s="442">
        <v>37</v>
      </c>
      <c r="B117" s="442">
        <v>1404</v>
      </c>
      <c r="C117" s="9" t="s">
        <v>15562</v>
      </c>
      <c r="D117" s="9" t="s">
        <v>12597</v>
      </c>
      <c r="E117" s="15" t="s">
        <v>12628</v>
      </c>
      <c r="F117" s="87" t="s">
        <v>12514</v>
      </c>
      <c r="G117" s="442" t="s">
        <v>1183</v>
      </c>
      <c r="H117" s="15" t="s">
        <v>12547</v>
      </c>
      <c r="I117" s="8" t="s">
        <v>5888</v>
      </c>
      <c r="J117" s="8"/>
      <c r="K117" s="8" t="s">
        <v>17264</v>
      </c>
      <c r="L117" s="8" t="s">
        <v>17261</v>
      </c>
      <c r="M117" s="8" t="s">
        <v>17261</v>
      </c>
      <c r="N117" s="8" t="s">
        <v>17263</v>
      </c>
      <c r="O117" s="15" t="s">
        <v>12586</v>
      </c>
      <c r="P117" s="15"/>
      <c r="Q117" s="8" t="s">
        <v>12816</v>
      </c>
      <c r="R117" s="8"/>
      <c r="S117" s="214">
        <v>48</v>
      </c>
    </row>
    <row r="118" spans="1:19" ht="15" thickTop="1" thickBot="1">
      <c r="A118" s="442">
        <v>38</v>
      </c>
      <c r="B118" s="442">
        <v>1405</v>
      </c>
      <c r="C118" s="9" t="s">
        <v>15563</v>
      </c>
      <c r="D118" s="9" t="s">
        <v>12598</v>
      </c>
      <c r="E118" s="15" t="s">
        <v>12629</v>
      </c>
      <c r="F118" s="87" t="s">
        <v>12515</v>
      </c>
      <c r="G118" s="442" t="s">
        <v>1183</v>
      </c>
      <c r="H118" s="15" t="s">
        <v>12548</v>
      </c>
      <c r="I118" s="8" t="s">
        <v>5888</v>
      </c>
      <c r="J118" s="8"/>
      <c r="K118" s="8" t="s">
        <v>17264</v>
      </c>
      <c r="L118" s="8" t="s">
        <v>17261</v>
      </c>
      <c r="M118" s="8" t="s">
        <v>17261</v>
      </c>
      <c r="N118" s="8" t="s">
        <v>17263</v>
      </c>
      <c r="O118" s="15" t="s">
        <v>12586</v>
      </c>
      <c r="P118" s="15"/>
      <c r="Q118" s="8" t="s">
        <v>12817</v>
      </c>
      <c r="R118" s="8"/>
      <c r="S118" s="214">
        <v>48</v>
      </c>
    </row>
    <row r="119" spans="1:19" ht="15" thickTop="1" thickBot="1">
      <c r="A119" s="442">
        <v>39</v>
      </c>
      <c r="B119" s="442">
        <v>1406</v>
      </c>
      <c r="C119" s="9" t="s">
        <v>15564</v>
      </c>
      <c r="D119" s="9" t="s">
        <v>12599</v>
      </c>
      <c r="E119" s="15" t="s">
        <v>12630</v>
      </c>
      <c r="F119" s="87" t="s">
        <v>12516</v>
      </c>
      <c r="G119" s="442" t="s">
        <v>1183</v>
      </c>
      <c r="H119" s="15" t="s">
        <v>12549</v>
      </c>
      <c r="I119" s="8" t="s">
        <v>5888</v>
      </c>
      <c r="J119" s="8"/>
      <c r="K119" s="8" t="s">
        <v>17264</v>
      </c>
      <c r="L119" s="8" t="s">
        <v>17261</v>
      </c>
      <c r="M119" s="8" t="s">
        <v>17261</v>
      </c>
      <c r="N119" s="8" t="s">
        <v>17263</v>
      </c>
      <c r="O119" s="15" t="s">
        <v>12586</v>
      </c>
      <c r="P119" s="15"/>
      <c r="Q119" s="8" t="s">
        <v>12818</v>
      </c>
      <c r="R119" s="8"/>
      <c r="S119" s="214">
        <v>48</v>
      </c>
    </row>
    <row r="120" spans="1:19" ht="15" thickTop="1" thickBot="1">
      <c r="A120" s="442">
        <v>59</v>
      </c>
      <c r="B120" s="442">
        <v>5101</v>
      </c>
      <c r="C120" s="9" t="s">
        <v>15607</v>
      </c>
      <c r="D120" s="24" t="s">
        <v>13240</v>
      </c>
      <c r="E120" s="15" t="s">
        <v>13302</v>
      </c>
      <c r="F120" s="87" t="s">
        <v>13064</v>
      </c>
      <c r="G120" s="442" t="s">
        <v>1183</v>
      </c>
      <c r="H120" s="15" t="s">
        <v>13126</v>
      </c>
      <c r="I120" s="8" t="s">
        <v>5888</v>
      </c>
      <c r="J120" s="8"/>
      <c r="K120" s="8" t="s">
        <v>17264</v>
      </c>
      <c r="L120" s="8" t="s">
        <v>17257</v>
      </c>
      <c r="M120" s="8" t="s">
        <v>17261</v>
      </c>
      <c r="N120" s="8" t="s">
        <v>17280</v>
      </c>
      <c r="O120" s="15" t="s">
        <v>13239</v>
      </c>
      <c r="P120" s="15"/>
      <c r="Q120" s="8" t="s">
        <v>16202</v>
      </c>
      <c r="R120" s="8"/>
      <c r="S120" s="214">
        <v>48</v>
      </c>
    </row>
    <row r="121" spans="1:19" ht="15" thickTop="1" thickBot="1">
      <c r="A121" s="442">
        <v>60</v>
      </c>
      <c r="B121" s="442">
        <v>5102</v>
      </c>
      <c r="C121" s="9" t="s">
        <v>15608</v>
      </c>
      <c r="D121" s="24" t="s">
        <v>13241</v>
      </c>
      <c r="E121" s="15" t="s">
        <v>13303</v>
      </c>
      <c r="F121" s="87" t="s">
        <v>13065</v>
      </c>
      <c r="G121" s="442" t="s">
        <v>1183</v>
      </c>
      <c r="H121" s="15" t="s">
        <v>13127</v>
      </c>
      <c r="I121" s="8" t="s">
        <v>5888</v>
      </c>
      <c r="J121" s="8"/>
      <c r="K121" s="8" t="s">
        <v>17264</v>
      </c>
      <c r="L121" s="8" t="s">
        <v>17261</v>
      </c>
      <c r="M121" s="8" t="s">
        <v>17261</v>
      </c>
      <c r="N121" s="8" t="s">
        <v>17280</v>
      </c>
      <c r="O121" s="15" t="s">
        <v>13239</v>
      </c>
      <c r="P121" s="15"/>
      <c r="Q121" s="8" t="s">
        <v>16203</v>
      </c>
      <c r="R121" s="8"/>
      <c r="S121" s="214">
        <v>48</v>
      </c>
    </row>
    <row r="122" spans="1:19" ht="15" thickTop="1" thickBot="1">
      <c r="A122" s="442">
        <v>61</v>
      </c>
      <c r="B122" s="442">
        <v>5103</v>
      </c>
      <c r="C122" s="9" t="s">
        <v>15609</v>
      </c>
      <c r="D122" s="24" t="s">
        <v>13242</v>
      </c>
      <c r="E122" s="15" t="s">
        <v>13304</v>
      </c>
      <c r="F122" s="87" t="s">
        <v>13066</v>
      </c>
      <c r="G122" s="442" t="s">
        <v>1183</v>
      </c>
      <c r="H122" s="15" t="s">
        <v>13128</v>
      </c>
      <c r="I122" s="8" t="s">
        <v>5888</v>
      </c>
      <c r="J122" s="8"/>
      <c r="K122" s="8" t="s">
        <v>17278</v>
      </c>
      <c r="L122" s="8" t="s">
        <v>17279</v>
      </c>
      <c r="M122" s="8" t="s">
        <v>17279</v>
      </c>
      <c r="N122" s="8" t="s">
        <v>17263</v>
      </c>
      <c r="O122" s="15" t="s">
        <v>13239</v>
      </c>
      <c r="P122" s="15"/>
      <c r="Q122" s="8" t="s">
        <v>16204</v>
      </c>
      <c r="R122" s="8"/>
      <c r="S122" s="214">
        <v>48</v>
      </c>
    </row>
    <row r="123" spans="1:19" ht="15" thickTop="1" thickBot="1">
      <c r="A123" s="442">
        <v>62</v>
      </c>
      <c r="B123" s="442">
        <v>5104</v>
      </c>
      <c r="C123" s="9" t="s">
        <v>15610</v>
      </c>
      <c r="D123" s="24" t="s">
        <v>13243</v>
      </c>
      <c r="E123" s="15" t="s">
        <v>13305</v>
      </c>
      <c r="F123" s="87" t="s">
        <v>13067</v>
      </c>
      <c r="G123" s="442" t="s">
        <v>1183</v>
      </c>
      <c r="H123" s="15" t="s">
        <v>13129</v>
      </c>
      <c r="I123" s="8" t="s">
        <v>5888</v>
      </c>
      <c r="J123" s="8"/>
      <c r="K123" s="8" t="s">
        <v>17264</v>
      </c>
      <c r="L123" s="8" t="s">
        <v>17279</v>
      </c>
      <c r="M123" s="8" t="s">
        <v>17257</v>
      </c>
      <c r="N123" s="8" t="s">
        <v>17280</v>
      </c>
      <c r="O123" s="15" t="s">
        <v>13239</v>
      </c>
      <c r="P123" s="15"/>
      <c r="Q123" s="8" t="s">
        <v>16205</v>
      </c>
      <c r="R123" s="8"/>
      <c r="S123" s="214">
        <v>48</v>
      </c>
    </row>
    <row r="124" spans="1:19" ht="15" thickTop="1" thickBot="1">
      <c r="A124" s="442">
        <v>40</v>
      </c>
      <c r="B124" s="442">
        <v>1407</v>
      </c>
      <c r="C124" s="9" t="s">
        <v>15565</v>
      </c>
      <c r="D124" s="9" t="s">
        <v>12600</v>
      </c>
      <c r="E124" s="15" t="s">
        <v>12631</v>
      </c>
      <c r="F124" s="87" t="s">
        <v>12517</v>
      </c>
      <c r="G124" s="442" t="s">
        <v>1183</v>
      </c>
      <c r="H124" s="15" t="s">
        <v>12550</v>
      </c>
      <c r="I124" s="8" t="s">
        <v>5888</v>
      </c>
      <c r="J124" s="8"/>
      <c r="K124" s="8" t="s">
        <v>17264</v>
      </c>
      <c r="L124" s="8" t="s">
        <v>17261</v>
      </c>
      <c r="M124" s="8" t="s">
        <v>17261</v>
      </c>
      <c r="N124" s="8" t="s">
        <v>17263</v>
      </c>
      <c r="O124" s="15" t="s">
        <v>12586</v>
      </c>
      <c r="P124" s="15"/>
      <c r="Q124" s="8" t="s">
        <v>12819</v>
      </c>
      <c r="R124" s="8"/>
      <c r="S124" s="214">
        <v>48</v>
      </c>
    </row>
    <row r="125" spans="1:19" ht="15" thickTop="1" thickBot="1">
      <c r="A125" s="442">
        <v>63</v>
      </c>
      <c r="B125" s="442">
        <v>5105</v>
      </c>
      <c r="C125" s="9" t="s">
        <v>15611</v>
      </c>
      <c r="D125" s="24" t="s">
        <v>13244</v>
      </c>
      <c r="E125" s="15" t="s">
        <v>13306</v>
      </c>
      <c r="F125" s="87" t="s">
        <v>13068</v>
      </c>
      <c r="G125" s="442" t="s">
        <v>1183</v>
      </c>
      <c r="H125" s="15" t="s">
        <v>13130</v>
      </c>
      <c r="I125" s="8" t="s">
        <v>5888</v>
      </c>
      <c r="J125" s="8"/>
      <c r="K125" s="8" t="s">
        <v>17264</v>
      </c>
      <c r="L125" s="8" t="s">
        <v>17261</v>
      </c>
      <c r="M125" s="8" t="s">
        <v>17261</v>
      </c>
      <c r="N125" s="8" t="s">
        <v>17280</v>
      </c>
      <c r="O125" s="15" t="s">
        <v>13239</v>
      </c>
      <c r="P125" s="15"/>
      <c r="Q125" s="8" t="s">
        <v>16206</v>
      </c>
      <c r="R125" s="8"/>
      <c r="S125" s="214">
        <v>48</v>
      </c>
    </row>
    <row r="126" spans="1:19" ht="15" thickTop="1" thickBot="1">
      <c r="A126" s="442">
        <v>64</v>
      </c>
      <c r="B126" s="442">
        <v>5106</v>
      </c>
      <c r="C126" s="9" t="s">
        <v>15612</v>
      </c>
      <c r="D126" s="24" t="s">
        <v>13245</v>
      </c>
      <c r="E126" s="15" t="s">
        <v>13307</v>
      </c>
      <c r="F126" s="87" t="s">
        <v>13069</v>
      </c>
      <c r="G126" s="442" t="s">
        <v>1183</v>
      </c>
      <c r="H126" s="15" t="s">
        <v>13131</v>
      </c>
      <c r="I126" s="8" t="s">
        <v>5888</v>
      </c>
      <c r="J126" s="8"/>
      <c r="K126" s="8" t="s">
        <v>17278</v>
      </c>
      <c r="L126" s="8" t="s">
        <v>17261</v>
      </c>
      <c r="M126" s="8" t="s">
        <v>17279</v>
      </c>
      <c r="N126" s="8" t="s">
        <v>17259</v>
      </c>
      <c r="O126" s="15" t="s">
        <v>13239</v>
      </c>
      <c r="P126" s="15"/>
      <c r="Q126" s="8" t="s">
        <v>16207</v>
      </c>
      <c r="R126" s="8"/>
      <c r="S126" s="214">
        <v>48</v>
      </c>
    </row>
    <row r="127" spans="1:19" ht="15" thickTop="1" thickBot="1">
      <c r="A127" s="442">
        <v>65</v>
      </c>
      <c r="B127" s="442">
        <v>5107</v>
      </c>
      <c r="C127" s="9" t="s">
        <v>15613</v>
      </c>
      <c r="D127" s="24" t="s">
        <v>13246</v>
      </c>
      <c r="E127" s="15" t="s">
        <v>13308</v>
      </c>
      <c r="F127" s="87" t="s">
        <v>13070</v>
      </c>
      <c r="G127" s="442" t="s">
        <v>1183</v>
      </c>
      <c r="H127" s="15" t="s">
        <v>13132</v>
      </c>
      <c r="I127" s="8" t="s">
        <v>5888</v>
      </c>
      <c r="J127" s="8"/>
      <c r="K127" s="8" t="s">
        <v>17264</v>
      </c>
      <c r="L127" s="8" t="s">
        <v>17279</v>
      </c>
      <c r="M127" s="8" t="s">
        <v>17261</v>
      </c>
      <c r="N127" s="8" t="s">
        <v>17263</v>
      </c>
      <c r="O127" s="15" t="s">
        <v>13239</v>
      </c>
      <c r="P127" s="15"/>
      <c r="Q127" s="8" t="s">
        <v>16208</v>
      </c>
      <c r="R127" s="8"/>
      <c r="S127" s="214">
        <v>48</v>
      </c>
    </row>
    <row r="128" spans="1:19" ht="15" thickTop="1" thickBot="1">
      <c r="A128" s="442">
        <v>66</v>
      </c>
      <c r="B128" s="442">
        <v>5108</v>
      </c>
      <c r="C128" s="9" t="s">
        <v>15614</v>
      </c>
      <c r="D128" s="24" t="s">
        <v>13247</v>
      </c>
      <c r="E128" s="15" t="s">
        <v>13309</v>
      </c>
      <c r="F128" s="87" t="s">
        <v>13071</v>
      </c>
      <c r="G128" s="442" t="s">
        <v>1183</v>
      </c>
      <c r="H128" s="15" t="s">
        <v>13133</v>
      </c>
      <c r="I128" s="8" t="s">
        <v>5888</v>
      </c>
      <c r="J128" s="8"/>
      <c r="K128" s="8" t="s">
        <v>17264</v>
      </c>
      <c r="L128" s="8" t="s">
        <v>17261</v>
      </c>
      <c r="M128" s="8" t="s">
        <v>17261</v>
      </c>
      <c r="N128" s="8" t="s">
        <v>17280</v>
      </c>
      <c r="O128" s="15" t="s">
        <v>13239</v>
      </c>
      <c r="P128" s="15"/>
      <c r="Q128" s="8" t="s">
        <v>16209</v>
      </c>
      <c r="R128" s="8"/>
      <c r="S128" s="214">
        <v>48</v>
      </c>
    </row>
    <row r="129" spans="1:19" ht="15" thickTop="1" thickBot="1">
      <c r="A129" s="442">
        <v>67</v>
      </c>
      <c r="B129" s="442">
        <v>5109</v>
      </c>
      <c r="C129" s="9" t="s">
        <v>15615</v>
      </c>
      <c r="D129" s="24" t="s">
        <v>13248</v>
      </c>
      <c r="E129" s="15" t="s">
        <v>13310</v>
      </c>
      <c r="F129" s="87" t="s">
        <v>13072</v>
      </c>
      <c r="G129" s="442" t="s">
        <v>1183</v>
      </c>
      <c r="H129" s="15" t="s">
        <v>13134</v>
      </c>
      <c r="I129" s="8" t="s">
        <v>5888</v>
      </c>
      <c r="J129" s="8"/>
      <c r="K129" s="8" t="s">
        <v>17264</v>
      </c>
      <c r="L129" s="8" t="s">
        <v>17261</v>
      </c>
      <c r="M129" s="8" t="s">
        <v>17261</v>
      </c>
      <c r="N129" s="8" t="s">
        <v>17263</v>
      </c>
      <c r="O129" s="15" t="s">
        <v>13239</v>
      </c>
      <c r="P129" s="15"/>
      <c r="Q129" s="8" t="s">
        <v>16210</v>
      </c>
      <c r="R129" s="8"/>
      <c r="S129" s="214">
        <v>48</v>
      </c>
    </row>
    <row r="130" spans="1:19" ht="15" thickTop="1" thickBot="1">
      <c r="A130" s="442">
        <v>68</v>
      </c>
      <c r="B130" s="442">
        <v>5110</v>
      </c>
      <c r="C130" s="9" t="s">
        <v>15616</v>
      </c>
      <c r="D130" s="24" t="s">
        <v>13249</v>
      </c>
      <c r="E130" s="15" t="s">
        <v>13311</v>
      </c>
      <c r="F130" s="87" t="s">
        <v>13073</v>
      </c>
      <c r="G130" s="442" t="s">
        <v>1183</v>
      </c>
      <c r="H130" s="15" t="s">
        <v>13135</v>
      </c>
      <c r="I130" s="8" t="s">
        <v>5888</v>
      </c>
      <c r="J130" s="8"/>
      <c r="K130" s="8" t="s">
        <v>17264</v>
      </c>
      <c r="L130" s="8" t="s">
        <v>17261</v>
      </c>
      <c r="M130" s="8" t="s">
        <v>17279</v>
      </c>
      <c r="N130" s="8" t="s">
        <v>17280</v>
      </c>
      <c r="O130" s="15" t="s">
        <v>13239</v>
      </c>
      <c r="P130" s="15"/>
      <c r="Q130" s="8" t="s">
        <v>16211</v>
      </c>
      <c r="R130" s="8"/>
      <c r="S130" s="214">
        <v>48</v>
      </c>
    </row>
    <row r="131" spans="1:19" ht="15" thickTop="1" thickBot="1">
      <c r="A131" s="442">
        <v>69</v>
      </c>
      <c r="B131" s="442">
        <v>5111</v>
      </c>
      <c r="C131" s="9" t="s">
        <v>15617</v>
      </c>
      <c r="D131" s="24" t="s">
        <v>13250</v>
      </c>
      <c r="E131" s="15" t="s">
        <v>13312</v>
      </c>
      <c r="F131" s="87" t="s">
        <v>13074</v>
      </c>
      <c r="G131" s="442" t="s">
        <v>1183</v>
      </c>
      <c r="H131" s="15" t="s">
        <v>13136</v>
      </c>
      <c r="I131" s="8" t="s">
        <v>5888</v>
      </c>
      <c r="J131" s="8"/>
      <c r="K131" s="8" t="s">
        <v>17278</v>
      </c>
      <c r="L131" s="8" t="s">
        <v>17261</v>
      </c>
      <c r="M131" s="8" t="s">
        <v>17261</v>
      </c>
      <c r="N131" s="8" t="s">
        <v>17263</v>
      </c>
      <c r="O131" s="15" t="s">
        <v>13239</v>
      </c>
      <c r="P131" s="15"/>
      <c r="Q131" s="8" t="s">
        <v>16212</v>
      </c>
      <c r="R131" s="8"/>
      <c r="S131" s="214">
        <v>48</v>
      </c>
    </row>
    <row r="132" spans="1:19" ht="15" thickTop="1" thickBot="1">
      <c r="A132" s="442">
        <v>70</v>
      </c>
      <c r="B132" s="442">
        <v>5112</v>
      </c>
      <c r="C132" s="9" t="s">
        <v>15618</v>
      </c>
      <c r="D132" s="24" t="s">
        <v>13251</v>
      </c>
      <c r="E132" s="15" t="s">
        <v>13313</v>
      </c>
      <c r="F132" s="87" t="s">
        <v>13075</v>
      </c>
      <c r="G132" s="442" t="s">
        <v>1183</v>
      </c>
      <c r="H132" s="15" t="s">
        <v>13137</v>
      </c>
      <c r="I132" s="8" t="s">
        <v>5888</v>
      </c>
      <c r="J132" s="8"/>
      <c r="K132" s="8" t="s">
        <v>17264</v>
      </c>
      <c r="L132" s="8" t="s">
        <v>17261</v>
      </c>
      <c r="M132" s="8" t="s">
        <v>17261</v>
      </c>
      <c r="N132" s="8" t="s">
        <v>17280</v>
      </c>
      <c r="O132" s="15" t="s">
        <v>13239</v>
      </c>
      <c r="P132" s="15"/>
      <c r="Q132" s="8" t="s">
        <v>16213</v>
      </c>
      <c r="R132" s="8"/>
      <c r="S132" s="214">
        <v>48</v>
      </c>
    </row>
    <row r="133" spans="1:19" ht="15" thickTop="1" thickBot="1">
      <c r="A133" s="442">
        <v>71</v>
      </c>
      <c r="B133" s="442">
        <v>5113</v>
      </c>
      <c r="C133" s="9" t="s">
        <v>15619</v>
      </c>
      <c r="D133" s="24" t="s">
        <v>13252</v>
      </c>
      <c r="E133" s="15" t="s">
        <v>13314</v>
      </c>
      <c r="F133" s="87" t="s">
        <v>13076</v>
      </c>
      <c r="G133" s="442" t="s">
        <v>1183</v>
      </c>
      <c r="H133" s="15" t="s">
        <v>13138</v>
      </c>
      <c r="I133" s="8" t="s">
        <v>5888</v>
      </c>
      <c r="J133" s="8"/>
      <c r="K133" s="8" t="s">
        <v>17278</v>
      </c>
      <c r="L133" s="8" t="s">
        <v>17279</v>
      </c>
      <c r="M133" s="8" t="s">
        <v>17261</v>
      </c>
      <c r="N133" s="8" t="s">
        <v>17263</v>
      </c>
      <c r="O133" s="15" t="s">
        <v>13239</v>
      </c>
      <c r="P133" s="15"/>
      <c r="Q133" s="8" t="s">
        <v>16214</v>
      </c>
      <c r="R133" s="8"/>
      <c r="S133" s="214">
        <v>48</v>
      </c>
    </row>
    <row r="134" spans="1:19" ht="15" thickTop="1" thickBot="1">
      <c r="A134" s="442">
        <v>72</v>
      </c>
      <c r="B134" s="442">
        <v>5117</v>
      </c>
      <c r="C134" s="9" t="s">
        <v>15620</v>
      </c>
      <c r="D134" s="24" t="s">
        <v>13253</v>
      </c>
      <c r="E134" s="15" t="s">
        <v>13315</v>
      </c>
      <c r="F134" s="87" t="s">
        <v>13077</v>
      </c>
      <c r="G134" s="442" t="s">
        <v>1183</v>
      </c>
      <c r="H134" s="15" t="s">
        <v>13139</v>
      </c>
      <c r="I134" s="8" t="s">
        <v>5888</v>
      </c>
      <c r="J134" s="8"/>
      <c r="K134" s="8" t="s">
        <v>17255</v>
      </c>
      <c r="L134" s="8" t="s">
        <v>17261</v>
      </c>
      <c r="M134" s="8" t="s">
        <v>17261</v>
      </c>
      <c r="N134" s="8" t="s">
        <v>17263</v>
      </c>
      <c r="O134" s="15" t="s">
        <v>13239</v>
      </c>
      <c r="P134" s="15"/>
      <c r="Q134" s="8" t="s">
        <v>16215</v>
      </c>
      <c r="R134" s="8"/>
      <c r="S134" s="214">
        <v>48</v>
      </c>
    </row>
    <row r="135" spans="1:19" ht="15" thickTop="1" thickBot="1">
      <c r="A135" s="442">
        <v>41</v>
      </c>
      <c r="B135" s="442">
        <v>1408</v>
      </c>
      <c r="C135" s="9" t="s">
        <v>15566</v>
      </c>
      <c r="D135" s="9" t="s">
        <v>12601</v>
      </c>
      <c r="E135" s="15" t="s">
        <v>12632</v>
      </c>
      <c r="F135" s="87" t="s">
        <v>12518</v>
      </c>
      <c r="G135" s="442" t="s">
        <v>1183</v>
      </c>
      <c r="H135" s="15" t="s">
        <v>12551</v>
      </c>
      <c r="I135" s="8" t="s">
        <v>5888</v>
      </c>
      <c r="J135" s="8"/>
      <c r="K135" s="8" t="s">
        <v>17264</v>
      </c>
      <c r="L135" s="8" t="s">
        <v>17257</v>
      </c>
      <c r="M135" s="8" t="s">
        <v>17261</v>
      </c>
      <c r="N135" s="8" t="s">
        <v>17263</v>
      </c>
      <c r="O135" s="15" t="s">
        <v>12586</v>
      </c>
      <c r="P135" s="15"/>
      <c r="Q135" s="8" t="s">
        <v>12820</v>
      </c>
      <c r="R135" s="8"/>
      <c r="S135" s="214">
        <v>48</v>
      </c>
    </row>
    <row r="136" spans="1:19" ht="15" thickTop="1" thickBot="1">
      <c r="A136" s="442">
        <v>73</v>
      </c>
      <c r="B136" s="442">
        <v>5118</v>
      </c>
      <c r="C136" s="9" t="s">
        <v>15621</v>
      </c>
      <c r="D136" s="24" t="s">
        <v>13254</v>
      </c>
      <c r="E136" s="15" t="s">
        <v>13316</v>
      </c>
      <c r="F136" s="87" t="s">
        <v>13078</v>
      </c>
      <c r="G136" s="442" t="s">
        <v>1183</v>
      </c>
      <c r="H136" s="15" t="s">
        <v>13140</v>
      </c>
      <c r="I136" s="8" t="s">
        <v>5888</v>
      </c>
      <c r="J136" s="8"/>
      <c r="K136" s="8" t="s">
        <v>17264</v>
      </c>
      <c r="L136" s="8" t="s">
        <v>17257</v>
      </c>
      <c r="M136" s="8" t="s">
        <v>17261</v>
      </c>
      <c r="N136" s="8" t="s">
        <v>17263</v>
      </c>
      <c r="O136" s="15" t="s">
        <v>13239</v>
      </c>
      <c r="P136" s="15"/>
      <c r="Q136" s="8" t="s">
        <v>16216</v>
      </c>
      <c r="R136" s="8"/>
      <c r="S136" s="214">
        <v>48</v>
      </c>
    </row>
    <row r="137" spans="1:19" ht="15" thickTop="1" thickBot="1">
      <c r="A137" s="442">
        <v>74</v>
      </c>
      <c r="B137" s="442">
        <v>5119</v>
      </c>
      <c r="C137" s="9" t="s">
        <v>15622</v>
      </c>
      <c r="D137" s="24" t="s">
        <v>13255</v>
      </c>
      <c r="E137" s="15" t="s">
        <v>13318</v>
      </c>
      <c r="F137" s="87" t="s">
        <v>13079</v>
      </c>
      <c r="G137" s="442" t="s">
        <v>1183</v>
      </c>
      <c r="H137" s="15" t="s">
        <v>13141</v>
      </c>
      <c r="I137" s="8" t="s">
        <v>5888</v>
      </c>
      <c r="J137" s="8"/>
      <c r="K137" s="8" t="s">
        <v>17264</v>
      </c>
      <c r="L137" s="8" t="s">
        <v>17261</v>
      </c>
      <c r="M137" s="8" t="s">
        <v>17279</v>
      </c>
      <c r="N137" s="8" t="s">
        <v>17263</v>
      </c>
      <c r="O137" s="15" t="s">
        <v>13239</v>
      </c>
      <c r="P137" s="15"/>
      <c r="Q137" s="8" t="s">
        <v>16224</v>
      </c>
      <c r="R137" s="8"/>
      <c r="S137" s="214">
        <v>48</v>
      </c>
    </row>
    <row r="138" spans="1:19" ht="15" thickTop="1" thickBot="1">
      <c r="A138" s="442">
        <v>75</v>
      </c>
      <c r="B138" s="442">
        <v>5120</v>
      </c>
      <c r="C138" s="9" t="s">
        <v>15623</v>
      </c>
      <c r="D138" s="24" t="s">
        <v>13256</v>
      </c>
      <c r="E138" s="15" t="s">
        <v>13317</v>
      </c>
      <c r="F138" s="87" t="s">
        <v>13080</v>
      </c>
      <c r="G138" s="442" t="s">
        <v>1183</v>
      </c>
      <c r="H138" s="15" t="s">
        <v>13142</v>
      </c>
      <c r="I138" s="8" t="s">
        <v>5888</v>
      </c>
      <c r="J138" s="8"/>
      <c r="K138" s="8" t="s">
        <v>17264</v>
      </c>
      <c r="L138" s="8" t="s">
        <v>17261</v>
      </c>
      <c r="M138" s="8" t="s">
        <v>17261</v>
      </c>
      <c r="N138" s="8" t="s">
        <v>17263</v>
      </c>
      <c r="O138" s="15" t="s">
        <v>13239</v>
      </c>
      <c r="P138" s="15"/>
      <c r="Q138" s="8" t="s">
        <v>16225</v>
      </c>
      <c r="R138" s="8"/>
      <c r="S138" s="214">
        <v>48</v>
      </c>
    </row>
    <row r="139" spans="1:19" ht="15" thickTop="1" thickBot="1">
      <c r="A139" s="442">
        <v>76</v>
      </c>
      <c r="B139" s="442">
        <v>5121</v>
      </c>
      <c r="C139" s="9" t="s">
        <v>15624</v>
      </c>
      <c r="D139" s="24" t="s">
        <v>13257</v>
      </c>
      <c r="E139" s="15" t="s">
        <v>13319</v>
      </c>
      <c r="F139" s="87" t="s">
        <v>13081</v>
      </c>
      <c r="G139" s="442" t="s">
        <v>1183</v>
      </c>
      <c r="H139" s="15" t="s">
        <v>13143</v>
      </c>
      <c r="I139" s="8" t="s">
        <v>5888</v>
      </c>
      <c r="J139" s="8"/>
      <c r="K139" s="8" t="s">
        <v>17264</v>
      </c>
      <c r="L139" s="8" t="s">
        <v>17261</v>
      </c>
      <c r="M139" s="8" t="s">
        <v>17279</v>
      </c>
      <c r="N139" s="8" t="s">
        <v>17263</v>
      </c>
      <c r="O139" s="15" t="s">
        <v>13239</v>
      </c>
      <c r="P139" s="15"/>
      <c r="Q139" s="8" t="s">
        <v>16217</v>
      </c>
      <c r="R139" s="8"/>
      <c r="S139" s="214">
        <v>48</v>
      </c>
    </row>
    <row r="140" spans="1:19" ht="15" thickTop="1" thickBot="1">
      <c r="A140" s="442">
        <v>77</v>
      </c>
      <c r="B140" s="442">
        <v>5122</v>
      </c>
      <c r="C140" s="9" t="s">
        <v>15625</v>
      </c>
      <c r="D140" s="24" t="s">
        <v>13258</v>
      </c>
      <c r="E140" s="15" t="s">
        <v>13320</v>
      </c>
      <c r="F140" s="87" t="s">
        <v>13082</v>
      </c>
      <c r="G140" s="442" t="s">
        <v>1183</v>
      </c>
      <c r="H140" s="15" t="s">
        <v>13144</v>
      </c>
      <c r="I140" s="8" t="s">
        <v>5888</v>
      </c>
      <c r="J140" s="8"/>
      <c r="K140" s="8" t="s">
        <v>17264</v>
      </c>
      <c r="L140" s="8" t="s">
        <v>17261</v>
      </c>
      <c r="M140" s="8" t="s">
        <v>17261</v>
      </c>
      <c r="N140" s="8" t="s">
        <v>17263</v>
      </c>
      <c r="O140" s="15" t="s">
        <v>13239</v>
      </c>
      <c r="P140" s="15"/>
      <c r="Q140" s="8" t="s">
        <v>16218</v>
      </c>
      <c r="R140" s="8"/>
      <c r="S140" s="214">
        <v>48</v>
      </c>
    </row>
    <row r="141" spans="1:19" ht="15" thickTop="1" thickBot="1">
      <c r="A141" s="442">
        <v>78</v>
      </c>
      <c r="B141" s="442">
        <v>5201</v>
      </c>
      <c r="C141" s="9" t="s">
        <v>15626</v>
      </c>
      <c r="D141" s="24" t="s">
        <v>13259</v>
      </c>
      <c r="E141" s="15" t="s">
        <v>13321</v>
      </c>
      <c r="F141" s="87" t="s">
        <v>13083</v>
      </c>
      <c r="G141" s="442" t="s">
        <v>1183</v>
      </c>
      <c r="H141" s="15" t="s">
        <v>13145</v>
      </c>
      <c r="I141" s="8" t="s">
        <v>5888</v>
      </c>
      <c r="J141" s="8"/>
      <c r="K141" s="8" t="s">
        <v>17278</v>
      </c>
      <c r="L141" s="8" t="s">
        <v>17279</v>
      </c>
      <c r="M141" s="8" t="s">
        <v>17261</v>
      </c>
      <c r="N141" s="8" t="s">
        <v>17263</v>
      </c>
      <c r="O141" s="15" t="s">
        <v>13239</v>
      </c>
      <c r="P141" s="15"/>
      <c r="Q141" s="8" t="s">
        <v>16219</v>
      </c>
      <c r="R141" s="8"/>
      <c r="S141" s="214">
        <v>48</v>
      </c>
    </row>
    <row r="142" spans="1:19" ht="15" thickTop="1" thickBot="1">
      <c r="A142" s="442">
        <v>79</v>
      </c>
      <c r="B142" s="442">
        <v>5202</v>
      </c>
      <c r="C142" s="9" t="s">
        <v>15692</v>
      </c>
      <c r="D142" s="24" t="s">
        <v>13260</v>
      </c>
      <c r="E142" s="15" t="s">
        <v>13322</v>
      </c>
      <c r="F142" s="87" t="s">
        <v>13084</v>
      </c>
      <c r="G142" s="442" t="s">
        <v>1183</v>
      </c>
      <c r="H142" s="15" t="s">
        <v>13146</v>
      </c>
      <c r="I142" s="8" t="s">
        <v>5888</v>
      </c>
      <c r="J142" s="8"/>
      <c r="K142" s="8" t="s">
        <v>17264</v>
      </c>
      <c r="L142" s="8" t="s">
        <v>17261</v>
      </c>
      <c r="M142" s="8" t="s">
        <v>17261</v>
      </c>
      <c r="N142" s="8" t="s">
        <v>17263</v>
      </c>
      <c r="O142" s="15" t="s">
        <v>13239</v>
      </c>
      <c r="P142" s="15"/>
      <c r="Q142" s="8" t="s">
        <v>16220</v>
      </c>
      <c r="R142" s="8"/>
      <c r="S142" s="214">
        <v>48</v>
      </c>
    </row>
    <row r="143" spans="1:19" ht="15" thickTop="1" thickBot="1">
      <c r="A143" s="442">
        <v>80</v>
      </c>
      <c r="B143" s="442">
        <v>5203</v>
      </c>
      <c r="C143" s="9" t="s">
        <v>15627</v>
      </c>
      <c r="D143" s="24" t="s">
        <v>13261</v>
      </c>
      <c r="E143" s="15" t="s">
        <v>13323</v>
      </c>
      <c r="F143" s="87" t="s">
        <v>13085</v>
      </c>
      <c r="G143" s="442" t="s">
        <v>1183</v>
      </c>
      <c r="H143" s="15" t="s">
        <v>13147</v>
      </c>
      <c r="I143" s="8" t="s">
        <v>5888</v>
      </c>
      <c r="J143" s="8"/>
      <c r="K143" s="8" t="s">
        <v>17264</v>
      </c>
      <c r="L143" s="8" t="s">
        <v>17261</v>
      </c>
      <c r="M143" s="8" t="s">
        <v>17261</v>
      </c>
      <c r="N143" s="8" t="s">
        <v>17263</v>
      </c>
      <c r="O143" s="15" t="s">
        <v>13239</v>
      </c>
      <c r="P143" s="15"/>
      <c r="Q143" s="8" t="s">
        <v>16221</v>
      </c>
      <c r="R143" s="8"/>
      <c r="S143" s="214">
        <v>48</v>
      </c>
    </row>
    <row r="144" spans="1:19" ht="15" thickTop="1" thickBot="1">
      <c r="A144" s="442">
        <v>81</v>
      </c>
      <c r="B144" s="442">
        <v>5204</v>
      </c>
      <c r="C144" s="9" t="s">
        <v>15628</v>
      </c>
      <c r="D144" s="24" t="s">
        <v>13262</v>
      </c>
      <c r="E144" s="15" t="s">
        <v>13324</v>
      </c>
      <c r="F144" s="87" t="s">
        <v>13086</v>
      </c>
      <c r="G144" s="442" t="s">
        <v>1183</v>
      </c>
      <c r="H144" s="15" t="s">
        <v>13148</v>
      </c>
      <c r="I144" s="8" t="s">
        <v>5888</v>
      </c>
      <c r="J144" s="8"/>
      <c r="K144" s="8" t="s">
        <v>17264</v>
      </c>
      <c r="L144" s="8" t="s">
        <v>17261</v>
      </c>
      <c r="M144" s="8" t="s">
        <v>17261</v>
      </c>
      <c r="N144" s="8" t="s">
        <v>17263</v>
      </c>
      <c r="O144" s="15" t="s">
        <v>13239</v>
      </c>
      <c r="P144" s="15"/>
      <c r="Q144" s="8" t="s">
        <v>16222</v>
      </c>
      <c r="R144" s="8"/>
      <c r="S144" s="214">
        <v>48</v>
      </c>
    </row>
    <row r="145" spans="1:19" ht="15" thickTop="1" thickBot="1">
      <c r="A145" s="442">
        <v>82</v>
      </c>
      <c r="B145" s="442">
        <v>5205</v>
      </c>
      <c r="C145" s="9" t="s">
        <v>15629</v>
      </c>
      <c r="D145" s="24" t="s">
        <v>13263</v>
      </c>
      <c r="E145" s="15" t="s">
        <v>13325</v>
      </c>
      <c r="F145" s="87" t="s">
        <v>13087</v>
      </c>
      <c r="G145" s="442" t="s">
        <v>1183</v>
      </c>
      <c r="H145" s="15" t="s">
        <v>13149</v>
      </c>
      <c r="I145" s="8" t="s">
        <v>5888</v>
      </c>
      <c r="J145" s="8"/>
      <c r="K145" s="8" t="s">
        <v>17264</v>
      </c>
      <c r="L145" s="8" t="s">
        <v>17261</v>
      </c>
      <c r="M145" s="8" t="s">
        <v>17261</v>
      </c>
      <c r="N145" s="8" t="s">
        <v>17263</v>
      </c>
      <c r="O145" s="15" t="s">
        <v>13239</v>
      </c>
      <c r="P145" s="15"/>
      <c r="Q145" s="8" t="s">
        <v>16223</v>
      </c>
      <c r="R145" s="8"/>
      <c r="S145" s="214">
        <v>48</v>
      </c>
    </row>
    <row r="146" spans="1:19" ht="15" thickTop="1" thickBot="1">
      <c r="A146" s="442">
        <v>122</v>
      </c>
      <c r="B146" s="442">
        <v>200</v>
      </c>
      <c r="C146" s="9" t="s">
        <v>16835</v>
      </c>
      <c r="D146" s="9" t="s">
        <v>16771</v>
      </c>
      <c r="E146" s="15" t="s">
        <v>16772</v>
      </c>
      <c r="F146" s="87" t="s">
        <v>16733</v>
      </c>
      <c r="G146" s="442" t="s">
        <v>1183</v>
      </c>
      <c r="H146" s="15" t="s">
        <v>16807</v>
      </c>
      <c r="I146" s="8" t="s">
        <v>5888</v>
      </c>
      <c r="J146" s="8"/>
      <c r="K146" s="8" t="s">
        <v>17264</v>
      </c>
      <c r="L146" s="8" t="s">
        <v>17261</v>
      </c>
      <c r="M146" s="8" t="s">
        <v>17261</v>
      </c>
      <c r="N146" s="8" t="s">
        <v>17263</v>
      </c>
      <c r="O146" s="15" t="s">
        <v>16773</v>
      </c>
      <c r="P146" s="15"/>
      <c r="Q146" s="8" t="s">
        <v>16806</v>
      </c>
      <c r="R146" s="8"/>
      <c r="S146" s="214">
        <v>48</v>
      </c>
    </row>
    <row r="147" spans="1:19" ht="15" thickTop="1" thickBot="1">
      <c r="A147" s="442">
        <v>123</v>
      </c>
      <c r="B147" s="442"/>
      <c r="C147" s="9" t="s">
        <v>18259</v>
      </c>
      <c r="D147" s="9" t="s">
        <v>19730</v>
      </c>
      <c r="E147" s="15" t="s">
        <v>19731</v>
      </c>
      <c r="F147" s="87" t="s">
        <v>19732</v>
      </c>
      <c r="G147" s="442" t="s">
        <v>21</v>
      </c>
      <c r="H147" s="15" t="s">
        <v>19733</v>
      </c>
      <c r="I147" s="8" t="s">
        <v>11022</v>
      </c>
      <c r="J147" s="8"/>
      <c r="K147" s="8"/>
      <c r="L147" s="8"/>
      <c r="M147" s="8"/>
      <c r="N147" s="8"/>
      <c r="O147" s="15" t="s">
        <v>19734</v>
      </c>
      <c r="P147" s="15"/>
      <c r="Q147" s="8" t="s">
        <v>19735</v>
      </c>
      <c r="R147" s="8"/>
      <c r="S147" s="214">
        <v>49</v>
      </c>
    </row>
    <row r="148" spans="1:19" ht="15" thickTop="1" thickBot="1">
      <c r="A148" s="442">
        <v>121</v>
      </c>
      <c r="B148" s="442">
        <v>9999</v>
      </c>
      <c r="C148" s="9" t="s">
        <v>16233</v>
      </c>
      <c r="D148" s="9" t="s">
        <v>16284</v>
      </c>
      <c r="E148" s="15" t="s">
        <v>16285</v>
      </c>
      <c r="F148" s="87" t="s">
        <v>16234</v>
      </c>
      <c r="G148" s="442" t="s">
        <v>1183</v>
      </c>
      <c r="H148" s="15" t="s">
        <v>16235</v>
      </c>
      <c r="I148" s="8" t="s">
        <v>5888</v>
      </c>
      <c r="J148" s="8"/>
      <c r="K148" s="8" t="s">
        <v>17264</v>
      </c>
      <c r="L148" s="8" t="s">
        <v>17263</v>
      </c>
      <c r="M148" s="8" t="s">
        <v>17261</v>
      </c>
      <c r="N148" s="8" t="s">
        <v>17263</v>
      </c>
      <c r="O148" s="15" t="s">
        <v>16281</v>
      </c>
      <c r="P148" s="15"/>
      <c r="Q148" s="8" t="s">
        <v>16467</v>
      </c>
      <c r="R148" s="8"/>
      <c r="S148" s="214">
        <v>48</v>
      </c>
    </row>
    <row r="149" spans="1:19" ht="15" thickTop="1" thickBot="1">
      <c r="A149" s="442">
        <v>124</v>
      </c>
      <c r="B149" s="442">
        <v>1</v>
      </c>
      <c r="C149" s="9" t="s">
        <v>21973</v>
      </c>
      <c r="D149" s="9" t="s">
        <v>19802</v>
      </c>
      <c r="E149" s="15" t="s">
        <v>19826</v>
      </c>
      <c r="F149" s="87" t="s">
        <v>19736</v>
      </c>
      <c r="G149" s="442" t="s">
        <v>21</v>
      </c>
      <c r="H149" s="15" t="s">
        <v>19760</v>
      </c>
      <c r="I149" s="8" t="s">
        <v>11022</v>
      </c>
      <c r="J149" s="8"/>
      <c r="K149" s="8"/>
      <c r="L149" s="8"/>
      <c r="M149" s="8"/>
      <c r="N149" s="8"/>
      <c r="O149" s="15" t="s">
        <v>19801</v>
      </c>
      <c r="P149" s="15"/>
      <c r="Q149" s="517" t="s">
        <v>21185</v>
      </c>
      <c r="R149" s="8"/>
      <c r="S149" s="214"/>
    </row>
    <row r="150" spans="1:19" ht="15" thickTop="1" thickBot="1">
      <c r="A150" s="442">
        <v>125</v>
      </c>
      <c r="B150" s="442">
        <v>2</v>
      </c>
      <c r="C150" s="9" t="s">
        <v>21974</v>
      </c>
      <c r="D150" s="9" t="s">
        <v>19803</v>
      </c>
      <c r="E150" s="15" t="s">
        <v>19827</v>
      </c>
      <c r="F150" s="87" t="s">
        <v>19737</v>
      </c>
      <c r="G150" s="442" t="s">
        <v>21</v>
      </c>
      <c r="H150" s="15" t="s">
        <v>19761</v>
      </c>
      <c r="I150" s="8" t="s">
        <v>11022</v>
      </c>
      <c r="J150" s="8"/>
      <c r="K150" s="8"/>
      <c r="L150" s="8"/>
      <c r="M150" s="8"/>
      <c r="N150" s="8"/>
      <c r="O150" s="15" t="s">
        <v>19801</v>
      </c>
      <c r="P150" s="15"/>
      <c r="Q150" s="886" t="s">
        <v>21186</v>
      </c>
      <c r="R150" s="8"/>
      <c r="S150" s="214"/>
    </row>
    <row r="151" spans="1:19" ht="15" thickTop="1" thickBot="1">
      <c r="A151" s="442">
        <v>126</v>
      </c>
      <c r="B151" s="442">
        <v>3</v>
      </c>
      <c r="C151" s="9" t="s">
        <v>21975</v>
      </c>
      <c r="D151" s="9" t="s">
        <v>19804</v>
      </c>
      <c r="E151" s="15" t="s">
        <v>19828</v>
      </c>
      <c r="F151" s="87" t="s">
        <v>19738</v>
      </c>
      <c r="G151" s="442" t="s">
        <v>21</v>
      </c>
      <c r="H151" s="15" t="s">
        <v>19762</v>
      </c>
      <c r="I151" s="8" t="s">
        <v>11022</v>
      </c>
      <c r="J151" s="8"/>
      <c r="K151" s="8"/>
      <c r="L151" s="8"/>
      <c r="M151" s="8"/>
      <c r="N151" s="8"/>
      <c r="O151" s="15" t="s">
        <v>19801</v>
      </c>
      <c r="P151" s="15"/>
      <c r="Q151" s="517" t="s">
        <v>21187</v>
      </c>
      <c r="R151" s="8"/>
      <c r="S151" s="214"/>
    </row>
    <row r="152" spans="1:19" ht="15" thickTop="1" thickBot="1">
      <c r="A152" s="442">
        <v>127</v>
      </c>
      <c r="B152" s="442">
        <v>4</v>
      </c>
      <c r="C152" s="9" t="s">
        <v>21976</v>
      </c>
      <c r="D152" s="9" t="s">
        <v>19805</v>
      </c>
      <c r="E152" s="15" t="s">
        <v>19829</v>
      </c>
      <c r="F152" s="87" t="s">
        <v>19739</v>
      </c>
      <c r="G152" s="442" t="s">
        <v>21</v>
      </c>
      <c r="H152" s="15" t="s">
        <v>19763</v>
      </c>
      <c r="I152" s="8" t="s">
        <v>11022</v>
      </c>
      <c r="J152" s="8"/>
      <c r="K152" s="8"/>
      <c r="L152" s="8"/>
      <c r="M152" s="8"/>
      <c r="N152" s="8"/>
      <c r="O152" s="15" t="s">
        <v>19801</v>
      </c>
      <c r="P152" s="15"/>
      <c r="Q152" s="517" t="s">
        <v>21188</v>
      </c>
      <c r="R152" s="8"/>
      <c r="S152" s="214"/>
    </row>
    <row r="153" spans="1:19" ht="15" thickTop="1" thickBot="1">
      <c r="A153" s="442">
        <v>128</v>
      </c>
      <c r="B153" s="442">
        <v>5</v>
      </c>
      <c r="C153" s="9" t="s">
        <v>21977</v>
      </c>
      <c r="D153" s="9" t="s">
        <v>19806</v>
      </c>
      <c r="E153" s="15" t="s">
        <v>19830</v>
      </c>
      <c r="F153" s="87" t="s">
        <v>19740</v>
      </c>
      <c r="G153" s="442" t="s">
        <v>21</v>
      </c>
      <c r="H153" s="15" t="s">
        <v>19764</v>
      </c>
      <c r="I153" s="8" t="s">
        <v>11022</v>
      </c>
      <c r="J153" s="8"/>
      <c r="K153" s="8"/>
      <c r="L153" s="8"/>
      <c r="M153" s="8"/>
      <c r="N153" s="8"/>
      <c r="O153" s="15" t="s">
        <v>19801</v>
      </c>
      <c r="P153" s="15"/>
      <c r="Q153" s="517" t="s">
        <v>21189</v>
      </c>
      <c r="R153" s="8"/>
      <c r="S153" s="214"/>
    </row>
    <row r="154" spans="1:19" ht="15" thickTop="1" thickBot="1">
      <c r="A154" s="442">
        <v>129</v>
      </c>
      <c r="B154" s="442">
        <v>6</v>
      </c>
      <c r="C154" s="9" t="s">
        <v>21978</v>
      </c>
      <c r="D154" s="9" t="s">
        <v>19807</v>
      </c>
      <c r="E154" s="15" t="s">
        <v>19831</v>
      </c>
      <c r="F154" s="87" t="s">
        <v>19741</v>
      </c>
      <c r="G154" s="442" t="s">
        <v>21</v>
      </c>
      <c r="H154" s="15" t="s">
        <v>19765</v>
      </c>
      <c r="I154" s="8" t="s">
        <v>11022</v>
      </c>
      <c r="J154" s="8"/>
      <c r="K154" s="8"/>
      <c r="L154" s="8"/>
      <c r="M154" s="8"/>
      <c r="N154" s="8"/>
      <c r="O154" s="15" t="s">
        <v>19801</v>
      </c>
      <c r="P154" s="15"/>
      <c r="Q154" s="517" t="s">
        <v>21190</v>
      </c>
      <c r="R154" s="8"/>
      <c r="S154" s="214"/>
    </row>
    <row r="155" spans="1:19" ht="15" thickTop="1" thickBot="1">
      <c r="A155" s="442">
        <v>130</v>
      </c>
      <c r="B155" s="442">
        <v>7</v>
      </c>
      <c r="C155" s="9" t="s">
        <v>21979</v>
      </c>
      <c r="D155" s="9" t="s">
        <v>19808</v>
      </c>
      <c r="E155" s="15" t="s">
        <v>19832</v>
      </c>
      <c r="F155" s="87" t="s">
        <v>19742</v>
      </c>
      <c r="G155" s="442" t="s">
        <v>21</v>
      </c>
      <c r="H155" s="15" t="s">
        <v>19766</v>
      </c>
      <c r="I155" s="8" t="s">
        <v>11022</v>
      </c>
      <c r="J155" s="8"/>
      <c r="K155" s="8"/>
      <c r="L155" s="8"/>
      <c r="M155" s="8"/>
      <c r="N155" s="8"/>
      <c r="O155" s="15" t="s">
        <v>19801</v>
      </c>
      <c r="P155" s="15"/>
      <c r="Q155" s="517" t="s">
        <v>21191</v>
      </c>
      <c r="R155" s="8"/>
      <c r="S155" s="214"/>
    </row>
    <row r="156" spans="1:19" ht="15" thickTop="1" thickBot="1">
      <c r="A156" s="442">
        <v>131</v>
      </c>
      <c r="B156" s="442">
        <v>8</v>
      </c>
      <c r="C156" s="9" t="s">
        <v>21980</v>
      </c>
      <c r="D156" s="9" t="s">
        <v>19809</v>
      </c>
      <c r="E156" s="15" t="s">
        <v>19833</v>
      </c>
      <c r="F156" s="87" t="s">
        <v>19743</v>
      </c>
      <c r="G156" s="442" t="s">
        <v>21</v>
      </c>
      <c r="H156" s="15" t="s">
        <v>19767</v>
      </c>
      <c r="I156" s="8" t="s">
        <v>11022</v>
      </c>
      <c r="J156" s="8"/>
      <c r="K156" s="8"/>
      <c r="L156" s="8"/>
      <c r="M156" s="8"/>
      <c r="N156" s="8"/>
      <c r="O156" s="15" t="s">
        <v>19801</v>
      </c>
      <c r="P156" s="15"/>
      <c r="Q156" s="517" t="s">
        <v>21192</v>
      </c>
      <c r="R156" s="8"/>
      <c r="S156" s="214"/>
    </row>
    <row r="157" spans="1:19" ht="15" thickTop="1" thickBot="1">
      <c r="A157" s="442">
        <v>132</v>
      </c>
      <c r="B157" s="442">
        <v>9</v>
      </c>
      <c r="C157" s="9" t="s">
        <v>21981</v>
      </c>
      <c r="D157" s="9" t="s">
        <v>19810</v>
      </c>
      <c r="E157" s="15" t="s">
        <v>19834</v>
      </c>
      <c r="F157" s="87" t="s">
        <v>19744</v>
      </c>
      <c r="G157" s="442" t="s">
        <v>21</v>
      </c>
      <c r="H157" s="15" t="s">
        <v>19768</v>
      </c>
      <c r="I157" s="8" t="s">
        <v>11022</v>
      </c>
      <c r="J157" s="8"/>
      <c r="K157" s="8"/>
      <c r="L157" s="8"/>
      <c r="M157" s="8"/>
      <c r="N157" s="8"/>
      <c r="O157" s="15" t="s">
        <v>19801</v>
      </c>
      <c r="P157" s="15"/>
      <c r="Q157" s="517" t="s">
        <v>21193</v>
      </c>
      <c r="R157" s="8"/>
      <c r="S157" s="214"/>
    </row>
    <row r="158" spans="1:19" ht="15" thickTop="1" thickBot="1">
      <c r="A158" s="442">
        <v>133</v>
      </c>
      <c r="B158" s="442">
        <v>10</v>
      </c>
      <c r="C158" s="9" t="s">
        <v>21982</v>
      </c>
      <c r="D158" s="9" t="s">
        <v>19811</v>
      </c>
      <c r="E158" s="15" t="s">
        <v>19835</v>
      </c>
      <c r="F158" s="87" t="s">
        <v>19745</v>
      </c>
      <c r="G158" s="442" t="s">
        <v>21</v>
      </c>
      <c r="H158" s="15" t="s">
        <v>19769</v>
      </c>
      <c r="I158" s="8" t="s">
        <v>11022</v>
      </c>
      <c r="J158" s="8"/>
      <c r="K158" s="8"/>
      <c r="L158" s="8"/>
      <c r="M158" s="8"/>
      <c r="N158" s="8"/>
      <c r="O158" s="15" t="s">
        <v>19801</v>
      </c>
      <c r="P158" s="15"/>
      <c r="Q158" s="517" t="s">
        <v>21194</v>
      </c>
      <c r="R158" s="8"/>
      <c r="S158" s="214"/>
    </row>
    <row r="159" spans="1:19" ht="15" thickTop="1" thickBot="1">
      <c r="A159" s="442">
        <v>134</v>
      </c>
      <c r="B159" s="442">
        <v>11</v>
      </c>
      <c r="C159" s="9" t="s">
        <v>21966</v>
      </c>
      <c r="D159" s="9" t="s">
        <v>19812</v>
      </c>
      <c r="E159" s="15" t="s">
        <v>19836</v>
      </c>
      <c r="F159" s="87" t="s">
        <v>19746</v>
      </c>
      <c r="G159" s="442" t="s">
        <v>21</v>
      </c>
      <c r="H159" s="15" t="s">
        <v>19770</v>
      </c>
      <c r="I159" s="8" t="s">
        <v>11022</v>
      </c>
      <c r="J159" s="8"/>
      <c r="K159" s="8"/>
      <c r="L159" s="8"/>
      <c r="M159" s="8"/>
      <c r="N159" s="8"/>
      <c r="O159" s="15" t="s">
        <v>19801</v>
      </c>
      <c r="P159" s="15"/>
      <c r="Q159" s="517" t="s">
        <v>21195</v>
      </c>
      <c r="R159" s="8"/>
      <c r="S159" s="214"/>
    </row>
    <row r="160" spans="1:19" ht="15" thickTop="1" thickBot="1">
      <c r="A160" s="442">
        <v>135</v>
      </c>
      <c r="B160" s="442">
        <v>12</v>
      </c>
      <c r="C160" s="605" t="s">
        <v>21967</v>
      </c>
      <c r="D160" s="9" t="s">
        <v>19813</v>
      </c>
      <c r="E160" s="15" t="s">
        <v>19837</v>
      </c>
      <c r="F160" s="87" t="s">
        <v>19747</v>
      </c>
      <c r="G160" s="442" t="s">
        <v>21</v>
      </c>
      <c r="H160" s="15" t="s">
        <v>19771</v>
      </c>
      <c r="I160" s="8" t="s">
        <v>11022</v>
      </c>
      <c r="J160" s="8"/>
      <c r="K160" s="8"/>
      <c r="L160" s="8"/>
      <c r="M160" s="8"/>
      <c r="N160" s="8"/>
      <c r="O160" s="15" t="s">
        <v>19801</v>
      </c>
      <c r="P160" s="15"/>
      <c r="Q160" s="517" t="s">
        <v>21196</v>
      </c>
      <c r="R160" s="8"/>
      <c r="S160" s="214"/>
    </row>
    <row r="161" spans="1:19" ht="15" thickTop="1" thickBot="1">
      <c r="A161" s="442">
        <v>136</v>
      </c>
      <c r="B161" s="442">
        <v>13</v>
      </c>
      <c r="C161" s="605" t="s">
        <v>21968</v>
      </c>
      <c r="D161" s="9" t="s">
        <v>19814</v>
      </c>
      <c r="E161" s="15" t="s">
        <v>19838</v>
      </c>
      <c r="F161" s="87" t="s">
        <v>19748</v>
      </c>
      <c r="G161" s="442" t="s">
        <v>21</v>
      </c>
      <c r="H161" s="15" t="s">
        <v>19772</v>
      </c>
      <c r="I161" s="8" t="s">
        <v>11022</v>
      </c>
      <c r="J161" s="8"/>
      <c r="K161" s="8"/>
      <c r="L161" s="8"/>
      <c r="M161" s="8"/>
      <c r="N161" s="8"/>
      <c r="O161" s="15" t="s">
        <v>19801</v>
      </c>
      <c r="P161" s="15"/>
      <c r="Q161" s="517" t="s">
        <v>21197</v>
      </c>
      <c r="R161" s="8"/>
      <c r="S161" s="214"/>
    </row>
    <row r="162" spans="1:19" ht="15" thickTop="1" thickBot="1">
      <c r="A162" s="442">
        <v>137</v>
      </c>
      <c r="B162" s="442">
        <v>14</v>
      </c>
      <c r="C162" s="605" t="s">
        <v>21983</v>
      </c>
      <c r="D162" s="9" t="s">
        <v>19815</v>
      </c>
      <c r="E162" s="15" t="s">
        <v>19839</v>
      </c>
      <c r="F162" s="87" t="s">
        <v>19749</v>
      </c>
      <c r="G162" s="442" t="s">
        <v>21</v>
      </c>
      <c r="H162" s="15" t="s">
        <v>19773</v>
      </c>
      <c r="I162" s="8" t="s">
        <v>11022</v>
      </c>
      <c r="J162" s="8"/>
      <c r="K162" s="8"/>
      <c r="L162" s="8"/>
      <c r="M162" s="8"/>
      <c r="N162" s="8"/>
      <c r="O162" s="15" t="s">
        <v>19801</v>
      </c>
      <c r="P162" s="15"/>
      <c r="Q162" s="517" t="s">
        <v>21198</v>
      </c>
      <c r="R162" s="8"/>
      <c r="S162" s="214"/>
    </row>
    <row r="163" spans="1:19" ht="15" thickTop="1" thickBot="1">
      <c r="A163" s="442">
        <v>138</v>
      </c>
      <c r="B163" s="442">
        <v>15</v>
      </c>
      <c r="C163" s="605" t="s">
        <v>21984</v>
      </c>
      <c r="D163" s="9" t="s">
        <v>19816</v>
      </c>
      <c r="E163" s="15" t="s">
        <v>19840</v>
      </c>
      <c r="F163" s="87" t="s">
        <v>19750</v>
      </c>
      <c r="G163" s="442" t="s">
        <v>21</v>
      </c>
      <c r="H163" s="15" t="s">
        <v>19774</v>
      </c>
      <c r="I163" s="8" t="s">
        <v>11022</v>
      </c>
      <c r="J163" s="8"/>
      <c r="K163" s="8"/>
      <c r="L163" s="8"/>
      <c r="M163" s="8"/>
      <c r="N163" s="8"/>
      <c r="O163" s="15" t="s">
        <v>19801</v>
      </c>
      <c r="P163" s="15"/>
      <c r="Q163" s="517" t="s">
        <v>21199</v>
      </c>
      <c r="R163" s="8"/>
      <c r="S163" s="214"/>
    </row>
    <row r="164" spans="1:19" ht="15" thickTop="1" thickBot="1">
      <c r="A164" s="442">
        <v>139</v>
      </c>
      <c r="B164" s="442">
        <v>16</v>
      </c>
      <c r="C164" s="605" t="s">
        <v>21985</v>
      </c>
      <c r="D164" s="9" t="s">
        <v>19817</v>
      </c>
      <c r="E164" s="15" t="s">
        <v>19841</v>
      </c>
      <c r="F164" s="87" t="s">
        <v>19751</v>
      </c>
      <c r="G164" s="442" t="s">
        <v>21</v>
      </c>
      <c r="H164" s="15" t="s">
        <v>19775</v>
      </c>
      <c r="I164" s="8" t="s">
        <v>11022</v>
      </c>
      <c r="J164" s="8"/>
      <c r="K164" s="8"/>
      <c r="L164" s="8"/>
      <c r="M164" s="8"/>
      <c r="N164" s="8"/>
      <c r="O164" s="15" t="s">
        <v>19801</v>
      </c>
      <c r="P164" s="15"/>
      <c r="Q164" s="517" t="s">
        <v>21200</v>
      </c>
      <c r="R164" s="8"/>
      <c r="S164" s="214"/>
    </row>
    <row r="165" spans="1:19" ht="15" thickTop="1" thickBot="1">
      <c r="A165" s="442">
        <v>140</v>
      </c>
      <c r="B165" s="442">
        <v>17</v>
      </c>
      <c r="C165" s="605" t="s">
        <v>21986</v>
      </c>
      <c r="D165" s="9" t="s">
        <v>19818</v>
      </c>
      <c r="E165" s="15" t="s">
        <v>19842</v>
      </c>
      <c r="F165" s="87" t="s">
        <v>19752</v>
      </c>
      <c r="G165" s="442" t="s">
        <v>21</v>
      </c>
      <c r="H165" s="15" t="s">
        <v>19776</v>
      </c>
      <c r="I165" s="8" t="s">
        <v>11022</v>
      </c>
      <c r="J165" s="8"/>
      <c r="K165" s="8"/>
      <c r="L165" s="8"/>
      <c r="M165" s="8"/>
      <c r="N165" s="8"/>
      <c r="O165" s="15" t="s">
        <v>19801</v>
      </c>
      <c r="P165" s="15"/>
      <c r="Q165" s="517" t="s">
        <v>21201</v>
      </c>
      <c r="R165" s="8"/>
      <c r="S165" s="214"/>
    </row>
    <row r="166" spans="1:19" ht="15" thickTop="1" thickBot="1">
      <c r="A166" s="442">
        <v>141</v>
      </c>
      <c r="B166" s="442">
        <v>18</v>
      </c>
      <c r="C166" s="605" t="s">
        <v>21987</v>
      </c>
      <c r="D166" s="9" t="s">
        <v>19819</v>
      </c>
      <c r="E166" s="15" t="s">
        <v>19843</v>
      </c>
      <c r="F166" s="87" t="s">
        <v>19753</v>
      </c>
      <c r="G166" s="442" t="s">
        <v>21</v>
      </c>
      <c r="H166" s="15" t="s">
        <v>19777</v>
      </c>
      <c r="I166" s="8" t="s">
        <v>11022</v>
      </c>
      <c r="J166" s="8"/>
      <c r="K166" s="8"/>
      <c r="L166" s="8"/>
      <c r="M166" s="8"/>
      <c r="N166" s="8"/>
      <c r="O166" s="15" t="s">
        <v>19801</v>
      </c>
      <c r="P166" s="15"/>
      <c r="Q166" s="517" t="s">
        <v>21202</v>
      </c>
      <c r="R166" s="8"/>
      <c r="S166" s="214"/>
    </row>
    <row r="167" spans="1:19" ht="15" thickTop="1" thickBot="1">
      <c r="A167" s="442">
        <v>142</v>
      </c>
      <c r="B167" s="442">
        <v>19</v>
      </c>
      <c r="C167" s="605" t="s">
        <v>21988</v>
      </c>
      <c r="D167" s="9" t="s">
        <v>19820</v>
      </c>
      <c r="E167" s="15" t="s">
        <v>19844</v>
      </c>
      <c r="F167" s="87" t="s">
        <v>19754</v>
      </c>
      <c r="G167" s="442" t="s">
        <v>21</v>
      </c>
      <c r="H167" s="15" t="s">
        <v>19778</v>
      </c>
      <c r="I167" s="8" t="s">
        <v>11022</v>
      </c>
      <c r="J167" s="8"/>
      <c r="K167" s="8"/>
      <c r="L167" s="8"/>
      <c r="M167" s="8"/>
      <c r="N167" s="8"/>
      <c r="O167" s="15" t="s">
        <v>19801</v>
      </c>
      <c r="P167" s="15"/>
      <c r="Q167" s="517" t="s">
        <v>21203</v>
      </c>
      <c r="R167" s="8"/>
      <c r="S167" s="214"/>
    </row>
    <row r="168" spans="1:19" ht="15" thickTop="1" thickBot="1">
      <c r="A168" s="442">
        <v>143</v>
      </c>
      <c r="B168" s="442">
        <v>20</v>
      </c>
      <c r="C168" s="605" t="s">
        <v>21969</v>
      </c>
      <c r="D168" s="9" t="s">
        <v>19821</v>
      </c>
      <c r="E168" s="15" t="s">
        <v>19845</v>
      </c>
      <c r="F168" s="87" t="s">
        <v>19755</v>
      </c>
      <c r="G168" s="442" t="s">
        <v>21</v>
      </c>
      <c r="H168" s="15" t="s">
        <v>19779</v>
      </c>
      <c r="I168" s="8" t="s">
        <v>11022</v>
      </c>
      <c r="J168" s="8"/>
      <c r="K168" s="8"/>
      <c r="L168" s="8"/>
      <c r="M168" s="8"/>
      <c r="N168" s="8"/>
      <c r="O168" s="15" t="s">
        <v>19801</v>
      </c>
      <c r="P168" s="15"/>
      <c r="Q168" s="517" t="s">
        <v>21204</v>
      </c>
      <c r="R168" s="8"/>
      <c r="S168" s="214"/>
    </row>
    <row r="169" spans="1:19" ht="15" thickTop="1" thickBot="1">
      <c r="A169" s="442">
        <v>144</v>
      </c>
      <c r="B169" s="442">
        <v>21</v>
      </c>
      <c r="C169" s="605" t="s">
        <v>21989</v>
      </c>
      <c r="D169" s="9" t="s">
        <v>19822</v>
      </c>
      <c r="E169" s="15" t="s">
        <v>19846</v>
      </c>
      <c r="F169" s="87" t="s">
        <v>19756</v>
      </c>
      <c r="G169" s="442" t="s">
        <v>21</v>
      </c>
      <c r="H169" s="15" t="s">
        <v>19780</v>
      </c>
      <c r="I169" s="8" t="s">
        <v>11022</v>
      </c>
      <c r="J169" s="8"/>
      <c r="K169" s="8"/>
      <c r="L169" s="8"/>
      <c r="M169" s="8"/>
      <c r="N169" s="8"/>
      <c r="O169" s="15" t="s">
        <v>19801</v>
      </c>
      <c r="P169" s="15"/>
      <c r="Q169" s="517" t="s">
        <v>21205</v>
      </c>
      <c r="R169" s="8"/>
      <c r="S169" s="214"/>
    </row>
    <row r="170" spans="1:19" ht="15" thickTop="1" thickBot="1">
      <c r="A170" s="442">
        <v>145</v>
      </c>
      <c r="B170" s="442">
        <v>22</v>
      </c>
      <c r="C170" s="605" t="s">
        <v>21970</v>
      </c>
      <c r="D170" s="9" t="s">
        <v>19823</v>
      </c>
      <c r="E170" s="15" t="s">
        <v>19847</v>
      </c>
      <c r="F170" s="87" t="s">
        <v>19757</v>
      </c>
      <c r="G170" s="442" t="s">
        <v>21</v>
      </c>
      <c r="H170" s="15" t="s">
        <v>19781</v>
      </c>
      <c r="I170" s="8" t="s">
        <v>11022</v>
      </c>
      <c r="J170" s="8"/>
      <c r="K170" s="8"/>
      <c r="L170" s="8"/>
      <c r="M170" s="8"/>
      <c r="N170" s="8"/>
      <c r="O170" s="15" t="s">
        <v>19801</v>
      </c>
      <c r="P170" s="15"/>
      <c r="Q170" s="517" t="s">
        <v>21206</v>
      </c>
      <c r="R170" s="8"/>
      <c r="S170" s="214"/>
    </row>
    <row r="171" spans="1:19" ht="15" thickTop="1" thickBot="1">
      <c r="A171" s="442">
        <v>146</v>
      </c>
      <c r="B171" s="442">
        <v>44</v>
      </c>
      <c r="C171" s="605" t="s">
        <v>21971</v>
      </c>
      <c r="D171" s="9" t="s">
        <v>19824</v>
      </c>
      <c r="E171" s="15" t="s">
        <v>19848</v>
      </c>
      <c r="F171" s="87" t="s">
        <v>19758</v>
      </c>
      <c r="G171" s="442" t="s">
        <v>21</v>
      </c>
      <c r="H171" s="15" t="s">
        <v>19782</v>
      </c>
      <c r="I171" s="8" t="s">
        <v>11022</v>
      </c>
      <c r="J171" s="8"/>
      <c r="K171" s="8"/>
      <c r="L171" s="8"/>
      <c r="M171" s="8"/>
      <c r="N171" s="8"/>
      <c r="O171" s="15" t="s">
        <v>19801</v>
      </c>
      <c r="P171" s="15"/>
      <c r="Q171" s="517" t="s">
        <v>21207</v>
      </c>
      <c r="R171" s="8"/>
      <c r="S171" s="214"/>
    </row>
    <row r="172" spans="1:19" ht="15" thickTop="1" thickBot="1">
      <c r="A172" s="442">
        <v>147</v>
      </c>
      <c r="B172" s="442">
        <v>80</v>
      </c>
      <c r="C172" s="605" t="s">
        <v>21972</v>
      </c>
      <c r="D172" s="9" t="s">
        <v>19825</v>
      </c>
      <c r="E172" s="15" t="s">
        <v>19849</v>
      </c>
      <c r="F172" s="87" t="s">
        <v>19759</v>
      </c>
      <c r="G172" s="442" t="s">
        <v>21</v>
      </c>
      <c r="H172" s="15" t="s">
        <v>19783</v>
      </c>
      <c r="I172" s="8" t="s">
        <v>11022</v>
      </c>
      <c r="J172" s="8"/>
      <c r="K172" s="8"/>
      <c r="L172" s="8"/>
      <c r="M172" s="8"/>
      <c r="N172" s="8"/>
      <c r="O172" s="15" t="s">
        <v>19801</v>
      </c>
      <c r="P172" s="15"/>
      <c r="Q172" s="517" t="s">
        <v>21208</v>
      </c>
      <c r="R172" s="8"/>
      <c r="S172" s="214"/>
    </row>
    <row r="173" spans="1:19" ht="15" thickTop="1" thickBot="1">
      <c r="A173" s="442">
        <v>156</v>
      </c>
      <c r="B173" s="442">
        <v>1905</v>
      </c>
      <c r="C173" s="605" t="s">
        <v>22312</v>
      </c>
      <c r="D173" s="9" t="s">
        <v>20930</v>
      </c>
      <c r="E173" s="15" t="s">
        <v>20946</v>
      </c>
      <c r="F173" s="87" t="s">
        <v>20836</v>
      </c>
      <c r="G173" s="442" t="s">
        <v>21</v>
      </c>
      <c r="H173" s="15" t="s">
        <v>20851</v>
      </c>
      <c r="I173" s="8" t="s">
        <v>11022</v>
      </c>
      <c r="J173" s="8"/>
      <c r="K173" s="8"/>
      <c r="L173" s="8"/>
      <c r="M173" s="8"/>
      <c r="N173" s="8"/>
      <c r="O173" s="15" t="s">
        <v>20937</v>
      </c>
      <c r="P173" s="15"/>
      <c r="Q173" s="8" t="s">
        <v>22384</v>
      </c>
      <c r="R173" s="8"/>
      <c r="S173" s="214"/>
    </row>
    <row r="174" spans="1:19" ht="15" thickTop="1" thickBot="1">
      <c r="A174" s="442">
        <v>157</v>
      </c>
      <c r="B174" s="442">
        <v>1906</v>
      </c>
      <c r="C174" s="605" t="s">
        <v>22332</v>
      </c>
      <c r="D174" s="9" t="s">
        <v>20931</v>
      </c>
      <c r="E174" s="15" t="s">
        <v>20947</v>
      </c>
      <c r="F174" s="87" t="s">
        <v>20837</v>
      </c>
      <c r="G174" s="442" t="s">
        <v>21</v>
      </c>
      <c r="H174" s="15" t="s">
        <v>20852</v>
      </c>
      <c r="I174" s="8" t="s">
        <v>11022</v>
      </c>
      <c r="J174" s="8"/>
      <c r="K174" s="8"/>
      <c r="L174" s="8"/>
      <c r="M174" s="8"/>
      <c r="N174" s="8"/>
      <c r="O174" s="15" t="s">
        <v>20937</v>
      </c>
      <c r="P174" s="15"/>
      <c r="Q174" s="8" t="s">
        <v>22385</v>
      </c>
      <c r="R174" s="8"/>
      <c r="S174" s="214"/>
    </row>
    <row r="175" spans="1:19" ht="15" thickTop="1" thickBot="1">
      <c r="A175" s="442">
        <v>158</v>
      </c>
      <c r="B175" s="442">
        <v>1908</v>
      </c>
      <c r="C175" s="605" t="s">
        <v>22328</v>
      </c>
      <c r="D175" s="9" t="s">
        <v>20932</v>
      </c>
      <c r="E175" s="15" t="s">
        <v>20948</v>
      </c>
      <c r="F175" s="87" t="s">
        <v>20838</v>
      </c>
      <c r="G175" s="442" t="s">
        <v>21</v>
      </c>
      <c r="H175" s="15" t="s">
        <v>20853</v>
      </c>
      <c r="I175" s="8" t="s">
        <v>11022</v>
      </c>
      <c r="J175" s="8"/>
      <c r="K175" s="8"/>
      <c r="L175" s="8"/>
      <c r="M175" s="8"/>
      <c r="N175" s="8"/>
      <c r="O175" s="15" t="s">
        <v>20937</v>
      </c>
      <c r="P175" s="15"/>
      <c r="Q175" s="8" t="s">
        <v>22386</v>
      </c>
      <c r="R175" s="8"/>
      <c r="S175" s="214"/>
    </row>
    <row r="176" spans="1:19" ht="15" thickTop="1" thickBot="1">
      <c r="A176" s="442">
        <v>159</v>
      </c>
      <c r="B176" s="442">
        <v>1909</v>
      </c>
      <c r="C176" s="605" t="s">
        <v>22329</v>
      </c>
      <c r="D176" s="9" t="s">
        <v>20933</v>
      </c>
      <c r="E176" s="15" t="s">
        <v>20949</v>
      </c>
      <c r="F176" s="87" t="s">
        <v>20839</v>
      </c>
      <c r="G176" s="442" t="s">
        <v>21</v>
      </c>
      <c r="H176" s="15" t="s">
        <v>20854</v>
      </c>
      <c r="I176" s="8" t="s">
        <v>11022</v>
      </c>
      <c r="J176" s="8"/>
      <c r="K176" s="8"/>
      <c r="L176" s="8"/>
      <c r="M176" s="8"/>
      <c r="N176" s="8"/>
      <c r="O176" s="15" t="s">
        <v>20937</v>
      </c>
      <c r="P176" s="15"/>
      <c r="Q176" s="8" t="s">
        <v>22387</v>
      </c>
      <c r="R176" s="8"/>
      <c r="S176" s="214"/>
    </row>
    <row r="177" spans="1:19" ht="15" thickTop="1" thickBot="1">
      <c r="A177" s="442">
        <v>160</v>
      </c>
      <c r="B177" s="442">
        <v>1910</v>
      </c>
      <c r="C177" s="605" t="s">
        <v>24493</v>
      </c>
      <c r="D177" s="9" t="s">
        <v>20934</v>
      </c>
      <c r="E177" s="15" t="s">
        <v>20950</v>
      </c>
      <c r="F177" s="87" t="s">
        <v>20840</v>
      </c>
      <c r="G177" s="442" t="s">
        <v>21</v>
      </c>
      <c r="H177" s="15" t="s">
        <v>20855</v>
      </c>
      <c r="I177" s="8" t="s">
        <v>11022</v>
      </c>
      <c r="J177" s="8"/>
      <c r="K177" s="8"/>
      <c r="L177" s="8"/>
      <c r="M177" s="8"/>
      <c r="N177" s="8"/>
      <c r="O177" s="15" t="s">
        <v>20937</v>
      </c>
      <c r="P177" s="15"/>
      <c r="Q177" s="8" t="s">
        <v>22388</v>
      </c>
      <c r="R177" s="8"/>
      <c r="S177" s="214"/>
    </row>
    <row r="178" spans="1:19" ht="15" thickTop="1" thickBot="1">
      <c r="A178" s="442">
        <v>161</v>
      </c>
      <c r="B178" s="442">
        <v>1911</v>
      </c>
      <c r="C178" s="605" t="s">
        <v>22316</v>
      </c>
      <c r="D178" s="9" t="s">
        <v>20935</v>
      </c>
      <c r="E178" s="15" t="s">
        <v>20951</v>
      </c>
      <c r="F178" s="87" t="s">
        <v>20841</v>
      </c>
      <c r="G178" s="442" t="s">
        <v>21</v>
      </c>
      <c r="H178" s="15" t="s">
        <v>20856</v>
      </c>
      <c r="I178" s="8" t="s">
        <v>11022</v>
      </c>
      <c r="J178" s="8"/>
      <c r="K178" s="8"/>
      <c r="L178" s="8"/>
      <c r="M178" s="8"/>
      <c r="N178" s="8"/>
      <c r="O178" s="15" t="s">
        <v>20937</v>
      </c>
      <c r="P178" s="15"/>
      <c r="Q178" s="8" t="s">
        <v>22389</v>
      </c>
      <c r="R178" s="8"/>
      <c r="S178" s="214"/>
    </row>
    <row r="179" spans="1:19" ht="15" thickTop="1" thickBot="1">
      <c r="A179" s="442">
        <v>162</v>
      </c>
      <c r="B179" s="442">
        <v>1912</v>
      </c>
      <c r="C179" s="605" t="s">
        <v>22324</v>
      </c>
      <c r="D179" s="9" t="s">
        <v>20936</v>
      </c>
      <c r="E179" s="15" t="s">
        <v>20952</v>
      </c>
      <c r="F179" s="87" t="s">
        <v>20842</v>
      </c>
      <c r="G179" s="442" t="s">
        <v>21</v>
      </c>
      <c r="H179" s="15" t="s">
        <v>20857</v>
      </c>
      <c r="I179" s="8" t="s">
        <v>11022</v>
      </c>
      <c r="J179" s="8"/>
      <c r="K179" s="8"/>
      <c r="L179" s="8"/>
      <c r="M179" s="8"/>
      <c r="N179" s="8"/>
      <c r="O179" s="15" t="s">
        <v>20937</v>
      </c>
      <c r="P179" s="15"/>
      <c r="Q179" s="8" t="s">
        <v>22390</v>
      </c>
      <c r="R179" s="8"/>
      <c r="S179" s="214"/>
    </row>
    <row r="180" spans="1:19" ht="15" thickTop="1" thickBot="1">
      <c r="A180" s="442">
        <v>148</v>
      </c>
      <c r="B180" s="442">
        <v>1801</v>
      </c>
      <c r="C180" s="605" t="s">
        <v>24091</v>
      </c>
      <c r="D180" s="9" t="s">
        <v>20922</v>
      </c>
      <c r="E180" s="15" t="s">
        <v>20938</v>
      </c>
      <c r="F180" s="87" t="s">
        <v>20828</v>
      </c>
      <c r="G180" s="442" t="s">
        <v>21</v>
      </c>
      <c r="H180" s="15" t="s">
        <v>20843</v>
      </c>
      <c r="I180" s="8" t="s">
        <v>11022</v>
      </c>
      <c r="J180" s="8"/>
      <c r="K180" s="8"/>
      <c r="L180" s="8"/>
      <c r="M180" s="8"/>
      <c r="N180" s="8"/>
      <c r="O180" s="15" t="s">
        <v>20937</v>
      </c>
      <c r="P180" s="15"/>
      <c r="Q180" s="8" t="s">
        <v>22376</v>
      </c>
      <c r="R180" s="8"/>
      <c r="S180" s="214"/>
    </row>
    <row r="181" spans="1:19" ht="15" thickTop="1" thickBot="1">
      <c r="A181" s="442">
        <v>149</v>
      </c>
      <c r="B181" s="442">
        <v>1802</v>
      </c>
      <c r="C181" s="605" t="s">
        <v>22321</v>
      </c>
      <c r="D181" s="9" t="s">
        <v>20923</v>
      </c>
      <c r="E181" s="15" t="s">
        <v>20939</v>
      </c>
      <c r="F181" s="87" t="s">
        <v>20829</v>
      </c>
      <c r="G181" s="442" t="s">
        <v>21</v>
      </c>
      <c r="H181" s="15" t="s">
        <v>20844</v>
      </c>
      <c r="I181" s="8" t="s">
        <v>11022</v>
      </c>
      <c r="J181" s="8"/>
      <c r="K181" s="8"/>
      <c r="L181" s="8"/>
      <c r="M181" s="8"/>
      <c r="N181" s="8"/>
      <c r="O181" s="15" t="s">
        <v>20937</v>
      </c>
      <c r="P181" s="15"/>
      <c r="Q181" s="8" t="s">
        <v>22377</v>
      </c>
      <c r="R181" s="8"/>
      <c r="S181" s="214"/>
    </row>
    <row r="182" spans="1:19" ht="15" thickTop="1" thickBot="1">
      <c r="A182" s="442">
        <v>150</v>
      </c>
      <c r="B182" s="442">
        <v>1803</v>
      </c>
      <c r="C182" s="605" t="s">
        <v>22314</v>
      </c>
      <c r="D182" s="9" t="s">
        <v>20924</v>
      </c>
      <c r="E182" s="15" t="s">
        <v>20940</v>
      </c>
      <c r="F182" s="87" t="s">
        <v>20830</v>
      </c>
      <c r="G182" s="442" t="s">
        <v>21</v>
      </c>
      <c r="H182" s="15" t="s">
        <v>20845</v>
      </c>
      <c r="I182" s="8" t="s">
        <v>11022</v>
      </c>
      <c r="J182" s="8"/>
      <c r="K182" s="8"/>
      <c r="L182" s="8"/>
      <c r="M182" s="8"/>
      <c r="N182" s="8"/>
      <c r="O182" s="15" t="s">
        <v>20937</v>
      </c>
      <c r="P182" s="15"/>
      <c r="Q182" s="8" t="s">
        <v>22378</v>
      </c>
      <c r="R182" s="8"/>
      <c r="S182" s="214"/>
    </row>
    <row r="183" spans="1:19" ht="15" thickTop="1" thickBot="1">
      <c r="A183" s="442">
        <v>151</v>
      </c>
      <c r="B183" s="442">
        <v>1804</v>
      </c>
      <c r="C183" s="605" t="s">
        <v>22322</v>
      </c>
      <c r="D183" s="9" t="s">
        <v>20925</v>
      </c>
      <c r="E183" s="15" t="s">
        <v>20941</v>
      </c>
      <c r="F183" s="87" t="s">
        <v>20831</v>
      </c>
      <c r="G183" s="442" t="s">
        <v>21</v>
      </c>
      <c r="H183" s="15" t="s">
        <v>20846</v>
      </c>
      <c r="I183" s="8" t="s">
        <v>11022</v>
      </c>
      <c r="J183" s="8"/>
      <c r="K183" s="8"/>
      <c r="L183" s="8"/>
      <c r="M183" s="8"/>
      <c r="N183" s="8"/>
      <c r="O183" s="15" t="s">
        <v>20937</v>
      </c>
      <c r="P183" s="15"/>
      <c r="Q183" s="8" t="s">
        <v>22379</v>
      </c>
      <c r="R183" s="8"/>
      <c r="S183" s="214"/>
    </row>
    <row r="184" spans="1:19" ht="15" thickTop="1" thickBot="1">
      <c r="A184" s="442">
        <v>152</v>
      </c>
      <c r="B184" s="442">
        <v>1901</v>
      </c>
      <c r="C184" s="605" t="s">
        <v>22315</v>
      </c>
      <c r="D184" s="9" t="s">
        <v>20926</v>
      </c>
      <c r="E184" s="15" t="s">
        <v>20942</v>
      </c>
      <c r="F184" s="87" t="s">
        <v>20832</v>
      </c>
      <c r="G184" s="442" t="s">
        <v>21</v>
      </c>
      <c r="H184" s="15" t="s">
        <v>20847</v>
      </c>
      <c r="I184" s="8" t="s">
        <v>11022</v>
      </c>
      <c r="J184" s="8"/>
      <c r="K184" s="8"/>
      <c r="L184" s="8"/>
      <c r="M184" s="8"/>
      <c r="N184" s="8"/>
      <c r="O184" s="15" t="s">
        <v>20937</v>
      </c>
      <c r="P184" s="15"/>
      <c r="Q184" s="8" t="s">
        <v>22380</v>
      </c>
      <c r="R184" s="8"/>
      <c r="S184" s="214"/>
    </row>
    <row r="185" spans="1:19" ht="15" thickTop="1" thickBot="1">
      <c r="A185" s="442">
        <v>153</v>
      </c>
      <c r="B185" s="442">
        <v>1902</v>
      </c>
      <c r="C185" s="605" t="s">
        <v>22323</v>
      </c>
      <c r="D185" s="9" t="s">
        <v>20927</v>
      </c>
      <c r="E185" s="15" t="s">
        <v>20943</v>
      </c>
      <c r="F185" s="87" t="s">
        <v>20833</v>
      </c>
      <c r="G185" s="442" t="s">
        <v>21</v>
      </c>
      <c r="H185" s="15" t="s">
        <v>20848</v>
      </c>
      <c r="I185" s="8" t="s">
        <v>11022</v>
      </c>
      <c r="J185" s="8"/>
      <c r="K185" s="8"/>
      <c r="L185" s="8"/>
      <c r="M185" s="8"/>
      <c r="N185" s="8"/>
      <c r="O185" s="15" t="s">
        <v>20937</v>
      </c>
      <c r="P185" s="15"/>
      <c r="Q185" s="8" t="s">
        <v>22381</v>
      </c>
      <c r="R185" s="8"/>
      <c r="S185" s="214"/>
    </row>
    <row r="186" spans="1:19" ht="15" thickTop="1" thickBot="1">
      <c r="A186" s="442">
        <v>154</v>
      </c>
      <c r="B186" s="442">
        <v>1903</v>
      </c>
      <c r="C186" s="605" t="s">
        <v>22308</v>
      </c>
      <c r="D186" s="9" t="s">
        <v>20928</v>
      </c>
      <c r="E186" s="15" t="s">
        <v>20944</v>
      </c>
      <c r="F186" s="87" t="s">
        <v>20834</v>
      </c>
      <c r="G186" s="442" t="s">
        <v>21</v>
      </c>
      <c r="H186" s="15" t="s">
        <v>20849</v>
      </c>
      <c r="I186" s="8" t="s">
        <v>11022</v>
      </c>
      <c r="J186" s="8"/>
      <c r="K186" s="8"/>
      <c r="L186" s="8"/>
      <c r="M186" s="8"/>
      <c r="N186" s="8"/>
      <c r="O186" s="15" t="s">
        <v>20937</v>
      </c>
      <c r="P186" s="15"/>
      <c r="Q186" s="8" t="s">
        <v>22382</v>
      </c>
      <c r="R186" s="8"/>
      <c r="S186" s="214"/>
    </row>
    <row r="187" spans="1:19" ht="15" thickTop="1" thickBot="1">
      <c r="A187" s="442">
        <v>155</v>
      </c>
      <c r="B187" s="442">
        <v>1904</v>
      </c>
      <c r="C187" s="605" t="s">
        <v>22327</v>
      </c>
      <c r="D187" s="9" t="s">
        <v>20929</v>
      </c>
      <c r="E187" s="15" t="s">
        <v>20945</v>
      </c>
      <c r="F187" s="87" t="s">
        <v>20835</v>
      </c>
      <c r="G187" s="442" t="s">
        <v>21</v>
      </c>
      <c r="H187" s="15" t="s">
        <v>20850</v>
      </c>
      <c r="I187" s="8" t="s">
        <v>11022</v>
      </c>
      <c r="J187" s="8"/>
      <c r="K187" s="8"/>
      <c r="L187" s="8"/>
      <c r="M187" s="8"/>
      <c r="N187" s="8"/>
      <c r="O187" s="15" t="s">
        <v>20937</v>
      </c>
      <c r="P187" s="15"/>
      <c r="Q187" s="8" t="s">
        <v>22383</v>
      </c>
      <c r="R187" s="8"/>
      <c r="S187" s="214"/>
    </row>
    <row r="188" spans="1:19" ht="15" thickTop="1" thickBot="1">
      <c r="A188" s="442">
        <v>165</v>
      </c>
      <c r="B188" s="442">
        <v>28</v>
      </c>
      <c r="C188" s="605" t="s">
        <v>25729</v>
      </c>
      <c r="D188" s="9" t="s">
        <v>23107</v>
      </c>
      <c r="E188" s="15" t="s">
        <v>23113</v>
      </c>
      <c r="F188" s="87" t="s">
        <v>23062</v>
      </c>
      <c r="G188" s="442" t="s">
        <v>21</v>
      </c>
      <c r="H188" s="15" t="s">
        <v>23070</v>
      </c>
      <c r="I188" s="8" t="s">
        <v>23068</v>
      </c>
      <c r="J188" s="8"/>
      <c r="K188" s="8"/>
      <c r="L188" s="8"/>
      <c r="M188" s="8"/>
      <c r="N188" s="8"/>
      <c r="O188" s="15" t="s">
        <v>23106</v>
      </c>
      <c r="P188" s="15"/>
      <c r="Q188" s="8"/>
      <c r="R188" s="8"/>
      <c r="S188" s="214"/>
    </row>
    <row r="189" spans="1:19" ht="15" thickTop="1" thickBot="1">
      <c r="A189" s="442">
        <v>166</v>
      </c>
      <c r="B189" s="442">
        <v>29</v>
      </c>
      <c r="C189" s="605" t="s">
        <v>25730</v>
      </c>
      <c r="D189" s="9" t="s">
        <v>23108</v>
      </c>
      <c r="E189" s="15" t="s">
        <v>23114</v>
      </c>
      <c r="F189" s="87" t="s">
        <v>23063</v>
      </c>
      <c r="G189" s="442" t="s">
        <v>21</v>
      </c>
      <c r="H189" s="15" t="s">
        <v>23071</v>
      </c>
      <c r="I189" s="8" t="s">
        <v>23068</v>
      </c>
      <c r="J189" s="8"/>
      <c r="K189" s="8"/>
      <c r="L189" s="8"/>
      <c r="M189" s="8"/>
      <c r="N189" s="8"/>
      <c r="O189" s="15" t="s">
        <v>23106</v>
      </c>
      <c r="P189" s="15"/>
      <c r="Q189" s="8"/>
      <c r="R189" s="8"/>
      <c r="S189" s="214"/>
    </row>
    <row r="190" spans="1:19" ht="15" thickTop="1" thickBot="1">
      <c r="A190" s="442">
        <v>167</v>
      </c>
      <c r="B190" s="442">
        <v>81</v>
      </c>
      <c r="C190" s="605" t="s">
        <v>25731</v>
      </c>
      <c r="D190" s="9" t="s">
        <v>23109</v>
      </c>
      <c r="E190" s="15" t="s">
        <v>23115</v>
      </c>
      <c r="F190" s="87" t="s">
        <v>23064</v>
      </c>
      <c r="G190" s="442" t="s">
        <v>21</v>
      </c>
      <c r="H190" s="15" t="s">
        <v>23072</v>
      </c>
      <c r="I190" s="8" t="s">
        <v>23068</v>
      </c>
      <c r="J190" s="8"/>
      <c r="K190" s="8"/>
      <c r="L190" s="8"/>
      <c r="M190" s="8"/>
      <c r="N190" s="8"/>
      <c r="O190" s="15" t="s">
        <v>23106</v>
      </c>
      <c r="P190" s="15"/>
      <c r="Q190" s="8"/>
      <c r="R190" s="8"/>
      <c r="S190" s="214"/>
    </row>
    <row r="191" spans="1:19" ht="15" thickTop="1" thickBot="1">
      <c r="A191" s="442">
        <v>168</v>
      </c>
      <c r="B191" s="442">
        <v>27</v>
      </c>
      <c r="C191" s="605" t="s">
        <v>25732</v>
      </c>
      <c r="D191" s="9" t="s">
        <v>23110</v>
      </c>
      <c r="E191" s="15" t="s">
        <v>23116</v>
      </c>
      <c r="F191" s="1161" t="s">
        <v>23065</v>
      </c>
      <c r="G191" s="442" t="s">
        <v>21</v>
      </c>
      <c r="H191" s="15" t="s">
        <v>23073</v>
      </c>
      <c r="I191" s="8" t="s">
        <v>23068</v>
      </c>
      <c r="J191" s="8"/>
      <c r="K191" s="8"/>
      <c r="L191" s="8"/>
      <c r="M191" s="8"/>
      <c r="N191" s="8"/>
      <c r="O191" s="15" t="s">
        <v>23106</v>
      </c>
      <c r="P191" s="15"/>
      <c r="Q191" s="8"/>
      <c r="R191" s="8"/>
      <c r="S191" s="214"/>
    </row>
    <row r="192" spans="1:19" ht="15" thickTop="1" thickBot="1">
      <c r="A192" s="442">
        <v>169</v>
      </c>
      <c r="B192" s="442">
        <v>68</v>
      </c>
      <c r="C192" s="605" t="s">
        <v>25733</v>
      </c>
      <c r="D192" s="9" t="s">
        <v>23111</v>
      </c>
      <c r="E192" s="15" t="s">
        <v>23117</v>
      </c>
      <c r="F192" s="87" t="s">
        <v>23066</v>
      </c>
      <c r="G192" s="442" t="s">
        <v>21</v>
      </c>
      <c r="H192" s="15" t="s">
        <v>23074</v>
      </c>
      <c r="I192" s="8" t="s">
        <v>23068</v>
      </c>
      <c r="J192" s="8"/>
      <c r="K192" s="8"/>
      <c r="L192" s="8"/>
      <c r="M192" s="8"/>
      <c r="N192" s="8"/>
      <c r="O192" s="15" t="s">
        <v>23106</v>
      </c>
      <c r="P192" s="15"/>
      <c r="Q192" s="8"/>
      <c r="R192" s="8"/>
      <c r="S192" s="214"/>
    </row>
    <row r="193" spans="1:20" ht="15" thickTop="1" thickBot="1">
      <c r="A193" s="442">
        <v>170</v>
      </c>
      <c r="B193" s="442">
        <v>65</v>
      </c>
      <c r="C193" s="605" t="s">
        <v>25734</v>
      </c>
      <c r="D193" s="9" t="s">
        <v>23112</v>
      </c>
      <c r="E193" s="15" t="s">
        <v>23118</v>
      </c>
      <c r="F193" s="87" t="s">
        <v>23067</v>
      </c>
      <c r="G193" s="442" t="s">
        <v>21</v>
      </c>
      <c r="H193" s="15" t="s">
        <v>23069</v>
      </c>
      <c r="I193" s="8" t="s">
        <v>23068</v>
      </c>
      <c r="J193" s="8"/>
      <c r="K193" s="8"/>
      <c r="L193" s="8"/>
      <c r="M193" s="8"/>
      <c r="N193" s="8"/>
      <c r="O193" s="15" t="s">
        <v>23106</v>
      </c>
      <c r="P193" s="15"/>
      <c r="Q193" s="8"/>
      <c r="R193" s="8"/>
      <c r="S193" s="214"/>
      <c r="T193" s="210" t="s">
        <v>11193</v>
      </c>
    </row>
    <row r="194" spans="1:20" ht="15" thickTop="1" thickBot="1">
      <c r="A194" s="442">
        <v>171</v>
      </c>
      <c r="B194" s="442">
        <v>123</v>
      </c>
      <c r="C194" s="605" t="s">
        <v>23242</v>
      </c>
      <c r="D194" s="9" t="s">
        <v>24777</v>
      </c>
      <c r="E194" s="15" t="s">
        <v>23243</v>
      </c>
      <c r="F194" s="87" t="s">
        <v>23239</v>
      </c>
      <c r="G194" s="442" t="s">
        <v>21</v>
      </c>
      <c r="H194" s="15" t="s">
        <v>23240</v>
      </c>
      <c r="I194" s="8" t="s">
        <v>22417</v>
      </c>
      <c r="J194" s="8"/>
      <c r="K194" s="8"/>
      <c r="L194" s="8"/>
      <c r="M194" s="8"/>
      <c r="N194" s="8"/>
      <c r="O194" s="15" t="s">
        <v>23241</v>
      </c>
      <c r="P194" s="15"/>
      <c r="Q194" s="8" t="s">
        <v>23246</v>
      </c>
      <c r="R194" s="8"/>
      <c r="S194" s="214"/>
    </row>
    <row r="195" spans="1:20" ht="15" thickTop="1" thickBot="1">
      <c r="A195" s="442">
        <v>163</v>
      </c>
      <c r="B195" s="442">
        <v>1300</v>
      </c>
      <c r="C195" s="605" t="s">
        <v>22065</v>
      </c>
      <c r="D195" s="9" t="s">
        <v>22214</v>
      </c>
      <c r="E195" s="15" t="s">
        <v>22213</v>
      </c>
      <c r="F195" s="87" t="s">
        <v>22067</v>
      </c>
      <c r="G195" s="442" t="s">
        <v>21</v>
      </c>
      <c r="H195" s="15" t="s">
        <v>22069</v>
      </c>
      <c r="I195" s="8" t="s">
        <v>11022</v>
      </c>
      <c r="J195" s="8"/>
      <c r="K195" s="8"/>
      <c r="L195" s="8"/>
      <c r="M195" s="8"/>
      <c r="N195" s="8"/>
      <c r="O195" s="15" t="s">
        <v>22212</v>
      </c>
      <c r="P195" s="15"/>
      <c r="Q195" s="8"/>
      <c r="R195" s="8"/>
      <c r="S195" s="214"/>
    </row>
    <row r="196" spans="1:20" ht="15" thickTop="1" thickBot="1">
      <c r="A196" s="442">
        <v>164</v>
      </c>
      <c r="B196" s="442">
        <v>1400</v>
      </c>
      <c r="C196" s="605" t="s">
        <v>22066</v>
      </c>
      <c r="D196" s="9" t="s">
        <v>22215</v>
      </c>
      <c r="E196" s="15" t="s">
        <v>22216</v>
      </c>
      <c r="F196" s="87" t="s">
        <v>22068</v>
      </c>
      <c r="G196" s="442" t="s">
        <v>21</v>
      </c>
      <c r="H196" s="15" t="s">
        <v>22070</v>
      </c>
      <c r="I196" s="8" t="s">
        <v>11022</v>
      </c>
      <c r="J196" s="8"/>
      <c r="K196" s="8"/>
      <c r="L196" s="8"/>
      <c r="M196" s="8"/>
      <c r="N196" s="8"/>
      <c r="O196" s="15" t="s">
        <v>22212</v>
      </c>
      <c r="P196" s="15"/>
      <c r="Q196" s="8"/>
      <c r="R196" s="8"/>
      <c r="S196" s="214"/>
    </row>
    <row r="197" spans="1:20" ht="15" thickTop="1" thickBot="1">
      <c r="A197" s="442">
        <v>172</v>
      </c>
      <c r="B197" s="442">
        <v>1600</v>
      </c>
      <c r="C197" s="605" t="s">
        <v>25736</v>
      </c>
      <c r="D197" s="9" t="s">
        <v>25332</v>
      </c>
      <c r="E197" s="15" t="s">
        <v>25335</v>
      </c>
      <c r="F197" s="87" t="s">
        <v>25162</v>
      </c>
      <c r="G197" s="442" t="s">
        <v>21</v>
      </c>
      <c r="H197" s="15" t="s">
        <v>25165</v>
      </c>
      <c r="I197" s="8" t="s">
        <v>22160</v>
      </c>
      <c r="J197" s="8"/>
      <c r="K197" s="8"/>
      <c r="L197" s="8"/>
      <c r="M197" s="8"/>
      <c r="N197" s="8"/>
      <c r="O197" s="15" t="s">
        <v>25338</v>
      </c>
      <c r="P197" s="15"/>
      <c r="Q197" s="8"/>
      <c r="R197" s="8"/>
      <c r="S197" s="214"/>
    </row>
    <row r="198" spans="1:20" ht="15" thickTop="1" thickBot="1">
      <c r="A198" s="442">
        <v>173</v>
      </c>
      <c r="B198" s="442">
        <v>1500</v>
      </c>
      <c r="C198" s="605" t="s">
        <v>25735</v>
      </c>
      <c r="D198" s="9" t="s">
        <v>25333</v>
      </c>
      <c r="E198" s="15" t="s">
        <v>25336</v>
      </c>
      <c r="F198" s="87" t="s">
        <v>25163</v>
      </c>
      <c r="G198" s="442" t="s">
        <v>21</v>
      </c>
      <c r="H198" s="15" t="s">
        <v>25166</v>
      </c>
      <c r="I198" s="8" t="s">
        <v>22160</v>
      </c>
      <c r="J198" s="8"/>
      <c r="K198" s="8"/>
      <c r="L198" s="8"/>
      <c r="M198" s="8"/>
      <c r="N198" s="8"/>
      <c r="O198" s="15" t="s">
        <v>25338</v>
      </c>
      <c r="P198" s="15"/>
      <c r="Q198" s="8"/>
      <c r="R198" s="8"/>
      <c r="S198" s="214"/>
    </row>
    <row r="199" spans="1:20" ht="15" thickTop="1" thickBot="1">
      <c r="A199" s="442">
        <v>174</v>
      </c>
      <c r="B199" s="442">
        <v>1700</v>
      </c>
      <c r="C199" s="605" t="s">
        <v>25737</v>
      </c>
      <c r="D199" s="9" t="s">
        <v>25334</v>
      </c>
      <c r="E199" s="15" t="s">
        <v>25337</v>
      </c>
      <c r="F199" s="87" t="s">
        <v>25164</v>
      </c>
      <c r="G199" s="442" t="s">
        <v>21</v>
      </c>
      <c r="H199" s="15" t="s">
        <v>25167</v>
      </c>
      <c r="I199" s="8" t="s">
        <v>22160</v>
      </c>
      <c r="J199" s="8"/>
      <c r="K199" s="8"/>
      <c r="L199" s="8"/>
      <c r="M199" s="8"/>
      <c r="N199" s="8"/>
      <c r="O199" s="15" t="s">
        <v>25338</v>
      </c>
      <c r="P199" s="15"/>
      <c r="Q199" s="8"/>
      <c r="R199" s="8"/>
      <c r="S199" s="216"/>
    </row>
    <row r="200" spans="1:20" ht="15" thickTop="1" thickBot="1">
      <c r="A200" s="442">
        <v>175</v>
      </c>
      <c r="B200" s="9">
        <v>23</v>
      </c>
      <c r="C200" s="605" t="s">
        <v>25738</v>
      </c>
      <c r="D200" s="25" t="s">
        <v>26671</v>
      </c>
      <c r="E200" s="29" t="s">
        <v>26705</v>
      </c>
      <c r="F200" s="87" t="s">
        <v>26562</v>
      </c>
      <c r="G200" s="442" t="s">
        <v>21</v>
      </c>
      <c r="H200" s="29" t="s">
        <v>26595</v>
      </c>
      <c r="I200" s="8" t="s">
        <v>22160</v>
      </c>
      <c r="J200" s="25"/>
      <c r="K200" s="25"/>
      <c r="L200" s="25"/>
      <c r="M200" s="25"/>
      <c r="N200" s="25"/>
      <c r="O200" s="15" t="s">
        <v>26704</v>
      </c>
      <c r="P200" s="25"/>
      <c r="Q200" s="25"/>
      <c r="R200" s="25"/>
      <c r="S200" s="265"/>
      <c r="T200" s="210" t="s">
        <v>11193</v>
      </c>
    </row>
    <row r="201" spans="1:20" ht="15" thickTop="1" thickBot="1">
      <c r="A201" s="442">
        <v>176</v>
      </c>
      <c r="B201" s="9">
        <v>25</v>
      </c>
      <c r="C201" s="605" t="s">
        <v>25739</v>
      </c>
      <c r="D201" s="275" t="s">
        <v>26672</v>
      </c>
      <c r="E201" s="535" t="s">
        <v>26706</v>
      </c>
      <c r="F201" s="87" t="s">
        <v>26563</v>
      </c>
      <c r="G201" s="88" t="s">
        <v>21</v>
      </c>
      <c r="H201" s="535" t="s">
        <v>26596</v>
      </c>
      <c r="I201" s="158" t="s">
        <v>22160</v>
      </c>
      <c r="J201" s="275"/>
      <c r="K201" s="275"/>
      <c r="L201" s="275"/>
      <c r="M201" s="275"/>
      <c r="N201" s="275"/>
      <c r="O201" s="52" t="s">
        <v>26704</v>
      </c>
      <c r="P201" s="275"/>
      <c r="Q201" s="275"/>
      <c r="R201" s="275"/>
      <c r="S201" s="1162"/>
      <c r="T201" s="210" t="s">
        <v>11193</v>
      </c>
    </row>
    <row r="202" spans="1:20" ht="15" thickTop="1" thickBot="1">
      <c r="A202" s="442">
        <v>177</v>
      </c>
      <c r="B202" s="167">
        <v>26</v>
      </c>
      <c r="C202" s="1048" t="s">
        <v>25740</v>
      </c>
      <c r="D202" s="25" t="s">
        <v>26673</v>
      </c>
      <c r="E202" s="29" t="s">
        <v>26707</v>
      </c>
      <c r="F202" s="1161" t="s">
        <v>26564</v>
      </c>
      <c r="G202" s="88" t="s">
        <v>21</v>
      </c>
      <c r="H202" s="29" t="s">
        <v>26597</v>
      </c>
      <c r="I202" s="158" t="s">
        <v>22160</v>
      </c>
      <c r="J202" s="25"/>
      <c r="K202" s="25"/>
      <c r="L202" s="25"/>
      <c r="M202" s="25"/>
      <c r="N202" s="25"/>
      <c r="O202" s="52" t="s">
        <v>26704</v>
      </c>
      <c r="P202" s="25"/>
      <c r="Q202" s="25"/>
      <c r="R202" s="25"/>
      <c r="S202" s="265"/>
      <c r="T202" s="210" t="s">
        <v>11193</v>
      </c>
    </row>
    <row r="203" spans="1:20" ht="15" thickTop="1" thickBot="1">
      <c r="A203" s="442">
        <v>178</v>
      </c>
      <c r="B203" s="9">
        <v>30</v>
      </c>
      <c r="C203" s="167" t="s">
        <v>25741</v>
      </c>
      <c r="D203" s="25" t="s">
        <v>26674</v>
      </c>
      <c r="E203" s="29" t="s">
        <v>26708</v>
      </c>
      <c r="F203" s="87" t="s">
        <v>26565</v>
      </c>
      <c r="G203" s="88" t="s">
        <v>21</v>
      </c>
      <c r="H203" s="29" t="s">
        <v>26598</v>
      </c>
      <c r="I203" s="158" t="s">
        <v>22160</v>
      </c>
      <c r="J203" s="25"/>
      <c r="K203" s="25"/>
      <c r="L203" s="25"/>
      <c r="M203" s="25"/>
      <c r="N203" s="25"/>
      <c r="O203" s="52" t="s">
        <v>26704</v>
      </c>
      <c r="P203" s="25"/>
      <c r="Q203" s="25"/>
      <c r="R203" s="25"/>
      <c r="S203" s="265"/>
      <c r="T203" s="210" t="s">
        <v>11193</v>
      </c>
    </row>
    <row r="204" spans="1:20" ht="15" thickTop="1" thickBot="1">
      <c r="A204" s="442">
        <v>179</v>
      </c>
      <c r="B204" s="1047">
        <v>31</v>
      </c>
      <c r="C204" s="9" t="s">
        <v>25742</v>
      </c>
      <c r="D204" s="25" t="s">
        <v>26675</v>
      </c>
      <c r="E204" s="29" t="s">
        <v>26709</v>
      </c>
      <c r="F204" s="87" t="s">
        <v>26566</v>
      </c>
      <c r="G204" s="88" t="s">
        <v>21</v>
      </c>
      <c r="H204" s="29" t="s">
        <v>26599</v>
      </c>
      <c r="I204" s="158" t="s">
        <v>22160</v>
      </c>
      <c r="J204" s="25"/>
      <c r="K204" s="25"/>
      <c r="L204" s="25"/>
      <c r="M204" s="25"/>
      <c r="N204" s="25"/>
      <c r="O204" s="52" t="s">
        <v>26704</v>
      </c>
      <c r="P204" s="25"/>
      <c r="Q204" s="25"/>
      <c r="R204" s="25"/>
      <c r="S204" s="265"/>
      <c r="T204" s="210" t="s">
        <v>11193</v>
      </c>
    </row>
    <row r="205" spans="1:20" ht="15" thickTop="1" thickBot="1">
      <c r="A205" s="442">
        <v>180</v>
      </c>
      <c r="B205" s="9">
        <v>32</v>
      </c>
      <c r="C205" s="167" t="s">
        <v>25743</v>
      </c>
      <c r="D205" s="25" t="s">
        <v>26676</v>
      </c>
      <c r="E205" s="29" t="s">
        <v>26710</v>
      </c>
      <c r="F205" s="87" t="s">
        <v>26567</v>
      </c>
      <c r="G205" s="88" t="s">
        <v>21</v>
      </c>
      <c r="H205" s="29" t="s">
        <v>26600</v>
      </c>
      <c r="I205" s="158" t="s">
        <v>22160</v>
      </c>
      <c r="J205" s="25"/>
      <c r="K205" s="25"/>
      <c r="L205" s="25"/>
      <c r="M205" s="25"/>
      <c r="N205" s="25"/>
      <c r="O205" s="52" t="s">
        <v>26704</v>
      </c>
      <c r="P205" s="25"/>
      <c r="Q205" s="25"/>
      <c r="R205" s="25"/>
      <c r="S205" s="265"/>
      <c r="T205" s="210" t="s">
        <v>11193</v>
      </c>
    </row>
    <row r="206" spans="1:20" ht="15" thickTop="1" thickBot="1">
      <c r="A206" s="442">
        <v>181</v>
      </c>
      <c r="B206" s="9">
        <v>33</v>
      </c>
      <c r="C206" s="9" t="s">
        <v>25744</v>
      </c>
      <c r="D206" s="25" t="s">
        <v>26677</v>
      </c>
      <c r="E206" s="29" t="s">
        <v>26711</v>
      </c>
      <c r="F206" s="87" t="s">
        <v>26568</v>
      </c>
      <c r="G206" s="88" t="s">
        <v>21</v>
      </c>
      <c r="H206" s="29" t="s">
        <v>26601</v>
      </c>
      <c r="I206" s="158" t="s">
        <v>22160</v>
      </c>
      <c r="J206" s="25"/>
      <c r="K206" s="25"/>
      <c r="L206" s="25"/>
      <c r="M206" s="25"/>
      <c r="N206" s="25"/>
      <c r="O206" s="52" t="s">
        <v>26704</v>
      </c>
      <c r="P206" s="25"/>
      <c r="Q206" s="25"/>
      <c r="R206" s="25"/>
      <c r="S206" s="265"/>
    </row>
    <row r="207" spans="1:20" ht="15" thickTop="1" thickBot="1">
      <c r="A207" s="442">
        <v>182</v>
      </c>
      <c r="B207" s="1047">
        <v>34</v>
      </c>
      <c r="C207" s="1047" t="s">
        <v>25745</v>
      </c>
      <c r="D207" s="25" t="s">
        <v>26678</v>
      </c>
      <c r="E207" s="29" t="s">
        <v>26712</v>
      </c>
      <c r="F207" s="87" t="s">
        <v>26569</v>
      </c>
      <c r="G207" s="88" t="s">
        <v>21</v>
      </c>
      <c r="H207" s="29" t="s">
        <v>26602</v>
      </c>
      <c r="I207" s="158" t="s">
        <v>22160</v>
      </c>
      <c r="J207" s="25"/>
      <c r="K207" s="25"/>
      <c r="L207" s="25"/>
      <c r="M207" s="25"/>
      <c r="N207" s="25"/>
      <c r="O207" s="52" t="s">
        <v>26704</v>
      </c>
      <c r="P207" s="25"/>
      <c r="Q207" s="25"/>
      <c r="R207" s="25"/>
      <c r="S207" s="265"/>
    </row>
    <row r="208" spans="1:20" ht="15" thickTop="1" thickBot="1">
      <c r="A208" s="442">
        <v>183</v>
      </c>
      <c r="B208" s="9">
        <v>35</v>
      </c>
      <c r="C208" s="9" t="s">
        <v>25746</v>
      </c>
      <c r="D208" s="25" t="s">
        <v>26679</v>
      </c>
      <c r="E208" s="29" t="s">
        <v>26713</v>
      </c>
      <c r="F208" s="87" t="s">
        <v>26570</v>
      </c>
      <c r="G208" s="88" t="s">
        <v>21</v>
      </c>
      <c r="H208" s="29" t="s">
        <v>26603</v>
      </c>
      <c r="I208" s="158" t="s">
        <v>22160</v>
      </c>
      <c r="J208" s="25"/>
      <c r="K208" s="25"/>
      <c r="L208" s="25"/>
      <c r="M208" s="25"/>
      <c r="N208" s="25"/>
      <c r="O208" s="52" t="s">
        <v>26704</v>
      </c>
      <c r="P208" s="25"/>
      <c r="Q208" s="25"/>
      <c r="R208" s="25"/>
      <c r="S208" s="265"/>
    </row>
    <row r="209" spans="1:20" ht="15" thickTop="1" thickBot="1">
      <c r="A209" s="442">
        <v>184</v>
      </c>
      <c r="B209" s="9">
        <v>36</v>
      </c>
      <c r="C209" s="606" t="s">
        <v>25747</v>
      </c>
      <c r="D209" s="25" t="s">
        <v>26680</v>
      </c>
      <c r="E209" s="29" t="s">
        <v>26714</v>
      </c>
      <c r="F209" s="87" t="s">
        <v>26571</v>
      </c>
      <c r="G209" s="88" t="s">
        <v>21</v>
      </c>
      <c r="H209" s="29" t="s">
        <v>26604</v>
      </c>
      <c r="I209" s="158" t="s">
        <v>22160</v>
      </c>
      <c r="J209" s="25"/>
      <c r="K209" s="25"/>
      <c r="L209" s="25"/>
      <c r="M209" s="25"/>
      <c r="N209" s="25"/>
      <c r="O209" s="52" t="s">
        <v>26704</v>
      </c>
      <c r="P209" s="25"/>
      <c r="Q209" s="25"/>
      <c r="R209" s="25"/>
      <c r="S209" s="265"/>
      <c r="T209" s="245"/>
    </row>
    <row r="210" spans="1:20" ht="15" thickTop="1" thickBot="1">
      <c r="A210" s="442">
        <v>185</v>
      </c>
      <c r="B210" s="9">
        <v>37</v>
      </c>
      <c r="C210" s="1047" t="s">
        <v>25748</v>
      </c>
      <c r="D210" s="25" t="s">
        <v>26681</v>
      </c>
      <c r="E210" s="29" t="s">
        <v>26715</v>
      </c>
      <c r="F210" s="87" t="s">
        <v>26572</v>
      </c>
      <c r="G210" s="88" t="s">
        <v>21</v>
      </c>
      <c r="H210" s="29" t="s">
        <v>26605</v>
      </c>
      <c r="I210" s="158" t="s">
        <v>22160</v>
      </c>
      <c r="J210" s="25"/>
      <c r="K210" s="25"/>
      <c r="L210" s="25"/>
      <c r="M210" s="25"/>
      <c r="N210" s="25"/>
      <c r="O210" s="52" t="s">
        <v>26704</v>
      </c>
      <c r="P210" s="25"/>
      <c r="Q210" s="25"/>
      <c r="R210" s="25"/>
      <c r="S210" s="265"/>
      <c r="T210" s="245"/>
    </row>
    <row r="211" spans="1:20" ht="15" thickTop="1" thickBot="1">
      <c r="A211" s="442">
        <v>186</v>
      </c>
      <c r="B211" s="1047">
        <v>38</v>
      </c>
      <c r="C211" s="9" t="s">
        <v>25749</v>
      </c>
      <c r="D211" s="25" t="s">
        <v>26682</v>
      </c>
      <c r="E211" s="29" t="s">
        <v>26716</v>
      </c>
      <c r="F211" s="87" t="s">
        <v>26573</v>
      </c>
      <c r="G211" s="88" t="s">
        <v>21</v>
      </c>
      <c r="H211" s="29" t="s">
        <v>26606</v>
      </c>
      <c r="I211" s="158" t="s">
        <v>22160</v>
      </c>
      <c r="J211" s="25"/>
      <c r="K211" s="25"/>
      <c r="L211" s="25"/>
      <c r="M211" s="25"/>
      <c r="N211" s="25"/>
      <c r="O211" s="52" t="s">
        <v>26704</v>
      </c>
      <c r="P211" s="25"/>
      <c r="Q211" s="25"/>
      <c r="R211" s="25"/>
      <c r="S211" s="265"/>
      <c r="T211" s="245"/>
    </row>
    <row r="212" spans="1:20" ht="15" thickTop="1" thickBot="1">
      <c r="A212" s="442">
        <v>187</v>
      </c>
      <c r="B212" s="9">
        <v>39</v>
      </c>
      <c r="C212" s="9" t="s">
        <v>25750</v>
      </c>
      <c r="D212" s="25" t="s">
        <v>26683</v>
      </c>
      <c r="E212" s="29" t="s">
        <v>26717</v>
      </c>
      <c r="F212" s="87" t="s">
        <v>26574</v>
      </c>
      <c r="G212" s="88" t="s">
        <v>21</v>
      </c>
      <c r="H212" s="29" t="s">
        <v>26607</v>
      </c>
      <c r="I212" s="158" t="s">
        <v>22160</v>
      </c>
      <c r="J212" s="25"/>
      <c r="K212" s="25"/>
      <c r="L212" s="25"/>
      <c r="M212" s="25"/>
      <c r="N212" s="25"/>
      <c r="O212" s="52" t="s">
        <v>26704</v>
      </c>
      <c r="P212" s="25"/>
      <c r="Q212" s="25"/>
      <c r="R212" s="25"/>
      <c r="S212" s="265"/>
      <c r="T212" s="245"/>
    </row>
    <row r="213" spans="1:20" ht="15" thickTop="1" thickBot="1">
      <c r="A213" s="442">
        <v>188</v>
      </c>
      <c r="B213" s="1047">
        <v>40</v>
      </c>
      <c r="C213" s="606" t="s">
        <v>25751</v>
      </c>
      <c r="D213" s="25" t="s">
        <v>26684</v>
      </c>
      <c r="E213" s="29" t="s">
        <v>26718</v>
      </c>
      <c r="F213" s="87" t="s">
        <v>26575</v>
      </c>
      <c r="G213" s="88" t="s">
        <v>21</v>
      </c>
      <c r="H213" s="29" t="s">
        <v>26608</v>
      </c>
      <c r="I213" s="158" t="s">
        <v>22160</v>
      </c>
      <c r="J213" s="25"/>
      <c r="K213" s="25"/>
      <c r="L213" s="25"/>
      <c r="M213" s="25"/>
      <c r="N213" s="25"/>
      <c r="O213" s="52" t="s">
        <v>26704</v>
      </c>
      <c r="P213" s="25"/>
      <c r="Q213" s="25"/>
      <c r="R213" s="25"/>
      <c r="S213" s="265"/>
      <c r="T213" s="245"/>
    </row>
    <row r="214" spans="1:20" ht="15" thickTop="1" thickBot="1">
      <c r="A214" s="442">
        <v>189</v>
      </c>
      <c r="B214" s="9">
        <v>41</v>
      </c>
      <c r="C214" s="9" t="s">
        <v>25752</v>
      </c>
      <c r="D214" s="25" t="s">
        <v>26685</v>
      </c>
      <c r="E214" s="29" t="s">
        <v>26719</v>
      </c>
      <c r="F214" s="87" t="s">
        <v>26576</v>
      </c>
      <c r="G214" s="88" t="s">
        <v>21</v>
      </c>
      <c r="H214" s="29" t="s">
        <v>26609</v>
      </c>
      <c r="I214" s="158" t="s">
        <v>22160</v>
      </c>
      <c r="J214" s="25"/>
      <c r="K214" s="25"/>
      <c r="L214" s="25"/>
      <c r="M214" s="25"/>
      <c r="N214" s="25"/>
      <c r="O214" s="52" t="s">
        <v>26704</v>
      </c>
      <c r="P214" s="25"/>
      <c r="Q214" s="25"/>
      <c r="R214" s="25"/>
      <c r="S214" s="265"/>
      <c r="T214" s="245"/>
    </row>
    <row r="215" spans="1:20" ht="15" thickTop="1" thickBot="1">
      <c r="A215" s="442">
        <v>190</v>
      </c>
      <c r="B215" s="167">
        <v>42</v>
      </c>
      <c r="C215" s="1158" t="s">
        <v>25753</v>
      </c>
      <c r="D215" s="25" t="s">
        <v>26686</v>
      </c>
      <c r="E215" s="29" t="s">
        <v>26720</v>
      </c>
      <c r="F215" s="87" t="s">
        <v>26577</v>
      </c>
      <c r="G215" s="88" t="s">
        <v>21</v>
      </c>
      <c r="H215" s="29" t="s">
        <v>26610</v>
      </c>
      <c r="I215" s="158" t="s">
        <v>22160</v>
      </c>
      <c r="J215" s="25"/>
      <c r="K215" s="25"/>
      <c r="L215" s="25"/>
      <c r="M215" s="25"/>
      <c r="N215" s="25"/>
      <c r="O215" s="52" t="s">
        <v>26704</v>
      </c>
      <c r="P215" s="25"/>
      <c r="Q215" s="25"/>
      <c r="R215" s="25"/>
      <c r="S215" s="265"/>
      <c r="T215" s="245"/>
    </row>
    <row r="216" spans="1:20" ht="15" thickTop="1" thickBot="1">
      <c r="A216" s="442">
        <v>191</v>
      </c>
      <c r="B216" s="9">
        <v>43</v>
      </c>
      <c r="C216" s="9" t="s">
        <v>25754</v>
      </c>
      <c r="D216" s="25" t="s">
        <v>26687</v>
      </c>
      <c r="E216" s="29" t="s">
        <v>26721</v>
      </c>
      <c r="F216" s="87" t="s">
        <v>26578</v>
      </c>
      <c r="G216" s="88" t="s">
        <v>21</v>
      </c>
      <c r="H216" s="29" t="s">
        <v>26611</v>
      </c>
      <c r="I216" s="158" t="s">
        <v>22160</v>
      </c>
      <c r="J216" s="25"/>
      <c r="K216" s="25"/>
      <c r="L216" s="25"/>
      <c r="M216" s="25"/>
      <c r="N216" s="25"/>
      <c r="O216" s="52" t="s">
        <v>26704</v>
      </c>
      <c r="P216" s="25"/>
      <c r="Q216" s="25"/>
      <c r="R216" s="25"/>
      <c r="S216" s="265"/>
      <c r="T216" s="245"/>
    </row>
    <row r="217" spans="1:20" ht="15" thickTop="1" thickBot="1">
      <c r="A217" s="442">
        <v>192</v>
      </c>
      <c r="B217" s="606">
        <v>45</v>
      </c>
      <c r="C217" s="9" t="s">
        <v>25755</v>
      </c>
      <c r="D217" s="25" t="s">
        <v>26688</v>
      </c>
      <c r="E217" s="29" t="s">
        <v>26722</v>
      </c>
      <c r="F217" s="87" t="s">
        <v>26579</v>
      </c>
      <c r="G217" s="88" t="s">
        <v>21</v>
      </c>
      <c r="H217" s="29" t="s">
        <v>26612</v>
      </c>
      <c r="I217" s="158" t="s">
        <v>22160</v>
      </c>
      <c r="J217" s="25"/>
      <c r="K217" s="25"/>
      <c r="L217" s="25"/>
      <c r="M217" s="25"/>
      <c r="N217" s="25"/>
      <c r="O217" s="52" t="s">
        <v>26704</v>
      </c>
      <c r="P217" s="25"/>
      <c r="Q217" s="25"/>
      <c r="R217" s="25"/>
      <c r="S217" s="265"/>
      <c r="T217" s="245"/>
    </row>
    <row r="218" spans="1:20" ht="15" thickTop="1" thickBot="1">
      <c r="A218" s="442">
        <v>193</v>
      </c>
      <c r="B218" s="9">
        <v>46</v>
      </c>
      <c r="C218" s="9" t="s">
        <v>25756</v>
      </c>
      <c r="D218" s="25" t="s">
        <v>26689</v>
      </c>
      <c r="E218" s="29" t="s">
        <v>26723</v>
      </c>
      <c r="F218" s="87" t="s">
        <v>26580</v>
      </c>
      <c r="G218" s="88" t="s">
        <v>21</v>
      </c>
      <c r="H218" s="29" t="s">
        <v>26613</v>
      </c>
      <c r="I218" s="158" t="s">
        <v>22160</v>
      </c>
      <c r="J218" s="25"/>
      <c r="K218" s="25"/>
      <c r="L218" s="25"/>
      <c r="M218" s="25"/>
      <c r="N218" s="25"/>
      <c r="O218" s="52" t="s">
        <v>26704</v>
      </c>
      <c r="P218" s="25"/>
      <c r="Q218" s="25"/>
      <c r="R218" s="25"/>
      <c r="S218" s="265"/>
      <c r="T218" s="245"/>
    </row>
    <row r="219" spans="1:20" ht="15" thickTop="1" thickBot="1">
      <c r="A219" s="442">
        <v>194</v>
      </c>
      <c r="B219" s="9">
        <v>79</v>
      </c>
      <c r="C219" s="9" t="s">
        <v>25757</v>
      </c>
      <c r="D219" s="25" t="s">
        <v>26690</v>
      </c>
      <c r="E219" s="29" t="s">
        <v>26724</v>
      </c>
      <c r="F219" s="87" t="s">
        <v>26581</v>
      </c>
      <c r="G219" s="88" t="s">
        <v>21</v>
      </c>
      <c r="H219" s="29" t="s">
        <v>26614</v>
      </c>
      <c r="I219" s="158" t="s">
        <v>22160</v>
      </c>
      <c r="J219" s="25"/>
      <c r="K219" s="25"/>
      <c r="L219" s="25"/>
      <c r="M219" s="25"/>
      <c r="N219" s="25"/>
      <c r="O219" s="52" t="s">
        <v>26704</v>
      </c>
      <c r="P219" s="25"/>
      <c r="Q219" s="25"/>
      <c r="R219" s="25"/>
      <c r="S219" s="265"/>
      <c r="T219" s="245"/>
    </row>
    <row r="220" spans="1:20" ht="15" thickTop="1" thickBot="1">
      <c r="A220" s="442">
        <v>195</v>
      </c>
      <c r="B220" s="1047">
        <v>108</v>
      </c>
      <c r="C220" s="606" t="s">
        <v>25758</v>
      </c>
      <c r="D220" s="25" t="s">
        <v>26691</v>
      </c>
      <c r="E220" s="29" t="s">
        <v>26725</v>
      </c>
      <c r="F220" s="87" t="s">
        <v>26582</v>
      </c>
      <c r="G220" s="88" t="s">
        <v>21</v>
      </c>
      <c r="H220" s="29" t="s">
        <v>26615</v>
      </c>
      <c r="I220" s="158" t="s">
        <v>22160</v>
      </c>
      <c r="J220" s="25"/>
      <c r="K220" s="25"/>
      <c r="L220" s="25"/>
      <c r="M220" s="25"/>
      <c r="N220" s="25"/>
      <c r="O220" s="52" t="s">
        <v>26704</v>
      </c>
      <c r="P220" s="25"/>
      <c r="Q220" s="25"/>
      <c r="R220" s="25"/>
      <c r="S220" s="265"/>
      <c r="T220" s="245"/>
    </row>
    <row r="221" spans="1:20" ht="15" thickTop="1" thickBot="1">
      <c r="A221" s="442">
        <v>196</v>
      </c>
      <c r="B221" s="9">
        <v>109</v>
      </c>
      <c r="C221" s="606" t="s">
        <v>25759</v>
      </c>
      <c r="D221" s="25" t="s">
        <v>26692</v>
      </c>
      <c r="E221" s="29" t="s">
        <v>26726</v>
      </c>
      <c r="F221" s="87" t="s">
        <v>26583</v>
      </c>
      <c r="G221" s="88" t="s">
        <v>21</v>
      </c>
      <c r="H221" s="29" t="s">
        <v>26616</v>
      </c>
      <c r="I221" s="158" t="s">
        <v>22160</v>
      </c>
      <c r="J221" s="25"/>
      <c r="K221" s="25"/>
      <c r="L221" s="25"/>
      <c r="M221" s="25"/>
      <c r="N221" s="25"/>
      <c r="O221" s="52" t="s">
        <v>26704</v>
      </c>
      <c r="P221" s="25"/>
      <c r="Q221" s="25"/>
      <c r="R221" s="25"/>
      <c r="S221" s="265"/>
      <c r="T221" s="245"/>
    </row>
    <row r="222" spans="1:20" ht="15" thickTop="1" thickBot="1">
      <c r="A222" s="442">
        <v>197</v>
      </c>
      <c r="B222" s="9">
        <v>5301</v>
      </c>
      <c r="C222" s="606" t="s">
        <v>25760</v>
      </c>
      <c r="D222" s="25" t="s">
        <v>26693</v>
      </c>
      <c r="E222" s="29" t="s">
        <v>26727</v>
      </c>
      <c r="F222" s="87" t="s">
        <v>26584</v>
      </c>
      <c r="G222" s="88" t="s">
        <v>21</v>
      </c>
      <c r="H222" s="29" t="s">
        <v>26617</v>
      </c>
      <c r="I222" s="158" t="s">
        <v>22160</v>
      </c>
      <c r="J222" s="25"/>
      <c r="K222" s="25"/>
      <c r="L222" s="25"/>
      <c r="M222" s="25"/>
      <c r="N222" s="25"/>
      <c r="O222" s="52" t="s">
        <v>26704</v>
      </c>
      <c r="P222" s="25"/>
      <c r="Q222" s="25"/>
      <c r="R222" s="25"/>
      <c r="S222" s="265"/>
      <c r="T222" s="245"/>
    </row>
    <row r="223" spans="1:20" ht="15" thickTop="1" thickBot="1">
      <c r="A223" s="442">
        <v>198</v>
      </c>
      <c r="B223" s="9">
        <v>5302</v>
      </c>
      <c r="C223" s="606" t="s">
        <v>25761</v>
      </c>
      <c r="D223" s="25" t="s">
        <v>26694</v>
      </c>
      <c r="E223" s="29" t="s">
        <v>26728</v>
      </c>
      <c r="F223" s="87" t="s">
        <v>26585</v>
      </c>
      <c r="G223" s="88" t="s">
        <v>21</v>
      </c>
      <c r="H223" s="29" t="s">
        <v>26618</v>
      </c>
      <c r="I223" s="158" t="s">
        <v>22160</v>
      </c>
      <c r="J223" s="25"/>
      <c r="K223" s="25"/>
      <c r="L223" s="25"/>
      <c r="M223" s="25"/>
      <c r="N223" s="25"/>
      <c r="O223" s="52" t="s">
        <v>26704</v>
      </c>
      <c r="P223" s="25"/>
      <c r="Q223" s="25"/>
      <c r="R223" s="25"/>
      <c r="S223" s="265"/>
      <c r="T223" s="245"/>
    </row>
    <row r="224" spans="1:20" ht="15" thickTop="1" thickBot="1">
      <c r="A224" s="442">
        <v>199</v>
      </c>
      <c r="B224" s="606">
        <v>5303</v>
      </c>
      <c r="C224" s="1158" t="s">
        <v>25762</v>
      </c>
      <c r="D224" s="25" t="s">
        <v>26695</v>
      </c>
      <c r="E224" s="29" t="s">
        <v>26729</v>
      </c>
      <c r="F224" s="87" t="s">
        <v>26586</v>
      </c>
      <c r="G224" s="88" t="s">
        <v>21</v>
      </c>
      <c r="H224" s="29" t="s">
        <v>26619</v>
      </c>
      <c r="I224" s="158" t="s">
        <v>22160</v>
      </c>
      <c r="J224" s="25"/>
      <c r="K224" s="25"/>
      <c r="L224" s="25"/>
      <c r="M224" s="25"/>
      <c r="N224" s="25"/>
      <c r="O224" s="52" t="s">
        <v>26704</v>
      </c>
      <c r="P224" s="25"/>
      <c r="Q224" s="25"/>
      <c r="R224" s="25"/>
      <c r="S224" s="265"/>
      <c r="T224" s="245"/>
    </row>
    <row r="225" spans="1:20" ht="15" thickTop="1" thickBot="1">
      <c r="A225" s="442">
        <v>200</v>
      </c>
      <c r="B225" s="606">
        <v>5304</v>
      </c>
      <c r="C225" s="9" t="s">
        <v>25763</v>
      </c>
      <c r="D225" s="25" t="s">
        <v>26696</v>
      </c>
      <c r="E225" s="29" t="s">
        <v>26730</v>
      </c>
      <c r="F225" s="87" t="s">
        <v>26587</v>
      </c>
      <c r="G225" s="88" t="s">
        <v>21</v>
      </c>
      <c r="H225" s="29" t="s">
        <v>26620</v>
      </c>
      <c r="I225" s="158" t="s">
        <v>22160</v>
      </c>
      <c r="J225" s="25"/>
      <c r="K225" s="25"/>
      <c r="L225" s="25"/>
      <c r="M225" s="25"/>
      <c r="N225" s="25"/>
      <c r="O225" s="52" t="s">
        <v>26704</v>
      </c>
      <c r="P225" s="25"/>
      <c r="Q225" s="25"/>
      <c r="R225" s="25"/>
      <c r="S225" s="265"/>
      <c r="T225" s="245"/>
    </row>
    <row r="226" spans="1:20" ht="15" thickTop="1" thickBot="1">
      <c r="A226" s="442">
        <v>201</v>
      </c>
      <c r="B226" s="606">
        <v>5305</v>
      </c>
      <c r="C226" s="1159" t="s">
        <v>25764</v>
      </c>
      <c r="D226" s="25" t="s">
        <v>26697</v>
      </c>
      <c r="E226" s="29" t="s">
        <v>26731</v>
      </c>
      <c r="F226" s="87" t="s">
        <v>26588</v>
      </c>
      <c r="G226" s="88" t="s">
        <v>21</v>
      </c>
      <c r="H226" s="29" t="s">
        <v>26621</v>
      </c>
      <c r="I226" s="158" t="s">
        <v>22160</v>
      </c>
      <c r="J226" s="25"/>
      <c r="K226" s="25"/>
      <c r="L226" s="25"/>
      <c r="M226" s="25"/>
      <c r="N226" s="25"/>
      <c r="O226" s="52" t="s">
        <v>26704</v>
      </c>
      <c r="P226" s="25"/>
      <c r="Q226" s="25"/>
      <c r="R226" s="25"/>
      <c r="S226" s="265"/>
      <c r="T226" s="245"/>
    </row>
    <row r="227" spans="1:20" ht="15" thickTop="1" thickBot="1">
      <c r="A227" s="442">
        <v>202</v>
      </c>
      <c r="B227" s="1047">
        <v>5306</v>
      </c>
      <c r="C227" s="1158" t="s">
        <v>25765</v>
      </c>
      <c r="D227" s="25" t="s">
        <v>26698</v>
      </c>
      <c r="E227" s="29" t="s">
        <v>26732</v>
      </c>
      <c r="F227" s="87" t="s">
        <v>26589</v>
      </c>
      <c r="G227" s="88" t="s">
        <v>21</v>
      </c>
      <c r="H227" s="29" t="s">
        <v>26622</v>
      </c>
      <c r="I227" s="158" t="s">
        <v>22160</v>
      </c>
      <c r="J227" s="25"/>
      <c r="K227" s="25"/>
      <c r="L227" s="25"/>
      <c r="M227" s="25"/>
      <c r="N227" s="25"/>
      <c r="O227" s="52" t="s">
        <v>26704</v>
      </c>
      <c r="P227" s="25"/>
      <c r="Q227" s="25"/>
      <c r="R227" s="25"/>
      <c r="S227" s="265"/>
      <c r="T227" s="245"/>
    </row>
    <row r="228" spans="1:20" ht="15" thickTop="1" thickBot="1">
      <c r="A228" s="442">
        <v>203</v>
      </c>
      <c r="B228" s="9">
        <v>5307</v>
      </c>
      <c r="C228" s="605" t="s">
        <v>25766</v>
      </c>
      <c r="D228" s="25" t="s">
        <v>26699</v>
      </c>
      <c r="E228" s="29" t="s">
        <v>26733</v>
      </c>
      <c r="F228" s="87" t="s">
        <v>26590</v>
      </c>
      <c r="G228" s="88" t="s">
        <v>21</v>
      </c>
      <c r="H228" s="29" t="s">
        <v>26623</v>
      </c>
      <c r="I228" s="158" t="s">
        <v>22160</v>
      </c>
      <c r="J228" s="25"/>
      <c r="K228" s="25"/>
      <c r="L228" s="25"/>
      <c r="M228" s="25"/>
      <c r="N228" s="25"/>
      <c r="O228" s="52" t="s">
        <v>26704</v>
      </c>
      <c r="P228" s="25"/>
      <c r="Q228" s="25"/>
      <c r="R228" s="25"/>
      <c r="S228" s="265"/>
      <c r="T228" s="245"/>
    </row>
    <row r="229" spans="1:20" ht="15" thickTop="1" thickBot="1">
      <c r="A229" s="442">
        <v>204</v>
      </c>
      <c r="B229" s="25">
        <v>5308</v>
      </c>
      <c r="C229" s="650" t="s">
        <v>25767</v>
      </c>
      <c r="D229" s="25" t="s">
        <v>26700</v>
      </c>
      <c r="E229" s="29" t="s">
        <v>26734</v>
      </c>
      <c r="F229" s="87" t="s">
        <v>26591</v>
      </c>
      <c r="G229" s="88" t="s">
        <v>21</v>
      </c>
      <c r="H229" s="29" t="s">
        <v>26624</v>
      </c>
      <c r="I229" s="158" t="s">
        <v>22160</v>
      </c>
      <c r="J229" s="25"/>
      <c r="K229" s="25"/>
      <c r="L229" s="25"/>
      <c r="M229" s="25"/>
      <c r="N229" s="25"/>
      <c r="O229" s="52" t="s">
        <v>26704</v>
      </c>
      <c r="P229" s="25"/>
      <c r="Q229" s="25"/>
      <c r="R229" s="25"/>
      <c r="S229" s="265"/>
      <c r="T229" s="245"/>
    </row>
    <row r="230" spans="1:20" ht="15" thickTop="1" thickBot="1">
      <c r="A230" s="442">
        <v>205</v>
      </c>
      <c r="B230" s="1157">
        <v>5309</v>
      </c>
      <c r="C230" s="1160" t="s">
        <v>25768</v>
      </c>
      <c r="D230" s="25" t="s">
        <v>26701</v>
      </c>
      <c r="E230" s="29" t="s">
        <v>26735</v>
      </c>
      <c r="F230" s="87" t="s">
        <v>26592</v>
      </c>
      <c r="G230" s="88" t="s">
        <v>21</v>
      </c>
      <c r="H230" s="29" t="s">
        <v>26625</v>
      </c>
      <c r="I230" s="158" t="s">
        <v>22160</v>
      </c>
      <c r="J230" s="25"/>
      <c r="K230" s="25"/>
      <c r="L230" s="25"/>
      <c r="M230" s="25"/>
      <c r="N230" s="25"/>
      <c r="O230" s="52" t="s">
        <v>26704</v>
      </c>
      <c r="P230" s="25"/>
      <c r="Q230" s="25"/>
      <c r="R230" s="25"/>
      <c r="S230" s="265"/>
      <c r="T230" s="245"/>
    </row>
    <row r="231" spans="1:20" ht="15" thickTop="1" thickBot="1">
      <c r="A231" s="442">
        <v>206</v>
      </c>
      <c r="B231" s="25">
        <v>5310</v>
      </c>
      <c r="C231" s="25" t="s">
        <v>25769</v>
      </c>
      <c r="D231" s="25" t="s">
        <v>26702</v>
      </c>
      <c r="E231" s="29" t="s">
        <v>26736</v>
      </c>
      <c r="F231" s="87" t="s">
        <v>26593</v>
      </c>
      <c r="G231" s="88" t="s">
        <v>21</v>
      </c>
      <c r="H231" s="29" t="s">
        <v>26626</v>
      </c>
      <c r="I231" s="158" t="s">
        <v>22160</v>
      </c>
      <c r="J231" s="25"/>
      <c r="K231" s="25"/>
      <c r="L231" s="25"/>
      <c r="M231" s="25"/>
      <c r="N231" s="25"/>
      <c r="O231" s="52" t="s">
        <v>26704</v>
      </c>
      <c r="P231" s="25"/>
      <c r="Q231" s="25"/>
      <c r="R231" s="25"/>
      <c r="S231" s="265"/>
      <c r="T231" s="245"/>
    </row>
    <row r="232" spans="1:20" ht="15" thickTop="1" thickBot="1">
      <c r="A232" s="88">
        <v>207</v>
      </c>
      <c r="B232" s="275">
        <v>5311</v>
      </c>
      <c r="C232" s="275" t="s">
        <v>25770</v>
      </c>
      <c r="D232" s="275" t="s">
        <v>26703</v>
      </c>
      <c r="E232" s="535" t="s">
        <v>26737</v>
      </c>
      <c r="F232" s="87" t="s">
        <v>26594</v>
      </c>
      <c r="G232" s="88" t="s">
        <v>21</v>
      </c>
      <c r="H232" s="535" t="s">
        <v>26627</v>
      </c>
      <c r="I232" s="158" t="s">
        <v>22160</v>
      </c>
      <c r="J232" s="275"/>
      <c r="K232" s="275"/>
      <c r="L232" s="275"/>
      <c r="M232" s="275"/>
      <c r="N232" s="275"/>
      <c r="O232" s="52" t="s">
        <v>26704</v>
      </c>
      <c r="P232" s="275"/>
      <c r="Q232" s="275"/>
      <c r="R232" s="275"/>
      <c r="S232" s="1162"/>
      <c r="T232" s="245"/>
    </row>
    <row r="233" spans="1:20" ht="15" thickTop="1" thickBot="1">
      <c r="A233" s="442">
        <v>208</v>
      </c>
      <c r="B233" s="25">
        <v>47</v>
      </c>
      <c r="C233" s="25" t="s">
        <v>31873</v>
      </c>
      <c r="D233" s="29" t="s">
        <v>31976</v>
      </c>
      <c r="E233" s="29" t="s">
        <v>32012</v>
      </c>
      <c r="F233" s="87" t="s">
        <v>31907</v>
      </c>
      <c r="G233" s="29" t="s">
        <v>31908</v>
      </c>
      <c r="H233" s="29" t="s">
        <v>31909</v>
      </c>
      <c r="I233" s="158" t="s">
        <v>22160</v>
      </c>
      <c r="J233" s="25"/>
      <c r="K233" s="25"/>
      <c r="L233" s="25"/>
      <c r="M233" s="25"/>
      <c r="N233" s="25"/>
      <c r="O233" s="26">
        <v>44533</v>
      </c>
      <c r="P233" s="25"/>
      <c r="Q233" s="25" t="s">
        <v>32426</v>
      </c>
      <c r="R233" s="25"/>
      <c r="S233" s="265"/>
    </row>
    <row r="234" spans="1:20" ht="15" thickTop="1" thickBot="1">
      <c r="A234" s="88">
        <v>209</v>
      </c>
      <c r="B234" s="25">
        <v>48</v>
      </c>
      <c r="C234" s="25" t="s">
        <v>31874</v>
      </c>
      <c r="D234" s="29" t="s">
        <v>31977</v>
      </c>
      <c r="E234" s="29" t="s">
        <v>32013</v>
      </c>
      <c r="F234" s="87" t="s">
        <v>31907</v>
      </c>
      <c r="G234" s="29" t="s">
        <v>31908</v>
      </c>
      <c r="H234" s="29" t="s">
        <v>31910</v>
      </c>
      <c r="I234" s="158" t="s">
        <v>22160</v>
      </c>
      <c r="J234" s="25"/>
      <c r="K234" s="25"/>
      <c r="L234" s="25"/>
      <c r="M234" s="25"/>
      <c r="N234" s="25"/>
      <c r="O234" s="26">
        <v>44533</v>
      </c>
      <c r="P234" s="25"/>
      <c r="Q234" s="25" t="s">
        <v>32427</v>
      </c>
      <c r="R234" s="25"/>
      <c r="S234" s="265"/>
    </row>
    <row r="235" spans="1:20" ht="15" thickTop="1" thickBot="1">
      <c r="A235" s="442">
        <v>210</v>
      </c>
      <c r="B235" s="25">
        <v>49</v>
      </c>
      <c r="C235" s="25" t="s">
        <v>31875</v>
      </c>
      <c r="D235" s="29" t="s">
        <v>31978</v>
      </c>
      <c r="E235" s="29" t="s">
        <v>32014</v>
      </c>
      <c r="F235" s="87" t="s">
        <v>31907</v>
      </c>
      <c r="G235" s="29" t="s">
        <v>31908</v>
      </c>
      <c r="H235" s="29" t="s">
        <v>31911</v>
      </c>
      <c r="I235" s="158" t="s">
        <v>22160</v>
      </c>
      <c r="J235" s="25"/>
      <c r="K235" s="25"/>
      <c r="L235" s="25"/>
      <c r="M235" s="25"/>
      <c r="N235" s="25"/>
      <c r="O235" s="26">
        <v>44533</v>
      </c>
      <c r="P235" s="25"/>
      <c r="Q235" s="25" t="s">
        <v>32428</v>
      </c>
      <c r="R235" s="25"/>
      <c r="S235" s="265"/>
    </row>
    <row r="236" spans="1:20" ht="15" thickTop="1" thickBot="1">
      <c r="A236" s="88">
        <v>211</v>
      </c>
      <c r="B236" s="25">
        <v>51</v>
      </c>
      <c r="C236" s="25" t="s">
        <v>31876</v>
      </c>
      <c r="D236" s="29" t="s">
        <v>31979</v>
      </c>
      <c r="E236" s="29" t="s">
        <v>32015</v>
      </c>
      <c r="F236" s="87" t="s">
        <v>31907</v>
      </c>
      <c r="G236" s="29" t="s">
        <v>31908</v>
      </c>
      <c r="H236" s="29" t="s">
        <v>31912</v>
      </c>
      <c r="I236" s="158" t="s">
        <v>22160</v>
      </c>
      <c r="J236" s="25"/>
      <c r="K236" s="25"/>
      <c r="L236" s="25"/>
      <c r="M236" s="25"/>
      <c r="N236" s="25"/>
      <c r="O236" s="26">
        <v>44533</v>
      </c>
      <c r="P236" s="25"/>
      <c r="Q236" s="25" t="s">
        <v>32429</v>
      </c>
      <c r="R236" s="25"/>
      <c r="S236" s="265"/>
    </row>
    <row r="237" spans="1:20" ht="15" thickTop="1" thickBot="1">
      <c r="A237" s="442">
        <v>212</v>
      </c>
      <c r="B237" s="25">
        <v>53</v>
      </c>
      <c r="C237" s="25" t="s">
        <v>31877</v>
      </c>
      <c r="D237" s="29" t="s">
        <v>31980</v>
      </c>
      <c r="E237" s="29" t="s">
        <v>32016</v>
      </c>
      <c r="F237" s="87" t="s">
        <v>31907</v>
      </c>
      <c r="G237" s="29" t="s">
        <v>31908</v>
      </c>
      <c r="H237" s="29" t="s">
        <v>31913</v>
      </c>
      <c r="I237" s="158" t="s">
        <v>22160</v>
      </c>
      <c r="J237" s="25"/>
      <c r="K237" s="25"/>
      <c r="L237" s="25"/>
      <c r="M237" s="25"/>
      <c r="N237" s="25"/>
      <c r="O237" s="26">
        <v>44533</v>
      </c>
      <c r="P237" s="25"/>
      <c r="Q237" s="25" t="s">
        <v>32430</v>
      </c>
      <c r="R237" s="25"/>
      <c r="S237" s="265"/>
    </row>
    <row r="238" spans="1:20" ht="15" thickTop="1" thickBot="1">
      <c r="A238" s="88">
        <v>213</v>
      </c>
      <c r="B238" s="25">
        <v>55</v>
      </c>
      <c r="C238" s="25" t="s">
        <v>31878</v>
      </c>
      <c r="D238" s="29" t="s">
        <v>31981</v>
      </c>
      <c r="E238" s="29" t="s">
        <v>32017</v>
      </c>
      <c r="F238" s="87" t="s">
        <v>31907</v>
      </c>
      <c r="G238" s="29" t="s">
        <v>31908</v>
      </c>
      <c r="H238" s="29" t="s">
        <v>31914</v>
      </c>
      <c r="I238" s="158" t="s">
        <v>22160</v>
      </c>
      <c r="J238" s="25"/>
      <c r="K238" s="25"/>
      <c r="L238" s="25"/>
      <c r="M238" s="25"/>
      <c r="N238" s="25"/>
      <c r="O238" s="26">
        <v>44533</v>
      </c>
      <c r="P238" s="25"/>
      <c r="Q238" s="25" t="s">
        <v>32431</v>
      </c>
      <c r="R238" s="25"/>
      <c r="S238" s="265"/>
    </row>
    <row r="239" spans="1:20" ht="15" thickTop="1" thickBot="1">
      <c r="A239" s="442">
        <v>214</v>
      </c>
      <c r="B239" s="25">
        <v>56</v>
      </c>
      <c r="C239" s="25" t="s">
        <v>31879</v>
      </c>
      <c r="D239" s="29" t="s">
        <v>31982</v>
      </c>
      <c r="E239" s="29" t="s">
        <v>32018</v>
      </c>
      <c r="F239" s="87" t="s">
        <v>31907</v>
      </c>
      <c r="G239" s="29" t="s">
        <v>31908</v>
      </c>
      <c r="H239" s="29" t="s">
        <v>31915</v>
      </c>
      <c r="I239" s="158" t="s">
        <v>22160</v>
      </c>
      <c r="J239" s="25"/>
      <c r="K239" s="25"/>
      <c r="L239" s="25"/>
      <c r="M239" s="25"/>
      <c r="N239" s="25"/>
      <c r="O239" s="26">
        <v>44533</v>
      </c>
      <c r="P239" s="25"/>
      <c r="Q239" s="25" t="s">
        <v>32432</v>
      </c>
      <c r="R239" s="25"/>
      <c r="S239" s="265"/>
    </row>
    <row r="240" spans="1:20" ht="15" thickTop="1" thickBot="1">
      <c r="A240" s="88">
        <v>215</v>
      </c>
      <c r="B240" s="25">
        <v>76</v>
      </c>
      <c r="C240" s="25" t="s">
        <v>31880</v>
      </c>
      <c r="D240" s="29" t="s">
        <v>31983</v>
      </c>
      <c r="E240" s="29" t="s">
        <v>32019</v>
      </c>
      <c r="F240" s="87" t="s">
        <v>31907</v>
      </c>
      <c r="G240" s="29" t="s">
        <v>31908</v>
      </c>
      <c r="H240" s="29" t="s">
        <v>31916</v>
      </c>
      <c r="I240" s="158" t="s">
        <v>22160</v>
      </c>
      <c r="J240" s="25"/>
      <c r="K240" s="25"/>
      <c r="L240" s="25"/>
      <c r="M240" s="25"/>
      <c r="N240" s="25"/>
      <c r="O240" s="26">
        <v>44533</v>
      </c>
      <c r="P240" s="25"/>
      <c r="Q240" s="25" t="s">
        <v>32433</v>
      </c>
      <c r="R240" s="25"/>
      <c r="S240" s="265"/>
    </row>
    <row r="241" spans="1:19" ht="15" thickTop="1" thickBot="1">
      <c r="A241" s="442">
        <v>216</v>
      </c>
      <c r="B241" s="25">
        <v>83</v>
      </c>
      <c r="C241" s="25" t="s">
        <v>31881</v>
      </c>
      <c r="D241" s="29" t="s">
        <v>31984</v>
      </c>
      <c r="E241" s="29" t="s">
        <v>32020</v>
      </c>
      <c r="F241" s="87" t="s">
        <v>31907</v>
      </c>
      <c r="G241" s="29" t="s">
        <v>31908</v>
      </c>
      <c r="H241" s="29" t="s">
        <v>31917</v>
      </c>
      <c r="I241" s="158" t="s">
        <v>22160</v>
      </c>
      <c r="J241" s="25"/>
      <c r="K241" s="25"/>
      <c r="L241" s="25"/>
      <c r="M241" s="25"/>
      <c r="N241" s="25"/>
      <c r="O241" s="26">
        <v>44533</v>
      </c>
      <c r="P241" s="25"/>
      <c r="Q241" s="25" t="s">
        <v>32434</v>
      </c>
      <c r="R241" s="25"/>
      <c r="S241" s="265"/>
    </row>
    <row r="242" spans="1:19" ht="15" thickTop="1" thickBot="1">
      <c r="A242" s="88">
        <v>217</v>
      </c>
      <c r="B242" s="25">
        <v>84</v>
      </c>
      <c r="C242" s="25" t="s">
        <v>31882</v>
      </c>
      <c r="D242" s="29" t="s">
        <v>31985</v>
      </c>
      <c r="E242" s="29" t="s">
        <v>32021</v>
      </c>
      <c r="F242" s="87" t="s">
        <v>31907</v>
      </c>
      <c r="G242" s="29" t="s">
        <v>31908</v>
      </c>
      <c r="H242" s="29" t="s">
        <v>31918</v>
      </c>
      <c r="I242" s="158" t="s">
        <v>22160</v>
      </c>
      <c r="J242" s="25"/>
      <c r="K242" s="25"/>
      <c r="L242" s="25"/>
      <c r="M242" s="25"/>
      <c r="N242" s="25"/>
      <c r="O242" s="26">
        <v>44533</v>
      </c>
      <c r="P242" s="25"/>
      <c r="Q242" s="25" t="s">
        <v>32435</v>
      </c>
      <c r="R242" s="25"/>
      <c r="S242" s="265"/>
    </row>
    <row r="243" spans="1:19" ht="15" thickTop="1" thickBot="1">
      <c r="A243" s="442">
        <v>218</v>
      </c>
      <c r="B243" s="25">
        <v>85</v>
      </c>
      <c r="C243" s="25" t="s">
        <v>31883</v>
      </c>
      <c r="D243" s="29" t="s">
        <v>31986</v>
      </c>
      <c r="E243" s="29" t="s">
        <v>32022</v>
      </c>
      <c r="F243" s="87" t="s">
        <v>31907</v>
      </c>
      <c r="G243" s="29" t="s">
        <v>31908</v>
      </c>
      <c r="H243" s="29" t="s">
        <v>31919</v>
      </c>
      <c r="I243" s="158" t="s">
        <v>22160</v>
      </c>
      <c r="J243" s="25"/>
      <c r="K243" s="25"/>
      <c r="L243" s="25"/>
      <c r="M243" s="25"/>
      <c r="N243" s="25"/>
      <c r="O243" s="26">
        <v>44533</v>
      </c>
      <c r="P243" s="25"/>
      <c r="Q243" s="25" t="s">
        <v>32436</v>
      </c>
      <c r="R243" s="25"/>
      <c r="S243" s="265"/>
    </row>
    <row r="244" spans="1:19" ht="15" thickTop="1" thickBot="1">
      <c r="A244" s="88">
        <v>219</v>
      </c>
      <c r="B244" s="25">
        <v>86</v>
      </c>
      <c r="C244" s="25" t="s">
        <v>31884</v>
      </c>
      <c r="D244" s="29" t="s">
        <v>31987</v>
      </c>
      <c r="E244" s="29" t="s">
        <v>32023</v>
      </c>
      <c r="F244" s="87" t="s">
        <v>31907</v>
      </c>
      <c r="G244" s="29" t="s">
        <v>31908</v>
      </c>
      <c r="H244" s="29" t="s">
        <v>31920</v>
      </c>
      <c r="I244" s="158" t="s">
        <v>22160</v>
      </c>
      <c r="J244" s="25"/>
      <c r="K244" s="25"/>
      <c r="L244" s="25"/>
      <c r="M244" s="25"/>
      <c r="N244" s="25"/>
      <c r="O244" s="26">
        <v>44533</v>
      </c>
      <c r="P244" s="25"/>
      <c r="Q244" s="25" t="s">
        <v>32437</v>
      </c>
      <c r="R244" s="25"/>
      <c r="S244" s="265"/>
    </row>
    <row r="245" spans="1:19" ht="15" thickTop="1" thickBot="1">
      <c r="A245" s="442">
        <v>220</v>
      </c>
      <c r="B245" s="25">
        <v>87</v>
      </c>
      <c r="C245" s="25" t="s">
        <v>31885</v>
      </c>
      <c r="D245" s="29" t="s">
        <v>31988</v>
      </c>
      <c r="E245" s="29" t="s">
        <v>32024</v>
      </c>
      <c r="F245" s="87" t="s">
        <v>31907</v>
      </c>
      <c r="G245" s="29" t="s">
        <v>31908</v>
      </c>
      <c r="H245" s="29" t="s">
        <v>31921</v>
      </c>
      <c r="I245" s="158" t="s">
        <v>22160</v>
      </c>
      <c r="J245" s="25"/>
      <c r="K245" s="25"/>
      <c r="L245" s="25"/>
      <c r="M245" s="25"/>
      <c r="N245" s="25"/>
      <c r="O245" s="26">
        <v>44533</v>
      </c>
      <c r="P245" s="25"/>
      <c r="Q245" s="25" t="s">
        <v>32438</v>
      </c>
      <c r="R245" s="25"/>
      <c r="S245" s="265"/>
    </row>
    <row r="246" spans="1:19" ht="15" thickTop="1" thickBot="1">
      <c r="A246" s="88">
        <v>221</v>
      </c>
      <c r="B246" s="25">
        <v>88</v>
      </c>
      <c r="C246" s="25" t="s">
        <v>31886</v>
      </c>
      <c r="D246" s="29" t="s">
        <v>31989</v>
      </c>
      <c r="E246" s="29" t="s">
        <v>32025</v>
      </c>
      <c r="F246" s="87" t="s">
        <v>31907</v>
      </c>
      <c r="G246" s="29" t="s">
        <v>31908</v>
      </c>
      <c r="H246" s="29" t="s">
        <v>31922</v>
      </c>
      <c r="I246" s="158" t="s">
        <v>22160</v>
      </c>
      <c r="J246" s="25"/>
      <c r="K246" s="25"/>
      <c r="L246" s="25"/>
      <c r="M246" s="25"/>
      <c r="N246" s="25"/>
      <c r="O246" s="26">
        <v>44533</v>
      </c>
      <c r="P246" s="25"/>
      <c r="Q246" s="25" t="s">
        <v>32439</v>
      </c>
      <c r="R246" s="25"/>
      <c r="S246" s="265"/>
    </row>
    <row r="247" spans="1:19" ht="15" thickTop="1" thickBot="1">
      <c r="A247" s="442">
        <v>222</v>
      </c>
      <c r="B247" s="25">
        <v>89</v>
      </c>
      <c r="C247" s="25" t="s">
        <v>31887</v>
      </c>
      <c r="D247" s="29" t="s">
        <v>31990</v>
      </c>
      <c r="E247" s="29" t="s">
        <v>32026</v>
      </c>
      <c r="F247" s="87" t="s">
        <v>31907</v>
      </c>
      <c r="G247" s="29" t="s">
        <v>31908</v>
      </c>
      <c r="H247" s="29" t="s">
        <v>31923</v>
      </c>
      <c r="I247" s="158" t="s">
        <v>22160</v>
      </c>
      <c r="J247" s="25"/>
      <c r="K247" s="25"/>
      <c r="L247" s="25"/>
      <c r="M247" s="25"/>
      <c r="N247" s="25"/>
      <c r="O247" s="26">
        <v>44533</v>
      </c>
      <c r="P247" s="25"/>
      <c r="Q247" s="25" t="s">
        <v>32440</v>
      </c>
      <c r="R247" s="25"/>
      <c r="S247" s="265"/>
    </row>
    <row r="248" spans="1:19" ht="15" thickTop="1" thickBot="1">
      <c r="A248" s="88">
        <v>223</v>
      </c>
      <c r="B248" s="25">
        <v>90</v>
      </c>
      <c r="C248" s="25" t="s">
        <v>31888</v>
      </c>
      <c r="D248" s="29" t="s">
        <v>31991</v>
      </c>
      <c r="E248" s="29" t="s">
        <v>32027</v>
      </c>
      <c r="F248" s="87" t="s">
        <v>31907</v>
      </c>
      <c r="G248" s="29" t="s">
        <v>31908</v>
      </c>
      <c r="H248" s="29" t="s">
        <v>31924</v>
      </c>
      <c r="I248" s="158" t="s">
        <v>22160</v>
      </c>
      <c r="J248" s="25"/>
      <c r="K248" s="25"/>
      <c r="L248" s="25"/>
      <c r="M248" s="25"/>
      <c r="N248" s="25"/>
      <c r="O248" s="26">
        <v>44533</v>
      </c>
      <c r="P248" s="25"/>
      <c r="Q248" s="25" t="s">
        <v>32441</v>
      </c>
      <c r="R248" s="25"/>
      <c r="S248" s="265"/>
    </row>
    <row r="249" spans="1:19" ht="15" thickTop="1" thickBot="1">
      <c r="A249" s="442">
        <v>224</v>
      </c>
      <c r="B249" s="25">
        <v>96</v>
      </c>
      <c r="C249" s="25" t="s">
        <v>31889</v>
      </c>
      <c r="D249" s="29" t="s">
        <v>31992</v>
      </c>
      <c r="E249" s="29" t="s">
        <v>32028</v>
      </c>
      <c r="F249" s="87" t="s">
        <v>31907</v>
      </c>
      <c r="G249" s="29" t="s">
        <v>31908</v>
      </c>
      <c r="H249" s="29" t="s">
        <v>31925</v>
      </c>
      <c r="I249" s="158" t="s">
        <v>22160</v>
      </c>
      <c r="J249" s="25"/>
      <c r="K249" s="25"/>
      <c r="L249" s="25"/>
      <c r="M249" s="25"/>
      <c r="N249" s="25"/>
      <c r="O249" s="26">
        <v>44533</v>
      </c>
      <c r="P249" s="25"/>
      <c r="Q249" s="25" t="s">
        <v>32442</v>
      </c>
      <c r="R249" s="25"/>
      <c r="S249" s="265"/>
    </row>
    <row r="250" spans="1:19" ht="15" thickTop="1" thickBot="1">
      <c r="A250" s="88">
        <v>225</v>
      </c>
      <c r="B250" s="25">
        <v>97</v>
      </c>
      <c r="C250" s="25" t="s">
        <v>31890</v>
      </c>
      <c r="D250" s="29" t="s">
        <v>31993</v>
      </c>
      <c r="E250" s="29" t="s">
        <v>32029</v>
      </c>
      <c r="F250" s="87" t="s">
        <v>31907</v>
      </c>
      <c r="G250" s="29" t="s">
        <v>31908</v>
      </c>
      <c r="H250" s="29" t="s">
        <v>31926</v>
      </c>
      <c r="I250" s="158" t="s">
        <v>22160</v>
      </c>
      <c r="J250" s="25"/>
      <c r="K250" s="25"/>
      <c r="L250" s="25"/>
      <c r="M250" s="25"/>
      <c r="N250" s="25"/>
      <c r="O250" s="26">
        <v>44533</v>
      </c>
      <c r="P250" s="25"/>
      <c r="Q250" s="25" t="s">
        <v>32443</v>
      </c>
      <c r="R250" s="25"/>
      <c r="S250" s="265"/>
    </row>
    <row r="251" spans="1:19" ht="15" thickTop="1" thickBot="1">
      <c r="A251" s="442">
        <v>226</v>
      </c>
      <c r="B251" s="25">
        <v>98</v>
      </c>
      <c r="C251" s="29" t="s">
        <v>31994</v>
      </c>
      <c r="D251" s="29" t="s">
        <v>31995</v>
      </c>
      <c r="E251" s="29" t="s">
        <v>32030</v>
      </c>
      <c r="F251" s="87" t="s">
        <v>31907</v>
      </c>
      <c r="G251" s="29" t="s">
        <v>31908</v>
      </c>
      <c r="H251" s="29" t="s">
        <v>31927</v>
      </c>
      <c r="I251" s="158" t="s">
        <v>22160</v>
      </c>
      <c r="J251" s="25"/>
      <c r="K251" s="25"/>
      <c r="L251" s="25"/>
      <c r="M251" s="25"/>
      <c r="N251" s="25"/>
      <c r="O251" s="26">
        <v>44533</v>
      </c>
      <c r="P251" s="25"/>
      <c r="Q251" s="25" t="s">
        <v>32444</v>
      </c>
      <c r="R251" s="25"/>
      <c r="S251" s="265"/>
    </row>
    <row r="252" spans="1:19" ht="15" thickTop="1" thickBot="1">
      <c r="A252" s="88">
        <v>227</v>
      </c>
      <c r="B252" s="25">
        <v>99</v>
      </c>
      <c r="C252" s="25" t="s">
        <v>31891</v>
      </c>
      <c r="D252" s="29" t="s">
        <v>31996</v>
      </c>
      <c r="E252" s="29" t="s">
        <v>32031</v>
      </c>
      <c r="F252" s="87" t="s">
        <v>31907</v>
      </c>
      <c r="G252" s="29" t="s">
        <v>31908</v>
      </c>
      <c r="H252" s="29" t="s">
        <v>31928</v>
      </c>
      <c r="I252" s="158" t="s">
        <v>22160</v>
      </c>
      <c r="J252" s="25"/>
      <c r="K252" s="25"/>
      <c r="L252" s="25"/>
      <c r="M252" s="25"/>
      <c r="N252" s="25"/>
      <c r="O252" s="26">
        <v>44533</v>
      </c>
      <c r="P252" s="25"/>
      <c r="Q252" s="25" t="s">
        <v>32445</v>
      </c>
      <c r="R252" s="25"/>
      <c r="S252" s="265"/>
    </row>
    <row r="253" spans="1:19" ht="15" thickTop="1" thickBot="1">
      <c r="A253" s="442">
        <v>228</v>
      </c>
      <c r="B253" s="25">
        <v>100</v>
      </c>
      <c r="C253" s="25" t="s">
        <v>31892</v>
      </c>
      <c r="D253" s="29" t="s">
        <v>31997</v>
      </c>
      <c r="E253" s="29" t="s">
        <v>32032</v>
      </c>
      <c r="F253" s="87" t="s">
        <v>31907</v>
      </c>
      <c r="G253" s="29" t="s">
        <v>31908</v>
      </c>
      <c r="H253" s="29" t="s">
        <v>31929</v>
      </c>
      <c r="I253" s="158" t="s">
        <v>22160</v>
      </c>
      <c r="J253" s="25"/>
      <c r="K253" s="25"/>
      <c r="L253" s="25"/>
      <c r="M253" s="25"/>
      <c r="N253" s="25"/>
      <c r="O253" s="26">
        <v>44533</v>
      </c>
      <c r="P253" s="25"/>
      <c r="Q253" s="25" t="s">
        <v>32446</v>
      </c>
      <c r="R253" s="25"/>
      <c r="S253" s="265"/>
    </row>
    <row r="254" spans="1:19" ht="15" thickTop="1" thickBot="1">
      <c r="A254" s="88">
        <v>229</v>
      </c>
      <c r="B254" s="25">
        <v>101</v>
      </c>
      <c r="C254" s="25" t="s">
        <v>31893</v>
      </c>
      <c r="D254" s="29" t="s">
        <v>31998</v>
      </c>
      <c r="E254" s="29" t="s">
        <v>32033</v>
      </c>
      <c r="F254" s="87" t="s">
        <v>31907</v>
      </c>
      <c r="G254" s="29" t="s">
        <v>31908</v>
      </c>
      <c r="H254" s="29" t="s">
        <v>31930</v>
      </c>
      <c r="I254" s="158" t="s">
        <v>22160</v>
      </c>
      <c r="J254" s="25"/>
      <c r="K254" s="25"/>
      <c r="L254" s="25"/>
      <c r="M254" s="25"/>
      <c r="N254" s="25"/>
      <c r="O254" s="26">
        <v>44533</v>
      </c>
      <c r="P254" s="25"/>
      <c r="Q254" s="25" t="s">
        <v>32447</v>
      </c>
      <c r="R254" s="25"/>
      <c r="S254" s="265"/>
    </row>
    <row r="255" spans="1:19" ht="15" thickTop="1" thickBot="1">
      <c r="A255" s="442">
        <v>230</v>
      </c>
      <c r="B255" s="25">
        <v>9002</v>
      </c>
      <c r="C255" s="25" t="s">
        <v>31894</v>
      </c>
      <c r="D255" s="29" t="s">
        <v>31999</v>
      </c>
      <c r="E255" s="29" t="s">
        <v>32034</v>
      </c>
      <c r="F255" s="87" t="s">
        <v>31907</v>
      </c>
      <c r="G255" s="29" t="s">
        <v>31908</v>
      </c>
      <c r="H255" s="29" t="s">
        <v>31931</v>
      </c>
      <c r="I255" s="158" t="s">
        <v>22160</v>
      </c>
      <c r="J255" s="25"/>
      <c r="K255" s="25"/>
      <c r="L255" s="25"/>
      <c r="M255" s="25"/>
      <c r="N255" s="25"/>
      <c r="O255" s="26">
        <v>44533</v>
      </c>
      <c r="P255" s="25"/>
      <c r="Q255" s="25" t="s">
        <v>32448</v>
      </c>
      <c r="R255" s="25"/>
      <c r="S255" s="265"/>
    </row>
    <row r="256" spans="1:19" ht="15" thickTop="1" thickBot="1">
      <c r="A256" s="88">
        <v>231</v>
      </c>
      <c r="B256" s="25">
        <v>5401</v>
      </c>
      <c r="C256" s="25" t="s">
        <v>31895</v>
      </c>
      <c r="D256" s="29" t="s">
        <v>32000</v>
      </c>
      <c r="E256" s="29" t="s">
        <v>32035</v>
      </c>
      <c r="F256" s="87" t="s">
        <v>31907</v>
      </c>
      <c r="G256" s="29" t="s">
        <v>31908</v>
      </c>
      <c r="H256" s="29" t="s">
        <v>31932</v>
      </c>
      <c r="I256" s="158" t="s">
        <v>22160</v>
      </c>
      <c r="J256" s="25"/>
      <c r="K256" s="25"/>
      <c r="L256" s="25"/>
      <c r="M256" s="25"/>
      <c r="N256" s="25"/>
      <c r="O256" s="26">
        <v>44533</v>
      </c>
      <c r="P256" s="25"/>
      <c r="Q256" s="25" t="s">
        <v>32449</v>
      </c>
      <c r="R256" s="25"/>
      <c r="S256" s="265"/>
    </row>
    <row r="257" spans="1:19" ht="15" thickTop="1" thickBot="1">
      <c r="A257" s="442">
        <v>232</v>
      </c>
      <c r="B257" s="25">
        <v>5402</v>
      </c>
      <c r="C257" s="25" t="s">
        <v>31896</v>
      </c>
      <c r="D257" s="29" t="s">
        <v>32001</v>
      </c>
      <c r="E257" s="29" t="s">
        <v>32036</v>
      </c>
      <c r="F257" s="87" t="s">
        <v>31907</v>
      </c>
      <c r="G257" s="29" t="s">
        <v>31908</v>
      </c>
      <c r="H257" s="29" t="s">
        <v>31933</v>
      </c>
      <c r="I257" s="158" t="s">
        <v>22160</v>
      </c>
      <c r="J257" s="25"/>
      <c r="K257" s="25"/>
      <c r="L257" s="25"/>
      <c r="M257" s="25"/>
      <c r="N257" s="25"/>
      <c r="O257" s="26">
        <v>44533</v>
      </c>
      <c r="P257" s="25"/>
      <c r="Q257" s="25" t="s">
        <v>32450</v>
      </c>
      <c r="R257" s="25"/>
      <c r="S257" s="265"/>
    </row>
    <row r="258" spans="1:19" ht="15" thickTop="1" thickBot="1">
      <c r="A258" s="88">
        <v>233</v>
      </c>
      <c r="B258" s="25">
        <v>5403</v>
      </c>
      <c r="C258" s="25" t="s">
        <v>31897</v>
      </c>
      <c r="D258" s="29" t="s">
        <v>32002</v>
      </c>
      <c r="E258" s="29" t="s">
        <v>32037</v>
      </c>
      <c r="F258" s="87" t="s">
        <v>31907</v>
      </c>
      <c r="G258" s="29" t="s">
        <v>31908</v>
      </c>
      <c r="H258" s="29" t="s">
        <v>31934</v>
      </c>
      <c r="I258" s="158" t="s">
        <v>22160</v>
      </c>
      <c r="J258" s="25"/>
      <c r="K258" s="25"/>
      <c r="L258" s="25"/>
      <c r="M258" s="25"/>
      <c r="N258" s="25"/>
      <c r="O258" s="26">
        <v>44533</v>
      </c>
      <c r="P258" s="25"/>
      <c r="Q258" s="25" t="s">
        <v>32451</v>
      </c>
      <c r="R258" s="25"/>
      <c r="S258" s="265"/>
    </row>
    <row r="259" spans="1:19" ht="15" thickTop="1" thickBot="1">
      <c r="A259" s="442">
        <v>234</v>
      </c>
      <c r="B259" s="25">
        <v>5404</v>
      </c>
      <c r="C259" s="25" t="s">
        <v>31898</v>
      </c>
      <c r="D259" s="29" t="s">
        <v>32003</v>
      </c>
      <c r="E259" s="29" t="s">
        <v>32038</v>
      </c>
      <c r="F259" s="87" t="s">
        <v>31907</v>
      </c>
      <c r="G259" s="29" t="s">
        <v>31908</v>
      </c>
      <c r="H259" s="29" t="s">
        <v>31935</v>
      </c>
      <c r="I259" s="158" t="s">
        <v>22160</v>
      </c>
      <c r="J259" s="25"/>
      <c r="K259" s="25"/>
      <c r="L259" s="25"/>
      <c r="M259" s="25"/>
      <c r="N259" s="25"/>
      <c r="O259" s="26">
        <v>44533</v>
      </c>
      <c r="P259" s="25"/>
      <c r="Q259" s="25" t="s">
        <v>32452</v>
      </c>
      <c r="R259" s="25"/>
      <c r="S259" s="265"/>
    </row>
    <row r="260" spans="1:19" ht="15" thickTop="1" thickBot="1">
      <c r="A260" s="88">
        <v>235</v>
      </c>
      <c r="B260" s="25">
        <v>5405</v>
      </c>
      <c r="C260" s="25" t="s">
        <v>31899</v>
      </c>
      <c r="D260" s="29" t="s">
        <v>32004</v>
      </c>
      <c r="E260" s="29" t="s">
        <v>32039</v>
      </c>
      <c r="F260" s="87" t="s">
        <v>31907</v>
      </c>
      <c r="G260" s="29" t="s">
        <v>31908</v>
      </c>
      <c r="H260" s="29" t="s">
        <v>31936</v>
      </c>
      <c r="I260" s="158" t="s">
        <v>22160</v>
      </c>
      <c r="J260" s="25"/>
      <c r="K260" s="25"/>
      <c r="L260" s="25"/>
      <c r="M260" s="25"/>
      <c r="N260" s="25"/>
      <c r="O260" s="26">
        <v>44533</v>
      </c>
      <c r="P260" s="25"/>
      <c r="Q260" s="25" t="s">
        <v>32453</v>
      </c>
      <c r="R260" s="25"/>
      <c r="S260" s="265"/>
    </row>
    <row r="261" spans="1:19" ht="15" thickTop="1" thickBot="1">
      <c r="A261" s="442">
        <v>236</v>
      </c>
      <c r="B261" s="25">
        <v>5406</v>
      </c>
      <c r="C261" s="25" t="s">
        <v>31900</v>
      </c>
      <c r="D261" s="29" t="s">
        <v>32005</v>
      </c>
      <c r="E261" s="29" t="s">
        <v>32040</v>
      </c>
      <c r="F261" s="87" t="s">
        <v>31907</v>
      </c>
      <c r="G261" s="29" t="s">
        <v>31908</v>
      </c>
      <c r="H261" s="29" t="s">
        <v>31937</v>
      </c>
      <c r="I261" s="158" t="s">
        <v>22160</v>
      </c>
      <c r="J261" s="25"/>
      <c r="K261" s="25"/>
      <c r="L261" s="25"/>
      <c r="M261" s="25"/>
      <c r="N261" s="25"/>
      <c r="O261" s="26">
        <v>44533</v>
      </c>
      <c r="P261" s="25"/>
      <c r="Q261" s="25" t="s">
        <v>32454</v>
      </c>
      <c r="R261" s="25"/>
      <c r="S261" s="265"/>
    </row>
    <row r="262" spans="1:19" ht="15" thickTop="1" thickBot="1">
      <c r="A262" s="88">
        <v>237</v>
      </c>
      <c r="B262" s="25">
        <v>5407</v>
      </c>
      <c r="C262" s="25" t="s">
        <v>31901</v>
      </c>
      <c r="D262" s="29" t="s">
        <v>32006</v>
      </c>
      <c r="E262" s="29" t="s">
        <v>32041</v>
      </c>
      <c r="F262" s="87" t="s">
        <v>31907</v>
      </c>
      <c r="G262" s="29" t="s">
        <v>31908</v>
      </c>
      <c r="H262" s="29" t="s">
        <v>31938</v>
      </c>
      <c r="I262" s="158" t="s">
        <v>22160</v>
      </c>
      <c r="J262" s="25"/>
      <c r="K262" s="25"/>
      <c r="L262" s="25"/>
      <c r="M262" s="25"/>
      <c r="N262" s="25"/>
      <c r="O262" s="26">
        <v>44533</v>
      </c>
      <c r="P262" s="25"/>
      <c r="Q262" s="25" t="s">
        <v>32455</v>
      </c>
      <c r="R262" s="25"/>
      <c r="S262" s="265"/>
    </row>
    <row r="263" spans="1:19" ht="15" thickTop="1" thickBot="1">
      <c r="A263" s="442">
        <v>238</v>
      </c>
      <c r="B263" s="25">
        <v>5408</v>
      </c>
      <c r="C263" s="25" t="s">
        <v>31902</v>
      </c>
      <c r="D263" s="29" t="s">
        <v>32007</v>
      </c>
      <c r="E263" s="29" t="s">
        <v>32042</v>
      </c>
      <c r="F263" s="87" t="s">
        <v>31907</v>
      </c>
      <c r="G263" s="29" t="s">
        <v>31908</v>
      </c>
      <c r="H263" s="29" t="s">
        <v>31939</v>
      </c>
      <c r="I263" s="158" t="s">
        <v>22160</v>
      </c>
      <c r="J263" s="25"/>
      <c r="K263" s="25"/>
      <c r="L263" s="25"/>
      <c r="M263" s="25"/>
      <c r="N263" s="25"/>
      <c r="O263" s="26">
        <v>44533</v>
      </c>
      <c r="P263" s="25"/>
      <c r="Q263" s="25" t="s">
        <v>32456</v>
      </c>
      <c r="R263" s="25"/>
      <c r="S263" s="265"/>
    </row>
    <row r="264" spans="1:19" ht="15" thickTop="1" thickBot="1">
      <c r="A264" s="88">
        <v>239</v>
      </c>
      <c r="B264" s="25">
        <v>5409</v>
      </c>
      <c r="C264" s="25" t="s">
        <v>31903</v>
      </c>
      <c r="D264" s="29" t="s">
        <v>32008</v>
      </c>
      <c r="E264" s="29" t="s">
        <v>32043</v>
      </c>
      <c r="F264" s="87" t="s">
        <v>31907</v>
      </c>
      <c r="G264" s="29" t="s">
        <v>31908</v>
      </c>
      <c r="H264" s="29" t="s">
        <v>31940</v>
      </c>
      <c r="I264" s="158" t="s">
        <v>22160</v>
      </c>
      <c r="J264" s="25"/>
      <c r="K264" s="25"/>
      <c r="L264" s="25"/>
      <c r="M264" s="25"/>
      <c r="N264" s="25"/>
      <c r="O264" s="26">
        <v>44533</v>
      </c>
      <c r="P264" s="25"/>
      <c r="Q264" s="25" t="s">
        <v>32457</v>
      </c>
      <c r="R264" s="25"/>
      <c r="S264" s="265"/>
    </row>
    <row r="265" spans="1:19" ht="15" thickTop="1" thickBot="1">
      <c r="A265" s="442">
        <v>240</v>
      </c>
      <c r="B265" s="25">
        <v>5411</v>
      </c>
      <c r="C265" s="25" t="s">
        <v>31904</v>
      </c>
      <c r="D265" s="29" t="s">
        <v>32009</v>
      </c>
      <c r="E265" s="29" t="s">
        <v>32044</v>
      </c>
      <c r="F265" s="87" t="s">
        <v>31907</v>
      </c>
      <c r="G265" s="29" t="s">
        <v>31908</v>
      </c>
      <c r="H265" s="29" t="s">
        <v>31941</v>
      </c>
      <c r="I265" s="158" t="s">
        <v>22160</v>
      </c>
      <c r="J265" s="25"/>
      <c r="K265" s="25"/>
      <c r="L265" s="25"/>
      <c r="M265" s="25"/>
      <c r="N265" s="25"/>
      <c r="O265" s="26">
        <v>44533</v>
      </c>
      <c r="P265" s="25"/>
      <c r="Q265" s="25" t="s">
        <v>32458</v>
      </c>
      <c r="R265" s="25"/>
      <c r="S265" s="265"/>
    </row>
    <row r="266" spans="1:19" ht="15" thickTop="1" thickBot="1">
      <c r="A266" s="88">
        <v>241</v>
      </c>
      <c r="B266" s="25">
        <v>1800</v>
      </c>
      <c r="C266" s="25" t="s">
        <v>31905</v>
      </c>
      <c r="D266" s="29" t="s">
        <v>32010</v>
      </c>
      <c r="E266" s="29" t="s">
        <v>32045</v>
      </c>
      <c r="F266" s="87" t="s">
        <v>31907</v>
      </c>
      <c r="G266" s="29" t="s">
        <v>31908</v>
      </c>
      <c r="H266" s="29" t="s">
        <v>31942</v>
      </c>
      <c r="I266" s="158" t="s">
        <v>22160</v>
      </c>
      <c r="J266" s="25"/>
      <c r="K266" s="25"/>
      <c r="L266" s="25"/>
      <c r="M266" s="25"/>
      <c r="N266" s="25"/>
      <c r="O266" s="26">
        <v>44533</v>
      </c>
      <c r="P266" s="25"/>
      <c r="Q266" s="25" t="s">
        <v>32459</v>
      </c>
      <c r="R266" s="25"/>
      <c r="S266" s="265"/>
    </row>
    <row r="267" spans="1:19" ht="15" thickTop="1" thickBot="1">
      <c r="A267" s="442">
        <v>242</v>
      </c>
      <c r="B267" s="25">
        <v>1900</v>
      </c>
      <c r="C267" s="25" t="s">
        <v>31906</v>
      </c>
      <c r="D267" s="29" t="s">
        <v>32011</v>
      </c>
      <c r="E267" s="29" t="s">
        <v>32046</v>
      </c>
      <c r="F267" s="87" t="s">
        <v>31907</v>
      </c>
      <c r="G267" s="29" t="s">
        <v>31908</v>
      </c>
      <c r="H267" s="29" t="s">
        <v>31943</v>
      </c>
      <c r="I267" s="158" t="s">
        <v>22160</v>
      </c>
      <c r="J267" s="25"/>
      <c r="K267" s="25"/>
      <c r="L267" s="25"/>
      <c r="M267" s="25"/>
      <c r="N267" s="25"/>
      <c r="O267" s="26">
        <v>44533</v>
      </c>
      <c r="P267" s="25"/>
      <c r="Q267" s="25" t="s">
        <v>32460</v>
      </c>
      <c r="R267" s="25"/>
      <c r="S267" s="265"/>
    </row>
    <row r="268" spans="1:19" ht="15" thickTop="1" thickBo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65"/>
    </row>
    <row r="269" spans="1:19" ht="15" thickTop="1" thickBo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65"/>
    </row>
    <row r="270" spans="1:19" ht="15" thickTop="1" thickBo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65"/>
    </row>
    <row r="271" spans="1:19" ht="15" thickTop="1" thickBo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65"/>
    </row>
    <row r="272" spans="1:19" ht="15" thickTop="1" thickBo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65"/>
    </row>
    <row r="273" spans="1:19" ht="15" thickTop="1" thickBo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65"/>
    </row>
    <row r="274" spans="1:19" ht="15" thickTop="1" thickBo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65"/>
    </row>
    <row r="275" spans="1:19" ht="15" thickTop="1" thickBo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65"/>
    </row>
    <row r="276" spans="1:19" ht="15" thickTop="1" thickBo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65"/>
    </row>
    <row r="277" spans="1:19" ht="15" thickTop="1" thickBo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65"/>
    </row>
    <row r="278" spans="1:19" ht="15" thickTop="1" thickBo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65"/>
    </row>
    <row r="279" spans="1:19" ht="15" thickTop="1" thickBo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65"/>
    </row>
    <row r="280" spans="1:19" ht="15" thickTop="1" thickBo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65"/>
    </row>
    <row r="281" spans="1:19" ht="15" thickTop="1" thickBo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65"/>
    </row>
    <row r="282" spans="1:19" ht="15" thickTop="1" thickBo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65"/>
    </row>
    <row r="283" spans="1:19" ht="15" thickTop="1" thickBo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65"/>
    </row>
    <row r="284" spans="1:19" ht="15" thickTop="1" thickBo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65"/>
    </row>
    <row r="285" spans="1:19" ht="15" thickTop="1" thickBo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65"/>
    </row>
    <row r="286" spans="1:19" ht="15" thickTop="1" thickBo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65"/>
    </row>
    <row r="287" spans="1:19" ht="15" thickTop="1" thickBo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65"/>
    </row>
    <row r="288" spans="1:19" ht="15" thickTop="1" thickBo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65"/>
    </row>
    <row r="289" spans="1:19" ht="15" thickTop="1" thickBo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65"/>
    </row>
    <row r="290" spans="1:19" ht="15" thickTop="1" thickBo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65"/>
    </row>
    <row r="291" spans="1:19" ht="15" thickTop="1" thickBo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65"/>
    </row>
    <row r="292" spans="1:19" ht="15" thickTop="1" thickBo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65"/>
    </row>
    <row r="293" spans="1:19" ht="15" thickTop="1" thickBo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65"/>
    </row>
    <row r="294" spans="1:19" ht="15" thickTop="1" thickBo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65"/>
    </row>
    <row r="295" spans="1:19" ht="15" thickTop="1" thickBo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65"/>
    </row>
    <row r="296" spans="1:19" ht="15" thickTop="1" thickBo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65"/>
    </row>
    <row r="297" spans="1:19" ht="15" thickTop="1" thickBo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65"/>
    </row>
    <row r="298" spans="1:19" ht="15" thickTop="1" thickBo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65"/>
    </row>
    <row r="299" spans="1:19" ht="15" thickTop="1" thickBo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65"/>
    </row>
    <row r="300" spans="1:19" ht="15" thickTop="1" thickBo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65"/>
    </row>
    <row r="301" spans="1:19" ht="15" thickTop="1" thickBo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65"/>
    </row>
    <row r="302" spans="1:19" ht="15" thickTop="1" thickBo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65"/>
    </row>
    <row r="303" spans="1:19" ht="15" thickTop="1" thickBo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65"/>
    </row>
    <row r="304" spans="1:19" ht="15" thickTop="1" thickBo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65"/>
    </row>
    <row r="305" spans="1:19" ht="15" thickTop="1" thickBo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65"/>
    </row>
    <row r="306" spans="1:19" ht="15" thickTop="1" thickBo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65"/>
    </row>
    <row r="307" spans="1:19" ht="15" thickTop="1" thickBo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65"/>
    </row>
    <row r="308" spans="1:19" ht="15" thickTop="1" thickBo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65"/>
    </row>
    <row r="309" spans="1:19" ht="15" thickTop="1" thickBo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65"/>
    </row>
    <row r="310" spans="1:19" ht="15" thickTop="1" thickBo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65"/>
    </row>
    <row r="311" spans="1:19" ht="15" thickTop="1" thickBo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65"/>
    </row>
    <row r="312" spans="1:19" ht="15" thickTop="1" thickBo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65"/>
    </row>
    <row r="313" spans="1:19" ht="15" thickTop="1" thickBo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65"/>
    </row>
    <row r="314" spans="1:19" ht="15" thickTop="1" thickBo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65"/>
    </row>
    <row r="315" spans="1:19" ht="15" thickTop="1" thickBo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65"/>
    </row>
    <row r="316" spans="1:19" ht="15" thickTop="1" thickBo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65"/>
    </row>
    <row r="317" spans="1:19" ht="15" thickTop="1" thickBo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65"/>
    </row>
    <row r="318" spans="1:19" ht="15" thickTop="1" thickBo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65"/>
    </row>
    <row r="319" spans="1:19" ht="15" thickTop="1" thickBo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65"/>
    </row>
    <row r="320" spans="1:19" ht="15" thickTop="1" thickBo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65"/>
    </row>
    <row r="321" spans="1:19" ht="15" thickTop="1" thickBo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65"/>
    </row>
    <row r="322" spans="1:19" ht="15" thickTop="1" thickBo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65"/>
    </row>
    <row r="323" spans="1:19" ht="15" thickTop="1" thickBo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65"/>
    </row>
    <row r="324" spans="1:19" ht="15" thickTop="1" thickBo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65"/>
    </row>
    <row r="325" spans="1:19" ht="15" thickTop="1" thickBo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65"/>
    </row>
    <row r="326" spans="1:19" ht="15" thickTop="1" thickBo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65"/>
    </row>
    <row r="327" spans="1:19" ht="15" thickTop="1" thickBo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65"/>
    </row>
    <row r="328" spans="1:19" ht="15" thickTop="1" thickBo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65"/>
    </row>
    <row r="329" spans="1:19" ht="15" thickTop="1" thickBo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65"/>
    </row>
    <row r="330" spans="1:19" ht="15" thickTop="1" thickBo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65"/>
    </row>
    <row r="331" spans="1:19" ht="15" thickTop="1" thickBo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65"/>
    </row>
    <row r="332" spans="1:19" ht="15" thickTop="1" thickBo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65"/>
    </row>
    <row r="333" spans="1:19" ht="15" thickTop="1" thickBo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65"/>
    </row>
    <row r="334" spans="1:19" ht="15" thickTop="1" thickBo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65"/>
    </row>
    <row r="335" spans="1:19" ht="15" thickTop="1" thickBo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65"/>
    </row>
    <row r="336" spans="1:19" ht="15" thickTop="1" thickBo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65"/>
    </row>
    <row r="337" spans="1:19" ht="15" thickTop="1" thickBo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65"/>
    </row>
    <row r="338" spans="1:19" ht="15" thickTop="1" thickBo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65"/>
    </row>
    <row r="339" spans="1:19" ht="15" thickTop="1" thickBo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65"/>
    </row>
    <row r="340" spans="1:19" ht="15" thickTop="1" thickBo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65"/>
    </row>
    <row r="341" spans="1:19" ht="15" thickTop="1" thickBo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65"/>
    </row>
    <row r="342" spans="1:19" ht="15" thickTop="1" thickBo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65"/>
    </row>
    <row r="343" spans="1:19" ht="15" thickTop="1" thickBo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65"/>
    </row>
    <row r="344" spans="1:19" ht="15" thickTop="1" thickBo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65"/>
    </row>
    <row r="345" spans="1:19" ht="15" thickTop="1" thickBo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65"/>
    </row>
    <row r="346" spans="1:19" ht="15" thickTop="1" thickBo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65"/>
    </row>
    <row r="347" spans="1:19" ht="15" thickTop="1" thickBo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65"/>
    </row>
    <row r="348" spans="1:19" ht="15" thickTop="1" thickBo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65"/>
    </row>
    <row r="349" spans="1:19" ht="15" thickTop="1" thickBo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65"/>
    </row>
    <row r="350" spans="1:19" ht="15" thickTop="1" thickBo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65"/>
    </row>
    <row r="351" spans="1:19" ht="15" thickTop="1" thickBo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65"/>
    </row>
    <row r="352" spans="1:19" ht="15" thickTop="1" thickBo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65"/>
    </row>
    <row r="353" spans="1:19" ht="15" thickTop="1" thickBo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65"/>
    </row>
    <row r="354" spans="1:19" ht="15" thickTop="1" thickBo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65"/>
    </row>
    <row r="355" spans="1:19" ht="15" thickTop="1" thickBo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65"/>
    </row>
    <row r="356" spans="1:19" ht="15" thickTop="1" thickBo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65"/>
    </row>
    <row r="357" spans="1:19" ht="15" thickTop="1" thickBo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65"/>
    </row>
    <row r="358" spans="1:19" ht="15" thickTop="1" thickBo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65"/>
    </row>
    <row r="359" spans="1:19" ht="15" thickTop="1" thickBo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65"/>
    </row>
    <row r="360" spans="1:19" ht="15" thickTop="1" thickBo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65"/>
    </row>
    <row r="361" spans="1:19" ht="15" thickTop="1" thickBo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65"/>
    </row>
    <row r="362" spans="1:19" ht="15" thickTop="1" thickBo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65"/>
    </row>
    <row r="363" spans="1:19" ht="15" thickTop="1" thickBo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65"/>
    </row>
    <row r="364" spans="1:19" ht="15" thickTop="1" thickBo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65"/>
    </row>
    <row r="365" spans="1:19" ht="15" thickTop="1" thickBo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65"/>
    </row>
    <row r="366" spans="1:19" ht="15" thickTop="1" thickBo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65"/>
    </row>
    <row r="367" spans="1:19" ht="15" thickTop="1" thickBo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65"/>
    </row>
    <row r="368" spans="1:19" ht="15" thickTop="1" thickBo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65"/>
    </row>
    <row r="369" spans="1:19" ht="15" thickTop="1" thickBo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65"/>
    </row>
    <row r="370" spans="1:19" ht="15" thickTop="1" thickBo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65"/>
    </row>
    <row r="371" spans="1:19" ht="15" thickTop="1" thickBo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65"/>
    </row>
    <row r="372" spans="1:19" ht="15" thickTop="1" thickBo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65"/>
    </row>
    <row r="373" spans="1:19" ht="15" thickTop="1" thickBo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65"/>
    </row>
    <row r="374" spans="1:19" ht="15" thickTop="1" thickBo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65"/>
    </row>
    <row r="375" spans="1:19" ht="15" thickTop="1" thickBo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65"/>
    </row>
    <row r="376" spans="1:19" ht="15" thickTop="1" thickBo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65"/>
    </row>
    <row r="377" spans="1:19" ht="15" thickTop="1" thickBo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65"/>
    </row>
    <row r="378" spans="1:19" ht="15" thickTop="1" thickBo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65"/>
    </row>
    <row r="379" spans="1:19" ht="15" thickTop="1" thickBo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65"/>
    </row>
    <row r="380" spans="1:19" ht="15" thickTop="1" thickBo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65"/>
    </row>
    <row r="381" spans="1:19" ht="15" thickTop="1" thickBo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65"/>
    </row>
    <row r="382" spans="1:19" ht="15" thickTop="1" thickBo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65"/>
    </row>
    <row r="383" spans="1:19" ht="15" thickTop="1" thickBo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65"/>
    </row>
    <row r="384" spans="1:19" ht="15" thickTop="1" thickBo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65"/>
    </row>
    <row r="385" spans="1:19" ht="15" thickTop="1" thickBo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65"/>
    </row>
    <row r="386" spans="1:19" ht="15" thickTop="1" thickBo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65"/>
    </row>
    <row r="387" spans="1:19" ht="15" thickTop="1" thickBo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65"/>
    </row>
    <row r="388" spans="1:19" ht="15" thickTop="1" thickBo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65"/>
    </row>
    <row r="389" spans="1:19" ht="15" thickTop="1" thickBo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65"/>
    </row>
    <row r="390" spans="1:19" ht="15" thickTop="1" thickBo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65"/>
    </row>
    <row r="391" spans="1:19" ht="15" thickTop="1" thickBo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65"/>
    </row>
    <row r="392" spans="1:19" ht="15" thickTop="1" thickBo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65"/>
    </row>
    <row r="393" spans="1:19" ht="15" thickTop="1" thickBo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65"/>
    </row>
    <row r="394" spans="1:19" ht="15" thickTop="1" thickBo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65"/>
    </row>
    <row r="395" spans="1:19" ht="15" thickTop="1" thickBo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65"/>
    </row>
    <row r="396" spans="1:19" ht="15" thickTop="1" thickBo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65"/>
    </row>
    <row r="397" spans="1:19" ht="15" thickTop="1" thickBo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65"/>
    </row>
    <row r="398" spans="1:19" ht="15" thickTop="1" thickBo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65"/>
    </row>
    <row r="399" spans="1:19" ht="15" thickTop="1" thickBo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65"/>
    </row>
    <row r="400" spans="1:19" ht="15" thickTop="1" thickBo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65"/>
    </row>
    <row r="401" spans="1:19" ht="15" thickTop="1" thickBo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65"/>
    </row>
    <row r="402" spans="1:19" ht="15" thickTop="1" thickBo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65"/>
    </row>
    <row r="403" spans="1:19" ht="15" thickTop="1" thickBo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65"/>
    </row>
    <row r="404" spans="1:19" ht="15" thickTop="1" thickBo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65"/>
    </row>
    <row r="405" spans="1:19" ht="15" thickTop="1" thickBo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65"/>
    </row>
    <row r="406" spans="1:19" ht="15" thickTop="1" thickBo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65"/>
    </row>
    <row r="407" spans="1:19" ht="15" thickTop="1" thickBo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65"/>
    </row>
    <row r="408" spans="1:19" ht="15" thickTop="1" thickBo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65"/>
    </row>
    <row r="409" spans="1:19" ht="15" thickTop="1" thickBo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65"/>
    </row>
    <row r="410" spans="1:19" ht="15" thickTop="1" thickBo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65"/>
    </row>
    <row r="411" spans="1:19" ht="15" thickTop="1" thickBo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65"/>
    </row>
    <row r="412" spans="1:19" ht="15" thickTop="1" thickBo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65"/>
    </row>
    <row r="413" spans="1:19" ht="15" thickTop="1" thickBo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65"/>
    </row>
    <row r="414" spans="1:19" ht="15" thickTop="1" thickBo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65"/>
    </row>
    <row r="415" spans="1:19" ht="15" thickTop="1" thickBo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65"/>
    </row>
    <row r="416" spans="1:19" ht="15" thickTop="1" thickBo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65"/>
    </row>
    <row r="417" spans="1:19" ht="15" thickTop="1" thickBo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65"/>
    </row>
    <row r="418" spans="1:19" ht="15" thickTop="1" thickBo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65"/>
    </row>
    <row r="419" spans="1:19" ht="15" thickTop="1" thickBo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65"/>
    </row>
    <row r="420" spans="1:19" ht="15" thickTop="1" thickBo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65"/>
    </row>
    <row r="421" spans="1:19" ht="15" thickTop="1" thickBo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65"/>
    </row>
    <row r="422" spans="1:19" ht="15" thickTop="1" thickBo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65"/>
    </row>
    <row r="423" spans="1:19" ht="15" thickTop="1" thickBo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65"/>
    </row>
    <row r="424" spans="1:19" ht="15" thickTop="1" thickBo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65"/>
    </row>
    <row r="425" spans="1:19" ht="15" thickTop="1" thickBo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65"/>
    </row>
    <row r="426" spans="1:19" ht="15" thickTop="1" thickBo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65"/>
    </row>
    <row r="427" spans="1:19" ht="15" thickTop="1" thickBo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65"/>
    </row>
    <row r="428" spans="1:19" ht="15" thickTop="1" thickBo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65"/>
    </row>
    <row r="429" spans="1:19" ht="15" thickTop="1" thickBo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65"/>
    </row>
    <row r="430" spans="1:19" ht="15" thickTop="1" thickBo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65"/>
    </row>
    <row r="431" spans="1:19" ht="15" thickTop="1" thickBo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65"/>
    </row>
    <row r="432" spans="1:19" ht="15" thickTop="1" thickBo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65"/>
    </row>
    <row r="433" spans="1:19" ht="15" thickTop="1" thickBo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65"/>
    </row>
    <row r="434" spans="1:19" ht="15" thickTop="1" thickBo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65"/>
    </row>
    <row r="435" spans="1:19" ht="15" thickTop="1" thickBo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65"/>
    </row>
    <row r="436" spans="1:19" ht="15" thickTop="1" thickBo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65"/>
    </row>
    <row r="437" spans="1:19" ht="15" thickTop="1" thickBo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65"/>
    </row>
    <row r="438" spans="1:19" ht="15" thickTop="1" thickBo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65"/>
    </row>
    <row r="439" spans="1:19" ht="15" thickTop="1" thickBo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65"/>
    </row>
    <row r="440" spans="1:19" ht="15" thickTop="1" thickBo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65"/>
    </row>
    <row r="441" spans="1:19" ht="15" thickTop="1" thickBo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65"/>
    </row>
    <row r="442" spans="1:19" ht="15" thickTop="1" thickBo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65"/>
    </row>
    <row r="443" spans="1:19" ht="15" thickTop="1" thickBo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65"/>
    </row>
    <row r="444" spans="1:19" ht="15" thickTop="1" thickBo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65"/>
    </row>
    <row r="445" spans="1:19" ht="15" thickTop="1" thickBo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65"/>
    </row>
    <row r="446" spans="1:19" ht="15" thickTop="1" thickBo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65"/>
    </row>
    <row r="447" spans="1:19" ht="15" thickTop="1" thickBo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65"/>
    </row>
    <row r="448" spans="1:19" ht="15" thickTop="1" thickBo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65"/>
    </row>
    <row r="449" spans="1:19" ht="15" thickTop="1" thickBo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65"/>
    </row>
    <row r="450" spans="1:19" ht="15" thickTop="1" thickBo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65"/>
    </row>
    <row r="451" spans="1:19" ht="15" thickTop="1" thickBo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65"/>
    </row>
    <row r="452" spans="1:19" ht="15" thickTop="1" thickBo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65"/>
    </row>
    <row r="453" spans="1:19" ht="15" thickTop="1" thickBo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65"/>
    </row>
    <row r="454" spans="1:19" ht="15" thickTop="1" thickBo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65"/>
    </row>
    <row r="455" spans="1:19" ht="15" thickTop="1" thickBo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65"/>
    </row>
    <row r="456" spans="1:19" ht="15" thickTop="1" thickBo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65"/>
    </row>
    <row r="457" spans="1:19" ht="15" thickTop="1" thickBo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65"/>
    </row>
    <row r="458" spans="1:19" ht="15" thickTop="1" thickBo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65"/>
    </row>
    <row r="459" spans="1:19" ht="15" thickTop="1" thickBo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65"/>
    </row>
    <row r="460" spans="1:19" ht="15" thickTop="1" thickBo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65"/>
    </row>
    <row r="461" spans="1:19" ht="15" thickTop="1" thickBo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65"/>
    </row>
    <row r="462" spans="1:19" ht="15" thickTop="1" thickBo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65"/>
    </row>
    <row r="463" spans="1:19" ht="15" thickTop="1" thickBo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65"/>
    </row>
    <row r="464" spans="1:19" ht="15" thickTop="1" thickBo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65"/>
    </row>
    <row r="465" spans="1:19" ht="15" thickTop="1" thickBo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65"/>
    </row>
    <row r="466" spans="1:19" ht="15" thickTop="1" thickBo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65"/>
    </row>
    <row r="467" spans="1:19" ht="15" thickTop="1" thickBo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65"/>
    </row>
    <row r="468" spans="1:19" ht="15" thickTop="1" thickBo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65"/>
    </row>
    <row r="469" spans="1:19" ht="15" thickTop="1" thickBo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65"/>
    </row>
    <row r="470" spans="1:19" ht="15" thickTop="1" thickBo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65"/>
    </row>
    <row r="471" spans="1:19" ht="15" thickTop="1" thickBo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65"/>
    </row>
    <row r="472" spans="1:19" ht="15" thickTop="1" thickBo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65"/>
    </row>
    <row r="473" spans="1:19" ht="15" thickTop="1" thickBo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65"/>
    </row>
    <row r="474" spans="1:19" ht="15" thickTop="1" thickBo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65"/>
    </row>
    <row r="475" spans="1:19" ht="15" thickTop="1" thickBo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65"/>
    </row>
    <row r="476" spans="1:19" ht="15" thickTop="1" thickBo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65"/>
    </row>
    <row r="477" spans="1:19" ht="15" thickTop="1" thickBo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65"/>
    </row>
    <row r="478" spans="1:19" ht="15" thickTop="1" thickBo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65"/>
    </row>
    <row r="479" spans="1:19" ht="15" thickTop="1" thickBo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65"/>
    </row>
    <row r="480" spans="1:19" ht="15" thickTop="1" thickBo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65"/>
    </row>
    <row r="481" spans="1:19" ht="15" thickTop="1" thickBo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65"/>
    </row>
    <row r="482" spans="1:19" ht="14.25" thickTop="1"/>
  </sheetData>
  <sortState ref="A2:S234">
    <sortCondition ref="H2:H234"/>
  </sortState>
  <mergeCells count="1">
    <mergeCell ref="U1:V1"/>
  </mergeCells>
  <phoneticPr fontId="35"/>
  <hyperlinks>
    <hyperlink ref="A1" location="ユーザー一覧!A1" display="通番"/>
    <hyperlink ref="F2" r:id="rId1"/>
    <hyperlink ref="F4:F26" r:id="rId2" display="SW00004500001@nihonsoft.co.jp"/>
    <hyperlink ref="F26" r:id="rId3"/>
    <hyperlink ref="F29:F51" r:id="rId4" display="SW00004500001@nihonsoft.net"/>
    <hyperlink ref="F50" r:id="rId5" display="SW00004500001@nihonsoft.net"/>
    <hyperlink ref="F51" r:id="rId6"/>
    <hyperlink ref="F52" r:id="rId7" display="SW00004500001@nihonsoft.net"/>
    <hyperlink ref="F54" r:id="rId8" display="SW00004500001@nihonsoft.net"/>
    <hyperlink ref="F56" r:id="rId9" display="SW00004500001@nihonsoft.net"/>
    <hyperlink ref="F58" r:id="rId10" display="SW00004500001@nihonsoft.net"/>
    <hyperlink ref="F115" r:id="rId11" display="SW00004500001@nihonsoft.net"/>
    <hyperlink ref="F117" r:id="rId12" display="SW00004500001@nihonsoft.net"/>
    <hyperlink ref="F119" r:id="rId13" display="SW00004500001@nihonsoft.net"/>
    <hyperlink ref="F135" r:id="rId14" display="SW00004500001@nihonsoft.net"/>
    <hyperlink ref="F70" r:id="rId15" display="SW00004500001@nihonsoft.net"/>
    <hyperlink ref="F92" r:id="rId16" display="SW00004500001@nihonsoft.net"/>
    <hyperlink ref="F102" r:id="rId17" display="SW00004500001@nihonsoft.net"/>
    <hyperlink ref="F104" r:id="rId18" display="SW00004500001@nihonsoft.net"/>
    <hyperlink ref="F106" r:id="rId19" display="SW00004500001@nihonsoft.net"/>
    <hyperlink ref="F109" r:id="rId20" display="SW00004500001@nihonsoft.net"/>
    <hyperlink ref="F111" r:id="rId21" display="SW00004500001@nihonsoft.net"/>
    <hyperlink ref="F113" r:id="rId22" display="SW00004500001@nihonsoft.net"/>
    <hyperlink ref="F53" r:id="rId23" display="SW00004500026@nihonsoft.net"/>
    <hyperlink ref="F55" r:id="rId24" display="SW00004500026@nihonsoft.net"/>
    <hyperlink ref="F57" r:id="rId25" display="SW00004500026@nihonsoft.net"/>
    <hyperlink ref="F107" r:id="rId26" display="SW00004500026@nihonsoft.net"/>
    <hyperlink ref="F116" r:id="rId27" display="SW00004500026@nihonsoft.net"/>
    <hyperlink ref="F118" r:id="rId28" display="SW00004500026@nihonsoft.net"/>
    <hyperlink ref="F124" r:id="rId29" display="SW00004500026@nihonsoft.net"/>
    <hyperlink ref="F59" r:id="rId30" display="SW00004500026@nihonsoft.net"/>
    <hyperlink ref="F81" r:id="rId31" display="SW00004500026@nihonsoft.net"/>
    <hyperlink ref="F101" r:id="rId32" display="SW00004500026@nihonsoft.net"/>
    <hyperlink ref="F103" r:id="rId33" display="SW00004500026@nihonsoft.net"/>
    <hyperlink ref="F105" r:id="rId34" display="SW00004500026@nihonsoft.net"/>
    <hyperlink ref="F108" r:id="rId35" display="SW00004500026@nihonsoft.net"/>
    <hyperlink ref="F110" r:id="rId36" display="SW00004500026@nihonsoft.net"/>
    <hyperlink ref="F112" r:id="rId37" display="SW00004500026@nihonsoft.net"/>
    <hyperlink ref="F114" r:id="rId38" display="SW00004500026@nihonsoft.net"/>
    <hyperlink ref="F120" r:id="rId39" display="SW00004500001@nihonsoft.net"/>
    <hyperlink ref="F122" r:id="rId40" display="SW00004500001@nihonsoft.net"/>
    <hyperlink ref="F125" r:id="rId41" display="SW00004500001@nihonsoft.net"/>
    <hyperlink ref="F127" r:id="rId42" display="SW00004500001@nihonsoft.net"/>
    <hyperlink ref="F129" r:id="rId43" display="SW00004500001@nihonsoft.net"/>
    <hyperlink ref="F131" r:id="rId44" display="SW00004500001@nihonsoft.net"/>
    <hyperlink ref="F133" r:id="rId45" display="SW00004500001@nihonsoft.net"/>
    <hyperlink ref="F136" r:id="rId46" display="SW00004500001@nihonsoft.net"/>
    <hyperlink ref="F138" r:id="rId47" display="SW00004500001@nihonsoft.net"/>
    <hyperlink ref="F140" r:id="rId48" display="SW00004500001@nihonsoft.net"/>
    <hyperlink ref="F142" r:id="rId49" display="SW00004500001@nihonsoft.net"/>
    <hyperlink ref="F144" r:id="rId50" display="SW00004500001@nihonsoft.net"/>
    <hyperlink ref="F60" r:id="rId51" display="SW00004500001@nihonsoft.net"/>
    <hyperlink ref="F62" r:id="rId52" display="SW00004500001@nihonsoft.net"/>
    <hyperlink ref="F64" r:id="rId53" display="SW00004500001@nihonsoft.net"/>
    <hyperlink ref="F66" r:id="rId54" display="SW00004500001@nihonsoft.net"/>
    <hyperlink ref="F68" r:id="rId55" display="SW00004500001@nihonsoft.net"/>
    <hyperlink ref="F71" r:id="rId56" display="SW00004500001@nihonsoft.net"/>
    <hyperlink ref="F73" r:id="rId57" display="SW00004500001@nihonsoft.net"/>
    <hyperlink ref="F75" r:id="rId58" display="SW00004500001@nihonsoft.net"/>
    <hyperlink ref="F77" r:id="rId59" display="SW00004500001@nihonsoft.net"/>
    <hyperlink ref="F79" r:id="rId60" display="SW00004500001@nihonsoft.net"/>
    <hyperlink ref="F82" r:id="rId61" display="SW00004500001@nihonsoft.net"/>
    <hyperlink ref="F84" r:id="rId62" display="SW00004500001@nihonsoft.net"/>
    <hyperlink ref="F86" r:id="rId63" display="SW00004500001@nihonsoft.net"/>
    <hyperlink ref="F88" r:id="rId64" display="SW00004500001@nihonsoft.net"/>
    <hyperlink ref="F90" r:id="rId65" display="SW00004500001@nihonsoft.net"/>
    <hyperlink ref="F93" r:id="rId66" display="SW00004500001@nihonsoft.net"/>
    <hyperlink ref="F95" r:id="rId67" display="SW00004500001@nihonsoft.net"/>
    <hyperlink ref="F97" r:id="rId68" display="SW00004500001@nihonsoft.net"/>
    <hyperlink ref="F99" r:id="rId69" display="SW00004500001@nihonsoft.net"/>
    <hyperlink ref="F121" r:id="rId70" display="SW00004500026@nihonsoft.net"/>
    <hyperlink ref="F123" r:id="rId71" display="SW00004500026@nihonsoft.net"/>
    <hyperlink ref="F126" r:id="rId72" display="SW00004500026@nihonsoft.net"/>
    <hyperlink ref="F128" r:id="rId73" display="SW00004500026@nihonsoft.net"/>
    <hyperlink ref="F130" r:id="rId74" display="SW00004500026@nihonsoft.net"/>
    <hyperlink ref="F132" r:id="rId75" display="SW00004500026@nihonsoft.net"/>
    <hyperlink ref="F134" r:id="rId76" display="SW00004500026@nihonsoft.net"/>
    <hyperlink ref="F137" r:id="rId77" display="SW00004500026@nihonsoft.net"/>
    <hyperlink ref="F139" r:id="rId78" display="SW00004500026@nihonsoft.net"/>
    <hyperlink ref="F141" r:id="rId79" display="SW00004500026@nihonsoft.net"/>
    <hyperlink ref="F143" r:id="rId80" display="SW00004500026@nihonsoft.net"/>
    <hyperlink ref="F145" r:id="rId81" display="SW00004500026@nihonsoft.net"/>
    <hyperlink ref="F61" r:id="rId82" display="SW00004500026@nihonsoft.net"/>
    <hyperlink ref="F63" r:id="rId83" display="SW00004500026@nihonsoft.net"/>
    <hyperlink ref="F65" r:id="rId84" display="SW00004500026@nihonsoft.net"/>
    <hyperlink ref="F67" r:id="rId85" display="SW00004500026@nihonsoft.net"/>
    <hyperlink ref="F69" r:id="rId86" display="SW00004500026@nihonsoft.net"/>
    <hyperlink ref="F72" r:id="rId87" display="SW00004500026@nihonsoft.net"/>
    <hyperlink ref="F74" r:id="rId88" display="SW00004500026@nihonsoft.net"/>
    <hyperlink ref="F76" r:id="rId89" display="SW00004500026@nihonsoft.net"/>
    <hyperlink ref="F78" r:id="rId90" display="SW00004500026@nihonsoft.net"/>
    <hyperlink ref="F80" r:id="rId91" display="SW00004500026@nihonsoft.net"/>
    <hyperlink ref="F83" r:id="rId92" display="SW00004500026@nihonsoft.net"/>
    <hyperlink ref="F85" r:id="rId93" display="SW00004500026@nihonsoft.net"/>
    <hyperlink ref="F87" r:id="rId94" display="SW00004500026@nihonsoft.net"/>
    <hyperlink ref="F89" r:id="rId95" display="SW00004500026@nihonsoft.net"/>
    <hyperlink ref="F91" r:id="rId96" display="SW00004500026@nihonsoft.net"/>
    <hyperlink ref="F94" r:id="rId97" display="SW00004500026@nihonsoft.net"/>
    <hyperlink ref="F96" r:id="rId98" display="SW00004500026@nihonsoft.net"/>
    <hyperlink ref="F98" r:id="rId99" display="SW00004500026@nihonsoft.net"/>
    <hyperlink ref="F100" r:id="rId100" display="SW00004500026@nihonsoft.net"/>
    <hyperlink ref="F148" r:id="rId101" display="SW00004500001@nihonsoft.net"/>
    <hyperlink ref="F146" r:id="rId102" display="SW00004500026@nihonsoft.net"/>
    <hyperlink ref="F149" r:id="rId103" display="SW00004500026@nihonsoft.net"/>
    <hyperlink ref="F151" r:id="rId104" display="SW00004500026@nihonsoft.net"/>
    <hyperlink ref="F153" r:id="rId105" display="SW00004500026@nihonsoft.net"/>
    <hyperlink ref="F155" r:id="rId106" display="SW00004500026@nihonsoft.net"/>
    <hyperlink ref="F157" r:id="rId107" display="SW00004500026@nihonsoft.net"/>
    <hyperlink ref="F159" r:id="rId108" display="SW00004500026@nihonsoft.net"/>
    <hyperlink ref="F161" r:id="rId109" display="SW00004500026@nihonsoft.net"/>
    <hyperlink ref="F163" r:id="rId110" display="SW00004500026@nihonsoft.net"/>
    <hyperlink ref="F165" r:id="rId111" display="SW00004500026@nihonsoft.net"/>
    <hyperlink ref="F167" r:id="rId112" display="SW00004500026@nihonsoft.net"/>
    <hyperlink ref="F169" r:id="rId113" display="SW00004500026@nihonsoft.net"/>
    <hyperlink ref="F171" r:id="rId114" display="SW00004500026@nihonsoft.net"/>
    <hyperlink ref="F180" r:id="rId115" display="SW00004500026@nihonsoft.net"/>
    <hyperlink ref="F182" r:id="rId116" display="SW00004500026@nihonsoft.net"/>
    <hyperlink ref="F184" r:id="rId117" display="SW00004500026@nihonsoft.net"/>
    <hyperlink ref="F186" r:id="rId118" display="SW00004500026@nihonsoft.net"/>
    <hyperlink ref="F173" r:id="rId119" display="SW00004500026@nihonsoft.net"/>
    <hyperlink ref="F175" r:id="rId120" display="SW00004500026@nihonsoft.net"/>
    <hyperlink ref="F177" r:id="rId121" display="SW00004500026@nihonsoft.net"/>
    <hyperlink ref="F179" r:id="rId122" display="SW00004500026@nihonsoft.net"/>
    <hyperlink ref="F196" r:id="rId123" display="SW00004500026@nihonsoft.net"/>
    <hyperlink ref="F189" r:id="rId124" display="SW00004500026@nihonsoft.net"/>
    <hyperlink ref="F191" r:id="rId125" display="SW00004500026@nihonsoft.net"/>
    <hyperlink ref="F193" r:id="rId126" display="SW00004500026@nihonsoft.net"/>
    <hyperlink ref="F13" r:id="rId127"/>
    <hyperlink ref="F197" r:id="rId128" display="SW00004500026@nihonsoft.net"/>
    <hyperlink ref="F199" r:id="rId129" display="SW00004500026@nihonsoft.net"/>
    <hyperlink ref="F201" r:id="rId130" display="SW00004500026@nihonsoft.net"/>
    <hyperlink ref="F203" r:id="rId131" display="SW00004500026@nihonsoft.net"/>
    <hyperlink ref="F205" r:id="rId132" display="SW00004500026@nihonsoft.net"/>
    <hyperlink ref="F207" r:id="rId133" display="SW00004500026@nihonsoft.net"/>
    <hyperlink ref="F209" r:id="rId134" display="SW00004500026@nihonsoft.net"/>
    <hyperlink ref="F211" r:id="rId135" display="SW00004500026@nihonsoft.net"/>
    <hyperlink ref="F213" r:id="rId136" display="SW00004500026@nihonsoft.net"/>
    <hyperlink ref="F215" r:id="rId137" display="SW00004500026@nihonsoft.net"/>
    <hyperlink ref="F217" r:id="rId138" display="SW00004500026@nihonsoft.net"/>
    <hyperlink ref="F219" r:id="rId139" display="SW00004500026@nihonsoft.net"/>
    <hyperlink ref="F221" r:id="rId140" display="SW00004500026@nihonsoft.net"/>
    <hyperlink ref="F223" r:id="rId141" display="SW00004500026@nihonsoft.net"/>
    <hyperlink ref="F225" r:id="rId142" display="SW00004500026@nihonsoft.net"/>
    <hyperlink ref="F227" r:id="rId143" display="SW00004500026@nihonsoft.net"/>
    <hyperlink ref="F229" r:id="rId144" display="SW00004500026@nihonsoft.net"/>
    <hyperlink ref="F231" r:id="rId145" display="SW00004500026@nihonsoft.net"/>
    <hyperlink ref="F233" r:id="rId146"/>
    <hyperlink ref="F234:F267" r:id="rId147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148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1211">
        <v>1</v>
      </c>
      <c r="B2" s="1211"/>
      <c r="C2" s="1212" t="s">
        <v>22402</v>
      </c>
      <c r="D2" s="1213" t="s">
        <v>22409</v>
      </c>
      <c r="E2" s="1214" t="s">
        <v>22410</v>
      </c>
      <c r="F2" s="234" t="s">
        <v>22403</v>
      </c>
      <c r="G2" s="1215" t="s">
        <v>1183</v>
      </c>
      <c r="H2" s="1216" t="s">
        <v>22404</v>
      </c>
      <c r="I2" s="1213" t="s">
        <v>21599</v>
      </c>
      <c r="J2" s="1217"/>
      <c r="K2" s="1217"/>
      <c r="L2" s="1217"/>
      <c r="M2" s="1217"/>
      <c r="N2" s="1217"/>
      <c r="O2" s="1217" t="s">
        <v>22411</v>
      </c>
      <c r="P2" s="1217"/>
      <c r="Q2" s="1217"/>
      <c r="R2" s="1217"/>
      <c r="S2" s="1217"/>
      <c r="T2" s="1217" t="s">
        <v>33511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 t="s">
        <v>33474</v>
      </c>
      <c r="D3" s="889" t="s">
        <v>33486</v>
      </c>
      <c r="E3" s="407" t="s">
        <v>33487</v>
      </c>
      <c r="F3" s="87" t="s">
        <v>33475</v>
      </c>
      <c r="G3" s="891" t="s">
        <v>33476</v>
      </c>
      <c r="H3" s="409" t="s">
        <v>33478</v>
      </c>
      <c r="I3" s="889" t="s">
        <v>33477</v>
      </c>
      <c r="J3" s="410"/>
      <c r="K3" s="410"/>
      <c r="L3" s="410"/>
      <c r="M3" s="410"/>
      <c r="N3" s="410"/>
      <c r="O3" s="410" t="s">
        <v>33488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V13"/>
  <sheetViews>
    <sheetView zoomScaleNormal="100" workbookViewId="0">
      <selection activeCell="O3" sqref="O3"/>
    </sheetView>
  </sheetViews>
  <sheetFormatPr defaultRowHeight="13.5"/>
  <cols>
    <col min="1" max="1" width="5.25" style="1" bestFit="1" customWidth="1"/>
    <col min="2" max="2" width="9" style="1"/>
    <col min="3" max="3" width="16.7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5.875" style="1" bestFit="1" customWidth="1"/>
    <col min="18" max="18" width="15.875" style="1" customWidth="1"/>
    <col min="19" max="19" width="13.125" style="208" bestFit="1" customWidth="1"/>
    <col min="20" max="20" width="18.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5177</v>
      </c>
      <c r="U1" s="1235" t="s">
        <v>5213</v>
      </c>
      <c r="V1" s="1236"/>
    </row>
    <row r="2" spans="1:22" ht="15" thickTop="1" thickBot="1">
      <c r="A2" s="231">
        <v>1</v>
      </c>
      <c r="B2" s="231">
        <v>100</v>
      </c>
      <c r="C2" s="232" t="s">
        <v>2739</v>
      </c>
      <c r="D2" s="232" t="s">
        <v>4733</v>
      </c>
      <c r="E2" s="233" t="s">
        <v>2740</v>
      </c>
      <c r="F2" s="244" t="s">
        <v>2738</v>
      </c>
      <c r="G2" s="231" t="s">
        <v>21</v>
      </c>
      <c r="H2" s="233" t="s">
        <v>2737</v>
      </c>
      <c r="I2" s="236" t="s">
        <v>53</v>
      </c>
      <c r="J2" s="236"/>
      <c r="K2" s="236"/>
      <c r="L2" s="236"/>
      <c r="M2" s="236"/>
      <c r="N2" s="236"/>
      <c r="O2" s="233" t="s">
        <v>2741</v>
      </c>
      <c r="P2" s="233" t="s">
        <v>17212</v>
      </c>
      <c r="Q2" s="236" t="s">
        <v>2829</v>
      </c>
      <c r="R2" s="236"/>
      <c r="S2" s="237"/>
      <c r="T2" s="245"/>
      <c r="U2" s="212" t="s">
        <v>5180</v>
      </c>
      <c r="V2" s="212">
        <f>COUNTIF($S$2:$S$12,"41")</f>
        <v>0</v>
      </c>
    </row>
    <row r="3" spans="1:22" ht="15" thickTop="1" thickBot="1">
      <c r="A3" s="7">
        <v>2</v>
      </c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212" t="s">
        <v>5179</v>
      </c>
      <c r="V3" s="212">
        <f>COUNTIF($S$2:$S$12,"42")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212" t="s">
        <v>5178</v>
      </c>
      <c r="V4" s="212">
        <f>COUNTIF($S$2:$S$12,"43")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212" t="s">
        <v>5176</v>
      </c>
      <c r="V5" s="212">
        <f>COUNTIF($S$2:$S$12,"44")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212" t="s">
        <v>5174</v>
      </c>
      <c r="V6" s="212">
        <f>COUNTIF($S$2:$S$12,"45")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212" t="s">
        <v>5175</v>
      </c>
      <c r="V7" s="212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212" t="s">
        <v>5214</v>
      </c>
      <c r="V8" s="212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212" t="s">
        <v>5216</v>
      </c>
      <c r="V9" s="212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212" t="s">
        <v>5215</v>
      </c>
      <c r="V10" s="212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</row>
    <row r="12" spans="1:22" ht="15" thickTop="1" thickBot="1">
      <c r="A12" s="7"/>
      <c r="B12" s="7"/>
      <c r="C12" s="9"/>
      <c r="D12" s="9"/>
      <c r="E12" s="15"/>
      <c r="F12" s="11"/>
      <c r="G12" s="7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</row>
    <row r="13" spans="1:22" ht="14.25" thickTop="1"/>
  </sheetData>
  <mergeCells count="1">
    <mergeCell ref="U1:V1"/>
  </mergeCells>
  <phoneticPr fontId="35"/>
  <hyperlinks>
    <hyperlink ref="F2" r:id="rId1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V13"/>
  <sheetViews>
    <sheetView zoomScaleNormal="100" workbookViewId="0">
      <selection activeCell="J29" sqref="J29"/>
    </sheetView>
  </sheetViews>
  <sheetFormatPr defaultRowHeight="13.5"/>
  <cols>
    <col min="1" max="1" width="5.25" style="1" bestFit="1" customWidth="1"/>
    <col min="2" max="2" width="9" style="1"/>
    <col min="3" max="3" width="20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19.8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231">
        <v>1</v>
      </c>
      <c r="B2" s="231">
        <v>1200</v>
      </c>
      <c r="C2" s="232" t="s">
        <v>2764</v>
      </c>
      <c r="D2" s="232" t="s">
        <v>4829</v>
      </c>
      <c r="E2" s="281" t="s">
        <v>3563</v>
      </c>
      <c r="F2" s="234" t="s">
        <v>2738</v>
      </c>
      <c r="G2" s="231" t="s">
        <v>21</v>
      </c>
      <c r="H2" s="233" t="s">
        <v>3374</v>
      </c>
      <c r="I2" s="236" t="s">
        <v>53</v>
      </c>
      <c r="J2" s="236"/>
      <c r="K2" s="236"/>
      <c r="L2" s="236"/>
      <c r="M2" s="236"/>
      <c r="N2" s="236"/>
      <c r="O2" s="233" t="s">
        <v>2773</v>
      </c>
      <c r="P2" s="233" t="s">
        <v>17213</v>
      </c>
      <c r="Q2" s="236" t="s">
        <v>2828</v>
      </c>
      <c r="R2" s="236"/>
      <c r="S2" s="237"/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87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COUNTIF($S$2:$S$11,"43")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COUNTIF($S$2:$S$11,"44")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COUNTIF($S$2:$S$150,"50")</f>
        <v>0</v>
      </c>
    </row>
    <row r="12" spans="1:22" ht="14.25" thickTop="1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V29"/>
  <sheetViews>
    <sheetView zoomScaleNormal="100" workbookViewId="0">
      <selection activeCell="I26" sqref="I26"/>
    </sheetView>
  </sheetViews>
  <sheetFormatPr defaultRowHeight="13.5"/>
  <cols>
    <col min="1" max="1" width="5.25" style="1" bestFit="1" customWidth="1"/>
    <col min="2" max="2" width="9" style="1"/>
    <col min="3" max="3" width="23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29.875" style="1" bestFit="1" customWidth="1"/>
    <col min="10" max="10" width="11.25" style="1" bestFit="1" customWidth="1"/>
    <col min="11" max="11" width="16.375" style="1" bestFit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4" style="1" bestFit="1" customWidth="1"/>
    <col min="18" max="18" width="38.625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17583</v>
      </c>
      <c r="B1" s="3" t="s">
        <v>41</v>
      </c>
      <c r="C1" s="3" t="s">
        <v>42</v>
      </c>
      <c r="D1" s="3" t="s">
        <v>4646</v>
      </c>
      <c r="E1" s="3" t="s">
        <v>43</v>
      </c>
      <c r="F1" s="92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2862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1000</v>
      </c>
      <c r="C2" s="9" t="s">
        <v>3564</v>
      </c>
      <c r="D2" s="180" t="s">
        <v>5153</v>
      </c>
      <c r="E2" s="90" t="s">
        <v>3584</v>
      </c>
      <c r="F2" s="87" t="s">
        <v>2795</v>
      </c>
      <c r="G2" s="91" t="s">
        <v>21</v>
      </c>
      <c r="H2" s="15" t="s">
        <v>2818</v>
      </c>
      <c r="I2" s="8" t="s">
        <v>27344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 t="s">
        <v>2794</v>
      </c>
      <c r="P2" s="15"/>
      <c r="Q2" s="8" t="s">
        <v>3229</v>
      </c>
      <c r="R2" s="8"/>
      <c r="S2" s="214">
        <v>45</v>
      </c>
      <c r="U2" s="413" t="s">
        <v>5180</v>
      </c>
      <c r="V2" s="413">
        <f>COUNTIF($S$2:$S$28,"41")</f>
        <v>0</v>
      </c>
    </row>
    <row r="3" spans="1:22" ht="15" thickTop="1" thickBot="1">
      <c r="A3" s="7">
        <v>2</v>
      </c>
      <c r="B3" s="7">
        <v>1100</v>
      </c>
      <c r="C3" s="9" t="s">
        <v>3565</v>
      </c>
      <c r="D3" s="180" t="s">
        <v>5158</v>
      </c>
      <c r="E3" s="90" t="s">
        <v>3585</v>
      </c>
      <c r="F3" s="94" t="s">
        <v>2796</v>
      </c>
      <c r="G3" s="91" t="s">
        <v>21</v>
      </c>
      <c r="H3" s="15" t="s">
        <v>2775</v>
      </c>
      <c r="I3" s="8" t="s">
        <v>17873</v>
      </c>
      <c r="J3" s="8"/>
      <c r="K3" s="8" t="s">
        <v>17294</v>
      </c>
      <c r="L3" s="8" t="s">
        <v>17261</v>
      </c>
      <c r="M3" s="8" t="s">
        <v>17257</v>
      </c>
      <c r="N3" s="8" t="s">
        <v>17261</v>
      </c>
      <c r="O3" s="15" t="s">
        <v>2794</v>
      </c>
      <c r="P3" s="15"/>
      <c r="Q3" s="8" t="s">
        <v>3230</v>
      </c>
      <c r="R3" s="8"/>
      <c r="S3" s="214">
        <v>45</v>
      </c>
      <c r="U3" s="413" t="s">
        <v>5179</v>
      </c>
      <c r="V3" s="413">
        <f>COUNTIF($S$2:$S$28,"42")</f>
        <v>0</v>
      </c>
    </row>
    <row r="4" spans="1:22" ht="15" thickTop="1" thickBot="1">
      <c r="A4" s="7">
        <v>3</v>
      </c>
      <c r="B4" s="7">
        <v>1200</v>
      </c>
      <c r="C4" s="9" t="s">
        <v>3566</v>
      </c>
      <c r="D4" s="180" t="s">
        <v>5165</v>
      </c>
      <c r="E4" s="90" t="s">
        <v>3586</v>
      </c>
      <c r="F4" s="94" t="s">
        <v>2797</v>
      </c>
      <c r="G4" s="91" t="s">
        <v>21</v>
      </c>
      <c r="H4" s="15" t="s">
        <v>2776</v>
      </c>
      <c r="I4" s="8" t="s">
        <v>17873</v>
      </c>
      <c r="J4" s="8"/>
      <c r="K4" s="8" t="s">
        <v>17293</v>
      </c>
      <c r="L4" s="8" t="s">
        <v>17257</v>
      </c>
      <c r="M4" s="8" t="s">
        <v>17324</v>
      </c>
      <c r="N4" s="8" t="s">
        <v>17324</v>
      </c>
      <c r="O4" s="15" t="s">
        <v>2794</v>
      </c>
      <c r="P4" s="15"/>
      <c r="Q4" s="8" t="s">
        <v>3231</v>
      </c>
      <c r="R4" s="8"/>
      <c r="S4" s="214">
        <v>45</v>
      </c>
      <c r="U4" s="413" t="s">
        <v>5178</v>
      </c>
      <c r="V4" s="413">
        <f>COUNTIF($S$2:$S$28,"43")</f>
        <v>0</v>
      </c>
    </row>
    <row r="5" spans="1:22" ht="15" thickTop="1" thickBot="1">
      <c r="A5" s="7">
        <v>4</v>
      </c>
      <c r="B5" s="7">
        <v>1300</v>
      </c>
      <c r="C5" s="9" t="s">
        <v>3567</v>
      </c>
      <c r="D5" s="180" t="s">
        <v>5162</v>
      </c>
      <c r="E5" s="90" t="s">
        <v>3587</v>
      </c>
      <c r="F5" s="94" t="s">
        <v>2798</v>
      </c>
      <c r="G5" s="91" t="s">
        <v>21</v>
      </c>
      <c r="H5" s="15" t="s">
        <v>2777</v>
      </c>
      <c r="I5" s="8" t="s">
        <v>17873</v>
      </c>
      <c r="J5" s="8"/>
      <c r="K5" s="8" t="s">
        <v>17293</v>
      </c>
      <c r="L5" s="8" t="s">
        <v>17261</v>
      </c>
      <c r="M5" s="8" t="s">
        <v>17257</v>
      </c>
      <c r="N5" s="8" t="s">
        <v>17257</v>
      </c>
      <c r="O5" s="15" t="s">
        <v>2794</v>
      </c>
      <c r="P5" s="15"/>
      <c r="Q5" s="8" t="s">
        <v>3232</v>
      </c>
      <c r="R5" s="8"/>
      <c r="S5" s="214">
        <v>45</v>
      </c>
      <c r="U5" s="413" t="s">
        <v>5176</v>
      </c>
      <c r="V5" s="413">
        <f>COUNTIF($S$2:$S$28,"44")</f>
        <v>1</v>
      </c>
    </row>
    <row r="6" spans="1:22" ht="15" thickTop="1" thickBot="1">
      <c r="A6" s="7">
        <v>5</v>
      </c>
      <c r="B6" s="7">
        <v>1400</v>
      </c>
      <c r="C6" s="9" t="s">
        <v>3568</v>
      </c>
      <c r="D6" s="180" t="s">
        <v>5148</v>
      </c>
      <c r="E6" s="148" t="s">
        <v>3588</v>
      </c>
      <c r="F6" s="94" t="s">
        <v>2799</v>
      </c>
      <c r="G6" s="91" t="s">
        <v>21</v>
      </c>
      <c r="H6" s="15" t="s">
        <v>2778</v>
      </c>
      <c r="I6" s="8" t="s">
        <v>17873</v>
      </c>
      <c r="J6" s="8"/>
      <c r="K6" s="8" t="s">
        <v>17294</v>
      </c>
      <c r="L6" s="8" t="s">
        <v>17257</v>
      </c>
      <c r="M6" s="8" t="s">
        <v>17257</v>
      </c>
      <c r="N6" s="8" t="s">
        <v>17261</v>
      </c>
      <c r="O6" s="15" t="s">
        <v>2794</v>
      </c>
      <c r="P6" s="15"/>
      <c r="Q6" s="8" t="s">
        <v>3233</v>
      </c>
      <c r="R6" s="8"/>
      <c r="S6" s="214">
        <v>45</v>
      </c>
      <c r="U6" s="413" t="s">
        <v>5174</v>
      </c>
      <c r="V6" s="413">
        <f>COUNTIF($S$2:$S$28,"45")</f>
        <v>22</v>
      </c>
    </row>
    <row r="7" spans="1:22" ht="15" thickTop="1" thickBot="1">
      <c r="A7" s="7">
        <v>6</v>
      </c>
      <c r="B7" s="7">
        <v>1500</v>
      </c>
      <c r="C7" s="9" t="s">
        <v>3569</v>
      </c>
      <c r="D7" s="180" t="s">
        <v>5163</v>
      </c>
      <c r="E7" s="90" t="s">
        <v>3589</v>
      </c>
      <c r="F7" s="94" t="s">
        <v>2800</v>
      </c>
      <c r="G7" s="91" t="s">
        <v>21</v>
      </c>
      <c r="H7" s="15" t="s">
        <v>2779</v>
      </c>
      <c r="I7" s="8" t="s">
        <v>17873</v>
      </c>
      <c r="J7" s="8"/>
      <c r="K7" s="8" t="s">
        <v>17294</v>
      </c>
      <c r="L7" s="8" t="s">
        <v>17261</v>
      </c>
      <c r="M7" s="8" t="s">
        <v>17261</v>
      </c>
      <c r="N7" s="8" t="s">
        <v>17261</v>
      </c>
      <c r="O7" s="15" t="s">
        <v>2794</v>
      </c>
      <c r="P7" s="15"/>
      <c r="Q7" s="8" t="s">
        <v>3234</v>
      </c>
      <c r="R7" s="8"/>
      <c r="S7" s="214">
        <v>45</v>
      </c>
      <c r="U7" s="413" t="s">
        <v>5175</v>
      </c>
      <c r="V7" s="413">
        <f>COUNTIF($S$2:$S$28,"46")</f>
        <v>0</v>
      </c>
    </row>
    <row r="8" spans="1:22" ht="15" thickTop="1" thickBot="1">
      <c r="A8" s="7">
        <v>7</v>
      </c>
      <c r="B8" s="7">
        <v>1600</v>
      </c>
      <c r="C8" s="9" t="s">
        <v>3570</v>
      </c>
      <c r="D8" s="180" t="s">
        <v>5154</v>
      </c>
      <c r="E8" s="90" t="s">
        <v>3590</v>
      </c>
      <c r="F8" s="94" t="s">
        <v>2801</v>
      </c>
      <c r="G8" s="91" t="s">
        <v>21</v>
      </c>
      <c r="H8" s="15" t="s">
        <v>2780</v>
      </c>
      <c r="I8" s="8" t="s">
        <v>17873</v>
      </c>
      <c r="J8" s="8"/>
      <c r="K8" s="8" t="s">
        <v>17294</v>
      </c>
      <c r="L8" s="8" t="s">
        <v>17257</v>
      </c>
      <c r="M8" s="8" t="s">
        <v>17261</v>
      </c>
      <c r="N8" s="8" t="s">
        <v>17257</v>
      </c>
      <c r="O8" s="15" t="s">
        <v>2794</v>
      </c>
      <c r="P8" s="15"/>
      <c r="Q8" s="8" t="s">
        <v>3235</v>
      </c>
      <c r="R8" s="8"/>
      <c r="S8" s="214">
        <v>45</v>
      </c>
      <c r="U8" s="413" t="s">
        <v>5214</v>
      </c>
      <c r="V8" s="413">
        <f>COUNTIF($S$2:$S$28,"47")</f>
        <v>0</v>
      </c>
    </row>
    <row r="9" spans="1:22" ht="15" thickTop="1" thickBot="1">
      <c r="A9" s="7">
        <v>8</v>
      </c>
      <c r="B9" s="7">
        <v>1700</v>
      </c>
      <c r="C9" s="9" t="s">
        <v>3571</v>
      </c>
      <c r="D9" s="180" t="s">
        <v>5155</v>
      </c>
      <c r="E9" s="90" t="s">
        <v>3591</v>
      </c>
      <c r="F9" s="94" t="s">
        <v>2802</v>
      </c>
      <c r="G9" s="91" t="s">
        <v>21</v>
      </c>
      <c r="H9" s="15" t="s">
        <v>2781</v>
      </c>
      <c r="I9" s="8" t="s">
        <v>17873</v>
      </c>
      <c r="J9" s="8"/>
      <c r="K9" s="8" t="s">
        <v>17294</v>
      </c>
      <c r="L9" s="8" t="s">
        <v>17261</v>
      </c>
      <c r="M9" s="8" t="s">
        <v>17261</v>
      </c>
      <c r="N9" s="8" t="s">
        <v>17261</v>
      </c>
      <c r="O9" s="15" t="s">
        <v>2794</v>
      </c>
      <c r="P9" s="15"/>
      <c r="Q9" s="8" t="s">
        <v>3236</v>
      </c>
      <c r="R9" s="8"/>
      <c r="S9" s="214">
        <v>45</v>
      </c>
      <c r="U9" s="413" t="s">
        <v>5216</v>
      </c>
      <c r="V9" s="413">
        <f>COUNTIF($S$2:$S$28,"48")</f>
        <v>0</v>
      </c>
    </row>
    <row r="10" spans="1:22" ht="15" thickTop="1" thickBot="1">
      <c r="A10" s="7">
        <v>9</v>
      </c>
      <c r="B10" s="7">
        <v>1800</v>
      </c>
      <c r="C10" s="9" t="s">
        <v>3572</v>
      </c>
      <c r="D10" s="180" t="s">
        <v>5156</v>
      </c>
      <c r="E10" s="90" t="s">
        <v>3592</v>
      </c>
      <c r="F10" s="94" t="s">
        <v>2803</v>
      </c>
      <c r="G10" s="91" t="s">
        <v>21</v>
      </c>
      <c r="H10" s="15" t="s">
        <v>2782</v>
      </c>
      <c r="I10" s="8" t="s">
        <v>17873</v>
      </c>
      <c r="J10" s="8"/>
      <c r="K10" s="8" t="s">
        <v>17294</v>
      </c>
      <c r="L10" s="8" t="s">
        <v>17257</v>
      </c>
      <c r="M10" s="8" t="s">
        <v>17261</v>
      </c>
      <c r="N10" s="8" t="s">
        <v>17261</v>
      </c>
      <c r="O10" s="15" t="s">
        <v>2794</v>
      </c>
      <c r="P10" s="15"/>
      <c r="Q10" s="8" t="s">
        <v>3237</v>
      </c>
      <c r="R10" s="8"/>
      <c r="S10" s="214">
        <v>45</v>
      </c>
      <c r="U10" s="413" t="s">
        <v>5215</v>
      </c>
      <c r="V10" s="413">
        <f>COUNTIF($S$2:$S$28,"49")</f>
        <v>0</v>
      </c>
    </row>
    <row r="11" spans="1:22" ht="15" thickTop="1" thickBot="1">
      <c r="A11" s="7">
        <v>10</v>
      </c>
      <c r="B11" s="7">
        <v>1900</v>
      </c>
      <c r="C11" s="9" t="s">
        <v>3573</v>
      </c>
      <c r="D11" s="180" t="s">
        <v>5161</v>
      </c>
      <c r="E11" s="90" t="s">
        <v>3593</v>
      </c>
      <c r="F11" s="94" t="s">
        <v>2804</v>
      </c>
      <c r="G11" s="91" t="s">
        <v>21</v>
      </c>
      <c r="H11" s="15" t="s">
        <v>2783</v>
      </c>
      <c r="I11" s="8" t="s">
        <v>17873</v>
      </c>
      <c r="J11" s="8"/>
      <c r="K11" s="8" t="s">
        <v>17293</v>
      </c>
      <c r="L11" s="8" t="s">
        <v>17261</v>
      </c>
      <c r="M11" s="8" t="s">
        <v>17261</v>
      </c>
      <c r="N11" s="8" t="s">
        <v>17261</v>
      </c>
      <c r="O11" s="15" t="s">
        <v>2794</v>
      </c>
      <c r="P11" s="15"/>
      <c r="Q11" s="8" t="s">
        <v>3238</v>
      </c>
      <c r="R11" s="8"/>
      <c r="S11" s="214">
        <v>45</v>
      </c>
      <c r="U11" s="413" t="s">
        <v>17020</v>
      </c>
      <c r="V11" s="413">
        <f>COUNTIF($S$2:$S$151,"50")</f>
        <v>0</v>
      </c>
    </row>
    <row r="12" spans="1:22" ht="15" thickTop="1" thickBot="1">
      <c r="A12" s="7">
        <v>11</v>
      </c>
      <c r="B12" s="7">
        <v>2000</v>
      </c>
      <c r="C12" s="9" t="s">
        <v>3574</v>
      </c>
      <c r="D12" s="180" t="s">
        <v>5164</v>
      </c>
      <c r="E12" s="90" t="s">
        <v>3594</v>
      </c>
      <c r="F12" s="94" t="s">
        <v>2805</v>
      </c>
      <c r="G12" s="91" t="s">
        <v>21</v>
      </c>
      <c r="H12" s="15" t="s">
        <v>2784</v>
      </c>
      <c r="I12" s="8" t="s">
        <v>17873</v>
      </c>
      <c r="J12" s="8"/>
      <c r="K12" s="8" t="s">
        <v>17294</v>
      </c>
      <c r="L12" s="8" t="s">
        <v>17261</v>
      </c>
      <c r="M12" s="8" t="s">
        <v>17261</v>
      </c>
      <c r="N12" s="8" t="s">
        <v>17261</v>
      </c>
      <c r="O12" s="15" t="s">
        <v>2794</v>
      </c>
      <c r="P12" s="15"/>
      <c r="Q12" s="8" t="s">
        <v>3239</v>
      </c>
      <c r="R12" s="8"/>
      <c r="S12" s="214">
        <v>45</v>
      </c>
      <c r="U12" s="413" t="s">
        <v>17021</v>
      </c>
      <c r="V12" s="413">
        <f>COUNTIF($S$2:$S$151,"51")</f>
        <v>0</v>
      </c>
    </row>
    <row r="13" spans="1:22" ht="15" thickTop="1" thickBot="1">
      <c r="A13" s="727">
        <v>12</v>
      </c>
      <c r="B13" s="727">
        <v>2100</v>
      </c>
      <c r="C13" s="728" t="s">
        <v>21118</v>
      </c>
      <c r="D13" s="730" t="s">
        <v>5168</v>
      </c>
      <c r="E13" s="731" t="s">
        <v>3595</v>
      </c>
      <c r="F13" s="732" t="s">
        <v>2806</v>
      </c>
      <c r="G13" s="733" t="s">
        <v>21</v>
      </c>
      <c r="H13" s="729" t="s">
        <v>2785</v>
      </c>
      <c r="I13" s="726" t="s">
        <v>17873</v>
      </c>
      <c r="J13" s="726"/>
      <c r="K13" s="726" t="s">
        <v>17293</v>
      </c>
      <c r="L13" s="726" t="s">
        <v>17257</v>
      </c>
      <c r="M13" s="726" t="s">
        <v>17257</v>
      </c>
      <c r="N13" s="726" t="s">
        <v>17257</v>
      </c>
      <c r="O13" s="729" t="s">
        <v>17344</v>
      </c>
      <c r="P13" s="729"/>
      <c r="Q13" s="726" t="s">
        <v>3240</v>
      </c>
      <c r="R13" s="726" t="s">
        <v>21117</v>
      </c>
      <c r="S13" s="214">
        <v>45</v>
      </c>
      <c r="U13" s="413" t="s">
        <v>17022</v>
      </c>
      <c r="V13" s="413">
        <f>COUNTIF($S$2:$S$151,"52")</f>
        <v>0</v>
      </c>
    </row>
    <row r="14" spans="1:22" ht="15" thickTop="1" thickBot="1">
      <c r="A14" s="7">
        <v>13</v>
      </c>
      <c r="B14" s="7">
        <v>2200</v>
      </c>
      <c r="C14" s="9" t="s">
        <v>3575</v>
      </c>
      <c r="D14" s="180" t="s">
        <v>5150</v>
      </c>
      <c r="E14" s="90" t="s">
        <v>3596</v>
      </c>
      <c r="F14" s="94" t="s">
        <v>2807</v>
      </c>
      <c r="G14" s="91" t="s">
        <v>21</v>
      </c>
      <c r="H14" s="15" t="s">
        <v>2786</v>
      </c>
      <c r="I14" s="8" t="s">
        <v>17873</v>
      </c>
      <c r="J14" s="8"/>
      <c r="K14" s="8" t="s">
        <v>17293</v>
      </c>
      <c r="L14" s="8" t="s">
        <v>17257</v>
      </c>
      <c r="M14" s="8" t="s">
        <v>17257</v>
      </c>
      <c r="N14" s="8" t="s">
        <v>17261</v>
      </c>
      <c r="O14" s="15" t="s">
        <v>2794</v>
      </c>
      <c r="P14" s="15"/>
      <c r="Q14" s="8" t="s">
        <v>3241</v>
      </c>
      <c r="R14" s="8"/>
      <c r="S14" s="214">
        <v>45</v>
      </c>
    </row>
    <row r="15" spans="1:22" ht="15" thickTop="1" thickBot="1">
      <c r="A15" s="7">
        <v>14</v>
      </c>
      <c r="B15" s="7">
        <v>2300</v>
      </c>
      <c r="C15" s="9" t="s">
        <v>3576</v>
      </c>
      <c r="D15" s="180" t="s">
        <v>5159</v>
      </c>
      <c r="E15" s="90" t="s">
        <v>3597</v>
      </c>
      <c r="F15" s="94" t="s">
        <v>2808</v>
      </c>
      <c r="G15" s="91" t="s">
        <v>21</v>
      </c>
      <c r="H15" s="15" t="s">
        <v>2787</v>
      </c>
      <c r="I15" s="8" t="s">
        <v>17873</v>
      </c>
      <c r="J15" s="8"/>
      <c r="K15" s="8" t="s">
        <v>17294</v>
      </c>
      <c r="L15" s="8" t="s">
        <v>17261</v>
      </c>
      <c r="M15" s="8" t="s">
        <v>17257</v>
      </c>
      <c r="N15" s="8" t="s">
        <v>17261</v>
      </c>
      <c r="O15" s="15" t="s">
        <v>2794</v>
      </c>
      <c r="P15" s="15"/>
      <c r="Q15" s="8" t="s">
        <v>3242</v>
      </c>
      <c r="R15" s="8"/>
      <c r="S15" s="214">
        <v>45</v>
      </c>
    </row>
    <row r="16" spans="1:22" ht="15" thickTop="1" thickBot="1">
      <c r="A16" s="7">
        <v>15</v>
      </c>
      <c r="B16" s="7">
        <v>2400</v>
      </c>
      <c r="C16" s="9" t="s">
        <v>3577</v>
      </c>
      <c r="D16" s="180" t="s">
        <v>5151</v>
      </c>
      <c r="E16" s="90" t="s">
        <v>3598</v>
      </c>
      <c r="F16" s="94" t="s">
        <v>2809</v>
      </c>
      <c r="G16" s="91" t="s">
        <v>21</v>
      </c>
      <c r="H16" s="15" t="s">
        <v>2788</v>
      </c>
      <c r="I16" s="8" t="s">
        <v>17873</v>
      </c>
      <c r="J16" s="8"/>
      <c r="K16" s="8" t="s">
        <v>17294</v>
      </c>
      <c r="L16" s="8" t="s">
        <v>17261</v>
      </c>
      <c r="M16" s="8" t="s">
        <v>17261</v>
      </c>
      <c r="N16" s="8" t="s">
        <v>17261</v>
      </c>
      <c r="O16" s="15" t="s">
        <v>2794</v>
      </c>
      <c r="P16" s="15"/>
      <c r="Q16" s="8" t="s">
        <v>3243</v>
      </c>
      <c r="R16" s="8"/>
      <c r="S16" s="214">
        <v>45</v>
      </c>
    </row>
    <row r="17" spans="1:20" ht="15" thickTop="1" thickBot="1">
      <c r="A17" s="7">
        <v>16</v>
      </c>
      <c r="B17" s="7">
        <v>2500</v>
      </c>
      <c r="C17" s="9" t="s">
        <v>3578</v>
      </c>
      <c r="D17" s="180" t="s">
        <v>5160</v>
      </c>
      <c r="E17" s="90" t="s">
        <v>3599</v>
      </c>
      <c r="F17" s="94" t="s">
        <v>2810</v>
      </c>
      <c r="G17" s="91" t="s">
        <v>21</v>
      </c>
      <c r="H17" s="15" t="s">
        <v>2789</v>
      </c>
      <c r="I17" s="8" t="s">
        <v>17873</v>
      </c>
      <c r="J17" s="8"/>
      <c r="K17" s="8" t="s">
        <v>17294</v>
      </c>
      <c r="L17" s="8" t="s">
        <v>17261</v>
      </c>
      <c r="M17" s="8" t="s">
        <v>17261</v>
      </c>
      <c r="N17" s="8" t="s">
        <v>17261</v>
      </c>
      <c r="O17" s="15" t="s">
        <v>2794</v>
      </c>
      <c r="P17" s="15"/>
      <c r="Q17" s="8" t="s">
        <v>3244</v>
      </c>
      <c r="R17" s="8"/>
      <c r="S17" s="214">
        <v>45</v>
      </c>
    </row>
    <row r="18" spans="1:20" ht="15" thickTop="1" thickBot="1">
      <c r="A18" s="7">
        <v>17</v>
      </c>
      <c r="B18" s="7">
        <v>2600</v>
      </c>
      <c r="C18" s="9" t="s">
        <v>3579</v>
      </c>
      <c r="D18" s="180" t="s">
        <v>5152</v>
      </c>
      <c r="E18" s="90" t="s">
        <v>3600</v>
      </c>
      <c r="F18" s="94" t="s">
        <v>2811</v>
      </c>
      <c r="G18" s="91" t="s">
        <v>21</v>
      </c>
      <c r="H18" s="15" t="s">
        <v>2790</v>
      </c>
      <c r="I18" s="8" t="s">
        <v>17873</v>
      </c>
      <c r="J18" s="8"/>
      <c r="K18" s="8" t="s">
        <v>17294</v>
      </c>
      <c r="L18" s="8" t="s">
        <v>17261</v>
      </c>
      <c r="M18" s="8" t="s">
        <v>17261</v>
      </c>
      <c r="N18" s="8" t="s">
        <v>17261</v>
      </c>
      <c r="O18" s="15" t="s">
        <v>2794</v>
      </c>
      <c r="P18" s="15"/>
      <c r="Q18" s="8" t="s">
        <v>3245</v>
      </c>
      <c r="R18" s="8"/>
      <c r="S18" s="214">
        <v>45</v>
      </c>
    </row>
    <row r="19" spans="1:20" ht="15" thickTop="1" thickBot="1">
      <c r="A19" s="7">
        <v>18</v>
      </c>
      <c r="B19" s="7">
        <v>2700</v>
      </c>
      <c r="C19" s="9" t="s">
        <v>3580</v>
      </c>
      <c r="D19" s="180" t="s">
        <v>5147</v>
      </c>
      <c r="E19" s="90" t="s">
        <v>3601</v>
      </c>
      <c r="F19" s="94" t="s">
        <v>2812</v>
      </c>
      <c r="G19" s="91" t="s">
        <v>21</v>
      </c>
      <c r="H19" s="15" t="s">
        <v>2791</v>
      </c>
      <c r="I19" s="8" t="s">
        <v>17873</v>
      </c>
      <c r="J19" s="8"/>
      <c r="K19" s="8" t="s">
        <v>17294</v>
      </c>
      <c r="L19" s="8" t="s">
        <v>17261</v>
      </c>
      <c r="M19" s="8" t="s">
        <v>17261</v>
      </c>
      <c r="N19" s="8" t="s">
        <v>17261</v>
      </c>
      <c r="O19" s="15" t="s">
        <v>2794</v>
      </c>
      <c r="P19" s="15"/>
      <c r="Q19" s="8" t="s">
        <v>3246</v>
      </c>
      <c r="R19" s="8"/>
      <c r="S19" s="214">
        <v>45</v>
      </c>
    </row>
    <row r="20" spans="1:20" ht="15" thickTop="1" thickBot="1">
      <c r="A20" s="7">
        <v>19</v>
      </c>
      <c r="B20" s="7">
        <v>2800</v>
      </c>
      <c r="C20" s="9" t="s">
        <v>3581</v>
      </c>
      <c r="D20" s="180" t="s">
        <v>5166</v>
      </c>
      <c r="E20" s="90" t="s">
        <v>3602</v>
      </c>
      <c r="F20" s="94" t="s">
        <v>2813</v>
      </c>
      <c r="G20" s="91" t="s">
        <v>21</v>
      </c>
      <c r="H20" s="15" t="s">
        <v>2792</v>
      </c>
      <c r="I20" s="8" t="s">
        <v>17873</v>
      </c>
      <c r="J20" s="8"/>
      <c r="K20" s="8" t="s">
        <v>17294</v>
      </c>
      <c r="L20" s="8" t="s">
        <v>17261</v>
      </c>
      <c r="M20" s="8" t="s">
        <v>17261</v>
      </c>
      <c r="N20" s="8" t="s">
        <v>17261</v>
      </c>
      <c r="O20" s="15" t="s">
        <v>2794</v>
      </c>
      <c r="P20" s="15"/>
      <c r="Q20" s="8" t="s">
        <v>3247</v>
      </c>
      <c r="R20" s="8"/>
      <c r="S20" s="214">
        <v>45</v>
      </c>
    </row>
    <row r="21" spans="1:20" ht="15" thickTop="1" thickBot="1">
      <c r="A21" s="7">
        <v>20</v>
      </c>
      <c r="B21" s="7">
        <v>2900</v>
      </c>
      <c r="C21" s="9" t="s">
        <v>3582</v>
      </c>
      <c r="D21" s="180" t="s">
        <v>5149</v>
      </c>
      <c r="E21" s="90" t="s">
        <v>3603</v>
      </c>
      <c r="F21" s="94" t="s">
        <v>2814</v>
      </c>
      <c r="G21" s="91" t="s">
        <v>21</v>
      </c>
      <c r="H21" s="15" t="s">
        <v>2793</v>
      </c>
      <c r="I21" s="8" t="s">
        <v>17873</v>
      </c>
      <c r="J21" s="8"/>
      <c r="K21" s="8" t="s">
        <v>17294</v>
      </c>
      <c r="L21" s="8" t="s">
        <v>17261</v>
      </c>
      <c r="M21" s="8" t="s">
        <v>17261</v>
      </c>
      <c r="N21" s="8" t="s">
        <v>17261</v>
      </c>
      <c r="O21" s="15" t="s">
        <v>2794</v>
      </c>
      <c r="P21" s="15"/>
      <c r="Q21" s="8" t="s">
        <v>3248</v>
      </c>
      <c r="R21" s="8"/>
      <c r="S21" s="214">
        <v>45</v>
      </c>
    </row>
    <row r="22" spans="1:20" ht="15" thickTop="1" thickBot="1">
      <c r="A22" s="7">
        <v>21</v>
      </c>
      <c r="B22" s="7">
        <v>3000</v>
      </c>
      <c r="C22" s="9" t="s">
        <v>3583</v>
      </c>
      <c r="D22" s="180" t="s">
        <v>5167</v>
      </c>
      <c r="E22" s="90" t="s">
        <v>3604</v>
      </c>
      <c r="F22" s="94" t="s">
        <v>2815</v>
      </c>
      <c r="G22" s="91" t="s">
        <v>21</v>
      </c>
      <c r="H22" s="15" t="s">
        <v>2819</v>
      </c>
      <c r="I22" s="8" t="s">
        <v>17873</v>
      </c>
      <c r="J22" s="8"/>
      <c r="K22" s="8" t="s">
        <v>17294</v>
      </c>
      <c r="L22" s="8" t="s">
        <v>17261</v>
      </c>
      <c r="M22" s="8" t="s">
        <v>17261</v>
      </c>
      <c r="N22" s="8" t="s">
        <v>17261</v>
      </c>
      <c r="O22" s="15" t="s">
        <v>2794</v>
      </c>
      <c r="P22" s="15"/>
      <c r="Q22" s="8" t="s">
        <v>3249</v>
      </c>
      <c r="R22" s="8"/>
      <c r="S22" s="214">
        <v>45</v>
      </c>
    </row>
    <row r="23" spans="1:20" ht="15" thickTop="1" thickBot="1">
      <c r="A23" s="7"/>
      <c r="B23" s="7">
        <v>3100</v>
      </c>
      <c r="C23" s="9" t="s">
        <v>33432</v>
      </c>
      <c r="D23" s="9" t="s">
        <v>8259</v>
      </c>
      <c r="E23" s="15" t="s">
        <v>8260</v>
      </c>
      <c r="F23" s="87" t="s">
        <v>8258</v>
      </c>
      <c r="G23" s="7" t="s">
        <v>8261</v>
      </c>
      <c r="H23" s="15" t="s">
        <v>8262</v>
      </c>
      <c r="I23" s="8" t="s">
        <v>8263</v>
      </c>
      <c r="J23" s="8"/>
      <c r="K23" s="8" t="s">
        <v>17294</v>
      </c>
      <c r="L23" s="8" t="s">
        <v>17261</v>
      </c>
      <c r="M23" s="8" t="s">
        <v>17261</v>
      </c>
      <c r="N23" s="8" t="s">
        <v>17261</v>
      </c>
      <c r="O23" s="15" t="s">
        <v>8264</v>
      </c>
      <c r="P23" s="15"/>
      <c r="Q23" s="8" t="s">
        <v>8020</v>
      </c>
      <c r="R23" s="320" t="s">
        <v>21029</v>
      </c>
      <c r="S23" s="214">
        <v>44</v>
      </c>
      <c r="T23" s="320"/>
    </row>
    <row r="24" spans="1:20" ht="15" thickTop="1" thickBot="1">
      <c r="A24" s="7">
        <v>22</v>
      </c>
      <c r="B24" s="7"/>
      <c r="C24" s="9" t="s">
        <v>17163</v>
      </c>
      <c r="D24" s="180" t="s">
        <v>5157</v>
      </c>
      <c r="E24" s="90" t="s">
        <v>5169</v>
      </c>
      <c r="F24" s="94" t="s">
        <v>2816</v>
      </c>
      <c r="G24" s="91" t="s">
        <v>21</v>
      </c>
      <c r="H24" s="15" t="s">
        <v>2820</v>
      </c>
      <c r="I24" s="8" t="s">
        <v>17873</v>
      </c>
      <c r="J24" s="8"/>
      <c r="K24" s="8" t="s">
        <v>17294</v>
      </c>
      <c r="L24" s="8" t="s">
        <v>17261</v>
      </c>
      <c r="M24" s="8" t="s">
        <v>17261</v>
      </c>
      <c r="N24" s="8" t="s">
        <v>17261</v>
      </c>
      <c r="O24" s="15" t="s">
        <v>2794</v>
      </c>
      <c r="P24" s="15"/>
      <c r="Q24" s="8"/>
      <c r="R24" s="8"/>
      <c r="S24" s="214">
        <v>45</v>
      </c>
    </row>
    <row r="25" spans="1:20" ht="15" thickTop="1" thickBot="1">
      <c r="A25" s="442"/>
      <c r="B25" s="442"/>
      <c r="C25" s="9" t="s">
        <v>17168</v>
      </c>
      <c r="D25" s="180"/>
      <c r="E25" s="90"/>
      <c r="F25" s="642"/>
      <c r="G25" s="91"/>
      <c r="H25" s="15"/>
      <c r="I25" s="8"/>
      <c r="J25" s="8"/>
      <c r="K25" s="8"/>
      <c r="L25" s="8"/>
      <c r="M25" s="8"/>
      <c r="N25" s="8"/>
      <c r="O25" s="15"/>
      <c r="P25" s="15"/>
      <c r="Q25" s="8" t="s">
        <v>17166</v>
      </c>
      <c r="R25" s="8" t="s">
        <v>21018</v>
      </c>
      <c r="S25" s="214"/>
    </row>
    <row r="26" spans="1:20" ht="15" thickTop="1" thickBot="1">
      <c r="A26" s="7"/>
      <c r="B26" s="7"/>
      <c r="C26" s="9" t="s">
        <v>17168</v>
      </c>
      <c r="D26" s="9"/>
      <c r="E26" s="15"/>
      <c r="F26" s="93"/>
      <c r="G26" s="7"/>
      <c r="H26" s="15"/>
      <c r="I26" s="8"/>
      <c r="J26" s="8"/>
      <c r="K26" s="8"/>
      <c r="L26" s="8"/>
      <c r="M26" s="8"/>
      <c r="N26" s="8"/>
      <c r="O26" s="15"/>
      <c r="P26" s="15"/>
      <c r="Q26" s="8" t="s">
        <v>17167</v>
      </c>
      <c r="R26" s="8" t="s">
        <v>21018</v>
      </c>
      <c r="S26" s="214"/>
    </row>
    <row r="27" spans="1:20" ht="15" thickTop="1" thickBot="1">
      <c r="A27" s="7"/>
      <c r="B27" s="7"/>
      <c r="C27" s="9" t="s">
        <v>33433</v>
      </c>
      <c r="D27" s="9" t="s">
        <v>33457</v>
      </c>
      <c r="E27" s="15" t="s">
        <v>33458</v>
      </c>
      <c r="F27" s="87" t="s">
        <v>33434</v>
      </c>
      <c r="G27" s="7" t="s">
        <v>33435</v>
      </c>
      <c r="H27" s="15" t="s">
        <v>33430</v>
      </c>
      <c r="I27" s="8" t="s">
        <v>33431</v>
      </c>
      <c r="J27" s="8"/>
      <c r="K27" s="8"/>
      <c r="L27" s="8"/>
      <c r="M27" s="8"/>
      <c r="N27" s="8"/>
      <c r="O27" s="15" t="s">
        <v>33459</v>
      </c>
      <c r="P27" s="15"/>
      <c r="Q27" s="8"/>
      <c r="R27" s="8"/>
      <c r="S27" s="216"/>
    </row>
    <row r="28" spans="1:20" ht="15" thickTop="1" thickBot="1">
      <c r="A28" s="7"/>
      <c r="B28" s="7"/>
      <c r="C28" s="9"/>
      <c r="D28" s="9"/>
      <c r="E28" s="15"/>
      <c r="F28" s="11"/>
      <c r="G28" s="7"/>
      <c r="H28" s="15"/>
      <c r="I28" s="8"/>
      <c r="J28" s="8"/>
      <c r="K28" s="8"/>
      <c r="L28" s="8"/>
      <c r="M28" s="8"/>
      <c r="N28" s="8"/>
      <c r="O28" s="15"/>
      <c r="P28" s="15"/>
      <c r="Q28" s="8"/>
      <c r="R28" s="8"/>
      <c r="S28" s="216"/>
    </row>
    <row r="29" spans="1:20" ht="14.25" thickTop="1"/>
  </sheetData>
  <phoneticPr fontId="35"/>
  <hyperlinks>
    <hyperlink ref="A1" location="ユーザー一覧!A1" display="通番"/>
    <hyperlink ref="F2" r:id="rId1"/>
    <hyperlink ref="F3:F24" r:id="rId2" display="SW00004600001@nihonsoft.co.jp"/>
    <hyperlink ref="F23" r:id="rId3"/>
    <hyperlink ref="F13" r:id="rId4" display="SW00004600001@nihonsoft.co.jp"/>
    <hyperlink ref="F27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V14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24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5" style="1" bestFit="1" customWidth="1"/>
    <col min="18" max="18" width="30.125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1500</v>
      </c>
      <c r="C2" s="9" t="s">
        <v>3221</v>
      </c>
      <c r="D2" s="9" t="s">
        <v>4818</v>
      </c>
      <c r="E2" s="15" t="s">
        <v>3605</v>
      </c>
      <c r="F2" s="87" t="s">
        <v>2846</v>
      </c>
      <c r="G2" s="91" t="s">
        <v>1183</v>
      </c>
      <c r="H2" s="15" t="s">
        <v>2845</v>
      </c>
      <c r="I2" s="8" t="s">
        <v>2844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4819</v>
      </c>
      <c r="P2" s="15"/>
      <c r="Q2" s="8" t="s">
        <v>3216</v>
      </c>
      <c r="R2" s="8" t="s">
        <v>17538</v>
      </c>
      <c r="S2" s="214">
        <v>45</v>
      </c>
      <c r="U2" s="413" t="s">
        <v>5180</v>
      </c>
      <c r="V2" s="413">
        <f>COUNTIF($S$2:$S$13,"41")</f>
        <v>0</v>
      </c>
    </row>
    <row r="3" spans="1:22" ht="15" thickTop="1" thickBot="1">
      <c r="A3" s="7">
        <v>2</v>
      </c>
      <c r="B3" s="7">
        <v>1100</v>
      </c>
      <c r="C3" s="9" t="s">
        <v>5556</v>
      </c>
      <c r="D3" s="9" t="s">
        <v>5688</v>
      </c>
      <c r="E3" s="147" t="s">
        <v>5689</v>
      </c>
      <c r="F3" s="87" t="s">
        <v>5557</v>
      </c>
      <c r="G3" s="91" t="s">
        <v>1183</v>
      </c>
      <c r="H3" s="96" t="s">
        <v>5687</v>
      </c>
      <c r="I3" s="8" t="s">
        <v>5558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5690</v>
      </c>
      <c r="P3" s="15"/>
      <c r="Q3" s="8" t="s">
        <v>5860</v>
      </c>
      <c r="R3" s="8" t="s">
        <v>21018</v>
      </c>
      <c r="S3" s="214">
        <v>46</v>
      </c>
      <c r="U3" s="413" t="s">
        <v>5179</v>
      </c>
      <c r="V3" s="413">
        <f>COUNTIF($S$2:$S$13,"42")</f>
        <v>0</v>
      </c>
    </row>
    <row r="4" spans="1:22" ht="15" thickTop="1" thickBot="1">
      <c r="A4" s="7">
        <v>3</v>
      </c>
      <c r="B4" s="7">
        <v>1800</v>
      </c>
      <c r="C4" s="9" t="s">
        <v>6209</v>
      </c>
      <c r="D4" s="9" t="s">
        <v>6626</v>
      </c>
      <c r="E4" s="15" t="s">
        <v>6627</v>
      </c>
      <c r="F4" s="87" t="s">
        <v>6210</v>
      </c>
      <c r="G4" s="91" t="s">
        <v>1183</v>
      </c>
      <c r="H4" s="15" t="s">
        <v>11256</v>
      </c>
      <c r="I4" s="8" t="s">
        <v>5539</v>
      </c>
      <c r="J4" s="8"/>
      <c r="K4" s="8" t="s">
        <v>17255</v>
      </c>
      <c r="L4" s="8" t="s">
        <v>17257</v>
      </c>
      <c r="M4" s="8" t="s">
        <v>17257</v>
      </c>
      <c r="N4" s="8" t="s">
        <v>17259</v>
      </c>
      <c r="O4" s="15" t="s">
        <v>6628</v>
      </c>
      <c r="P4" s="15"/>
      <c r="Q4" s="173" t="s">
        <v>6631</v>
      </c>
      <c r="R4" s="8" t="s">
        <v>21018</v>
      </c>
      <c r="S4" s="214">
        <v>46</v>
      </c>
      <c r="U4" s="413" t="s">
        <v>5178</v>
      </c>
      <c r="V4" s="413">
        <f>COUNTIF($S$2:$S$13,"43")</f>
        <v>0</v>
      </c>
    </row>
    <row r="5" spans="1:22" ht="15" thickTop="1" thickBot="1">
      <c r="A5" s="7">
        <v>4</v>
      </c>
      <c r="B5" s="7">
        <v>1600</v>
      </c>
      <c r="C5" s="9" t="s">
        <v>10088</v>
      </c>
      <c r="D5" s="9" t="s">
        <v>10272</v>
      </c>
      <c r="E5" s="15" t="s">
        <v>10273</v>
      </c>
      <c r="F5" s="87" t="s">
        <v>10089</v>
      </c>
      <c r="G5" s="91" t="s">
        <v>1183</v>
      </c>
      <c r="H5" s="15" t="s">
        <v>10439</v>
      </c>
      <c r="I5" s="8" t="s">
        <v>5539</v>
      </c>
      <c r="J5" s="8"/>
      <c r="K5" s="8" t="s">
        <v>17255</v>
      </c>
      <c r="L5" s="8" t="s">
        <v>17261</v>
      </c>
      <c r="M5" s="8" t="s">
        <v>17257</v>
      </c>
      <c r="N5" s="8" t="s">
        <v>17259</v>
      </c>
      <c r="O5" s="15" t="s">
        <v>10274</v>
      </c>
      <c r="P5" s="15"/>
      <c r="Q5" s="8" t="s">
        <v>10544</v>
      </c>
      <c r="R5" s="8" t="s">
        <v>21018</v>
      </c>
      <c r="S5" s="214">
        <v>47</v>
      </c>
      <c r="U5" s="413" t="s">
        <v>5176</v>
      </c>
      <c r="V5" s="413">
        <f>COUNTIF($S$2:$S$13,"44")</f>
        <v>0</v>
      </c>
    </row>
    <row r="6" spans="1:22" ht="15" thickTop="1" thickBot="1">
      <c r="A6" s="7">
        <v>5</v>
      </c>
      <c r="B6" s="7">
        <v>1900</v>
      </c>
      <c r="C6" s="9" t="s">
        <v>20659</v>
      </c>
      <c r="D6" s="9" t="s">
        <v>20707</v>
      </c>
      <c r="E6" s="15" t="s">
        <v>20706</v>
      </c>
      <c r="F6" s="87" t="s">
        <v>20660</v>
      </c>
      <c r="G6" s="91" t="s">
        <v>1183</v>
      </c>
      <c r="H6" s="15" t="s">
        <v>20662</v>
      </c>
      <c r="I6" s="8" t="s">
        <v>20661</v>
      </c>
      <c r="J6" s="8"/>
      <c r="K6" s="8" t="s">
        <v>17255</v>
      </c>
      <c r="L6" s="8" t="s">
        <v>17257</v>
      </c>
      <c r="M6" s="8" t="s">
        <v>17257</v>
      </c>
      <c r="N6" s="8" t="s">
        <v>17259</v>
      </c>
      <c r="O6" s="15" t="s">
        <v>20704</v>
      </c>
      <c r="P6" s="15"/>
      <c r="Q6" s="8" t="s">
        <v>21245</v>
      </c>
      <c r="R6" s="8"/>
      <c r="S6" s="214">
        <v>49</v>
      </c>
      <c r="U6" s="413" t="s">
        <v>5174</v>
      </c>
      <c r="V6" s="413">
        <f>COUNTIF($S$2:$S$13,"45")</f>
        <v>1</v>
      </c>
    </row>
    <row r="7" spans="1:22" ht="15" thickTop="1" thickBot="1">
      <c r="A7" s="7">
        <v>6</v>
      </c>
      <c r="B7" s="7">
        <v>2100</v>
      </c>
      <c r="C7" s="9" t="s">
        <v>22602</v>
      </c>
      <c r="D7" s="9" t="s">
        <v>21425</v>
      </c>
      <c r="E7" s="15" t="s">
        <v>21427</v>
      </c>
      <c r="F7" s="87" t="s">
        <v>21382</v>
      </c>
      <c r="G7" s="91" t="s">
        <v>1183</v>
      </c>
      <c r="H7" s="15" t="s">
        <v>21385</v>
      </c>
      <c r="I7" s="8" t="s">
        <v>20661</v>
      </c>
      <c r="J7" s="8"/>
      <c r="K7" s="8"/>
      <c r="L7" s="8"/>
      <c r="M7" s="8"/>
      <c r="N7" s="8"/>
      <c r="O7" s="15" t="s">
        <v>21429</v>
      </c>
      <c r="P7" s="15"/>
      <c r="Q7" s="8" t="s">
        <v>22391</v>
      </c>
      <c r="R7" s="8"/>
      <c r="S7" s="215"/>
      <c r="U7" s="413" t="s">
        <v>5175</v>
      </c>
      <c r="V7" s="413">
        <f>COUNTIF($S$2:$S$13,"46")</f>
        <v>2</v>
      </c>
    </row>
    <row r="8" spans="1:22" ht="15" thickTop="1" thickBot="1">
      <c r="A8" s="7">
        <v>7</v>
      </c>
      <c r="B8" s="7">
        <v>2000</v>
      </c>
      <c r="C8" s="9" t="s">
        <v>22603</v>
      </c>
      <c r="D8" s="9" t="s">
        <v>21426</v>
      </c>
      <c r="E8" s="15" t="s">
        <v>21428</v>
      </c>
      <c r="F8" s="87" t="s">
        <v>21383</v>
      </c>
      <c r="G8" s="91" t="s">
        <v>1183</v>
      </c>
      <c r="H8" s="15" t="s">
        <v>21384</v>
      </c>
      <c r="I8" s="8" t="s">
        <v>20661</v>
      </c>
      <c r="J8" s="8"/>
      <c r="K8" s="8"/>
      <c r="L8" s="8"/>
      <c r="M8" s="8"/>
      <c r="N8" s="8"/>
      <c r="O8" s="15" t="s">
        <v>21429</v>
      </c>
      <c r="P8" s="15"/>
      <c r="Q8" s="8" t="s">
        <v>22392</v>
      </c>
      <c r="R8" s="8"/>
      <c r="S8" s="215"/>
      <c r="U8" s="413" t="s">
        <v>5214</v>
      </c>
      <c r="V8" s="413">
        <f>COUNTIF($S$2:$S$13,"47")</f>
        <v>1</v>
      </c>
    </row>
    <row r="9" spans="1:22" ht="15" thickTop="1" thickBot="1">
      <c r="A9" s="7">
        <v>8</v>
      </c>
      <c r="B9" s="7">
        <v>2200</v>
      </c>
      <c r="C9" s="9" t="s">
        <v>22325</v>
      </c>
      <c r="D9" s="9" t="s">
        <v>21963</v>
      </c>
      <c r="E9" s="15" t="s">
        <v>21964</v>
      </c>
      <c r="F9" s="87" t="s">
        <v>21919</v>
      </c>
      <c r="G9" s="91" t="s">
        <v>1183</v>
      </c>
      <c r="H9" s="15" t="s">
        <v>21920</v>
      </c>
      <c r="I9" s="8" t="s">
        <v>6559</v>
      </c>
      <c r="J9" s="8"/>
      <c r="K9" s="8"/>
      <c r="L9" s="8"/>
      <c r="M9" s="8"/>
      <c r="N9" s="8"/>
      <c r="O9" s="15" t="s">
        <v>21965</v>
      </c>
      <c r="P9" s="15"/>
      <c r="Q9" s="8" t="s">
        <v>22078</v>
      </c>
      <c r="R9" s="8"/>
      <c r="S9" s="215"/>
      <c r="U9" s="413" t="s">
        <v>5216</v>
      </c>
      <c r="V9" s="413">
        <f>COUNTIF($S$2:$S$13,"48")</f>
        <v>0</v>
      </c>
    </row>
    <row r="10" spans="1:22" ht="15" thickTop="1" thickBot="1">
      <c r="A10" s="442">
        <v>9</v>
      </c>
      <c r="B10" s="7">
        <v>2300</v>
      </c>
      <c r="C10" s="9" t="s">
        <v>25317</v>
      </c>
      <c r="D10" s="9" t="s">
        <v>23717</v>
      </c>
      <c r="E10" s="15" t="s">
        <v>23718</v>
      </c>
      <c r="F10" s="87" t="s">
        <v>24299</v>
      </c>
      <c r="G10" s="7" t="s">
        <v>21</v>
      </c>
      <c r="H10" s="15" t="s">
        <v>23529</v>
      </c>
      <c r="I10" s="8" t="s">
        <v>23343</v>
      </c>
      <c r="J10" s="8"/>
      <c r="K10" s="8"/>
      <c r="L10" s="8"/>
      <c r="M10" s="8"/>
      <c r="N10" s="8"/>
      <c r="O10" s="15" t="s">
        <v>24298</v>
      </c>
      <c r="P10" s="15"/>
      <c r="Q10" s="8"/>
      <c r="R10" s="8" t="s">
        <v>24301</v>
      </c>
      <c r="S10" s="215"/>
      <c r="U10" s="413" t="s">
        <v>5215</v>
      </c>
      <c r="V10" s="413">
        <f>COUNTIF($S$2:$S$13,"49")</f>
        <v>1</v>
      </c>
    </row>
    <row r="11" spans="1:22" ht="15" thickTop="1" thickBot="1">
      <c r="A11" s="442">
        <v>10</v>
      </c>
      <c r="B11" s="442">
        <v>2310</v>
      </c>
      <c r="C11" s="9" t="s">
        <v>25318</v>
      </c>
      <c r="D11" s="9" t="s">
        <v>24780</v>
      </c>
      <c r="E11" s="15" t="s">
        <v>24779</v>
      </c>
      <c r="F11" s="87" t="s">
        <v>24327</v>
      </c>
      <c r="G11" s="442" t="s">
        <v>21</v>
      </c>
      <c r="H11" s="15" t="s">
        <v>24328</v>
      </c>
      <c r="I11" s="8" t="s">
        <v>23343</v>
      </c>
      <c r="J11" s="8"/>
      <c r="K11" s="8"/>
      <c r="L11" s="8"/>
      <c r="M11" s="8"/>
      <c r="N11" s="8"/>
      <c r="O11" s="15" t="s">
        <v>24778</v>
      </c>
      <c r="P11" s="15"/>
      <c r="Q11" s="8"/>
      <c r="R11" s="8"/>
      <c r="S11" s="216"/>
      <c r="U11" s="413" t="s">
        <v>17020</v>
      </c>
      <c r="V11" s="413">
        <f>COUNTIF($S$2:$S$150,"50")</f>
        <v>0</v>
      </c>
    </row>
    <row r="12" spans="1:22" ht="15" thickTop="1" thickBot="1">
      <c r="A12" s="442">
        <v>11</v>
      </c>
      <c r="B12" s="442">
        <v>2315</v>
      </c>
      <c r="C12" s="9" t="s">
        <v>25907</v>
      </c>
      <c r="D12" s="9" t="s">
        <v>25897</v>
      </c>
      <c r="E12" s="15" t="s">
        <v>25898</v>
      </c>
      <c r="F12" s="87" t="s">
        <v>25838</v>
      </c>
      <c r="G12" s="442" t="s">
        <v>21</v>
      </c>
      <c r="H12" s="15" t="s">
        <v>25839</v>
      </c>
      <c r="I12" s="8" t="s">
        <v>23343</v>
      </c>
      <c r="J12" s="8"/>
      <c r="K12" s="8"/>
      <c r="L12" s="8"/>
      <c r="M12" s="8"/>
      <c r="N12" s="8"/>
      <c r="O12" s="15" t="s">
        <v>25899</v>
      </c>
      <c r="P12" s="15"/>
      <c r="Q12" s="8"/>
      <c r="R12" s="8"/>
      <c r="S12" s="216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5"/>
      <c r="F13" s="11"/>
      <c r="G13" s="7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6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" r:id="rId2" display="SW00004700001@nihonsoft.co.jp"/>
    <hyperlink ref="F4" r:id="rId3" display="SW00004700001@nihonsoft.co.jp"/>
    <hyperlink ref="F5" r:id="rId4"/>
    <hyperlink ref="F6" r:id="rId5"/>
    <hyperlink ref="F7:F8" r:id="rId6" display="SW00004700005@nihonsoft.net"/>
    <hyperlink ref="F9" r:id="rId7" display="SW00004700005@nihonsoft.net"/>
    <hyperlink ref="F10" r:id="rId8" display="SW00004700005@nihonsoft.net"/>
    <hyperlink ref="F11" r:id="rId9" display="SW00004700005@nihonsoft.net"/>
    <hyperlink ref="F12" r:id="rId10" display="SW00004700005@nihonsoft.net"/>
  </hyperlinks>
  <pageMargins left="0.7" right="0.7" top="0.75" bottom="0.75" header="0.51180555555555496" footer="0.51180555555555496"/>
  <pageSetup paperSize="9" scale="10" firstPageNumber="0" fitToHeight="0" orientation="portrait" r:id="rId11"/>
  <drawing r:id="rId1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V39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33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26.875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4474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</v>
      </c>
      <c r="C2" s="9" t="s">
        <v>17541</v>
      </c>
      <c r="D2" s="9" t="s">
        <v>4734</v>
      </c>
      <c r="E2" s="15" t="s">
        <v>3292</v>
      </c>
      <c r="F2" s="87" t="s">
        <v>3252</v>
      </c>
      <c r="G2" s="91" t="s">
        <v>3261</v>
      </c>
      <c r="H2" s="15" t="s">
        <v>3257</v>
      </c>
      <c r="I2" s="8" t="s">
        <v>27340</v>
      </c>
      <c r="J2" s="8"/>
      <c r="K2" s="8" t="s">
        <v>17255</v>
      </c>
      <c r="L2" s="8" t="s">
        <v>17333</v>
      </c>
      <c r="M2" s="8" t="s">
        <v>17257</v>
      </c>
      <c r="N2" s="8" t="s">
        <v>17334</v>
      </c>
      <c r="O2" s="15" t="s">
        <v>3606</v>
      </c>
      <c r="P2" s="643"/>
      <c r="Q2" t="s">
        <v>3293</v>
      </c>
      <c r="R2" s="740" t="s">
        <v>17542</v>
      </c>
      <c r="S2" s="214">
        <v>45</v>
      </c>
      <c r="U2" s="413" t="s">
        <v>5180</v>
      </c>
      <c r="V2" s="413">
        <f>COUNTIF($S$2:$S$38,"41")</f>
        <v>0</v>
      </c>
    </row>
    <row r="3" spans="1:22" ht="15" thickTop="1" thickBot="1">
      <c r="A3" s="250">
        <v>2</v>
      </c>
      <c r="B3" s="250">
        <v>2000</v>
      </c>
      <c r="C3" s="251" t="s">
        <v>33180</v>
      </c>
      <c r="D3" s="251" t="s">
        <v>4735</v>
      </c>
      <c r="E3" s="252" t="s">
        <v>3291</v>
      </c>
      <c r="F3" s="292" t="s">
        <v>3253</v>
      </c>
      <c r="G3" s="641" t="s">
        <v>1183</v>
      </c>
      <c r="H3" s="252" t="s">
        <v>3258</v>
      </c>
      <c r="I3" s="254" t="s">
        <v>27340</v>
      </c>
      <c r="J3" s="254"/>
      <c r="K3" s="254" t="s">
        <v>17264</v>
      </c>
      <c r="L3" s="254" t="s">
        <v>17261</v>
      </c>
      <c r="M3" s="254" t="s">
        <v>17257</v>
      </c>
      <c r="N3" s="254" t="s">
        <v>17263</v>
      </c>
      <c r="O3" s="252" t="s">
        <v>3606</v>
      </c>
      <c r="P3" s="1176" t="s">
        <v>33179</v>
      </c>
      <c r="Q3" s="813" t="s">
        <v>3294</v>
      </c>
      <c r="R3" s="813"/>
      <c r="S3" s="255">
        <v>45</v>
      </c>
      <c r="U3" s="413" t="s">
        <v>5179</v>
      </c>
      <c r="V3" s="413">
        <f>COUNTIF($S$2:$S$38,"42")</f>
        <v>0</v>
      </c>
    </row>
    <row r="4" spans="1:22" ht="15" thickTop="1" thickBot="1">
      <c r="A4" s="7">
        <v>3</v>
      </c>
      <c r="B4" s="7">
        <v>410</v>
      </c>
      <c r="C4" s="9" t="s">
        <v>4215</v>
      </c>
      <c r="D4" s="9" t="s">
        <v>5126</v>
      </c>
      <c r="E4" s="15" t="s">
        <v>5125</v>
      </c>
      <c r="F4" s="87" t="s">
        <v>3832</v>
      </c>
      <c r="G4" s="91" t="s">
        <v>1183</v>
      </c>
      <c r="H4" s="15" t="s">
        <v>3852</v>
      </c>
      <c r="I4" s="8" t="s">
        <v>27340</v>
      </c>
      <c r="J4" s="8"/>
      <c r="K4" s="8" t="s">
        <v>17264</v>
      </c>
      <c r="L4" s="8" t="s">
        <v>17261</v>
      </c>
      <c r="M4" s="8" t="s">
        <v>17257</v>
      </c>
      <c r="N4" s="8" t="s">
        <v>17259</v>
      </c>
      <c r="O4" s="15" t="s">
        <v>5127</v>
      </c>
      <c r="P4" s="15"/>
      <c r="Q4" s="8" t="s">
        <v>4252</v>
      </c>
      <c r="R4" s="8" t="s">
        <v>21030</v>
      </c>
      <c r="S4" s="214">
        <v>45</v>
      </c>
      <c r="U4" s="413" t="s">
        <v>5178</v>
      </c>
      <c r="V4" s="413">
        <f>COUNTIF($S$2:$S$38,"43")</f>
        <v>0</v>
      </c>
    </row>
    <row r="5" spans="1:22" ht="15" thickTop="1" thickBot="1">
      <c r="A5" s="7">
        <v>4</v>
      </c>
      <c r="B5" s="7">
        <v>430</v>
      </c>
      <c r="C5" s="9" t="s">
        <v>4216</v>
      </c>
      <c r="D5" s="9" t="s">
        <v>5128</v>
      </c>
      <c r="E5" s="15" t="s">
        <v>4217</v>
      </c>
      <c r="F5" s="87" t="s">
        <v>3833</v>
      </c>
      <c r="G5" s="91" t="s">
        <v>1183</v>
      </c>
      <c r="H5" s="15" t="s">
        <v>3853</v>
      </c>
      <c r="I5" s="8" t="s">
        <v>27340</v>
      </c>
      <c r="J5" s="8"/>
      <c r="K5" s="8" t="s">
        <v>17264</v>
      </c>
      <c r="L5" s="8" t="s">
        <v>17261</v>
      </c>
      <c r="M5" s="8" t="s">
        <v>17261</v>
      </c>
      <c r="N5" s="8" t="s">
        <v>17334</v>
      </c>
      <c r="O5" s="15" t="s">
        <v>5127</v>
      </c>
      <c r="P5" s="15"/>
      <c r="Q5" s="8" t="s">
        <v>4253</v>
      </c>
      <c r="R5" s="8" t="s">
        <v>21030</v>
      </c>
      <c r="S5" s="214">
        <v>45</v>
      </c>
      <c r="U5" s="413" t="s">
        <v>5176</v>
      </c>
      <c r="V5" s="413">
        <f>COUNTIF($S$2:$S$38,"44")</f>
        <v>0</v>
      </c>
    </row>
    <row r="6" spans="1:22" ht="15" thickTop="1" thickBot="1">
      <c r="A6" s="250">
        <v>5</v>
      </c>
      <c r="B6" s="250">
        <v>440</v>
      </c>
      <c r="C6" s="251" t="s">
        <v>28536</v>
      </c>
      <c r="D6" s="251" t="s">
        <v>5129</v>
      </c>
      <c r="E6" s="252" t="s">
        <v>4218</v>
      </c>
      <c r="F6" s="292" t="s">
        <v>3834</v>
      </c>
      <c r="G6" s="641" t="s">
        <v>1183</v>
      </c>
      <c r="H6" s="252" t="s">
        <v>3854</v>
      </c>
      <c r="I6" s="254" t="s">
        <v>27340</v>
      </c>
      <c r="J6" s="254"/>
      <c r="K6" s="254" t="s">
        <v>17264</v>
      </c>
      <c r="L6" s="254" t="s">
        <v>17261</v>
      </c>
      <c r="M6" s="254" t="s">
        <v>17257</v>
      </c>
      <c r="N6" s="254" t="s">
        <v>17263</v>
      </c>
      <c r="O6" s="252" t="s">
        <v>5127</v>
      </c>
      <c r="P6" s="252" t="s">
        <v>33179</v>
      </c>
      <c r="Q6" s="254" t="s">
        <v>4254</v>
      </c>
      <c r="R6" s="254" t="s">
        <v>21030</v>
      </c>
      <c r="S6" s="255">
        <v>45</v>
      </c>
      <c r="U6" s="413" t="s">
        <v>5174</v>
      </c>
      <c r="V6" s="413">
        <f>COUNTIF($S$2:$S$38,"45")</f>
        <v>24</v>
      </c>
    </row>
    <row r="7" spans="1:22" ht="15" thickTop="1" thickBot="1">
      <c r="A7" s="442">
        <v>5</v>
      </c>
      <c r="B7" s="442">
        <v>440</v>
      </c>
      <c r="C7" s="9" t="s">
        <v>28537</v>
      </c>
      <c r="D7" s="9" t="s">
        <v>28636</v>
      </c>
      <c r="E7" s="15" t="s">
        <v>28635</v>
      </c>
      <c r="F7" s="87" t="s">
        <v>28538</v>
      </c>
      <c r="G7" s="91" t="s">
        <v>1183</v>
      </c>
      <c r="H7" s="15" t="s">
        <v>28540</v>
      </c>
      <c r="I7" s="8" t="s">
        <v>28539</v>
      </c>
      <c r="J7" s="8"/>
      <c r="K7" s="8" t="s">
        <v>17255</v>
      </c>
      <c r="L7" s="8" t="s">
        <v>17257</v>
      </c>
      <c r="M7" s="8" t="s">
        <v>17257</v>
      </c>
      <c r="N7" s="8" t="s">
        <v>17259</v>
      </c>
      <c r="O7" s="15" t="s">
        <v>29704</v>
      </c>
      <c r="P7" s="15"/>
      <c r="Q7" s="8"/>
      <c r="R7" s="8"/>
      <c r="S7" s="214">
        <v>45</v>
      </c>
      <c r="U7" s="413" t="s">
        <v>5174</v>
      </c>
      <c r="V7" s="413">
        <f>COUNTIF($S$2:$S$38,"45")</f>
        <v>24</v>
      </c>
    </row>
    <row r="8" spans="1:22" ht="15" thickTop="1" thickBot="1">
      <c r="A8" s="7">
        <v>6</v>
      </c>
      <c r="B8" s="7">
        <v>450</v>
      </c>
      <c r="C8" s="9" t="s">
        <v>4219</v>
      </c>
      <c r="D8" s="9" t="s">
        <v>5130</v>
      </c>
      <c r="E8" s="15" t="s">
        <v>4220</v>
      </c>
      <c r="F8" s="87" t="s">
        <v>3835</v>
      </c>
      <c r="G8" s="91" t="s">
        <v>1183</v>
      </c>
      <c r="H8" s="15" t="s">
        <v>3855</v>
      </c>
      <c r="I8" s="8" t="s">
        <v>27340</v>
      </c>
      <c r="J8" s="8"/>
      <c r="K8" s="8" t="s">
        <v>17264</v>
      </c>
      <c r="L8" s="8" t="s">
        <v>17261</v>
      </c>
      <c r="M8" s="8" t="s">
        <v>17261</v>
      </c>
      <c r="N8" s="8" t="s">
        <v>17259</v>
      </c>
      <c r="O8" s="15" t="s">
        <v>5127</v>
      </c>
      <c r="P8" s="15"/>
      <c r="Q8" s="8" t="s">
        <v>4255</v>
      </c>
      <c r="R8" s="8" t="s">
        <v>21030</v>
      </c>
      <c r="S8" s="214">
        <v>45</v>
      </c>
      <c r="U8" s="413" t="s">
        <v>5175</v>
      </c>
      <c r="V8" s="413">
        <f>COUNTIF($S$2:$S$38,"46")</f>
        <v>7</v>
      </c>
    </row>
    <row r="9" spans="1:22" ht="15" thickTop="1" thickBot="1">
      <c r="A9" s="7">
        <v>7</v>
      </c>
      <c r="B9" s="7">
        <v>460</v>
      </c>
      <c r="C9" s="9" t="s">
        <v>4221</v>
      </c>
      <c r="D9" s="9" t="s">
        <v>5131</v>
      </c>
      <c r="E9" s="15" t="s">
        <v>4222</v>
      </c>
      <c r="F9" s="87" t="s">
        <v>3836</v>
      </c>
      <c r="G9" s="91" t="s">
        <v>1183</v>
      </c>
      <c r="H9" s="15" t="s">
        <v>3856</v>
      </c>
      <c r="I9" s="8" t="s">
        <v>27340</v>
      </c>
      <c r="J9" s="8"/>
      <c r="K9" s="8" t="s">
        <v>17264</v>
      </c>
      <c r="L9" s="8" t="s">
        <v>17261</v>
      </c>
      <c r="M9" s="8" t="s">
        <v>17261</v>
      </c>
      <c r="N9" s="8" t="s">
        <v>17259</v>
      </c>
      <c r="O9" s="15" t="s">
        <v>5127</v>
      </c>
      <c r="P9" s="15"/>
      <c r="Q9" s="8" t="s">
        <v>4256</v>
      </c>
      <c r="R9" s="8" t="s">
        <v>21030</v>
      </c>
      <c r="S9" s="214">
        <v>45</v>
      </c>
      <c r="U9" s="413" t="s">
        <v>5214</v>
      </c>
      <c r="V9" s="413">
        <f>COUNTIF($S$2:$S$38,"47")</f>
        <v>5</v>
      </c>
    </row>
    <row r="10" spans="1:22" ht="15" thickTop="1" thickBot="1">
      <c r="A10" s="7">
        <v>8</v>
      </c>
      <c r="B10" s="7">
        <v>470</v>
      </c>
      <c r="C10" s="9" t="s">
        <v>4223</v>
      </c>
      <c r="D10" s="9" t="s">
        <v>5132</v>
      </c>
      <c r="E10" s="15" t="s">
        <v>4224</v>
      </c>
      <c r="F10" s="87" t="s">
        <v>3837</v>
      </c>
      <c r="G10" s="91" t="s">
        <v>1183</v>
      </c>
      <c r="H10" s="15" t="s">
        <v>3857</v>
      </c>
      <c r="I10" s="8" t="s">
        <v>27340</v>
      </c>
      <c r="J10" s="8"/>
      <c r="K10" s="8" t="s">
        <v>17264</v>
      </c>
      <c r="L10" s="8" t="s">
        <v>17261</v>
      </c>
      <c r="M10" s="8" t="s">
        <v>17261</v>
      </c>
      <c r="N10" s="8" t="s">
        <v>17259</v>
      </c>
      <c r="O10" s="15" t="s">
        <v>5127</v>
      </c>
      <c r="P10" s="15"/>
      <c r="Q10" s="8" t="s">
        <v>4257</v>
      </c>
      <c r="R10" s="8" t="s">
        <v>21030</v>
      </c>
      <c r="S10" s="214">
        <v>45</v>
      </c>
      <c r="U10" s="413" t="s">
        <v>5216</v>
      </c>
      <c r="V10" s="413">
        <f>COUNTIF($S$2:$S$38,"48")</f>
        <v>0</v>
      </c>
    </row>
    <row r="11" spans="1:22" ht="15" thickTop="1" thickBot="1">
      <c r="A11" s="7">
        <v>9</v>
      </c>
      <c r="B11" s="7">
        <v>480</v>
      </c>
      <c r="C11" s="9" t="s">
        <v>4225</v>
      </c>
      <c r="D11" s="9" t="s">
        <v>5133</v>
      </c>
      <c r="E11" s="15" t="s">
        <v>4226</v>
      </c>
      <c r="F11" s="87" t="s">
        <v>3838</v>
      </c>
      <c r="G11" s="91" t="s">
        <v>1183</v>
      </c>
      <c r="H11" s="15" t="s">
        <v>3858</v>
      </c>
      <c r="I11" s="8" t="s">
        <v>27340</v>
      </c>
      <c r="J11" s="8"/>
      <c r="K11" s="8" t="s">
        <v>17264</v>
      </c>
      <c r="L11" s="8" t="s">
        <v>17257</v>
      </c>
      <c r="M11" s="8" t="s">
        <v>17261</v>
      </c>
      <c r="N11" s="8" t="s">
        <v>17263</v>
      </c>
      <c r="O11" s="15" t="s">
        <v>5127</v>
      </c>
      <c r="P11" s="15"/>
      <c r="Q11" s="8" t="s">
        <v>4258</v>
      </c>
      <c r="R11" s="8" t="s">
        <v>21030</v>
      </c>
      <c r="S11" s="214">
        <v>45</v>
      </c>
      <c r="U11" s="413" t="s">
        <v>5215</v>
      </c>
      <c r="V11" s="413">
        <f>COUNTIF($S$2:$S$38,"49")</f>
        <v>0</v>
      </c>
    </row>
    <row r="12" spans="1:22" ht="15" thickTop="1" thickBot="1">
      <c r="A12" s="7">
        <v>10</v>
      </c>
      <c r="B12" s="7">
        <v>510</v>
      </c>
      <c r="C12" s="9" t="s">
        <v>4227</v>
      </c>
      <c r="D12" s="9" t="s">
        <v>5134</v>
      </c>
      <c r="E12" s="15" t="s">
        <v>4228</v>
      </c>
      <c r="F12" s="87" t="s">
        <v>3839</v>
      </c>
      <c r="G12" s="91" t="s">
        <v>1183</v>
      </c>
      <c r="H12" s="15" t="s">
        <v>3859</v>
      </c>
      <c r="I12" s="8" t="s">
        <v>27340</v>
      </c>
      <c r="J12" s="8"/>
      <c r="K12" s="8" t="s">
        <v>17264</v>
      </c>
      <c r="L12" s="8" t="s">
        <v>17333</v>
      </c>
      <c r="M12" s="8" t="s">
        <v>17261</v>
      </c>
      <c r="N12" s="8" t="s">
        <v>17263</v>
      </c>
      <c r="O12" s="15" t="s">
        <v>5127</v>
      </c>
      <c r="P12" s="15"/>
      <c r="Q12" s="8" t="s">
        <v>4259</v>
      </c>
      <c r="R12" s="8" t="s">
        <v>21030</v>
      </c>
      <c r="S12" s="214">
        <v>45</v>
      </c>
      <c r="U12" s="413" t="s">
        <v>17020</v>
      </c>
      <c r="V12" s="413">
        <f>COUNTIF($S$2:$S$151,"50")</f>
        <v>0</v>
      </c>
    </row>
    <row r="13" spans="1:22" ht="15" thickTop="1" thickBot="1">
      <c r="A13" s="7">
        <v>11</v>
      </c>
      <c r="B13" s="7">
        <v>710</v>
      </c>
      <c r="C13" s="9" t="s">
        <v>4229</v>
      </c>
      <c r="D13" s="9" t="s">
        <v>5135</v>
      </c>
      <c r="E13" s="15" t="s">
        <v>4230</v>
      </c>
      <c r="F13" s="87" t="s">
        <v>3840</v>
      </c>
      <c r="G13" s="91" t="s">
        <v>1183</v>
      </c>
      <c r="H13" s="15" t="s">
        <v>3860</v>
      </c>
      <c r="I13" s="8" t="s">
        <v>27340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5127</v>
      </c>
      <c r="P13" s="15"/>
      <c r="Q13" s="8" t="s">
        <v>4260</v>
      </c>
      <c r="R13" s="8" t="s">
        <v>21030</v>
      </c>
      <c r="S13" s="214">
        <v>45</v>
      </c>
      <c r="U13" s="413" t="s">
        <v>17021</v>
      </c>
      <c r="V13" s="413">
        <f>COUNTIF($S$2:$S$151,"51")</f>
        <v>0</v>
      </c>
    </row>
    <row r="14" spans="1:22" ht="15" thickTop="1" thickBot="1">
      <c r="A14" s="7">
        <v>12</v>
      </c>
      <c r="B14" s="7">
        <v>720</v>
      </c>
      <c r="C14" s="9" t="s">
        <v>4231</v>
      </c>
      <c r="D14" s="9" t="s">
        <v>5136</v>
      </c>
      <c r="E14" s="15" t="s">
        <v>4232</v>
      </c>
      <c r="F14" s="87" t="s">
        <v>3841</v>
      </c>
      <c r="G14" s="91" t="s">
        <v>1183</v>
      </c>
      <c r="H14" s="15" t="s">
        <v>3861</v>
      </c>
      <c r="I14" s="8" t="s">
        <v>27340</v>
      </c>
      <c r="J14" s="8"/>
      <c r="K14" s="8" t="s">
        <v>17264</v>
      </c>
      <c r="L14" s="8" t="s">
        <v>17261</v>
      </c>
      <c r="M14" s="8" t="s">
        <v>17261</v>
      </c>
      <c r="N14" s="8" t="s">
        <v>17263</v>
      </c>
      <c r="O14" s="15" t="s">
        <v>5127</v>
      </c>
      <c r="P14" s="15"/>
      <c r="Q14" s="8" t="s">
        <v>4261</v>
      </c>
      <c r="R14" s="8" t="s">
        <v>21030</v>
      </c>
      <c r="S14" s="214">
        <v>45</v>
      </c>
      <c r="U14" s="413" t="s">
        <v>17022</v>
      </c>
      <c r="V14" s="413">
        <f>COUNTIF($S$2:$S$151,"52")</f>
        <v>0</v>
      </c>
    </row>
    <row r="15" spans="1:22" ht="15" thickTop="1" thickBot="1">
      <c r="A15" s="7">
        <v>13</v>
      </c>
      <c r="B15" s="7">
        <v>730</v>
      </c>
      <c r="C15" s="9" t="s">
        <v>4233</v>
      </c>
      <c r="D15" s="9" t="s">
        <v>5137</v>
      </c>
      <c r="E15" s="15" t="s">
        <v>4234</v>
      </c>
      <c r="F15" s="87" t="s">
        <v>3842</v>
      </c>
      <c r="G15" s="91" t="s">
        <v>1183</v>
      </c>
      <c r="H15" s="15" t="s">
        <v>3862</v>
      </c>
      <c r="I15" s="8" t="s">
        <v>27340</v>
      </c>
      <c r="J15" s="8"/>
      <c r="K15" s="8" t="s">
        <v>17321</v>
      </c>
      <c r="L15" s="8" t="s">
        <v>17261</v>
      </c>
      <c r="M15" s="8" t="s">
        <v>17261</v>
      </c>
      <c r="N15" s="8" t="s">
        <v>17263</v>
      </c>
      <c r="O15" s="15" t="s">
        <v>5127</v>
      </c>
      <c r="P15" s="15"/>
      <c r="Q15" s="8" t="s">
        <v>4262</v>
      </c>
      <c r="R15" s="8" t="s">
        <v>21030</v>
      </c>
      <c r="S15" s="214">
        <v>45</v>
      </c>
    </row>
    <row r="16" spans="1:22" ht="15" thickTop="1" thickBot="1">
      <c r="A16" s="7">
        <v>14</v>
      </c>
      <c r="B16" s="7">
        <v>740</v>
      </c>
      <c r="C16" s="9" t="s">
        <v>4235</v>
      </c>
      <c r="D16" s="9" t="s">
        <v>5138</v>
      </c>
      <c r="E16" s="15" t="s">
        <v>4236</v>
      </c>
      <c r="F16" s="87" t="s">
        <v>3843</v>
      </c>
      <c r="G16" s="91" t="s">
        <v>1183</v>
      </c>
      <c r="H16" s="15" t="s">
        <v>3863</v>
      </c>
      <c r="I16" s="8" t="s">
        <v>27340</v>
      </c>
      <c r="J16" s="8"/>
      <c r="K16" s="8" t="s">
        <v>17264</v>
      </c>
      <c r="L16" s="8" t="s">
        <v>17257</v>
      </c>
      <c r="M16" s="8" t="s">
        <v>17261</v>
      </c>
      <c r="N16" s="8" t="s">
        <v>17263</v>
      </c>
      <c r="O16" s="15" t="s">
        <v>5127</v>
      </c>
      <c r="P16" s="15"/>
      <c r="Q16" s="8" t="s">
        <v>4263</v>
      </c>
      <c r="R16" s="8" t="s">
        <v>21030</v>
      </c>
      <c r="S16" s="214">
        <v>45</v>
      </c>
    </row>
    <row r="17" spans="1:19" ht="15" thickTop="1" thickBot="1">
      <c r="A17" s="7">
        <v>15</v>
      </c>
      <c r="B17" s="7">
        <v>750</v>
      </c>
      <c r="C17" s="9" t="s">
        <v>4237</v>
      </c>
      <c r="D17" s="9" t="s">
        <v>5139</v>
      </c>
      <c r="E17" s="15" t="s">
        <v>4238</v>
      </c>
      <c r="F17" s="87" t="s">
        <v>3844</v>
      </c>
      <c r="G17" s="91" t="s">
        <v>1183</v>
      </c>
      <c r="H17" s="15" t="s">
        <v>3864</v>
      </c>
      <c r="I17" s="8" t="s">
        <v>27340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5127</v>
      </c>
      <c r="P17" s="15"/>
      <c r="Q17" s="8" t="s">
        <v>4264</v>
      </c>
      <c r="R17" s="8" t="s">
        <v>21030</v>
      </c>
      <c r="S17" s="214">
        <v>45</v>
      </c>
    </row>
    <row r="18" spans="1:19" ht="15" thickTop="1" thickBot="1">
      <c r="A18" s="7">
        <v>16</v>
      </c>
      <c r="B18" s="7">
        <v>910</v>
      </c>
      <c r="C18" s="9" t="s">
        <v>4239</v>
      </c>
      <c r="D18" s="9" t="s">
        <v>5140</v>
      </c>
      <c r="E18" s="15" t="s">
        <v>4240</v>
      </c>
      <c r="F18" s="87" t="s">
        <v>3845</v>
      </c>
      <c r="G18" s="91" t="s">
        <v>1183</v>
      </c>
      <c r="H18" s="15" t="s">
        <v>3865</v>
      </c>
      <c r="I18" s="8" t="s">
        <v>27340</v>
      </c>
      <c r="J18" s="8"/>
      <c r="K18" s="8" t="s">
        <v>17264</v>
      </c>
      <c r="L18" s="8" t="s">
        <v>17261</v>
      </c>
      <c r="M18" s="8" t="s">
        <v>17261</v>
      </c>
      <c r="N18" s="8" t="s">
        <v>17263</v>
      </c>
      <c r="O18" s="15" t="s">
        <v>5127</v>
      </c>
      <c r="P18" s="15"/>
      <c r="Q18" s="8" t="s">
        <v>4265</v>
      </c>
      <c r="R18" s="8" t="s">
        <v>21030</v>
      </c>
      <c r="S18" s="214">
        <v>45</v>
      </c>
    </row>
    <row r="19" spans="1:19" ht="15" thickTop="1" thickBot="1">
      <c r="A19" s="7">
        <v>17</v>
      </c>
      <c r="B19" s="7">
        <v>920</v>
      </c>
      <c r="C19" s="9" t="s">
        <v>4239</v>
      </c>
      <c r="D19" s="9" t="s">
        <v>5141</v>
      </c>
      <c r="E19" s="15" t="s">
        <v>4241</v>
      </c>
      <c r="F19" s="87" t="s">
        <v>3846</v>
      </c>
      <c r="G19" s="91" t="s">
        <v>1183</v>
      </c>
      <c r="H19" s="15" t="s">
        <v>3866</v>
      </c>
      <c r="I19" s="8" t="s">
        <v>27340</v>
      </c>
      <c r="J19" s="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5127</v>
      </c>
      <c r="P19" s="15"/>
      <c r="Q19" s="8" t="s">
        <v>4266</v>
      </c>
      <c r="R19" s="8" t="s">
        <v>21030</v>
      </c>
      <c r="S19" s="214">
        <v>45</v>
      </c>
    </row>
    <row r="20" spans="1:19" ht="15" thickTop="1" thickBot="1">
      <c r="A20" s="7">
        <v>18</v>
      </c>
      <c r="B20" s="7">
        <v>960</v>
      </c>
      <c r="C20" s="9" t="s">
        <v>4242</v>
      </c>
      <c r="D20" s="9" t="s">
        <v>5142</v>
      </c>
      <c r="E20" s="15" t="s">
        <v>4243</v>
      </c>
      <c r="F20" s="87" t="s">
        <v>3847</v>
      </c>
      <c r="G20" s="91" t="s">
        <v>1183</v>
      </c>
      <c r="H20" s="15" t="s">
        <v>3867</v>
      </c>
      <c r="I20" s="8" t="s">
        <v>27340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5127</v>
      </c>
      <c r="P20" s="15"/>
      <c r="Q20" s="8" t="s">
        <v>4267</v>
      </c>
      <c r="R20" s="8" t="s">
        <v>21030</v>
      </c>
      <c r="S20" s="214">
        <v>45</v>
      </c>
    </row>
    <row r="21" spans="1:19" ht="15" thickTop="1" thickBot="1">
      <c r="A21" s="7">
        <v>19</v>
      </c>
      <c r="B21" s="7">
        <v>970</v>
      </c>
      <c r="C21" s="9" t="s">
        <v>4244</v>
      </c>
      <c r="D21" s="9" t="s">
        <v>5143</v>
      </c>
      <c r="E21" s="15" t="s">
        <v>4245</v>
      </c>
      <c r="F21" s="87" t="s">
        <v>3848</v>
      </c>
      <c r="G21" s="91" t="s">
        <v>1183</v>
      </c>
      <c r="H21" s="15" t="s">
        <v>3868</v>
      </c>
      <c r="I21" s="8" t="s">
        <v>27340</v>
      </c>
      <c r="J21" s="8"/>
      <c r="K21" s="8" t="s">
        <v>17264</v>
      </c>
      <c r="L21" s="8" t="s">
        <v>17261</v>
      </c>
      <c r="M21" s="8" t="s">
        <v>17261</v>
      </c>
      <c r="N21" s="8" t="s">
        <v>17263</v>
      </c>
      <c r="O21" s="15" t="s">
        <v>5127</v>
      </c>
      <c r="P21" s="15"/>
      <c r="Q21" s="8" t="s">
        <v>4268</v>
      </c>
      <c r="R21" s="8" t="s">
        <v>21030</v>
      </c>
      <c r="S21" s="214">
        <v>45</v>
      </c>
    </row>
    <row r="22" spans="1:19" ht="15" thickTop="1" thickBot="1">
      <c r="A22" s="7">
        <v>20</v>
      </c>
      <c r="B22" s="7">
        <v>990</v>
      </c>
      <c r="C22" s="9" t="s">
        <v>4246</v>
      </c>
      <c r="D22" s="9" t="s">
        <v>5144</v>
      </c>
      <c r="E22" s="15" t="s">
        <v>4247</v>
      </c>
      <c r="F22" s="87" t="s">
        <v>3849</v>
      </c>
      <c r="G22" s="91" t="s">
        <v>1183</v>
      </c>
      <c r="H22" s="15" t="s">
        <v>3869</v>
      </c>
      <c r="I22" s="8" t="s">
        <v>27340</v>
      </c>
      <c r="J22" s="8"/>
      <c r="K22" s="8" t="s">
        <v>17264</v>
      </c>
      <c r="L22" s="8" t="s">
        <v>17257</v>
      </c>
      <c r="M22" s="8" t="s">
        <v>17257</v>
      </c>
      <c r="N22" s="8" t="s">
        <v>17263</v>
      </c>
      <c r="O22" s="15" t="s">
        <v>5127</v>
      </c>
      <c r="P22" s="15"/>
      <c r="Q22" s="8" t="s">
        <v>4269</v>
      </c>
      <c r="R22" s="8" t="s">
        <v>21030</v>
      </c>
      <c r="S22" s="214">
        <v>45</v>
      </c>
    </row>
    <row r="23" spans="1:19" ht="15" thickTop="1" thickBot="1">
      <c r="A23" s="7">
        <v>21</v>
      </c>
      <c r="B23" s="7">
        <v>1000</v>
      </c>
      <c r="C23" s="9" t="s">
        <v>4248</v>
      </c>
      <c r="D23" s="9" t="s">
        <v>5145</v>
      </c>
      <c r="E23" s="15" t="s">
        <v>4249</v>
      </c>
      <c r="F23" s="87" t="s">
        <v>3850</v>
      </c>
      <c r="G23" s="91" t="s">
        <v>1183</v>
      </c>
      <c r="H23" s="15" t="s">
        <v>3870</v>
      </c>
      <c r="I23" s="8" t="s">
        <v>27340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5127</v>
      </c>
      <c r="P23" s="15"/>
      <c r="Q23" s="8" t="s">
        <v>4270</v>
      </c>
      <c r="R23" s="8" t="s">
        <v>21030</v>
      </c>
      <c r="S23" s="214">
        <v>45</v>
      </c>
    </row>
    <row r="24" spans="1:19" ht="15" thickTop="1" thickBot="1">
      <c r="A24" s="7">
        <v>22</v>
      </c>
      <c r="B24" s="7">
        <v>1010</v>
      </c>
      <c r="C24" s="9" t="s">
        <v>4250</v>
      </c>
      <c r="D24" s="9" t="s">
        <v>5146</v>
      </c>
      <c r="E24" s="15" t="s">
        <v>4251</v>
      </c>
      <c r="F24" s="87" t="s">
        <v>3851</v>
      </c>
      <c r="G24" s="91" t="s">
        <v>1183</v>
      </c>
      <c r="H24" s="15" t="s">
        <v>3871</v>
      </c>
      <c r="I24" s="8" t="s">
        <v>27340</v>
      </c>
      <c r="J24" s="8"/>
      <c r="K24" s="8" t="s">
        <v>17264</v>
      </c>
      <c r="L24" s="8" t="s">
        <v>17261</v>
      </c>
      <c r="M24" s="8" t="s">
        <v>17261</v>
      </c>
      <c r="N24" s="8" t="s">
        <v>17263</v>
      </c>
      <c r="O24" s="15" t="s">
        <v>5127</v>
      </c>
      <c r="P24" s="15"/>
      <c r="Q24" s="8" t="s">
        <v>4271</v>
      </c>
      <c r="R24" s="8" t="s">
        <v>21030</v>
      </c>
      <c r="S24" s="214">
        <v>45</v>
      </c>
    </row>
    <row r="25" spans="1:19" ht="15" thickTop="1" thickBot="1">
      <c r="A25" s="7">
        <v>23</v>
      </c>
      <c r="B25" s="7"/>
      <c r="C25" s="9" t="s">
        <v>17694</v>
      </c>
      <c r="D25" s="9" t="s">
        <v>4753</v>
      </c>
      <c r="E25" s="15" t="s">
        <v>4600</v>
      </c>
      <c r="F25" s="87" t="s">
        <v>4517</v>
      </c>
      <c r="G25" s="91" t="s">
        <v>4518</v>
      </c>
      <c r="H25" s="15" t="s">
        <v>4519</v>
      </c>
      <c r="I25" s="8" t="s">
        <v>27340</v>
      </c>
      <c r="J25" s="8"/>
      <c r="K25" s="8" t="s">
        <v>17345</v>
      </c>
      <c r="L25" s="8"/>
      <c r="M25" s="8"/>
      <c r="N25" s="8" t="s">
        <v>17263</v>
      </c>
      <c r="O25" s="15" t="s">
        <v>4754</v>
      </c>
      <c r="P25" s="15"/>
      <c r="Q25" s="8" t="s">
        <v>4599</v>
      </c>
      <c r="R25" s="8" t="s">
        <v>21030</v>
      </c>
      <c r="S25" s="214">
        <v>45</v>
      </c>
    </row>
    <row r="26" spans="1:19" ht="15" thickTop="1" thickBot="1">
      <c r="A26" s="7">
        <v>24</v>
      </c>
      <c r="B26" s="7">
        <v>180</v>
      </c>
      <c r="C26" s="9" t="s">
        <v>16917</v>
      </c>
      <c r="D26" s="9" t="s">
        <v>6933</v>
      </c>
      <c r="E26" s="15" t="s">
        <v>6939</v>
      </c>
      <c r="F26" s="87" t="s">
        <v>6859</v>
      </c>
      <c r="G26" s="91" t="s">
        <v>1183</v>
      </c>
      <c r="H26" s="15" t="s">
        <v>6867</v>
      </c>
      <c r="I26" s="8" t="s">
        <v>6865</v>
      </c>
      <c r="J26" s="8"/>
      <c r="K26" s="8" t="s">
        <v>17264</v>
      </c>
      <c r="L26" s="8" t="s">
        <v>17261</v>
      </c>
      <c r="M26" s="8" t="s">
        <v>17261</v>
      </c>
      <c r="N26" s="8" t="s">
        <v>17263</v>
      </c>
      <c r="O26" s="15" t="s">
        <v>6945</v>
      </c>
      <c r="P26" s="15"/>
      <c r="Q26" s="8" t="s">
        <v>17232</v>
      </c>
      <c r="R26" s="8" t="s">
        <v>17233</v>
      </c>
      <c r="S26" s="214">
        <v>46</v>
      </c>
    </row>
    <row r="27" spans="1:19" ht="15" thickTop="1" thickBot="1">
      <c r="A27" s="7">
        <v>25</v>
      </c>
      <c r="B27" s="7">
        <v>170</v>
      </c>
      <c r="C27" s="9" t="s">
        <v>16916</v>
      </c>
      <c r="D27" s="9" t="s">
        <v>6934</v>
      </c>
      <c r="E27" s="15" t="s">
        <v>6940</v>
      </c>
      <c r="F27" s="87" t="s">
        <v>6860</v>
      </c>
      <c r="G27" s="91" t="s">
        <v>1183</v>
      </c>
      <c r="H27" s="15" t="s">
        <v>6868</v>
      </c>
      <c r="I27" s="8" t="s">
        <v>6865</v>
      </c>
      <c r="J27" s="8"/>
      <c r="K27" s="8" t="s">
        <v>17264</v>
      </c>
      <c r="L27" s="8" t="s">
        <v>17257</v>
      </c>
      <c r="M27" s="8" t="s">
        <v>17261</v>
      </c>
      <c r="N27" s="8" t="s">
        <v>17263</v>
      </c>
      <c r="O27" s="15" t="s">
        <v>6945</v>
      </c>
      <c r="P27" s="15"/>
      <c r="Q27" s="8" t="s">
        <v>11062</v>
      </c>
      <c r="R27" s="8" t="s">
        <v>21030</v>
      </c>
      <c r="S27" s="214">
        <v>46</v>
      </c>
    </row>
    <row r="28" spans="1:19" ht="15" thickTop="1" thickBot="1">
      <c r="A28" s="7">
        <v>26</v>
      </c>
      <c r="B28" s="7">
        <v>130</v>
      </c>
      <c r="C28" s="9" t="s">
        <v>16915</v>
      </c>
      <c r="D28" s="9" t="s">
        <v>6935</v>
      </c>
      <c r="E28" s="15" t="s">
        <v>6941</v>
      </c>
      <c r="F28" s="87" t="s">
        <v>6861</v>
      </c>
      <c r="G28" s="91" t="s">
        <v>1183</v>
      </c>
      <c r="H28" s="15" t="s">
        <v>6869</v>
      </c>
      <c r="I28" s="8" t="s">
        <v>6865</v>
      </c>
      <c r="J28" s="8"/>
      <c r="K28" s="8" t="s">
        <v>17264</v>
      </c>
      <c r="L28" s="8" t="s">
        <v>17261</v>
      </c>
      <c r="M28" s="8" t="s">
        <v>17261</v>
      </c>
      <c r="N28" s="8" t="s">
        <v>17263</v>
      </c>
      <c r="O28" s="15" t="s">
        <v>6945</v>
      </c>
      <c r="P28" s="15"/>
      <c r="Q28" s="8" t="s">
        <v>11063</v>
      </c>
      <c r="R28" s="8" t="s">
        <v>21030</v>
      </c>
      <c r="S28" s="214">
        <v>46</v>
      </c>
    </row>
    <row r="29" spans="1:19" ht="15" thickTop="1" thickBot="1">
      <c r="A29" s="7">
        <v>27</v>
      </c>
      <c r="B29" s="7">
        <v>150</v>
      </c>
      <c r="C29" s="9" t="s">
        <v>16914</v>
      </c>
      <c r="D29" s="9" t="s">
        <v>6936</v>
      </c>
      <c r="E29" s="15" t="s">
        <v>6942</v>
      </c>
      <c r="F29" s="87" t="s">
        <v>6862</v>
      </c>
      <c r="G29" s="91" t="s">
        <v>1183</v>
      </c>
      <c r="H29" s="15" t="s">
        <v>6870</v>
      </c>
      <c r="I29" s="8" t="s">
        <v>6865</v>
      </c>
      <c r="J29" s="8"/>
      <c r="K29" s="8" t="s">
        <v>17264</v>
      </c>
      <c r="L29" s="8" t="s">
        <v>17257</v>
      </c>
      <c r="M29" s="8" t="s">
        <v>17261</v>
      </c>
      <c r="N29" s="8" t="s">
        <v>17263</v>
      </c>
      <c r="O29" s="15" t="s">
        <v>6945</v>
      </c>
      <c r="P29" s="15"/>
      <c r="Q29" s="8" t="s">
        <v>11064</v>
      </c>
      <c r="R29" s="8" t="s">
        <v>21030</v>
      </c>
      <c r="S29" s="214">
        <v>46</v>
      </c>
    </row>
    <row r="30" spans="1:19" ht="15" customHeight="1" thickTop="1" thickBot="1">
      <c r="A30" s="7">
        <v>28</v>
      </c>
      <c r="B30" s="7">
        <v>160</v>
      </c>
      <c r="C30" s="9" t="s">
        <v>16913</v>
      </c>
      <c r="D30" s="9" t="s">
        <v>6937</v>
      </c>
      <c r="E30" s="15" t="s">
        <v>6943</v>
      </c>
      <c r="F30" s="87" t="s">
        <v>6863</v>
      </c>
      <c r="G30" s="91" t="s">
        <v>1183</v>
      </c>
      <c r="H30" s="15" t="s">
        <v>6871</v>
      </c>
      <c r="I30" s="8" t="s">
        <v>6865</v>
      </c>
      <c r="J30" s="8"/>
      <c r="K30" s="8" t="s">
        <v>17264</v>
      </c>
      <c r="L30" s="8" t="s">
        <v>17261</v>
      </c>
      <c r="M30" s="8" t="s">
        <v>17261</v>
      </c>
      <c r="N30" s="8" t="s">
        <v>17263</v>
      </c>
      <c r="O30" s="15" t="s">
        <v>6945</v>
      </c>
      <c r="P30" s="15"/>
      <c r="Q30" s="8" t="s">
        <v>11065</v>
      </c>
      <c r="R30" s="8" t="s">
        <v>21030</v>
      </c>
      <c r="S30" s="214">
        <v>46</v>
      </c>
    </row>
    <row r="31" spans="1:19" ht="15" thickTop="1" thickBot="1">
      <c r="A31" s="7">
        <v>29</v>
      </c>
      <c r="B31" s="7">
        <v>3000</v>
      </c>
      <c r="C31" s="9" t="s">
        <v>16911</v>
      </c>
      <c r="D31" s="9" t="s">
        <v>6938</v>
      </c>
      <c r="E31" s="15" t="s">
        <v>6944</v>
      </c>
      <c r="F31" s="87" t="s">
        <v>6864</v>
      </c>
      <c r="G31" s="91" t="s">
        <v>1183</v>
      </c>
      <c r="H31" s="15" t="s">
        <v>6866</v>
      </c>
      <c r="I31" s="8" t="s">
        <v>6865</v>
      </c>
      <c r="J31" s="8"/>
      <c r="K31" s="8" t="s">
        <v>17264</v>
      </c>
      <c r="L31" s="8" t="s">
        <v>17261</v>
      </c>
      <c r="M31" s="8" t="s">
        <v>17261</v>
      </c>
      <c r="N31" s="8" t="s">
        <v>17263</v>
      </c>
      <c r="O31" s="15" t="s">
        <v>6945</v>
      </c>
      <c r="P31" s="15"/>
      <c r="Q31" s="8" t="s">
        <v>11066</v>
      </c>
      <c r="R31" s="8" t="s">
        <v>21031</v>
      </c>
      <c r="S31" s="214">
        <v>46</v>
      </c>
    </row>
    <row r="32" spans="1:19" ht="15" thickTop="1" thickBot="1">
      <c r="A32" s="7">
        <v>30</v>
      </c>
      <c r="B32" s="7">
        <v>1020</v>
      </c>
      <c r="C32" s="9" t="s">
        <v>7670</v>
      </c>
      <c r="D32" s="9" t="s">
        <v>8054</v>
      </c>
      <c r="E32" s="15" t="s">
        <v>7872</v>
      </c>
      <c r="F32" s="87" t="s">
        <v>7671</v>
      </c>
      <c r="G32" s="91" t="s">
        <v>1183</v>
      </c>
      <c r="H32" s="96" t="s">
        <v>7672</v>
      </c>
      <c r="I32" s="8" t="s">
        <v>6230</v>
      </c>
      <c r="J32" s="8"/>
      <c r="K32" s="8" t="s">
        <v>17264</v>
      </c>
      <c r="L32" s="8" t="s">
        <v>17261</v>
      </c>
      <c r="M32" s="8" t="s">
        <v>17261</v>
      </c>
      <c r="N32" s="8" t="s">
        <v>17263</v>
      </c>
      <c r="O32" s="15" t="s">
        <v>7873</v>
      </c>
      <c r="P32" s="15"/>
      <c r="Q32" s="8" t="s">
        <v>7676</v>
      </c>
      <c r="R32" s="8" t="s">
        <v>21030</v>
      </c>
      <c r="S32" s="214">
        <v>46</v>
      </c>
    </row>
    <row r="33" spans="1:19" ht="15" thickTop="1" thickBot="1">
      <c r="A33" s="442">
        <v>31</v>
      </c>
      <c r="B33" s="442">
        <v>3010</v>
      </c>
      <c r="C33" s="9" t="s">
        <v>16912</v>
      </c>
      <c r="D33" s="9" t="s">
        <v>10323</v>
      </c>
      <c r="E33" s="15" t="s">
        <v>10328</v>
      </c>
      <c r="F33" s="87" t="s">
        <v>10119</v>
      </c>
      <c r="G33" s="91" t="s">
        <v>1183</v>
      </c>
      <c r="H33" s="15" t="s">
        <v>10125</v>
      </c>
      <c r="I33" s="8" t="s">
        <v>6559</v>
      </c>
      <c r="J33" s="8"/>
      <c r="K33" s="8" t="s">
        <v>17264</v>
      </c>
      <c r="L33" s="8" t="s">
        <v>17261</v>
      </c>
      <c r="M33" s="8" t="s">
        <v>17261</v>
      </c>
      <c r="N33" s="8" t="s">
        <v>17263</v>
      </c>
      <c r="O33" s="15" t="s">
        <v>10333</v>
      </c>
      <c r="P33" s="15"/>
      <c r="Q33" s="8" t="s">
        <v>10607</v>
      </c>
      <c r="R33" s="8"/>
      <c r="S33" s="214">
        <v>47</v>
      </c>
    </row>
    <row r="34" spans="1:19" ht="15" thickTop="1" thickBot="1">
      <c r="A34" s="442">
        <v>32</v>
      </c>
      <c r="B34" s="442">
        <v>3020</v>
      </c>
      <c r="C34" s="9" t="s">
        <v>16910</v>
      </c>
      <c r="D34" s="9" t="s">
        <v>10324</v>
      </c>
      <c r="E34" s="15" t="s">
        <v>10329</v>
      </c>
      <c r="F34" s="87" t="s">
        <v>10120</v>
      </c>
      <c r="G34" s="91" t="s">
        <v>1183</v>
      </c>
      <c r="H34" s="15" t="s">
        <v>10126</v>
      </c>
      <c r="I34" s="8" t="s">
        <v>6559</v>
      </c>
      <c r="J34" s="8"/>
      <c r="K34" s="8" t="s">
        <v>17264</v>
      </c>
      <c r="L34" s="8" t="s">
        <v>17261</v>
      </c>
      <c r="M34" s="8" t="s">
        <v>17261</v>
      </c>
      <c r="N34" s="8" t="s">
        <v>17263</v>
      </c>
      <c r="O34" s="15" t="s">
        <v>10333</v>
      </c>
      <c r="P34" s="15"/>
      <c r="Q34" s="8" t="s">
        <v>10608</v>
      </c>
      <c r="R34" s="8"/>
      <c r="S34" s="214">
        <v>47</v>
      </c>
    </row>
    <row r="35" spans="1:19" ht="15" thickTop="1" thickBot="1">
      <c r="A35" s="442">
        <v>33</v>
      </c>
      <c r="B35" s="442">
        <v>3030</v>
      </c>
      <c r="C35" s="9" t="s">
        <v>16909</v>
      </c>
      <c r="D35" s="9" t="s">
        <v>10325</v>
      </c>
      <c r="E35" s="15" t="s">
        <v>10330</v>
      </c>
      <c r="F35" s="87" t="s">
        <v>10121</v>
      </c>
      <c r="G35" s="91" t="s">
        <v>1183</v>
      </c>
      <c r="H35" s="15" t="s">
        <v>10127</v>
      </c>
      <c r="I35" s="8" t="s">
        <v>6559</v>
      </c>
      <c r="J35" s="8"/>
      <c r="K35" s="8" t="s">
        <v>17264</v>
      </c>
      <c r="L35" s="8" t="s">
        <v>17257</v>
      </c>
      <c r="M35" s="8" t="s">
        <v>17257</v>
      </c>
      <c r="N35" s="8" t="s">
        <v>17263</v>
      </c>
      <c r="O35" s="15" t="s">
        <v>10333</v>
      </c>
      <c r="P35" s="15"/>
      <c r="Q35" s="8" t="s">
        <v>10609</v>
      </c>
      <c r="R35" s="8"/>
      <c r="S35" s="214">
        <v>47</v>
      </c>
    </row>
    <row r="36" spans="1:19" ht="15" thickTop="1" thickBot="1">
      <c r="A36" s="442">
        <v>34</v>
      </c>
      <c r="B36" s="7">
        <v>3040</v>
      </c>
      <c r="C36" s="9" t="s">
        <v>16908</v>
      </c>
      <c r="D36" s="9" t="s">
        <v>10326</v>
      </c>
      <c r="E36" s="15" t="s">
        <v>10331</v>
      </c>
      <c r="F36" s="87" t="s">
        <v>10122</v>
      </c>
      <c r="G36" s="91" t="s">
        <v>1183</v>
      </c>
      <c r="H36" s="15" t="s">
        <v>10128</v>
      </c>
      <c r="I36" s="8" t="s">
        <v>6559</v>
      </c>
      <c r="J36" s="8"/>
      <c r="K36" s="8" t="s">
        <v>17264</v>
      </c>
      <c r="L36" s="8" t="s">
        <v>17261</v>
      </c>
      <c r="M36" s="8" t="s">
        <v>17261</v>
      </c>
      <c r="N36" s="8" t="s">
        <v>17263</v>
      </c>
      <c r="O36" s="15" t="s">
        <v>10333</v>
      </c>
      <c r="P36" s="15"/>
      <c r="Q36" s="8" t="s">
        <v>10610</v>
      </c>
      <c r="R36" s="8"/>
      <c r="S36" s="214">
        <v>47</v>
      </c>
    </row>
    <row r="37" spans="1:19" ht="15" thickTop="1" thickBot="1">
      <c r="A37" s="442">
        <v>35</v>
      </c>
      <c r="B37" s="7">
        <v>3050</v>
      </c>
      <c r="C37" s="9" t="s">
        <v>10118</v>
      </c>
      <c r="D37" s="9" t="s">
        <v>10327</v>
      </c>
      <c r="E37" s="15" t="s">
        <v>10332</v>
      </c>
      <c r="F37" s="87" t="s">
        <v>10123</v>
      </c>
      <c r="G37" s="91" t="s">
        <v>1183</v>
      </c>
      <c r="H37" s="15" t="s">
        <v>10124</v>
      </c>
      <c r="I37" s="8" t="s">
        <v>6559</v>
      </c>
      <c r="J37" s="8"/>
      <c r="K37" s="8" t="s">
        <v>17264</v>
      </c>
      <c r="L37" s="8" t="s">
        <v>17261</v>
      </c>
      <c r="M37" s="8" t="s">
        <v>17261</v>
      </c>
      <c r="N37" s="8" t="s">
        <v>17263</v>
      </c>
      <c r="O37" s="15" t="s">
        <v>10333</v>
      </c>
      <c r="P37" s="15"/>
      <c r="Q37" s="8" t="s">
        <v>10611</v>
      </c>
      <c r="R37" s="8"/>
      <c r="S37" s="214">
        <v>47</v>
      </c>
    </row>
    <row r="38" spans="1:19" ht="15" thickTop="1" thickBot="1">
      <c r="A38" s="7"/>
      <c r="B38" s="7"/>
      <c r="C38" s="9"/>
      <c r="D38" s="9"/>
      <c r="E38" s="15"/>
      <c r="F38" s="11"/>
      <c r="G38" s="7"/>
      <c r="H38" s="15"/>
      <c r="I38" s="8"/>
      <c r="J38" s="8"/>
      <c r="K38" s="8"/>
      <c r="L38" s="8"/>
      <c r="M38" s="8"/>
      <c r="N38" s="8"/>
      <c r="O38" s="15"/>
      <c r="P38" s="15"/>
      <c r="Q38" s="8"/>
      <c r="R38" s="8"/>
      <c r="S38" s="216"/>
    </row>
    <row r="39" spans="1:19" ht="14.25" thickTop="1"/>
  </sheetData>
  <phoneticPr fontId="35"/>
  <hyperlinks>
    <hyperlink ref="A1" location="ユーザー一覧!A1" display="通番"/>
    <hyperlink ref="F2" r:id="rId1"/>
    <hyperlink ref="F3" r:id="rId2" display="SW00004800001@nihonsoft.co.jp"/>
    <hyperlink ref="F4:F24" r:id="rId3" display="SW00004800001@nihonsoft.co.jp"/>
    <hyperlink ref="F25" r:id="rId4" display="SW00004800001@nihonsoft.co.jp"/>
    <hyperlink ref="F26" r:id="rId5" display="SW00004800001@nihonsoft.co.jp"/>
    <hyperlink ref="F28" r:id="rId6" display="SW00004800001@nihonsoft.co.jp"/>
    <hyperlink ref="F30" r:id="rId7" display="SW00004800001@nihonsoft.co.jp"/>
    <hyperlink ref="F27" r:id="rId8" display="SW00004800001@nihonsoft.co.jp"/>
    <hyperlink ref="F29" r:id="rId9" display="SW00004800001@nihonsoft.co.jp"/>
    <hyperlink ref="F31" r:id="rId10" display="SW00004800001@nihonsoft.co.jp"/>
    <hyperlink ref="F32" r:id="rId11" display="SW00004800001@nihonsoft.co.jp"/>
    <hyperlink ref="F33" r:id="rId12"/>
    <hyperlink ref="F34:F37" r:id="rId13" display="SW00004800031@nihonsoft.net"/>
    <hyperlink ref="F7" r:id="rId14"/>
  </hyperlinks>
  <pageMargins left="0.7" right="0.7" top="0.75" bottom="0.75" header="0.51180555555555496" footer="0.51180555555555496"/>
  <pageSetup paperSize="9" scale="10" firstPageNumber="0" fitToHeight="0" orientation="portrait" r:id="rId1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9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9" t="s">
        <v>3395</v>
      </c>
      <c r="D2" s="9" t="s">
        <v>4982</v>
      </c>
      <c r="E2" s="15" t="s">
        <v>3399</v>
      </c>
      <c r="F2" s="87" t="s">
        <v>3254</v>
      </c>
      <c r="G2" s="91" t="s">
        <v>1183</v>
      </c>
      <c r="H2" s="15" t="s">
        <v>3262</v>
      </c>
      <c r="I2" s="8" t="s">
        <v>27340</v>
      </c>
      <c r="J2" s="8"/>
      <c r="K2" s="8" t="s">
        <v>17346</v>
      </c>
      <c r="L2" s="8" t="s">
        <v>17257</v>
      </c>
      <c r="M2" s="8" t="s">
        <v>17347</v>
      </c>
      <c r="N2" s="8" t="s">
        <v>17263</v>
      </c>
      <c r="O2" s="15" t="s">
        <v>3398</v>
      </c>
      <c r="P2" s="15"/>
      <c r="Q2" s="8" t="s">
        <v>3420</v>
      </c>
      <c r="R2" s="8"/>
      <c r="S2" s="214">
        <v>45</v>
      </c>
      <c r="U2" s="413" t="s">
        <v>5180</v>
      </c>
      <c r="V2" s="413">
        <f>COUNTIF($S$2:$S$10,"41")</f>
        <v>0</v>
      </c>
    </row>
    <row r="3" spans="1:22" ht="15" thickTop="1" thickBot="1">
      <c r="A3" s="7">
        <v>2</v>
      </c>
      <c r="B3" s="7">
        <v>102</v>
      </c>
      <c r="C3" s="9" t="s">
        <v>3396</v>
      </c>
      <c r="D3" s="9" t="s">
        <v>4983</v>
      </c>
      <c r="E3" s="15" t="s">
        <v>3400</v>
      </c>
      <c r="F3" s="87" t="s">
        <v>3256</v>
      </c>
      <c r="G3" s="91" t="s">
        <v>1183</v>
      </c>
      <c r="H3" s="15" t="s">
        <v>3259</v>
      </c>
      <c r="I3" s="8" t="s">
        <v>27340</v>
      </c>
      <c r="J3" s="8"/>
      <c r="K3" s="8" t="s">
        <v>17348</v>
      </c>
      <c r="L3" s="8" t="s">
        <v>17257</v>
      </c>
      <c r="M3" s="8" t="s">
        <v>17261</v>
      </c>
      <c r="N3" s="8" t="s">
        <v>17263</v>
      </c>
      <c r="O3" s="15" t="s">
        <v>3398</v>
      </c>
      <c r="P3" s="15"/>
      <c r="Q3" s="8" t="s">
        <v>3421</v>
      </c>
      <c r="R3" s="8"/>
      <c r="S3" s="214">
        <v>45</v>
      </c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>
        <v>103</v>
      </c>
      <c r="C4" s="9" t="s">
        <v>3397</v>
      </c>
      <c r="D4" s="9" t="s">
        <v>4984</v>
      </c>
      <c r="E4" s="15" t="s">
        <v>3401</v>
      </c>
      <c r="F4" s="87" t="s">
        <v>3255</v>
      </c>
      <c r="G4" s="91" t="s">
        <v>1183</v>
      </c>
      <c r="H4" s="15" t="s">
        <v>3260</v>
      </c>
      <c r="I4" s="8" t="s">
        <v>27340</v>
      </c>
      <c r="J4" s="8"/>
      <c r="K4" s="8" t="s">
        <v>17348</v>
      </c>
      <c r="L4" s="8" t="s">
        <v>17261</v>
      </c>
      <c r="M4" s="8" t="s">
        <v>17261</v>
      </c>
      <c r="N4" s="8" t="s">
        <v>17349</v>
      </c>
      <c r="O4" s="15" t="s">
        <v>3398</v>
      </c>
      <c r="P4" s="15"/>
      <c r="Q4" s="8" t="s">
        <v>3422</v>
      </c>
      <c r="R4" s="8"/>
      <c r="S4" s="214">
        <v>45</v>
      </c>
      <c r="U4" s="413" t="s">
        <v>5178</v>
      </c>
      <c r="V4" s="413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3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04900001@nihonsoft.co.jp"/>
    <hyperlink ref="F4" r:id="rId3" display="SW00004900001@nihonsoft.co.jp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V1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3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30.37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38.625" style="210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250">
        <v>1</v>
      </c>
      <c r="B2" s="250">
        <v>1001</v>
      </c>
      <c r="C2" s="251" t="s">
        <v>3391</v>
      </c>
      <c r="D2" s="251"/>
      <c r="E2" s="252" t="s">
        <v>3470</v>
      </c>
      <c r="F2" s="292" t="s">
        <v>3389</v>
      </c>
      <c r="G2" s="641" t="s">
        <v>1183</v>
      </c>
      <c r="H2" s="252" t="s">
        <v>3393</v>
      </c>
      <c r="I2" s="254" t="s">
        <v>8234</v>
      </c>
      <c r="J2" s="254"/>
      <c r="K2" s="254"/>
      <c r="L2" s="254"/>
      <c r="M2" s="254"/>
      <c r="N2" s="254"/>
      <c r="O2" s="252" t="s">
        <v>17157</v>
      </c>
      <c r="P2" s="252" t="s">
        <v>17214</v>
      </c>
      <c r="Q2" s="254"/>
      <c r="R2" s="254"/>
      <c r="S2" s="255"/>
      <c r="U2" s="413" t="s">
        <v>5180</v>
      </c>
      <c r="V2" s="413">
        <f>COUNTIF($S$2:$S$10,"41")</f>
        <v>0</v>
      </c>
    </row>
    <row r="3" spans="1:22" ht="15" thickTop="1" thickBot="1">
      <c r="A3" s="250">
        <v>2</v>
      </c>
      <c r="B3" s="250">
        <v>2001</v>
      </c>
      <c r="C3" s="251" t="s">
        <v>3392</v>
      </c>
      <c r="D3" s="251"/>
      <c r="E3" s="268" t="s">
        <v>3471</v>
      </c>
      <c r="F3" s="292" t="s">
        <v>3390</v>
      </c>
      <c r="G3" s="641" t="s">
        <v>1183</v>
      </c>
      <c r="H3" s="252" t="s">
        <v>3394</v>
      </c>
      <c r="I3" s="254" t="s">
        <v>8234</v>
      </c>
      <c r="J3" s="254"/>
      <c r="K3" s="254"/>
      <c r="L3" s="254"/>
      <c r="M3" s="254"/>
      <c r="N3" s="254"/>
      <c r="O3" s="252" t="s">
        <v>3469</v>
      </c>
      <c r="P3" s="252" t="s">
        <v>17214</v>
      </c>
      <c r="Q3" s="254"/>
      <c r="R3" s="254"/>
      <c r="S3" s="255"/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87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COUNTIF($S$2:$S$10,"49")</f>
        <v>0</v>
      </c>
    </row>
    <row r="11" spans="1:22" ht="14.25" thickTop="1"/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V12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1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17533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44">
        <v>1</v>
      </c>
      <c r="B2" s="44">
        <v>5101</v>
      </c>
      <c r="C2" s="45" t="s">
        <v>3473</v>
      </c>
      <c r="D2" s="45" t="s">
        <v>4669</v>
      </c>
      <c r="E2" s="135" t="s">
        <v>3477</v>
      </c>
      <c r="F2" s="109" t="s">
        <v>3464</v>
      </c>
      <c r="G2" s="136" t="s">
        <v>1183</v>
      </c>
      <c r="H2" s="135" t="s">
        <v>3465</v>
      </c>
      <c r="I2" s="105" t="s">
        <v>27340</v>
      </c>
      <c r="J2" s="443"/>
      <c r="K2" s="443" t="s">
        <v>17255</v>
      </c>
      <c r="L2" s="443" t="s">
        <v>17257</v>
      </c>
      <c r="M2" s="443" t="s">
        <v>17257</v>
      </c>
      <c r="N2" s="443" t="s">
        <v>17259</v>
      </c>
      <c r="O2" s="135" t="s">
        <v>3478</v>
      </c>
      <c r="P2" s="135"/>
      <c r="Q2" s="105" t="s">
        <v>3472</v>
      </c>
      <c r="R2" s="443" t="s">
        <v>21032</v>
      </c>
      <c r="S2" s="214">
        <v>45</v>
      </c>
      <c r="U2" s="413" t="s">
        <v>5180</v>
      </c>
      <c r="V2" s="413">
        <f>COUNTIF($S$2:$S$9,"41")</f>
        <v>0</v>
      </c>
    </row>
    <row r="3" spans="1:22" s="137" customFormat="1" ht="15" thickTop="1" thickBot="1">
      <c r="A3" s="44">
        <v>2</v>
      </c>
      <c r="B3" s="44"/>
      <c r="C3" s="45"/>
      <c r="D3" s="45"/>
      <c r="E3" s="135"/>
      <c r="F3" s="11"/>
      <c r="G3" s="136"/>
      <c r="H3" s="135"/>
      <c r="I3" s="105"/>
      <c r="J3" s="443"/>
      <c r="K3" s="443"/>
      <c r="L3" s="443"/>
      <c r="M3" s="443"/>
      <c r="N3" s="443"/>
      <c r="O3" s="135"/>
      <c r="P3" s="135"/>
      <c r="Q3" s="105"/>
      <c r="R3" s="443"/>
      <c r="S3" s="214"/>
      <c r="T3" s="210"/>
      <c r="U3" s="413" t="s">
        <v>5179</v>
      </c>
      <c r="V3" s="413">
        <f>COUNTIF($S$2:$S$9,"42")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COUNTIF($S$2:$S$9,"43")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COUNTIF($S$2:$S$9,"44")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COUNTIF($S$2:$S$9,"45")</f>
        <v>1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COUNTIF($S$2:$S$9,"46")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COUNTIF($S$2:$S$9,"47")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COUNTIF($S$2:$S$9,"48")</f>
        <v>0</v>
      </c>
    </row>
    <row r="10" spans="1:22" ht="14.25" thickTop="1">
      <c r="U10" s="413" t="s">
        <v>17020</v>
      </c>
      <c r="V10" s="413">
        <f>COUNTIF($S$2:$S$150,"50")</f>
        <v>0</v>
      </c>
    </row>
    <row r="11" spans="1:22">
      <c r="U11" s="413" t="s">
        <v>17021</v>
      </c>
      <c r="V11" s="413">
        <f>COUNTIF($S$2:$S$150,"51")</f>
        <v>0</v>
      </c>
    </row>
    <row r="12" spans="1:22">
      <c r="U12" s="413" t="s">
        <v>17022</v>
      </c>
      <c r="V12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V17"/>
  <sheetViews>
    <sheetView topLeftCell="G1" zoomScaleNormal="100" workbookViewId="0">
      <selection activeCell="P16" sqref="P16"/>
    </sheetView>
  </sheetViews>
  <sheetFormatPr defaultRowHeight="13.5"/>
  <cols>
    <col min="1" max="1" width="5.25" style="1" bestFit="1" customWidth="1"/>
    <col min="2" max="2" width="9" style="1"/>
    <col min="3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12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1.75" style="1" bestFit="1" customWidth="1"/>
    <col min="18" max="18" width="33.8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44">
        <v>1</v>
      </c>
      <c r="B2" s="44">
        <v>1000</v>
      </c>
      <c r="C2" s="45" t="s">
        <v>3490</v>
      </c>
      <c r="D2" s="45" t="s">
        <v>4978</v>
      </c>
      <c r="E2" s="135" t="s">
        <v>4979</v>
      </c>
      <c r="F2" s="87" t="s">
        <v>3488</v>
      </c>
      <c r="G2" s="136" t="s">
        <v>1183</v>
      </c>
      <c r="H2" s="135" t="s">
        <v>3489</v>
      </c>
      <c r="I2" s="8" t="s">
        <v>27346</v>
      </c>
      <c r="J2" s="8"/>
      <c r="K2" s="8" t="s">
        <v>17293</v>
      </c>
      <c r="L2" s="8" t="s">
        <v>17333</v>
      </c>
      <c r="M2" s="8" t="s">
        <v>17257</v>
      </c>
      <c r="N2" s="8" t="s">
        <v>17333</v>
      </c>
      <c r="O2" s="135" t="s">
        <v>3679</v>
      </c>
      <c r="P2" s="135"/>
      <c r="Q2" s="105" t="s">
        <v>3678</v>
      </c>
      <c r="R2" s="443" t="s">
        <v>21023</v>
      </c>
      <c r="S2" s="214">
        <v>45</v>
      </c>
      <c r="U2" s="413" t="s">
        <v>5180</v>
      </c>
      <c r="V2" s="413">
        <f>COUNTIF($S$2:$S$15,"41")</f>
        <v>0</v>
      </c>
    </row>
    <row r="3" spans="1:22" s="137" customFormat="1" ht="15" thickTop="1" thickBot="1">
      <c r="A3" s="44">
        <v>2</v>
      </c>
      <c r="B3" s="44">
        <v>1100</v>
      </c>
      <c r="C3" s="45" t="s">
        <v>4471</v>
      </c>
      <c r="D3" s="45" t="s">
        <v>4775</v>
      </c>
      <c r="E3" s="135" t="s">
        <v>4587</v>
      </c>
      <c r="F3" s="87" t="s">
        <v>4472</v>
      </c>
      <c r="G3" s="136" t="s">
        <v>1183</v>
      </c>
      <c r="H3" s="177" t="s">
        <v>4473</v>
      </c>
      <c r="I3" s="8" t="s">
        <v>27346</v>
      </c>
      <c r="J3" s="8"/>
      <c r="K3" s="8" t="s">
        <v>17294</v>
      </c>
      <c r="L3" s="8" t="s">
        <v>17261</v>
      </c>
      <c r="M3" s="8" t="s">
        <v>17257</v>
      </c>
      <c r="N3" s="8" t="s">
        <v>17333</v>
      </c>
      <c r="O3" s="135" t="s">
        <v>4776</v>
      </c>
      <c r="P3" s="135"/>
      <c r="Q3" s="105" t="s">
        <v>4588</v>
      </c>
      <c r="R3" s="443" t="s">
        <v>21033</v>
      </c>
      <c r="S3" s="214">
        <v>45</v>
      </c>
      <c r="T3" s="210"/>
      <c r="U3" s="413" t="s">
        <v>5179</v>
      </c>
      <c r="V3" s="413">
        <f>COUNTIF($S$2:$S$15,"42")</f>
        <v>0</v>
      </c>
    </row>
    <row r="4" spans="1:22" ht="15" thickTop="1" thickBot="1">
      <c r="A4" s="7">
        <v>3</v>
      </c>
      <c r="B4" s="7">
        <v>1200</v>
      </c>
      <c r="C4" s="9" t="s">
        <v>17710</v>
      </c>
      <c r="D4" s="9" t="s">
        <v>7863</v>
      </c>
      <c r="E4" s="15" t="s">
        <v>7859</v>
      </c>
      <c r="F4" s="87" t="s">
        <v>7680</v>
      </c>
      <c r="G4" s="136" t="s">
        <v>1183</v>
      </c>
      <c r="H4" s="15" t="s">
        <v>7685</v>
      </c>
      <c r="I4" s="8" t="s">
        <v>27346</v>
      </c>
      <c r="J4" s="8"/>
      <c r="K4" s="8" t="s">
        <v>17294</v>
      </c>
      <c r="L4" s="8" t="s">
        <v>17261</v>
      </c>
      <c r="M4" s="8" t="s">
        <v>17261</v>
      </c>
      <c r="N4" s="8" t="s">
        <v>17261</v>
      </c>
      <c r="O4" s="15" t="s">
        <v>7867</v>
      </c>
      <c r="P4" s="15"/>
      <c r="Q4" s="8" t="s">
        <v>7845</v>
      </c>
      <c r="R4" s="443" t="s">
        <v>21023</v>
      </c>
      <c r="S4" s="214">
        <v>46</v>
      </c>
      <c r="U4" s="413" t="s">
        <v>5178</v>
      </c>
      <c r="V4" s="413">
        <f>COUNTIF($S$2:$S$15,"43")</f>
        <v>0</v>
      </c>
    </row>
    <row r="5" spans="1:22" ht="15" thickTop="1" thickBot="1">
      <c r="A5" s="7">
        <v>4</v>
      </c>
      <c r="B5" s="7">
        <v>1300</v>
      </c>
      <c r="C5" s="9" t="s">
        <v>17789</v>
      </c>
      <c r="D5" s="9" t="s">
        <v>7864</v>
      </c>
      <c r="E5" s="15" t="s">
        <v>7860</v>
      </c>
      <c r="F5" s="87" t="s">
        <v>7681</v>
      </c>
      <c r="G5" s="136" t="s">
        <v>1183</v>
      </c>
      <c r="H5" s="15" t="s">
        <v>7686</v>
      </c>
      <c r="I5" s="8" t="s">
        <v>27346</v>
      </c>
      <c r="J5" s="8"/>
      <c r="K5" s="8" t="s">
        <v>17294</v>
      </c>
      <c r="L5" s="8" t="s">
        <v>17261</v>
      </c>
      <c r="M5" s="8" t="s">
        <v>17261</v>
      </c>
      <c r="N5" s="8" t="s">
        <v>17333</v>
      </c>
      <c r="O5" s="15" t="s">
        <v>7867</v>
      </c>
      <c r="P5" s="15"/>
      <c r="Q5" s="8" t="s">
        <v>7846</v>
      </c>
      <c r="R5" s="443" t="s">
        <v>21034</v>
      </c>
      <c r="S5" s="214">
        <v>46</v>
      </c>
      <c r="U5" s="413" t="s">
        <v>5176</v>
      </c>
      <c r="V5" s="413">
        <f>COUNTIF($S$2:$S$15,"44")</f>
        <v>0</v>
      </c>
    </row>
    <row r="6" spans="1:22" ht="15" thickTop="1" thickBot="1">
      <c r="A6" s="7">
        <v>5</v>
      </c>
      <c r="B6" s="7">
        <v>1400</v>
      </c>
      <c r="C6" s="9" t="s">
        <v>17850</v>
      </c>
      <c r="D6" s="9" t="s">
        <v>7865</v>
      </c>
      <c r="E6" s="15" t="s">
        <v>7861</v>
      </c>
      <c r="F6" s="87" t="s">
        <v>7682</v>
      </c>
      <c r="G6" s="136" t="s">
        <v>1183</v>
      </c>
      <c r="H6" s="15" t="s">
        <v>7687</v>
      </c>
      <c r="I6" s="8" t="s">
        <v>27346</v>
      </c>
      <c r="J6" s="8"/>
      <c r="K6" s="8" t="s">
        <v>17294</v>
      </c>
      <c r="L6" s="8" t="s">
        <v>17261</v>
      </c>
      <c r="M6" s="8" t="s">
        <v>17261</v>
      </c>
      <c r="N6" s="8" t="s">
        <v>17261</v>
      </c>
      <c r="O6" s="15" t="s">
        <v>7867</v>
      </c>
      <c r="P6" s="15"/>
      <c r="Q6" s="8" t="s">
        <v>7847</v>
      </c>
      <c r="R6" s="443" t="s">
        <v>21033</v>
      </c>
      <c r="S6" s="214">
        <v>46</v>
      </c>
      <c r="U6" s="413" t="s">
        <v>5174</v>
      </c>
      <c r="V6" s="413">
        <f>COUNTIF($S$2:$S$15,"45")</f>
        <v>2</v>
      </c>
    </row>
    <row r="7" spans="1:22" ht="15" thickTop="1" thickBot="1">
      <c r="A7" s="7">
        <v>6</v>
      </c>
      <c r="B7" s="7">
        <v>1500</v>
      </c>
      <c r="C7" s="9" t="s">
        <v>7679</v>
      </c>
      <c r="D7" s="9" t="s">
        <v>7866</v>
      </c>
      <c r="E7" s="15" t="s">
        <v>7862</v>
      </c>
      <c r="F7" s="87" t="s">
        <v>7683</v>
      </c>
      <c r="G7" s="136" t="s">
        <v>1183</v>
      </c>
      <c r="H7" s="15" t="s">
        <v>7684</v>
      </c>
      <c r="I7" s="8" t="s">
        <v>27346</v>
      </c>
      <c r="J7" s="8"/>
      <c r="K7" s="8" t="s">
        <v>17350</v>
      </c>
      <c r="L7" s="8" t="s">
        <v>17261</v>
      </c>
      <c r="M7" s="8" t="s">
        <v>17333</v>
      </c>
      <c r="N7" s="8" t="s">
        <v>17261</v>
      </c>
      <c r="O7" s="15" t="s">
        <v>7867</v>
      </c>
      <c r="P7" s="15"/>
      <c r="Q7" s="8" t="s">
        <v>7848</v>
      </c>
      <c r="R7" s="443" t="s">
        <v>21033</v>
      </c>
      <c r="S7" s="215">
        <v>46</v>
      </c>
      <c r="U7" s="413" t="s">
        <v>5175</v>
      </c>
      <c r="V7" s="413">
        <f>COUNTIF($S$2:$S$15,"46")</f>
        <v>4</v>
      </c>
    </row>
    <row r="8" spans="1:22" ht="15" thickTop="1" thickBot="1">
      <c r="A8" s="442">
        <v>7</v>
      </c>
      <c r="B8" s="7">
        <v>1600</v>
      </c>
      <c r="C8" s="9" t="s">
        <v>8853</v>
      </c>
      <c r="D8" s="9" t="s">
        <v>9053</v>
      </c>
      <c r="E8" s="15" t="s">
        <v>9057</v>
      </c>
      <c r="F8" s="87" t="s">
        <v>8861</v>
      </c>
      <c r="G8" s="136" t="s">
        <v>1183</v>
      </c>
      <c r="H8" s="15" t="s">
        <v>8858</v>
      </c>
      <c r="I8" s="8" t="s">
        <v>8865</v>
      </c>
      <c r="J8" s="8"/>
      <c r="K8" s="8" t="s">
        <v>17294</v>
      </c>
      <c r="L8" s="8" t="s">
        <v>17261</v>
      </c>
      <c r="M8" s="8" t="s">
        <v>17261</v>
      </c>
      <c r="N8" s="8" t="s">
        <v>17261</v>
      </c>
      <c r="O8" s="15" t="s">
        <v>9051</v>
      </c>
      <c r="P8" s="15"/>
      <c r="Q8" s="8" t="s">
        <v>9176</v>
      </c>
      <c r="R8" s="443" t="s">
        <v>17561</v>
      </c>
      <c r="S8" s="215">
        <v>47</v>
      </c>
      <c r="U8" s="413" t="s">
        <v>5214</v>
      </c>
      <c r="V8" s="413">
        <f>COUNTIF($S$2:$S$15,"47")</f>
        <v>4</v>
      </c>
    </row>
    <row r="9" spans="1:22" ht="15" thickTop="1" thickBot="1">
      <c r="A9" s="442">
        <v>8</v>
      </c>
      <c r="B9" s="7">
        <v>1700</v>
      </c>
      <c r="C9" s="9" t="s">
        <v>8854</v>
      </c>
      <c r="D9" s="9" t="s">
        <v>9054</v>
      </c>
      <c r="E9" s="15" t="s">
        <v>9058</v>
      </c>
      <c r="F9" s="87" t="s">
        <v>8862</v>
      </c>
      <c r="G9" s="136" t="s">
        <v>1183</v>
      </c>
      <c r="H9" s="15" t="s">
        <v>8859</v>
      </c>
      <c r="I9" s="8" t="s">
        <v>8865</v>
      </c>
      <c r="J9" s="8"/>
      <c r="K9" s="8" t="s">
        <v>17294</v>
      </c>
      <c r="L9" s="8" t="s">
        <v>17261</v>
      </c>
      <c r="M9" s="8" t="s">
        <v>17261</v>
      </c>
      <c r="N9" s="8" t="s">
        <v>17261</v>
      </c>
      <c r="O9" s="15" t="s">
        <v>9051</v>
      </c>
      <c r="P9" s="15"/>
      <c r="Q9" s="987" t="s">
        <v>24256</v>
      </c>
      <c r="R9" s="443" t="s">
        <v>24257</v>
      </c>
      <c r="S9" s="215">
        <v>47</v>
      </c>
      <c r="U9" s="413" t="s">
        <v>5216</v>
      </c>
      <c r="V9" s="413">
        <f>COUNTIF($S$2:$S$15,"48")</f>
        <v>2</v>
      </c>
    </row>
    <row r="10" spans="1:22" ht="15" thickTop="1" thickBot="1">
      <c r="A10" s="442">
        <v>9</v>
      </c>
      <c r="B10" s="7">
        <v>1800</v>
      </c>
      <c r="C10" s="9" t="s">
        <v>8855</v>
      </c>
      <c r="D10" s="9" t="s">
        <v>9055</v>
      </c>
      <c r="E10" s="15" t="s">
        <v>9059</v>
      </c>
      <c r="F10" s="87" t="s">
        <v>8863</v>
      </c>
      <c r="G10" s="136" t="s">
        <v>1183</v>
      </c>
      <c r="H10" s="15" t="s">
        <v>8860</v>
      </c>
      <c r="I10" s="8" t="s">
        <v>8865</v>
      </c>
      <c r="J10" s="8"/>
      <c r="K10" s="8" t="s">
        <v>17294</v>
      </c>
      <c r="L10" s="8" t="s">
        <v>17261</v>
      </c>
      <c r="M10" s="8" t="s">
        <v>17261</v>
      </c>
      <c r="N10" s="8" t="s">
        <v>17333</v>
      </c>
      <c r="O10" s="15" t="s">
        <v>9051</v>
      </c>
      <c r="P10" s="15"/>
      <c r="Q10" s="8" t="s">
        <v>9178</v>
      </c>
      <c r="R10" s="443" t="s">
        <v>17561</v>
      </c>
      <c r="S10" s="215">
        <v>47</v>
      </c>
      <c r="U10" s="413" t="s">
        <v>5215</v>
      </c>
      <c r="V10" s="413">
        <f>COUNTIF($S$2:$S$15,"49")</f>
        <v>0</v>
      </c>
    </row>
    <row r="11" spans="1:22" ht="15" thickTop="1" thickBot="1">
      <c r="A11" s="442">
        <v>10</v>
      </c>
      <c r="B11" s="7">
        <v>1900</v>
      </c>
      <c r="C11" s="9" t="s">
        <v>8856</v>
      </c>
      <c r="D11" s="9" t="s">
        <v>9056</v>
      </c>
      <c r="E11" s="15" t="s">
        <v>9060</v>
      </c>
      <c r="F11" s="87" t="s">
        <v>8864</v>
      </c>
      <c r="G11" s="136" t="s">
        <v>1183</v>
      </c>
      <c r="H11" s="15" t="s">
        <v>8857</v>
      </c>
      <c r="I11" s="8" t="s">
        <v>8865</v>
      </c>
      <c r="J11" s="8"/>
      <c r="K11" s="8" t="s">
        <v>17350</v>
      </c>
      <c r="L11" s="8" t="s">
        <v>17261</v>
      </c>
      <c r="M11" s="8" t="s">
        <v>17261</v>
      </c>
      <c r="N11" s="8" t="s">
        <v>17261</v>
      </c>
      <c r="O11" s="15" t="s">
        <v>9051</v>
      </c>
      <c r="P11" s="15"/>
      <c r="Q11" s="8" t="s">
        <v>9179</v>
      </c>
      <c r="R11" s="443" t="s">
        <v>17561</v>
      </c>
      <c r="S11" s="216">
        <v>47</v>
      </c>
      <c r="U11" s="413" t="s">
        <v>17020</v>
      </c>
      <c r="V11" s="413">
        <f>COUNTIF($S$2:$S$150,"50")</f>
        <v>0</v>
      </c>
    </row>
    <row r="12" spans="1:22" ht="15" thickTop="1" thickBot="1">
      <c r="A12" s="442">
        <v>11</v>
      </c>
      <c r="B12" s="442">
        <v>2000</v>
      </c>
      <c r="C12" s="9" t="s">
        <v>12697</v>
      </c>
      <c r="D12" s="9" t="s">
        <v>12879</v>
      </c>
      <c r="E12" s="15" t="s">
        <v>12881</v>
      </c>
      <c r="F12" s="87" t="s">
        <v>12699</v>
      </c>
      <c r="G12" s="136" t="s">
        <v>1183</v>
      </c>
      <c r="H12" s="15" t="s">
        <v>12702</v>
      </c>
      <c r="I12" s="8" t="s">
        <v>8865</v>
      </c>
      <c r="J12" s="8"/>
      <c r="K12" s="8" t="s">
        <v>17294</v>
      </c>
      <c r="L12" s="8" t="s">
        <v>17261</v>
      </c>
      <c r="M12" s="8" t="s">
        <v>17261</v>
      </c>
      <c r="N12" s="8" t="s">
        <v>17261</v>
      </c>
      <c r="O12" s="15" t="s">
        <v>12878</v>
      </c>
      <c r="P12" s="15"/>
      <c r="Q12" s="8" t="s">
        <v>16226</v>
      </c>
      <c r="R12" s="443" t="s">
        <v>17561</v>
      </c>
      <c r="S12" s="216">
        <v>48</v>
      </c>
      <c r="U12" s="413" t="s">
        <v>17021</v>
      </c>
      <c r="V12" s="413">
        <f>COUNTIF($S$2:$S$150,"51")</f>
        <v>0</v>
      </c>
    </row>
    <row r="13" spans="1:22" ht="15" thickTop="1" thickBot="1">
      <c r="A13" s="442">
        <v>12</v>
      </c>
      <c r="B13" s="442">
        <v>2100</v>
      </c>
      <c r="C13" s="9" t="s">
        <v>12698</v>
      </c>
      <c r="D13" s="9" t="s">
        <v>12880</v>
      </c>
      <c r="E13" s="15" t="s">
        <v>12882</v>
      </c>
      <c r="F13" s="87" t="s">
        <v>12700</v>
      </c>
      <c r="G13" s="136" t="s">
        <v>1183</v>
      </c>
      <c r="H13" s="15" t="s">
        <v>12701</v>
      </c>
      <c r="I13" s="8" t="s">
        <v>8865</v>
      </c>
      <c r="J13" s="8"/>
      <c r="K13" s="8" t="s">
        <v>17294</v>
      </c>
      <c r="L13" s="8" t="s">
        <v>17261</v>
      </c>
      <c r="M13" s="8" t="s">
        <v>17261</v>
      </c>
      <c r="N13" s="8" t="s">
        <v>17261</v>
      </c>
      <c r="O13" s="15" t="s">
        <v>12878</v>
      </c>
      <c r="P13" s="15"/>
      <c r="Q13" s="8" t="s">
        <v>16227</v>
      </c>
      <c r="R13" s="443" t="s">
        <v>17561</v>
      </c>
      <c r="S13" s="216">
        <v>48</v>
      </c>
      <c r="U13" s="413" t="s">
        <v>17022</v>
      </c>
      <c r="V13" s="413">
        <f>COUNTIF($S$2:$S$150,"52")</f>
        <v>0</v>
      </c>
    </row>
    <row r="14" spans="1:22" ht="15" thickTop="1" thickBot="1">
      <c r="A14" s="442">
        <v>13</v>
      </c>
      <c r="B14" s="7"/>
      <c r="C14" s="9" t="s">
        <v>19417</v>
      </c>
      <c r="D14" s="9" t="s">
        <v>19524</v>
      </c>
      <c r="E14" s="15" t="s">
        <v>19525</v>
      </c>
      <c r="F14" s="87" t="s">
        <v>19418</v>
      </c>
      <c r="G14" s="136" t="s">
        <v>1183</v>
      </c>
      <c r="H14" s="15" t="s">
        <v>19419</v>
      </c>
      <c r="I14" s="8" t="s">
        <v>8865</v>
      </c>
      <c r="J14" s="8"/>
      <c r="K14" s="8"/>
      <c r="L14" s="8"/>
      <c r="M14" s="8"/>
      <c r="N14" s="8"/>
      <c r="O14" s="15" t="s">
        <v>19526</v>
      </c>
      <c r="P14" s="15"/>
      <c r="Q14" s="8" t="s">
        <v>22393</v>
      </c>
      <c r="R14" s="8"/>
      <c r="S14" s="216"/>
    </row>
    <row r="15" spans="1:22" ht="15" thickTop="1" thickBot="1">
      <c r="A15" s="250">
        <v>14</v>
      </c>
      <c r="B15" s="250"/>
      <c r="C15" s="1081" t="s">
        <v>23311</v>
      </c>
      <c r="D15" s="251" t="s">
        <v>23794</v>
      </c>
      <c r="E15" s="252" t="s">
        <v>23795</v>
      </c>
      <c r="F15" s="292" t="s">
        <v>23339</v>
      </c>
      <c r="G15" s="250" t="s">
        <v>21</v>
      </c>
      <c r="H15" s="252" t="s">
        <v>23338</v>
      </c>
      <c r="I15" s="254" t="s">
        <v>23330</v>
      </c>
      <c r="J15" s="254"/>
      <c r="K15" s="254"/>
      <c r="L15" s="254"/>
      <c r="M15" s="254"/>
      <c r="N15" s="254"/>
      <c r="O15" s="252" t="s">
        <v>23793</v>
      </c>
      <c r="P15" s="252" t="s">
        <v>33489</v>
      </c>
      <c r="Q15" s="254"/>
      <c r="R15" s="254" t="s">
        <v>28378</v>
      </c>
      <c r="S15" s="946"/>
    </row>
    <row r="16" spans="1:22" ht="15" thickTop="1" thickBot="1">
      <c r="A16" s="442"/>
      <c r="B16" s="442"/>
      <c r="C16" s="913"/>
      <c r="D16" s="9"/>
      <c r="E16" s="15"/>
      <c r="F16" s="87"/>
      <c r="G16" s="442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</row>
    <row r="17" ht="14.25" thickTop="1"/>
  </sheetData>
  <phoneticPr fontId="35"/>
  <hyperlinks>
    <hyperlink ref="A1" location="ユーザー一覧!A1" display="通番"/>
    <hyperlink ref="F2" r:id="rId1"/>
    <hyperlink ref="F3" r:id="rId2" display="SW00005200001@nihonsoft.co.jp"/>
    <hyperlink ref="F4" r:id="rId3" display="SW00005200001@nihonsoft.co.jp"/>
    <hyperlink ref="F6" r:id="rId4" display="SW00005200001@nihonsoft.co.jp"/>
    <hyperlink ref="F5" r:id="rId5" display="SW00005200001@nihonsoft.co.jp"/>
    <hyperlink ref="F7" r:id="rId6" display="SW00005200001@nihonsoft.co.jp"/>
    <hyperlink ref="F8" r:id="rId7"/>
    <hyperlink ref="F9:F11" r:id="rId8" display="SW00005200007@nihonsoft.net"/>
    <hyperlink ref="F12:F13" r:id="rId9" display="SW00005200007@nihonsoft.net"/>
    <hyperlink ref="F14" r:id="rId10" display="SW00005200007@nihonsoft.net"/>
    <hyperlink ref="F15" r:id="rId11" display="SW00005200007@nihonsoft.net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3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9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4009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44">
        <v>1</v>
      </c>
      <c r="B2" s="44">
        <v>101</v>
      </c>
      <c r="C2" s="45" t="s">
        <v>3491</v>
      </c>
      <c r="D2" s="45" t="s">
        <v>4681</v>
      </c>
      <c r="E2" s="135" t="s">
        <v>3675</v>
      </c>
      <c r="F2" s="87" t="s">
        <v>3492</v>
      </c>
      <c r="G2" s="136" t="s">
        <v>1183</v>
      </c>
      <c r="H2" s="135" t="s">
        <v>3493</v>
      </c>
      <c r="I2" s="105" t="s">
        <v>27340</v>
      </c>
      <c r="J2" s="443"/>
      <c r="K2" s="443" t="s">
        <v>17296</v>
      </c>
      <c r="L2" s="443" t="s">
        <v>17257</v>
      </c>
      <c r="M2" s="443" t="s">
        <v>17257</v>
      </c>
      <c r="N2" s="443" t="s">
        <v>17259</v>
      </c>
      <c r="O2" s="135" t="s">
        <v>3676</v>
      </c>
      <c r="P2" s="135"/>
      <c r="Q2" s="105" t="s">
        <v>3685</v>
      </c>
      <c r="R2" s="443" t="s">
        <v>21035</v>
      </c>
      <c r="S2" s="214">
        <v>45</v>
      </c>
      <c r="U2" s="413" t="s">
        <v>5180</v>
      </c>
      <c r="V2" s="413">
        <f>COUNTIF($S$2:$S$10,"41")</f>
        <v>0</v>
      </c>
    </row>
    <row r="3" spans="1:22" s="137" customFormat="1" ht="15" thickTop="1" thickBot="1">
      <c r="A3" s="44">
        <v>2</v>
      </c>
      <c r="B3" s="44"/>
      <c r="C3" s="45"/>
      <c r="D3" s="45"/>
      <c r="E3" s="135"/>
      <c r="F3" s="11"/>
      <c r="G3" s="136"/>
      <c r="H3" s="135"/>
      <c r="I3" s="105"/>
      <c r="J3" s="443"/>
      <c r="K3" s="443"/>
      <c r="L3" s="443"/>
      <c r="M3" s="443"/>
      <c r="N3" s="443"/>
      <c r="O3" s="135"/>
      <c r="P3" s="135"/>
      <c r="Q3" s="105"/>
      <c r="R3" s="443"/>
      <c r="S3" s="214"/>
      <c r="T3" s="210"/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1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F2" r:id="rId1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2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3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44">
        <v>1</v>
      </c>
      <c r="B2" s="44">
        <v>101</v>
      </c>
      <c r="C2" s="45" t="s">
        <v>3494</v>
      </c>
      <c r="D2" s="45" t="s">
        <v>4696</v>
      </c>
      <c r="E2" s="135" t="s">
        <v>3677</v>
      </c>
      <c r="F2" s="87" t="s">
        <v>3495</v>
      </c>
      <c r="G2" s="136" t="s">
        <v>1183</v>
      </c>
      <c r="H2" s="135" t="s">
        <v>3724</v>
      </c>
      <c r="I2" s="105" t="s">
        <v>27340</v>
      </c>
      <c r="J2" s="443"/>
      <c r="K2" s="443" t="s">
        <v>17255</v>
      </c>
      <c r="L2" s="443" t="s">
        <v>17257</v>
      </c>
      <c r="M2" s="443" t="s">
        <v>17261</v>
      </c>
      <c r="N2" s="443" t="s">
        <v>17259</v>
      </c>
      <c r="O2" s="135" t="s">
        <v>3676</v>
      </c>
      <c r="P2" s="135"/>
      <c r="Q2" s="105" t="s">
        <v>3686</v>
      </c>
      <c r="R2" s="443" t="s">
        <v>21036</v>
      </c>
      <c r="S2" s="214">
        <v>45</v>
      </c>
      <c r="U2" s="413" t="s">
        <v>5180</v>
      </c>
      <c r="V2" s="413">
        <f>COUNTIF($S$2:$S$11,"41")</f>
        <v>0</v>
      </c>
    </row>
    <row r="3" spans="1:22" s="137" customFormat="1" ht="15" thickTop="1" thickBot="1">
      <c r="A3" s="250">
        <v>2</v>
      </c>
      <c r="B3" s="250">
        <v>10001</v>
      </c>
      <c r="C3" s="251" t="s">
        <v>8175</v>
      </c>
      <c r="D3" s="251" t="s">
        <v>8196</v>
      </c>
      <c r="E3" s="252" t="s">
        <v>22738</v>
      </c>
      <c r="F3" s="292" t="s">
        <v>8176</v>
      </c>
      <c r="G3" s="641" t="s">
        <v>1183</v>
      </c>
      <c r="H3" s="252" t="s">
        <v>8177</v>
      </c>
      <c r="I3" s="252" t="s">
        <v>17830</v>
      </c>
      <c r="J3" s="252"/>
      <c r="K3" s="254" t="s">
        <v>17255</v>
      </c>
      <c r="L3" s="254" t="s">
        <v>17351</v>
      </c>
      <c r="M3" s="254" t="s">
        <v>17352</v>
      </c>
      <c r="N3" s="254" t="s">
        <v>17353</v>
      </c>
      <c r="O3" s="252" t="s">
        <v>8197</v>
      </c>
      <c r="P3" s="252" t="s">
        <v>22737</v>
      </c>
      <c r="Q3" s="254" t="s">
        <v>8210</v>
      </c>
      <c r="R3" s="254"/>
      <c r="S3" s="255">
        <v>47</v>
      </c>
      <c r="T3" s="210"/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COUNTIF($S$2:$S$11,"43")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COUNTIF($S$2:$S$11,"44")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1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COUNTIF($S$2:$S$11,"47")</f>
        <v>1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COUNTIF($S$2:$S$150,"50")</f>
        <v>0</v>
      </c>
    </row>
    <row r="12" spans="1:22" ht="14.25" thickTop="1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05400001@nihonsoft.co.jp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5.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25" style="1" bestFit="1" customWidth="1"/>
    <col min="18" max="18" width="28.25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44">
        <v>1</v>
      </c>
      <c r="B2" s="44">
        <v>1010</v>
      </c>
      <c r="C2" s="45" t="s">
        <v>3526</v>
      </c>
      <c r="D2" s="45" t="s">
        <v>7629</v>
      </c>
      <c r="E2" s="140" t="s">
        <v>3663</v>
      </c>
      <c r="F2" s="87" t="s">
        <v>3504</v>
      </c>
      <c r="G2" s="136" t="s">
        <v>1183</v>
      </c>
      <c r="H2" s="135" t="s">
        <v>3516</v>
      </c>
      <c r="I2" s="105" t="s">
        <v>27340</v>
      </c>
      <c r="J2" s="443"/>
      <c r="K2" s="443" t="s">
        <v>17255</v>
      </c>
      <c r="L2" s="443" t="s">
        <v>17257</v>
      </c>
      <c r="M2" s="443" t="s">
        <v>17261</v>
      </c>
      <c r="N2" s="443" t="s">
        <v>17259</v>
      </c>
      <c r="O2" s="135" t="s">
        <v>7641</v>
      </c>
      <c r="P2" s="135"/>
      <c r="Q2" s="105" t="s">
        <v>4146</v>
      </c>
      <c r="R2" s="443" t="s">
        <v>21037</v>
      </c>
      <c r="S2" s="214">
        <v>45</v>
      </c>
      <c r="U2" s="413" t="s">
        <v>5180</v>
      </c>
      <c r="V2" s="413">
        <f>COUNTIF($S$2:$S$15,"41")</f>
        <v>0</v>
      </c>
    </row>
    <row r="3" spans="1:22" s="137" customFormat="1" ht="15" thickTop="1" thickBot="1">
      <c r="A3" s="44">
        <v>2</v>
      </c>
      <c r="B3" s="44">
        <v>1020</v>
      </c>
      <c r="C3" s="45" t="s">
        <v>3527</v>
      </c>
      <c r="D3" s="45" t="s">
        <v>7630</v>
      </c>
      <c r="E3" s="135" t="s">
        <v>3664</v>
      </c>
      <c r="F3" s="87" t="s">
        <v>3505</v>
      </c>
      <c r="G3" s="136" t="s">
        <v>1183</v>
      </c>
      <c r="H3" s="135" t="s">
        <v>3517</v>
      </c>
      <c r="I3" s="105" t="s">
        <v>27340</v>
      </c>
      <c r="J3" s="443"/>
      <c r="K3" s="443" t="s">
        <v>17255</v>
      </c>
      <c r="L3" s="443" t="s">
        <v>17257</v>
      </c>
      <c r="M3" s="443" t="s">
        <v>17257</v>
      </c>
      <c r="N3" s="443" t="s">
        <v>17354</v>
      </c>
      <c r="O3" s="135" t="s">
        <v>7641</v>
      </c>
      <c r="P3" s="135"/>
      <c r="Q3" s="105" t="s">
        <v>4145</v>
      </c>
      <c r="R3" s="443" t="s">
        <v>21038</v>
      </c>
      <c r="S3" s="214">
        <v>45</v>
      </c>
      <c r="T3" s="210"/>
      <c r="U3" s="413" t="s">
        <v>5179</v>
      </c>
      <c r="V3" s="413">
        <f>COUNTIF($S$2:$S$15,"42")</f>
        <v>0</v>
      </c>
    </row>
    <row r="4" spans="1:22" ht="15" thickTop="1" thickBot="1">
      <c r="A4" s="7">
        <v>3</v>
      </c>
      <c r="B4" s="44">
        <v>1030</v>
      </c>
      <c r="C4" s="9" t="s">
        <v>3528</v>
      </c>
      <c r="D4" s="9" t="s">
        <v>7631</v>
      </c>
      <c r="E4" s="15" t="s">
        <v>3665</v>
      </c>
      <c r="F4" s="87" t="s">
        <v>3506</v>
      </c>
      <c r="G4" s="136" t="s">
        <v>1183</v>
      </c>
      <c r="H4" s="135" t="s">
        <v>3518</v>
      </c>
      <c r="I4" s="105" t="s">
        <v>27340</v>
      </c>
      <c r="J4" s="443"/>
      <c r="K4" s="443" t="s">
        <v>17255</v>
      </c>
      <c r="L4" s="443" t="s">
        <v>17257</v>
      </c>
      <c r="M4" s="443" t="s">
        <v>17257</v>
      </c>
      <c r="N4" s="443" t="s">
        <v>17263</v>
      </c>
      <c r="O4" s="135" t="s">
        <v>7641</v>
      </c>
      <c r="P4" s="135"/>
      <c r="Q4" s="8" t="s">
        <v>4147</v>
      </c>
      <c r="R4" s="8" t="s">
        <v>21039</v>
      </c>
      <c r="S4" s="214">
        <v>45</v>
      </c>
      <c r="U4" s="413" t="s">
        <v>5178</v>
      </c>
      <c r="V4" s="413">
        <f>COUNTIF($S$2:$S$15,"43")</f>
        <v>0</v>
      </c>
    </row>
    <row r="5" spans="1:22" ht="15" thickTop="1" thickBot="1">
      <c r="A5" s="7">
        <v>4</v>
      </c>
      <c r="B5" s="44">
        <v>1040</v>
      </c>
      <c r="C5" s="9" t="s">
        <v>17711</v>
      </c>
      <c r="D5" s="9" t="s">
        <v>7632</v>
      </c>
      <c r="E5" s="15" t="s">
        <v>3666</v>
      </c>
      <c r="F5" s="87" t="s">
        <v>3507</v>
      </c>
      <c r="G5" s="136" t="s">
        <v>1183</v>
      </c>
      <c r="H5" s="135" t="s">
        <v>5258</v>
      </c>
      <c r="I5" s="105" t="s">
        <v>27340</v>
      </c>
      <c r="J5" s="443"/>
      <c r="K5" s="443" t="s">
        <v>17255</v>
      </c>
      <c r="L5" s="443" t="s">
        <v>17257</v>
      </c>
      <c r="M5" s="443" t="s">
        <v>17257</v>
      </c>
      <c r="N5" s="443" t="s">
        <v>17263</v>
      </c>
      <c r="O5" s="135" t="s">
        <v>7641</v>
      </c>
      <c r="P5" s="135"/>
      <c r="Q5" s="8" t="s">
        <v>4148</v>
      </c>
      <c r="R5" s="8" t="s">
        <v>21039</v>
      </c>
      <c r="S5" s="214">
        <v>45</v>
      </c>
      <c r="U5" s="413" t="s">
        <v>5176</v>
      </c>
      <c r="V5" s="413">
        <f>COUNTIF($S$2:$S$15,"44")</f>
        <v>0</v>
      </c>
    </row>
    <row r="6" spans="1:22" ht="15" thickTop="1" thickBot="1">
      <c r="A6" s="7">
        <v>5</v>
      </c>
      <c r="B6" s="44">
        <v>1050</v>
      </c>
      <c r="C6" s="9" t="s">
        <v>17712</v>
      </c>
      <c r="D6" s="9" t="s">
        <v>7633</v>
      </c>
      <c r="E6" s="15" t="s">
        <v>3667</v>
      </c>
      <c r="F6" s="87" t="s">
        <v>3508</v>
      </c>
      <c r="G6" s="136" t="s">
        <v>1183</v>
      </c>
      <c r="H6" s="135" t="s">
        <v>4127</v>
      </c>
      <c r="I6" s="105" t="s">
        <v>27340</v>
      </c>
      <c r="J6" s="443"/>
      <c r="K6" s="443" t="s">
        <v>17255</v>
      </c>
      <c r="L6" s="443" t="s">
        <v>17257</v>
      </c>
      <c r="M6" s="443" t="s">
        <v>17261</v>
      </c>
      <c r="N6" s="443" t="s">
        <v>17259</v>
      </c>
      <c r="O6" s="135" t="s">
        <v>7641</v>
      </c>
      <c r="P6" s="135"/>
      <c r="Q6" s="8" t="s">
        <v>4149</v>
      </c>
      <c r="R6" s="8" t="s">
        <v>21039</v>
      </c>
      <c r="S6" s="214">
        <v>45</v>
      </c>
      <c r="U6" s="413" t="s">
        <v>5174</v>
      </c>
      <c r="V6" s="413">
        <f>COUNTIF($S$2:$S$15,"45")</f>
        <v>13</v>
      </c>
    </row>
    <row r="7" spans="1:22" ht="15" thickTop="1" thickBot="1">
      <c r="A7" s="7">
        <v>6</v>
      </c>
      <c r="B7" s="44">
        <v>1060</v>
      </c>
      <c r="C7" s="9" t="s">
        <v>17790</v>
      </c>
      <c r="D7" s="9" t="s">
        <v>7634</v>
      </c>
      <c r="E7" s="15" t="s">
        <v>3668</v>
      </c>
      <c r="F7" s="87" t="s">
        <v>3509</v>
      </c>
      <c r="G7" s="136" t="s">
        <v>1183</v>
      </c>
      <c r="H7" s="135" t="s">
        <v>3519</v>
      </c>
      <c r="I7" s="105" t="s">
        <v>27340</v>
      </c>
      <c r="J7" s="443"/>
      <c r="K7" s="443" t="s">
        <v>17264</v>
      </c>
      <c r="L7" s="443" t="s">
        <v>17261</v>
      </c>
      <c r="M7" s="443" t="s">
        <v>17257</v>
      </c>
      <c r="N7" s="443" t="s">
        <v>17259</v>
      </c>
      <c r="O7" s="135" t="s">
        <v>7641</v>
      </c>
      <c r="P7" s="135"/>
      <c r="Q7" s="8" t="s">
        <v>4150</v>
      </c>
      <c r="R7" s="8" t="s">
        <v>21039</v>
      </c>
      <c r="S7" s="214">
        <v>45</v>
      </c>
      <c r="U7" s="413" t="s">
        <v>5175</v>
      </c>
      <c r="V7" s="413">
        <f>COUNTIF($S$2:$S$15,"46")</f>
        <v>0</v>
      </c>
    </row>
    <row r="8" spans="1:22" ht="15" thickTop="1" thickBot="1">
      <c r="A8" s="7">
        <v>7</v>
      </c>
      <c r="B8" s="44">
        <v>1070</v>
      </c>
      <c r="C8" s="9" t="s">
        <v>3530</v>
      </c>
      <c r="D8" s="9" t="s">
        <v>7635</v>
      </c>
      <c r="E8" s="15" t="s">
        <v>3669</v>
      </c>
      <c r="F8" s="87" t="s">
        <v>3510</v>
      </c>
      <c r="G8" s="136" t="s">
        <v>1183</v>
      </c>
      <c r="H8" s="135" t="s">
        <v>3520</v>
      </c>
      <c r="I8" s="105" t="s">
        <v>27340</v>
      </c>
      <c r="J8" s="443"/>
      <c r="K8" s="443" t="s">
        <v>17264</v>
      </c>
      <c r="L8" s="443" t="s">
        <v>17261</v>
      </c>
      <c r="M8" s="443" t="s">
        <v>17261</v>
      </c>
      <c r="N8" s="443" t="s">
        <v>17263</v>
      </c>
      <c r="O8" s="135" t="s">
        <v>7641</v>
      </c>
      <c r="P8" s="135"/>
      <c r="Q8" s="8" t="s">
        <v>4151</v>
      </c>
      <c r="R8" s="8" t="s">
        <v>21039</v>
      </c>
      <c r="S8" s="214">
        <v>45</v>
      </c>
      <c r="U8" s="413" t="s">
        <v>5214</v>
      </c>
      <c r="V8" s="413">
        <f>COUNTIF($S$2:$S$15,"47")</f>
        <v>0</v>
      </c>
    </row>
    <row r="9" spans="1:22" ht="15" thickTop="1" thickBot="1">
      <c r="A9" s="7">
        <v>8</v>
      </c>
      <c r="B9" s="44">
        <v>1080</v>
      </c>
      <c r="C9" s="9" t="s">
        <v>3529</v>
      </c>
      <c r="D9" s="9" t="s">
        <v>7636</v>
      </c>
      <c r="E9" s="15" t="s">
        <v>3670</v>
      </c>
      <c r="F9" s="87" t="s">
        <v>3511</v>
      </c>
      <c r="G9" s="136" t="s">
        <v>1183</v>
      </c>
      <c r="H9" s="135" t="s">
        <v>3521</v>
      </c>
      <c r="I9" s="105" t="s">
        <v>27340</v>
      </c>
      <c r="J9" s="443"/>
      <c r="K9" s="443" t="s">
        <v>17264</v>
      </c>
      <c r="L9" s="443" t="s">
        <v>17257</v>
      </c>
      <c r="M9" s="443" t="s">
        <v>17261</v>
      </c>
      <c r="N9" s="443" t="s">
        <v>17263</v>
      </c>
      <c r="O9" s="135" t="s">
        <v>7641</v>
      </c>
      <c r="P9" s="135"/>
      <c r="Q9" s="8" t="s">
        <v>17215</v>
      </c>
      <c r="R9" s="8" t="s">
        <v>11252</v>
      </c>
      <c r="S9" s="214">
        <v>45</v>
      </c>
      <c r="U9" s="413" t="s">
        <v>5216</v>
      </c>
      <c r="V9" s="413">
        <f>COUNTIF($S$2:$S$15,"48")</f>
        <v>0</v>
      </c>
    </row>
    <row r="10" spans="1:22" ht="15" thickTop="1" thickBot="1">
      <c r="A10" s="7">
        <v>9</v>
      </c>
      <c r="B10" s="44">
        <v>1090</v>
      </c>
      <c r="C10" s="9" t="s">
        <v>17713</v>
      </c>
      <c r="D10" s="9" t="s">
        <v>7637</v>
      </c>
      <c r="E10" s="15" t="s">
        <v>3671</v>
      </c>
      <c r="F10" s="87" t="s">
        <v>3512</v>
      </c>
      <c r="G10" s="136" t="s">
        <v>1183</v>
      </c>
      <c r="H10" s="135" t="s">
        <v>3522</v>
      </c>
      <c r="I10" s="105" t="s">
        <v>27340</v>
      </c>
      <c r="J10" s="443"/>
      <c r="K10" s="443" t="s">
        <v>17255</v>
      </c>
      <c r="L10" s="443" t="s">
        <v>17257</v>
      </c>
      <c r="M10" s="443" t="s">
        <v>17261</v>
      </c>
      <c r="N10" s="443" t="s">
        <v>17263</v>
      </c>
      <c r="O10" s="135" t="s">
        <v>7641</v>
      </c>
      <c r="P10" s="135"/>
      <c r="Q10" s="8" t="s">
        <v>4155</v>
      </c>
      <c r="R10" s="8" t="s">
        <v>21038</v>
      </c>
      <c r="S10" s="214">
        <v>45</v>
      </c>
      <c r="U10" s="413" t="s">
        <v>5215</v>
      </c>
      <c r="V10" s="413">
        <f>COUNTIF($S$2:$S$15,"49")</f>
        <v>0</v>
      </c>
    </row>
    <row r="11" spans="1:22" ht="15" thickTop="1" thickBot="1">
      <c r="A11" s="250">
        <v>10</v>
      </c>
      <c r="B11" s="250">
        <v>1100</v>
      </c>
      <c r="C11" s="251" t="s">
        <v>17791</v>
      </c>
      <c r="D11" s="251" t="s">
        <v>7638</v>
      </c>
      <c r="E11" s="252" t="s">
        <v>23054</v>
      </c>
      <c r="F11" s="292" t="s">
        <v>3513</v>
      </c>
      <c r="G11" s="641" t="s">
        <v>1183</v>
      </c>
      <c r="H11" s="252" t="s">
        <v>3523</v>
      </c>
      <c r="I11" s="254" t="s">
        <v>27340</v>
      </c>
      <c r="J11" s="254"/>
      <c r="K11" s="254" t="s">
        <v>17264</v>
      </c>
      <c r="L11" s="254" t="s">
        <v>17261</v>
      </c>
      <c r="M11" s="254" t="s">
        <v>17261</v>
      </c>
      <c r="N11" s="254" t="s">
        <v>17259</v>
      </c>
      <c r="O11" s="252" t="s">
        <v>7641</v>
      </c>
      <c r="P11" s="252" t="s">
        <v>33491</v>
      </c>
      <c r="Q11" s="254" t="s">
        <v>4154</v>
      </c>
      <c r="R11" s="254" t="s">
        <v>19044</v>
      </c>
      <c r="S11" s="255">
        <v>45</v>
      </c>
      <c r="U11" s="413" t="s">
        <v>17020</v>
      </c>
      <c r="V11" s="413">
        <f>COUNTIF($S$2:$S$151,"50")</f>
        <v>0</v>
      </c>
    </row>
    <row r="12" spans="1:22" ht="15" thickTop="1" thickBot="1">
      <c r="A12" s="442">
        <v>10</v>
      </c>
      <c r="B12" s="422">
        <v>1100</v>
      </c>
      <c r="C12" s="9" t="s">
        <v>17791</v>
      </c>
      <c r="D12" s="43" t="s">
        <v>11333</v>
      </c>
      <c r="E12" s="678" t="s">
        <v>1441</v>
      </c>
      <c r="F12" s="87" t="s">
        <v>3513</v>
      </c>
      <c r="G12" s="136" t="s">
        <v>1183</v>
      </c>
      <c r="H12" s="135" t="s">
        <v>21040</v>
      </c>
      <c r="I12" s="443" t="s">
        <v>27340</v>
      </c>
      <c r="J12" s="443"/>
      <c r="K12" s="443" t="s">
        <v>17255</v>
      </c>
      <c r="L12" s="443" t="s">
        <v>17257</v>
      </c>
      <c r="M12" s="443" t="s">
        <v>17257</v>
      </c>
      <c r="N12" s="443" t="s">
        <v>17259</v>
      </c>
      <c r="O12" s="135" t="s">
        <v>7641</v>
      </c>
      <c r="P12" s="135"/>
      <c r="Q12" s="8" t="s">
        <v>21041</v>
      </c>
      <c r="R12" s="8" t="s">
        <v>18792</v>
      </c>
      <c r="S12" s="214">
        <v>45</v>
      </c>
      <c r="T12" s="210" t="s">
        <v>21042</v>
      </c>
      <c r="U12" s="413" t="s">
        <v>17020</v>
      </c>
      <c r="V12" s="413">
        <f>COUNTIF($S$2:$S$151,"50")</f>
        <v>0</v>
      </c>
    </row>
    <row r="13" spans="1:22" ht="15" thickTop="1" thickBot="1">
      <c r="A13" s="7">
        <v>11</v>
      </c>
      <c r="B13" s="44">
        <v>1110</v>
      </c>
      <c r="C13" s="9" t="s">
        <v>17851</v>
      </c>
      <c r="D13" s="9" t="s">
        <v>7639</v>
      </c>
      <c r="E13" s="15" t="s">
        <v>3673</v>
      </c>
      <c r="F13" s="87" t="s">
        <v>3514</v>
      </c>
      <c r="G13" s="136" t="s">
        <v>1183</v>
      </c>
      <c r="H13" s="135" t="s">
        <v>3524</v>
      </c>
      <c r="I13" s="105" t="s">
        <v>27340</v>
      </c>
      <c r="J13" s="443"/>
      <c r="K13" s="443" t="s">
        <v>17355</v>
      </c>
      <c r="L13" s="443" t="s">
        <v>17261</v>
      </c>
      <c r="M13" s="443" t="s">
        <v>17261</v>
      </c>
      <c r="N13" s="443" t="s">
        <v>17263</v>
      </c>
      <c r="O13" s="135" t="s">
        <v>7641</v>
      </c>
      <c r="P13" s="135"/>
      <c r="Q13" s="8" t="s">
        <v>4153</v>
      </c>
      <c r="R13" s="8" t="s">
        <v>21038</v>
      </c>
      <c r="S13" s="214">
        <v>45</v>
      </c>
      <c r="U13" s="413" t="s">
        <v>17021</v>
      </c>
      <c r="V13" s="413">
        <f>COUNTIF($S$2:$S$151,"51")</f>
        <v>0</v>
      </c>
    </row>
    <row r="14" spans="1:22" ht="15" thickTop="1" thickBot="1">
      <c r="A14" s="7">
        <v>12</v>
      </c>
      <c r="B14" s="44">
        <v>1120</v>
      </c>
      <c r="C14" s="9" t="s">
        <v>3531</v>
      </c>
      <c r="D14" s="9" t="s">
        <v>7640</v>
      </c>
      <c r="E14" s="15" t="s">
        <v>3674</v>
      </c>
      <c r="F14" s="87" t="s">
        <v>3515</v>
      </c>
      <c r="G14" s="136" t="s">
        <v>1183</v>
      </c>
      <c r="H14" s="135" t="s">
        <v>3525</v>
      </c>
      <c r="I14" s="105" t="s">
        <v>27340</v>
      </c>
      <c r="J14" s="443"/>
      <c r="K14" s="443" t="s">
        <v>17264</v>
      </c>
      <c r="L14" s="443" t="s">
        <v>17261</v>
      </c>
      <c r="M14" s="443" t="s">
        <v>17261</v>
      </c>
      <c r="N14" s="443" t="s">
        <v>17263</v>
      </c>
      <c r="O14" s="135" t="s">
        <v>7641</v>
      </c>
      <c r="P14" s="135"/>
      <c r="Q14" s="8" t="s">
        <v>4152</v>
      </c>
      <c r="R14" s="8" t="s">
        <v>21038</v>
      </c>
      <c r="S14" s="214">
        <v>45</v>
      </c>
      <c r="U14" s="413" t="s">
        <v>17022</v>
      </c>
      <c r="V14" s="413">
        <f>COUNTIF($S$2:$S$151,"52")</f>
        <v>0</v>
      </c>
    </row>
    <row r="15" spans="1:22" ht="15" thickTop="1" thickBot="1">
      <c r="A15" s="7"/>
      <c r="B15" s="7"/>
      <c r="C15" s="9"/>
      <c r="D15" s="9"/>
      <c r="E15" s="15"/>
      <c r="F15" s="11"/>
      <c r="G15" s="7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4.25" thickTop="1"/>
  </sheetData>
  <phoneticPr fontId="35"/>
  <hyperlinks>
    <hyperlink ref="A1" location="ユーザー一覧!A1" display="通番"/>
    <hyperlink ref="F2" r:id="rId1"/>
    <hyperlink ref="F3:F4" r:id="rId2" display="SW00005500001@nihonsoft.co.jp"/>
    <hyperlink ref="F5:F14" r:id="rId3" display="SW00005500001@nihonsoft.co.jp"/>
    <hyperlink ref="F12" r:id="rId4" display="SW00005500001@nihonsoft.co.jp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V21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31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75" style="1" bestFit="1" customWidth="1"/>
    <col min="18" max="18" width="18.75" style="1" customWidth="1"/>
    <col min="19" max="19" width="13.125" style="208" bestFit="1" customWidth="1"/>
    <col min="20" max="20" width="10.2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1050</v>
      </c>
      <c r="C2" s="9" t="s">
        <v>3777</v>
      </c>
      <c r="D2" s="9" t="s">
        <v>4728</v>
      </c>
      <c r="E2" s="15" t="s">
        <v>3727</v>
      </c>
      <c r="F2" s="87" t="s">
        <v>3704</v>
      </c>
      <c r="G2" s="91" t="s">
        <v>1183</v>
      </c>
      <c r="H2" s="15" t="s">
        <v>3705</v>
      </c>
      <c r="I2" s="8" t="s">
        <v>27340</v>
      </c>
      <c r="J2" s="8"/>
      <c r="K2" s="8" t="s">
        <v>17275</v>
      </c>
      <c r="L2" s="8" t="s">
        <v>17276</v>
      </c>
      <c r="M2" s="8" t="s">
        <v>17276</v>
      </c>
      <c r="N2" s="8" t="s">
        <v>17277</v>
      </c>
      <c r="O2" s="15" t="s">
        <v>3728</v>
      </c>
      <c r="P2" s="15"/>
      <c r="Q2" s="8" t="s">
        <v>3808</v>
      </c>
      <c r="R2" s="8" t="s">
        <v>21043</v>
      </c>
      <c r="S2" s="214">
        <v>45</v>
      </c>
      <c r="U2" s="413" t="s">
        <v>5180</v>
      </c>
      <c r="V2" s="413">
        <f>COUNTIF($S$2:$S$20,"41")</f>
        <v>0</v>
      </c>
    </row>
    <row r="3" spans="1:22" ht="15" thickTop="1" thickBot="1">
      <c r="A3" s="7">
        <v>2</v>
      </c>
      <c r="B3" s="7">
        <v>1060</v>
      </c>
      <c r="C3" s="9" t="s">
        <v>3778</v>
      </c>
      <c r="D3" s="9" t="s">
        <v>5124</v>
      </c>
      <c r="E3" s="147" t="s">
        <v>3820</v>
      </c>
      <c r="F3" s="87" t="s">
        <v>3747</v>
      </c>
      <c r="G3" s="91" t="s">
        <v>1183</v>
      </c>
      <c r="H3" s="15" t="s">
        <v>3748</v>
      </c>
      <c r="I3" s="8" t="s">
        <v>27340</v>
      </c>
      <c r="J3" s="8"/>
      <c r="K3" s="8" t="s">
        <v>17275</v>
      </c>
      <c r="L3" s="8" t="s">
        <v>17276</v>
      </c>
      <c r="M3" s="8" t="s">
        <v>17276</v>
      </c>
      <c r="N3" s="8" t="s">
        <v>17277</v>
      </c>
      <c r="O3" s="15" t="s">
        <v>3821</v>
      </c>
      <c r="P3" s="15"/>
      <c r="Q3" s="8" t="s">
        <v>3809</v>
      </c>
      <c r="R3" s="8" t="s">
        <v>21044</v>
      </c>
      <c r="S3" s="214">
        <v>45</v>
      </c>
      <c r="U3" s="413" t="s">
        <v>5179</v>
      </c>
      <c r="V3" s="413">
        <f>COUNTIF($S$2:$S$20,"42")</f>
        <v>0</v>
      </c>
    </row>
    <row r="4" spans="1:22" ht="15" thickTop="1" thickBot="1">
      <c r="A4" s="7">
        <v>3</v>
      </c>
      <c r="B4" s="7">
        <v>2040</v>
      </c>
      <c r="C4" s="9" t="s">
        <v>10734</v>
      </c>
      <c r="D4" s="9" t="s">
        <v>10780</v>
      </c>
      <c r="E4" s="15" t="s">
        <v>10776</v>
      </c>
      <c r="F4" s="87" t="s">
        <v>12682</v>
      </c>
      <c r="G4" s="91" t="s">
        <v>1183</v>
      </c>
      <c r="H4" s="15" t="s">
        <v>10739</v>
      </c>
      <c r="I4" s="8" t="s">
        <v>8383</v>
      </c>
      <c r="J4" s="8"/>
      <c r="K4" s="8" t="s">
        <v>17275</v>
      </c>
      <c r="L4" s="8" t="s">
        <v>17276</v>
      </c>
      <c r="M4" s="8" t="s">
        <v>17276</v>
      </c>
      <c r="N4" s="8" t="s">
        <v>17277</v>
      </c>
      <c r="O4" s="15" t="s">
        <v>10782</v>
      </c>
      <c r="P4" s="15"/>
      <c r="Q4" s="173" t="s">
        <v>10876</v>
      </c>
      <c r="R4" s="173"/>
      <c r="S4" s="214">
        <v>47</v>
      </c>
      <c r="U4" s="413" t="s">
        <v>5178</v>
      </c>
      <c r="V4" s="413">
        <f>COUNTIF($S$2:$S$20,"43")</f>
        <v>0</v>
      </c>
    </row>
    <row r="5" spans="1:22" ht="15" thickTop="1" thickBot="1">
      <c r="A5" s="7">
        <v>4</v>
      </c>
      <c r="B5" s="7">
        <v>2050</v>
      </c>
      <c r="C5" s="9" t="s">
        <v>10735</v>
      </c>
      <c r="D5" s="9" t="s">
        <v>10778</v>
      </c>
      <c r="E5" s="15" t="s">
        <v>10774</v>
      </c>
      <c r="F5" s="87" t="s">
        <v>12683</v>
      </c>
      <c r="G5" s="91" t="s">
        <v>1183</v>
      </c>
      <c r="H5" s="15" t="s">
        <v>10740</v>
      </c>
      <c r="I5" s="8" t="s">
        <v>8383</v>
      </c>
      <c r="J5" s="8"/>
      <c r="K5" s="8" t="s">
        <v>17275</v>
      </c>
      <c r="L5" s="8" t="s">
        <v>17276</v>
      </c>
      <c r="M5" s="8" t="s">
        <v>17276</v>
      </c>
      <c r="N5" s="8" t="s">
        <v>17277</v>
      </c>
      <c r="O5" s="15" t="s">
        <v>10782</v>
      </c>
      <c r="P5" s="15"/>
      <c r="Q5" s="173" t="s">
        <v>10877</v>
      </c>
      <c r="R5" s="173"/>
      <c r="S5" s="214">
        <v>47</v>
      </c>
      <c r="U5" s="413" t="s">
        <v>5176</v>
      </c>
      <c r="V5" s="413">
        <f>COUNTIF($S$2:$S$20,"44")</f>
        <v>0</v>
      </c>
    </row>
    <row r="6" spans="1:22" ht="15" thickTop="1" thickBot="1">
      <c r="A6" s="7">
        <v>5</v>
      </c>
      <c r="B6" s="7">
        <v>2060</v>
      </c>
      <c r="C6" s="9" t="s">
        <v>10736</v>
      </c>
      <c r="D6" s="9" t="s">
        <v>10779</v>
      </c>
      <c r="E6" s="15" t="s">
        <v>10775</v>
      </c>
      <c r="F6" s="87" t="s">
        <v>12684</v>
      </c>
      <c r="G6" s="91" t="s">
        <v>1183</v>
      </c>
      <c r="H6" s="15" t="s">
        <v>10741</v>
      </c>
      <c r="I6" s="8" t="s">
        <v>8383</v>
      </c>
      <c r="J6" s="8"/>
      <c r="K6" s="8" t="s">
        <v>17275</v>
      </c>
      <c r="L6" s="8" t="s">
        <v>17276</v>
      </c>
      <c r="M6" s="8" t="s">
        <v>17276</v>
      </c>
      <c r="N6" s="8" t="s">
        <v>17277</v>
      </c>
      <c r="O6" s="15" t="s">
        <v>10782</v>
      </c>
      <c r="P6" s="15"/>
      <c r="Q6" s="173" t="s">
        <v>10878</v>
      </c>
      <c r="R6" s="173"/>
      <c r="S6" s="214">
        <v>47</v>
      </c>
      <c r="U6" s="413" t="s">
        <v>5174</v>
      </c>
      <c r="V6" s="413">
        <f>COUNTIF($S$2:$S$20,"45")</f>
        <v>2</v>
      </c>
    </row>
    <row r="7" spans="1:22" ht="15" thickTop="1" thickBot="1">
      <c r="A7" s="7">
        <v>6</v>
      </c>
      <c r="B7" s="7">
        <v>10000</v>
      </c>
      <c r="C7" s="9" t="s">
        <v>10737</v>
      </c>
      <c r="D7" s="9" t="s">
        <v>10781</v>
      </c>
      <c r="E7" s="15" t="s">
        <v>10777</v>
      </c>
      <c r="F7" s="87" t="s">
        <v>12685</v>
      </c>
      <c r="G7" s="91" t="s">
        <v>1183</v>
      </c>
      <c r="H7" s="15" t="s">
        <v>10738</v>
      </c>
      <c r="I7" s="8" t="s">
        <v>8383</v>
      </c>
      <c r="J7" s="8"/>
      <c r="K7" s="8" t="s">
        <v>17275</v>
      </c>
      <c r="L7" s="8" t="s">
        <v>17276</v>
      </c>
      <c r="M7" s="8" t="s">
        <v>17276</v>
      </c>
      <c r="N7" s="8" t="s">
        <v>17277</v>
      </c>
      <c r="O7" s="15" t="s">
        <v>10782</v>
      </c>
      <c r="P7" s="15"/>
      <c r="Q7" s="173" t="s">
        <v>10879</v>
      </c>
      <c r="R7" s="173"/>
      <c r="S7" s="214">
        <v>47</v>
      </c>
      <c r="U7" s="413" t="s">
        <v>5175</v>
      </c>
      <c r="V7" s="413">
        <f>COUNTIF($S$2:$S$20,"46")</f>
        <v>0</v>
      </c>
    </row>
    <row r="8" spans="1:22" ht="15" thickTop="1" thickBot="1">
      <c r="A8" s="7">
        <v>7</v>
      </c>
      <c r="B8" s="7">
        <v>2010</v>
      </c>
      <c r="C8" s="9" t="s">
        <v>11977</v>
      </c>
      <c r="D8" s="9" t="s">
        <v>11987</v>
      </c>
      <c r="E8" s="15" t="s">
        <v>11990</v>
      </c>
      <c r="F8" s="87" t="s">
        <v>12686</v>
      </c>
      <c r="G8" s="7" t="s">
        <v>21</v>
      </c>
      <c r="H8" s="15" t="s">
        <v>11981</v>
      </c>
      <c r="I8" s="8" t="s">
        <v>8383</v>
      </c>
      <c r="J8" s="8"/>
      <c r="K8" s="8" t="s">
        <v>17275</v>
      </c>
      <c r="L8" s="8" t="s">
        <v>17276</v>
      </c>
      <c r="M8" s="8" t="s">
        <v>17276</v>
      </c>
      <c r="N8" s="8" t="s">
        <v>17277</v>
      </c>
      <c r="O8" s="15" t="s">
        <v>11993</v>
      </c>
      <c r="P8" s="15"/>
      <c r="Q8" s="8" t="s">
        <v>12859</v>
      </c>
      <c r="R8" s="8"/>
      <c r="S8" s="215">
        <v>48</v>
      </c>
      <c r="U8" s="413" t="s">
        <v>5214</v>
      </c>
      <c r="V8" s="413">
        <f>COUNTIF($S$2:$S$20,"47")</f>
        <v>4</v>
      </c>
    </row>
    <row r="9" spans="1:22" ht="15" thickTop="1" thickBot="1">
      <c r="A9" s="7">
        <v>8</v>
      </c>
      <c r="B9" s="7">
        <v>2020</v>
      </c>
      <c r="C9" s="9" t="s">
        <v>11978</v>
      </c>
      <c r="D9" s="9" t="s">
        <v>11988</v>
      </c>
      <c r="E9" s="15" t="s">
        <v>11991</v>
      </c>
      <c r="F9" s="87" t="s">
        <v>12687</v>
      </c>
      <c r="G9" s="7" t="s">
        <v>21</v>
      </c>
      <c r="H9" s="15" t="s">
        <v>11980</v>
      </c>
      <c r="I9" s="8" t="s">
        <v>8383</v>
      </c>
      <c r="J9" s="8"/>
      <c r="K9" s="8" t="s">
        <v>17275</v>
      </c>
      <c r="L9" s="8" t="s">
        <v>17276</v>
      </c>
      <c r="M9" s="8" t="s">
        <v>17276</v>
      </c>
      <c r="N9" s="8" t="s">
        <v>17277</v>
      </c>
      <c r="O9" s="15" t="s">
        <v>11993</v>
      </c>
      <c r="P9" s="15"/>
      <c r="Q9" s="8" t="s">
        <v>12860</v>
      </c>
      <c r="R9" s="8"/>
      <c r="S9" s="215">
        <v>48</v>
      </c>
      <c r="U9" s="413" t="s">
        <v>5216</v>
      </c>
      <c r="V9" s="413">
        <f>COUNTIF($S$2:$S$20,"48")</f>
        <v>8</v>
      </c>
    </row>
    <row r="10" spans="1:22" ht="15" thickTop="1" thickBot="1">
      <c r="A10" s="7">
        <v>9</v>
      </c>
      <c r="B10" s="7">
        <v>2030</v>
      </c>
      <c r="C10" s="9" t="s">
        <v>11979</v>
      </c>
      <c r="D10" s="9" t="s">
        <v>11989</v>
      </c>
      <c r="E10" s="15" t="s">
        <v>11992</v>
      </c>
      <c r="F10" s="87" t="s">
        <v>12688</v>
      </c>
      <c r="G10" s="7" t="s">
        <v>21</v>
      </c>
      <c r="H10" s="15" t="s">
        <v>11982</v>
      </c>
      <c r="I10" s="8" t="s">
        <v>8383</v>
      </c>
      <c r="J10" s="8"/>
      <c r="K10" s="8" t="s">
        <v>17275</v>
      </c>
      <c r="L10" s="8" t="s">
        <v>17276</v>
      </c>
      <c r="M10" s="8" t="s">
        <v>17276</v>
      </c>
      <c r="N10" s="8" t="s">
        <v>17277</v>
      </c>
      <c r="O10" s="15" t="s">
        <v>11993</v>
      </c>
      <c r="P10" s="15"/>
      <c r="Q10" s="8" t="s">
        <v>12861</v>
      </c>
      <c r="R10" s="8"/>
      <c r="S10" s="215">
        <v>48</v>
      </c>
      <c r="U10" s="413" t="s">
        <v>5215</v>
      </c>
      <c r="V10" s="413">
        <f>COUNTIF($S$2:$S$20,"49")</f>
        <v>3</v>
      </c>
    </row>
    <row r="11" spans="1:22" ht="15" thickTop="1" thickBot="1">
      <c r="A11" s="442">
        <v>10</v>
      </c>
      <c r="B11" s="7">
        <v>3010</v>
      </c>
      <c r="C11" s="9" t="s">
        <v>17714</v>
      </c>
      <c r="D11" s="9" t="s">
        <v>15365</v>
      </c>
      <c r="E11" s="15" t="s">
        <v>15369</v>
      </c>
      <c r="F11" s="87" t="s">
        <v>15289</v>
      </c>
      <c r="G11" s="442" t="s">
        <v>21</v>
      </c>
      <c r="H11" s="15" t="s">
        <v>15294</v>
      </c>
      <c r="I11" s="8" t="s">
        <v>8383</v>
      </c>
      <c r="J11" s="8"/>
      <c r="K11" s="8" t="s">
        <v>17275</v>
      </c>
      <c r="L11" s="8" t="s">
        <v>17276</v>
      </c>
      <c r="M11" s="8" t="s">
        <v>17276</v>
      </c>
      <c r="N11" s="8" t="s">
        <v>17277</v>
      </c>
      <c r="O11" s="15" t="s">
        <v>15373</v>
      </c>
      <c r="P11" s="15"/>
      <c r="Q11" s="8" t="s">
        <v>16472</v>
      </c>
      <c r="R11" s="8"/>
      <c r="S11" s="215">
        <v>48</v>
      </c>
      <c r="U11" s="413" t="s">
        <v>17020</v>
      </c>
      <c r="V11" s="413">
        <f>COUNTIF($S$2:$S$154,"50")</f>
        <v>0</v>
      </c>
    </row>
    <row r="12" spans="1:22" ht="15" thickTop="1" thickBot="1">
      <c r="A12" s="442">
        <v>11</v>
      </c>
      <c r="B12" s="7">
        <v>3020</v>
      </c>
      <c r="C12" s="9" t="s">
        <v>17792</v>
      </c>
      <c r="D12" s="9" t="s">
        <v>15366</v>
      </c>
      <c r="E12" s="15" t="s">
        <v>15370</v>
      </c>
      <c r="F12" s="87" t="s">
        <v>15290</v>
      </c>
      <c r="G12" s="442" t="s">
        <v>21</v>
      </c>
      <c r="H12" s="15" t="s">
        <v>15295</v>
      </c>
      <c r="I12" s="8" t="s">
        <v>8383</v>
      </c>
      <c r="J12" s="8"/>
      <c r="K12" s="8" t="s">
        <v>17275</v>
      </c>
      <c r="L12" s="8" t="s">
        <v>17276</v>
      </c>
      <c r="M12" s="8" t="s">
        <v>17276</v>
      </c>
      <c r="N12" s="8" t="s">
        <v>17277</v>
      </c>
      <c r="O12" s="15" t="s">
        <v>15373</v>
      </c>
      <c r="P12" s="15"/>
      <c r="Q12" s="8" t="s">
        <v>16470</v>
      </c>
      <c r="R12" s="8"/>
      <c r="S12" s="215">
        <v>48</v>
      </c>
      <c r="U12" s="413" t="s">
        <v>17021</v>
      </c>
      <c r="V12" s="413">
        <f>COUNTIF($S$2:$S$154,"51")</f>
        <v>0</v>
      </c>
    </row>
    <row r="13" spans="1:22" ht="15" thickTop="1" thickBot="1">
      <c r="A13" s="442">
        <v>12</v>
      </c>
      <c r="B13" s="442">
        <v>3030</v>
      </c>
      <c r="C13" s="9" t="s">
        <v>17852</v>
      </c>
      <c r="D13" s="9" t="s">
        <v>15367</v>
      </c>
      <c r="E13" s="15" t="s">
        <v>15371</v>
      </c>
      <c r="F13" s="87" t="s">
        <v>15291</v>
      </c>
      <c r="G13" s="442" t="s">
        <v>21</v>
      </c>
      <c r="H13" s="15" t="s">
        <v>15296</v>
      </c>
      <c r="I13" s="8" t="s">
        <v>8383</v>
      </c>
      <c r="J13" s="8"/>
      <c r="K13" s="8" t="s">
        <v>17275</v>
      </c>
      <c r="L13" s="8" t="s">
        <v>17276</v>
      </c>
      <c r="M13" s="8" t="s">
        <v>17276</v>
      </c>
      <c r="N13" s="8" t="s">
        <v>17277</v>
      </c>
      <c r="O13" s="15" t="s">
        <v>15373</v>
      </c>
      <c r="P13" s="15"/>
      <c r="Q13" s="8" t="s">
        <v>16471</v>
      </c>
      <c r="R13" s="8"/>
      <c r="S13" s="215">
        <v>48</v>
      </c>
      <c r="U13" s="413" t="s">
        <v>17022</v>
      </c>
      <c r="V13" s="413">
        <f>COUNTIF($S$2:$S$154,"52")</f>
        <v>0</v>
      </c>
    </row>
    <row r="14" spans="1:22" ht="15" thickTop="1" thickBot="1">
      <c r="A14" s="442">
        <v>13</v>
      </c>
      <c r="B14" s="442">
        <v>3040</v>
      </c>
      <c r="C14" s="9" t="s">
        <v>15297</v>
      </c>
      <c r="D14" s="9" t="s">
        <v>15368</v>
      </c>
      <c r="E14" s="15" t="s">
        <v>15372</v>
      </c>
      <c r="F14" s="87" t="s">
        <v>15292</v>
      </c>
      <c r="G14" s="442" t="s">
        <v>21</v>
      </c>
      <c r="H14" s="15" t="s">
        <v>15293</v>
      </c>
      <c r="I14" s="8" t="s">
        <v>8383</v>
      </c>
      <c r="J14" s="8"/>
      <c r="K14" s="8" t="s">
        <v>17275</v>
      </c>
      <c r="L14" s="8" t="s">
        <v>17276</v>
      </c>
      <c r="M14" s="8" t="s">
        <v>17276</v>
      </c>
      <c r="N14" s="8" t="s">
        <v>17277</v>
      </c>
      <c r="O14" s="15" t="s">
        <v>15373</v>
      </c>
      <c r="P14" s="15"/>
      <c r="Q14" s="8" t="s">
        <v>16469</v>
      </c>
      <c r="R14" s="8"/>
      <c r="S14" s="215">
        <v>48</v>
      </c>
    </row>
    <row r="15" spans="1:22" ht="15" thickTop="1" thickBot="1">
      <c r="A15" s="442">
        <v>14</v>
      </c>
      <c r="B15" s="764" t="s">
        <v>18217</v>
      </c>
      <c r="C15" s="9" t="s">
        <v>18218</v>
      </c>
      <c r="D15" s="9" t="s">
        <v>16282</v>
      </c>
      <c r="E15" s="15" t="s">
        <v>16283</v>
      </c>
      <c r="F15" s="87" t="s">
        <v>16230</v>
      </c>
      <c r="G15" s="442" t="s">
        <v>21</v>
      </c>
      <c r="H15" s="15" t="s">
        <v>16231</v>
      </c>
      <c r="I15" s="8" t="s">
        <v>8383</v>
      </c>
      <c r="J15" s="8"/>
      <c r="K15" s="8" t="s">
        <v>17275</v>
      </c>
      <c r="L15" s="8" t="s">
        <v>17276</v>
      </c>
      <c r="M15" s="8" t="s">
        <v>17276</v>
      </c>
      <c r="N15" s="8" t="s">
        <v>17277</v>
      </c>
      <c r="O15" s="15" t="s">
        <v>16279</v>
      </c>
      <c r="P15" s="15"/>
      <c r="Q15" s="8" t="s">
        <v>16468</v>
      </c>
      <c r="R15" s="8"/>
      <c r="S15" s="215">
        <v>48</v>
      </c>
    </row>
    <row r="16" spans="1:22" ht="15" thickTop="1" thickBot="1">
      <c r="A16" s="442">
        <v>15</v>
      </c>
      <c r="B16" s="442">
        <v>1010</v>
      </c>
      <c r="C16" s="9" t="s">
        <v>18156</v>
      </c>
      <c r="D16" s="9" t="s">
        <v>18210</v>
      </c>
      <c r="E16" s="15" t="s">
        <v>18213</v>
      </c>
      <c r="F16" s="87" t="s">
        <v>18159</v>
      </c>
      <c r="G16" s="442" t="s">
        <v>21</v>
      </c>
      <c r="H16" s="15" t="s">
        <v>21045</v>
      </c>
      <c r="I16" s="8" t="s">
        <v>8383</v>
      </c>
      <c r="J16" s="8"/>
      <c r="K16" s="8" t="s">
        <v>17275</v>
      </c>
      <c r="L16" s="8" t="s">
        <v>17276</v>
      </c>
      <c r="M16" s="8" t="s">
        <v>17276</v>
      </c>
      <c r="N16" s="8" t="s">
        <v>17277</v>
      </c>
      <c r="O16" s="15" t="s">
        <v>18216</v>
      </c>
      <c r="P16" s="15"/>
      <c r="Q16" s="8" t="s">
        <v>21048</v>
      </c>
      <c r="R16" s="8"/>
      <c r="S16" s="215">
        <v>49</v>
      </c>
    </row>
    <row r="17" spans="1:19" ht="15" thickTop="1" thickBot="1">
      <c r="A17" s="442">
        <v>16</v>
      </c>
      <c r="B17" s="442">
        <v>1020</v>
      </c>
      <c r="C17" s="9" t="s">
        <v>18157</v>
      </c>
      <c r="D17" s="9" t="s">
        <v>18211</v>
      </c>
      <c r="E17" s="15" t="s">
        <v>18214</v>
      </c>
      <c r="F17" s="87" t="s">
        <v>18160</v>
      </c>
      <c r="G17" s="442" t="s">
        <v>21</v>
      </c>
      <c r="H17" s="15" t="s">
        <v>18163</v>
      </c>
      <c r="I17" s="8" t="s">
        <v>8383</v>
      </c>
      <c r="J17" s="8"/>
      <c r="K17" s="8" t="s">
        <v>17275</v>
      </c>
      <c r="L17" s="8" t="s">
        <v>17276</v>
      </c>
      <c r="M17" s="8" t="s">
        <v>17276</v>
      </c>
      <c r="N17" s="8" t="s">
        <v>17277</v>
      </c>
      <c r="O17" s="15" t="s">
        <v>18216</v>
      </c>
      <c r="P17" s="15"/>
      <c r="Q17" s="8" t="s">
        <v>21046</v>
      </c>
      <c r="R17" s="8"/>
      <c r="S17" s="215">
        <v>49</v>
      </c>
    </row>
    <row r="18" spans="1:19" ht="15" thickTop="1" thickBot="1">
      <c r="A18" s="442">
        <v>17</v>
      </c>
      <c r="B18" s="442">
        <v>1030</v>
      </c>
      <c r="C18" s="9" t="s">
        <v>18158</v>
      </c>
      <c r="D18" s="9" t="s">
        <v>18212</v>
      </c>
      <c r="E18" s="15" t="s">
        <v>18215</v>
      </c>
      <c r="F18" s="87" t="s">
        <v>18161</v>
      </c>
      <c r="G18" s="442" t="s">
        <v>21</v>
      </c>
      <c r="H18" s="15" t="s">
        <v>18162</v>
      </c>
      <c r="I18" s="8" t="s">
        <v>8383</v>
      </c>
      <c r="J18" s="8"/>
      <c r="K18" s="8" t="s">
        <v>17275</v>
      </c>
      <c r="L18" s="8" t="s">
        <v>17276</v>
      </c>
      <c r="M18" s="8" t="s">
        <v>17276</v>
      </c>
      <c r="N18" s="8" t="s">
        <v>17277</v>
      </c>
      <c r="O18" s="15" t="s">
        <v>18216</v>
      </c>
      <c r="P18" s="15"/>
      <c r="Q18" s="8" t="s">
        <v>21047</v>
      </c>
      <c r="R18" s="8"/>
      <c r="S18" s="215">
        <v>49</v>
      </c>
    </row>
    <row r="19" spans="1:19" ht="15" thickTop="1" thickBot="1">
      <c r="A19" s="442"/>
      <c r="B19" s="442"/>
      <c r="C19" s="9"/>
      <c r="D19" s="9"/>
      <c r="E19" s="15"/>
      <c r="F19" s="87"/>
      <c r="G19" s="442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5"/>
    </row>
    <row r="20" spans="1:19" ht="15" thickTop="1" thickBot="1">
      <c r="A20" s="7"/>
      <c r="B20" s="7"/>
      <c r="C20" s="9"/>
      <c r="D20" s="9"/>
      <c r="E20" s="15"/>
      <c r="F20" s="11"/>
      <c r="G20" s="7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6"/>
    </row>
    <row r="21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/>
    <hyperlink ref="F5:F10" r:id="rId4" display="SW00005600003@nihonsoft.net"/>
    <hyperlink ref="F11:F14" r:id="rId5" display="SW00005600003@nihonsoft.net"/>
    <hyperlink ref="F15" r:id="rId6" display="SW00005600003@nihonsoft.net"/>
    <hyperlink ref="F16" r:id="rId7" display="SW00005600003@nihonsoft.net"/>
    <hyperlink ref="F18" r:id="rId8" display="SW00005600003@nihonsoft.net"/>
    <hyperlink ref="F17" r:id="rId9" display="SW00005600003@nihonsoft.net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96"/>
  <sheetViews>
    <sheetView topLeftCell="F67" zoomScaleNormal="100" workbookViewId="0">
      <selection activeCell="P3" sqref="P3"/>
    </sheetView>
  </sheetViews>
  <sheetFormatPr defaultRowHeight="13.5"/>
  <cols>
    <col min="1" max="1" width="5.25" style="1" bestFit="1" customWidth="1"/>
    <col min="2" max="2" width="9" style="1"/>
    <col min="3" max="3" width="48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62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43" t="s">
        <v>2861</v>
      </c>
      <c r="R1" s="443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250">
        <v>1</v>
      </c>
      <c r="B2" s="250">
        <v>3500</v>
      </c>
      <c r="C2" s="251" t="s">
        <v>24760</v>
      </c>
      <c r="D2" s="251" t="s">
        <v>4691</v>
      </c>
      <c r="E2" s="268" t="s">
        <v>3817</v>
      </c>
      <c r="F2" s="292" t="s">
        <v>3738</v>
      </c>
      <c r="G2" s="641" t="s">
        <v>1183</v>
      </c>
      <c r="H2" s="252" t="s">
        <v>3737</v>
      </c>
      <c r="I2" s="254" t="s">
        <v>2844</v>
      </c>
      <c r="J2" s="254"/>
      <c r="K2" s="254" t="s">
        <v>17255</v>
      </c>
      <c r="L2" s="254" t="s">
        <v>17258</v>
      </c>
      <c r="M2" s="254" t="s">
        <v>17258</v>
      </c>
      <c r="N2" s="254" t="s">
        <v>17263</v>
      </c>
      <c r="O2" s="252" t="s">
        <v>3818</v>
      </c>
      <c r="P2" s="252" t="s">
        <v>33489</v>
      </c>
      <c r="Q2" s="1032" t="s">
        <v>3819</v>
      </c>
      <c r="R2" s="1032" t="s">
        <v>27338</v>
      </c>
      <c r="S2" s="255">
        <v>45</v>
      </c>
      <c r="U2" s="413" t="s">
        <v>5180</v>
      </c>
      <c r="V2" s="413">
        <f>COUNTIF($S$2:$S$86,"41")</f>
        <v>0</v>
      </c>
    </row>
    <row r="3" spans="1:22" ht="15" thickTop="1" thickBot="1">
      <c r="A3" s="7">
        <v>2</v>
      </c>
      <c r="B3" s="7">
        <v>12010</v>
      </c>
      <c r="C3" s="9" t="s">
        <v>6983</v>
      </c>
      <c r="D3" s="9" t="s">
        <v>6024</v>
      </c>
      <c r="E3" s="147" t="s">
        <v>6031</v>
      </c>
      <c r="F3" s="87" t="s">
        <v>5950</v>
      </c>
      <c r="G3" s="91" t="s">
        <v>1183</v>
      </c>
      <c r="H3" s="15" t="s">
        <v>5943</v>
      </c>
      <c r="I3" s="8" t="s">
        <v>6257</v>
      </c>
      <c r="J3" s="8"/>
      <c r="K3" s="8" t="s">
        <v>17255</v>
      </c>
      <c r="L3" s="8" t="s">
        <v>17261</v>
      </c>
      <c r="M3" s="8" t="s">
        <v>17257</v>
      </c>
      <c r="N3" s="8" t="s">
        <v>17263</v>
      </c>
      <c r="O3" s="15" t="s">
        <v>6036</v>
      </c>
      <c r="P3" s="15"/>
      <c r="Q3" s="443" t="s">
        <v>6147</v>
      </c>
      <c r="R3" s="443"/>
      <c r="S3" s="214">
        <v>46</v>
      </c>
      <c r="U3" s="413" t="s">
        <v>5179</v>
      </c>
      <c r="V3" s="413">
        <f>COUNTIF($S$2:$S$86,"42")</f>
        <v>0</v>
      </c>
    </row>
    <row r="4" spans="1:22" ht="15" thickTop="1" thickBot="1">
      <c r="A4" s="7">
        <v>3</v>
      </c>
      <c r="B4" s="7">
        <v>12020</v>
      </c>
      <c r="C4" s="9" t="s">
        <v>6984</v>
      </c>
      <c r="D4" s="9" t="s">
        <v>6025</v>
      </c>
      <c r="E4" s="147" t="s">
        <v>6032</v>
      </c>
      <c r="F4" s="87" t="s">
        <v>5937</v>
      </c>
      <c r="G4" s="91" t="s">
        <v>1183</v>
      </c>
      <c r="H4" s="15" t="s">
        <v>5944</v>
      </c>
      <c r="I4" s="8" t="s">
        <v>6257</v>
      </c>
      <c r="J4" s="8"/>
      <c r="K4" s="8" t="s">
        <v>17264</v>
      </c>
      <c r="L4" s="8" t="s">
        <v>17257</v>
      </c>
      <c r="M4" s="8" t="s">
        <v>17257</v>
      </c>
      <c r="N4" s="8" t="s">
        <v>17263</v>
      </c>
      <c r="O4" s="15" t="s">
        <v>6036</v>
      </c>
      <c r="P4" s="15"/>
      <c r="Q4" s="443" t="s">
        <v>6148</v>
      </c>
      <c r="R4" s="443"/>
      <c r="S4" s="214">
        <v>46</v>
      </c>
      <c r="U4" s="413" t="s">
        <v>5178</v>
      </c>
      <c r="V4" s="413">
        <f>COUNTIF($S$2:$S$86,"43")</f>
        <v>0</v>
      </c>
    </row>
    <row r="5" spans="1:22" ht="15" thickTop="1" thickBot="1">
      <c r="A5" s="7">
        <v>4</v>
      </c>
      <c r="B5" s="7">
        <v>12030</v>
      </c>
      <c r="C5" s="9" t="s">
        <v>6985</v>
      </c>
      <c r="D5" s="9" t="s">
        <v>6026</v>
      </c>
      <c r="E5" s="147" t="s">
        <v>6033</v>
      </c>
      <c r="F5" s="87" t="s">
        <v>5938</v>
      </c>
      <c r="G5" s="91" t="s">
        <v>1183</v>
      </c>
      <c r="H5" s="15" t="s">
        <v>5945</v>
      </c>
      <c r="I5" s="8" t="s">
        <v>6257</v>
      </c>
      <c r="J5" s="8"/>
      <c r="K5" s="8" t="s">
        <v>17264</v>
      </c>
      <c r="L5" s="8" t="s">
        <v>17257</v>
      </c>
      <c r="M5" s="8" t="s">
        <v>17261</v>
      </c>
      <c r="N5" s="8" t="s">
        <v>17263</v>
      </c>
      <c r="O5" s="15" t="s">
        <v>6036</v>
      </c>
      <c r="P5" s="15"/>
      <c r="Q5" s="443" t="s">
        <v>6149</v>
      </c>
      <c r="R5" s="443"/>
      <c r="S5" s="214">
        <v>46</v>
      </c>
      <c r="U5" s="413" t="s">
        <v>5176</v>
      </c>
      <c r="V5" s="413">
        <f>COUNTIF($S$2:$S$86,"44")</f>
        <v>0</v>
      </c>
    </row>
    <row r="6" spans="1:22" ht="15" thickTop="1" thickBot="1">
      <c r="A6" s="7">
        <v>5</v>
      </c>
      <c r="B6" s="7">
        <v>12040</v>
      </c>
      <c r="C6" s="9" t="s">
        <v>6986</v>
      </c>
      <c r="D6" s="9" t="s">
        <v>6027</v>
      </c>
      <c r="E6" s="147" t="s">
        <v>6034</v>
      </c>
      <c r="F6" s="87" t="s">
        <v>5939</v>
      </c>
      <c r="G6" s="91" t="s">
        <v>1183</v>
      </c>
      <c r="H6" s="15" t="s">
        <v>5946</v>
      </c>
      <c r="I6" s="8" t="s">
        <v>6257</v>
      </c>
      <c r="J6" s="8"/>
      <c r="K6" s="8" t="s">
        <v>17264</v>
      </c>
      <c r="L6" s="8" t="s">
        <v>17261</v>
      </c>
      <c r="M6" s="8" t="s">
        <v>17257</v>
      </c>
      <c r="N6" s="8" t="s">
        <v>17263</v>
      </c>
      <c r="O6" s="15" t="s">
        <v>6036</v>
      </c>
      <c r="P6" s="15"/>
      <c r="Q6" s="443" t="s">
        <v>6150</v>
      </c>
      <c r="R6" s="443"/>
      <c r="S6" s="214">
        <v>46</v>
      </c>
      <c r="U6" s="413" t="s">
        <v>5174</v>
      </c>
      <c r="V6" s="413">
        <f>COUNTIF($S$2:$S$86,"45")</f>
        <v>2</v>
      </c>
    </row>
    <row r="7" spans="1:22" ht="15" thickTop="1" thickBot="1">
      <c r="A7" s="7">
        <v>6</v>
      </c>
      <c r="B7" s="7">
        <v>12050</v>
      </c>
      <c r="C7" s="9" t="s">
        <v>6987</v>
      </c>
      <c r="D7" s="9" t="s">
        <v>6028</v>
      </c>
      <c r="E7" s="147" t="s">
        <v>27967</v>
      </c>
      <c r="F7" s="87" t="s">
        <v>5940</v>
      </c>
      <c r="G7" s="91" t="s">
        <v>1183</v>
      </c>
      <c r="H7" s="15" t="s">
        <v>5947</v>
      </c>
      <c r="I7" s="8" t="s">
        <v>6257</v>
      </c>
      <c r="J7" s="8"/>
      <c r="K7" s="8" t="s">
        <v>17264</v>
      </c>
      <c r="L7" s="8" t="s">
        <v>17257</v>
      </c>
      <c r="M7" s="8" t="s">
        <v>17261</v>
      </c>
      <c r="N7" s="8" t="s">
        <v>17263</v>
      </c>
      <c r="O7" s="15" t="s">
        <v>6036</v>
      </c>
      <c r="P7" s="15"/>
      <c r="Q7" s="443" t="s">
        <v>6151</v>
      </c>
      <c r="R7" s="443"/>
      <c r="S7" s="214">
        <v>46</v>
      </c>
      <c r="U7" s="413" t="s">
        <v>5175</v>
      </c>
      <c r="V7" s="413">
        <f>COUNTIF($S$2:$S$86,"46")</f>
        <v>7</v>
      </c>
    </row>
    <row r="8" spans="1:22" ht="15" thickTop="1" thickBot="1">
      <c r="A8" s="7">
        <v>7</v>
      </c>
      <c r="B8" s="7">
        <v>12060</v>
      </c>
      <c r="C8" s="9" t="s">
        <v>6988</v>
      </c>
      <c r="D8" s="9" t="s">
        <v>6029</v>
      </c>
      <c r="E8" s="147" t="s">
        <v>8145</v>
      </c>
      <c r="F8" s="87" t="s">
        <v>5941</v>
      </c>
      <c r="G8" s="91" t="s">
        <v>1183</v>
      </c>
      <c r="H8" s="15" t="s">
        <v>5948</v>
      </c>
      <c r="I8" s="8" t="s">
        <v>6257</v>
      </c>
      <c r="J8" s="8"/>
      <c r="K8" s="8" t="s">
        <v>17264</v>
      </c>
      <c r="L8" s="8" t="s">
        <v>17261</v>
      </c>
      <c r="M8" s="8" t="s">
        <v>17261</v>
      </c>
      <c r="N8" s="8" t="s">
        <v>17263</v>
      </c>
      <c r="O8" s="15" t="s">
        <v>6036</v>
      </c>
      <c r="P8" s="15"/>
      <c r="Q8" s="443" t="s">
        <v>6152</v>
      </c>
      <c r="R8" s="443"/>
      <c r="S8" s="214">
        <v>46</v>
      </c>
      <c r="U8" s="413" t="s">
        <v>5214</v>
      </c>
      <c r="V8" s="413">
        <f>COUNTIF($S$2:$S$86,"47")</f>
        <v>21</v>
      </c>
    </row>
    <row r="9" spans="1:22" ht="15" thickTop="1" thickBot="1">
      <c r="A9" s="7">
        <v>8</v>
      </c>
      <c r="B9" s="7">
        <v>12070</v>
      </c>
      <c r="C9" s="9" t="s">
        <v>6989</v>
      </c>
      <c r="D9" s="9" t="s">
        <v>6030</v>
      </c>
      <c r="E9" s="147" t="s">
        <v>6035</v>
      </c>
      <c r="F9" s="87" t="s">
        <v>5942</v>
      </c>
      <c r="G9" s="91" t="s">
        <v>1183</v>
      </c>
      <c r="H9" s="15" t="s">
        <v>5949</v>
      </c>
      <c r="I9" s="8" t="s">
        <v>6257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15" t="s">
        <v>6036</v>
      </c>
      <c r="P9" s="15"/>
      <c r="Q9" s="443" t="s">
        <v>21049</v>
      </c>
      <c r="R9" s="443"/>
      <c r="S9" s="214">
        <v>46</v>
      </c>
      <c r="U9" s="413" t="s">
        <v>5216</v>
      </c>
      <c r="V9" s="413">
        <f>COUNTIF($S$2:$S$86,"48")</f>
        <v>28</v>
      </c>
    </row>
    <row r="10" spans="1:22" ht="15" thickTop="1" thickBot="1">
      <c r="A10" s="442">
        <v>9</v>
      </c>
      <c r="B10" s="7">
        <v>13010</v>
      </c>
      <c r="C10" s="9" t="s">
        <v>9494</v>
      </c>
      <c r="D10" s="9" t="s">
        <v>9754</v>
      </c>
      <c r="E10" s="15" t="s">
        <v>9772</v>
      </c>
      <c r="F10" s="87" t="s">
        <v>9498</v>
      </c>
      <c r="G10" s="91" t="s">
        <v>1183</v>
      </c>
      <c r="H10" s="15" t="s">
        <v>9516</v>
      </c>
      <c r="I10" s="8" t="s">
        <v>5888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9790</v>
      </c>
      <c r="P10" s="15"/>
      <c r="Q10" s="441" t="s">
        <v>9837</v>
      </c>
      <c r="R10" s="441"/>
      <c r="S10" s="215">
        <v>47</v>
      </c>
      <c r="U10" s="413" t="s">
        <v>5215</v>
      </c>
      <c r="V10" s="413">
        <f>COUNTIF($S$2:$S$86,"49")</f>
        <v>20</v>
      </c>
    </row>
    <row r="11" spans="1:22" ht="15" thickTop="1" thickBot="1">
      <c r="A11" s="442">
        <v>10</v>
      </c>
      <c r="B11" s="7">
        <v>13020</v>
      </c>
      <c r="C11" s="9" t="s">
        <v>9495</v>
      </c>
      <c r="D11" s="9" t="s">
        <v>9755</v>
      </c>
      <c r="E11" s="15" t="s">
        <v>9773</v>
      </c>
      <c r="F11" s="87" t="s">
        <v>9499</v>
      </c>
      <c r="G11" s="91" t="s">
        <v>1183</v>
      </c>
      <c r="H11" s="15" t="s">
        <v>9517</v>
      </c>
      <c r="I11" s="8" t="s">
        <v>5888</v>
      </c>
      <c r="J11" s="8"/>
      <c r="K11" s="8" t="s">
        <v>17264</v>
      </c>
      <c r="L11" s="8" t="s">
        <v>17261</v>
      </c>
      <c r="M11" s="8" t="s">
        <v>17261</v>
      </c>
      <c r="N11" s="8" t="s">
        <v>17263</v>
      </c>
      <c r="O11" s="15" t="s">
        <v>9790</v>
      </c>
      <c r="P11" s="15"/>
      <c r="Q11" s="441" t="s">
        <v>9838</v>
      </c>
      <c r="R11" s="441"/>
      <c r="S11" s="216">
        <v>47</v>
      </c>
      <c r="U11" s="413" t="s">
        <v>17020</v>
      </c>
      <c r="V11" s="413">
        <f>COUNTIF($S$2:$S$173,"50")</f>
        <v>0</v>
      </c>
    </row>
    <row r="12" spans="1:22" ht="15" thickTop="1" thickBot="1">
      <c r="A12" s="442">
        <v>11</v>
      </c>
      <c r="B12" s="7">
        <v>13030</v>
      </c>
      <c r="C12" s="9" t="s">
        <v>9496</v>
      </c>
      <c r="D12" s="9" t="s">
        <v>9756</v>
      </c>
      <c r="E12" s="15" t="s">
        <v>9774</v>
      </c>
      <c r="F12" s="87" t="s">
        <v>9500</v>
      </c>
      <c r="G12" s="91" t="s">
        <v>1183</v>
      </c>
      <c r="H12" s="15" t="s">
        <v>9518</v>
      </c>
      <c r="I12" s="8" t="s">
        <v>5888</v>
      </c>
      <c r="J12" s="8"/>
      <c r="K12" s="8" t="s">
        <v>17264</v>
      </c>
      <c r="L12" s="8" t="s">
        <v>17261</v>
      </c>
      <c r="M12" s="8" t="s">
        <v>17261</v>
      </c>
      <c r="N12" s="8" t="s">
        <v>17263</v>
      </c>
      <c r="O12" s="15" t="s">
        <v>9790</v>
      </c>
      <c r="P12" s="15"/>
      <c r="Q12" s="441" t="s">
        <v>9839</v>
      </c>
      <c r="R12" s="441"/>
      <c r="S12" s="215">
        <v>47</v>
      </c>
      <c r="U12" s="413" t="s">
        <v>17021</v>
      </c>
      <c r="V12" s="413">
        <f>COUNTIF($S$2:$S$173,"51")</f>
        <v>0</v>
      </c>
    </row>
    <row r="13" spans="1:22" ht="15" thickTop="1" thickBot="1">
      <c r="A13" s="442">
        <v>12</v>
      </c>
      <c r="B13" s="7">
        <v>13040</v>
      </c>
      <c r="C13" s="9" t="s">
        <v>9497</v>
      </c>
      <c r="D13" s="9" t="s">
        <v>9757</v>
      </c>
      <c r="E13" s="15" t="s">
        <v>9775</v>
      </c>
      <c r="F13" s="87" t="s">
        <v>9501</v>
      </c>
      <c r="G13" s="91" t="s">
        <v>1183</v>
      </c>
      <c r="H13" s="15" t="s">
        <v>9519</v>
      </c>
      <c r="I13" s="8" t="s">
        <v>5888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9790</v>
      </c>
      <c r="P13" s="15"/>
      <c r="Q13" s="468" t="s">
        <v>9840</v>
      </c>
      <c r="R13" s="468"/>
      <c r="S13" s="216">
        <v>47</v>
      </c>
      <c r="U13" s="413" t="s">
        <v>17022</v>
      </c>
      <c r="V13" s="413">
        <f>COUNTIF($S$2:$S$173,"52")</f>
        <v>0</v>
      </c>
    </row>
    <row r="14" spans="1:22" ht="15" thickTop="1" thickBot="1">
      <c r="A14" s="442">
        <v>13</v>
      </c>
      <c r="B14" s="7">
        <v>14010</v>
      </c>
      <c r="C14" s="9" t="s">
        <v>17715</v>
      </c>
      <c r="D14" s="9" t="s">
        <v>9758</v>
      </c>
      <c r="E14" s="15" t="s">
        <v>9776</v>
      </c>
      <c r="F14" s="87" t="s">
        <v>9502</v>
      </c>
      <c r="G14" s="91" t="s">
        <v>1183</v>
      </c>
      <c r="H14" s="15" t="s">
        <v>9520</v>
      </c>
      <c r="I14" s="8" t="s">
        <v>5888</v>
      </c>
      <c r="J14" s="8"/>
      <c r="K14" s="8" t="s">
        <v>17264</v>
      </c>
      <c r="L14" s="8" t="s">
        <v>17261</v>
      </c>
      <c r="M14" s="8" t="s">
        <v>17261</v>
      </c>
      <c r="N14" s="8" t="s">
        <v>17263</v>
      </c>
      <c r="O14" s="15" t="s">
        <v>9790</v>
      </c>
      <c r="P14" s="15"/>
      <c r="Q14" s="441" t="s">
        <v>9841</v>
      </c>
      <c r="R14" s="441"/>
      <c r="S14" s="215">
        <v>47</v>
      </c>
    </row>
    <row r="15" spans="1:22" ht="15" thickTop="1" thickBot="1">
      <c r="A15" s="442">
        <v>14</v>
      </c>
      <c r="B15" s="7">
        <v>14020</v>
      </c>
      <c r="C15" s="9" t="s">
        <v>17793</v>
      </c>
      <c r="D15" s="9" t="s">
        <v>9759</v>
      </c>
      <c r="E15" s="15" t="s">
        <v>9777</v>
      </c>
      <c r="F15" s="87" t="s">
        <v>9503</v>
      </c>
      <c r="G15" s="91" t="s">
        <v>1183</v>
      </c>
      <c r="H15" s="15" t="s">
        <v>9521</v>
      </c>
      <c r="I15" s="8" t="s">
        <v>5888</v>
      </c>
      <c r="J15" s="8"/>
      <c r="K15" s="8" t="s">
        <v>17264</v>
      </c>
      <c r="L15" s="8" t="s">
        <v>17261</v>
      </c>
      <c r="M15" s="8" t="s">
        <v>17261</v>
      </c>
      <c r="N15" s="8" t="s">
        <v>17263</v>
      </c>
      <c r="O15" s="15" t="s">
        <v>9790</v>
      </c>
      <c r="P15" s="15"/>
      <c r="Q15" s="441" t="s">
        <v>9842</v>
      </c>
      <c r="R15" s="441"/>
      <c r="S15" s="216">
        <v>47</v>
      </c>
    </row>
    <row r="16" spans="1:22" ht="15" thickTop="1" thickBot="1">
      <c r="A16" s="442">
        <v>15</v>
      </c>
      <c r="B16" s="7">
        <v>14030</v>
      </c>
      <c r="C16" s="9" t="s">
        <v>17853</v>
      </c>
      <c r="D16" s="9" t="s">
        <v>9760</v>
      </c>
      <c r="E16" s="15" t="s">
        <v>9778</v>
      </c>
      <c r="F16" s="87" t="s">
        <v>9504</v>
      </c>
      <c r="G16" s="91" t="s">
        <v>1183</v>
      </c>
      <c r="H16" s="15" t="s">
        <v>9522</v>
      </c>
      <c r="I16" s="8" t="s">
        <v>5888</v>
      </c>
      <c r="J16" s="8"/>
      <c r="K16" s="8" t="s">
        <v>17264</v>
      </c>
      <c r="L16" s="8" t="s">
        <v>17261</v>
      </c>
      <c r="M16" s="8" t="s">
        <v>17261</v>
      </c>
      <c r="N16" s="8" t="s">
        <v>17263</v>
      </c>
      <c r="O16" s="15" t="s">
        <v>9790</v>
      </c>
      <c r="P16" s="15"/>
      <c r="Q16" s="441" t="s">
        <v>9843</v>
      </c>
      <c r="R16" s="441"/>
      <c r="S16" s="215">
        <v>47</v>
      </c>
    </row>
    <row r="17" spans="1:19" ht="15" thickTop="1" thickBot="1">
      <c r="A17" s="442">
        <v>16</v>
      </c>
      <c r="B17" s="7">
        <v>14040</v>
      </c>
      <c r="C17" s="9" t="s">
        <v>17887</v>
      </c>
      <c r="D17" s="9" t="s">
        <v>9761</v>
      </c>
      <c r="E17" s="15" t="s">
        <v>9779</v>
      </c>
      <c r="F17" s="87" t="s">
        <v>9505</v>
      </c>
      <c r="G17" s="91" t="s">
        <v>1183</v>
      </c>
      <c r="H17" s="15" t="s">
        <v>9523</v>
      </c>
      <c r="I17" s="8" t="s">
        <v>5888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9790</v>
      </c>
      <c r="P17" s="15"/>
      <c r="Q17" s="441" t="s">
        <v>9844</v>
      </c>
      <c r="R17" s="441"/>
      <c r="S17" s="216">
        <v>47</v>
      </c>
    </row>
    <row r="18" spans="1:19" ht="15" thickTop="1" thickBot="1">
      <c r="A18" s="442">
        <v>17</v>
      </c>
      <c r="B18" s="7">
        <v>14050</v>
      </c>
      <c r="C18" s="9" t="s">
        <v>17913</v>
      </c>
      <c r="D18" s="9" t="s">
        <v>9762</v>
      </c>
      <c r="E18" s="15" t="s">
        <v>9780</v>
      </c>
      <c r="F18" s="87" t="s">
        <v>9506</v>
      </c>
      <c r="G18" s="91" t="s">
        <v>1183</v>
      </c>
      <c r="H18" s="15" t="s">
        <v>9524</v>
      </c>
      <c r="I18" s="8" t="s">
        <v>5888</v>
      </c>
      <c r="J18" s="8"/>
      <c r="K18" s="8" t="s">
        <v>17264</v>
      </c>
      <c r="L18" s="8" t="s">
        <v>17261</v>
      </c>
      <c r="M18" s="8" t="s">
        <v>17261</v>
      </c>
      <c r="N18" s="8" t="s">
        <v>17263</v>
      </c>
      <c r="O18" s="15" t="s">
        <v>9790</v>
      </c>
      <c r="P18" s="15"/>
      <c r="Q18" s="441" t="s">
        <v>9845</v>
      </c>
      <c r="R18" s="441"/>
      <c r="S18" s="215">
        <v>47</v>
      </c>
    </row>
    <row r="19" spans="1:19" ht="15" thickTop="1" thickBot="1">
      <c r="A19" s="442">
        <v>18</v>
      </c>
      <c r="B19" s="7">
        <v>15010</v>
      </c>
      <c r="C19" s="9" t="s">
        <v>17716</v>
      </c>
      <c r="D19" s="9" t="s">
        <v>9763</v>
      </c>
      <c r="E19" s="15" t="s">
        <v>9781</v>
      </c>
      <c r="F19" s="87" t="s">
        <v>9507</v>
      </c>
      <c r="G19" s="91" t="s">
        <v>1183</v>
      </c>
      <c r="H19" s="15" t="s">
        <v>9525</v>
      </c>
      <c r="I19" s="8" t="s">
        <v>5888</v>
      </c>
      <c r="J19" s="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9790</v>
      </c>
      <c r="P19" s="15"/>
      <c r="Q19" s="441" t="s">
        <v>9846</v>
      </c>
      <c r="R19" s="441"/>
      <c r="S19" s="216">
        <v>47</v>
      </c>
    </row>
    <row r="20" spans="1:19" ht="15" thickTop="1" thickBot="1">
      <c r="A20" s="442">
        <v>19</v>
      </c>
      <c r="B20" s="7">
        <v>15020</v>
      </c>
      <c r="C20" s="9" t="s">
        <v>17794</v>
      </c>
      <c r="D20" s="9" t="s">
        <v>9764</v>
      </c>
      <c r="E20" s="15" t="s">
        <v>9782</v>
      </c>
      <c r="F20" s="87" t="s">
        <v>9508</v>
      </c>
      <c r="G20" s="91" t="s">
        <v>1183</v>
      </c>
      <c r="H20" s="15" t="s">
        <v>9526</v>
      </c>
      <c r="I20" s="8" t="s">
        <v>5888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9790</v>
      </c>
      <c r="P20" s="15"/>
      <c r="Q20" s="441" t="s">
        <v>9847</v>
      </c>
      <c r="R20" s="441"/>
      <c r="S20" s="215">
        <v>47</v>
      </c>
    </row>
    <row r="21" spans="1:19" ht="15" thickTop="1" thickBot="1">
      <c r="A21" s="442">
        <v>20</v>
      </c>
      <c r="B21" s="7">
        <v>15030</v>
      </c>
      <c r="C21" s="9" t="s">
        <v>17854</v>
      </c>
      <c r="D21" s="9" t="s">
        <v>9765</v>
      </c>
      <c r="E21" s="15" t="s">
        <v>9783</v>
      </c>
      <c r="F21" s="87" t="s">
        <v>9509</v>
      </c>
      <c r="G21" s="91" t="s">
        <v>1183</v>
      </c>
      <c r="H21" s="15" t="s">
        <v>9527</v>
      </c>
      <c r="I21" s="8" t="s">
        <v>5888</v>
      </c>
      <c r="J21" s="8"/>
      <c r="K21" s="8" t="s">
        <v>17264</v>
      </c>
      <c r="L21" s="8" t="s">
        <v>17261</v>
      </c>
      <c r="M21" s="8" t="s">
        <v>17261</v>
      </c>
      <c r="N21" s="8" t="s">
        <v>17263</v>
      </c>
      <c r="O21" s="15" t="s">
        <v>9790</v>
      </c>
      <c r="P21" s="15"/>
      <c r="Q21" s="441" t="s">
        <v>9848</v>
      </c>
      <c r="R21" s="441"/>
      <c r="S21" s="216">
        <v>47</v>
      </c>
    </row>
    <row r="22" spans="1:19" ht="15" thickTop="1" thickBot="1">
      <c r="A22" s="442">
        <v>21</v>
      </c>
      <c r="B22" s="7">
        <v>15040</v>
      </c>
      <c r="C22" s="9" t="s">
        <v>17888</v>
      </c>
      <c r="D22" s="9" t="s">
        <v>9766</v>
      </c>
      <c r="E22" s="15" t="s">
        <v>9784</v>
      </c>
      <c r="F22" s="87" t="s">
        <v>9510</v>
      </c>
      <c r="G22" s="91" t="s">
        <v>1183</v>
      </c>
      <c r="H22" s="15" t="s">
        <v>9528</v>
      </c>
      <c r="I22" s="8" t="s">
        <v>5888</v>
      </c>
      <c r="J22" s="8"/>
      <c r="K22" s="8" t="s">
        <v>17264</v>
      </c>
      <c r="L22" s="8" t="s">
        <v>17261</v>
      </c>
      <c r="M22" s="8" t="s">
        <v>17261</v>
      </c>
      <c r="N22" s="8" t="s">
        <v>17263</v>
      </c>
      <c r="O22" s="15" t="s">
        <v>9790</v>
      </c>
      <c r="P22" s="15"/>
      <c r="Q22" s="441" t="s">
        <v>9849</v>
      </c>
      <c r="R22" s="441"/>
      <c r="S22" s="215">
        <v>47</v>
      </c>
    </row>
    <row r="23" spans="1:19" ht="15" thickTop="1" thickBot="1">
      <c r="A23" s="442">
        <v>22</v>
      </c>
      <c r="B23" s="7">
        <v>15060</v>
      </c>
      <c r="C23" s="9" t="s">
        <v>17914</v>
      </c>
      <c r="D23" s="9" t="s">
        <v>10646</v>
      </c>
      <c r="E23" s="15"/>
      <c r="F23" s="87"/>
      <c r="G23" s="91"/>
      <c r="H23" s="15"/>
      <c r="I23" s="8"/>
      <c r="J23" s="8"/>
      <c r="K23" s="8"/>
      <c r="L23" s="8"/>
      <c r="M23" s="8"/>
      <c r="N23" s="8"/>
      <c r="O23" s="15"/>
      <c r="P23" s="15"/>
      <c r="Q23" s="441"/>
      <c r="R23" s="441"/>
      <c r="S23" s="216"/>
    </row>
    <row r="24" spans="1:19" ht="15" thickTop="1" thickBot="1">
      <c r="A24" s="442">
        <v>23</v>
      </c>
      <c r="B24" s="7">
        <v>16010</v>
      </c>
      <c r="C24" s="9" t="s">
        <v>17717</v>
      </c>
      <c r="D24" s="9" t="s">
        <v>9768</v>
      </c>
      <c r="E24" s="15" t="s">
        <v>9786</v>
      </c>
      <c r="F24" s="87" t="s">
        <v>9512</v>
      </c>
      <c r="G24" s="91" t="s">
        <v>1183</v>
      </c>
      <c r="H24" s="15" t="s">
        <v>9530</v>
      </c>
      <c r="I24" s="8" t="s">
        <v>5888</v>
      </c>
      <c r="J24" s="8"/>
      <c r="K24" s="8" t="s">
        <v>17264</v>
      </c>
      <c r="L24" s="8" t="s">
        <v>17261</v>
      </c>
      <c r="M24" s="8" t="s">
        <v>17261</v>
      </c>
      <c r="N24" s="8" t="s">
        <v>17263</v>
      </c>
      <c r="O24" s="15" t="s">
        <v>9790</v>
      </c>
      <c r="P24" s="15"/>
      <c r="Q24" s="441" t="s">
        <v>9851</v>
      </c>
      <c r="R24" s="441"/>
      <c r="S24" s="215">
        <v>47</v>
      </c>
    </row>
    <row r="25" spans="1:19" ht="15" thickTop="1" thickBot="1">
      <c r="A25" s="442">
        <v>24</v>
      </c>
      <c r="B25" s="7">
        <v>16020</v>
      </c>
      <c r="C25" s="9" t="s">
        <v>17795</v>
      </c>
      <c r="D25" s="9" t="s">
        <v>9769</v>
      </c>
      <c r="E25" s="15" t="s">
        <v>9787</v>
      </c>
      <c r="F25" s="87" t="s">
        <v>9513</v>
      </c>
      <c r="G25" s="91" t="s">
        <v>1183</v>
      </c>
      <c r="H25" s="15" t="s">
        <v>9531</v>
      </c>
      <c r="I25" s="8" t="s">
        <v>5888</v>
      </c>
      <c r="J25" s="8"/>
      <c r="K25" s="8" t="s">
        <v>17264</v>
      </c>
      <c r="L25" s="8" t="s">
        <v>17261</v>
      </c>
      <c r="M25" s="8" t="s">
        <v>17261</v>
      </c>
      <c r="N25" s="8" t="s">
        <v>17263</v>
      </c>
      <c r="O25" s="15" t="s">
        <v>9790</v>
      </c>
      <c r="P25" s="15"/>
      <c r="Q25" s="441" t="s">
        <v>9852</v>
      </c>
      <c r="R25" s="441"/>
      <c r="S25" s="215">
        <v>47</v>
      </c>
    </row>
    <row r="26" spans="1:19" ht="15" thickTop="1" thickBot="1">
      <c r="A26" s="442">
        <v>25</v>
      </c>
      <c r="B26" s="7">
        <v>16030</v>
      </c>
      <c r="C26" s="9" t="s">
        <v>17855</v>
      </c>
      <c r="D26" s="9" t="s">
        <v>9770</v>
      </c>
      <c r="E26" s="15" t="s">
        <v>9788</v>
      </c>
      <c r="F26" s="87" t="s">
        <v>9514</v>
      </c>
      <c r="G26" s="91" t="s">
        <v>1183</v>
      </c>
      <c r="H26" s="15" t="s">
        <v>9532</v>
      </c>
      <c r="I26" s="8" t="s">
        <v>5888</v>
      </c>
      <c r="J26" s="8"/>
      <c r="K26" s="8" t="s">
        <v>17264</v>
      </c>
      <c r="L26" s="8" t="s">
        <v>17261</v>
      </c>
      <c r="M26" s="8" t="s">
        <v>17261</v>
      </c>
      <c r="N26" s="8" t="s">
        <v>17263</v>
      </c>
      <c r="O26" s="15" t="s">
        <v>9790</v>
      </c>
      <c r="P26" s="15"/>
      <c r="Q26" s="441" t="s">
        <v>9853</v>
      </c>
      <c r="R26" s="441"/>
      <c r="S26" s="215">
        <v>47</v>
      </c>
    </row>
    <row r="27" spans="1:19" ht="15" thickTop="1" thickBot="1">
      <c r="A27" s="442">
        <v>26</v>
      </c>
      <c r="B27" s="7">
        <v>16040</v>
      </c>
      <c r="C27" s="9" t="s">
        <v>17889</v>
      </c>
      <c r="D27" s="9" t="s">
        <v>9771</v>
      </c>
      <c r="E27" s="15" t="s">
        <v>9789</v>
      </c>
      <c r="F27" s="87" t="s">
        <v>9515</v>
      </c>
      <c r="G27" s="91" t="s">
        <v>1183</v>
      </c>
      <c r="H27" s="15" t="s">
        <v>9533</v>
      </c>
      <c r="I27" s="8" t="s">
        <v>5888</v>
      </c>
      <c r="J27" s="8"/>
      <c r="K27" s="8" t="s">
        <v>17264</v>
      </c>
      <c r="L27" s="8" t="s">
        <v>17261</v>
      </c>
      <c r="M27" s="8" t="s">
        <v>17261</v>
      </c>
      <c r="N27" s="8" t="s">
        <v>17263</v>
      </c>
      <c r="O27" s="15" t="s">
        <v>9790</v>
      </c>
      <c r="P27" s="15"/>
      <c r="Q27" s="441" t="s">
        <v>9854</v>
      </c>
      <c r="R27" s="441"/>
      <c r="S27" s="215">
        <v>47</v>
      </c>
    </row>
    <row r="28" spans="1:19" ht="15" thickTop="1" thickBot="1">
      <c r="A28" s="442">
        <v>27</v>
      </c>
      <c r="B28" s="7">
        <v>13050</v>
      </c>
      <c r="C28" s="9" t="s">
        <v>10653</v>
      </c>
      <c r="D28" s="9" t="s">
        <v>10647</v>
      </c>
      <c r="E28" s="15" t="s">
        <v>10648</v>
      </c>
      <c r="F28" s="87" t="s">
        <v>10654</v>
      </c>
      <c r="G28" s="91" t="s">
        <v>1183</v>
      </c>
      <c r="H28" s="15" t="s">
        <v>10655</v>
      </c>
      <c r="I28" s="8" t="s">
        <v>5888</v>
      </c>
      <c r="J28" s="8"/>
      <c r="K28" s="8" t="s">
        <v>17264</v>
      </c>
      <c r="L28" s="8" t="s">
        <v>17261</v>
      </c>
      <c r="M28" s="8" t="s">
        <v>17261</v>
      </c>
      <c r="N28" s="8" t="s">
        <v>17263</v>
      </c>
      <c r="O28" s="15" t="s">
        <v>10705</v>
      </c>
      <c r="P28" s="15"/>
      <c r="Q28" s="443" t="s">
        <v>21050</v>
      </c>
      <c r="R28" s="443"/>
      <c r="S28" s="215">
        <v>47</v>
      </c>
    </row>
    <row r="29" spans="1:19" ht="13.5" customHeight="1" thickTop="1" thickBot="1">
      <c r="A29" s="442">
        <v>28</v>
      </c>
      <c r="B29" s="7">
        <v>13060</v>
      </c>
      <c r="C29" s="9" t="s">
        <v>10657</v>
      </c>
      <c r="D29" s="9" t="s">
        <v>10649</v>
      </c>
      <c r="E29" s="15" t="s">
        <v>10650</v>
      </c>
      <c r="F29" s="87" t="s">
        <v>10658</v>
      </c>
      <c r="G29" s="91" t="s">
        <v>1183</v>
      </c>
      <c r="H29" s="15" t="s">
        <v>10656</v>
      </c>
      <c r="I29" s="8" t="s">
        <v>5888</v>
      </c>
      <c r="J29" s="8"/>
      <c r="K29" s="8" t="s">
        <v>17264</v>
      </c>
      <c r="L29" s="8" t="s">
        <v>17261</v>
      </c>
      <c r="M29" s="8" t="s">
        <v>17261</v>
      </c>
      <c r="N29" s="8" t="s">
        <v>17263</v>
      </c>
      <c r="O29" s="15" t="s">
        <v>10705</v>
      </c>
      <c r="P29" s="15"/>
      <c r="Q29" s="443" t="s">
        <v>21051</v>
      </c>
      <c r="R29" s="443"/>
      <c r="S29" s="215">
        <v>47</v>
      </c>
    </row>
    <row r="30" spans="1:19" ht="15" thickTop="1" thickBot="1">
      <c r="A30" s="442">
        <v>29</v>
      </c>
      <c r="B30" s="7">
        <v>13070</v>
      </c>
      <c r="C30" s="9" t="s">
        <v>10659</v>
      </c>
      <c r="D30" s="9" t="s">
        <v>10651</v>
      </c>
      <c r="E30" s="15" t="s">
        <v>10652</v>
      </c>
      <c r="F30" s="87" t="s">
        <v>10660</v>
      </c>
      <c r="G30" s="91" t="s">
        <v>10535</v>
      </c>
      <c r="H30" s="15" t="s">
        <v>10534</v>
      </c>
      <c r="I30" s="8" t="s">
        <v>5888</v>
      </c>
      <c r="J30" s="8"/>
      <c r="K30" s="8" t="s">
        <v>17264</v>
      </c>
      <c r="L30" s="8" t="s">
        <v>17261</v>
      </c>
      <c r="M30" s="8" t="s">
        <v>17261</v>
      </c>
      <c r="N30" s="8" t="s">
        <v>17263</v>
      </c>
      <c r="O30" s="15" t="s">
        <v>10705</v>
      </c>
      <c r="P30" s="15"/>
      <c r="Q30" s="443" t="s">
        <v>21052</v>
      </c>
      <c r="R30" s="443"/>
      <c r="S30" s="215">
        <v>47</v>
      </c>
    </row>
    <row r="31" spans="1:19" ht="15" thickTop="1" thickBot="1">
      <c r="A31" s="442">
        <v>30</v>
      </c>
      <c r="B31" s="442">
        <v>15050</v>
      </c>
      <c r="C31" s="9" t="s">
        <v>10645</v>
      </c>
      <c r="D31" s="9" t="s">
        <v>9767</v>
      </c>
      <c r="E31" s="15" t="s">
        <v>9785</v>
      </c>
      <c r="F31" s="87" t="s">
        <v>9511</v>
      </c>
      <c r="G31" s="91" t="s">
        <v>1183</v>
      </c>
      <c r="H31" s="15" t="s">
        <v>9529</v>
      </c>
      <c r="I31" s="8" t="s">
        <v>5888</v>
      </c>
      <c r="J31" s="8"/>
      <c r="K31" s="8" t="s">
        <v>17264</v>
      </c>
      <c r="L31" s="8" t="s">
        <v>17261</v>
      </c>
      <c r="M31" s="8" t="s">
        <v>17261</v>
      </c>
      <c r="N31" s="8" t="s">
        <v>17263</v>
      </c>
      <c r="O31" s="15" t="s">
        <v>9790</v>
      </c>
      <c r="P31" s="15"/>
      <c r="Q31" s="441" t="s">
        <v>9850</v>
      </c>
      <c r="R31" s="441"/>
      <c r="S31" s="216">
        <v>47</v>
      </c>
    </row>
    <row r="32" spans="1:19" ht="15" thickTop="1" thickBot="1">
      <c r="A32" s="442">
        <v>31</v>
      </c>
      <c r="B32" s="7">
        <v>15000</v>
      </c>
      <c r="C32" s="9" t="s">
        <v>12077</v>
      </c>
      <c r="D32" s="9" t="s">
        <v>12168</v>
      </c>
      <c r="E32" s="15" t="s">
        <v>12247</v>
      </c>
      <c r="F32" s="87" t="s">
        <v>12107</v>
      </c>
      <c r="G32" s="91" t="s">
        <v>1183</v>
      </c>
      <c r="H32" s="15" t="s">
        <v>12081</v>
      </c>
      <c r="I32" s="8" t="s">
        <v>5888</v>
      </c>
      <c r="J32" s="8"/>
      <c r="K32" s="8" t="s">
        <v>17264</v>
      </c>
      <c r="L32" s="8" t="s">
        <v>17261</v>
      </c>
      <c r="M32" s="8" t="s">
        <v>17261</v>
      </c>
      <c r="N32" s="8" t="s">
        <v>17263</v>
      </c>
      <c r="O32" s="15" t="s">
        <v>12167</v>
      </c>
      <c r="P32" s="15"/>
      <c r="Q32" s="443" t="s">
        <v>12397</v>
      </c>
      <c r="R32" s="443"/>
      <c r="S32" s="216">
        <v>48</v>
      </c>
    </row>
    <row r="33" spans="1:19" ht="15" thickTop="1" thickBot="1">
      <c r="A33" s="442">
        <v>32</v>
      </c>
      <c r="B33" s="7">
        <v>13000</v>
      </c>
      <c r="C33" s="9" t="s">
        <v>12078</v>
      </c>
      <c r="D33" s="9" t="s">
        <v>12169</v>
      </c>
      <c r="E33" s="15" t="s">
        <v>12248</v>
      </c>
      <c r="F33" s="87" t="s">
        <v>12108</v>
      </c>
      <c r="G33" s="91" t="s">
        <v>1183</v>
      </c>
      <c r="H33" s="15" t="s">
        <v>12082</v>
      </c>
      <c r="I33" s="8" t="s">
        <v>5888</v>
      </c>
      <c r="J33" s="8"/>
      <c r="K33" s="8" t="s">
        <v>17264</v>
      </c>
      <c r="L33" s="8" t="s">
        <v>17261</v>
      </c>
      <c r="M33" s="8" t="s">
        <v>17261</v>
      </c>
      <c r="N33" s="8" t="s">
        <v>17263</v>
      </c>
      <c r="O33" s="15" t="s">
        <v>12167</v>
      </c>
      <c r="P33" s="15"/>
      <c r="Q33" s="443" t="s">
        <v>12398</v>
      </c>
      <c r="R33" s="443"/>
      <c r="S33" s="216">
        <v>48</v>
      </c>
    </row>
    <row r="34" spans="1:19" ht="15" thickTop="1" thickBot="1">
      <c r="A34" s="442">
        <v>33</v>
      </c>
      <c r="B34" s="7">
        <v>16000</v>
      </c>
      <c r="C34" s="9" t="s">
        <v>12079</v>
      </c>
      <c r="D34" s="9" t="s">
        <v>12170</v>
      </c>
      <c r="E34" s="15" t="s">
        <v>12249</v>
      </c>
      <c r="F34" s="87" t="s">
        <v>12109</v>
      </c>
      <c r="G34" s="91" t="s">
        <v>1183</v>
      </c>
      <c r="H34" s="15" t="s">
        <v>18361</v>
      </c>
      <c r="I34" s="8" t="s">
        <v>5888</v>
      </c>
      <c r="J34" s="8"/>
      <c r="K34" s="8" t="s">
        <v>17264</v>
      </c>
      <c r="L34" s="8" t="s">
        <v>17261</v>
      </c>
      <c r="M34" s="8" t="s">
        <v>17261</v>
      </c>
      <c r="N34" s="8" t="s">
        <v>17263</v>
      </c>
      <c r="O34" s="15" t="s">
        <v>12167</v>
      </c>
      <c r="P34" s="15"/>
      <c r="Q34" s="8" t="s">
        <v>12399</v>
      </c>
      <c r="R34" s="8"/>
      <c r="S34" s="216">
        <v>48</v>
      </c>
    </row>
    <row r="35" spans="1:19" ht="15" thickTop="1" thickBot="1">
      <c r="A35" s="442">
        <v>34</v>
      </c>
      <c r="B35" s="7">
        <v>14000</v>
      </c>
      <c r="C35" s="9" t="s">
        <v>12080</v>
      </c>
      <c r="D35" s="9" t="s">
        <v>12171</v>
      </c>
      <c r="E35" s="15" t="s">
        <v>12250</v>
      </c>
      <c r="F35" s="87" t="s">
        <v>12110</v>
      </c>
      <c r="G35" s="91" t="s">
        <v>1183</v>
      </c>
      <c r="H35" s="15" t="s">
        <v>12083</v>
      </c>
      <c r="I35" s="8" t="s">
        <v>5888</v>
      </c>
      <c r="J35" s="8"/>
      <c r="K35" s="8" t="s">
        <v>17264</v>
      </c>
      <c r="L35" s="8" t="s">
        <v>17261</v>
      </c>
      <c r="M35" s="8" t="s">
        <v>17261</v>
      </c>
      <c r="N35" s="8" t="s">
        <v>17263</v>
      </c>
      <c r="O35" s="15" t="s">
        <v>12167</v>
      </c>
      <c r="P35" s="15"/>
      <c r="Q35" s="8" t="s">
        <v>12400</v>
      </c>
      <c r="R35" s="8"/>
      <c r="S35" s="216">
        <v>48</v>
      </c>
    </row>
    <row r="36" spans="1:19" ht="15" thickTop="1" thickBot="1">
      <c r="A36" s="442">
        <v>35</v>
      </c>
      <c r="B36" s="7">
        <v>15070</v>
      </c>
      <c r="C36" s="523" t="s">
        <v>12220</v>
      </c>
      <c r="D36" s="9" t="s">
        <v>12172</v>
      </c>
      <c r="E36" s="15" t="s">
        <v>12251</v>
      </c>
      <c r="F36" s="87" t="s">
        <v>12111</v>
      </c>
      <c r="G36" s="91" t="s">
        <v>1183</v>
      </c>
      <c r="H36" s="15" t="s">
        <v>12084</v>
      </c>
      <c r="I36" s="8" t="s">
        <v>5888</v>
      </c>
      <c r="J36" s="8"/>
      <c r="K36" s="8" t="s">
        <v>17264</v>
      </c>
      <c r="L36" s="8" t="s">
        <v>17261</v>
      </c>
      <c r="M36" s="8" t="s">
        <v>17261</v>
      </c>
      <c r="N36" s="8" t="s">
        <v>17263</v>
      </c>
      <c r="O36" s="15" t="s">
        <v>12167</v>
      </c>
      <c r="P36" s="15"/>
      <c r="Q36" s="8" t="s">
        <v>12401</v>
      </c>
      <c r="R36" s="8"/>
      <c r="S36" s="216">
        <v>48</v>
      </c>
    </row>
    <row r="37" spans="1:19" ht="15" thickTop="1" thickBot="1">
      <c r="A37" s="442">
        <v>36</v>
      </c>
      <c r="B37" s="7">
        <v>16050</v>
      </c>
      <c r="C37" s="523" t="s">
        <v>12221</v>
      </c>
      <c r="D37" s="9" t="s">
        <v>12173</v>
      </c>
      <c r="E37" s="15" t="s">
        <v>12252</v>
      </c>
      <c r="F37" s="87" t="s">
        <v>12112</v>
      </c>
      <c r="G37" s="91" t="s">
        <v>1183</v>
      </c>
      <c r="H37" s="15" t="s">
        <v>12085</v>
      </c>
      <c r="I37" s="8" t="s">
        <v>5888</v>
      </c>
      <c r="J37" s="8"/>
      <c r="K37" s="8" t="s">
        <v>17264</v>
      </c>
      <c r="L37" s="8" t="s">
        <v>17261</v>
      </c>
      <c r="M37" s="8" t="s">
        <v>17261</v>
      </c>
      <c r="N37" s="8" t="s">
        <v>17263</v>
      </c>
      <c r="O37" s="15" t="s">
        <v>12167</v>
      </c>
      <c r="P37" s="15"/>
      <c r="Q37" s="8" t="s">
        <v>12402</v>
      </c>
      <c r="R37" s="8"/>
      <c r="S37" s="216">
        <v>48</v>
      </c>
    </row>
    <row r="38" spans="1:19" ht="15" thickTop="1" thickBot="1">
      <c r="A38" s="442">
        <v>37</v>
      </c>
      <c r="B38" s="7">
        <v>13100</v>
      </c>
      <c r="C38" s="523" t="s">
        <v>12222</v>
      </c>
      <c r="D38" s="9" t="s">
        <v>12174</v>
      </c>
      <c r="E38" s="15" t="s">
        <v>12253</v>
      </c>
      <c r="F38" s="87" t="s">
        <v>12113</v>
      </c>
      <c r="G38" s="91" t="s">
        <v>1183</v>
      </c>
      <c r="H38" s="15" t="s">
        <v>12086</v>
      </c>
      <c r="I38" s="8" t="s">
        <v>5888</v>
      </c>
      <c r="J38" s="8"/>
      <c r="K38" s="8" t="s">
        <v>17264</v>
      </c>
      <c r="L38" s="8" t="s">
        <v>17261</v>
      </c>
      <c r="M38" s="8" t="s">
        <v>17261</v>
      </c>
      <c r="N38" s="8" t="s">
        <v>17263</v>
      </c>
      <c r="O38" s="15" t="s">
        <v>12167</v>
      </c>
      <c r="P38" s="15"/>
      <c r="Q38" s="8" t="s">
        <v>12403</v>
      </c>
      <c r="R38" s="8"/>
      <c r="S38" s="216">
        <v>48</v>
      </c>
    </row>
    <row r="39" spans="1:19" ht="15" thickTop="1" thickBot="1">
      <c r="A39" s="442">
        <v>38</v>
      </c>
      <c r="B39" s="7">
        <v>13110</v>
      </c>
      <c r="C39" s="523" t="s">
        <v>12223</v>
      </c>
      <c r="D39" s="9" t="s">
        <v>12175</v>
      </c>
      <c r="E39" s="15" t="s">
        <v>12254</v>
      </c>
      <c r="F39" s="87" t="s">
        <v>12114</v>
      </c>
      <c r="G39" s="91" t="s">
        <v>1183</v>
      </c>
      <c r="H39" s="15" t="s">
        <v>12087</v>
      </c>
      <c r="I39" s="8" t="s">
        <v>5888</v>
      </c>
      <c r="J39" s="8"/>
      <c r="K39" s="8" t="s">
        <v>17264</v>
      </c>
      <c r="L39" s="8" t="s">
        <v>17261</v>
      </c>
      <c r="M39" s="8" t="s">
        <v>17261</v>
      </c>
      <c r="N39" s="8" t="s">
        <v>17263</v>
      </c>
      <c r="O39" s="15" t="s">
        <v>12167</v>
      </c>
      <c r="P39" s="15"/>
      <c r="Q39" s="8" t="s">
        <v>12404</v>
      </c>
      <c r="R39" s="8"/>
      <c r="S39" s="216">
        <v>48</v>
      </c>
    </row>
    <row r="40" spans="1:19" ht="15" thickTop="1" thickBot="1">
      <c r="A40" s="442">
        <v>39</v>
      </c>
      <c r="B40" s="7">
        <v>17010</v>
      </c>
      <c r="C40" s="523" t="s">
        <v>12224</v>
      </c>
      <c r="D40" s="9" t="s">
        <v>12176</v>
      </c>
      <c r="E40" s="15" t="s">
        <v>12255</v>
      </c>
      <c r="F40" s="87" t="s">
        <v>12115</v>
      </c>
      <c r="G40" s="91" t="s">
        <v>1183</v>
      </c>
      <c r="H40" s="15" t="s">
        <v>12088</v>
      </c>
      <c r="I40" s="8" t="s">
        <v>5888</v>
      </c>
      <c r="J40" s="8"/>
      <c r="K40" s="8" t="s">
        <v>17264</v>
      </c>
      <c r="L40" s="8" t="s">
        <v>17261</v>
      </c>
      <c r="M40" s="8" t="s">
        <v>17261</v>
      </c>
      <c r="N40" s="8" t="s">
        <v>17263</v>
      </c>
      <c r="O40" s="15" t="s">
        <v>12167</v>
      </c>
      <c r="P40" s="15"/>
      <c r="Q40" s="8" t="s">
        <v>12405</v>
      </c>
      <c r="R40" s="8"/>
      <c r="S40" s="216">
        <v>48</v>
      </c>
    </row>
    <row r="41" spans="1:19" ht="15" thickTop="1" thickBot="1">
      <c r="A41" s="442">
        <v>40</v>
      </c>
      <c r="B41" s="7">
        <v>17020</v>
      </c>
      <c r="C41" s="523" t="s">
        <v>12225</v>
      </c>
      <c r="D41" s="9" t="s">
        <v>12177</v>
      </c>
      <c r="E41" s="15" t="s">
        <v>12256</v>
      </c>
      <c r="F41" s="87" t="s">
        <v>12116</v>
      </c>
      <c r="G41" s="91" t="s">
        <v>1183</v>
      </c>
      <c r="H41" s="15" t="s">
        <v>12089</v>
      </c>
      <c r="I41" s="8" t="s">
        <v>5888</v>
      </c>
      <c r="J41" s="8"/>
      <c r="K41" s="8" t="s">
        <v>17264</v>
      </c>
      <c r="L41" s="8" t="s">
        <v>17261</v>
      </c>
      <c r="M41" s="8" t="s">
        <v>17261</v>
      </c>
      <c r="N41" s="8" t="s">
        <v>17263</v>
      </c>
      <c r="O41" s="15" t="s">
        <v>12167</v>
      </c>
      <c r="P41" s="15"/>
      <c r="Q41" s="8" t="s">
        <v>12406</v>
      </c>
      <c r="R41" s="8"/>
      <c r="S41" s="216">
        <v>48</v>
      </c>
    </row>
    <row r="42" spans="1:19" ht="15" thickTop="1" thickBot="1">
      <c r="A42" s="442">
        <v>41</v>
      </c>
      <c r="B42" s="7">
        <v>17030</v>
      </c>
      <c r="C42" s="523" t="s">
        <v>12226</v>
      </c>
      <c r="D42" s="9" t="s">
        <v>12178</v>
      </c>
      <c r="E42" s="15" t="s">
        <v>12257</v>
      </c>
      <c r="F42" s="87" t="s">
        <v>12117</v>
      </c>
      <c r="G42" s="91" t="s">
        <v>1183</v>
      </c>
      <c r="H42" s="15" t="s">
        <v>12090</v>
      </c>
      <c r="I42" s="8" t="s">
        <v>5888</v>
      </c>
      <c r="J42" s="8"/>
      <c r="K42" s="8" t="s">
        <v>17264</v>
      </c>
      <c r="L42" s="8" t="s">
        <v>17261</v>
      </c>
      <c r="M42" s="8" t="s">
        <v>17261</v>
      </c>
      <c r="N42" s="8" t="s">
        <v>17263</v>
      </c>
      <c r="O42" s="15" t="s">
        <v>12167</v>
      </c>
      <c r="P42" s="15"/>
      <c r="Q42" s="8" t="s">
        <v>12407</v>
      </c>
      <c r="R42" s="8"/>
      <c r="S42" s="216">
        <v>48</v>
      </c>
    </row>
    <row r="43" spans="1:19" ht="15" thickTop="1" thickBot="1">
      <c r="A43" s="442">
        <v>42</v>
      </c>
      <c r="B43" s="7">
        <v>17040</v>
      </c>
      <c r="C43" s="523" t="s">
        <v>12227</v>
      </c>
      <c r="D43" s="9" t="s">
        <v>12179</v>
      </c>
      <c r="E43" s="15" t="s">
        <v>12258</v>
      </c>
      <c r="F43" s="87" t="s">
        <v>12118</v>
      </c>
      <c r="G43" s="91" t="s">
        <v>1183</v>
      </c>
      <c r="H43" s="15" t="s">
        <v>12091</v>
      </c>
      <c r="I43" s="8" t="s">
        <v>5888</v>
      </c>
      <c r="J43" s="8"/>
      <c r="K43" s="8" t="s">
        <v>17264</v>
      </c>
      <c r="L43" s="8" t="s">
        <v>17261</v>
      </c>
      <c r="M43" s="8" t="s">
        <v>17261</v>
      </c>
      <c r="N43" s="8" t="s">
        <v>17263</v>
      </c>
      <c r="O43" s="15" t="s">
        <v>12167</v>
      </c>
      <c r="P43" s="15"/>
      <c r="Q43" s="8" t="s">
        <v>12408</v>
      </c>
      <c r="R43" s="8"/>
      <c r="S43" s="216">
        <v>48</v>
      </c>
    </row>
    <row r="44" spans="1:19" ht="15" thickTop="1" thickBot="1">
      <c r="A44" s="442">
        <v>43</v>
      </c>
      <c r="B44" s="7">
        <v>17050</v>
      </c>
      <c r="C44" s="523" t="s">
        <v>12228</v>
      </c>
      <c r="D44" s="9" t="s">
        <v>12180</v>
      </c>
      <c r="E44" s="15" t="s">
        <v>12259</v>
      </c>
      <c r="F44" s="87" t="s">
        <v>12119</v>
      </c>
      <c r="G44" s="91" t="s">
        <v>1183</v>
      </c>
      <c r="H44" s="15" t="s">
        <v>12092</v>
      </c>
      <c r="I44" s="8" t="s">
        <v>5888</v>
      </c>
      <c r="J44" s="8"/>
      <c r="K44" s="8" t="s">
        <v>17264</v>
      </c>
      <c r="L44" s="8" t="s">
        <v>17261</v>
      </c>
      <c r="M44" s="8" t="s">
        <v>17261</v>
      </c>
      <c r="N44" s="8" t="s">
        <v>17263</v>
      </c>
      <c r="O44" s="15" t="s">
        <v>12167</v>
      </c>
      <c r="P44" s="15"/>
      <c r="Q44" s="8" t="s">
        <v>12409</v>
      </c>
      <c r="R44" s="8"/>
      <c r="S44" s="216">
        <v>48</v>
      </c>
    </row>
    <row r="45" spans="1:19" ht="15" thickTop="1" thickBot="1">
      <c r="A45" s="442">
        <v>44</v>
      </c>
      <c r="B45" s="7">
        <v>17060</v>
      </c>
      <c r="C45" s="523" t="s">
        <v>12229</v>
      </c>
      <c r="D45" s="9" t="s">
        <v>12181</v>
      </c>
      <c r="E45" s="15" t="s">
        <v>12260</v>
      </c>
      <c r="F45" s="87" t="s">
        <v>12120</v>
      </c>
      <c r="G45" s="91" t="s">
        <v>1183</v>
      </c>
      <c r="H45" s="15" t="s">
        <v>12093</v>
      </c>
      <c r="I45" s="8" t="s">
        <v>5888</v>
      </c>
      <c r="J45" s="8"/>
      <c r="K45" s="8" t="s">
        <v>17264</v>
      </c>
      <c r="L45" s="8" t="s">
        <v>17261</v>
      </c>
      <c r="M45" s="8" t="s">
        <v>17261</v>
      </c>
      <c r="N45" s="8" t="s">
        <v>17263</v>
      </c>
      <c r="O45" s="15" t="s">
        <v>12167</v>
      </c>
      <c r="P45" s="15"/>
      <c r="Q45" s="8" t="s">
        <v>12410</v>
      </c>
      <c r="R45" s="8"/>
      <c r="S45" s="216">
        <v>48</v>
      </c>
    </row>
    <row r="46" spans="1:19" ht="15" thickTop="1" thickBot="1">
      <c r="A46" s="442">
        <v>45</v>
      </c>
      <c r="B46" s="7">
        <v>17070</v>
      </c>
      <c r="C46" s="523" t="s">
        <v>12230</v>
      </c>
      <c r="D46" s="9" t="s">
        <v>12182</v>
      </c>
      <c r="E46" s="15" t="s">
        <v>12261</v>
      </c>
      <c r="F46" s="87" t="s">
        <v>12121</v>
      </c>
      <c r="G46" s="91" t="s">
        <v>1183</v>
      </c>
      <c r="H46" s="15" t="s">
        <v>12094</v>
      </c>
      <c r="I46" s="8" t="s">
        <v>5888</v>
      </c>
      <c r="J46" s="8"/>
      <c r="K46" s="8" t="s">
        <v>17264</v>
      </c>
      <c r="L46" s="8" t="s">
        <v>17261</v>
      </c>
      <c r="M46" s="8" t="s">
        <v>17261</v>
      </c>
      <c r="N46" s="8" t="s">
        <v>17263</v>
      </c>
      <c r="O46" s="15" t="s">
        <v>12167</v>
      </c>
      <c r="P46" s="15"/>
      <c r="Q46" s="8" t="s">
        <v>12411</v>
      </c>
      <c r="R46" s="8"/>
      <c r="S46" s="216">
        <v>48</v>
      </c>
    </row>
    <row r="47" spans="1:19" ht="15" thickTop="1" thickBot="1">
      <c r="A47" s="442">
        <v>46</v>
      </c>
      <c r="B47" s="7">
        <v>17080</v>
      </c>
      <c r="C47" s="523" t="s">
        <v>12231</v>
      </c>
      <c r="D47" s="9" t="s">
        <v>12183</v>
      </c>
      <c r="E47" s="15" t="s">
        <v>12262</v>
      </c>
      <c r="F47" s="87" t="s">
        <v>12122</v>
      </c>
      <c r="G47" s="91" t="s">
        <v>1183</v>
      </c>
      <c r="H47" s="15" t="s">
        <v>12095</v>
      </c>
      <c r="I47" s="8" t="s">
        <v>5888</v>
      </c>
      <c r="J47" s="8"/>
      <c r="K47" s="8" t="s">
        <v>17264</v>
      </c>
      <c r="L47" s="8" t="s">
        <v>17261</v>
      </c>
      <c r="M47" s="8" t="s">
        <v>17261</v>
      </c>
      <c r="N47" s="8" t="s">
        <v>17263</v>
      </c>
      <c r="O47" s="15" t="s">
        <v>12167</v>
      </c>
      <c r="P47" s="15"/>
      <c r="Q47" s="8" t="s">
        <v>12412</v>
      </c>
      <c r="R47" s="8"/>
      <c r="S47" s="216">
        <v>48</v>
      </c>
    </row>
    <row r="48" spans="1:19" ht="15" thickTop="1" thickBot="1">
      <c r="A48" s="442">
        <v>47</v>
      </c>
      <c r="B48" s="7">
        <v>17090</v>
      </c>
      <c r="C48" s="523" t="s">
        <v>12242</v>
      </c>
      <c r="D48" s="9" t="s">
        <v>12184</v>
      </c>
      <c r="E48" s="15" t="s">
        <v>12263</v>
      </c>
      <c r="F48" s="87" t="s">
        <v>12123</v>
      </c>
      <c r="G48" s="91" t="s">
        <v>1183</v>
      </c>
      <c r="H48" s="15" t="s">
        <v>12096</v>
      </c>
      <c r="I48" s="8" t="s">
        <v>5888</v>
      </c>
      <c r="J48" s="8"/>
      <c r="K48" s="8" t="s">
        <v>17264</v>
      </c>
      <c r="L48" s="8" t="s">
        <v>17261</v>
      </c>
      <c r="M48" s="8" t="s">
        <v>17261</v>
      </c>
      <c r="N48" s="8" t="s">
        <v>17263</v>
      </c>
      <c r="O48" s="15" t="s">
        <v>12167</v>
      </c>
      <c r="P48" s="15"/>
      <c r="Q48" s="8" t="s">
        <v>12413</v>
      </c>
      <c r="R48" s="8"/>
      <c r="S48" s="216">
        <v>48</v>
      </c>
    </row>
    <row r="49" spans="1:19" ht="15" thickTop="1" thickBot="1">
      <c r="A49" s="442">
        <v>48</v>
      </c>
      <c r="B49" s="7">
        <v>17100</v>
      </c>
      <c r="C49" s="523" t="s">
        <v>12232</v>
      </c>
      <c r="D49" s="9" t="s">
        <v>12185</v>
      </c>
      <c r="E49" s="15" t="s">
        <v>12264</v>
      </c>
      <c r="F49" s="87" t="s">
        <v>12124</v>
      </c>
      <c r="G49" s="91" t="s">
        <v>1183</v>
      </c>
      <c r="H49" s="15" t="s">
        <v>12097</v>
      </c>
      <c r="I49" s="8" t="s">
        <v>5888</v>
      </c>
      <c r="J49" s="8"/>
      <c r="K49" s="8" t="s">
        <v>17264</v>
      </c>
      <c r="L49" s="8" t="s">
        <v>17261</v>
      </c>
      <c r="M49" s="8" t="s">
        <v>17261</v>
      </c>
      <c r="N49" s="8" t="s">
        <v>17263</v>
      </c>
      <c r="O49" s="15" t="s">
        <v>12167</v>
      </c>
      <c r="P49" s="15"/>
      <c r="Q49" s="8" t="s">
        <v>12414</v>
      </c>
      <c r="R49" s="8"/>
      <c r="S49" s="216">
        <v>48</v>
      </c>
    </row>
    <row r="50" spans="1:19" ht="15" thickTop="1" thickBot="1">
      <c r="A50" s="442">
        <v>49</v>
      </c>
      <c r="B50" s="7">
        <v>17110</v>
      </c>
      <c r="C50" s="523" t="s">
        <v>12233</v>
      </c>
      <c r="D50" s="9" t="s">
        <v>12186</v>
      </c>
      <c r="E50" s="15" t="s">
        <v>12265</v>
      </c>
      <c r="F50" s="87" t="s">
        <v>12125</v>
      </c>
      <c r="G50" s="91" t="s">
        <v>1183</v>
      </c>
      <c r="H50" s="15" t="s">
        <v>12098</v>
      </c>
      <c r="I50" s="8" t="s">
        <v>5888</v>
      </c>
      <c r="J50" s="8"/>
      <c r="K50" s="8" t="s">
        <v>17264</v>
      </c>
      <c r="L50" s="8" t="s">
        <v>17261</v>
      </c>
      <c r="M50" s="8" t="s">
        <v>17261</v>
      </c>
      <c r="N50" s="8" t="s">
        <v>17263</v>
      </c>
      <c r="O50" s="15" t="s">
        <v>12167</v>
      </c>
      <c r="P50" s="15"/>
      <c r="Q50" s="8" t="s">
        <v>12415</v>
      </c>
      <c r="R50" s="8"/>
      <c r="S50" s="216">
        <v>48</v>
      </c>
    </row>
    <row r="51" spans="1:19" ht="15" thickTop="1" thickBot="1">
      <c r="A51" s="442">
        <v>50</v>
      </c>
      <c r="B51" s="7">
        <v>17120</v>
      </c>
      <c r="C51" s="523" t="s">
        <v>12234</v>
      </c>
      <c r="D51" s="9" t="s">
        <v>12187</v>
      </c>
      <c r="E51" s="15" t="s">
        <v>12266</v>
      </c>
      <c r="F51" s="87" t="s">
        <v>12126</v>
      </c>
      <c r="G51" s="91" t="s">
        <v>1183</v>
      </c>
      <c r="H51" s="15" t="s">
        <v>12099</v>
      </c>
      <c r="I51" s="8" t="s">
        <v>5888</v>
      </c>
      <c r="J51" s="8"/>
      <c r="K51" s="8" t="s">
        <v>17264</v>
      </c>
      <c r="L51" s="8" t="s">
        <v>17261</v>
      </c>
      <c r="M51" s="8" t="s">
        <v>17261</v>
      </c>
      <c r="N51" s="8" t="s">
        <v>17263</v>
      </c>
      <c r="O51" s="15" t="s">
        <v>12167</v>
      </c>
      <c r="P51" s="15"/>
      <c r="Q51" s="8" t="s">
        <v>12416</v>
      </c>
      <c r="R51" s="8"/>
      <c r="S51" s="216">
        <v>48</v>
      </c>
    </row>
    <row r="52" spans="1:19" ht="15" thickTop="1" thickBot="1">
      <c r="A52" s="442">
        <v>51</v>
      </c>
      <c r="B52" s="7">
        <v>17130</v>
      </c>
      <c r="C52" s="523" t="s">
        <v>12235</v>
      </c>
      <c r="D52" s="9" t="s">
        <v>12188</v>
      </c>
      <c r="E52" s="15" t="s">
        <v>12267</v>
      </c>
      <c r="F52" s="87" t="s">
        <v>12127</v>
      </c>
      <c r="G52" s="91" t="s">
        <v>1183</v>
      </c>
      <c r="H52" s="15" t="s">
        <v>12100</v>
      </c>
      <c r="I52" s="8" t="s">
        <v>5888</v>
      </c>
      <c r="J52" s="8"/>
      <c r="K52" s="8" t="s">
        <v>17264</v>
      </c>
      <c r="L52" s="8" t="s">
        <v>17261</v>
      </c>
      <c r="M52" s="8" t="s">
        <v>17261</v>
      </c>
      <c r="N52" s="8" t="s">
        <v>17263</v>
      </c>
      <c r="O52" s="15" t="s">
        <v>12167</v>
      </c>
      <c r="P52" s="15"/>
      <c r="Q52" s="8" t="s">
        <v>12417</v>
      </c>
      <c r="R52" s="8"/>
      <c r="S52" s="216">
        <v>48</v>
      </c>
    </row>
    <row r="53" spans="1:19" ht="15" thickTop="1" thickBot="1">
      <c r="A53" s="442">
        <v>52</v>
      </c>
      <c r="B53" s="7">
        <v>17140</v>
      </c>
      <c r="C53" s="523" t="s">
        <v>12236</v>
      </c>
      <c r="D53" s="9" t="s">
        <v>12189</v>
      </c>
      <c r="E53" s="15" t="s">
        <v>12268</v>
      </c>
      <c r="F53" s="87" t="s">
        <v>12128</v>
      </c>
      <c r="G53" s="91" t="s">
        <v>1183</v>
      </c>
      <c r="H53" s="15" t="s">
        <v>12101</v>
      </c>
      <c r="I53" s="8" t="s">
        <v>5888</v>
      </c>
      <c r="J53" s="8"/>
      <c r="K53" s="8" t="s">
        <v>17264</v>
      </c>
      <c r="L53" s="8" t="s">
        <v>17261</v>
      </c>
      <c r="M53" s="8" t="s">
        <v>17261</v>
      </c>
      <c r="N53" s="8" t="s">
        <v>17263</v>
      </c>
      <c r="O53" s="15" t="s">
        <v>12167</v>
      </c>
      <c r="P53" s="15"/>
      <c r="Q53" s="8" t="s">
        <v>12418</v>
      </c>
      <c r="R53" s="8"/>
      <c r="S53" s="216">
        <v>48</v>
      </c>
    </row>
    <row r="54" spans="1:19" ht="15" thickTop="1" thickBot="1">
      <c r="A54" s="442">
        <v>53</v>
      </c>
      <c r="B54" s="7">
        <v>3510</v>
      </c>
      <c r="C54" s="523" t="s">
        <v>12237</v>
      </c>
      <c r="D54" s="9" t="s">
        <v>12190</v>
      </c>
      <c r="E54" s="15" t="s">
        <v>12269</v>
      </c>
      <c r="F54" s="87" t="s">
        <v>12129</v>
      </c>
      <c r="G54" s="91" t="s">
        <v>1183</v>
      </c>
      <c r="H54" s="15" t="s">
        <v>12102</v>
      </c>
      <c r="I54" s="8" t="s">
        <v>5888</v>
      </c>
      <c r="J54" s="8"/>
      <c r="K54" s="8" t="s">
        <v>17264</v>
      </c>
      <c r="L54" s="8" t="s">
        <v>17261</v>
      </c>
      <c r="M54" s="8" t="s">
        <v>17261</v>
      </c>
      <c r="N54" s="8" t="s">
        <v>17263</v>
      </c>
      <c r="O54" s="15" t="s">
        <v>12167</v>
      </c>
      <c r="P54" s="15"/>
      <c r="Q54" s="8" t="s">
        <v>12419</v>
      </c>
      <c r="R54" s="8"/>
      <c r="S54" s="216">
        <v>48</v>
      </c>
    </row>
    <row r="55" spans="1:19" ht="15" thickTop="1" thickBot="1">
      <c r="A55" s="442">
        <v>54</v>
      </c>
      <c r="B55" s="7">
        <v>3520</v>
      </c>
      <c r="C55" s="523" t="s">
        <v>12238</v>
      </c>
      <c r="D55" s="9" t="s">
        <v>12191</v>
      </c>
      <c r="E55" s="15" t="s">
        <v>12270</v>
      </c>
      <c r="F55" s="87" t="s">
        <v>12130</v>
      </c>
      <c r="G55" s="91" t="s">
        <v>1183</v>
      </c>
      <c r="H55" s="15" t="s">
        <v>12103</v>
      </c>
      <c r="I55" s="8" t="s">
        <v>5888</v>
      </c>
      <c r="J55" s="8"/>
      <c r="K55" s="8" t="s">
        <v>17264</v>
      </c>
      <c r="L55" s="8" t="s">
        <v>17261</v>
      </c>
      <c r="M55" s="8" t="s">
        <v>17261</v>
      </c>
      <c r="N55" s="8" t="s">
        <v>17263</v>
      </c>
      <c r="O55" s="15" t="s">
        <v>12167</v>
      </c>
      <c r="P55" s="15"/>
      <c r="Q55" s="8" t="s">
        <v>12420</v>
      </c>
      <c r="R55" s="8"/>
      <c r="S55" s="216">
        <v>48</v>
      </c>
    </row>
    <row r="56" spans="1:19" ht="15" thickTop="1" thickBot="1">
      <c r="A56" s="442">
        <v>55</v>
      </c>
      <c r="B56" s="25">
        <v>3530</v>
      </c>
      <c r="C56" s="522" t="s">
        <v>12239</v>
      </c>
      <c r="D56" s="9" t="s">
        <v>12192</v>
      </c>
      <c r="E56" s="15" t="s">
        <v>12271</v>
      </c>
      <c r="F56" s="87" t="s">
        <v>12131</v>
      </c>
      <c r="G56" s="91" t="s">
        <v>1183</v>
      </c>
      <c r="H56" s="15" t="s">
        <v>12104</v>
      </c>
      <c r="I56" s="8" t="s">
        <v>5888</v>
      </c>
      <c r="J56" s="8"/>
      <c r="K56" s="8" t="s">
        <v>17264</v>
      </c>
      <c r="L56" s="8" t="s">
        <v>17261</v>
      </c>
      <c r="M56" s="8" t="s">
        <v>17261</v>
      </c>
      <c r="N56" s="8" t="s">
        <v>17263</v>
      </c>
      <c r="O56" s="15" t="s">
        <v>12167</v>
      </c>
      <c r="P56" s="15"/>
      <c r="Q56" s="25" t="s">
        <v>12421</v>
      </c>
      <c r="R56" s="25"/>
      <c r="S56" s="216">
        <v>48</v>
      </c>
    </row>
    <row r="57" spans="1:19" ht="15" thickTop="1" thickBot="1">
      <c r="A57" s="442">
        <v>56</v>
      </c>
      <c r="B57" s="25">
        <v>3540</v>
      </c>
      <c r="C57" s="522" t="s">
        <v>12240</v>
      </c>
      <c r="D57" s="9" t="s">
        <v>12193</v>
      </c>
      <c r="E57" s="15" t="s">
        <v>12272</v>
      </c>
      <c r="F57" s="87" t="s">
        <v>12132</v>
      </c>
      <c r="G57" s="91" t="s">
        <v>1183</v>
      </c>
      <c r="H57" s="15" t="s">
        <v>12105</v>
      </c>
      <c r="I57" s="8" t="s">
        <v>5888</v>
      </c>
      <c r="J57" s="8"/>
      <c r="K57" s="8" t="s">
        <v>17264</v>
      </c>
      <c r="L57" s="8" t="s">
        <v>17261</v>
      </c>
      <c r="M57" s="8" t="s">
        <v>17261</v>
      </c>
      <c r="N57" s="8" t="s">
        <v>17263</v>
      </c>
      <c r="O57" s="15" t="s">
        <v>12167</v>
      </c>
      <c r="P57" s="15"/>
      <c r="Q57" s="25" t="s">
        <v>12422</v>
      </c>
      <c r="R57" s="25"/>
      <c r="S57" s="216">
        <v>48</v>
      </c>
    </row>
    <row r="58" spans="1:19" ht="15" thickTop="1" thickBot="1">
      <c r="A58" s="442">
        <v>57</v>
      </c>
      <c r="B58" s="25">
        <v>3550</v>
      </c>
      <c r="C58" s="522" t="s">
        <v>12241</v>
      </c>
      <c r="D58" s="9" t="s">
        <v>12194</v>
      </c>
      <c r="E58" s="15" t="s">
        <v>12273</v>
      </c>
      <c r="F58" s="87" t="s">
        <v>12133</v>
      </c>
      <c r="G58" s="91" t="s">
        <v>1183</v>
      </c>
      <c r="H58" s="15" t="s">
        <v>12106</v>
      </c>
      <c r="I58" s="8" t="s">
        <v>5888</v>
      </c>
      <c r="J58" s="8"/>
      <c r="K58" s="8" t="s">
        <v>17264</v>
      </c>
      <c r="L58" s="8" t="s">
        <v>17261</v>
      </c>
      <c r="M58" s="8" t="s">
        <v>17261</v>
      </c>
      <c r="N58" s="8" t="s">
        <v>17263</v>
      </c>
      <c r="O58" s="15" t="s">
        <v>12167</v>
      </c>
      <c r="P58" s="15"/>
      <c r="Q58" s="29" t="s">
        <v>12423</v>
      </c>
      <c r="R58" s="29"/>
      <c r="S58" s="216">
        <v>48</v>
      </c>
    </row>
    <row r="59" spans="1:19" ht="15" thickTop="1" thickBot="1">
      <c r="A59" s="442">
        <v>58</v>
      </c>
      <c r="B59" s="25">
        <v>17000</v>
      </c>
      <c r="C59" s="29" t="s">
        <v>14533</v>
      </c>
      <c r="D59" s="29" t="s">
        <v>14501</v>
      </c>
      <c r="E59" s="171" t="s">
        <v>14502</v>
      </c>
      <c r="F59" s="87" t="s">
        <v>14534</v>
      </c>
      <c r="G59" s="91" t="s">
        <v>1183</v>
      </c>
      <c r="H59" s="29" t="s">
        <v>14411</v>
      </c>
      <c r="I59" s="8" t="s">
        <v>5888</v>
      </c>
      <c r="J59" s="8"/>
      <c r="K59" s="8" t="s">
        <v>17264</v>
      </c>
      <c r="L59" s="8" t="s">
        <v>17261</v>
      </c>
      <c r="M59" s="8" t="s">
        <v>17261</v>
      </c>
      <c r="N59" s="8" t="s">
        <v>17263</v>
      </c>
      <c r="O59" s="26">
        <v>43447</v>
      </c>
      <c r="P59" s="26"/>
      <c r="Q59" s="29" t="s">
        <v>15851</v>
      </c>
      <c r="R59" s="29"/>
      <c r="S59" s="216">
        <v>48</v>
      </c>
    </row>
    <row r="60" spans="1:19" ht="15" thickTop="1" thickBot="1">
      <c r="A60" s="442">
        <v>59</v>
      </c>
      <c r="B60" s="25">
        <v>18000</v>
      </c>
      <c r="C60" s="29" t="s">
        <v>19426</v>
      </c>
      <c r="D60" s="29" t="s">
        <v>19637</v>
      </c>
      <c r="E60" s="171" t="s">
        <v>19727</v>
      </c>
      <c r="F60" s="87" t="s">
        <v>19446</v>
      </c>
      <c r="G60" s="91" t="s">
        <v>1183</v>
      </c>
      <c r="H60" s="29" t="s">
        <v>19484</v>
      </c>
      <c r="I60" s="8" t="s">
        <v>5888</v>
      </c>
      <c r="J60" s="8"/>
      <c r="K60" s="8"/>
      <c r="L60" s="8"/>
      <c r="M60" s="8"/>
      <c r="N60" s="8"/>
      <c r="O60" s="26">
        <v>43749</v>
      </c>
      <c r="P60" s="26"/>
      <c r="Q60" s="29" t="s">
        <v>19854</v>
      </c>
      <c r="R60" s="29"/>
      <c r="S60" s="216">
        <v>49</v>
      </c>
    </row>
    <row r="61" spans="1:19" ht="15" thickTop="1" thickBot="1">
      <c r="A61" s="442">
        <v>60</v>
      </c>
      <c r="B61" s="25">
        <v>17150</v>
      </c>
      <c r="C61" s="29" t="s">
        <v>19427</v>
      </c>
      <c r="D61" s="29" t="s">
        <v>19638</v>
      </c>
      <c r="E61" s="171" t="s">
        <v>19728</v>
      </c>
      <c r="F61" s="87" t="s">
        <v>19447</v>
      </c>
      <c r="G61" s="91" t="s">
        <v>1183</v>
      </c>
      <c r="H61" s="29" t="s">
        <v>19485</v>
      </c>
      <c r="I61" s="8" t="s">
        <v>5888</v>
      </c>
      <c r="J61" s="8"/>
      <c r="K61" s="8"/>
      <c r="L61" s="8"/>
      <c r="M61" s="8"/>
      <c r="N61" s="8"/>
      <c r="O61" s="26">
        <v>43749</v>
      </c>
      <c r="P61" s="26"/>
      <c r="Q61" s="29" t="s">
        <v>19855</v>
      </c>
      <c r="R61" s="29"/>
      <c r="S61" s="216">
        <v>49</v>
      </c>
    </row>
    <row r="62" spans="1:19" ht="15" thickTop="1" thickBot="1">
      <c r="A62" s="442">
        <v>61</v>
      </c>
      <c r="B62" s="25">
        <v>17160</v>
      </c>
      <c r="C62" s="29" t="s">
        <v>19428</v>
      </c>
      <c r="D62" s="29" t="s">
        <v>19639</v>
      </c>
      <c r="E62" s="171" t="s">
        <v>19657</v>
      </c>
      <c r="F62" s="87" t="s">
        <v>19448</v>
      </c>
      <c r="G62" s="91" t="s">
        <v>1183</v>
      </c>
      <c r="H62" s="29" t="s">
        <v>19466</v>
      </c>
      <c r="I62" s="8" t="s">
        <v>5888</v>
      </c>
      <c r="J62" s="8"/>
      <c r="K62" s="8"/>
      <c r="L62" s="8"/>
      <c r="M62" s="8"/>
      <c r="N62" s="8"/>
      <c r="O62" s="26">
        <v>43749</v>
      </c>
      <c r="P62" s="26"/>
      <c r="Q62" s="29" t="s">
        <v>19856</v>
      </c>
      <c r="R62" s="29"/>
      <c r="S62" s="216">
        <v>49</v>
      </c>
    </row>
    <row r="63" spans="1:19" ht="15" thickTop="1" thickBot="1">
      <c r="A63" s="442">
        <v>62</v>
      </c>
      <c r="B63" s="25">
        <v>17170</v>
      </c>
      <c r="C63" s="29" t="s">
        <v>19429</v>
      </c>
      <c r="D63" s="29" t="s">
        <v>19640</v>
      </c>
      <c r="E63" s="171" t="s">
        <v>19658</v>
      </c>
      <c r="F63" s="87" t="s">
        <v>19449</v>
      </c>
      <c r="G63" s="91" t="s">
        <v>1183</v>
      </c>
      <c r="H63" s="29" t="s">
        <v>19467</v>
      </c>
      <c r="I63" s="8" t="s">
        <v>5888</v>
      </c>
      <c r="J63" s="8"/>
      <c r="K63" s="8"/>
      <c r="L63" s="8"/>
      <c r="M63" s="8"/>
      <c r="N63" s="8"/>
      <c r="O63" s="26">
        <v>43749</v>
      </c>
      <c r="P63" s="26"/>
      <c r="Q63" s="29" t="s">
        <v>19857</v>
      </c>
      <c r="R63" s="29"/>
      <c r="S63" s="216">
        <v>49</v>
      </c>
    </row>
    <row r="64" spans="1:19" ht="15" thickTop="1" thickBot="1">
      <c r="A64" s="442">
        <v>63</v>
      </c>
      <c r="B64" s="25">
        <v>17180</v>
      </c>
      <c r="C64" s="29" t="s">
        <v>19430</v>
      </c>
      <c r="D64" s="29" t="s">
        <v>19641</v>
      </c>
      <c r="E64" s="171" t="s">
        <v>19659</v>
      </c>
      <c r="F64" s="87" t="s">
        <v>19450</v>
      </c>
      <c r="G64" s="91" t="s">
        <v>1183</v>
      </c>
      <c r="H64" s="29" t="s">
        <v>19468</v>
      </c>
      <c r="I64" s="8" t="s">
        <v>5888</v>
      </c>
      <c r="J64" s="8"/>
      <c r="K64" s="8"/>
      <c r="L64" s="8"/>
      <c r="M64" s="8"/>
      <c r="N64" s="8"/>
      <c r="O64" s="26">
        <v>43749</v>
      </c>
      <c r="P64" s="26"/>
      <c r="Q64" s="29" t="s">
        <v>19858</v>
      </c>
      <c r="R64" s="29"/>
      <c r="S64" s="216">
        <v>49</v>
      </c>
    </row>
    <row r="65" spans="1:19" ht="15" thickTop="1" thickBot="1">
      <c r="A65" s="442">
        <v>64</v>
      </c>
      <c r="B65" s="25">
        <v>17190</v>
      </c>
      <c r="C65" s="29" t="s">
        <v>19431</v>
      </c>
      <c r="D65" s="29" t="s">
        <v>19642</v>
      </c>
      <c r="E65" s="171" t="s">
        <v>19660</v>
      </c>
      <c r="F65" s="87" t="s">
        <v>19451</v>
      </c>
      <c r="G65" s="91" t="s">
        <v>1183</v>
      </c>
      <c r="H65" s="29" t="s">
        <v>19469</v>
      </c>
      <c r="I65" s="8" t="s">
        <v>5888</v>
      </c>
      <c r="J65" s="8"/>
      <c r="K65" s="8"/>
      <c r="L65" s="8"/>
      <c r="M65" s="8"/>
      <c r="N65" s="8"/>
      <c r="O65" s="26">
        <v>43749</v>
      </c>
      <c r="P65" s="26"/>
      <c r="Q65" s="29" t="s">
        <v>19859</v>
      </c>
      <c r="R65" s="29"/>
      <c r="S65" s="216">
        <v>49</v>
      </c>
    </row>
    <row r="66" spans="1:19" ht="15" thickTop="1" thickBot="1">
      <c r="A66" s="442">
        <v>65</v>
      </c>
      <c r="B66" s="25">
        <v>17200</v>
      </c>
      <c r="C66" s="29" t="s">
        <v>19432</v>
      </c>
      <c r="D66" s="29" t="s">
        <v>19643</v>
      </c>
      <c r="E66" s="171" t="s">
        <v>19661</v>
      </c>
      <c r="F66" s="87" t="s">
        <v>19452</v>
      </c>
      <c r="G66" s="91" t="s">
        <v>1183</v>
      </c>
      <c r="H66" s="29" t="s">
        <v>19470</v>
      </c>
      <c r="I66" s="8" t="s">
        <v>5888</v>
      </c>
      <c r="J66" s="8"/>
      <c r="K66" s="8"/>
      <c r="L66" s="8"/>
      <c r="M66" s="8"/>
      <c r="N66" s="8"/>
      <c r="O66" s="26">
        <v>43749</v>
      </c>
      <c r="P66" s="26"/>
      <c r="Q66" s="29" t="s">
        <v>19860</v>
      </c>
      <c r="R66" s="29"/>
      <c r="S66" s="216">
        <v>49</v>
      </c>
    </row>
    <row r="67" spans="1:19" ht="15" thickTop="1" thickBot="1">
      <c r="A67" s="442">
        <v>66</v>
      </c>
      <c r="B67" s="25">
        <v>18010</v>
      </c>
      <c r="C67" s="29" t="s">
        <v>19433</v>
      </c>
      <c r="D67" s="29" t="s">
        <v>19644</v>
      </c>
      <c r="E67" s="171" t="s">
        <v>19662</v>
      </c>
      <c r="F67" s="87" t="s">
        <v>19453</v>
      </c>
      <c r="G67" s="91" t="s">
        <v>1183</v>
      </c>
      <c r="H67" s="29" t="s">
        <v>19471</v>
      </c>
      <c r="I67" s="8" t="s">
        <v>5888</v>
      </c>
      <c r="J67" s="8"/>
      <c r="K67" s="8"/>
      <c r="L67" s="8"/>
      <c r="M67" s="8"/>
      <c r="N67" s="8"/>
      <c r="O67" s="26">
        <v>43749</v>
      </c>
      <c r="P67" s="26"/>
      <c r="Q67" s="29" t="s">
        <v>19861</v>
      </c>
      <c r="R67" s="29"/>
      <c r="S67" s="216">
        <v>49</v>
      </c>
    </row>
    <row r="68" spans="1:19" ht="15" thickTop="1" thickBot="1">
      <c r="A68" s="442">
        <v>67</v>
      </c>
      <c r="B68" s="25">
        <v>18020</v>
      </c>
      <c r="C68" s="29" t="s">
        <v>19434</v>
      </c>
      <c r="D68" s="29" t="s">
        <v>19645</v>
      </c>
      <c r="E68" s="171" t="s">
        <v>19663</v>
      </c>
      <c r="F68" s="87" t="s">
        <v>19454</v>
      </c>
      <c r="G68" s="91" t="s">
        <v>1183</v>
      </c>
      <c r="H68" s="29" t="s">
        <v>19472</v>
      </c>
      <c r="I68" s="8" t="s">
        <v>5888</v>
      </c>
      <c r="J68" s="8"/>
      <c r="K68" s="8"/>
      <c r="L68" s="8"/>
      <c r="M68" s="8"/>
      <c r="N68" s="8"/>
      <c r="O68" s="26">
        <v>43749</v>
      </c>
      <c r="P68" s="26"/>
      <c r="Q68" s="29" t="s">
        <v>19862</v>
      </c>
      <c r="R68" s="29"/>
      <c r="S68" s="216">
        <v>49</v>
      </c>
    </row>
    <row r="69" spans="1:19" ht="15" thickTop="1" thickBot="1">
      <c r="A69" s="442">
        <v>68</v>
      </c>
      <c r="B69" s="25">
        <v>18030</v>
      </c>
      <c r="C69" s="29" t="s">
        <v>19435</v>
      </c>
      <c r="D69" s="29" t="s">
        <v>19646</v>
      </c>
      <c r="E69" s="171" t="s">
        <v>19664</v>
      </c>
      <c r="F69" s="87" t="s">
        <v>19455</v>
      </c>
      <c r="G69" s="91" t="s">
        <v>1183</v>
      </c>
      <c r="H69" s="29" t="s">
        <v>19473</v>
      </c>
      <c r="I69" s="8" t="s">
        <v>5888</v>
      </c>
      <c r="J69" s="8"/>
      <c r="K69" s="8"/>
      <c r="L69" s="8"/>
      <c r="M69" s="8"/>
      <c r="N69" s="8"/>
      <c r="O69" s="26">
        <v>43749</v>
      </c>
      <c r="P69" s="26"/>
      <c r="Q69" s="29" t="s">
        <v>19863</v>
      </c>
      <c r="R69" s="29"/>
      <c r="S69" s="216">
        <v>49</v>
      </c>
    </row>
    <row r="70" spans="1:19" ht="13.5" customHeight="1" thickTop="1" thickBot="1">
      <c r="A70" s="442">
        <v>69</v>
      </c>
      <c r="B70" s="25">
        <v>18040</v>
      </c>
      <c r="C70" s="29" t="s">
        <v>19436</v>
      </c>
      <c r="D70" s="29" t="s">
        <v>19647</v>
      </c>
      <c r="E70" s="171" t="s">
        <v>19665</v>
      </c>
      <c r="F70" s="87" t="s">
        <v>19456</v>
      </c>
      <c r="G70" s="91" t="s">
        <v>1183</v>
      </c>
      <c r="H70" s="29" t="s">
        <v>19474</v>
      </c>
      <c r="I70" s="8" t="s">
        <v>5888</v>
      </c>
      <c r="J70" s="8"/>
      <c r="K70" s="8"/>
      <c r="L70" s="8"/>
      <c r="M70" s="8"/>
      <c r="N70" s="8"/>
      <c r="O70" s="26">
        <v>43749</v>
      </c>
      <c r="P70" s="26"/>
      <c r="Q70" s="29" t="s">
        <v>19864</v>
      </c>
      <c r="R70" s="29"/>
      <c r="S70" s="216">
        <v>49</v>
      </c>
    </row>
    <row r="71" spans="1:19" ht="15" thickTop="1" thickBot="1">
      <c r="A71" s="442">
        <v>70</v>
      </c>
      <c r="B71" s="25">
        <v>18050</v>
      </c>
      <c r="C71" s="29" t="s">
        <v>19437</v>
      </c>
      <c r="D71" s="29" t="s">
        <v>19648</v>
      </c>
      <c r="E71" s="171" t="s">
        <v>19666</v>
      </c>
      <c r="F71" s="87" t="s">
        <v>19457</v>
      </c>
      <c r="G71" s="91" t="s">
        <v>1183</v>
      </c>
      <c r="H71" s="29" t="s">
        <v>19475</v>
      </c>
      <c r="I71" s="8" t="s">
        <v>5888</v>
      </c>
      <c r="J71" s="8"/>
      <c r="K71" s="8"/>
      <c r="L71" s="8"/>
      <c r="M71" s="8"/>
      <c r="N71" s="8"/>
      <c r="O71" s="26">
        <v>43749</v>
      </c>
      <c r="P71" s="26"/>
      <c r="Q71" s="29" t="s">
        <v>19865</v>
      </c>
      <c r="R71" s="29"/>
      <c r="S71" s="216">
        <v>49</v>
      </c>
    </row>
    <row r="72" spans="1:19" ht="15" thickTop="1" thickBot="1">
      <c r="A72" s="442">
        <v>71</v>
      </c>
      <c r="B72" s="25">
        <v>18060</v>
      </c>
      <c r="C72" s="29" t="s">
        <v>19438</v>
      </c>
      <c r="D72" s="29" t="s">
        <v>19649</v>
      </c>
      <c r="E72" s="171" t="s">
        <v>19667</v>
      </c>
      <c r="F72" s="87" t="s">
        <v>19458</v>
      </c>
      <c r="G72" s="91" t="s">
        <v>1183</v>
      </c>
      <c r="H72" s="29" t="s">
        <v>19476</v>
      </c>
      <c r="I72" s="8" t="s">
        <v>5888</v>
      </c>
      <c r="J72" s="8"/>
      <c r="K72" s="8"/>
      <c r="L72" s="8"/>
      <c r="M72" s="8"/>
      <c r="N72" s="8"/>
      <c r="O72" s="26">
        <v>43749</v>
      </c>
      <c r="P72" s="26"/>
      <c r="Q72" s="29" t="s">
        <v>19866</v>
      </c>
      <c r="R72" s="29"/>
      <c r="S72" s="216">
        <v>49</v>
      </c>
    </row>
    <row r="73" spans="1:19" ht="15" thickTop="1" thickBot="1">
      <c r="A73" s="442">
        <v>72</v>
      </c>
      <c r="B73" s="25">
        <v>18070</v>
      </c>
      <c r="C73" s="29" t="s">
        <v>19439</v>
      </c>
      <c r="D73" s="29" t="s">
        <v>19650</v>
      </c>
      <c r="E73" s="171" t="s">
        <v>19668</v>
      </c>
      <c r="F73" s="87" t="s">
        <v>19459</v>
      </c>
      <c r="G73" s="91" t="s">
        <v>1183</v>
      </c>
      <c r="H73" s="29" t="s">
        <v>19477</v>
      </c>
      <c r="I73" s="8" t="s">
        <v>5888</v>
      </c>
      <c r="J73" s="8"/>
      <c r="K73" s="8"/>
      <c r="L73" s="8"/>
      <c r="M73" s="8"/>
      <c r="N73" s="8"/>
      <c r="O73" s="26">
        <v>43749</v>
      </c>
      <c r="P73" s="26"/>
      <c r="Q73" s="29" t="s">
        <v>19867</v>
      </c>
      <c r="R73" s="29"/>
      <c r="S73" s="216">
        <v>49</v>
      </c>
    </row>
    <row r="74" spans="1:19" ht="15" thickTop="1" thickBot="1">
      <c r="A74" s="442">
        <v>73</v>
      </c>
      <c r="B74" s="25">
        <v>18080</v>
      </c>
      <c r="C74" s="29" t="s">
        <v>19440</v>
      </c>
      <c r="D74" s="29" t="s">
        <v>19651</v>
      </c>
      <c r="E74" s="171" t="s">
        <v>19669</v>
      </c>
      <c r="F74" s="87" t="s">
        <v>19460</v>
      </c>
      <c r="G74" s="91" t="s">
        <v>1183</v>
      </c>
      <c r="H74" s="29" t="s">
        <v>19478</v>
      </c>
      <c r="I74" s="8" t="s">
        <v>5888</v>
      </c>
      <c r="J74" s="8"/>
      <c r="K74" s="8"/>
      <c r="L74" s="8"/>
      <c r="M74" s="8"/>
      <c r="N74" s="8"/>
      <c r="O74" s="26">
        <v>43749</v>
      </c>
      <c r="P74" s="26"/>
      <c r="Q74" s="29" t="s">
        <v>19868</v>
      </c>
      <c r="R74" s="29"/>
      <c r="S74" s="216">
        <v>49</v>
      </c>
    </row>
    <row r="75" spans="1:19" ht="15" thickTop="1" thickBot="1">
      <c r="A75" s="442">
        <v>74</v>
      </c>
      <c r="B75" s="25">
        <v>18090</v>
      </c>
      <c r="C75" s="29" t="s">
        <v>19441</v>
      </c>
      <c r="D75" s="29" t="s">
        <v>19652</v>
      </c>
      <c r="E75" s="171" t="s">
        <v>19670</v>
      </c>
      <c r="F75" s="87" t="s">
        <v>19461</v>
      </c>
      <c r="G75" s="91" t="s">
        <v>1183</v>
      </c>
      <c r="H75" s="29" t="s">
        <v>19479</v>
      </c>
      <c r="I75" s="8" t="s">
        <v>5888</v>
      </c>
      <c r="J75" s="8"/>
      <c r="K75" s="8"/>
      <c r="L75" s="8"/>
      <c r="M75" s="8"/>
      <c r="N75" s="8"/>
      <c r="O75" s="26">
        <v>43749</v>
      </c>
      <c r="P75" s="26"/>
      <c r="Q75" s="29" t="s">
        <v>19869</v>
      </c>
      <c r="R75" s="29"/>
      <c r="S75" s="216">
        <v>49</v>
      </c>
    </row>
    <row r="76" spans="1:19" ht="15" thickTop="1" thickBot="1">
      <c r="A76" s="442">
        <v>75</v>
      </c>
      <c r="B76" s="25">
        <v>18100</v>
      </c>
      <c r="C76" s="29" t="s">
        <v>19442</v>
      </c>
      <c r="D76" s="29" t="s">
        <v>19653</v>
      </c>
      <c r="E76" s="846" t="s">
        <v>19852</v>
      </c>
      <c r="F76" s="87" t="s">
        <v>19462</v>
      </c>
      <c r="G76" s="91" t="s">
        <v>1183</v>
      </c>
      <c r="H76" s="29" t="s">
        <v>19480</v>
      </c>
      <c r="I76" s="8" t="s">
        <v>5888</v>
      </c>
      <c r="J76" s="8"/>
      <c r="K76" s="8"/>
      <c r="L76" s="8"/>
      <c r="M76" s="8"/>
      <c r="N76" s="8"/>
      <c r="O76" s="26">
        <v>43749</v>
      </c>
      <c r="P76" s="26"/>
      <c r="Q76" s="29" t="s">
        <v>19870</v>
      </c>
      <c r="R76" s="29"/>
      <c r="S76" s="216">
        <v>49</v>
      </c>
    </row>
    <row r="77" spans="1:19" ht="15" thickTop="1" thickBot="1">
      <c r="A77" s="442">
        <v>76</v>
      </c>
      <c r="B77" s="25">
        <v>18110</v>
      </c>
      <c r="C77" s="29" t="s">
        <v>19443</v>
      </c>
      <c r="D77" s="29" t="s">
        <v>19654</v>
      </c>
      <c r="E77" s="847" t="s">
        <v>19853</v>
      </c>
      <c r="F77" s="87" t="s">
        <v>19463</v>
      </c>
      <c r="G77" s="91" t="s">
        <v>1183</v>
      </c>
      <c r="H77" s="29" t="s">
        <v>19481</v>
      </c>
      <c r="I77" s="8" t="s">
        <v>5888</v>
      </c>
      <c r="J77" s="8"/>
      <c r="K77" s="8"/>
      <c r="L77" s="8"/>
      <c r="M77" s="8"/>
      <c r="N77" s="8"/>
      <c r="O77" s="26">
        <v>43749</v>
      </c>
      <c r="P77" s="26"/>
      <c r="Q77" s="29" t="s">
        <v>19871</v>
      </c>
      <c r="R77" s="29"/>
      <c r="S77" s="216">
        <v>49</v>
      </c>
    </row>
    <row r="78" spans="1:19" ht="15" thickTop="1" thickBot="1">
      <c r="A78" s="442">
        <v>77</v>
      </c>
      <c r="B78" s="25">
        <v>18120</v>
      </c>
      <c r="C78" s="29" t="s">
        <v>19444</v>
      </c>
      <c r="D78" s="29" t="s">
        <v>19655</v>
      </c>
      <c r="E78" s="847" t="s">
        <v>19671</v>
      </c>
      <c r="F78" s="87" t="s">
        <v>19464</v>
      </c>
      <c r="G78" s="91" t="s">
        <v>1183</v>
      </c>
      <c r="H78" s="29" t="s">
        <v>19482</v>
      </c>
      <c r="I78" s="8" t="s">
        <v>5888</v>
      </c>
      <c r="J78" s="8"/>
      <c r="K78" s="8"/>
      <c r="L78" s="8"/>
      <c r="M78" s="8"/>
      <c r="N78" s="8"/>
      <c r="O78" s="26">
        <v>43749</v>
      </c>
      <c r="P78" s="26"/>
      <c r="Q78" s="29" t="s">
        <v>19872</v>
      </c>
      <c r="R78" s="29"/>
      <c r="S78" s="216">
        <v>49</v>
      </c>
    </row>
    <row r="79" spans="1:19" ht="15" thickTop="1" thickBot="1">
      <c r="A79" s="442">
        <v>78</v>
      </c>
      <c r="B79" s="25">
        <v>18130</v>
      </c>
      <c r="C79" s="29" t="s">
        <v>19445</v>
      </c>
      <c r="D79" s="29" t="s">
        <v>19656</v>
      </c>
      <c r="E79" s="847" t="s">
        <v>19672</v>
      </c>
      <c r="F79" s="87" t="s">
        <v>19465</v>
      </c>
      <c r="G79" s="91" t="s">
        <v>1183</v>
      </c>
      <c r="H79" s="29" t="s">
        <v>19483</v>
      </c>
      <c r="I79" s="8" t="s">
        <v>5888</v>
      </c>
      <c r="J79" s="8"/>
      <c r="K79" s="8"/>
      <c r="L79" s="8"/>
      <c r="M79" s="8"/>
      <c r="N79" s="8"/>
      <c r="O79" s="26">
        <v>43749</v>
      </c>
      <c r="P79" s="26"/>
      <c r="Q79" s="29" t="s">
        <v>19873</v>
      </c>
      <c r="R79" s="29"/>
      <c r="S79" s="216">
        <v>49</v>
      </c>
    </row>
    <row r="80" spans="1:19" ht="15" thickTop="1" thickBot="1">
      <c r="A80" s="442">
        <v>79</v>
      </c>
      <c r="B80" s="25">
        <v>17210</v>
      </c>
      <c r="C80" s="29" t="s">
        <v>21897</v>
      </c>
      <c r="D80" s="29" t="s">
        <v>21929</v>
      </c>
      <c r="E80" s="171" t="s">
        <v>21933</v>
      </c>
      <c r="F80" s="87" t="s">
        <v>21901</v>
      </c>
      <c r="G80" s="91" t="s">
        <v>1183</v>
      </c>
      <c r="H80" s="29" t="s">
        <v>21905</v>
      </c>
      <c r="I80" s="8" t="s">
        <v>5888</v>
      </c>
      <c r="J80" s="8"/>
      <c r="K80" s="8"/>
      <c r="L80" s="8"/>
      <c r="M80" s="8"/>
      <c r="N80" s="8"/>
      <c r="O80" s="26">
        <v>43858</v>
      </c>
      <c r="P80" s="26"/>
      <c r="Q80" s="29" t="s">
        <v>23962</v>
      </c>
      <c r="R80" s="29"/>
      <c r="S80" s="216"/>
    </row>
    <row r="81" spans="1:24" ht="15" thickTop="1" thickBot="1">
      <c r="A81" s="442">
        <v>80</v>
      </c>
      <c r="B81" s="25">
        <v>17220</v>
      </c>
      <c r="C81" s="29" t="s">
        <v>21898</v>
      </c>
      <c r="D81" s="29" t="s">
        <v>21930</v>
      </c>
      <c r="E81" s="171" t="s">
        <v>21934</v>
      </c>
      <c r="F81" s="87" t="s">
        <v>21902</v>
      </c>
      <c r="G81" s="91" t="s">
        <v>1183</v>
      </c>
      <c r="H81" s="29" t="s">
        <v>21906</v>
      </c>
      <c r="I81" s="8" t="s">
        <v>5888</v>
      </c>
      <c r="J81" s="8"/>
      <c r="K81" s="8"/>
      <c r="L81" s="8"/>
      <c r="M81" s="8"/>
      <c r="N81" s="8"/>
      <c r="O81" s="26">
        <v>43858</v>
      </c>
      <c r="P81" s="26"/>
      <c r="Q81" s="29" t="s">
        <v>23963</v>
      </c>
      <c r="R81" s="29"/>
      <c r="S81" s="216"/>
    </row>
    <row r="82" spans="1:24" ht="15" thickTop="1" thickBot="1">
      <c r="A82" s="442">
        <v>81</v>
      </c>
      <c r="B82" s="25">
        <v>17230</v>
      </c>
      <c r="C82" s="29" t="s">
        <v>21899</v>
      </c>
      <c r="D82" s="29" t="s">
        <v>21931</v>
      </c>
      <c r="E82" s="171" t="s">
        <v>21935</v>
      </c>
      <c r="F82" s="87" t="s">
        <v>21903</v>
      </c>
      <c r="G82" s="91" t="s">
        <v>1183</v>
      </c>
      <c r="H82" s="29" t="s">
        <v>21907</v>
      </c>
      <c r="I82" s="8" t="s">
        <v>5888</v>
      </c>
      <c r="J82" s="8"/>
      <c r="K82" s="8"/>
      <c r="L82" s="8"/>
      <c r="M82" s="8"/>
      <c r="N82" s="8"/>
      <c r="O82" s="26">
        <v>43858</v>
      </c>
      <c r="P82" s="26"/>
      <c r="Q82" s="29" t="s">
        <v>23964</v>
      </c>
      <c r="R82" s="29"/>
      <c r="S82" s="216"/>
    </row>
    <row r="83" spans="1:24" ht="15" thickTop="1" thickBot="1">
      <c r="A83" s="442">
        <v>82</v>
      </c>
      <c r="B83" s="25">
        <v>17240</v>
      </c>
      <c r="C83" s="29" t="s">
        <v>21900</v>
      </c>
      <c r="D83" s="29" t="s">
        <v>21932</v>
      </c>
      <c r="E83" s="171" t="s">
        <v>21936</v>
      </c>
      <c r="F83" s="87" t="s">
        <v>21904</v>
      </c>
      <c r="G83" s="91" t="s">
        <v>1183</v>
      </c>
      <c r="H83" s="29" t="s">
        <v>22014</v>
      </c>
      <c r="I83" s="8" t="s">
        <v>5888</v>
      </c>
      <c r="J83" s="8"/>
      <c r="K83" s="8"/>
      <c r="L83" s="8"/>
      <c r="M83" s="8"/>
      <c r="N83" s="8"/>
      <c r="O83" s="26">
        <v>43858</v>
      </c>
      <c r="P83" s="26"/>
      <c r="Q83" s="29" t="s">
        <v>23965</v>
      </c>
      <c r="R83" s="29"/>
      <c r="S83" s="216"/>
    </row>
    <row r="84" spans="1:24" ht="15" thickTop="1" thickBot="1">
      <c r="A84" s="442">
        <v>83</v>
      </c>
      <c r="B84" s="25">
        <v>15080</v>
      </c>
      <c r="C84" s="29" t="s">
        <v>23285</v>
      </c>
      <c r="D84" s="29" t="s">
        <v>23247</v>
      </c>
      <c r="E84" s="29" t="s">
        <v>23248</v>
      </c>
      <c r="F84" s="87" t="s">
        <v>23235</v>
      </c>
      <c r="G84" s="91" t="s">
        <v>1183</v>
      </c>
      <c r="H84" s="29" t="s">
        <v>23284</v>
      </c>
      <c r="I84" s="8" t="s">
        <v>5888</v>
      </c>
      <c r="J84" s="25"/>
      <c r="K84" s="25"/>
      <c r="L84" s="25"/>
      <c r="M84" s="25"/>
      <c r="N84" s="25"/>
      <c r="O84" s="26">
        <v>43965</v>
      </c>
      <c r="P84" s="25"/>
      <c r="Q84" s="29" t="s">
        <v>23961</v>
      </c>
      <c r="R84" s="25"/>
      <c r="S84" s="265"/>
    </row>
    <row r="85" spans="1:24" ht="15" thickTop="1" thickBot="1">
      <c r="A85" s="442">
        <v>84</v>
      </c>
      <c r="B85" s="25">
        <v>19000</v>
      </c>
      <c r="C85" s="29" t="s">
        <v>23898</v>
      </c>
      <c r="D85" s="25" t="s">
        <v>23662</v>
      </c>
      <c r="E85" s="25" t="s">
        <v>23727</v>
      </c>
      <c r="F85" s="87" t="s">
        <v>23966</v>
      </c>
      <c r="G85" s="91" t="s">
        <v>21</v>
      </c>
      <c r="H85" s="29" t="s">
        <v>23958</v>
      </c>
      <c r="I85" s="8" t="s">
        <v>23343</v>
      </c>
      <c r="J85" s="25"/>
      <c r="K85" s="25"/>
      <c r="L85" s="25"/>
      <c r="M85" s="25"/>
      <c r="N85" s="25"/>
      <c r="O85" s="26">
        <v>43987</v>
      </c>
      <c r="P85" s="25"/>
      <c r="Q85" s="25" t="s">
        <v>23960</v>
      </c>
      <c r="R85" s="29" t="s">
        <v>23967</v>
      </c>
      <c r="S85" s="265"/>
    </row>
    <row r="86" spans="1:24" ht="15" thickTop="1" thickBot="1">
      <c r="A86" s="88">
        <v>1</v>
      </c>
      <c r="B86" s="88">
        <v>3500</v>
      </c>
      <c r="C86" s="167" t="s">
        <v>24761</v>
      </c>
      <c r="D86" s="167" t="s">
        <v>24860</v>
      </c>
      <c r="E86" s="290" t="s">
        <v>24861</v>
      </c>
      <c r="F86" s="87" t="s">
        <v>24762</v>
      </c>
      <c r="G86" s="563" t="s">
        <v>1183</v>
      </c>
      <c r="H86" s="52" t="s">
        <v>24763</v>
      </c>
      <c r="I86" s="158" t="s">
        <v>23343</v>
      </c>
      <c r="J86" s="158"/>
      <c r="K86" s="158" t="s">
        <v>17255</v>
      </c>
      <c r="L86" s="158" t="s">
        <v>17257</v>
      </c>
      <c r="M86" s="158" t="s">
        <v>17257</v>
      </c>
      <c r="N86" s="158" t="s">
        <v>17259</v>
      </c>
      <c r="O86" s="52" t="s">
        <v>24862</v>
      </c>
      <c r="P86" s="52"/>
      <c r="Q86" s="1120" t="s">
        <v>25045</v>
      </c>
      <c r="R86" s="1120"/>
      <c r="S86" s="508">
        <v>45</v>
      </c>
    </row>
    <row r="87" spans="1:24" ht="15" thickTop="1" thickBot="1">
      <c r="A87" s="25">
        <v>1</v>
      </c>
      <c r="B87" s="25"/>
      <c r="C87" s="29" t="s">
        <v>30387</v>
      </c>
      <c r="D87" s="25" t="s">
        <v>30457</v>
      </c>
      <c r="E87" s="25" t="s">
        <v>30458</v>
      </c>
      <c r="F87" s="87" t="s">
        <v>30464</v>
      </c>
      <c r="G87" s="25" t="s">
        <v>29131</v>
      </c>
      <c r="H87" s="25" t="s">
        <v>30459</v>
      </c>
      <c r="I87" s="25" t="s">
        <v>30460</v>
      </c>
      <c r="J87" s="25"/>
      <c r="K87" s="25"/>
      <c r="L87" s="25"/>
      <c r="M87" s="25"/>
      <c r="N87" s="25"/>
      <c r="O87" s="26">
        <v>44482</v>
      </c>
      <c r="P87" s="25"/>
      <c r="Q87" s="25"/>
      <c r="R87" s="25"/>
      <c r="S87" s="265"/>
      <c r="U87" s="211">
        <v>2020</v>
      </c>
      <c r="W87" t="s">
        <v>5180</v>
      </c>
      <c r="X87">
        <v>0</v>
      </c>
    </row>
    <row r="88" spans="1:24" ht="15" thickTop="1" thickBo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65"/>
    </row>
    <row r="89" spans="1:24" ht="15" thickTop="1" thickBo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65"/>
    </row>
    <row r="90" spans="1:24" ht="15" thickTop="1" thickBo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65"/>
    </row>
    <row r="91" spans="1:24" ht="15" thickTop="1" thickBo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65"/>
    </row>
    <row r="92" spans="1:24" ht="15" thickTop="1" thickBo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65"/>
    </row>
    <row r="93" spans="1:24" ht="15" thickTop="1" thickBo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65"/>
    </row>
    <row r="94" spans="1:24" ht="15" thickTop="1" thickBo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65"/>
    </row>
    <row r="95" spans="1:24" ht="15" thickTop="1" thickBo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65"/>
    </row>
    <row r="96" spans="1:24" ht="14.25" thickTop="1"/>
  </sheetData>
  <phoneticPr fontId="35"/>
  <hyperlinks>
    <hyperlink ref="A1" location="ユーザー一覧!A1" display="通番"/>
    <hyperlink ref="F2" r:id="rId1"/>
    <hyperlink ref="F3" r:id="rId2"/>
    <hyperlink ref="F4:F9" r:id="rId3" display="SW00005700002@nihonsoft.net"/>
    <hyperlink ref="F10:F27" r:id="rId4" display="SW00005700002@nihonsoft.net"/>
    <hyperlink ref="F28:F30" r:id="rId5" display="SW00005700002@nihonsoft.net"/>
    <hyperlink ref="F31" r:id="rId6" display="SW00005700002@nihonsoft.net"/>
    <hyperlink ref="F28" r:id="rId7"/>
    <hyperlink ref="F29" r:id="rId8"/>
    <hyperlink ref="F30" r:id="rId9"/>
    <hyperlink ref="F32" r:id="rId10"/>
    <hyperlink ref="F33:F58" r:id="rId11" display="SW00005700030@nihonsoft.net"/>
    <hyperlink ref="F59" r:id="rId12"/>
    <hyperlink ref="F60" r:id="rId13" display="SW00005700030@nihonsoft.net"/>
    <hyperlink ref="F62" r:id="rId14" display="SW00005700030@nihonsoft.net"/>
    <hyperlink ref="F64" r:id="rId15" display="SW00005700030@nihonsoft.net"/>
    <hyperlink ref="F66" r:id="rId16" display="SW00005700030@nihonsoft.net"/>
    <hyperlink ref="F68" r:id="rId17" display="SW00005700030@nihonsoft.net"/>
    <hyperlink ref="F70" r:id="rId18" display="SW00005700030@nihonsoft.net"/>
    <hyperlink ref="F72" r:id="rId19" display="SW00005700030@nihonsoft.net"/>
    <hyperlink ref="F74" r:id="rId20" display="SW00005700030@nihonsoft.net"/>
    <hyperlink ref="F76" r:id="rId21" display="SW00005700030@nihonsoft.net"/>
    <hyperlink ref="F78" r:id="rId22" display="SW00005700030@nihonsoft.net"/>
    <hyperlink ref="F61" r:id="rId23" display="SW00005700057@nihonsoft.net"/>
    <hyperlink ref="F63" r:id="rId24" display="SW00005700057@nihonsoft.net"/>
    <hyperlink ref="F65" r:id="rId25" display="SW00005700057@nihonsoft.net"/>
    <hyperlink ref="F67" r:id="rId26" display="SW00005700057@nihonsoft.net"/>
    <hyperlink ref="F69" r:id="rId27" display="SW00005700057@nihonsoft.net"/>
    <hyperlink ref="F71" r:id="rId28" display="SW00005700057@nihonsoft.net"/>
    <hyperlink ref="F73" r:id="rId29" display="SW00005700057@nihonsoft.net"/>
    <hyperlink ref="F75" r:id="rId30" display="SW00005700057@nihonsoft.net"/>
    <hyperlink ref="F77" r:id="rId31" display="SW00005700057@nihonsoft.net"/>
    <hyperlink ref="F79" r:id="rId32" display="SW00005700057@nihonsoft.net"/>
    <hyperlink ref="F80" r:id="rId33" display="SW00005700030@nihonsoft.net"/>
    <hyperlink ref="F82" r:id="rId34" display="SW00005700030@nihonsoft.net"/>
    <hyperlink ref="F81" r:id="rId35" display="SW00005700057@nihonsoft.net"/>
    <hyperlink ref="F83" r:id="rId36" display="SW00005700057@nihonsoft.net"/>
    <hyperlink ref="F84" r:id="rId37" display="SW00005700030@nihonsoft.net"/>
    <hyperlink ref="F85" r:id="rId38"/>
    <hyperlink ref="F86" r:id="rId39"/>
    <hyperlink ref="F87" r:id="rId40"/>
  </hyperlinks>
  <pageMargins left="0.7" right="0.7" top="0.75" bottom="0.75" header="0.51180555555555496" footer="0.51180555555555496"/>
  <pageSetup paperSize="9" scale="10" firstPageNumber="0" fitToHeight="0" orientation="portrait" r:id="rId4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6.125" style="1" bestFit="1" customWidth="1"/>
    <col min="18" max="18" width="32.5" style="1" bestFit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392">
        <v>1</v>
      </c>
      <c r="B2" s="392">
        <v>100</v>
      </c>
      <c r="C2" s="426" t="s">
        <v>24017</v>
      </c>
      <c r="D2" s="426" t="s">
        <v>4670</v>
      </c>
      <c r="E2" s="982" t="s">
        <v>3997</v>
      </c>
      <c r="F2" s="429" t="s">
        <v>3755</v>
      </c>
      <c r="G2" s="430" t="s">
        <v>1183</v>
      </c>
      <c r="H2" s="428" t="s">
        <v>3756</v>
      </c>
      <c r="I2" s="393" t="s">
        <v>27340</v>
      </c>
      <c r="J2" s="393"/>
      <c r="K2" s="393" t="s">
        <v>17356</v>
      </c>
      <c r="L2" s="393" t="s">
        <v>17357</v>
      </c>
      <c r="M2" s="393" t="s">
        <v>17358</v>
      </c>
      <c r="N2" s="393" t="s">
        <v>17359</v>
      </c>
      <c r="O2" s="428" t="s">
        <v>4008</v>
      </c>
      <c r="P2" s="428" t="s">
        <v>28338</v>
      </c>
      <c r="Q2" s="393" t="s">
        <v>4134</v>
      </c>
      <c r="R2" s="393" t="s">
        <v>28339</v>
      </c>
      <c r="S2" s="431">
        <v>45</v>
      </c>
      <c r="U2" s="413" t="s">
        <v>5180</v>
      </c>
      <c r="V2" s="413">
        <f>COUNTIF($S$2:$S$13,"41")</f>
        <v>0</v>
      </c>
    </row>
    <row r="3" spans="1:22" ht="15" thickTop="1" thickBot="1">
      <c r="A3" s="7">
        <v>2</v>
      </c>
      <c r="B3" s="7">
        <v>101</v>
      </c>
      <c r="C3" s="9" t="s">
        <v>17631</v>
      </c>
      <c r="D3" s="9" t="s">
        <v>4671</v>
      </c>
      <c r="E3" s="15" t="s">
        <v>3998</v>
      </c>
      <c r="F3" s="87" t="s">
        <v>3767</v>
      </c>
      <c r="G3" s="91" t="s">
        <v>1183</v>
      </c>
      <c r="H3" s="15" t="s">
        <v>3757</v>
      </c>
      <c r="I3" s="8" t="s">
        <v>27340</v>
      </c>
      <c r="J3" s="8"/>
      <c r="K3" s="8" t="s">
        <v>17360</v>
      </c>
      <c r="L3" s="8" t="s">
        <v>17358</v>
      </c>
      <c r="M3" s="8" t="s">
        <v>17261</v>
      </c>
      <c r="N3" s="8" t="s">
        <v>17361</v>
      </c>
      <c r="O3" s="15" t="s">
        <v>4008</v>
      </c>
      <c r="P3" s="15"/>
      <c r="Q3" s="8" t="s">
        <v>4135</v>
      </c>
      <c r="R3" s="8" t="s">
        <v>21037</v>
      </c>
      <c r="S3" s="214">
        <v>45</v>
      </c>
      <c r="U3" s="413" t="s">
        <v>5179</v>
      </c>
      <c r="V3" s="413">
        <f>COUNTIF($S$2:$S$13,"42")</f>
        <v>0</v>
      </c>
    </row>
    <row r="4" spans="1:22" ht="15" thickTop="1" thickBot="1">
      <c r="A4" s="7">
        <v>3</v>
      </c>
      <c r="B4" s="7">
        <v>102</v>
      </c>
      <c r="C4" s="9" t="s">
        <v>17632</v>
      </c>
      <c r="D4" s="9" t="s">
        <v>4672</v>
      </c>
      <c r="E4" s="15" t="s">
        <v>3999</v>
      </c>
      <c r="F4" s="87" t="s">
        <v>3768</v>
      </c>
      <c r="G4" s="91" t="s">
        <v>1183</v>
      </c>
      <c r="H4" s="15" t="s">
        <v>3758</v>
      </c>
      <c r="I4" s="8" t="s">
        <v>27340</v>
      </c>
      <c r="J4" s="8"/>
      <c r="K4" s="8" t="s">
        <v>17264</v>
      </c>
      <c r="L4" s="8" t="s">
        <v>17362</v>
      </c>
      <c r="M4" s="8" t="s">
        <v>17363</v>
      </c>
      <c r="N4" s="8" t="s">
        <v>17364</v>
      </c>
      <c r="O4" s="15" t="s">
        <v>4008</v>
      </c>
      <c r="P4" s="15"/>
      <c r="Q4" s="8" t="s">
        <v>4136</v>
      </c>
      <c r="R4" s="8" t="s">
        <v>21037</v>
      </c>
      <c r="S4" s="214">
        <v>45</v>
      </c>
      <c r="U4" s="413" t="s">
        <v>5178</v>
      </c>
      <c r="V4" s="413">
        <f>COUNTIF($S$2:$S$13,"43")</f>
        <v>0</v>
      </c>
    </row>
    <row r="5" spans="1:22" ht="15" thickTop="1" thickBot="1">
      <c r="A5" s="7">
        <v>4</v>
      </c>
      <c r="B5" s="7">
        <v>103</v>
      </c>
      <c r="C5" s="9" t="s">
        <v>17633</v>
      </c>
      <c r="D5" s="9" t="s">
        <v>4673</v>
      </c>
      <c r="E5" s="15" t="s">
        <v>4000</v>
      </c>
      <c r="F5" s="87" t="s">
        <v>3769</v>
      </c>
      <c r="G5" s="91" t="s">
        <v>1183</v>
      </c>
      <c r="H5" s="15" t="s">
        <v>3759</v>
      </c>
      <c r="I5" s="8" t="s">
        <v>27340</v>
      </c>
      <c r="J5" s="8"/>
      <c r="K5" s="8" t="s">
        <v>17365</v>
      </c>
      <c r="L5" s="8" t="s">
        <v>17362</v>
      </c>
      <c r="M5" s="8" t="s">
        <v>17357</v>
      </c>
      <c r="N5" s="8" t="s">
        <v>17364</v>
      </c>
      <c r="O5" s="15" t="s">
        <v>4008</v>
      </c>
      <c r="P5" s="15"/>
      <c r="Q5" s="8" t="s">
        <v>4137</v>
      </c>
      <c r="R5" s="8" t="s">
        <v>21037</v>
      </c>
      <c r="S5" s="214">
        <v>45</v>
      </c>
      <c r="U5" s="413" t="s">
        <v>5176</v>
      </c>
      <c r="V5" s="413">
        <f>COUNTIF($S$2:$S$13,"44")</f>
        <v>0</v>
      </c>
    </row>
    <row r="6" spans="1:22" ht="15" thickTop="1" thickBot="1">
      <c r="A6" s="7">
        <v>5</v>
      </c>
      <c r="B6" s="7">
        <v>104</v>
      </c>
      <c r="C6" s="9" t="s">
        <v>17634</v>
      </c>
      <c r="D6" s="9" t="s">
        <v>4674</v>
      </c>
      <c r="E6" s="15" t="s">
        <v>4001</v>
      </c>
      <c r="F6" s="87" t="s">
        <v>3770</v>
      </c>
      <c r="G6" s="91" t="s">
        <v>1183</v>
      </c>
      <c r="H6" s="15" t="s">
        <v>3760</v>
      </c>
      <c r="I6" s="8" t="s">
        <v>27340</v>
      </c>
      <c r="J6" s="8"/>
      <c r="K6" s="8" t="s">
        <v>17264</v>
      </c>
      <c r="L6" s="8" t="s">
        <v>17363</v>
      </c>
      <c r="M6" s="8" t="s">
        <v>17257</v>
      </c>
      <c r="N6" s="8" t="s">
        <v>17263</v>
      </c>
      <c r="O6" s="15" t="s">
        <v>4008</v>
      </c>
      <c r="P6" s="15"/>
      <c r="Q6" s="8" t="s">
        <v>4138</v>
      </c>
      <c r="R6" s="8" t="s">
        <v>21037</v>
      </c>
      <c r="S6" s="214">
        <v>45</v>
      </c>
      <c r="U6" s="413" t="s">
        <v>5174</v>
      </c>
      <c r="V6" s="413">
        <f>COUNTIF($S$2:$S$13,"45")</f>
        <v>11</v>
      </c>
    </row>
    <row r="7" spans="1:22" ht="15" thickTop="1" thickBot="1">
      <c r="A7" s="7">
        <v>6</v>
      </c>
      <c r="B7" s="7">
        <v>105</v>
      </c>
      <c r="C7" s="9" t="s">
        <v>17635</v>
      </c>
      <c r="D7" s="9" t="s">
        <v>4675</v>
      </c>
      <c r="E7" s="15" t="s">
        <v>4002</v>
      </c>
      <c r="F7" s="87" t="s">
        <v>3771</v>
      </c>
      <c r="G7" s="91" t="s">
        <v>1183</v>
      </c>
      <c r="H7" s="15" t="s">
        <v>3761</v>
      </c>
      <c r="I7" s="8" t="s">
        <v>27340</v>
      </c>
      <c r="J7" s="8"/>
      <c r="K7" s="8" t="s">
        <v>17264</v>
      </c>
      <c r="L7" s="8" t="s">
        <v>17261</v>
      </c>
      <c r="M7" s="8" t="s">
        <v>17363</v>
      </c>
      <c r="N7" s="8" t="s">
        <v>17359</v>
      </c>
      <c r="O7" s="15" t="s">
        <v>4008</v>
      </c>
      <c r="P7" s="15"/>
      <c r="Q7" s="8" t="s">
        <v>4139</v>
      </c>
      <c r="R7" s="8" t="s">
        <v>21037</v>
      </c>
      <c r="S7" s="214">
        <v>45</v>
      </c>
      <c r="U7" s="413" t="s">
        <v>5175</v>
      </c>
      <c r="V7" s="413">
        <f>COUNTIF($S$2:$S$13,"46")</f>
        <v>0</v>
      </c>
    </row>
    <row r="8" spans="1:22" ht="15" thickTop="1" thickBot="1">
      <c r="A8" s="7">
        <v>7</v>
      </c>
      <c r="B8" s="7">
        <v>106</v>
      </c>
      <c r="C8" s="9" t="s">
        <v>17636</v>
      </c>
      <c r="D8" s="9" t="s">
        <v>4676</v>
      </c>
      <c r="E8" s="15" t="s">
        <v>4003</v>
      </c>
      <c r="F8" s="87" t="s">
        <v>3772</v>
      </c>
      <c r="G8" s="91" t="s">
        <v>1183</v>
      </c>
      <c r="H8" s="15" t="s">
        <v>3762</v>
      </c>
      <c r="I8" s="8" t="s">
        <v>27340</v>
      </c>
      <c r="J8" s="8"/>
      <c r="K8" s="8" t="s">
        <v>17264</v>
      </c>
      <c r="L8" s="8" t="s">
        <v>17261</v>
      </c>
      <c r="M8" s="8" t="s">
        <v>17363</v>
      </c>
      <c r="N8" s="8" t="s">
        <v>17259</v>
      </c>
      <c r="O8" s="15" t="s">
        <v>4008</v>
      </c>
      <c r="P8" s="15"/>
      <c r="Q8" s="8" t="s">
        <v>4140</v>
      </c>
      <c r="R8" s="8" t="s">
        <v>21037</v>
      </c>
      <c r="S8" s="214">
        <v>45</v>
      </c>
      <c r="U8" s="413" t="s">
        <v>5214</v>
      </c>
      <c r="V8" s="413">
        <f>COUNTIF($S$2:$S$13,"47")</f>
        <v>0</v>
      </c>
    </row>
    <row r="9" spans="1:22" ht="15" thickTop="1" thickBot="1">
      <c r="A9" s="7">
        <v>8</v>
      </c>
      <c r="B9" s="7">
        <v>107</v>
      </c>
      <c r="C9" s="9" t="s">
        <v>17637</v>
      </c>
      <c r="D9" s="9" t="s">
        <v>4677</v>
      </c>
      <c r="E9" s="15" t="s">
        <v>4004</v>
      </c>
      <c r="F9" s="87" t="s">
        <v>3773</v>
      </c>
      <c r="G9" s="91" t="s">
        <v>1183</v>
      </c>
      <c r="H9" s="15" t="s">
        <v>3763</v>
      </c>
      <c r="I9" s="8" t="s">
        <v>27340</v>
      </c>
      <c r="J9" s="8"/>
      <c r="K9" s="8" t="s">
        <v>17264</v>
      </c>
      <c r="L9" s="8" t="s">
        <v>17261</v>
      </c>
      <c r="M9" s="8" t="s">
        <v>17261</v>
      </c>
      <c r="N9" s="8" t="s">
        <v>17366</v>
      </c>
      <c r="O9" s="15" t="s">
        <v>4008</v>
      </c>
      <c r="P9" s="15"/>
      <c r="Q9" s="8" t="s">
        <v>4141</v>
      </c>
      <c r="R9" s="8" t="s">
        <v>21037</v>
      </c>
      <c r="S9" s="214">
        <v>45</v>
      </c>
      <c r="U9" s="413" t="s">
        <v>5216</v>
      </c>
      <c r="V9" s="413">
        <f>COUNTIF($S$2:$S$13,"48")</f>
        <v>0</v>
      </c>
    </row>
    <row r="10" spans="1:22" ht="15" thickTop="1" thickBot="1">
      <c r="A10" s="7">
        <v>9</v>
      </c>
      <c r="B10" s="7">
        <v>109</v>
      </c>
      <c r="C10" s="9" t="s">
        <v>17638</v>
      </c>
      <c r="D10" s="9" t="s">
        <v>4678</v>
      </c>
      <c r="E10" s="15" t="s">
        <v>4005</v>
      </c>
      <c r="F10" s="87" t="s">
        <v>3774</v>
      </c>
      <c r="G10" s="91" t="s">
        <v>1183</v>
      </c>
      <c r="H10" s="15" t="s">
        <v>3764</v>
      </c>
      <c r="I10" s="8" t="s">
        <v>27340</v>
      </c>
      <c r="J10" s="8"/>
      <c r="K10" s="8" t="s">
        <v>17367</v>
      </c>
      <c r="L10" s="8" t="s">
        <v>17261</v>
      </c>
      <c r="M10" s="8" t="s">
        <v>17261</v>
      </c>
      <c r="N10" s="8" t="s">
        <v>17359</v>
      </c>
      <c r="O10" s="15" t="s">
        <v>4008</v>
      </c>
      <c r="P10" s="15"/>
      <c r="Q10" s="8" t="s">
        <v>4142</v>
      </c>
      <c r="R10" s="8" t="s">
        <v>21037</v>
      </c>
      <c r="S10" s="214">
        <v>45</v>
      </c>
      <c r="U10" s="413" t="s">
        <v>5215</v>
      </c>
      <c r="V10" s="413">
        <f>COUNTIF($S$2:$S$13,"49")</f>
        <v>0</v>
      </c>
    </row>
    <row r="11" spans="1:22" ht="15" thickTop="1" thickBot="1">
      <c r="A11" s="7">
        <v>10</v>
      </c>
      <c r="B11" s="7">
        <v>110</v>
      </c>
      <c r="C11" s="9" t="s">
        <v>17639</v>
      </c>
      <c r="D11" s="9" t="s">
        <v>4679</v>
      </c>
      <c r="E11" s="15" t="s">
        <v>4006</v>
      </c>
      <c r="F11" s="87" t="s">
        <v>3775</v>
      </c>
      <c r="G11" s="91" t="s">
        <v>1183</v>
      </c>
      <c r="H11" s="15" t="s">
        <v>3765</v>
      </c>
      <c r="I11" s="8" t="s">
        <v>27340</v>
      </c>
      <c r="J11" s="8"/>
      <c r="K11" s="8" t="s">
        <v>17368</v>
      </c>
      <c r="L11" s="8" t="s">
        <v>17261</v>
      </c>
      <c r="M11" s="8" t="s">
        <v>17261</v>
      </c>
      <c r="N11" s="8" t="s">
        <v>17364</v>
      </c>
      <c r="O11" s="15" t="s">
        <v>4008</v>
      </c>
      <c r="P11" s="15"/>
      <c r="Q11" s="8" t="s">
        <v>4143</v>
      </c>
      <c r="R11" s="8" t="s">
        <v>21037</v>
      </c>
      <c r="S11" s="214">
        <v>45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>
        <v>111</v>
      </c>
      <c r="C12" s="9" t="s">
        <v>17640</v>
      </c>
      <c r="D12" s="9" t="s">
        <v>4680</v>
      </c>
      <c r="E12" s="15" t="s">
        <v>4007</v>
      </c>
      <c r="F12" s="87" t="s">
        <v>3776</v>
      </c>
      <c r="G12" s="91" t="s">
        <v>1183</v>
      </c>
      <c r="H12" s="15" t="s">
        <v>3766</v>
      </c>
      <c r="I12" s="8" t="s">
        <v>27340</v>
      </c>
      <c r="J12" s="8"/>
      <c r="K12" s="8" t="s">
        <v>17264</v>
      </c>
      <c r="L12" s="8" t="s">
        <v>17261</v>
      </c>
      <c r="M12" s="8" t="s">
        <v>17261</v>
      </c>
      <c r="N12" s="8" t="s">
        <v>17366</v>
      </c>
      <c r="O12" s="15" t="s">
        <v>4008</v>
      </c>
      <c r="P12" s="15"/>
      <c r="Q12" s="8" t="s">
        <v>4144</v>
      </c>
      <c r="R12" s="8" t="s">
        <v>21037</v>
      </c>
      <c r="S12" s="214">
        <v>45</v>
      </c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 t="s">
        <v>24018</v>
      </c>
      <c r="D13" s="9" t="s">
        <v>23667</v>
      </c>
      <c r="E13" s="15" t="s">
        <v>23732</v>
      </c>
      <c r="F13" s="87" t="s">
        <v>24021</v>
      </c>
      <c r="G13" s="7" t="s">
        <v>21</v>
      </c>
      <c r="H13" s="15" t="s">
        <v>23493</v>
      </c>
      <c r="I13" s="8" t="s">
        <v>23343</v>
      </c>
      <c r="J13" s="8"/>
      <c r="K13" s="8"/>
      <c r="L13" s="8"/>
      <c r="M13" s="8"/>
      <c r="N13" s="8"/>
      <c r="O13" s="15" t="s">
        <v>24020</v>
      </c>
      <c r="P13" s="15"/>
      <c r="Q13" s="8" t="s">
        <v>24022</v>
      </c>
      <c r="R13" s="8" t="s">
        <v>24019</v>
      </c>
      <c r="S13" s="216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:F12" r:id="rId2" display="SW00005800001@nihonsoft.co.jp"/>
    <hyperlink ref="F13" r:id="rId3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V64"/>
  <sheetViews>
    <sheetView zoomScaleNormal="100" workbookViewId="0">
      <pane ySplit="1" topLeftCell="A47" activePane="bottomLeft" state="frozen"/>
      <selection pane="bottomLeft"/>
    </sheetView>
  </sheetViews>
  <sheetFormatPr defaultColWidth="9" defaultRowHeight="13.5"/>
  <cols>
    <col min="1" max="1" width="5.25" style="383" bestFit="1" customWidth="1"/>
    <col min="2" max="2" width="9" style="383"/>
    <col min="3" max="3" width="25.375" style="383" bestFit="1" customWidth="1"/>
    <col min="4" max="4" width="17.75" style="383" bestFit="1" customWidth="1"/>
    <col min="5" max="5" width="15" style="383" bestFit="1" customWidth="1"/>
    <col min="6" max="6" width="29.625" style="383" bestFit="1" customWidth="1"/>
    <col min="7" max="7" width="14.125" style="383" bestFit="1" customWidth="1"/>
    <col min="8" max="8" width="11.75" style="383" bestFit="1" customWidth="1"/>
    <col min="9" max="9" width="15.875" style="383" bestFit="1" customWidth="1"/>
    <col min="10" max="10" width="11.25" style="383" bestFit="1" customWidth="1"/>
    <col min="11" max="11" width="11.25" style="383" customWidth="1"/>
    <col min="12" max="13" width="5.25" style="383" bestFit="1" customWidth="1"/>
    <col min="14" max="14" width="7.375" style="383" bestFit="1" customWidth="1"/>
    <col min="15" max="15" width="12.75" style="383" bestFit="1" customWidth="1"/>
    <col min="16" max="16" width="12.75" style="383" customWidth="1"/>
    <col min="17" max="17" width="17.375" style="383" bestFit="1" customWidth="1"/>
    <col min="18" max="18" width="35" style="383" bestFit="1" customWidth="1"/>
    <col min="19" max="19" width="13.125" style="389" bestFit="1" customWidth="1"/>
    <col min="20" max="20" width="35" style="373" bestFit="1" customWidth="1"/>
    <col min="21" max="21" width="13.375" style="382" bestFit="1" customWidth="1"/>
    <col min="22" max="22" width="9" style="382"/>
    <col min="23" max="16384" width="9" style="374"/>
  </cols>
  <sheetData>
    <row r="1" spans="1:22" ht="42" thickTop="1" thickBot="1">
      <c r="A1" s="853" t="s">
        <v>26660</v>
      </c>
      <c r="B1" s="370" t="s">
        <v>41</v>
      </c>
      <c r="C1" s="370" t="s">
        <v>42</v>
      </c>
      <c r="D1" s="370" t="s">
        <v>4646</v>
      </c>
      <c r="E1" s="370" t="s">
        <v>43</v>
      </c>
      <c r="F1" s="371" t="s">
        <v>44</v>
      </c>
      <c r="G1" s="371" t="s">
        <v>45</v>
      </c>
      <c r="H1" s="371" t="s">
        <v>46</v>
      </c>
      <c r="I1" s="371" t="s">
        <v>47</v>
      </c>
      <c r="J1" s="371" t="s">
        <v>17236</v>
      </c>
      <c r="K1" s="371" t="s">
        <v>17243</v>
      </c>
      <c r="L1" s="371" t="s">
        <v>17234</v>
      </c>
      <c r="M1" s="371" t="s">
        <v>17235</v>
      </c>
      <c r="N1" s="717" t="s">
        <v>17238</v>
      </c>
      <c r="O1" s="371" t="s">
        <v>48</v>
      </c>
      <c r="P1" s="371" t="s">
        <v>17171</v>
      </c>
      <c r="Q1" s="371" t="s">
        <v>2861</v>
      </c>
      <c r="R1" s="371" t="s">
        <v>17172</v>
      </c>
      <c r="S1" s="372" t="s">
        <v>5177</v>
      </c>
      <c r="U1" s="539" t="s">
        <v>5213</v>
      </c>
      <c r="V1" s="540"/>
    </row>
    <row r="2" spans="1:22" ht="15" thickTop="1" thickBot="1">
      <c r="A2" s="375">
        <v>1</v>
      </c>
      <c r="B2" s="375">
        <v>801</v>
      </c>
      <c r="C2" s="375" t="s">
        <v>4123</v>
      </c>
      <c r="D2" s="375" t="s">
        <v>4694</v>
      </c>
      <c r="E2" s="376" t="s">
        <v>4120</v>
      </c>
      <c r="F2" s="369" t="s">
        <v>3786</v>
      </c>
      <c r="G2" s="377" t="s">
        <v>1183</v>
      </c>
      <c r="H2" s="378" t="s">
        <v>3788</v>
      </c>
      <c r="I2" s="378" t="s">
        <v>2844</v>
      </c>
      <c r="J2" s="378"/>
      <c r="K2" s="8" t="s">
        <v>17255</v>
      </c>
      <c r="L2" s="8" t="s">
        <v>17257</v>
      </c>
      <c r="M2" s="8" t="s">
        <v>17257</v>
      </c>
      <c r="N2" s="8" t="s">
        <v>17259</v>
      </c>
      <c r="O2" s="378" t="s">
        <v>4122</v>
      </c>
      <c r="P2" s="378"/>
      <c r="Q2" s="376" t="s">
        <v>4125</v>
      </c>
      <c r="R2" s="47" t="s">
        <v>21053</v>
      </c>
      <c r="S2" s="379">
        <v>45</v>
      </c>
      <c r="U2" s="413" t="s">
        <v>5180</v>
      </c>
      <c r="V2" s="413">
        <f>COUNTIF($S$2:$S$63,"41")</f>
        <v>0</v>
      </c>
    </row>
    <row r="3" spans="1:22" ht="15" thickTop="1" thickBot="1">
      <c r="A3" s="375">
        <v>2</v>
      </c>
      <c r="B3" s="375">
        <v>604</v>
      </c>
      <c r="C3" s="375" t="s">
        <v>4124</v>
      </c>
      <c r="D3" s="375" t="s">
        <v>4695</v>
      </c>
      <c r="E3" s="376" t="s">
        <v>4121</v>
      </c>
      <c r="F3" s="369" t="s">
        <v>3787</v>
      </c>
      <c r="G3" s="377" t="s">
        <v>1183</v>
      </c>
      <c r="H3" s="378" t="s">
        <v>3789</v>
      </c>
      <c r="I3" s="378" t="s">
        <v>2844</v>
      </c>
      <c r="J3" s="378"/>
      <c r="K3" s="8" t="s">
        <v>17255</v>
      </c>
      <c r="L3" s="8" t="s">
        <v>17257</v>
      </c>
      <c r="M3" s="8" t="s">
        <v>17257</v>
      </c>
      <c r="N3" s="8" t="s">
        <v>17259</v>
      </c>
      <c r="O3" s="378" t="s">
        <v>4122</v>
      </c>
      <c r="P3" s="378"/>
      <c r="Q3" s="378" t="s">
        <v>4126</v>
      </c>
      <c r="R3" s="47" t="s">
        <v>21053</v>
      </c>
      <c r="S3" s="379">
        <v>45</v>
      </c>
      <c r="U3" s="413" t="s">
        <v>5179</v>
      </c>
      <c r="V3" s="413">
        <f>COUNTIF($S$2:$S$63,"42")</f>
        <v>0</v>
      </c>
    </row>
    <row r="4" spans="1:22" ht="15" thickTop="1" thickBot="1">
      <c r="A4" s="375">
        <v>3</v>
      </c>
      <c r="B4" s="375">
        <v>608</v>
      </c>
      <c r="C4" s="375" t="s">
        <v>4163</v>
      </c>
      <c r="D4" s="375" t="s">
        <v>4692</v>
      </c>
      <c r="E4" s="378" t="s">
        <v>4308</v>
      </c>
      <c r="F4" s="369" t="s">
        <v>4165</v>
      </c>
      <c r="G4" s="377" t="s">
        <v>1183</v>
      </c>
      <c r="H4" s="378" t="s">
        <v>4167</v>
      </c>
      <c r="I4" s="378" t="s">
        <v>2844</v>
      </c>
      <c r="J4" s="378"/>
      <c r="K4" s="8" t="s">
        <v>17255</v>
      </c>
      <c r="L4" s="8" t="s">
        <v>17257</v>
      </c>
      <c r="M4" s="8" t="s">
        <v>17261</v>
      </c>
      <c r="N4" s="8" t="s">
        <v>17259</v>
      </c>
      <c r="O4" s="378" t="s">
        <v>4310</v>
      </c>
      <c r="P4" s="378"/>
      <c r="Q4" s="376" t="s">
        <v>4311</v>
      </c>
      <c r="R4" s="47" t="s">
        <v>21053</v>
      </c>
      <c r="S4" s="379">
        <v>45</v>
      </c>
      <c r="U4" s="413" t="s">
        <v>5178</v>
      </c>
      <c r="V4" s="413">
        <f>COUNTIF($S$2:$S$63,"43")</f>
        <v>0</v>
      </c>
    </row>
    <row r="5" spans="1:22" ht="15" thickTop="1" thickBot="1">
      <c r="A5" s="375">
        <v>4</v>
      </c>
      <c r="B5" s="375">
        <v>518</v>
      </c>
      <c r="C5" s="375" t="s">
        <v>4164</v>
      </c>
      <c r="D5" s="375" t="s">
        <v>4693</v>
      </c>
      <c r="E5" s="378" t="s">
        <v>4309</v>
      </c>
      <c r="F5" s="369" t="s">
        <v>4166</v>
      </c>
      <c r="G5" s="377" t="s">
        <v>1183</v>
      </c>
      <c r="H5" s="378" t="s">
        <v>4168</v>
      </c>
      <c r="I5" s="378" t="s">
        <v>2844</v>
      </c>
      <c r="J5" s="378"/>
      <c r="K5" s="8" t="s">
        <v>17255</v>
      </c>
      <c r="L5" s="8" t="s">
        <v>17261</v>
      </c>
      <c r="M5" s="8" t="s">
        <v>17261</v>
      </c>
      <c r="N5" s="8" t="s">
        <v>17259</v>
      </c>
      <c r="O5" s="378" t="s">
        <v>4310</v>
      </c>
      <c r="P5" s="378"/>
      <c r="Q5" s="376" t="s">
        <v>4312</v>
      </c>
      <c r="R5" s="47" t="s">
        <v>21053</v>
      </c>
      <c r="S5" s="379">
        <v>45</v>
      </c>
      <c r="U5" s="413" t="s">
        <v>5176</v>
      </c>
      <c r="V5" s="413">
        <f>COUNTIF($S$2:$S$63,"44")</f>
        <v>0</v>
      </c>
    </row>
    <row r="6" spans="1:22" ht="15" thickTop="1" thickBot="1">
      <c r="A6" s="375">
        <v>5</v>
      </c>
      <c r="B6" s="375">
        <v>353</v>
      </c>
      <c r="C6" s="375" t="s">
        <v>5642</v>
      </c>
      <c r="D6" s="375" t="s">
        <v>5738</v>
      </c>
      <c r="E6" s="376" t="s">
        <v>5739</v>
      </c>
      <c r="F6" s="369" t="s">
        <v>5643</v>
      </c>
      <c r="G6" s="377" t="s">
        <v>1183</v>
      </c>
      <c r="H6" s="378" t="s">
        <v>5807</v>
      </c>
      <c r="I6" s="378" t="s">
        <v>17830</v>
      </c>
      <c r="J6" s="378"/>
      <c r="K6" s="8" t="s">
        <v>17255</v>
      </c>
      <c r="L6" s="8" t="s">
        <v>17257</v>
      </c>
      <c r="M6" s="8" t="s">
        <v>17257</v>
      </c>
      <c r="N6" s="8" t="s">
        <v>17263</v>
      </c>
      <c r="O6" s="378" t="s">
        <v>5740</v>
      </c>
      <c r="P6" s="378"/>
      <c r="Q6" s="378" t="s">
        <v>5806</v>
      </c>
      <c r="R6" s="47" t="s">
        <v>21053</v>
      </c>
      <c r="S6" s="379">
        <v>46</v>
      </c>
      <c r="U6" s="413" t="s">
        <v>5174</v>
      </c>
      <c r="V6" s="413">
        <f>COUNTIF($S$2:$S$63,"45")</f>
        <v>4</v>
      </c>
    </row>
    <row r="7" spans="1:22" ht="15" thickTop="1" thickBot="1">
      <c r="A7" s="375">
        <v>6</v>
      </c>
      <c r="B7" s="375">
        <v>333</v>
      </c>
      <c r="C7" s="442" t="s">
        <v>11015</v>
      </c>
      <c r="D7" s="375" t="s">
        <v>6994</v>
      </c>
      <c r="E7" s="378" t="s">
        <v>6997</v>
      </c>
      <c r="F7" s="369" t="s">
        <v>6911</v>
      </c>
      <c r="G7" s="377" t="s">
        <v>1183</v>
      </c>
      <c r="H7" s="378" t="s">
        <v>6915</v>
      </c>
      <c r="I7" s="378" t="s">
        <v>17830</v>
      </c>
      <c r="J7" s="378"/>
      <c r="K7" s="8" t="s">
        <v>17264</v>
      </c>
      <c r="L7" s="8" t="s">
        <v>17257</v>
      </c>
      <c r="M7" s="8" t="s">
        <v>17261</v>
      </c>
      <c r="N7" s="8" t="s">
        <v>17263</v>
      </c>
      <c r="O7" s="378" t="s">
        <v>7000</v>
      </c>
      <c r="P7" s="378"/>
      <c r="Q7" s="378" t="s">
        <v>7123</v>
      </c>
      <c r="R7" s="378"/>
      <c r="S7" s="379">
        <v>46</v>
      </c>
      <c r="U7" s="413" t="s">
        <v>5175</v>
      </c>
      <c r="V7" s="413">
        <f>COUNTIF($S$2:$S$63,"46")</f>
        <v>4</v>
      </c>
    </row>
    <row r="8" spans="1:22" ht="15" thickTop="1" thickBot="1">
      <c r="A8" s="375">
        <v>7</v>
      </c>
      <c r="B8" s="375">
        <v>334</v>
      </c>
      <c r="C8" s="442" t="s">
        <v>11016</v>
      </c>
      <c r="D8" s="375" t="s">
        <v>6995</v>
      </c>
      <c r="E8" s="378" t="s">
        <v>6998</v>
      </c>
      <c r="F8" s="369" t="s">
        <v>6912</v>
      </c>
      <c r="G8" s="377" t="s">
        <v>1183</v>
      </c>
      <c r="H8" s="378" t="s">
        <v>6914</v>
      </c>
      <c r="I8" s="378" t="s">
        <v>17830</v>
      </c>
      <c r="J8" s="378"/>
      <c r="K8" s="8" t="s">
        <v>17255</v>
      </c>
      <c r="L8" s="8" t="s">
        <v>17261</v>
      </c>
      <c r="M8" s="8" t="s">
        <v>17257</v>
      </c>
      <c r="N8" s="8" t="s">
        <v>17263</v>
      </c>
      <c r="O8" s="378" t="s">
        <v>7000</v>
      </c>
      <c r="P8" s="378"/>
      <c r="Q8" s="378" t="s">
        <v>7124</v>
      </c>
      <c r="R8" s="378"/>
      <c r="S8" s="379">
        <v>46</v>
      </c>
      <c r="U8" s="413" t="s">
        <v>5214</v>
      </c>
      <c r="V8" s="413">
        <f>COUNTIF($S$2:$S$63,"47")</f>
        <v>21</v>
      </c>
    </row>
    <row r="9" spans="1:22" ht="15" thickTop="1" thickBot="1">
      <c r="A9" s="375">
        <v>8</v>
      </c>
      <c r="B9" s="375">
        <v>367</v>
      </c>
      <c r="C9" s="375" t="s">
        <v>8040</v>
      </c>
      <c r="D9" s="375" t="s">
        <v>6996</v>
      </c>
      <c r="E9" s="378" t="s">
        <v>6999</v>
      </c>
      <c r="F9" s="369" t="s">
        <v>6913</v>
      </c>
      <c r="G9" s="377" t="s">
        <v>1183</v>
      </c>
      <c r="H9" s="378" t="s">
        <v>6960</v>
      </c>
      <c r="I9" s="378" t="s">
        <v>17830</v>
      </c>
      <c r="J9" s="378"/>
      <c r="K9" s="8" t="s">
        <v>17264</v>
      </c>
      <c r="L9" s="8" t="s">
        <v>17261</v>
      </c>
      <c r="M9" s="8" t="s">
        <v>17257</v>
      </c>
      <c r="N9" s="8" t="s">
        <v>17263</v>
      </c>
      <c r="O9" s="378" t="s">
        <v>7000</v>
      </c>
      <c r="P9" s="378"/>
      <c r="Q9" s="378" t="s">
        <v>7125</v>
      </c>
      <c r="R9" s="378"/>
      <c r="S9" s="379">
        <v>46</v>
      </c>
      <c r="U9" s="413" t="s">
        <v>5216</v>
      </c>
      <c r="V9" s="413">
        <f>COUNTIF($S$2:$S$63,"48")</f>
        <v>2</v>
      </c>
    </row>
    <row r="10" spans="1:22" ht="15" thickTop="1" thickBot="1">
      <c r="A10" s="375">
        <v>9</v>
      </c>
      <c r="B10" s="375">
        <v>20000</v>
      </c>
      <c r="C10" s="375" t="s">
        <v>8160</v>
      </c>
      <c r="D10" s="375" t="s">
        <v>8178</v>
      </c>
      <c r="E10" s="378" t="s">
        <v>8179</v>
      </c>
      <c r="F10" s="369" t="s">
        <v>8161</v>
      </c>
      <c r="G10" s="377" t="s">
        <v>1183</v>
      </c>
      <c r="H10" s="378" t="s">
        <v>8162</v>
      </c>
      <c r="I10" s="378" t="s">
        <v>17830</v>
      </c>
      <c r="J10" s="378"/>
      <c r="K10" s="8" t="s">
        <v>17264</v>
      </c>
      <c r="L10" s="8" t="s">
        <v>17261</v>
      </c>
      <c r="M10" s="8" t="s">
        <v>17261</v>
      </c>
      <c r="N10" s="8" t="s">
        <v>17259</v>
      </c>
      <c r="O10" s="378" t="s">
        <v>8180</v>
      </c>
      <c r="P10" s="378"/>
      <c r="Q10" s="378" t="s">
        <v>8181</v>
      </c>
      <c r="R10" s="47" t="s">
        <v>21053</v>
      </c>
      <c r="S10" s="379">
        <v>47</v>
      </c>
      <c r="U10" s="413" t="s">
        <v>5215</v>
      </c>
      <c r="V10" s="413">
        <f>COUNTIF($S$2:$S$63,"49")</f>
        <v>4</v>
      </c>
    </row>
    <row r="11" spans="1:22" ht="15" thickTop="1" thickBot="1">
      <c r="A11" s="375">
        <v>10</v>
      </c>
      <c r="B11" s="375">
        <v>140000</v>
      </c>
      <c r="C11" s="375" t="s">
        <v>8568</v>
      </c>
      <c r="D11" s="375" t="s">
        <v>8656</v>
      </c>
      <c r="E11" s="378" t="s">
        <v>8658</v>
      </c>
      <c r="F11" s="369" t="s">
        <v>8572</v>
      </c>
      <c r="G11" s="377" t="s">
        <v>1183</v>
      </c>
      <c r="H11" s="378" t="s">
        <v>8571</v>
      </c>
      <c r="I11" s="378" t="s">
        <v>11022</v>
      </c>
      <c r="J11" s="378"/>
      <c r="K11" s="8" t="s">
        <v>17264</v>
      </c>
      <c r="L11" s="8" t="s">
        <v>17257</v>
      </c>
      <c r="M11" s="726" t="s">
        <v>17263</v>
      </c>
      <c r="N11" s="8" t="s">
        <v>17263</v>
      </c>
      <c r="O11" s="378" t="s">
        <v>8660</v>
      </c>
      <c r="P11" s="378"/>
      <c r="Q11" s="380" t="s">
        <v>8740</v>
      </c>
      <c r="R11" s="380"/>
      <c r="S11" s="381">
        <v>47</v>
      </c>
      <c r="U11" s="413" t="s">
        <v>17020</v>
      </c>
      <c r="V11" s="413">
        <f>COUNTIF($S$2:$S$179,"50")</f>
        <v>0</v>
      </c>
    </row>
    <row r="12" spans="1:22" ht="15" thickTop="1" thickBot="1">
      <c r="A12" s="375">
        <v>11</v>
      </c>
      <c r="B12" s="375">
        <v>170000</v>
      </c>
      <c r="C12" s="375" t="s">
        <v>8569</v>
      </c>
      <c r="D12" s="375" t="s">
        <v>8657</v>
      </c>
      <c r="E12" s="378" t="s">
        <v>8659</v>
      </c>
      <c r="F12" s="369" t="s">
        <v>8573</v>
      </c>
      <c r="G12" s="377" t="s">
        <v>1183</v>
      </c>
      <c r="H12" s="378" t="s">
        <v>8570</v>
      </c>
      <c r="I12" s="378" t="s">
        <v>11022</v>
      </c>
      <c r="J12" s="378"/>
      <c r="K12" s="8" t="s">
        <v>17264</v>
      </c>
      <c r="L12" s="8" t="s">
        <v>17261</v>
      </c>
      <c r="M12" s="726" t="s">
        <v>17263</v>
      </c>
      <c r="N12" s="8" t="s">
        <v>17263</v>
      </c>
      <c r="O12" s="378" t="s">
        <v>8660</v>
      </c>
      <c r="P12" s="378"/>
      <c r="Q12" s="380" t="s">
        <v>8741</v>
      </c>
      <c r="R12" s="380"/>
      <c r="S12" s="381">
        <v>47</v>
      </c>
      <c r="U12" s="413" t="s">
        <v>17021</v>
      </c>
      <c r="V12" s="413">
        <f>COUNTIF($S$2:$S$179,"51")</f>
        <v>0</v>
      </c>
    </row>
    <row r="13" spans="1:22" ht="15" thickTop="1" thickBot="1">
      <c r="A13" s="391">
        <v>12</v>
      </c>
      <c r="B13" s="391"/>
      <c r="C13" s="391"/>
      <c r="D13" s="392" t="s">
        <v>9042</v>
      </c>
      <c r="E13" s="393" t="s">
        <v>9045</v>
      </c>
      <c r="F13" s="394" t="s">
        <v>9005</v>
      </c>
      <c r="G13" s="395" t="s">
        <v>1183</v>
      </c>
      <c r="H13" s="393" t="s">
        <v>11262</v>
      </c>
      <c r="I13" s="396" t="s">
        <v>11022</v>
      </c>
      <c r="J13" s="396"/>
      <c r="K13" s="734"/>
      <c r="L13" s="734"/>
      <c r="M13" s="734"/>
      <c r="N13" s="734"/>
      <c r="O13" s="393" t="s">
        <v>9048</v>
      </c>
      <c r="P13" s="393" t="s">
        <v>33489</v>
      </c>
      <c r="Q13" s="396"/>
      <c r="R13" s="383" t="s">
        <v>17938</v>
      </c>
      <c r="S13" s="397"/>
      <c r="T13" s="383"/>
      <c r="U13" s="413" t="s">
        <v>17022</v>
      </c>
      <c r="V13" s="413">
        <f>COUNTIF($S$2:$S$179,"52")</f>
        <v>0</v>
      </c>
    </row>
    <row r="14" spans="1:22" ht="15" thickTop="1" thickBot="1">
      <c r="A14" s="375">
        <v>13</v>
      </c>
      <c r="B14" s="375">
        <v>654</v>
      </c>
      <c r="C14" s="375" t="s">
        <v>10514</v>
      </c>
      <c r="D14" s="7" t="s">
        <v>9043</v>
      </c>
      <c r="E14" s="8" t="s">
        <v>9046</v>
      </c>
      <c r="F14" s="369" t="s">
        <v>8647</v>
      </c>
      <c r="G14" s="377" t="s">
        <v>1183</v>
      </c>
      <c r="H14" s="378" t="s">
        <v>8651</v>
      </c>
      <c r="I14" s="378" t="s">
        <v>11022</v>
      </c>
      <c r="J14" s="378"/>
      <c r="K14" s="8" t="s">
        <v>17264</v>
      </c>
      <c r="L14" s="8" t="s">
        <v>17261</v>
      </c>
      <c r="M14" s="8" t="s">
        <v>17261</v>
      </c>
      <c r="N14" s="8" t="s">
        <v>17263</v>
      </c>
      <c r="O14" s="8" t="s">
        <v>9048</v>
      </c>
      <c r="P14" s="8"/>
      <c r="Q14" s="8" t="s">
        <v>10969</v>
      </c>
      <c r="R14" s="8"/>
      <c r="S14" s="381">
        <v>47</v>
      </c>
    </row>
    <row r="15" spans="1:22" ht="15" thickTop="1" thickBot="1">
      <c r="A15" s="375">
        <v>14</v>
      </c>
      <c r="B15" s="375">
        <v>50000</v>
      </c>
      <c r="C15" s="375" t="s">
        <v>10513</v>
      </c>
      <c r="D15" s="7" t="s">
        <v>9044</v>
      </c>
      <c r="E15" s="8" t="s">
        <v>9047</v>
      </c>
      <c r="F15" s="369" t="s">
        <v>8648</v>
      </c>
      <c r="G15" s="377" t="s">
        <v>1183</v>
      </c>
      <c r="H15" s="378" t="s">
        <v>8649</v>
      </c>
      <c r="I15" s="378" t="s">
        <v>11022</v>
      </c>
      <c r="J15" s="378"/>
      <c r="K15" s="8" t="s">
        <v>17264</v>
      </c>
      <c r="L15" s="8" t="s">
        <v>17261</v>
      </c>
      <c r="M15" s="8" t="s">
        <v>17261</v>
      </c>
      <c r="N15" s="8" t="s">
        <v>17259</v>
      </c>
      <c r="O15" s="8" t="s">
        <v>9048</v>
      </c>
      <c r="P15" s="8"/>
      <c r="Q15" s="173" t="s">
        <v>9221</v>
      </c>
      <c r="R15" s="173"/>
      <c r="S15" s="381">
        <v>47</v>
      </c>
    </row>
    <row r="16" spans="1:22" ht="15" thickTop="1" thickBot="1">
      <c r="A16" s="375">
        <v>15</v>
      </c>
      <c r="B16" s="384">
        <v>425</v>
      </c>
      <c r="C16" s="375" t="s">
        <v>8646</v>
      </c>
      <c r="D16" s="384" t="s">
        <v>8273</v>
      </c>
      <c r="E16" s="385" t="s">
        <v>8280</v>
      </c>
      <c r="F16" s="369" t="s">
        <v>9005</v>
      </c>
      <c r="G16" s="386" t="s">
        <v>6154</v>
      </c>
      <c r="H16" s="384" t="s">
        <v>8249</v>
      </c>
      <c r="I16" s="384" t="s">
        <v>5888</v>
      </c>
      <c r="J16" s="384"/>
      <c r="K16" s="8" t="s">
        <v>17323</v>
      </c>
      <c r="L16" s="8" t="s">
        <v>17261</v>
      </c>
      <c r="M16" s="8" t="s">
        <v>17261</v>
      </c>
      <c r="N16" s="8" t="s">
        <v>17263</v>
      </c>
      <c r="O16" s="387">
        <v>42934</v>
      </c>
      <c r="P16" s="387"/>
      <c r="Q16" s="388" t="s">
        <v>9006</v>
      </c>
      <c r="R16" s="388"/>
      <c r="S16" s="381">
        <v>47</v>
      </c>
      <c r="U16" s="383"/>
      <c r="V16" s="383"/>
    </row>
    <row r="17" spans="1:20" ht="15" thickTop="1" thickBot="1">
      <c r="A17" s="375">
        <v>16</v>
      </c>
      <c r="B17" s="375">
        <v>902</v>
      </c>
      <c r="C17" s="375" t="s">
        <v>9074</v>
      </c>
      <c r="D17" s="7" t="s">
        <v>9368</v>
      </c>
      <c r="E17" s="8" t="s">
        <v>9371</v>
      </c>
      <c r="F17" s="87" t="s">
        <v>9076</v>
      </c>
      <c r="G17" s="386" t="s">
        <v>6154</v>
      </c>
      <c r="H17" s="8" t="s">
        <v>9089</v>
      </c>
      <c r="I17" s="384" t="s">
        <v>5888</v>
      </c>
      <c r="J17" s="384"/>
      <c r="K17" s="8" t="s">
        <v>17264</v>
      </c>
      <c r="L17" s="8" t="s">
        <v>17261</v>
      </c>
      <c r="M17" s="8" t="s">
        <v>17257</v>
      </c>
      <c r="N17" s="8" t="s">
        <v>17263</v>
      </c>
      <c r="O17" s="8" t="s">
        <v>9374</v>
      </c>
      <c r="P17" s="8"/>
      <c r="Q17" s="8" t="s">
        <v>11211</v>
      </c>
      <c r="R17" s="8"/>
      <c r="S17" s="381">
        <v>47</v>
      </c>
    </row>
    <row r="18" spans="1:20" ht="15" thickTop="1" thickBot="1">
      <c r="A18" s="375">
        <v>17</v>
      </c>
      <c r="B18" s="375">
        <v>921</v>
      </c>
      <c r="C18" s="375" t="s">
        <v>9075</v>
      </c>
      <c r="D18" s="7" t="s">
        <v>9369</v>
      </c>
      <c r="E18" s="8" t="s">
        <v>9372</v>
      </c>
      <c r="F18" s="87" t="s">
        <v>9077</v>
      </c>
      <c r="G18" s="386" t="s">
        <v>6154</v>
      </c>
      <c r="H18" s="8" t="s">
        <v>9080</v>
      </c>
      <c r="I18" s="384" t="s">
        <v>5888</v>
      </c>
      <c r="J18" s="384"/>
      <c r="K18" s="8" t="s">
        <v>17264</v>
      </c>
      <c r="L18" s="8" t="s">
        <v>17261</v>
      </c>
      <c r="M18" s="8" t="s">
        <v>17261</v>
      </c>
      <c r="N18" s="8" t="s">
        <v>17263</v>
      </c>
      <c r="O18" s="8" t="s">
        <v>9374</v>
      </c>
      <c r="P18" s="8"/>
      <c r="Q18" s="378" t="s">
        <v>10970</v>
      </c>
      <c r="R18" s="8" t="s">
        <v>24106</v>
      </c>
      <c r="S18" s="381">
        <v>47</v>
      </c>
      <c r="T18" s="498" t="s">
        <v>11210</v>
      </c>
    </row>
    <row r="19" spans="1:20" ht="28.5" thickTop="1" thickBot="1">
      <c r="A19" s="375">
        <v>18</v>
      </c>
      <c r="B19" s="375">
        <v>810</v>
      </c>
      <c r="C19" s="17" t="s">
        <v>17796</v>
      </c>
      <c r="D19" s="7" t="s">
        <v>9370</v>
      </c>
      <c r="E19" s="8" t="s">
        <v>9373</v>
      </c>
      <c r="F19" s="87" t="s">
        <v>9078</v>
      </c>
      <c r="G19" s="386" t="s">
        <v>6154</v>
      </c>
      <c r="H19" s="8" t="s">
        <v>9079</v>
      </c>
      <c r="I19" s="384" t="s">
        <v>5888</v>
      </c>
      <c r="J19" s="384"/>
      <c r="K19" s="8" t="s">
        <v>17264</v>
      </c>
      <c r="L19" s="8" t="s">
        <v>17261</v>
      </c>
      <c r="M19" s="8" t="s">
        <v>17257</v>
      </c>
      <c r="N19" s="8" t="s">
        <v>17263</v>
      </c>
      <c r="O19" s="8" t="s">
        <v>9374</v>
      </c>
      <c r="P19" s="8"/>
      <c r="Q19" s="8" t="s">
        <v>10441</v>
      </c>
      <c r="R19" s="8"/>
      <c r="S19" s="381">
        <v>47</v>
      </c>
    </row>
    <row r="20" spans="1:20" ht="15" thickTop="1" thickBot="1">
      <c r="A20" s="375">
        <v>19</v>
      </c>
      <c r="B20" s="375">
        <v>1001</v>
      </c>
      <c r="C20" s="375" t="s">
        <v>10506</v>
      </c>
      <c r="D20" s="7" t="s">
        <v>9624</v>
      </c>
      <c r="E20" s="8" t="s">
        <v>9631</v>
      </c>
      <c r="F20" s="87" t="s">
        <v>9235</v>
      </c>
      <c r="G20" s="386" t="s">
        <v>6154</v>
      </c>
      <c r="H20" s="8" t="s">
        <v>9242</v>
      </c>
      <c r="I20" s="384" t="s">
        <v>5888</v>
      </c>
      <c r="J20" s="384"/>
      <c r="K20" s="8" t="s">
        <v>17264</v>
      </c>
      <c r="L20" s="8" t="s">
        <v>17261</v>
      </c>
      <c r="M20" s="8" t="s">
        <v>17261</v>
      </c>
      <c r="N20" s="8" t="s">
        <v>17259</v>
      </c>
      <c r="O20" s="8" t="s">
        <v>9641</v>
      </c>
      <c r="P20" s="8"/>
      <c r="Q20" s="378" t="s">
        <v>10962</v>
      </c>
      <c r="R20" s="378"/>
      <c r="S20" s="381">
        <v>47</v>
      </c>
    </row>
    <row r="21" spans="1:20" ht="15" thickTop="1" thickBot="1">
      <c r="A21" s="375">
        <v>20</v>
      </c>
      <c r="B21" s="375">
        <v>1015</v>
      </c>
      <c r="C21" s="375" t="s">
        <v>10507</v>
      </c>
      <c r="D21" s="7" t="s">
        <v>9625</v>
      </c>
      <c r="E21" s="8" t="s">
        <v>9632</v>
      </c>
      <c r="F21" s="87" t="s">
        <v>9236</v>
      </c>
      <c r="G21" s="386" t="s">
        <v>6154</v>
      </c>
      <c r="H21" s="8" t="s">
        <v>9243</v>
      </c>
      <c r="I21" s="384" t="s">
        <v>5888</v>
      </c>
      <c r="J21" s="384"/>
      <c r="K21" s="8" t="s">
        <v>17264</v>
      </c>
      <c r="L21" s="8" t="s">
        <v>17261</v>
      </c>
      <c r="M21" s="8" t="s">
        <v>17261</v>
      </c>
      <c r="N21" s="8" t="s">
        <v>17263</v>
      </c>
      <c r="O21" s="8" t="s">
        <v>9641</v>
      </c>
      <c r="P21" s="8"/>
      <c r="Q21" s="378" t="s">
        <v>10963</v>
      </c>
      <c r="R21" s="378"/>
      <c r="S21" s="381">
        <v>47</v>
      </c>
    </row>
    <row r="22" spans="1:20" ht="15" thickTop="1" thickBot="1">
      <c r="A22" s="375">
        <v>21</v>
      </c>
      <c r="B22" s="375">
        <v>1016</v>
      </c>
      <c r="C22" s="375" t="s">
        <v>10508</v>
      </c>
      <c r="D22" s="7" t="s">
        <v>9626</v>
      </c>
      <c r="E22" s="8" t="s">
        <v>9633</v>
      </c>
      <c r="F22" s="87" t="s">
        <v>9237</v>
      </c>
      <c r="G22" s="386" t="s">
        <v>6154</v>
      </c>
      <c r="H22" s="8" t="s">
        <v>9244</v>
      </c>
      <c r="I22" s="384" t="s">
        <v>5888</v>
      </c>
      <c r="J22" s="384"/>
      <c r="K22" s="8" t="s">
        <v>17255</v>
      </c>
      <c r="L22" s="8" t="s">
        <v>17257</v>
      </c>
      <c r="M22" s="8" t="s">
        <v>17261</v>
      </c>
      <c r="N22" s="8" t="s">
        <v>17263</v>
      </c>
      <c r="O22" s="8" t="s">
        <v>9641</v>
      </c>
      <c r="P22" s="8"/>
      <c r="Q22" s="378" t="s">
        <v>10964</v>
      </c>
      <c r="R22" s="378"/>
      <c r="S22" s="381">
        <v>47</v>
      </c>
    </row>
    <row r="23" spans="1:20" ht="15" thickTop="1" thickBot="1">
      <c r="A23" s="375">
        <v>22</v>
      </c>
      <c r="B23" s="375">
        <v>1030</v>
      </c>
      <c r="C23" s="375" t="s">
        <v>10509</v>
      </c>
      <c r="D23" s="7" t="s">
        <v>9627</v>
      </c>
      <c r="E23" s="8" t="s">
        <v>9634</v>
      </c>
      <c r="F23" s="87" t="s">
        <v>9238</v>
      </c>
      <c r="G23" s="386" t="s">
        <v>6154</v>
      </c>
      <c r="H23" s="8" t="s">
        <v>9245</v>
      </c>
      <c r="I23" s="384" t="s">
        <v>5888</v>
      </c>
      <c r="J23" s="384"/>
      <c r="K23" s="8" t="s">
        <v>17264</v>
      </c>
      <c r="L23" s="8" t="s">
        <v>17261</v>
      </c>
      <c r="M23" s="8" t="s">
        <v>17257</v>
      </c>
      <c r="N23" s="8" t="s">
        <v>17263</v>
      </c>
      <c r="O23" s="8" t="s">
        <v>9641</v>
      </c>
      <c r="P23" s="8"/>
      <c r="Q23" s="378" t="s">
        <v>10965</v>
      </c>
      <c r="R23" s="378"/>
      <c r="S23" s="381">
        <v>47</v>
      </c>
    </row>
    <row r="24" spans="1:20" ht="15" thickTop="1" thickBot="1">
      <c r="A24" s="375">
        <v>23</v>
      </c>
      <c r="B24" s="375">
        <v>1031</v>
      </c>
      <c r="C24" s="375" t="s">
        <v>10510</v>
      </c>
      <c r="D24" s="7" t="s">
        <v>9628</v>
      </c>
      <c r="E24" s="8" t="s">
        <v>9635</v>
      </c>
      <c r="F24" s="87" t="s">
        <v>9239</v>
      </c>
      <c r="G24" s="386" t="s">
        <v>6154</v>
      </c>
      <c r="H24" s="8" t="s">
        <v>9246</v>
      </c>
      <c r="I24" s="384" t="s">
        <v>5888</v>
      </c>
      <c r="J24" s="384"/>
      <c r="K24" s="8" t="s">
        <v>17264</v>
      </c>
      <c r="L24" s="8" t="s">
        <v>17261</v>
      </c>
      <c r="M24" s="8" t="s">
        <v>17257</v>
      </c>
      <c r="N24" s="8" t="s">
        <v>17263</v>
      </c>
      <c r="O24" s="8" t="s">
        <v>9641</v>
      </c>
      <c r="P24" s="8"/>
      <c r="Q24" s="378" t="s">
        <v>10966</v>
      </c>
      <c r="R24" s="378"/>
      <c r="S24" s="381">
        <v>47</v>
      </c>
    </row>
    <row r="25" spans="1:20" ht="15" thickTop="1" thickBot="1">
      <c r="A25" s="375">
        <v>24</v>
      </c>
      <c r="B25" s="375">
        <v>1032</v>
      </c>
      <c r="C25" s="375" t="s">
        <v>10511</v>
      </c>
      <c r="D25" s="7" t="s">
        <v>9629</v>
      </c>
      <c r="E25" s="8" t="s">
        <v>9636</v>
      </c>
      <c r="F25" s="87" t="s">
        <v>9240</v>
      </c>
      <c r="G25" s="386" t="s">
        <v>6154</v>
      </c>
      <c r="H25" s="8" t="s">
        <v>9247</v>
      </c>
      <c r="I25" s="384" t="s">
        <v>5888</v>
      </c>
      <c r="J25" s="384"/>
      <c r="K25" s="8" t="s">
        <v>17264</v>
      </c>
      <c r="L25" s="8" t="s">
        <v>17261</v>
      </c>
      <c r="M25" s="8" t="s">
        <v>17257</v>
      </c>
      <c r="N25" s="8" t="s">
        <v>17263</v>
      </c>
      <c r="O25" s="8" t="s">
        <v>9641</v>
      </c>
      <c r="P25" s="8"/>
      <c r="Q25" s="378" t="s">
        <v>10967</v>
      </c>
      <c r="R25" s="378"/>
      <c r="S25" s="381">
        <v>47</v>
      </c>
    </row>
    <row r="26" spans="1:20" ht="15" thickTop="1" thickBot="1">
      <c r="A26" s="375">
        <v>25</v>
      </c>
      <c r="B26" s="375">
        <v>1033</v>
      </c>
      <c r="C26" s="375" t="s">
        <v>10512</v>
      </c>
      <c r="D26" s="7" t="s">
        <v>9630</v>
      </c>
      <c r="E26" s="8" t="s">
        <v>9637</v>
      </c>
      <c r="F26" s="87" t="s">
        <v>9241</v>
      </c>
      <c r="G26" s="386" t="s">
        <v>6154</v>
      </c>
      <c r="H26" s="8" t="s">
        <v>9248</v>
      </c>
      <c r="I26" s="384" t="s">
        <v>5888</v>
      </c>
      <c r="J26" s="384"/>
      <c r="K26" s="8" t="s">
        <v>17264</v>
      </c>
      <c r="L26" s="8" t="s">
        <v>17261</v>
      </c>
      <c r="M26" s="8" t="s">
        <v>17261</v>
      </c>
      <c r="N26" s="8" t="s">
        <v>17263</v>
      </c>
      <c r="O26" s="8" t="s">
        <v>9641</v>
      </c>
      <c r="P26" s="8"/>
      <c r="Q26" s="378" t="s">
        <v>10968</v>
      </c>
      <c r="R26" s="378"/>
      <c r="S26" s="381">
        <v>47</v>
      </c>
    </row>
    <row r="27" spans="1:20" ht="15" thickTop="1" thickBot="1">
      <c r="A27" s="375">
        <v>26</v>
      </c>
      <c r="B27" s="375">
        <v>200100</v>
      </c>
      <c r="C27" s="375" t="s">
        <v>10974</v>
      </c>
      <c r="D27" s="442" t="s">
        <v>11070</v>
      </c>
      <c r="E27" s="8" t="s">
        <v>11067</v>
      </c>
      <c r="F27" s="87" t="s">
        <v>10980</v>
      </c>
      <c r="G27" s="386" t="s">
        <v>6154</v>
      </c>
      <c r="H27" s="378" t="s">
        <v>10977</v>
      </c>
      <c r="I27" s="384" t="s">
        <v>5888</v>
      </c>
      <c r="J27" s="384"/>
      <c r="K27" s="8" t="s">
        <v>17264</v>
      </c>
      <c r="L27" s="8" t="s">
        <v>17257</v>
      </c>
      <c r="M27" s="8" t="s">
        <v>17261</v>
      </c>
      <c r="N27" s="8" t="s">
        <v>17263</v>
      </c>
      <c r="O27" s="8" t="s">
        <v>11073</v>
      </c>
      <c r="P27" s="8"/>
      <c r="Q27" s="378" t="s">
        <v>11085</v>
      </c>
      <c r="R27" s="378"/>
      <c r="S27" s="381">
        <v>47</v>
      </c>
    </row>
    <row r="28" spans="1:20" ht="15" thickTop="1" thickBot="1">
      <c r="A28" s="375">
        <v>27</v>
      </c>
      <c r="B28" s="375">
        <v>200200</v>
      </c>
      <c r="C28" s="375" t="s">
        <v>10975</v>
      </c>
      <c r="D28" s="442" t="s">
        <v>11071</v>
      </c>
      <c r="E28" s="8" t="s">
        <v>11069</v>
      </c>
      <c r="F28" s="87" t="s">
        <v>10981</v>
      </c>
      <c r="G28" s="386" t="s">
        <v>6154</v>
      </c>
      <c r="H28" s="378" t="s">
        <v>10978</v>
      </c>
      <c r="I28" s="384" t="s">
        <v>5888</v>
      </c>
      <c r="J28" s="384"/>
      <c r="K28" s="8" t="s">
        <v>17264</v>
      </c>
      <c r="L28" s="8" t="s">
        <v>17261</v>
      </c>
      <c r="M28" s="8" t="s">
        <v>17261</v>
      </c>
      <c r="N28" s="8" t="s">
        <v>17263</v>
      </c>
      <c r="O28" s="8" t="s">
        <v>11073</v>
      </c>
      <c r="P28" s="8"/>
      <c r="Q28" s="378" t="s">
        <v>11086</v>
      </c>
      <c r="R28" s="378"/>
      <c r="S28" s="381">
        <v>47</v>
      </c>
    </row>
    <row r="29" spans="1:20" ht="15" thickTop="1" thickBot="1">
      <c r="A29" s="375">
        <v>28</v>
      </c>
      <c r="B29" s="375">
        <v>200000</v>
      </c>
      <c r="C29" s="375" t="s">
        <v>10976</v>
      </c>
      <c r="D29" s="442" t="s">
        <v>11072</v>
      </c>
      <c r="E29" s="8" t="s">
        <v>11068</v>
      </c>
      <c r="F29" s="87" t="s">
        <v>10982</v>
      </c>
      <c r="G29" s="386" t="s">
        <v>6154</v>
      </c>
      <c r="H29" s="378" t="s">
        <v>10979</v>
      </c>
      <c r="I29" s="384" t="s">
        <v>5888</v>
      </c>
      <c r="J29" s="384"/>
      <c r="K29" s="8" t="s">
        <v>17264</v>
      </c>
      <c r="L29" s="8" t="s">
        <v>17261</v>
      </c>
      <c r="M29" s="8" t="s">
        <v>17261</v>
      </c>
      <c r="N29" s="8" t="s">
        <v>17263</v>
      </c>
      <c r="O29" s="8" t="s">
        <v>11073</v>
      </c>
      <c r="P29" s="8"/>
      <c r="Q29" s="378" t="s">
        <v>11087</v>
      </c>
      <c r="R29" s="378"/>
      <c r="S29" s="381">
        <v>47</v>
      </c>
    </row>
    <row r="30" spans="1:20" ht="15" customHeight="1" thickTop="1" thickBot="1">
      <c r="A30" s="375">
        <v>29</v>
      </c>
      <c r="B30" s="375">
        <v>201000</v>
      </c>
      <c r="C30" s="442" t="s">
        <v>11119</v>
      </c>
      <c r="D30" s="442" t="s">
        <v>11223</v>
      </c>
      <c r="E30" s="8" t="s">
        <v>11221</v>
      </c>
      <c r="F30" s="87" t="s">
        <v>11120</v>
      </c>
      <c r="G30" s="108" t="s">
        <v>11122</v>
      </c>
      <c r="H30" s="8" t="s">
        <v>11121</v>
      </c>
      <c r="I30" s="384" t="s">
        <v>5888</v>
      </c>
      <c r="J30" s="384"/>
      <c r="K30" s="8" t="s">
        <v>17264</v>
      </c>
      <c r="L30" s="8" t="s">
        <v>17261</v>
      </c>
      <c r="M30" s="8" t="s">
        <v>17261</v>
      </c>
      <c r="N30" s="8" t="s">
        <v>17263</v>
      </c>
      <c r="O30" s="8" t="s">
        <v>11222</v>
      </c>
      <c r="P30" s="8"/>
      <c r="Q30" s="8" t="s">
        <v>11167</v>
      </c>
      <c r="R30" s="8"/>
      <c r="S30" s="381">
        <v>47</v>
      </c>
    </row>
    <row r="31" spans="1:20" ht="15" thickTop="1" thickBot="1">
      <c r="A31" s="375">
        <v>30</v>
      </c>
      <c r="B31" s="375">
        <v>23000</v>
      </c>
      <c r="C31" s="442" t="s">
        <v>11224</v>
      </c>
      <c r="D31" s="442" t="s">
        <v>11266</v>
      </c>
      <c r="E31" s="47" t="s">
        <v>11265</v>
      </c>
      <c r="F31" s="87" t="s">
        <v>11225</v>
      </c>
      <c r="G31" s="108" t="s">
        <v>11122</v>
      </c>
      <c r="H31" s="8" t="s">
        <v>11226</v>
      </c>
      <c r="I31" s="384" t="s">
        <v>5888</v>
      </c>
      <c r="J31" s="384"/>
      <c r="K31" s="8" t="s">
        <v>17255</v>
      </c>
      <c r="L31" s="8" t="s">
        <v>17261</v>
      </c>
      <c r="M31" s="8" t="s">
        <v>17261</v>
      </c>
      <c r="N31" s="8" t="s">
        <v>17263</v>
      </c>
      <c r="O31" s="8" t="s">
        <v>11267</v>
      </c>
      <c r="P31" s="8"/>
      <c r="Q31" s="8" t="s">
        <v>11312</v>
      </c>
      <c r="R31" s="8"/>
      <c r="S31" s="381">
        <v>47</v>
      </c>
    </row>
    <row r="32" spans="1:20" ht="15" thickTop="1" thickBot="1">
      <c r="A32" s="375">
        <v>31</v>
      </c>
      <c r="B32" s="375">
        <v>619</v>
      </c>
      <c r="C32" s="442" t="s">
        <v>13186</v>
      </c>
      <c r="D32" s="442" t="s">
        <v>13237</v>
      </c>
      <c r="E32" s="8" t="s">
        <v>13238</v>
      </c>
      <c r="F32" s="87" t="s">
        <v>13187</v>
      </c>
      <c r="G32" s="108" t="s">
        <v>6154</v>
      </c>
      <c r="H32" s="8" t="s">
        <v>13189</v>
      </c>
      <c r="I32" s="384" t="s">
        <v>5888</v>
      </c>
      <c r="J32" s="384"/>
      <c r="K32" s="8" t="s">
        <v>17264</v>
      </c>
      <c r="L32" s="8" t="s">
        <v>17261</v>
      </c>
      <c r="M32" s="8" t="s">
        <v>17261</v>
      </c>
      <c r="N32" s="8" t="s">
        <v>17259</v>
      </c>
      <c r="O32" s="8" t="s">
        <v>13236</v>
      </c>
      <c r="P32" s="8"/>
      <c r="Q32" s="8" t="s">
        <v>14156</v>
      </c>
      <c r="R32" s="8"/>
      <c r="S32" s="381">
        <v>48</v>
      </c>
    </row>
    <row r="33" spans="1:19" ht="15" thickTop="1" thickBot="1">
      <c r="A33" s="375">
        <v>32</v>
      </c>
      <c r="B33" s="375">
        <v>111</v>
      </c>
      <c r="C33" s="442" t="s">
        <v>28018</v>
      </c>
      <c r="D33" s="442" t="s">
        <v>15470</v>
      </c>
      <c r="E33" s="8" t="s">
        <v>15471</v>
      </c>
      <c r="F33" s="87" t="s">
        <v>15502</v>
      </c>
      <c r="G33" s="108" t="s">
        <v>6154</v>
      </c>
      <c r="H33" s="8" t="s">
        <v>15463</v>
      </c>
      <c r="I33" s="384" t="s">
        <v>5888</v>
      </c>
      <c r="J33" s="384"/>
      <c r="K33" s="8" t="s">
        <v>17264</v>
      </c>
      <c r="L33" s="8" t="s">
        <v>17257</v>
      </c>
      <c r="M33" s="8" t="s">
        <v>17261</v>
      </c>
      <c r="N33" s="8" t="s">
        <v>17263</v>
      </c>
      <c r="O33" s="8" t="s">
        <v>15472</v>
      </c>
      <c r="P33" s="8"/>
      <c r="Q33" s="8" t="s">
        <v>16476</v>
      </c>
      <c r="R33" s="8"/>
      <c r="S33" s="381">
        <v>48</v>
      </c>
    </row>
    <row r="34" spans="1:19" ht="15" thickTop="1" thickBot="1">
      <c r="A34" s="375">
        <v>33</v>
      </c>
      <c r="B34" s="375"/>
      <c r="C34" s="442" t="s">
        <v>18534</v>
      </c>
      <c r="D34" s="442" t="s">
        <v>18430</v>
      </c>
      <c r="E34" s="8" t="s">
        <v>18431</v>
      </c>
      <c r="F34" s="87" t="s">
        <v>18425</v>
      </c>
      <c r="G34" s="108" t="s">
        <v>6154</v>
      </c>
      <c r="H34" s="8" t="s">
        <v>28017</v>
      </c>
      <c r="I34" s="384" t="s">
        <v>5888</v>
      </c>
      <c r="J34" s="378"/>
      <c r="K34" s="8" t="s">
        <v>18424</v>
      </c>
      <c r="L34" s="378"/>
      <c r="M34" s="378"/>
      <c r="N34" s="378"/>
      <c r="O34" s="8" t="s">
        <v>18432</v>
      </c>
      <c r="P34" s="378"/>
      <c r="Q34" s="378" t="s">
        <v>21054</v>
      </c>
      <c r="R34" s="378"/>
      <c r="S34" s="381">
        <v>49</v>
      </c>
    </row>
    <row r="35" spans="1:19" ht="15" thickTop="1" thickBot="1">
      <c r="A35" s="375">
        <v>34</v>
      </c>
      <c r="B35" s="375">
        <v>335</v>
      </c>
      <c r="C35" s="442" t="s">
        <v>20388</v>
      </c>
      <c r="D35" s="442" t="s">
        <v>18480</v>
      </c>
      <c r="E35" s="8" t="s">
        <v>18482</v>
      </c>
      <c r="F35" s="87" t="s">
        <v>18476</v>
      </c>
      <c r="G35" s="108" t="s">
        <v>6154</v>
      </c>
      <c r="H35" s="8" t="s">
        <v>21055</v>
      </c>
      <c r="I35" s="384" t="s">
        <v>5888</v>
      </c>
      <c r="J35" s="384"/>
      <c r="K35" s="8" t="s">
        <v>18707</v>
      </c>
      <c r="L35" s="8" t="s">
        <v>17257</v>
      </c>
      <c r="M35" s="8" t="s">
        <v>17257</v>
      </c>
      <c r="N35" s="8" t="s">
        <v>17259</v>
      </c>
      <c r="O35" s="8" t="s">
        <v>18484</v>
      </c>
      <c r="P35" s="8"/>
      <c r="Q35" s="8" t="s">
        <v>18708</v>
      </c>
      <c r="R35" s="8"/>
      <c r="S35" s="381">
        <v>49</v>
      </c>
    </row>
    <row r="36" spans="1:19" ht="15" thickTop="1" thickBot="1">
      <c r="A36" s="375">
        <v>35</v>
      </c>
      <c r="B36" s="375">
        <v>120</v>
      </c>
      <c r="C36" s="442" t="s">
        <v>20376</v>
      </c>
      <c r="D36" s="442" t="s">
        <v>18481</v>
      </c>
      <c r="E36" s="8" t="s">
        <v>18483</v>
      </c>
      <c r="F36" s="87" t="s">
        <v>18477</v>
      </c>
      <c r="G36" s="108" t="s">
        <v>6154</v>
      </c>
      <c r="H36" s="8" t="s">
        <v>18478</v>
      </c>
      <c r="I36" s="384" t="s">
        <v>5888</v>
      </c>
      <c r="J36" s="384"/>
      <c r="K36" s="8"/>
      <c r="L36" s="8"/>
      <c r="M36" s="8"/>
      <c r="N36" s="8"/>
      <c r="O36" s="8" t="s">
        <v>18484</v>
      </c>
      <c r="P36" s="8"/>
      <c r="Q36" s="8" t="s">
        <v>21057</v>
      </c>
      <c r="R36" s="8"/>
      <c r="S36" s="381">
        <v>49</v>
      </c>
    </row>
    <row r="37" spans="1:19" ht="15" thickTop="1" thickBot="1">
      <c r="A37" s="375">
        <v>36</v>
      </c>
      <c r="B37" s="375">
        <v>450</v>
      </c>
      <c r="C37" s="442" t="s">
        <v>18737</v>
      </c>
      <c r="D37" s="442" t="s">
        <v>18739</v>
      </c>
      <c r="E37" s="8" t="s">
        <v>18740</v>
      </c>
      <c r="F37" s="87" t="s">
        <v>18738</v>
      </c>
      <c r="G37" s="108" t="s">
        <v>6154</v>
      </c>
      <c r="H37" s="8" t="s">
        <v>21056</v>
      </c>
      <c r="I37" s="384" t="s">
        <v>5888</v>
      </c>
      <c r="J37" s="384"/>
      <c r="K37" s="8"/>
      <c r="L37" s="8"/>
      <c r="M37" s="8"/>
      <c r="N37" s="8"/>
      <c r="O37" s="8" t="s">
        <v>21638</v>
      </c>
      <c r="P37" s="8"/>
      <c r="Q37" s="8" t="s">
        <v>21058</v>
      </c>
      <c r="R37" s="8"/>
      <c r="S37" s="381">
        <v>49</v>
      </c>
    </row>
    <row r="38" spans="1:19" ht="15" thickTop="1" thickBot="1">
      <c r="A38" s="375">
        <v>37</v>
      </c>
      <c r="B38" s="375">
        <v>368</v>
      </c>
      <c r="C38" s="442" t="s">
        <v>21459</v>
      </c>
      <c r="D38" s="442" t="s">
        <v>20710</v>
      </c>
      <c r="E38" s="8" t="s">
        <v>20708</v>
      </c>
      <c r="F38" s="87" t="s">
        <v>20688</v>
      </c>
      <c r="G38" s="108" t="s">
        <v>6154</v>
      </c>
      <c r="H38" s="8" t="s">
        <v>20691</v>
      </c>
      <c r="I38" s="384" t="s">
        <v>5888</v>
      </c>
      <c r="J38" s="384"/>
      <c r="K38" s="8"/>
      <c r="L38" s="8"/>
      <c r="M38" s="8"/>
      <c r="N38" s="8"/>
      <c r="O38" s="8" t="s">
        <v>20712</v>
      </c>
      <c r="P38" s="8"/>
      <c r="Q38" s="8" t="s">
        <v>22395</v>
      </c>
      <c r="R38" s="8"/>
      <c r="S38" s="381"/>
    </row>
    <row r="39" spans="1:19" ht="15" thickTop="1" thickBot="1">
      <c r="A39" s="375">
        <v>38</v>
      </c>
      <c r="B39" s="375">
        <v>112</v>
      </c>
      <c r="C39" s="442" t="s">
        <v>21460</v>
      </c>
      <c r="D39" s="442" t="s">
        <v>20711</v>
      </c>
      <c r="E39" s="8" t="s">
        <v>20709</v>
      </c>
      <c r="F39" s="87" t="s">
        <v>20689</v>
      </c>
      <c r="G39" s="108" t="s">
        <v>6154</v>
      </c>
      <c r="H39" s="8" t="s">
        <v>20690</v>
      </c>
      <c r="I39" s="384" t="s">
        <v>5888</v>
      </c>
      <c r="J39" s="384"/>
      <c r="K39" s="8"/>
      <c r="L39" s="8"/>
      <c r="M39" s="8"/>
      <c r="N39" s="8"/>
      <c r="O39" s="8" t="s">
        <v>20712</v>
      </c>
      <c r="P39" s="8"/>
      <c r="Q39" s="8" t="s">
        <v>22396</v>
      </c>
      <c r="R39" s="8"/>
      <c r="S39" s="381"/>
    </row>
    <row r="40" spans="1:19" ht="15" thickTop="1" thickBot="1">
      <c r="A40" s="375">
        <v>39</v>
      </c>
      <c r="B40" s="375">
        <v>433</v>
      </c>
      <c r="C40" s="442" t="s">
        <v>23882</v>
      </c>
      <c r="D40" s="442" t="s">
        <v>22198</v>
      </c>
      <c r="E40" s="8" t="s">
        <v>27970</v>
      </c>
      <c r="F40" s="87" t="s">
        <v>22008</v>
      </c>
      <c r="G40" s="108" t="s">
        <v>6154</v>
      </c>
      <c r="H40" s="8" t="s">
        <v>22051</v>
      </c>
      <c r="I40" s="384" t="s">
        <v>5888</v>
      </c>
      <c r="J40" s="384"/>
      <c r="K40" s="8"/>
      <c r="L40" s="8"/>
      <c r="M40" s="8"/>
      <c r="N40" s="8"/>
      <c r="O40" s="8" t="s">
        <v>22197</v>
      </c>
      <c r="P40" s="8"/>
      <c r="Q40" s="8" t="s">
        <v>22394</v>
      </c>
      <c r="R40" s="8"/>
      <c r="S40" s="381"/>
    </row>
    <row r="41" spans="1:19" ht="15" thickTop="1" thickBot="1">
      <c r="A41" s="375">
        <v>40</v>
      </c>
      <c r="B41" s="375">
        <v>655</v>
      </c>
      <c r="C41" s="442" t="s">
        <v>23881</v>
      </c>
      <c r="D41" s="442" t="s">
        <v>22475</v>
      </c>
      <c r="E41" s="8" t="s">
        <v>22476</v>
      </c>
      <c r="F41" s="87" t="s">
        <v>22420</v>
      </c>
      <c r="G41" s="108" t="s">
        <v>6154</v>
      </c>
      <c r="H41" s="8" t="s">
        <v>22418</v>
      </c>
      <c r="I41" s="29" t="s">
        <v>22419</v>
      </c>
      <c r="J41" s="384"/>
      <c r="K41" s="8"/>
      <c r="L41" s="8"/>
      <c r="M41" s="8"/>
      <c r="N41" s="8"/>
      <c r="O41" s="8" t="s">
        <v>22477</v>
      </c>
      <c r="P41" s="8"/>
      <c r="Q41" s="8"/>
      <c r="R41" s="8"/>
      <c r="S41" s="381"/>
    </row>
    <row r="42" spans="1:19" ht="15" thickTop="1" thickBot="1">
      <c r="A42" s="375">
        <v>41</v>
      </c>
      <c r="B42" s="375">
        <v>205</v>
      </c>
      <c r="C42" s="442" t="s">
        <v>28014</v>
      </c>
      <c r="D42" s="442" t="s">
        <v>26489</v>
      </c>
      <c r="E42" s="8" t="s">
        <v>26491</v>
      </c>
      <c r="F42" s="87" t="s">
        <v>26433</v>
      </c>
      <c r="G42" s="108" t="s">
        <v>6154</v>
      </c>
      <c r="H42" s="8" t="s">
        <v>28013</v>
      </c>
      <c r="I42" s="29" t="s">
        <v>22419</v>
      </c>
      <c r="J42" s="384"/>
      <c r="K42" s="8"/>
      <c r="L42" s="8"/>
      <c r="M42" s="8"/>
      <c r="N42" s="8"/>
      <c r="O42" s="8" t="s">
        <v>26493</v>
      </c>
      <c r="P42" s="8"/>
      <c r="Q42" s="8"/>
      <c r="R42" s="8"/>
      <c r="S42" s="381"/>
    </row>
    <row r="43" spans="1:19" ht="15" thickTop="1" thickBot="1">
      <c r="A43" s="375">
        <v>42</v>
      </c>
      <c r="B43" s="375">
        <v>327</v>
      </c>
      <c r="C43" s="442" t="s">
        <v>28016</v>
      </c>
      <c r="D43" s="442" t="s">
        <v>26490</v>
      </c>
      <c r="E43" s="8" t="s">
        <v>26492</v>
      </c>
      <c r="F43" s="87" t="s">
        <v>26434</v>
      </c>
      <c r="G43" s="108" t="s">
        <v>6154</v>
      </c>
      <c r="H43" s="8" t="s">
        <v>26435</v>
      </c>
      <c r="I43" s="29" t="s">
        <v>22419</v>
      </c>
      <c r="J43" s="384"/>
      <c r="K43" s="8"/>
      <c r="L43" s="8"/>
      <c r="M43" s="8"/>
      <c r="N43" s="8"/>
      <c r="O43" s="8" t="s">
        <v>26493</v>
      </c>
      <c r="P43" s="8"/>
      <c r="Q43" s="8"/>
      <c r="R43" s="8"/>
      <c r="S43" s="381"/>
    </row>
    <row r="44" spans="1:19" ht="15" thickTop="1" thickBot="1">
      <c r="A44" s="375">
        <v>43</v>
      </c>
      <c r="B44" s="375">
        <v>100</v>
      </c>
      <c r="C44" s="442" t="s">
        <v>28015</v>
      </c>
      <c r="D44" s="442" t="s">
        <v>26494</v>
      </c>
      <c r="E44" s="8" t="s">
        <v>26495</v>
      </c>
      <c r="F44" s="87" t="s">
        <v>26478</v>
      </c>
      <c r="G44" s="108" t="s">
        <v>21</v>
      </c>
      <c r="H44" s="390" t="s">
        <v>26479</v>
      </c>
      <c r="I44" s="29" t="s">
        <v>22419</v>
      </c>
      <c r="J44" s="384"/>
      <c r="K44" s="8"/>
      <c r="L44" s="8"/>
      <c r="M44" s="8"/>
      <c r="N44" s="8"/>
      <c r="O44" s="8" t="s">
        <v>26530</v>
      </c>
      <c r="P44" s="8"/>
      <c r="Q44" s="8"/>
      <c r="R44" s="8"/>
      <c r="S44" s="381"/>
    </row>
    <row r="45" spans="1:19" ht="15" thickTop="1" thickBot="1">
      <c r="A45" s="375">
        <v>44</v>
      </c>
      <c r="B45" s="375">
        <v>941</v>
      </c>
      <c r="C45" s="442" t="s">
        <v>28009</v>
      </c>
      <c r="D45" s="442" t="s">
        <v>28319</v>
      </c>
      <c r="E45" s="8" t="s">
        <v>28320</v>
      </c>
      <c r="F45" s="87" t="s">
        <v>26554</v>
      </c>
      <c r="G45" s="108" t="s">
        <v>21</v>
      </c>
      <c r="H45" s="390" t="s">
        <v>28321</v>
      </c>
      <c r="I45" s="29" t="s">
        <v>22419</v>
      </c>
      <c r="J45" s="384"/>
      <c r="K45" s="8"/>
      <c r="L45" s="8"/>
      <c r="M45" s="8"/>
      <c r="N45" s="8"/>
      <c r="O45" s="8" t="s">
        <v>26654</v>
      </c>
      <c r="P45" s="8"/>
      <c r="Q45" s="8"/>
      <c r="R45" s="8"/>
      <c r="S45" s="381"/>
    </row>
    <row r="46" spans="1:19" ht="15" thickTop="1" thickBot="1">
      <c r="A46" s="375">
        <v>45</v>
      </c>
      <c r="B46" s="375">
        <v>942</v>
      </c>
      <c r="C46" s="442" t="s">
        <v>28010</v>
      </c>
      <c r="D46" s="442" t="s">
        <v>28317</v>
      </c>
      <c r="E46" s="8" t="s">
        <v>28318</v>
      </c>
      <c r="F46" s="87" t="s">
        <v>26553</v>
      </c>
      <c r="G46" s="108" t="s">
        <v>21</v>
      </c>
      <c r="H46" s="390" t="s">
        <v>26556</v>
      </c>
      <c r="I46" s="29" t="s">
        <v>22419</v>
      </c>
      <c r="J46" s="384"/>
      <c r="K46" s="8"/>
      <c r="L46" s="8"/>
      <c r="M46" s="8"/>
      <c r="N46" s="8"/>
      <c r="O46" s="8" t="s">
        <v>26654</v>
      </c>
      <c r="P46" s="8"/>
      <c r="Q46" s="8"/>
      <c r="R46" s="8"/>
      <c r="S46" s="381"/>
    </row>
    <row r="47" spans="1:19" ht="15" thickTop="1" thickBot="1">
      <c r="A47" s="375">
        <v>46</v>
      </c>
      <c r="B47" s="375">
        <v>943</v>
      </c>
      <c r="C47" s="442" t="s">
        <v>28011</v>
      </c>
      <c r="D47" s="442" t="s">
        <v>28315</v>
      </c>
      <c r="E47" s="8" t="s">
        <v>28316</v>
      </c>
      <c r="F47" s="87" t="s">
        <v>26552</v>
      </c>
      <c r="G47" s="108" t="s">
        <v>21</v>
      </c>
      <c r="H47" s="390" t="s">
        <v>26555</v>
      </c>
      <c r="I47" s="29" t="s">
        <v>22419</v>
      </c>
      <c r="J47" s="384"/>
      <c r="K47" s="8"/>
      <c r="L47" s="8"/>
      <c r="M47" s="8"/>
      <c r="N47" s="8"/>
      <c r="O47" s="8" t="s">
        <v>26654</v>
      </c>
      <c r="P47" s="8"/>
      <c r="Q47" s="8"/>
      <c r="R47" s="8"/>
      <c r="S47" s="381"/>
    </row>
    <row r="48" spans="1:19" ht="15" thickTop="1" thickBot="1">
      <c r="A48" s="375">
        <v>47</v>
      </c>
      <c r="B48" s="375">
        <v>944</v>
      </c>
      <c r="C48" s="442" t="s">
        <v>28012</v>
      </c>
      <c r="D48" s="442" t="s">
        <v>28312</v>
      </c>
      <c r="E48" s="8" t="s">
        <v>28313</v>
      </c>
      <c r="F48" s="87" t="s">
        <v>26551</v>
      </c>
      <c r="G48" s="108" t="s">
        <v>21</v>
      </c>
      <c r="H48" s="390" t="s">
        <v>28314</v>
      </c>
      <c r="I48" s="29" t="s">
        <v>22419</v>
      </c>
      <c r="J48" s="384"/>
      <c r="K48" s="8"/>
      <c r="L48" s="8"/>
      <c r="M48" s="8"/>
      <c r="N48" s="8"/>
      <c r="O48" s="8" t="s">
        <v>26654</v>
      </c>
      <c r="P48" s="8"/>
      <c r="Q48" s="8"/>
      <c r="R48" s="8"/>
      <c r="S48" s="381"/>
    </row>
    <row r="49" spans="1:19" ht="15" thickTop="1" thickBot="1">
      <c r="A49" s="375">
        <v>48</v>
      </c>
      <c r="B49" s="375">
        <v>1041</v>
      </c>
      <c r="C49" s="442" t="s">
        <v>26779</v>
      </c>
      <c r="D49" s="442" t="s">
        <v>26794</v>
      </c>
      <c r="E49" s="8" t="s">
        <v>26795</v>
      </c>
      <c r="F49" s="87" t="s">
        <v>26780</v>
      </c>
      <c r="G49" s="108" t="s">
        <v>21</v>
      </c>
      <c r="H49" s="390" t="s">
        <v>26781</v>
      </c>
      <c r="I49" s="29" t="s">
        <v>22419</v>
      </c>
      <c r="J49" s="384"/>
      <c r="K49" s="8"/>
      <c r="L49" s="8"/>
      <c r="M49" s="8"/>
      <c r="N49" s="8"/>
      <c r="O49" s="8" t="s">
        <v>26796</v>
      </c>
      <c r="P49" s="8"/>
      <c r="Q49" s="8"/>
      <c r="R49" s="8"/>
      <c r="S49" s="381"/>
    </row>
    <row r="50" spans="1:19" ht="15" thickTop="1" thickBot="1">
      <c r="A50" s="375">
        <v>49</v>
      </c>
      <c r="B50" s="375">
        <v>336</v>
      </c>
      <c r="C50" s="442" t="s">
        <v>26952</v>
      </c>
      <c r="D50" s="442" t="s">
        <v>26895</v>
      </c>
      <c r="E50" s="8" t="s">
        <v>26897</v>
      </c>
      <c r="F50" s="87" t="s">
        <v>26809</v>
      </c>
      <c r="G50" s="108" t="s">
        <v>21</v>
      </c>
      <c r="H50" s="8" t="s">
        <v>26811</v>
      </c>
      <c r="I50" s="29" t="s">
        <v>22419</v>
      </c>
      <c r="J50" s="384"/>
      <c r="K50" s="8"/>
      <c r="L50" s="8"/>
      <c r="M50" s="8"/>
      <c r="N50" s="8"/>
      <c r="O50" s="8" t="s">
        <v>26899</v>
      </c>
      <c r="P50" s="8"/>
      <c r="Q50" s="8"/>
      <c r="R50" s="8"/>
      <c r="S50" s="381"/>
    </row>
    <row r="51" spans="1:19" ht="15" thickTop="1" thickBot="1">
      <c r="A51" s="375">
        <v>50</v>
      </c>
      <c r="B51" s="375">
        <v>337</v>
      </c>
      <c r="C51" s="442" t="s">
        <v>26953</v>
      </c>
      <c r="D51" s="442" t="s">
        <v>26896</v>
      </c>
      <c r="E51" s="8" t="s">
        <v>26898</v>
      </c>
      <c r="F51" s="87" t="s">
        <v>26810</v>
      </c>
      <c r="G51" s="108" t="s">
        <v>21</v>
      </c>
      <c r="H51" s="8" t="s">
        <v>26812</v>
      </c>
      <c r="I51" s="29" t="s">
        <v>22419</v>
      </c>
      <c r="J51" s="384"/>
      <c r="K51" s="8"/>
      <c r="L51" s="8"/>
      <c r="M51" s="8"/>
      <c r="N51" s="8"/>
      <c r="O51" s="8" t="s">
        <v>26899</v>
      </c>
      <c r="P51" s="8"/>
      <c r="Q51" s="8"/>
      <c r="R51" s="8"/>
      <c r="S51" s="381"/>
    </row>
    <row r="52" spans="1:19" ht="15" thickTop="1" thickBot="1">
      <c r="A52" s="375"/>
      <c r="B52" s="375"/>
      <c r="C52" s="442" t="s">
        <v>29452</v>
      </c>
      <c r="D52" s="442" t="s">
        <v>29602</v>
      </c>
      <c r="E52" s="8" t="s">
        <v>29603</v>
      </c>
      <c r="F52" s="87" t="s">
        <v>29453</v>
      </c>
      <c r="G52" s="108" t="s">
        <v>29455</v>
      </c>
      <c r="H52" s="8" t="s">
        <v>29454</v>
      </c>
      <c r="I52" s="29" t="s">
        <v>22419</v>
      </c>
      <c r="J52" s="384"/>
      <c r="K52" s="8"/>
      <c r="L52" s="8"/>
      <c r="M52" s="8"/>
      <c r="N52" s="8"/>
      <c r="O52" s="8" t="s">
        <v>29604</v>
      </c>
      <c r="P52" s="8"/>
      <c r="Q52" s="8"/>
      <c r="R52" s="8"/>
      <c r="S52" s="381"/>
    </row>
    <row r="53" spans="1:19" ht="15" thickTop="1" thickBot="1">
      <c r="A53" s="375"/>
      <c r="B53" s="375"/>
      <c r="C53" s="442" t="s">
        <v>32048</v>
      </c>
      <c r="D53" s="442" t="s">
        <v>32161</v>
      </c>
      <c r="E53" s="8" t="s">
        <v>32163</v>
      </c>
      <c r="F53" s="87" t="s">
        <v>28577</v>
      </c>
      <c r="G53" s="108" t="s">
        <v>24103</v>
      </c>
      <c r="H53" s="8" t="s">
        <v>32051</v>
      </c>
      <c r="I53" s="29" t="s">
        <v>22419</v>
      </c>
      <c r="J53" s="384"/>
      <c r="K53" s="8"/>
      <c r="L53" s="8"/>
      <c r="M53" s="8"/>
      <c r="N53" s="8"/>
      <c r="O53" s="8" t="s">
        <v>32165</v>
      </c>
      <c r="P53" s="8"/>
      <c r="Q53" s="8"/>
      <c r="R53" s="8"/>
      <c r="S53" s="381"/>
    </row>
    <row r="54" spans="1:19" ht="15" thickTop="1" thickBot="1">
      <c r="A54" s="375"/>
      <c r="B54" s="375"/>
      <c r="C54" s="442" t="s">
        <v>32049</v>
      </c>
      <c r="D54" s="442" t="s">
        <v>32162</v>
      </c>
      <c r="E54" s="8" t="s">
        <v>32164</v>
      </c>
      <c r="F54" s="87" t="s">
        <v>28577</v>
      </c>
      <c r="G54" s="108" t="s">
        <v>24103</v>
      </c>
      <c r="H54" s="8" t="s">
        <v>32050</v>
      </c>
      <c r="I54" s="29" t="s">
        <v>22419</v>
      </c>
      <c r="J54" s="384"/>
      <c r="K54" s="8"/>
      <c r="L54" s="8"/>
      <c r="M54" s="8"/>
      <c r="N54" s="8"/>
      <c r="O54" s="8" t="s">
        <v>32165</v>
      </c>
      <c r="P54" s="8"/>
      <c r="Q54" s="8"/>
      <c r="R54" s="8"/>
      <c r="S54" s="381"/>
    </row>
    <row r="55" spans="1:19" ht="15" thickTop="1" thickBot="1">
      <c r="A55" s="375"/>
      <c r="B55" s="375"/>
      <c r="C55" s="442" t="s">
        <v>32791</v>
      </c>
      <c r="D55" s="442" t="s">
        <v>32827</v>
      </c>
      <c r="E55" s="8" t="s">
        <v>32829</v>
      </c>
      <c r="F55" s="87" t="s">
        <v>28577</v>
      </c>
      <c r="G55" s="108" t="s">
        <v>24103</v>
      </c>
      <c r="H55" s="8" t="s">
        <v>32794</v>
      </c>
      <c r="I55" s="29" t="s">
        <v>22419</v>
      </c>
      <c r="J55" s="384"/>
      <c r="K55" s="8"/>
      <c r="L55" s="8"/>
      <c r="M55" s="8"/>
      <c r="N55" s="8"/>
      <c r="O55" s="8" t="s">
        <v>32831</v>
      </c>
      <c r="P55" s="8"/>
      <c r="Q55" s="8"/>
      <c r="R55" s="8"/>
      <c r="S55" s="381"/>
    </row>
    <row r="56" spans="1:19" ht="15" thickTop="1" thickBot="1">
      <c r="A56" s="375"/>
      <c r="B56" s="375"/>
      <c r="C56" s="442" t="s">
        <v>32792</v>
      </c>
      <c r="D56" s="442" t="s">
        <v>32828</v>
      </c>
      <c r="E56" s="8" t="s">
        <v>32830</v>
      </c>
      <c r="F56" s="87" t="s">
        <v>28577</v>
      </c>
      <c r="G56" s="108" t="s">
        <v>24103</v>
      </c>
      <c r="H56" s="8" t="s">
        <v>32793</v>
      </c>
      <c r="I56" s="29" t="s">
        <v>22419</v>
      </c>
      <c r="J56" s="384"/>
      <c r="K56" s="8"/>
      <c r="L56" s="8"/>
      <c r="M56" s="8"/>
      <c r="N56" s="8"/>
      <c r="O56" s="8" t="s">
        <v>32831</v>
      </c>
      <c r="P56" s="8"/>
      <c r="Q56" s="8"/>
      <c r="R56" s="8"/>
      <c r="S56" s="381"/>
    </row>
    <row r="57" spans="1:19" ht="15" thickTop="1" thickBot="1">
      <c r="A57" s="375"/>
      <c r="B57" s="375"/>
      <c r="C57" s="442" t="s">
        <v>33258</v>
      </c>
      <c r="D57" s="442" t="s">
        <v>33293</v>
      </c>
      <c r="E57" s="8" t="s">
        <v>33295</v>
      </c>
      <c r="F57" s="87" t="s">
        <v>28577</v>
      </c>
      <c r="G57" s="108" t="s">
        <v>24103</v>
      </c>
      <c r="H57" s="8" t="s">
        <v>33262</v>
      </c>
      <c r="I57" s="29" t="s">
        <v>22419</v>
      </c>
      <c r="J57" s="384"/>
      <c r="K57" s="8"/>
      <c r="L57" s="8"/>
      <c r="M57" s="8"/>
      <c r="N57" s="8"/>
      <c r="O57" s="8" t="s">
        <v>33297</v>
      </c>
      <c r="P57" s="8"/>
      <c r="Q57" s="8"/>
      <c r="R57" s="8"/>
      <c r="S57" s="381"/>
    </row>
    <row r="58" spans="1:19" ht="15" thickTop="1" thickBot="1">
      <c r="A58" s="375"/>
      <c r="B58" s="375"/>
      <c r="C58" s="442" t="s">
        <v>33259</v>
      </c>
      <c r="D58" s="442" t="s">
        <v>33294</v>
      </c>
      <c r="E58" s="8" t="s">
        <v>33296</v>
      </c>
      <c r="F58" s="87" t="s">
        <v>28577</v>
      </c>
      <c r="G58" s="108" t="s">
        <v>24103</v>
      </c>
      <c r="H58" s="8" t="s">
        <v>33261</v>
      </c>
      <c r="I58" s="29" t="s">
        <v>22419</v>
      </c>
      <c r="J58" s="384"/>
      <c r="K58" s="8"/>
      <c r="L58" s="8"/>
      <c r="M58" s="8"/>
      <c r="N58" s="8"/>
      <c r="O58" s="8" t="s">
        <v>33297</v>
      </c>
      <c r="P58" s="8"/>
      <c r="Q58" s="8"/>
      <c r="R58" s="8"/>
      <c r="S58" s="381"/>
    </row>
    <row r="59" spans="1:19" ht="15" thickTop="1" thickBot="1">
      <c r="A59" s="375"/>
      <c r="B59" s="375"/>
      <c r="C59" s="442" t="s">
        <v>33527</v>
      </c>
      <c r="D59" s="442" t="s">
        <v>33455</v>
      </c>
      <c r="E59" s="8" t="s">
        <v>33456</v>
      </c>
      <c r="F59" s="87" t="s">
        <v>28577</v>
      </c>
      <c r="G59" s="108" t="s">
        <v>24103</v>
      </c>
      <c r="H59" s="8" t="s">
        <v>33429</v>
      </c>
      <c r="I59" s="29" t="s">
        <v>22419</v>
      </c>
      <c r="J59" s="384"/>
      <c r="K59" s="8"/>
      <c r="L59" s="8"/>
      <c r="M59" s="8"/>
      <c r="N59" s="8"/>
      <c r="O59" s="8" t="s">
        <v>33454</v>
      </c>
      <c r="P59" s="8"/>
      <c r="Q59" s="8"/>
      <c r="R59" s="8"/>
      <c r="S59" s="381"/>
    </row>
    <row r="60" spans="1:19" ht="15" thickTop="1" thickBot="1">
      <c r="A60" s="375"/>
      <c r="B60" s="375"/>
      <c r="C60" s="442" t="s">
        <v>33528</v>
      </c>
      <c r="D60" s="442"/>
      <c r="E60" s="8"/>
      <c r="F60" s="87" t="s">
        <v>28577</v>
      </c>
      <c r="G60" s="108" t="s">
        <v>24103</v>
      </c>
      <c r="H60" s="8" t="s">
        <v>33529</v>
      </c>
      <c r="I60" s="29" t="s">
        <v>22419</v>
      </c>
      <c r="J60" s="384"/>
      <c r="K60" s="8"/>
      <c r="L60" s="8"/>
      <c r="M60" s="8"/>
      <c r="N60" s="8"/>
      <c r="O60" s="8"/>
      <c r="P60" s="8"/>
      <c r="Q60" s="8"/>
      <c r="R60" s="8"/>
      <c r="S60" s="381"/>
    </row>
    <row r="61" spans="1:19" ht="15" thickTop="1" thickBot="1">
      <c r="A61" s="375"/>
      <c r="B61" s="375"/>
      <c r="C61" s="442"/>
      <c r="D61" s="442"/>
      <c r="E61" s="8"/>
      <c r="F61" s="87"/>
      <c r="G61" s="108"/>
      <c r="H61" s="8"/>
      <c r="I61" s="29"/>
      <c r="J61" s="384"/>
      <c r="K61" s="8"/>
      <c r="L61" s="8"/>
      <c r="M61" s="8"/>
      <c r="N61" s="8"/>
      <c r="O61" s="8"/>
      <c r="P61" s="8"/>
      <c r="Q61" s="8"/>
      <c r="R61" s="8"/>
      <c r="S61" s="381"/>
    </row>
    <row r="62" spans="1:19" ht="15" thickTop="1" thickBot="1">
      <c r="A62" s="375"/>
      <c r="B62" s="375"/>
      <c r="C62" s="442"/>
      <c r="D62" s="442"/>
      <c r="E62" s="8"/>
      <c r="F62" s="87"/>
      <c r="G62" s="108"/>
      <c r="H62" s="8"/>
      <c r="I62" s="29"/>
      <c r="J62" s="384"/>
      <c r="K62" s="8"/>
      <c r="L62" s="8"/>
      <c r="M62" s="8"/>
      <c r="N62" s="8"/>
      <c r="O62" s="8"/>
      <c r="P62" s="8"/>
      <c r="Q62" s="8"/>
      <c r="R62" s="8"/>
      <c r="S62" s="381"/>
    </row>
    <row r="63" spans="1:19" ht="15" thickTop="1" thickBot="1">
      <c r="A63" s="375"/>
      <c r="B63" s="375"/>
      <c r="C63" s="442"/>
      <c r="D63" s="442"/>
      <c r="E63" s="8"/>
      <c r="F63" s="87"/>
      <c r="G63" s="108"/>
      <c r="H63" s="8"/>
      <c r="I63" s="384"/>
      <c r="J63" s="384"/>
      <c r="K63" s="8"/>
      <c r="L63" s="8"/>
      <c r="M63" s="8"/>
      <c r="N63" s="8"/>
      <c r="O63" s="8"/>
      <c r="P63" s="8"/>
      <c r="Q63" s="8"/>
      <c r="R63" s="8"/>
      <c r="S63" s="381"/>
    </row>
    <row r="64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5900001@nihonsoft.co.jp"/>
    <hyperlink ref="F5" r:id="rId4" display="SW00005900002@nihonsoft.co.jp"/>
    <hyperlink ref="F6" r:id="rId5"/>
    <hyperlink ref="F11" r:id="rId6"/>
    <hyperlink ref="F12" r:id="rId7"/>
    <hyperlink ref="F13" r:id="rId8"/>
    <hyperlink ref="F15" r:id="rId9" display="SW00005900011@nihonsoft.net"/>
    <hyperlink ref="F14" r:id="rId10" display="SW00005900011@nihonsoft.net"/>
    <hyperlink ref="F16" r:id="rId11"/>
    <hyperlink ref="F17" r:id="rId12"/>
    <hyperlink ref="F18:F19" r:id="rId13" display="SW00005900015@nihonsoft.net"/>
    <hyperlink ref="F20:F26" r:id="rId14" display="SW00005900015@nihonsoft.net"/>
    <hyperlink ref="F26:F29" r:id="rId15" display="SW00005900015@nihonsoft.net"/>
    <hyperlink ref="F30" r:id="rId16" display="SW00005900015@nihonsoft.net"/>
    <hyperlink ref="F31" r:id="rId17" display="SW00005900015@nihonsoft.net"/>
    <hyperlink ref="F32" r:id="rId18" display="SW00005900015@nihonsoft.net"/>
    <hyperlink ref="F33" r:id="rId19"/>
    <hyperlink ref="F34" r:id="rId20" display="SW00005900031@nihonsoft.net"/>
    <hyperlink ref="F35" r:id="rId21" display="SW00005900031@nihonsoft.net"/>
    <hyperlink ref="F36" r:id="rId22" display="SW00005900031@nihonsoft.net"/>
    <hyperlink ref="F37" r:id="rId23" display="SW00005900031@nihonsoft.net"/>
    <hyperlink ref="F38" r:id="rId24" display="SW00005900031@nihonsoft.net"/>
    <hyperlink ref="F39" r:id="rId25" display="SW00005900031@nihonsoft.net"/>
    <hyperlink ref="F40" r:id="rId26" display="SW00005900031@nihonsoft.net"/>
    <hyperlink ref="F41" r:id="rId27" display="SW00005900031@nihonsoft.net"/>
    <hyperlink ref="F42" r:id="rId28" display="SW00005900031@nihonsoft.net"/>
    <hyperlink ref="F43" r:id="rId29" display="SW00005900031@nihonsoft.net"/>
    <hyperlink ref="F44" r:id="rId30" display="SW00005900031@nihonsoft.net"/>
    <hyperlink ref="F45" r:id="rId31" display="SW00005900031@nihonsoft.net"/>
    <hyperlink ref="F47" r:id="rId32" display="SW00005900031@nihonsoft.net"/>
    <hyperlink ref="F46" r:id="rId33" display="SW00005900031@nihonsoft.net"/>
    <hyperlink ref="F48" r:id="rId34" display="SW00005900031@nihonsoft.net"/>
    <hyperlink ref="F49" r:id="rId35" display="SW00005900031@nihonsoft.net"/>
    <hyperlink ref="F50" r:id="rId36" display="SW00005900031@nihonsoft.net"/>
    <hyperlink ref="F51" r:id="rId37" display="SW00005900031@nihonsoft.net"/>
    <hyperlink ref="F52" r:id="rId38"/>
    <hyperlink ref="F53:F54" r:id="rId39" display="sofinet@nihonsoft.net"/>
    <hyperlink ref="F55:F56" r:id="rId40" display="sofinet@nihonsoft.net"/>
    <hyperlink ref="F57" r:id="rId41"/>
    <hyperlink ref="F58" r:id="rId42"/>
    <hyperlink ref="F59" r:id="rId43"/>
    <hyperlink ref="F60" r:id="rId44"/>
  </hyperlinks>
  <pageMargins left="0.7" right="0.7" top="0.75" bottom="0.75" header="0.51180555555555496" footer="0.51180555555555496"/>
  <pageSetup paperSize="9" scale="10" firstPageNumber="0" fitToHeight="0" orientation="portrait" r:id="rId4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0.1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3500</v>
      </c>
      <c r="C2" s="9" t="s">
        <v>4302</v>
      </c>
      <c r="D2" s="9" t="s">
        <v>5027</v>
      </c>
      <c r="E2" s="147" t="s">
        <v>4283</v>
      </c>
      <c r="F2" s="87" t="s">
        <v>3885</v>
      </c>
      <c r="G2" s="91" t="s">
        <v>1183</v>
      </c>
      <c r="H2" s="15" t="s">
        <v>3886</v>
      </c>
      <c r="I2" s="8" t="s">
        <v>27340</v>
      </c>
      <c r="J2" s="8"/>
      <c r="K2" s="8" t="s">
        <v>17255</v>
      </c>
      <c r="L2" s="8" t="s">
        <v>17369</v>
      </c>
      <c r="M2" s="8" t="s">
        <v>17369</v>
      </c>
      <c r="N2" s="8" t="s">
        <v>17370</v>
      </c>
      <c r="O2" s="15" t="s">
        <v>4284</v>
      </c>
      <c r="P2" s="15"/>
      <c r="Q2" s="8" t="s">
        <v>5333</v>
      </c>
      <c r="R2" s="8"/>
      <c r="S2" s="243">
        <v>46</v>
      </c>
      <c r="U2" s="413" t="s">
        <v>5180</v>
      </c>
      <c r="V2" s="413">
        <f>COUNTIF($S$2:$S$10,"41")</f>
        <v>0</v>
      </c>
    </row>
    <row r="3" spans="1:22" ht="15" thickTop="1" thickBot="1">
      <c r="A3" s="7"/>
      <c r="B3" s="7"/>
      <c r="C3" s="9"/>
      <c r="D3" s="9"/>
      <c r="E3" s="15"/>
      <c r="F3" s="87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COUNTIF($S$2:$S$10,"42")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COUNTIF($S$2:$S$10,"46")</f>
        <v>1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1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17.62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231">
        <v>1</v>
      </c>
      <c r="B2" s="231">
        <v>100</v>
      </c>
      <c r="C2" s="232" t="s">
        <v>4303</v>
      </c>
      <c r="D2" s="232" t="s">
        <v>4755</v>
      </c>
      <c r="E2" s="233" t="s">
        <v>4532</v>
      </c>
      <c r="F2" s="234" t="s">
        <v>3887</v>
      </c>
      <c r="G2" s="235" t="s">
        <v>1183</v>
      </c>
      <c r="H2" s="233" t="s">
        <v>3888</v>
      </c>
      <c r="I2" s="236" t="s">
        <v>2844</v>
      </c>
      <c r="J2" s="236"/>
      <c r="K2" s="236"/>
      <c r="L2" s="236"/>
      <c r="M2" s="236"/>
      <c r="N2" s="236"/>
      <c r="O2" s="233" t="s">
        <v>4756</v>
      </c>
      <c r="P2" s="233" t="s">
        <v>17216</v>
      </c>
      <c r="Q2" s="236" t="s">
        <v>4533</v>
      </c>
      <c r="R2" s="236"/>
      <c r="S2" s="237"/>
      <c r="U2" s="413" t="s">
        <v>5180</v>
      </c>
      <c r="V2" s="413">
        <f>COUNTIF($S$2:$S$12,"41")</f>
        <v>0</v>
      </c>
    </row>
    <row r="3" spans="1:22" ht="15" thickTop="1" thickBot="1">
      <c r="A3" s="7"/>
      <c r="B3" s="7"/>
      <c r="C3" s="9"/>
      <c r="D3" s="9"/>
      <c r="E3" s="15"/>
      <c r="F3" s="87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COUNTIF($S$2:$S$12,"42")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COUNTIF($S$2:$S$12,"43")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COUNTIF($S$2:$S$12,"44")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COUNTIF($S$2:$S$12,"45")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</row>
    <row r="13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V79"/>
  <sheetViews>
    <sheetView topLeftCell="G1" zoomScaleNormal="100" workbookViewId="0">
      <selection activeCell="A41" sqref="A41"/>
    </sheetView>
  </sheetViews>
  <sheetFormatPr defaultRowHeight="13.5"/>
  <cols>
    <col min="1" max="1" width="5.25" style="1" bestFit="1" customWidth="1"/>
    <col min="2" max="2" width="9" style="1"/>
    <col min="3" max="3" width="33.375" style="1" bestFit="1" customWidth="1"/>
    <col min="4" max="4" width="17.75" style="1" bestFit="1" customWidth="1"/>
    <col min="5" max="5" width="14.25" style="2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2.125" style="1" bestFit="1" customWidth="1"/>
    <col min="11" max="11" width="12.125" style="1" customWidth="1"/>
    <col min="12" max="13" width="5.6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12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4" t="s">
        <v>43</v>
      </c>
      <c r="F1" s="4" t="s">
        <v>44</v>
      </c>
      <c r="G1" s="160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102</v>
      </c>
      <c r="C2" s="9" t="s">
        <v>5392</v>
      </c>
      <c r="D2" s="9" t="s">
        <v>4856</v>
      </c>
      <c r="E2" s="15" t="s">
        <v>4890</v>
      </c>
      <c r="F2" s="23" t="s">
        <v>3889</v>
      </c>
      <c r="G2" s="91" t="s">
        <v>1183</v>
      </c>
      <c r="H2" s="15" t="s">
        <v>3924</v>
      </c>
      <c r="I2" s="8" t="s">
        <v>27340</v>
      </c>
      <c r="J2" s="8"/>
      <c r="K2" s="8" t="s">
        <v>17255</v>
      </c>
      <c r="L2" s="8" t="s">
        <v>17259</v>
      </c>
      <c r="M2" s="8" t="s">
        <v>17371</v>
      </c>
      <c r="N2" s="8" t="s">
        <v>17259</v>
      </c>
      <c r="O2" s="15" t="s">
        <v>4756</v>
      </c>
      <c r="P2" s="15"/>
      <c r="Q2" s="8" t="s">
        <v>5822</v>
      </c>
      <c r="R2" s="8" t="s">
        <v>17576</v>
      </c>
      <c r="S2" s="214">
        <v>45</v>
      </c>
      <c r="U2" s="413" t="s">
        <v>5180</v>
      </c>
      <c r="V2" s="413">
        <f>COUNTIF($S$2:$S$78,"41")</f>
        <v>0</v>
      </c>
    </row>
    <row r="3" spans="1:22" ht="15" thickTop="1" thickBot="1">
      <c r="A3" s="7">
        <v>2</v>
      </c>
      <c r="B3" s="7">
        <v>111</v>
      </c>
      <c r="C3" s="9" t="s">
        <v>5393</v>
      </c>
      <c r="D3" s="9" t="s">
        <v>4857</v>
      </c>
      <c r="E3" s="15" t="s">
        <v>4891</v>
      </c>
      <c r="F3" s="23" t="s">
        <v>3891</v>
      </c>
      <c r="G3" s="91" t="s">
        <v>1183</v>
      </c>
      <c r="H3" s="15" t="s">
        <v>3925</v>
      </c>
      <c r="I3" s="8" t="s">
        <v>27340</v>
      </c>
      <c r="J3" s="8"/>
      <c r="K3" s="8" t="s">
        <v>17255</v>
      </c>
      <c r="L3" s="8" t="s">
        <v>17260</v>
      </c>
      <c r="M3" s="8" t="s">
        <v>17371</v>
      </c>
      <c r="N3" s="8" t="s">
        <v>17259</v>
      </c>
      <c r="O3" s="15" t="s">
        <v>4756</v>
      </c>
      <c r="P3" s="15"/>
      <c r="Q3" s="8" t="s">
        <v>5823</v>
      </c>
      <c r="R3" s="8" t="s">
        <v>17576</v>
      </c>
      <c r="S3" s="214">
        <v>45</v>
      </c>
      <c r="U3" s="413" t="s">
        <v>5179</v>
      </c>
      <c r="V3" s="413">
        <f>COUNTIF($S$2:$S$78,"42")</f>
        <v>0</v>
      </c>
    </row>
    <row r="4" spans="1:22" ht="15" thickTop="1" thickBot="1">
      <c r="A4" s="7">
        <v>3</v>
      </c>
      <c r="B4" s="7">
        <v>101</v>
      </c>
      <c r="C4" s="9" t="s">
        <v>5394</v>
      </c>
      <c r="D4" s="9" t="s">
        <v>4858</v>
      </c>
      <c r="E4" s="15" t="s">
        <v>4892</v>
      </c>
      <c r="F4" s="23" t="s">
        <v>3892</v>
      </c>
      <c r="G4" s="91" t="s">
        <v>1183</v>
      </c>
      <c r="H4" s="15" t="s">
        <v>3926</v>
      </c>
      <c r="I4" s="8" t="s">
        <v>27340</v>
      </c>
      <c r="J4" s="8"/>
      <c r="K4" s="8" t="s">
        <v>17255</v>
      </c>
      <c r="L4" s="8" t="s">
        <v>17260</v>
      </c>
      <c r="M4" s="8" t="s">
        <v>17371</v>
      </c>
      <c r="N4" s="8" t="s">
        <v>17259</v>
      </c>
      <c r="O4" s="15" t="s">
        <v>4756</v>
      </c>
      <c r="P4" s="15"/>
      <c r="Q4" s="8" t="s">
        <v>5824</v>
      </c>
      <c r="R4" s="8" t="s">
        <v>17576</v>
      </c>
      <c r="S4" s="214">
        <v>45</v>
      </c>
      <c r="U4" s="413" t="s">
        <v>5178</v>
      </c>
      <c r="V4" s="413">
        <f>COUNTIF($S$2:$S$78,"43")</f>
        <v>0</v>
      </c>
    </row>
    <row r="5" spans="1:22" ht="15" thickTop="1" thickBot="1">
      <c r="A5" s="7">
        <v>4</v>
      </c>
      <c r="B5" s="7">
        <v>107</v>
      </c>
      <c r="C5" s="9" t="s">
        <v>5395</v>
      </c>
      <c r="D5" s="9" t="s">
        <v>4859</v>
      </c>
      <c r="E5" s="15" t="s">
        <v>4893</v>
      </c>
      <c r="F5" s="23" t="s">
        <v>3893</v>
      </c>
      <c r="G5" s="91" t="s">
        <v>1183</v>
      </c>
      <c r="H5" s="15" t="s">
        <v>3927</v>
      </c>
      <c r="I5" s="8" t="s">
        <v>27340</v>
      </c>
      <c r="J5" s="8"/>
      <c r="K5" s="8" t="s">
        <v>17255</v>
      </c>
      <c r="L5" s="8" t="s">
        <v>17259</v>
      </c>
      <c r="M5" s="8" t="s">
        <v>17371</v>
      </c>
      <c r="N5" s="8" t="s">
        <v>17259</v>
      </c>
      <c r="O5" s="15" t="s">
        <v>4756</v>
      </c>
      <c r="P5" s="15"/>
      <c r="Q5" s="8" t="s">
        <v>5825</v>
      </c>
      <c r="R5" s="8" t="s">
        <v>17576</v>
      </c>
      <c r="S5" s="214">
        <v>45</v>
      </c>
      <c r="U5" s="413" t="s">
        <v>5176</v>
      </c>
      <c r="V5" s="413">
        <f>COUNTIF($S$2:$S$78,"44")</f>
        <v>0</v>
      </c>
    </row>
    <row r="6" spans="1:22" ht="15" thickTop="1" thickBot="1">
      <c r="A6" s="7">
        <v>5</v>
      </c>
      <c r="B6" s="7">
        <v>113</v>
      </c>
      <c r="C6" s="9" t="s">
        <v>17575</v>
      </c>
      <c r="D6" s="9" t="s">
        <v>4860</v>
      </c>
      <c r="E6" s="15" t="s">
        <v>4894</v>
      </c>
      <c r="F6" s="23" t="s">
        <v>3894</v>
      </c>
      <c r="G6" s="91" t="s">
        <v>1183</v>
      </c>
      <c r="H6" s="15" t="s">
        <v>3928</v>
      </c>
      <c r="I6" s="8" t="s">
        <v>27340</v>
      </c>
      <c r="J6" s="8"/>
      <c r="K6" s="8" t="s">
        <v>17264</v>
      </c>
      <c r="L6" s="8" t="s">
        <v>17260</v>
      </c>
      <c r="M6" s="8" t="s">
        <v>17371</v>
      </c>
      <c r="N6" s="8" t="s">
        <v>17259</v>
      </c>
      <c r="O6" s="15" t="s">
        <v>4756</v>
      </c>
      <c r="P6" s="15"/>
      <c r="Q6" s="8" t="s">
        <v>5826</v>
      </c>
      <c r="R6" s="8" t="s">
        <v>17576</v>
      </c>
      <c r="S6" s="214">
        <v>45</v>
      </c>
      <c r="U6" s="413" t="s">
        <v>5174</v>
      </c>
      <c r="V6" s="413">
        <f>COUNTIF($S$2:$S$78,"45")</f>
        <v>34</v>
      </c>
    </row>
    <row r="7" spans="1:22" ht="15" thickTop="1" thickBot="1">
      <c r="A7" s="7">
        <v>6</v>
      </c>
      <c r="B7" s="7">
        <v>118</v>
      </c>
      <c r="C7" s="9" t="s">
        <v>5396</v>
      </c>
      <c r="D7" s="9" t="s">
        <v>4861</v>
      </c>
      <c r="E7" s="15" t="s">
        <v>4895</v>
      </c>
      <c r="F7" s="23" t="s">
        <v>3895</v>
      </c>
      <c r="G7" s="91" t="s">
        <v>1183</v>
      </c>
      <c r="H7" s="15" t="s">
        <v>3929</v>
      </c>
      <c r="I7" s="8" t="s">
        <v>27340</v>
      </c>
      <c r="J7" s="8"/>
      <c r="K7" s="8" t="s">
        <v>17255</v>
      </c>
      <c r="L7" s="8" t="s">
        <v>17259</v>
      </c>
      <c r="M7" s="8" t="s">
        <v>17371</v>
      </c>
      <c r="N7" s="8" t="s">
        <v>17260</v>
      </c>
      <c r="O7" s="15" t="s">
        <v>4756</v>
      </c>
      <c r="P7" s="15"/>
      <c r="Q7" s="8" t="s">
        <v>5827</v>
      </c>
      <c r="R7" s="8" t="s">
        <v>17576</v>
      </c>
      <c r="S7" s="214">
        <v>45</v>
      </c>
      <c r="U7" s="413" t="s">
        <v>5175</v>
      </c>
      <c r="V7" s="413">
        <f>COUNTIF($S$2:$S$78,"46")</f>
        <v>0</v>
      </c>
    </row>
    <row r="8" spans="1:22" ht="15" thickTop="1" thickBot="1">
      <c r="A8" s="7">
        <v>7</v>
      </c>
      <c r="B8" s="7">
        <v>116</v>
      </c>
      <c r="C8" s="9" t="s">
        <v>5397</v>
      </c>
      <c r="D8" s="9" t="s">
        <v>4862</v>
      </c>
      <c r="E8" s="15" t="s">
        <v>4896</v>
      </c>
      <c r="F8" s="23" t="s">
        <v>3896</v>
      </c>
      <c r="G8" s="91" t="s">
        <v>1183</v>
      </c>
      <c r="H8" s="15" t="s">
        <v>3930</v>
      </c>
      <c r="I8" s="8" t="s">
        <v>27340</v>
      </c>
      <c r="J8" s="8"/>
      <c r="K8" s="8" t="s">
        <v>17255</v>
      </c>
      <c r="L8" s="8" t="s">
        <v>17263</v>
      </c>
      <c r="M8" s="8" t="s">
        <v>17371</v>
      </c>
      <c r="N8" s="8" t="s">
        <v>17259</v>
      </c>
      <c r="O8" s="15" t="s">
        <v>4756</v>
      </c>
      <c r="P8" s="15"/>
      <c r="Q8" s="8" t="s">
        <v>5828</v>
      </c>
      <c r="R8" s="8" t="s">
        <v>17576</v>
      </c>
      <c r="S8" s="214">
        <v>45</v>
      </c>
      <c r="U8" s="413" t="s">
        <v>5214</v>
      </c>
      <c r="V8" s="413">
        <f>COUNTIF($S$2:$S$78,"47")</f>
        <v>40</v>
      </c>
    </row>
    <row r="9" spans="1:22" ht="15" thickTop="1" thickBot="1">
      <c r="A9" s="7">
        <v>8</v>
      </c>
      <c r="B9" s="7">
        <v>117</v>
      </c>
      <c r="C9" s="9" t="s">
        <v>5398</v>
      </c>
      <c r="D9" s="9" t="s">
        <v>4863</v>
      </c>
      <c r="E9" s="15" t="s">
        <v>4897</v>
      </c>
      <c r="F9" s="23" t="s">
        <v>3897</v>
      </c>
      <c r="G9" s="91" t="s">
        <v>1183</v>
      </c>
      <c r="H9" s="15" t="s">
        <v>3931</v>
      </c>
      <c r="I9" s="8" t="s">
        <v>27340</v>
      </c>
      <c r="J9" s="8"/>
      <c r="K9" s="8" t="s">
        <v>17255</v>
      </c>
      <c r="L9" s="8" t="s">
        <v>17260</v>
      </c>
      <c r="M9" s="8" t="s">
        <v>17371</v>
      </c>
      <c r="N9" s="8" t="s">
        <v>17260</v>
      </c>
      <c r="O9" s="15" t="s">
        <v>4756</v>
      </c>
      <c r="P9" s="15"/>
      <c r="Q9" s="8" t="s">
        <v>5829</v>
      </c>
      <c r="R9" s="8" t="s">
        <v>17576</v>
      </c>
      <c r="S9" s="214">
        <v>45</v>
      </c>
      <c r="U9" s="413" t="s">
        <v>5216</v>
      </c>
      <c r="V9" s="413">
        <f>COUNTIF($S$2:$S$78,"48")</f>
        <v>0</v>
      </c>
    </row>
    <row r="10" spans="1:22" ht="15" thickTop="1" thickBot="1">
      <c r="A10" s="7">
        <v>9</v>
      </c>
      <c r="B10" s="7">
        <v>110</v>
      </c>
      <c r="C10" s="9" t="s">
        <v>5399</v>
      </c>
      <c r="D10" s="9" t="s">
        <v>4864</v>
      </c>
      <c r="E10" s="15" t="s">
        <v>4898</v>
      </c>
      <c r="F10" s="23" t="s">
        <v>3898</v>
      </c>
      <c r="G10" s="91" t="s">
        <v>1183</v>
      </c>
      <c r="H10" s="15" t="s">
        <v>3932</v>
      </c>
      <c r="I10" s="8" t="s">
        <v>27340</v>
      </c>
      <c r="J10" s="8"/>
      <c r="K10" s="8" t="s">
        <v>17255</v>
      </c>
      <c r="L10" s="8" t="s">
        <v>17263</v>
      </c>
      <c r="M10" s="8" t="s">
        <v>17371</v>
      </c>
      <c r="N10" s="8" t="s">
        <v>17259</v>
      </c>
      <c r="O10" s="15" t="s">
        <v>4756</v>
      </c>
      <c r="P10" s="15"/>
      <c r="Q10" s="8" t="s">
        <v>5830</v>
      </c>
      <c r="R10" s="8" t="s">
        <v>17576</v>
      </c>
      <c r="S10" s="214">
        <v>45</v>
      </c>
      <c r="U10" s="413" t="s">
        <v>5215</v>
      </c>
      <c r="V10" s="413">
        <f>COUNTIF($S$2:$S$78,"49")</f>
        <v>0</v>
      </c>
    </row>
    <row r="11" spans="1:22" ht="15" thickTop="1" thickBot="1">
      <c r="A11" s="7">
        <v>10</v>
      </c>
      <c r="B11" s="7">
        <v>119</v>
      </c>
      <c r="C11" s="9" t="s">
        <v>5400</v>
      </c>
      <c r="D11" s="9" t="s">
        <v>4865</v>
      </c>
      <c r="E11" s="15" t="s">
        <v>4899</v>
      </c>
      <c r="F11" s="23" t="s">
        <v>3899</v>
      </c>
      <c r="G11" s="91" t="s">
        <v>1183</v>
      </c>
      <c r="H11" s="15" t="s">
        <v>3933</v>
      </c>
      <c r="I11" s="8" t="s">
        <v>27340</v>
      </c>
      <c r="J11" s="8"/>
      <c r="K11" s="8" t="s">
        <v>17264</v>
      </c>
      <c r="L11" s="8" t="s">
        <v>17263</v>
      </c>
      <c r="M11" s="8" t="s">
        <v>17371</v>
      </c>
      <c r="N11" s="8" t="s">
        <v>17259</v>
      </c>
      <c r="O11" s="15" t="s">
        <v>4756</v>
      </c>
      <c r="P11" s="15"/>
      <c r="Q11" s="8" t="s">
        <v>5831</v>
      </c>
      <c r="R11" s="8" t="s">
        <v>17576</v>
      </c>
      <c r="S11" s="214">
        <v>45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>
        <v>108</v>
      </c>
      <c r="C12" s="9" t="s">
        <v>5401</v>
      </c>
      <c r="D12" s="9" t="s">
        <v>4866</v>
      </c>
      <c r="E12" s="15" t="s">
        <v>4900</v>
      </c>
      <c r="F12" s="23" t="s">
        <v>3900</v>
      </c>
      <c r="G12" s="91" t="s">
        <v>1183</v>
      </c>
      <c r="H12" s="15" t="s">
        <v>3934</v>
      </c>
      <c r="I12" s="8" t="s">
        <v>27340</v>
      </c>
      <c r="J12" s="8"/>
      <c r="K12" s="8" t="s">
        <v>17256</v>
      </c>
      <c r="L12" s="8" t="s">
        <v>17263</v>
      </c>
      <c r="M12" s="8" t="s">
        <v>17371</v>
      </c>
      <c r="N12" s="8" t="s">
        <v>17263</v>
      </c>
      <c r="O12" s="15" t="s">
        <v>4756</v>
      </c>
      <c r="P12" s="15"/>
      <c r="Q12" s="8" t="s">
        <v>5832</v>
      </c>
      <c r="R12" s="8" t="s">
        <v>17576</v>
      </c>
      <c r="S12" s="214">
        <v>45</v>
      </c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>
        <v>114</v>
      </c>
      <c r="C13" s="9" t="s">
        <v>5402</v>
      </c>
      <c r="D13" s="9" t="s">
        <v>4867</v>
      </c>
      <c r="E13" s="15" t="s">
        <v>4901</v>
      </c>
      <c r="F13" s="23" t="s">
        <v>3901</v>
      </c>
      <c r="G13" s="91" t="s">
        <v>1183</v>
      </c>
      <c r="H13" s="15" t="s">
        <v>3935</v>
      </c>
      <c r="I13" s="8" t="s">
        <v>27340</v>
      </c>
      <c r="J13" s="8"/>
      <c r="K13" s="8" t="s">
        <v>17264</v>
      </c>
      <c r="L13" s="8" t="s">
        <v>17263</v>
      </c>
      <c r="M13" s="8" t="s">
        <v>17371</v>
      </c>
      <c r="N13" s="8" t="s">
        <v>17259</v>
      </c>
      <c r="O13" s="15" t="s">
        <v>4756</v>
      </c>
      <c r="P13" s="15"/>
      <c r="Q13" s="8" t="s">
        <v>5833</v>
      </c>
      <c r="R13" s="8" t="s">
        <v>17576</v>
      </c>
      <c r="S13" s="214">
        <v>45</v>
      </c>
      <c r="U13" s="413" t="s">
        <v>17022</v>
      </c>
      <c r="V13" s="413">
        <f>COUNTIF($S$2:$S$150,"52")</f>
        <v>0</v>
      </c>
    </row>
    <row r="14" spans="1:22" ht="15" thickTop="1" thickBot="1">
      <c r="A14" s="7">
        <v>13</v>
      </c>
      <c r="B14" s="7">
        <v>115</v>
      </c>
      <c r="C14" s="9" t="s">
        <v>5403</v>
      </c>
      <c r="D14" s="9" t="s">
        <v>4868</v>
      </c>
      <c r="E14" s="15" t="s">
        <v>4902</v>
      </c>
      <c r="F14" s="23" t="s">
        <v>3902</v>
      </c>
      <c r="G14" s="91" t="s">
        <v>1183</v>
      </c>
      <c r="H14" s="15" t="s">
        <v>3936</v>
      </c>
      <c r="I14" s="8" t="s">
        <v>27340</v>
      </c>
      <c r="J14" s="8"/>
      <c r="K14" s="8" t="s">
        <v>17255</v>
      </c>
      <c r="L14" s="8" t="s">
        <v>17263</v>
      </c>
      <c r="M14" s="8" t="s">
        <v>17371</v>
      </c>
      <c r="N14" s="8" t="s">
        <v>17263</v>
      </c>
      <c r="O14" s="15" t="s">
        <v>4756</v>
      </c>
      <c r="P14" s="15"/>
      <c r="Q14" s="8" t="s">
        <v>5834</v>
      </c>
      <c r="R14" s="8" t="s">
        <v>17576</v>
      </c>
      <c r="S14" s="214">
        <v>45</v>
      </c>
    </row>
    <row r="15" spans="1:22" ht="15" thickTop="1" thickBot="1">
      <c r="A15" s="7">
        <v>14</v>
      </c>
      <c r="B15" s="7">
        <v>106</v>
      </c>
      <c r="C15" s="9" t="s">
        <v>5404</v>
      </c>
      <c r="D15" s="9" t="s">
        <v>4869</v>
      </c>
      <c r="E15" s="15" t="s">
        <v>4903</v>
      </c>
      <c r="F15" s="23" t="s">
        <v>3903</v>
      </c>
      <c r="G15" s="91" t="s">
        <v>1183</v>
      </c>
      <c r="H15" s="15" t="s">
        <v>3937</v>
      </c>
      <c r="I15" s="8" t="s">
        <v>27340</v>
      </c>
      <c r="J15" s="8"/>
      <c r="K15" s="8" t="s">
        <v>17255</v>
      </c>
      <c r="L15" s="8" t="s">
        <v>17263</v>
      </c>
      <c r="M15" s="8" t="s">
        <v>17371</v>
      </c>
      <c r="N15" s="8" t="s">
        <v>17260</v>
      </c>
      <c r="O15" s="15" t="s">
        <v>4756</v>
      </c>
      <c r="P15" s="15"/>
      <c r="Q15" s="8" t="s">
        <v>5835</v>
      </c>
      <c r="R15" s="8" t="s">
        <v>17576</v>
      </c>
      <c r="S15" s="214">
        <v>45</v>
      </c>
    </row>
    <row r="16" spans="1:22" ht="15" thickTop="1" thickBot="1">
      <c r="A16" s="7">
        <v>15</v>
      </c>
      <c r="B16" s="7">
        <v>103</v>
      </c>
      <c r="C16" s="9" t="s">
        <v>5405</v>
      </c>
      <c r="D16" s="9" t="s">
        <v>4870</v>
      </c>
      <c r="E16" s="15" t="s">
        <v>4904</v>
      </c>
      <c r="F16" s="23" t="s">
        <v>3904</v>
      </c>
      <c r="G16" s="91" t="s">
        <v>1183</v>
      </c>
      <c r="H16" s="15" t="s">
        <v>3938</v>
      </c>
      <c r="I16" s="8" t="s">
        <v>27340</v>
      </c>
      <c r="J16" s="8"/>
      <c r="K16" s="8" t="s">
        <v>17255</v>
      </c>
      <c r="L16" s="8" t="s">
        <v>17263</v>
      </c>
      <c r="M16" s="8" t="s">
        <v>17371</v>
      </c>
      <c r="N16" s="8" t="s">
        <v>17263</v>
      </c>
      <c r="O16" s="15" t="s">
        <v>4756</v>
      </c>
      <c r="P16" s="15"/>
      <c r="Q16" s="8" t="s">
        <v>5836</v>
      </c>
      <c r="R16" s="8" t="s">
        <v>17576</v>
      </c>
      <c r="S16" s="214">
        <v>45</v>
      </c>
    </row>
    <row r="17" spans="1:19" ht="15" thickTop="1" thickBot="1">
      <c r="A17" s="7">
        <v>16</v>
      </c>
      <c r="B17" s="7">
        <v>109</v>
      </c>
      <c r="C17" s="9" t="s">
        <v>5406</v>
      </c>
      <c r="D17" s="9" t="s">
        <v>4871</v>
      </c>
      <c r="E17" s="15" t="s">
        <v>4905</v>
      </c>
      <c r="F17" s="23" t="s">
        <v>3905</v>
      </c>
      <c r="G17" s="91" t="s">
        <v>1183</v>
      </c>
      <c r="H17" s="15" t="s">
        <v>3939</v>
      </c>
      <c r="I17" s="8" t="s">
        <v>27340</v>
      </c>
      <c r="J17" s="8"/>
      <c r="K17" s="8" t="s">
        <v>17255</v>
      </c>
      <c r="L17" s="8" t="s">
        <v>17260</v>
      </c>
      <c r="M17" s="8" t="s">
        <v>17371</v>
      </c>
      <c r="N17" s="8" t="s">
        <v>17259</v>
      </c>
      <c r="O17" s="15" t="s">
        <v>4756</v>
      </c>
      <c r="P17" s="15"/>
      <c r="Q17" s="8" t="s">
        <v>5837</v>
      </c>
      <c r="R17" s="8" t="s">
        <v>17576</v>
      </c>
      <c r="S17" s="214">
        <v>45</v>
      </c>
    </row>
    <row r="18" spans="1:19" ht="15" thickTop="1" thickBot="1">
      <c r="A18" s="7">
        <v>17</v>
      </c>
      <c r="B18" s="7">
        <v>112</v>
      </c>
      <c r="C18" s="9" t="s">
        <v>5407</v>
      </c>
      <c r="D18" s="9" t="s">
        <v>4872</v>
      </c>
      <c r="E18" s="15" t="s">
        <v>4906</v>
      </c>
      <c r="F18" s="23" t="s">
        <v>3906</v>
      </c>
      <c r="G18" s="91" t="s">
        <v>1183</v>
      </c>
      <c r="H18" s="15" t="s">
        <v>3940</v>
      </c>
      <c r="I18" s="8" t="s">
        <v>27340</v>
      </c>
      <c r="J18" s="8"/>
      <c r="K18" s="8" t="s">
        <v>17264</v>
      </c>
      <c r="L18" s="8" t="s">
        <v>17263</v>
      </c>
      <c r="M18" s="8" t="s">
        <v>17371</v>
      </c>
      <c r="N18" s="8" t="s">
        <v>17259</v>
      </c>
      <c r="O18" s="15" t="s">
        <v>4756</v>
      </c>
      <c r="P18" s="15"/>
      <c r="Q18" s="8" t="s">
        <v>5838</v>
      </c>
      <c r="R18" s="8" t="s">
        <v>17576</v>
      </c>
      <c r="S18" s="214">
        <v>45</v>
      </c>
    </row>
    <row r="19" spans="1:19" ht="15" thickTop="1" thickBot="1">
      <c r="A19" s="7">
        <v>18</v>
      </c>
      <c r="B19" s="7">
        <v>120</v>
      </c>
      <c r="C19" s="9" t="s">
        <v>5408</v>
      </c>
      <c r="D19" s="9" t="s">
        <v>4873</v>
      </c>
      <c r="E19" s="15" t="s">
        <v>4907</v>
      </c>
      <c r="F19" s="23" t="s">
        <v>3907</v>
      </c>
      <c r="G19" s="91" t="s">
        <v>1183</v>
      </c>
      <c r="H19" s="15" t="s">
        <v>3941</v>
      </c>
      <c r="I19" s="8" t="s">
        <v>27340</v>
      </c>
      <c r="J19" s="8"/>
      <c r="K19" s="8" t="s">
        <v>17264</v>
      </c>
      <c r="L19" s="8" t="s">
        <v>17263</v>
      </c>
      <c r="M19" s="8" t="s">
        <v>17371</v>
      </c>
      <c r="N19" s="8" t="s">
        <v>17263</v>
      </c>
      <c r="O19" s="15" t="s">
        <v>4756</v>
      </c>
      <c r="P19" s="15"/>
      <c r="Q19" s="8" t="s">
        <v>5839</v>
      </c>
      <c r="R19" s="8" t="s">
        <v>17576</v>
      </c>
      <c r="S19" s="214">
        <v>45</v>
      </c>
    </row>
    <row r="20" spans="1:19" ht="15" thickTop="1" thickBot="1">
      <c r="A20" s="7">
        <v>19</v>
      </c>
      <c r="B20" s="7">
        <v>104</v>
      </c>
      <c r="C20" s="9" t="s">
        <v>5409</v>
      </c>
      <c r="D20" s="9" t="s">
        <v>4874</v>
      </c>
      <c r="E20" s="15" t="s">
        <v>4908</v>
      </c>
      <c r="F20" s="23" t="s">
        <v>3908</v>
      </c>
      <c r="G20" s="91" t="s">
        <v>1183</v>
      </c>
      <c r="H20" s="15" t="s">
        <v>3942</v>
      </c>
      <c r="I20" s="8" t="s">
        <v>27340</v>
      </c>
      <c r="J20" s="8"/>
      <c r="K20" s="8" t="s">
        <v>17264</v>
      </c>
      <c r="L20" s="8" t="s">
        <v>17259</v>
      </c>
      <c r="M20" s="8" t="s">
        <v>17371</v>
      </c>
      <c r="N20" s="8" t="s">
        <v>17263</v>
      </c>
      <c r="O20" s="15" t="s">
        <v>4756</v>
      </c>
      <c r="P20" s="15"/>
      <c r="Q20" s="8" t="s">
        <v>5840</v>
      </c>
      <c r="R20" s="8" t="s">
        <v>17576</v>
      </c>
      <c r="S20" s="214">
        <v>45</v>
      </c>
    </row>
    <row r="21" spans="1:19" ht="15" thickTop="1" thickBot="1">
      <c r="A21" s="7">
        <v>20</v>
      </c>
      <c r="B21" s="7">
        <v>105</v>
      </c>
      <c r="C21" s="9" t="s">
        <v>5410</v>
      </c>
      <c r="D21" s="9" t="s">
        <v>4875</v>
      </c>
      <c r="E21" s="15" t="s">
        <v>4909</v>
      </c>
      <c r="F21" s="23" t="s">
        <v>3909</v>
      </c>
      <c r="G21" s="91" t="s">
        <v>1183</v>
      </c>
      <c r="H21" s="15" t="s">
        <v>3943</v>
      </c>
      <c r="I21" s="8" t="s">
        <v>27340</v>
      </c>
      <c r="J21" s="8"/>
      <c r="K21" s="8" t="s">
        <v>17264</v>
      </c>
      <c r="L21" s="8" t="s">
        <v>17263</v>
      </c>
      <c r="M21" s="8" t="s">
        <v>17371</v>
      </c>
      <c r="N21" s="8" t="s">
        <v>17263</v>
      </c>
      <c r="O21" s="15" t="s">
        <v>4756</v>
      </c>
      <c r="P21" s="15"/>
      <c r="Q21" s="8" t="s">
        <v>5841</v>
      </c>
      <c r="R21" s="8" t="s">
        <v>17576</v>
      </c>
      <c r="S21" s="214">
        <v>45</v>
      </c>
    </row>
    <row r="22" spans="1:19" ht="15" thickTop="1" thickBot="1">
      <c r="A22" s="7">
        <v>21</v>
      </c>
      <c r="B22" s="7">
        <v>201</v>
      </c>
      <c r="C22" s="9" t="s">
        <v>5411</v>
      </c>
      <c r="D22" s="9" t="s">
        <v>4876</v>
      </c>
      <c r="E22" s="15" t="s">
        <v>4910</v>
      </c>
      <c r="F22" s="23" t="s">
        <v>3910</v>
      </c>
      <c r="G22" s="91" t="s">
        <v>1183</v>
      </c>
      <c r="H22" s="15" t="s">
        <v>3944</v>
      </c>
      <c r="I22" s="8" t="s">
        <v>27340</v>
      </c>
      <c r="J22" s="8"/>
      <c r="K22" s="8" t="s">
        <v>17264</v>
      </c>
      <c r="L22" s="8" t="s">
        <v>17263</v>
      </c>
      <c r="M22" s="8" t="s">
        <v>17371</v>
      </c>
      <c r="N22" s="8" t="s">
        <v>17263</v>
      </c>
      <c r="O22" s="15" t="s">
        <v>4756</v>
      </c>
      <c r="P22" s="15"/>
      <c r="Q22" s="8" t="s">
        <v>5842</v>
      </c>
      <c r="R22" s="8" t="s">
        <v>17576</v>
      </c>
      <c r="S22" s="214">
        <v>45</v>
      </c>
    </row>
    <row r="23" spans="1:19" ht="15" thickTop="1" thickBot="1">
      <c r="A23" s="7">
        <v>22</v>
      </c>
      <c r="B23" s="7">
        <v>202</v>
      </c>
      <c r="C23" s="9" t="s">
        <v>5412</v>
      </c>
      <c r="D23" s="9" t="s">
        <v>4877</v>
      </c>
      <c r="E23" s="15" t="s">
        <v>4911</v>
      </c>
      <c r="F23" s="23" t="s">
        <v>3911</v>
      </c>
      <c r="G23" s="91" t="s">
        <v>1183</v>
      </c>
      <c r="H23" s="15" t="s">
        <v>3945</v>
      </c>
      <c r="I23" s="8" t="s">
        <v>27340</v>
      </c>
      <c r="J23" s="8"/>
      <c r="K23" s="8" t="s">
        <v>17264</v>
      </c>
      <c r="L23" s="8" t="s">
        <v>17263</v>
      </c>
      <c r="M23" s="8" t="s">
        <v>17371</v>
      </c>
      <c r="N23" s="8" t="s">
        <v>17263</v>
      </c>
      <c r="O23" s="15" t="s">
        <v>4756</v>
      </c>
      <c r="P23" s="15"/>
      <c r="Q23" s="8" t="s">
        <v>5843</v>
      </c>
      <c r="R23" s="8" t="s">
        <v>17576</v>
      </c>
      <c r="S23" s="214">
        <v>45</v>
      </c>
    </row>
    <row r="24" spans="1:19" ht="15" thickTop="1" thickBot="1">
      <c r="A24" s="7">
        <v>23</v>
      </c>
      <c r="B24" s="7">
        <v>203</v>
      </c>
      <c r="C24" s="9" t="s">
        <v>5413</v>
      </c>
      <c r="D24" s="9" t="s">
        <v>4878</v>
      </c>
      <c r="E24" s="15" t="s">
        <v>4912</v>
      </c>
      <c r="F24" s="23" t="s">
        <v>3912</v>
      </c>
      <c r="G24" s="91" t="s">
        <v>1183</v>
      </c>
      <c r="H24" s="15" t="s">
        <v>3946</v>
      </c>
      <c r="I24" s="8" t="s">
        <v>27340</v>
      </c>
      <c r="J24" s="8"/>
      <c r="K24" s="8" t="s">
        <v>17264</v>
      </c>
      <c r="L24" s="8" t="s">
        <v>17263</v>
      </c>
      <c r="M24" s="8" t="s">
        <v>17371</v>
      </c>
      <c r="N24" s="8" t="s">
        <v>17259</v>
      </c>
      <c r="O24" s="15" t="s">
        <v>4756</v>
      </c>
      <c r="P24" s="15"/>
      <c r="Q24" s="8" t="s">
        <v>5844</v>
      </c>
      <c r="R24" s="8" t="s">
        <v>17576</v>
      </c>
      <c r="S24" s="214">
        <v>45</v>
      </c>
    </row>
    <row r="25" spans="1:19" ht="15" thickTop="1" thickBot="1">
      <c r="A25" s="7">
        <v>24</v>
      </c>
      <c r="B25" s="7">
        <v>204</v>
      </c>
      <c r="C25" s="9" t="s">
        <v>5414</v>
      </c>
      <c r="D25" s="9" t="s">
        <v>4879</v>
      </c>
      <c r="E25" s="15" t="s">
        <v>4913</v>
      </c>
      <c r="F25" s="23" t="s">
        <v>3913</v>
      </c>
      <c r="G25" s="91" t="s">
        <v>1183</v>
      </c>
      <c r="H25" s="15" t="s">
        <v>3947</v>
      </c>
      <c r="I25" s="8" t="s">
        <v>27340</v>
      </c>
      <c r="J25" s="8"/>
      <c r="K25" s="8" t="s">
        <v>17264</v>
      </c>
      <c r="L25" s="8" t="s">
        <v>17263</v>
      </c>
      <c r="M25" s="8" t="s">
        <v>17371</v>
      </c>
      <c r="N25" s="8" t="s">
        <v>17263</v>
      </c>
      <c r="O25" s="15" t="s">
        <v>4756</v>
      </c>
      <c r="P25" s="15"/>
      <c r="Q25" s="8" t="s">
        <v>5845</v>
      </c>
      <c r="R25" s="8" t="s">
        <v>17576</v>
      </c>
      <c r="S25" s="214">
        <v>45</v>
      </c>
    </row>
    <row r="26" spans="1:19" ht="15" thickTop="1" thickBot="1">
      <c r="A26" s="7">
        <v>25</v>
      </c>
      <c r="B26" s="7">
        <v>205</v>
      </c>
      <c r="C26" s="9" t="s">
        <v>5415</v>
      </c>
      <c r="D26" s="9" t="s">
        <v>4880</v>
      </c>
      <c r="E26" s="15" t="s">
        <v>4914</v>
      </c>
      <c r="F26" s="23" t="s">
        <v>3914</v>
      </c>
      <c r="G26" s="91" t="s">
        <v>1183</v>
      </c>
      <c r="H26" s="15" t="s">
        <v>3948</v>
      </c>
      <c r="I26" s="8" t="s">
        <v>27340</v>
      </c>
      <c r="J26" s="8"/>
      <c r="K26" s="8" t="s">
        <v>17264</v>
      </c>
      <c r="L26" s="8" t="s">
        <v>17263</v>
      </c>
      <c r="M26" s="8" t="s">
        <v>17371</v>
      </c>
      <c r="N26" s="8" t="s">
        <v>17263</v>
      </c>
      <c r="O26" s="15" t="s">
        <v>4756</v>
      </c>
      <c r="P26" s="15"/>
      <c r="Q26" s="8" t="s">
        <v>5846</v>
      </c>
      <c r="R26" s="8" t="s">
        <v>17576</v>
      </c>
      <c r="S26" s="214">
        <v>45</v>
      </c>
    </row>
    <row r="27" spans="1:19" ht="15" thickTop="1" thickBot="1">
      <c r="A27" s="7">
        <v>26</v>
      </c>
      <c r="B27" s="7">
        <v>206</v>
      </c>
      <c r="C27" s="9" t="s">
        <v>5416</v>
      </c>
      <c r="D27" s="9" t="s">
        <v>4881</v>
      </c>
      <c r="E27" s="15" t="s">
        <v>4915</v>
      </c>
      <c r="F27" s="23" t="s">
        <v>3915</v>
      </c>
      <c r="G27" s="91" t="s">
        <v>1183</v>
      </c>
      <c r="H27" s="15" t="s">
        <v>3949</v>
      </c>
      <c r="I27" s="8" t="s">
        <v>27340</v>
      </c>
      <c r="J27" s="8"/>
      <c r="K27" s="8" t="s">
        <v>17255</v>
      </c>
      <c r="L27" s="8" t="s">
        <v>17263</v>
      </c>
      <c r="M27" s="8" t="s">
        <v>17371</v>
      </c>
      <c r="N27" s="8" t="s">
        <v>17259</v>
      </c>
      <c r="O27" s="15" t="s">
        <v>4756</v>
      </c>
      <c r="P27" s="15"/>
      <c r="Q27" s="8" t="s">
        <v>5847</v>
      </c>
      <c r="R27" s="8" t="s">
        <v>17576</v>
      </c>
      <c r="S27" s="214">
        <v>45</v>
      </c>
    </row>
    <row r="28" spans="1:19" ht="15" thickTop="1" thickBot="1">
      <c r="A28" s="7">
        <v>27</v>
      </c>
      <c r="B28" s="7">
        <v>207</v>
      </c>
      <c r="C28" s="9" t="s">
        <v>5417</v>
      </c>
      <c r="D28" s="9" t="s">
        <v>4882</v>
      </c>
      <c r="E28" s="15" t="s">
        <v>4916</v>
      </c>
      <c r="F28" s="23" t="s">
        <v>3916</v>
      </c>
      <c r="G28" s="91" t="s">
        <v>1183</v>
      </c>
      <c r="H28" s="15" t="s">
        <v>3950</v>
      </c>
      <c r="I28" s="8" t="s">
        <v>27340</v>
      </c>
      <c r="J28" s="8"/>
      <c r="K28" s="8" t="s">
        <v>17264</v>
      </c>
      <c r="L28" s="8" t="s">
        <v>17259</v>
      </c>
      <c r="M28" s="8" t="s">
        <v>17371</v>
      </c>
      <c r="N28" s="8" t="s">
        <v>17263</v>
      </c>
      <c r="O28" s="15" t="s">
        <v>4756</v>
      </c>
      <c r="P28" s="15"/>
      <c r="Q28" s="8" t="s">
        <v>5848</v>
      </c>
      <c r="R28" s="8" t="s">
        <v>17576</v>
      </c>
      <c r="S28" s="214">
        <v>45</v>
      </c>
    </row>
    <row r="29" spans="1:19" ht="15" customHeight="1" thickTop="1" thickBot="1">
      <c r="A29" s="7">
        <v>28</v>
      </c>
      <c r="B29" s="7">
        <v>208</v>
      </c>
      <c r="C29" s="9" t="s">
        <v>5418</v>
      </c>
      <c r="D29" s="9" t="s">
        <v>4883</v>
      </c>
      <c r="E29" s="15" t="s">
        <v>4917</v>
      </c>
      <c r="F29" s="23" t="s">
        <v>3917</v>
      </c>
      <c r="G29" s="91" t="s">
        <v>1183</v>
      </c>
      <c r="H29" s="15" t="s">
        <v>3951</v>
      </c>
      <c r="I29" s="8" t="s">
        <v>27340</v>
      </c>
      <c r="J29" s="8"/>
      <c r="K29" s="8" t="s">
        <v>17264</v>
      </c>
      <c r="L29" s="8" t="s">
        <v>17263</v>
      </c>
      <c r="M29" s="8" t="s">
        <v>17371</v>
      </c>
      <c r="N29" s="8" t="s">
        <v>17259</v>
      </c>
      <c r="O29" s="15" t="s">
        <v>4756</v>
      </c>
      <c r="P29" s="15"/>
      <c r="Q29" s="8" t="s">
        <v>5849</v>
      </c>
      <c r="R29" s="8" t="s">
        <v>17576</v>
      </c>
      <c r="S29" s="214">
        <v>45</v>
      </c>
    </row>
    <row r="30" spans="1:19" ht="15" thickTop="1" thickBot="1">
      <c r="A30" s="7">
        <v>29</v>
      </c>
      <c r="B30" s="7">
        <v>209</v>
      </c>
      <c r="C30" s="9" t="s">
        <v>5419</v>
      </c>
      <c r="D30" s="9" t="s">
        <v>4884</v>
      </c>
      <c r="E30" s="15" t="s">
        <v>4918</v>
      </c>
      <c r="F30" s="23" t="s">
        <v>3918</v>
      </c>
      <c r="G30" s="91" t="s">
        <v>1183</v>
      </c>
      <c r="H30" s="15" t="s">
        <v>3952</v>
      </c>
      <c r="I30" s="8" t="s">
        <v>27340</v>
      </c>
      <c r="J30" s="8"/>
      <c r="K30" s="8" t="s">
        <v>17264</v>
      </c>
      <c r="L30" s="8" t="s">
        <v>17263</v>
      </c>
      <c r="M30" s="8" t="s">
        <v>17371</v>
      </c>
      <c r="N30" s="8" t="s">
        <v>17263</v>
      </c>
      <c r="O30" s="15" t="s">
        <v>4756</v>
      </c>
      <c r="P30" s="15"/>
      <c r="Q30" s="8" t="s">
        <v>5850</v>
      </c>
      <c r="R30" s="8" t="s">
        <v>17576</v>
      </c>
      <c r="S30" s="214">
        <v>45</v>
      </c>
    </row>
    <row r="31" spans="1:19" ht="15" thickTop="1" thickBot="1">
      <c r="A31" s="7">
        <v>30</v>
      </c>
      <c r="B31" s="7">
        <v>210</v>
      </c>
      <c r="C31" s="9" t="s">
        <v>5420</v>
      </c>
      <c r="D31" s="9" t="s">
        <v>4885</v>
      </c>
      <c r="E31" s="15" t="s">
        <v>4919</v>
      </c>
      <c r="F31" s="23" t="s">
        <v>3919</v>
      </c>
      <c r="G31" s="91" t="s">
        <v>1183</v>
      </c>
      <c r="H31" s="15" t="s">
        <v>3953</v>
      </c>
      <c r="I31" s="8" t="s">
        <v>27340</v>
      </c>
      <c r="J31" s="8"/>
      <c r="K31" s="8" t="s">
        <v>17264</v>
      </c>
      <c r="L31" s="8" t="s">
        <v>17259</v>
      </c>
      <c r="M31" s="8" t="s">
        <v>17371</v>
      </c>
      <c r="N31" s="8" t="s">
        <v>17263</v>
      </c>
      <c r="O31" s="15" t="s">
        <v>4756</v>
      </c>
      <c r="P31" s="15"/>
      <c r="Q31" s="8" t="s">
        <v>5851</v>
      </c>
      <c r="R31" s="8" t="s">
        <v>17576</v>
      </c>
      <c r="S31" s="214">
        <v>45</v>
      </c>
    </row>
    <row r="32" spans="1:19" ht="15" thickTop="1" thickBot="1">
      <c r="A32" s="7">
        <v>31</v>
      </c>
      <c r="B32" s="7">
        <v>211</v>
      </c>
      <c r="C32" s="9" t="s">
        <v>5421</v>
      </c>
      <c r="D32" s="9" t="s">
        <v>4886</v>
      </c>
      <c r="E32" s="15" t="s">
        <v>4920</v>
      </c>
      <c r="F32" s="23" t="s">
        <v>3920</v>
      </c>
      <c r="G32" s="91" t="s">
        <v>1183</v>
      </c>
      <c r="H32" s="15" t="s">
        <v>3954</v>
      </c>
      <c r="I32" s="8" t="s">
        <v>27340</v>
      </c>
      <c r="J32" s="8"/>
      <c r="K32" s="8" t="s">
        <v>17264</v>
      </c>
      <c r="L32" s="8" t="s">
        <v>17263</v>
      </c>
      <c r="M32" s="8" t="s">
        <v>17371</v>
      </c>
      <c r="N32" s="8" t="s">
        <v>17263</v>
      </c>
      <c r="O32" s="15" t="s">
        <v>4756</v>
      </c>
      <c r="P32" s="15"/>
      <c r="Q32" s="8" t="s">
        <v>5852</v>
      </c>
      <c r="R32" s="8" t="s">
        <v>17576</v>
      </c>
      <c r="S32" s="214">
        <v>45</v>
      </c>
    </row>
    <row r="33" spans="1:19" ht="15" thickTop="1" thickBot="1">
      <c r="A33" s="7">
        <v>32</v>
      </c>
      <c r="B33" s="7">
        <v>212</v>
      </c>
      <c r="C33" s="9" t="s">
        <v>5422</v>
      </c>
      <c r="D33" s="9" t="s">
        <v>4887</v>
      </c>
      <c r="E33" s="15" t="s">
        <v>4921</v>
      </c>
      <c r="F33" s="23" t="s">
        <v>3921</v>
      </c>
      <c r="G33" s="91" t="s">
        <v>1183</v>
      </c>
      <c r="H33" s="15" t="s">
        <v>3955</v>
      </c>
      <c r="I33" s="8" t="s">
        <v>27340</v>
      </c>
      <c r="J33" s="8"/>
      <c r="K33" s="8" t="s">
        <v>17264</v>
      </c>
      <c r="L33" s="8" t="s">
        <v>17263</v>
      </c>
      <c r="M33" s="8" t="s">
        <v>17371</v>
      </c>
      <c r="N33" s="8" t="s">
        <v>17263</v>
      </c>
      <c r="O33" s="15" t="s">
        <v>4756</v>
      </c>
      <c r="P33" s="15"/>
      <c r="Q33" s="8" t="s">
        <v>5853</v>
      </c>
      <c r="R33" s="8" t="s">
        <v>17576</v>
      </c>
      <c r="S33" s="214">
        <v>45</v>
      </c>
    </row>
    <row r="34" spans="1:19" ht="15" thickTop="1" thickBot="1">
      <c r="A34" s="7">
        <v>33</v>
      </c>
      <c r="B34" s="7">
        <v>213</v>
      </c>
      <c r="C34" s="9" t="s">
        <v>5423</v>
      </c>
      <c r="D34" s="9" t="s">
        <v>4888</v>
      </c>
      <c r="E34" s="15" t="s">
        <v>4922</v>
      </c>
      <c r="F34" s="23" t="s">
        <v>3922</v>
      </c>
      <c r="G34" s="91" t="s">
        <v>1183</v>
      </c>
      <c r="H34" s="15" t="s">
        <v>21060</v>
      </c>
      <c r="I34" s="8" t="s">
        <v>27340</v>
      </c>
      <c r="J34" s="8"/>
      <c r="K34" s="8" t="s">
        <v>17264</v>
      </c>
      <c r="L34" s="8" t="s">
        <v>17263</v>
      </c>
      <c r="M34" s="8" t="s">
        <v>17371</v>
      </c>
      <c r="N34" s="8" t="s">
        <v>17263</v>
      </c>
      <c r="O34" s="15" t="s">
        <v>4756</v>
      </c>
      <c r="P34" s="15"/>
      <c r="Q34" s="8" t="s">
        <v>21059</v>
      </c>
      <c r="R34" s="8" t="s">
        <v>21039</v>
      </c>
      <c r="S34" s="214">
        <v>45</v>
      </c>
    </row>
    <row r="35" spans="1:19" ht="15" thickTop="1" thickBot="1">
      <c r="A35" s="7">
        <v>34</v>
      </c>
      <c r="B35" s="7">
        <v>214</v>
      </c>
      <c r="C35" s="9" t="s">
        <v>5424</v>
      </c>
      <c r="D35" s="9" t="s">
        <v>4889</v>
      </c>
      <c r="E35" s="15" t="s">
        <v>4923</v>
      </c>
      <c r="F35" s="23" t="s">
        <v>3923</v>
      </c>
      <c r="G35" s="91" t="s">
        <v>1183</v>
      </c>
      <c r="H35" s="15" t="s">
        <v>3956</v>
      </c>
      <c r="I35" s="8" t="s">
        <v>27340</v>
      </c>
      <c r="J35" s="8"/>
      <c r="K35" s="8" t="s">
        <v>17264</v>
      </c>
      <c r="L35" s="8" t="s">
        <v>17263</v>
      </c>
      <c r="M35" s="8" t="s">
        <v>17371</v>
      </c>
      <c r="N35" s="8" t="s">
        <v>17263</v>
      </c>
      <c r="O35" s="15" t="s">
        <v>4756</v>
      </c>
      <c r="P35" s="15"/>
      <c r="Q35" s="8" t="s">
        <v>5854</v>
      </c>
      <c r="R35" s="8" t="s">
        <v>17576</v>
      </c>
      <c r="S35" s="214">
        <v>45</v>
      </c>
    </row>
    <row r="36" spans="1:19" ht="15" thickTop="1" thickBot="1">
      <c r="A36" s="7">
        <v>35</v>
      </c>
      <c r="B36" s="7">
        <v>301</v>
      </c>
      <c r="C36" s="9" t="s">
        <v>17641</v>
      </c>
      <c r="D36" s="9" t="s">
        <v>9287</v>
      </c>
      <c r="E36" s="15" t="s">
        <v>9327</v>
      </c>
      <c r="F36" s="23" t="s">
        <v>9093</v>
      </c>
      <c r="G36" s="91" t="s">
        <v>1183</v>
      </c>
      <c r="H36" s="15" t="s">
        <v>9136</v>
      </c>
      <c r="I36" s="8" t="s">
        <v>27340</v>
      </c>
      <c r="J36" s="8"/>
      <c r="K36" s="8" t="s">
        <v>17264</v>
      </c>
      <c r="L36" s="8" t="s">
        <v>17263</v>
      </c>
      <c r="M36" s="8" t="s">
        <v>17371</v>
      </c>
      <c r="N36" s="8" t="s">
        <v>17263</v>
      </c>
      <c r="O36" s="15" t="s">
        <v>9367</v>
      </c>
      <c r="P36" s="15"/>
      <c r="Q36" s="105" t="s">
        <v>9561</v>
      </c>
      <c r="R36" s="8" t="s">
        <v>17576</v>
      </c>
      <c r="S36" s="216">
        <v>47</v>
      </c>
    </row>
    <row r="37" spans="1:19" ht="15" thickTop="1" thickBot="1">
      <c r="A37" s="7">
        <v>36</v>
      </c>
      <c r="B37" s="7">
        <v>302</v>
      </c>
      <c r="C37" s="9" t="s">
        <v>17642</v>
      </c>
      <c r="D37" s="9" t="s">
        <v>9288</v>
      </c>
      <c r="E37" s="15" t="s">
        <v>9328</v>
      </c>
      <c r="F37" s="23" t="s">
        <v>9094</v>
      </c>
      <c r="G37" s="91" t="s">
        <v>1183</v>
      </c>
      <c r="H37" s="15" t="s">
        <v>9137</v>
      </c>
      <c r="I37" s="8" t="s">
        <v>27340</v>
      </c>
      <c r="J37" s="8"/>
      <c r="K37" s="8" t="s">
        <v>17264</v>
      </c>
      <c r="L37" s="8" t="s">
        <v>17259</v>
      </c>
      <c r="M37" s="8" t="s">
        <v>17371</v>
      </c>
      <c r="N37" s="8" t="s">
        <v>17263</v>
      </c>
      <c r="O37" s="15" t="s">
        <v>9367</v>
      </c>
      <c r="P37" s="15"/>
      <c r="Q37" s="105" t="s">
        <v>9562</v>
      </c>
      <c r="R37" s="8" t="s">
        <v>17576</v>
      </c>
      <c r="S37" s="216">
        <v>47</v>
      </c>
    </row>
    <row r="38" spans="1:19" ht="15" thickTop="1" thickBot="1">
      <c r="A38" s="7">
        <v>37</v>
      </c>
      <c r="B38" s="7">
        <v>303</v>
      </c>
      <c r="C38" s="9" t="s">
        <v>17643</v>
      </c>
      <c r="D38" s="9" t="s">
        <v>9289</v>
      </c>
      <c r="E38" s="15" t="s">
        <v>9329</v>
      </c>
      <c r="F38" s="23" t="s">
        <v>9095</v>
      </c>
      <c r="G38" s="91" t="s">
        <v>1183</v>
      </c>
      <c r="H38" s="15" t="s">
        <v>9138</v>
      </c>
      <c r="I38" s="8" t="s">
        <v>27340</v>
      </c>
      <c r="J38" s="8"/>
      <c r="K38" s="8" t="s">
        <v>17264</v>
      </c>
      <c r="L38" s="8" t="s">
        <v>17263</v>
      </c>
      <c r="M38" s="8" t="s">
        <v>17371</v>
      </c>
      <c r="N38" s="8" t="s">
        <v>17263</v>
      </c>
      <c r="O38" s="15" t="s">
        <v>9367</v>
      </c>
      <c r="P38" s="15"/>
      <c r="Q38" s="105" t="s">
        <v>9563</v>
      </c>
      <c r="R38" s="8" t="s">
        <v>17576</v>
      </c>
      <c r="S38" s="216">
        <v>47</v>
      </c>
    </row>
    <row r="39" spans="1:19" ht="15" thickTop="1" thickBot="1">
      <c r="A39" s="7">
        <v>38</v>
      </c>
      <c r="B39" s="7">
        <v>304</v>
      </c>
      <c r="C39" s="9" t="s">
        <v>17644</v>
      </c>
      <c r="D39" s="9" t="s">
        <v>9290</v>
      </c>
      <c r="E39" s="15" t="s">
        <v>9330</v>
      </c>
      <c r="F39" s="23" t="s">
        <v>9096</v>
      </c>
      <c r="G39" s="91" t="s">
        <v>1183</v>
      </c>
      <c r="H39" s="15" t="s">
        <v>9139</v>
      </c>
      <c r="I39" s="8" t="s">
        <v>27340</v>
      </c>
      <c r="J39" s="8"/>
      <c r="K39" s="8" t="s">
        <v>17264</v>
      </c>
      <c r="L39" s="8" t="s">
        <v>17263</v>
      </c>
      <c r="M39" s="8" t="s">
        <v>17371</v>
      </c>
      <c r="N39" s="8" t="s">
        <v>17263</v>
      </c>
      <c r="O39" s="15" t="s">
        <v>9367</v>
      </c>
      <c r="P39" s="15"/>
      <c r="Q39" s="105" t="s">
        <v>9564</v>
      </c>
      <c r="R39" s="8" t="s">
        <v>17576</v>
      </c>
      <c r="S39" s="216">
        <v>47</v>
      </c>
    </row>
    <row r="40" spans="1:19" ht="15" thickTop="1" thickBot="1">
      <c r="A40" s="7">
        <v>39</v>
      </c>
      <c r="B40" s="7">
        <v>305</v>
      </c>
      <c r="C40" s="9" t="s">
        <v>17645</v>
      </c>
      <c r="D40" s="9" t="s">
        <v>9291</v>
      </c>
      <c r="E40" s="15" t="s">
        <v>9331</v>
      </c>
      <c r="F40" s="23" t="s">
        <v>9097</v>
      </c>
      <c r="G40" s="91" t="s">
        <v>1183</v>
      </c>
      <c r="H40" s="15" t="s">
        <v>9140</v>
      </c>
      <c r="I40" s="8" t="s">
        <v>27340</v>
      </c>
      <c r="J40" s="8"/>
      <c r="K40" s="8" t="s">
        <v>17264</v>
      </c>
      <c r="L40" s="8" t="s">
        <v>17263</v>
      </c>
      <c r="M40" s="8" t="s">
        <v>17371</v>
      </c>
      <c r="N40" s="8" t="s">
        <v>17263</v>
      </c>
      <c r="O40" s="15" t="s">
        <v>9367</v>
      </c>
      <c r="P40" s="15"/>
      <c r="Q40" s="105" t="s">
        <v>9565</v>
      </c>
      <c r="R40" s="8" t="s">
        <v>17576</v>
      </c>
      <c r="S40" s="216">
        <v>47</v>
      </c>
    </row>
    <row r="41" spans="1:19" ht="15" thickTop="1" thickBot="1">
      <c r="A41" s="7">
        <v>40</v>
      </c>
      <c r="B41" s="7">
        <v>306</v>
      </c>
      <c r="C41" s="9" t="s">
        <v>17646</v>
      </c>
      <c r="D41" s="9" t="s">
        <v>9292</v>
      </c>
      <c r="E41" s="15" t="s">
        <v>9332</v>
      </c>
      <c r="F41" s="23" t="s">
        <v>9098</v>
      </c>
      <c r="G41" s="91" t="s">
        <v>1183</v>
      </c>
      <c r="H41" s="15" t="s">
        <v>9141</v>
      </c>
      <c r="I41" s="8" t="s">
        <v>27340</v>
      </c>
      <c r="J41" s="8"/>
      <c r="K41" s="8" t="s">
        <v>17264</v>
      </c>
      <c r="L41" s="8" t="s">
        <v>17263</v>
      </c>
      <c r="M41" s="8" t="s">
        <v>17371</v>
      </c>
      <c r="N41" s="8" t="s">
        <v>17263</v>
      </c>
      <c r="O41" s="15" t="s">
        <v>9367</v>
      </c>
      <c r="P41" s="15"/>
      <c r="Q41" s="105" t="s">
        <v>9566</v>
      </c>
      <c r="R41" s="8" t="s">
        <v>17576</v>
      </c>
      <c r="S41" s="216">
        <v>47</v>
      </c>
    </row>
    <row r="42" spans="1:19" ht="15" thickTop="1" thickBot="1">
      <c r="A42" s="7">
        <v>41</v>
      </c>
      <c r="B42" s="7">
        <v>307</v>
      </c>
      <c r="C42" s="9" t="s">
        <v>17647</v>
      </c>
      <c r="D42" s="9" t="s">
        <v>9293</v>
      </c>
      <c r="E42" s="15" t="s">
        <v>9333</v>
      </c>
      <c r="F42" s="23" t="s">
        <v>9099</v>
      </c>
      <c r="G42" s="91" t="s">
        <v>1183</v>
      </c>
      <c r="H42" s="15" t="s">
        <v>9142</v>
      </c>
      <c r="I42" s="8" t="s">
        <v>27340</v>
      </c>
      <c r="J42" s="8"/>
      <c r="K42" s="8" t="s">
        <v>17264</v>
      </c>
      <c r="L42" s="8" t="s">
        <v>17263</v>
      </c>
      <c r="M42" s="8" t="s">
        <v>17371</v>
      </c>
      <c r="N42" s="8" t="s">
        <v>17263</v>
      </c>
      <c r="O42" s="15" t="s">
        <v>9367</v>
      </c>
      <c r="P42" s="15"/>
      <c r="Q42" s="105" t="s">
        <v>9567</v>
      </c>
      <c r="R42" s="8" t="s">
        <v>17576</v>
      </c>
      <c r="S42" s="216">
        <v>47</v>
      </c>
    </row>
    <row r="43" spans="1:19" ht="15" thickTop="1" thickBot="1">
      <c r="A43" s="7">
        <v>42</v>
      </c>
      <c r="B43" s="7">
        <v>308</v>
      </c>
      <c r="C43" s="9" t="s">
        <v>17648</v>
      </c>
      <c r="D43" s="9" t="s">
        <v>9294</v>
      </c>
      <c r="E43" s="15" t="s">
        <v>9334</v>
      </c>
      <c r="F43" s="23" t="s">
        <v>9100</v>
      </c>
      <c r="G43" s="91" t="s">
        <v>1183</v>
      </c>
      <c r="H43" s="15" t="s">
        <v>9143</v>
      </c>
      <c r="I43" s="8" t="s">
        <v>27340</v>
      </c>
      <c r="J43" s="8"/>
      <c r="K43" s="8" t="s">
        <v>17264</v>
      </c>
      <c r="L43" s="8" t="s">
        <v>17263</v>
      </c>
      <c r="M43" s="8" t="s">
        <v>17371</v>
      </c>
      <c r="N43" s="8" t="s">
        <v>17263</v>
      </c>
      <c r="O43" s="15" t="s">
        <v>9367</v>
      </c>
      <c r="P43" s="15"/>
      <c r="Q43" s="105" t="s">
        <v>9568</v>
      </c>
      <c r="R43" s="8" t="s">
        <v>17576</v>
      </c>
      <c r="S43" s="216">
        <v>47</v>
      </c>
    </row>
    <row r="44" spans="1:19" ht="15" thickTop="1" thickBot="1">
      <c r="A44" s="7">
        <v>43</v>
      </c>
      <c r="B44" s="7">
        <v>309</v>
      </c>
      <c r="C44" s="9" t="s">
        <v>17649</v>
      </c>
      <c r="D44" s="9" t="s">
        <v>9295</v>
      </c>
      <c r="E44" s="15" t="s">
        <v>9335</v>
      </c>
      <c r="F44" s="23" t="s">
        <v>9101</v>
      </c>
      <c r="G44" s="91" t="s">
        <v>1183</v>
      </c>
      <c r="H44" s="15" t="s">
        <v>9144</v>
      </c>
      <c r="I44" s="8" t="s">
        <v>27340</v>
      </c>
      <c r="J44" s="8"/>
      <c r="K44" s="8" t="s">
        <v>17255</v>
      </c>
      <c r="L44" s="8" t="s">
        <v>17263</v>
      </c>
      <c r="M44" s="8" t="s">
        <v>17371</v>
      </c>
      <c r="N44" s="8" t="s">
        <v>17263</v>
      </c>
      <c r="O44" s="15" t="s">
        <v>9367</v>
      </c>
      <c r="P44" s="15"/>
      <c r="Q44" s="105" t="s">
        <v>9569</v>
      </c>
      <c r="R44" s="8" t="s">
        <v>17576</v>
      </c>
      <c r="S44" s="216">
        <v>47</v>
      </c>
    </row>
    <row r="45" spans="1:19" ht="15" thickTop="1" thickBot="1">
      <c r="A45" s="7">
        <v>44</v>
      </c>
      <c r="B45" s="7">
        <v>310</v>
      </c>
      <c r="C45" s="9" t="s">
        <v>17650</v>
      </c>
      <c r="D45" s="9" t="s">
        <v>9296</v>
      </c>
      <c r="E45" s="15" t="s">
        <v>9336</v>
      </c>
      <c r="F45" s="23" t="s">
        <v>9102</v>
      </c>
      <c r="G45" s="91" t="s">
        <v>1183</v>
      </c>
      <c r="H45" s="15" t="s">
        <v>9145</v>
      </c>
      <c r="I45" s="8" t="s">
        <v>27340</v>
      </c>
      <c r="J45" s="8"/>
      <c r="K45" s="8" t="s">
        <v>17264</v>
      </c>
      <c r="L45" s="8" t="s">
        <v>17263</v>
      </c>
      <c r="M45" s="8" t="s">
        <v>17371</v>
      </c>
      <c r="N45" s="8" t="s">
        <v>17263</v>
      </c>
      <c r="O45" s="15" t="s">
        <v>9367</v>
      </c>
      <c r="P45" s="15"/>
      <c r="Q45" s="105" t="s">
        <v>9570</v>
      </c>
      <c r="R45" s="8" t="s">
        <v>17576</v>
      </c>
      <c r="S45" s="216">
        <v>47</v>
      </c>
    </row>
    <row r="46" spans="1:19" ht="15" thickTop="1" thickBot="1">
      <c r="A46" s="7">
        <v>45</v>
      </c>
      <c r="B46" s="7">
        <v>311</v>
      </c>
      <c r="C46" s="9" t="s">
        <v>17651</v>
      </c>
      <c r="D46" s="9" t="s">
        <v>9297</v>
      </c>
      <c r="E46" s="15" t="s">
        <v>9337</v>
      </c>
      <c r="F46" s="23" t="s">
        <v>9103</v>
      </c>
      <c r="G46" s="91" t="s">
        <v>1183</v>
      </c>
      <c r="H46" s="15" t="s">
        <v>9146</v>
      </c>
      <c r="I46" s="8" t="s">
        <v>27340</v>
      </c>
      <c r="J46" s="8"/>
      <c r="K46" s="8" t="s">
        <v>17264</v>
      </c>
      <c r="L46" s="8" t="s">
        <v>17263</v>
      </c>
      <c r="M46" s="8" t="s">
        <v>17371</v>
      </c>
      <c r="N46" s="8" t="s">
        <v>17263</v>
      </c>
      <c r="O46" s="15" t="s">
        <v>9367</v>
      </c>
      <c r="P46" s="15"/>
      <c r="Q46" s="105" t="s">
        <v>9571</v>
      </c>
      <c r="R46" s="8" t="s">
        <v>17576</v>
      </c>
      <c r="S46" s="216">
        <v>47</v>
      </c>
    </row>
    <row r="47" spans="1:19" ht="15" thickTop="1" thickBot="1">
      <c r="A47" s="7">
        <v>46</v>
      </c>
      <c r="B47" s="7">
        <v>312</v>
      </c>
      <c r="C47" s="9" t="s">
        <v>17652</v>
      </c>
      <c r="D47" s="9" t="s">
        <v>9298</v>
      </c>
      <c r="E47" s="15" t="s">
        <v>9338</v>
      </c>
      <c r="F47" s="23" t="s">
        <v>9104</v>
      </c>
      <c r="G47" s="91" t="s">
        <v>1183</v>
      </c>
      <c r="H47" s="15" t="s">
        <v>9147</v>
      </c>
      <c r="I47" s="8" t="s">
        <v>27340</v>
      </c>
      <c r="J47" s="8"/>
      <c r="K47" s="8" t="s">
        <v>17264</v>
      </c>
      <c r="L47" s="8" t="s">
        <v>17263</v>
      </c>
      <c r="M47" s="8" t="s">
        <v>17371</v>
      </c>
      <c r="N47" s="8" t="s">
        <v>17263</v>
      </c>
      <c r="O47" s="15" t="s">
        <v>9367</v>
      </c>
      <c r="P47" s="15"/>
      <c r="Q47" s="105" t="s">
        <v>9572</v>
      </c>
      <c r="R47" s="8" t="s">
        <v>17576</v>
      </c>
      <c r="S47" s="216">
        <v>47</v>
      </c>
    </row>
    <row r="48" spans="1:19" ht="15" thickTop="1" thickBot="1">
      <c r="A48" s="7">
        <v>47</v>
      </c>
      <c r="B48" s="7">
        <v>313</v>
      </c>
      <c r="C48" s="9" t="s">
        <v>17653</v>
      </c>
      <c r="D48" s="9" t="s">
        <v>9299</v>
      </c>
      <c r="E48" s="15" t="s">
        <v>9339</v>
      </c>
      <c r="F48" s="23" t="s">
        <v>9105</v>
      </c>
      <c r="G48" s="91" t="s">
        <v>1183</v>
      </c>
      <c r="H48" s="15" t="s">
        <v>9148</v>
      </c>
      <c r="I48" s="8" t="s">
        <v>27340</v>
      </c>
      <c r="J48" s="8"/>
      <c r="K48" s="8" t="s">
        <v>17264</v>
      </c>
      <c r="L48" s="8" t="s">
        <v>17263</v>
      </c>
      <c r="M48" s="8" t="s">
        <v>17371</v>
      </c>
      <c r="N48" s="8" t="s">
        <v>17263</v>
      </c>
      <c r="O48" s="15" t="s">
        <v>9367</v>
      </c>
      <c r="P48" s="15"/>
      <c r="Q48" s="398" t="s">
        <v>9573</v>
      </c>
      <c r="R48" s="8" t="s">
        <v>17576</v>
      </c>
      <c r="S48" s="216">
        <v>47</v>
      </c>
    </row>
    <row r="49" spans="1:19" ht="15" thickTop="1" thickBot="1">
      <c r="A49" s="7">
        <v>48</v>
      </c>
      <c r="B49" s="7">
        <v>314</v>
      </c>
      <c r="C49" s="9" t="s">
        <v>17654</v>
      </c>
      <c r="D49" s="9" t="s">
        <v>9300</v>
      </c>
      <c r="E49" s="15" t="s">
        <v>9340</v>
      </c>
      <c r="F49" s="23" t="s">
        <v>9106</v>
      </c>
      <c r="G49" s="91" t="s">
        <v>1183</v>
      </c>
      <c r="H49" s="15" t="s">
        <v>9149</v>
      </c>
      <c r="I49" s="8" t="s">
        <v>27340</v>
      </c>
      <c r="J49" s="8"/>
      <c r="K49" s="8" t="s">
        <v>17264</v>
      </c>
      <c r="L49" s="8" t="s">
        <v>17263</v>
      </c>
      <c r="M49" s="8" t="s">
        <v>17371</v>
      </c>
      <c r="N49" s="8" t="s">
        <v>17259</v>
      </c>
      <c r="O49" s="15" t="s">
        <v>9367</v>
      </c>
      <c r="P49" s="15"/>
      <c r="Q49" s="105" t="s">
        <v>9574</v>
      </c>
      <c r="R49" s="8" t="s">
        <v>17576</v>
      </c>
      <c r="S49" s="216">
        <v>47</v>
      </c>
    </row>
    <row r="50" spans="1:19" ht="15" thickTop="1" thickBot="1">
      <c r="A50" s="7">
        <v>49</v>
      </c>
      <c r="B50" s="7">
        <v>315</v>
      </c>
      <c r="C50" s="9" t="s">
        <v>17655</v>
      </c>
      <c r="D50" s="9" t="s">
        <v>9301</v>
      </c>
      <c r="E50" s="15" t="s">
        <v>9341</v>
      </c>
      <c r="F50" s="23" t="s">
        <v>9107</v>
      </c>
      <c r="G50" s="91" t="s">
        <v>1183</v>
      </c>
      <c r="H50" s="15" t="s">
        <v>9150</v>
      </c>
      <c r="I50" s="8" t="s">
        <v>27340</v>
      </c>
      <c r="J50" s="8"/>
      <c r="K50" s="8" t="s">
        <v>17264</v>
      </c>
      <c r="L50" s="8" t="s">
        <v>17263</v>
      </c>
      <c r="M50" s="8" t="s">
        <v>17371</v>
      </c>
      <c r="N50" s="8" t="s">
        <v>17263</v>
      </c>
      <c r="O50" s="15" t="s">
        <v>9367</v>
      </c>
      <c r="P50" s="15"/>
      <c r="Q50" s="105" t="s">
        <v>9575</v>
      </c>
      <c r="R50" s="8" t="s">
        <v>17576</v>
      </c>
      <c r="S50" s="216">
        <v>47</v>
      </c>
    </row>
    <row r="51" spans="1:19" ht="15" thickTop="1" thickBot="1">
      <c r="A51" s="7">
        <v>50</v>
      </c>
      <c r="B51" s="7">
        <v>316</v>
      </c>
      <c r="C51" s="9" t="s">
        <v>17656</v>
      </c>
      <c r="D51" s="9" t="s">
        <v>9302</v>
      </c>
      <c r="E51" s="15" t="s">
        <v>9342</v>
      </c>
      <c r="F51" s="23" t="s">
        <v>9108</v>
      </c>
      <c r="G51" s="91" t="s">
        <v>1183</v>
      </c>
      <c r="H51" s="15" t="s">
        <v>9151</v>
      </c>
      <c r="I51" s="8" t="s">
        <v>27340</v>
      </c>
      <c r="J51" s="8"/>
      <c r="K51" s="8" t="s">
        <v>17264</v>
      </c>
      <c r="L51" s="8" t="s">
        <v>17263</v>
      </c>
      <c r="M51" s="8" t="s">
        <v>17371</v>
      </c>
      <c r="N51" s="8" t="s">
        <v>17263</v>
      </c>
      <c r="O51" s="15" t="s">
        <v>9367</v>
      </c>
      <c r="P51" s="15"/>
      <c r="Q51" s="105" t="s">
        <v>9576</v>
      </c>
      <c r="R51" s="8" t="s">
        <v>17576</v>
      </c>
      <c r="S51" s="216">
        <v>47</v>
      </c>
    </row>
    <row r="52" spans="1:19" ht="15" thickTop="1" thickBot="1">
      <c r="A52" s="7">
        <v>51</v>
      </c>
      <c r="B52" s="7">
        <v>317</v>
      </c>
      <c r="C52" s="9" t="s">
        <v>17657</v>
      </c>
      <c r="D52" s="9" t="s">
        <v>9303</v>
      </c>
      <c r="E52" s="15" t="s">
        <v>9343</v>
      </c>
      <c r="F52" s="23" t="s">
        <v>9109</v>
      </c>
      <c r="G52" s="91" t="s">
        <v>1183</v>
      </c>
      <c r="H52" s="15" t="s">
        <v>9152</v>
      </c>
      <c r="I52" s="8" t="s">
        <v>27340</v>
      </c>
      <c r="J52" s="8"/>
      <c r="K52" s="8" t="s">
        <v>17264</v>
      </c>
      <c r="L52" s="8" t="s">
        <v>17263</v>
      </c>
      <c r="M52" s="8" t="s">
        <v>17371</v>
      </c>
      <c r="N52" s="8" t="s">
        <v>17263</v>
      </c>
      <c r="O52" s="15" t="s">
        <v>9367</v>
      </c>
      <c r="P52" s="15"/>
      <c r="Q52" s="105" t="s">
        <v>9577</v>
      </c>
      <c r="R52" s="8" t="s">
        <v>17576</v>
      </c>
      <c r="S52" s="216">
        <v>47</v>
      </c>
    </row>
    <row r="53" spans="1:19" ht="15" thickTop="1" thickBot="1">
      <c r="A53" s="7">
        <v>52</v>
      </c>
      <c r="B53" s="7">
        <v>318</v>
      </c>
      <c r="C53" s="9" t="s">
        <v>17658</v>
      </c>
      <c r="D53" s="9" t="s">
        <v>9304</v>
      </c>
      <c r="E53" s="15" t="s">
        <v>9344</v>
      </c>
      <c r="F53" s="23" t="s">
        <v>9110</v>
      </c>
      <c r="G53" s="91" t="s">
        <v>1183</v>
      </c>
      <c r="H53" s="15" t="s">
        <v>9153</v>
      </c>
      <c r="I53" s="8" t="s">
        <v>27340</v>
      </c>
      <c r="J53" s="8"/>
      <c r="K53" s="8" t="s">
        <v>17264</v>
      </c>
      <c r="L53" s="8" t="s">
        <v>17263</v>
      </c>
      <c r="M53" s="8" t="s">
        <v>17371</v>
      </c>
      <c r="N53" s="8" t="s">
        <v>17263</v>
      </c>
      <c r="O53" s="15" t="s">
        <v>9367</v>
      </c>
      <c r="P53" s="15"/>
      <c r="Q53" s="105" t="s">
        <v>9578</v>
      </c>
      <c r="R53" s="8" t="s">
        <v>17576</v>
      </c>
      <c r="S53" s="216">
        <v>47</v>
      </c>
    </row>
    <row r="54" spans="1:19" ht="15" thickTop="1" thickBot="1">
      <c r="A54" s="7">
        <v>53</v>
      </c>
      <c r="B54" s="7">
        <v>319</v>
      </c>
      <c r="C54" s="9" t="s">
        <v>17659</v>
      </c>
      <c r="D54" s="9" t="s">
        <v>9305</v>
      </c>
      <c r="E54" s="15" t="s">
        <v>9345</v>
      </c>
      <c r="F54" s="23" t="s">
        <v>9111</v>
      </c>
      <c r="G54" s="91" t="s">
        <v>1183</v>
      </c>
      <c r="H54" s="15" t="s">
        <v>9154</v>
      </c>
      <c r="I54" s="8" t="s">
        <v>27340</v>
      </c>
      <c r="J54" s="8"/>
      <c r="K54" s="8" t="s">
        <v>17264</v>
      </c>
      <c r="L54" s="8" t="s">
        <v>17263</v>
      </c>
      <c r="M54" s="8" t="s">
        <v>17371</v>
      </c>
      <c r="N54" s="8" t="s">
        <v>17263</v>
      </c>
      <c r="O54" s="15" t="s">
        <v>9367</v>
      </c>
      <c r="P54" s="15"/>
      <c r="Q54" s="105" t="s">
        <v>9579</v>
      </c>
      <c r="R54" s="8" t="s">
        <v>17576</v>
      </c>
      <c r="S54" s="216">
        <v>47</v>
      </c>
    </row>
    <row r="55" spans="1:19" ht="15" thickTop="1" thickBot="1">
      <c r="A55" s="7">
        <v>54</v>
      </c>
      <c r="B55" s="7">
        <v>320</v>
      </c>
      <c r="C55" s="9" t="s">
        <v>17660</v>
      </c>
      <c r="D55" s="9" t="s">
        <v>9306</v>
      </c>
      <c r="E55" s="15" t="s">
        <v>9346</v>
      </c>
      <c r="F55" s="23" t="s">
        <v>9112</v>
      </c>
      <c r="G55" s="91" t="s">
        <v>1183</v>
      </c>
      <c r="H55" s="15" t="s">
        <v>9155</v>
      </c>
      <c r="I55" s="8" t="s">
        <v>27340</v>
      </c>
      <c r="J55" s="8"/>
      <c r="K55" s="8" t="s">
        <v>17255</v>
      </c>
      <c r="L55" s="8" t="s">
        <v>17263</v>
      </c>
      <c r="M55" s="8" t="s">
        <v>17371</v>
      </c>
      <c r="N55" s="8" t="s">
        <v>17263</v>
      </c>
      <c r="O55" s="15" t="s">
        <v>9367</v>
      </c>
      <c r="P55" s="15"/>
      <c r="Q55" s="105" t="s">
        <v>9580</v>
      </c>
      <c r="R55" s="8" t="s">
        <v>17576</v>
      </c>
      <c r="S55" s="216">
        <v>47</v>
      </c>
    </row>
    <row r="56" spans="1:19" ht="15" thickTop="1" thickBot="1">
      <c r="A56" s="7">
        <v>55</v>
      </c>
      <c r="B56" s="7">
        <v>321</v>
      </c>
      <c r="C56" s="9" t="s">
        <v>17661</v>
      </c>
      <c r="D56" s="9" t="s">
        <v>9307</v>
      </c>
      <c r="E56" s="15" t="s">
        <v>9347</v>
      </c>
      <c r="F56" s="23" t="s">
        <v>9113</v>
      </c>
      <c r="G56" s="91" t="s">
        <v>1183</v>
      </c>
      <c r="H56" s="15" t="s">
        <v>9156</v>
      </c>
      <c r="I56" s="8" t="s">
        <v>27340</v>
      </c>
      <c r="J56" s="8"/>
      <c r="K56" s="8" t="s">
        <v>17264</v>
      </c>
      <c r="L56" s="8" t="s">
        <v>17259</v>
      </c>
      <c r="M56" s="8" t="s">
        <v>17371</v>
      </c>
      <c r="N56" s="8" t="s">
        <v>17263</v>
      </c>
      <c r="O56" s="15" t="s">
        <v>9367</v>
      </c>
      <c r="P56" s="15"/>
      <c r="Q56" s="105" t="s">
        <v>9581</v>
      </c>
      <c r="R56" s="8" t="s">
        <v>17576</v>
      </c>
      <c r="S56" s="216">
        <v>47</v>
      </c>
    </row>
    <row r="57" spans="1:19" ht="15" thickTop="1" thickBot="1">
      <c r="A57" s="7">
        <v>56</v>
      </c>
      <c r="B57" s="7">
        <v>322</v>
      </c>
      <c r="C57" s="9" t="s">
        <v>17662</v>
      </c>
      <c r="D57" s="9" t="s">
        <v>9308</v>
      </c>
      <c r="E57" s="15" t="s">
        <v>9348</v>
      </c>
      <c r="F57" s="23" t="s">
        <v>9114</v>
      </c>
      <c r="G57" s="91" t="s">
        <v>1183</v>
      </c>
      <c r="H57" s="15" t="s">
        <v>9157</v>
      </c>
      <c r="I57" s="8" t="s">
        <v>27340</v>
      </c>
      <c r="J57" s="8"/>
      <c r="K57" s="8" t="s">
        <v>17264</v>
      </c>
      <c r="L57" s="8" t="s">
        <v>17263</v>
      </c>
      <c r="M57" s="8" t="s">
        <v>17371</v>
      </c>
      <c r="N57" s="8" t="s">
        <v>17259</v>
      </c>
      <c r="O57" s="15" t="s">
        <v>9367</v>
      </c>
      <c r="P57" s="15"/>
      <c r="Q57" s="105" t="s">
        <v>9582</v>
      </c>
      <c r="R57" s="8" t="s">
        <v>17576</v>
      </c>
      <c r="S57" s="216">
        <v>47</v>
      </c>
    </row>
    <row r="58" spans="1:19" ht="15" thickTop="1" thickBot="1">
      <c r="A58" s="7">
        <v>57</v>
      </c>
      <c r="B58" s="7">
        <v>400</v>
      </c>
      <c r="C58" s="9" t="s">
        <v>17663</v>
      </c>
      <c r="D58" s="9" t="s">
        <v>9309</v>
      </c>
      <c r="E58" s="15" t="s">
        <v>9349</v>
      </c>
      <c r="F58" s="23" t="s">
        <v>9115</v>
      </c>
      <c r="G58" s="91" t="s">
        <v>1183</v>
      </c>
      <c r="H58" s="15" t="s">
        <v>9158</v>
      </c>
      <c r="I58" s="8" t="s">
        <v>27340</v>
      </c>
      <c r="J58" s="8"/>
      <c r="K58" s="8" t="s">
        <v>17264</v>
      </c>
      <c r="L58" s="8" t="s">
        <v>17263</v>
      </c>
      <c r="M58" s="8" t="s">
        <v>17371</v>
      </c>
      <c r="N58" s="8" t="s">
        <v>17263</v>
      </c>
      <c r="O58" s="15" t="s">
        <v>9367</v>
      </c>
      <c r="P58" s="15"/>
      <c r="Q58" s="105" t="s">
        <v>9583</v>
      </c>
      <c r="R58" s="8" t="s">
        <v>17576</v>
      </c>
      <c r="S58" s="216">
        <v>47</v>
      </c>
    </row>
    <row r="59" spans="1:19" ht="15" thickTop="1" thickBot="1">
      <c r="A59" s="7">
        <v>58</v>
      </c>
      <c r="B59" s="7">
        <v>401</v>
      </c>
      <c r="C59" s="9" t="s">
        <v>17664</v>
      </c>
      <c r="D59" s="9" t="s">
        <v>9310</v>
      </c>
      <c r="E59" s="15" t="s">
        <v>9350</v>
      </c>
      <c r="F59" s="23" t="s">
        <v>9116</v>
      </c>
      <c r="G59" s="91" t="s">
        <v>1183</v>
      </c>
      <c r="H59" s="15" t="s">
        <v>9159</v>
      </c>
      <c r="I59" s="8" t="s">
        <v>27340</v>
      </c>
      <c r="J59" s="8"/>
      <c r="K59" s="8" t="s">
        <v>17264</v>
      </c>
      <c r="L59" s="8" t="s">
        <v>17263</v>
      </c>
      <c r="M59" s="8" t="s">
        <v>17371</v>
      </c>
      <c r="N59" s="8" t="s">
        <v>17263</v>
      </c>
      <c r="O59" s="15" t="s">
        <v>9367</v>
      </c>
      <c r="P59" s="15"/>
      <c r="Q59" s="105" t="s">
        <v>9584</v>
      </c>
      <c r="R59" s="8" t="s">
        <v>17576</v>
      </c>
      <c r="S59" s="216">
        <v>47</v>
      </c>
    </row>
    <row r="60" spans="1:19" ht="15" thickTop="1" thickBot="1">
      <c r="A60" s="7">
        <v>59</v>
      </c>
      <c r="B60" s="7">
        <v>402</v>
      </c>
      <c r="C60" s="9" t="s">
        <v>17665</v>
      </c>
      <c r="D60" s="9" t="s">
        <v>9311</v>
      </c>
      <c r="E60" s="15" t="s">
        <v>9351</v>
      </c>
      <c r="F60" s="23" t="s">
        <v>9117</v>
      </c>
      <c r="G60" s="91" t="s">
        <v>1183</v>
      </c>
      <c r="H60" s="15" t="s">
        <v>9160</v>
      </c>
      <c r="I60" s="8" t="s">
        <v>27340</v>
      </c>
      <c r="J60" s="8"/>
      <c r="K60" s="8" t="s">
        <v>17264</v>
      </c>
      <c r="L60" s="8" t="s">
        <v>17263</v>
      </c>
      <c r="M60" s="8" t="s">
        <v>17371</v>
      </c>
      <c r="N60" s="8" t="s">
        <v>17263</v>
      </c>
      <c r="O60" s="15" t="s">
        <v>9367</v>
      </c>
      <c r="P60" s="15"/>
      <c r="Q60" s="105" t="s">
        <v>9585</v>
      </c>
      <c r="R60" s="8" t="s">
        <v>17576</v>
      </c>
      <c r="S60" s="216">
        <v>47</v>
      </c>
    </row>
    <row r="61" spans="1:19" ht="15" thickTop="1" thickBot="1">
      <c r="A61" s="7">
        <v>60</v>
      </c>
      <c r="B61" s="7">
        <v>403</v>
      </c>
      <c r="C61" s="9" t="s">
        <v>17666</v>
      </c>
      <c r="D61" s="9" t="s">
        <v>9312</v>
      </c>
      <c r="E61" s="15" t="s">
        <v>9352</v>
      </c>
      <c r="F61" s="23" t="s">
        <v>9118</v>
      </c>
      <c r="G61" s="91" t="s">
        <v>1183</v>
      </c>
      <c r="H61" s="15" t="s">
        <v>9161</v>
      </c>
      <c r="I61" s="8" t="s">
        <v>27340</v>
      </c>
      <c r="J61" s="8"/>
      <c r="K61" s="8" t="s">
        <v>17264</v>
      </c>
      <c r="L61" s="8" t="s">
        <v>17263</v>
      </c>
      <c r="M61" s="8" t="s">
        <v>17371</v>
      </c>
      <c r="N61" s="8" t="s">
        <v>17263</v>
      </c>
      <c r="O61" s="15" t="s">
        <v>9367</v>
      </c>
      <c r="P61" s="15"/>
      <c r="Q61" s="105" t="s">
        <v>9586</v>
      </c>
      <c r="R61" s="8" t="s">
        <v>17576</v>
      </c>
      <c r="S61" s="216">
        <v>47</v>
      </c>
    </row>
    <row r="62" spans="1:19" ht="15" thickTop="1" thickBot="1">
      <c r="A62" s="7">
        <v>61</v>
      </c>
      <c r="B62" s="7">
        <v>411</v>
      </c>
      <c r="C62" s="9" t="s">
        <v>17667</v>
      </c>
      <c r="D62" s="9" t="s">
        <v>9313</v>
      </c>
      <c r="E62" s="15" t="s">
        <v>9353</v>
      </c>
      <c r="F62" s="23" t="s">
        <v>9119</v>
      </c>
      <c r="G62" s="91" t="s">
        <v>1183</v>
      </c>
      <c r="H62" s="15" t="s">
        <v>9162</v>
      </c>
      <c r="I62" s="8" t="s">
        <v>27340</v>
      </c>
      <c r="J62" s="8"/>
      <c r="K62" s="8" t="s">
        <v>17264</v>
      </c>
      <c r="L62" s="8" t="s">
        <v>17263</v>
      </c>
      <c r="M62" s="8" t="s">
        <v>17371</v>
      </c>
      <c r="N62" s="8" t="s">
        <v>17263</v>
      </c>
      <c r="O62" s="15" t="s">
        <v>9367</v>
      </c>
      <c r="P62" s="15"/>
      <c r="Q62" s="105" t="s">
        <v>9587</v>
      </c>
      <c r="R62" s="8" t="s">
        <v>17576</v>
      </c>
      <c r="S62" s="216">
        <v>47</v>
      </c>
    </row>
    <row r="63" spans="1:19" ht="15" thickTop="1" thickBot="1">
      <c r="A63" s="7">
        <v>62</v>
      </c>
      <c r="B63" s="7">
        <v>412</v>
      </c>
      <c r="C63" s="9" t="s">
        <v>17668</v>
      </c>
      <c r="D63" s="9" t="s">
        <v>9314</v>
      </c>
      <c r="E63" s="15" t="s">
        <v>9354</v>
      </c>
      <c r="F63" s="23" t="s">
        <v>9120</v>
      </c>
      <c r="G63" s="91" t="s">
        <v>1183</v>
      </c>
      <c r="H63" s="15" t="s">
        <v>9163</v>
      </c>
      <c r="I63" s="8" t="s">
        <v>27340</v>
      </c>
      <c r="J63" s="8"/>
      <c r="K63" s="8" t="s">
        <v>17264</v>
      </c>
      <c r="L63" s="8" t="s">
        <v>17263</v>
      </c>
      <c r="M63" s="8" t="s">
        <v>17371</v>
      </c>
      <c r="N63" s="8" t="s">
        <v>17259</v>
      </c>
      <c r="O63" s="15" t="s">
        <v>9367</v>
      </c>
      <c r="P63" s="15"/>
      <c r="Q63" s="105" t="s">
        <v>9588</v>
      </c>
      <c r="R63" s="8" t="s">
        <v>17576</v>
      </c>
      <c r="S63" s="216">
        <v>47</v>
      </c>
    </row>
    <row r="64" spans="1:19" ht="15" thickTop="1" thickBot="1">
      <c r="A64" s="7">
        <v>63</v>
      </c>
      <c r="B64" s="7">
        <v>413</v>
      </c>
      <c r="C64" s="9" t="s">
        <v>17669</v>
      </c>
      <c r="D64" s="9" t="s">
        <v>9315</v>
      </c>
      <c r="E64" s="15" t="s">
        <v>9355</v>
      </c>
      <c r="F64" s="23" t="s">
        <v>9121</v>
      </c>
      <c r="G64" s="91" t="s">
        <v>1183</v>
      </c>
      <c r="H64" s="15" t="s">
        <v>9164</v>
      </c>
      <c r="I64" s="8" t="s">
        <v>27340</v>
      </c>
      <c r="J64" s="8"/>
      <c r="K64" s="8" t="s">
        <v>17264</v>
      </c>
      <c r="L64" s="8" t="s">
        <v>17263</v>
      </c>
      <c r="M64" s="8" t="s">
        <v>17371</v>
      </c>
      <c r="N64" s="8" t="s">
        <v>17263</v>
      </c>
      <c r="O64" s="15" t="s">
        <v>9367</v>
      </c>
      <c r="P64" s="15"/>
      <c r="Q64" s="105" t="s">
        <v>9589</v>
      </c>
      <c r="R64" s="8" t="s">
        <v>17576</v>
      </c>
      <c r="S64" s="216">
        <v>47</v>
      </c>
    </row>
    <row r="65" spans="1:19" ht="15" thickTop="1" thickBot="1">
      <c r="A65" s="7">
        <v>64</v>
      </c>
      <c r="B65" s="7">
        <v>414</v>
      </c>
      <c r="C65" s="9" t="s">
        <v>17670</v>
      </c>
      <c r="D65" s="9" t="s">
        <v>9316</v>
      </c>
      <c r="E65" s="15" t="s">
        <v>9356</v>
      </c>
      <c r="F65" s="23" t="s">
        <v>9122</v>
      </c>
      <c r="G65" s="91" t="s">
        <v>1183</v>
      </c>
      <c r="H65" s="15" t="s">
        <v>9165</v>
      </c>
      <c r="I65" s="8" t="s">
        <v>27340</v>
      </c>
      <c r="J65" s="8"/>
      <c r="K65" s="8" t="s">
        <v>17264</v>
      </c>
      <c r="L65" s="8" t="s">
        <v>17263</v>
      </c>
      <c r="M65" s="8" t="s">
        <v>17371</v>
      </c>
      <c r="N65" s="8" t="s">
        <v>17263</v>
      </c>
      <c r="O65" s="15" t="s">
        <v>9367</v>
      </c>
      <c r="P65" s="15"/>
      <c r="Q65" s="105" t="s">
        <v>9590</v>
      </c>
      <c r="R65" s="8" t="s">
        <v>17576</v>
      </c>
      <c r="S65" s="216">
        <v>47</v>
      </c>
    </row>
    <row r="66" spans="1:19" ht="15" thickTop="1" thickBot="1">
      <c r="A66" s="7">
        <v>65</v>
      </c>
      <c r="B66" s="7">
        <v>415</v>
      </c>
      <c r="C66" s="9" t="s">
        <v>17671</v>
      </c>
      <c r="D66" s="9" t="s">
        <v>9317</v>
      </c>
      <c r="E66" s="15" t="s">
        <v>9357</v>
      </c>
      <c r="F66" s="23" t="s">
        <v>9123</v>
      </c>
      <c r="G66" s="91" t="s">
        <v>1183</v>
      </c>
      <c r="H66" s="15" t="s">
        <v>9166</v>
      </c>
      <c r="I66" s="8" t="s">
        <v>27340</v>
      </c>
      <c r="J66" s="8"/>
      <c r="K66" s="8" t="s">
        <v>17264</v>
      </c>
      <c r="L66" s="8" t="s">
        <v>17259</v>
      </c>
      <c r="M66" s="8" t="s">
        <v>17371</v>
      </c>
      <c r="N66" s="8" t="s">
        <v>17263</v>
      </c>
      <c r="O66" s="15" t="s">
        <v>9367</v>
      </c>
      <c r="P66" s="15"/>
      <c r="Q66" s="105" t="s">
        <v>9591</v>
      </c>
      <c r="R66" s="8" t="s">
        <v>17576</v>
      </c>
      <c r="S66" s="216">
        <v>47</v>
      </c>
    </row>
    <row r="67" spans="1:19" ht="15" thickTop="1" thickBot="1">
      <c r="A67" s="7">
        <v>66</v>
      </c>
      <c r="B67" s="7">
        <v>416</v>
      </c>
      <c r="C67" s="9" t="s">
        <v>17672</v>
      </c>
      <c r="D67" s="9" t="s">
        <v>9318</v>
      </c>
      <c r="E67" s="15" t="s">
        <v>9358</v>
      </c>
      <c r="F67" s="23" t="s">
        <v>9124</v>
      </c>
      <c r="G67" s="91" t="s">
        <v>1183</v>
      </c>
      <c r="H67" s="15" t="s">
        <v>9167</v>
      </c>
      <c r="I67" s="8" t="s">
        <v>27340</v>
      </c>
      <c r="J67" s="8"/>
      <c r="K67" s="8" t="s">
        <v>17264</v>
      </c>
      <c r="L67" s="8" t="s">
        <v>17259</v>
      </c>
      <c r="M67" s="8" t="s">
        <v>17371</v>
      </c>
      <c r="N67" s="8" t="s">
        <v>17263</v>
      </c>
      <c r="O67" s="15" t="s">
        <v>9367</v>
      </c>
      <c r="P67" s="15"/>
      <c r="Q67" s="105" t="s">
        <v>9592</v>
      </c>
      <c r="R67" s="8" t="s">
        <v>17576</v>
      </c>
      <c r="S67" s="216">
        <v>47</v>
      </c>
    </row>
    <row r="68" spans="1:19" ht="15" thickTop="1" thickBot="1">
      <c r="A68" s="7">
        <v>67</v>
      </c>
      <c r="B68" s="7">
        <v>417</v>
      </c>
      <c r="C68" s="9" t="s">
        <v>17673</v>
      </c>
      <c r="D68" s="9" t="s">
        <v>9319</v>
      </c>
      <c r="E68" s="15" t="s">
        <v>9359</v>
      </c>
      <c r="F68" s="23" t="s">
        <v>9125</v>
      </c>
      <c r="G68" s="91" t="s">
        <v>1183</v>
      </c>
      <c r="H68" s="15" t="s">
        <v>9168</v>
      </c>
      <c r="I68" s="8" t="s">
        <v>27340</v>
      </c>
      <c r="J68" s="8"/>
      <c r="K68" s="8" t="s">
        <v>17264</v>
      </c>
      <c r="L68" s="8" t="s">
        <v>17263</v>
      </c>
      <c r="M68" s="8" t="s">
        <v>17371</v>
      </c>
      <c r="N68" s="8" t="s">
        <v>17263</v>
      </c>
      <c r="O68" s="15" t="s">
        <v>9367</v>
      </c>
      <c r="P68" s="15"/>
      <c r="Q68" s="105" t="s">
        <v>9593</v>
      </c>
      <c r="R68" s="8" t="s">
        <v>17576</v>
      </c>
      <c r="S68" s="216">
        <v>47</v>
      </c>
    </row>
    <row r="69" spans="1:19" ht="15" thickTop="1" thickBot="1">
      <c r="A69" s="7">
        <v>68</v>
      </c>
      <c r="B69" s="7">
        <v>418</v>
      </c>
      <c r="C69" s="9" t="s">
        <v>17674</v>
      </c>
      <c r="D69" s="9" t="s">
        <v>9320</v>
      </c>
      <c r="E69" s="15" t="s">
        <v>9360</v>
      </c>
      <c r="F69" s="23" t="s">
        <v>9126</v>
      </c>
      <c r="G69" s="91" t="s">
        <v>1183</v>
      </c>
      <c r="H69" s="15" t="s">
        <v>9169</v>
      </c>
      <c r="I69" s="8" t="s">
        <v>27340</v>
      </c>
      <c r="J69" s="8"/>
      <c r="K69" s="8" t="s">
        <v>17264</v>
      </c>
      <c r="L69" s="8" t="s">
        <v>17259</v>
      </c>
      <c r="M69" s="8" t="s">
        <v>17371</v>
      </c>
      <c r="N69" s="8" t="s">
        <v>17263</v>
      </c>
      <c r="O69" s="15" t="s">
        <v>9367</v>
      </c>
      <c r="P69" s="15"/>
      <c r="Q69" s="105" t="s">
        <v>9594</v>
      </c>
      <c r="R69" s="8" t="s">
        <v>17576</v>
      </c>
      <c r="S69" s="216">
        <v>47</v>
      </c>
    </row>
    <row r="70" spans="1:19" ht="15" thickTop="1" thickBot="1">
      <c r="A70" s="7">
        <v>69</v>
      </c>
      <c r="B70" s="7">
        <v>419</v>
      </c>
      <c r="C70" s="9" t="s">
        <v>17675</v>
      </c>
      <c r="D70" s="9" t="s">
        <v>9321</v>
      </c>
      <c r="E70" s="15" t="s">
        <v>9361</v>
      </c>
      <c r="F70" s="23" t="s">
        <v>9127</v>
      </c>
      <c r="G70" s="91" t="s">
        <v>1183</v>
      </c>
      <c r="H70" s="15" t="s">
        <v>9170</v>
      </c>
      <c r="I70" s="8" t="s">
        <v>27340</v>
      </c>
      <c r="J70" s="8"/>
      <c r="K70" s="8" t="s">
        <v>17264</v>
      </c>
      <c r="L70" s="8" t="s">
        <v>17263</v>
      </c>
      <c r="M70" s="8" t="s">
        <v>17371</v>
      </c>
      <c r="N70" s="8" t="s">
        <v>17263</v>
      </c>
      <c r="O70" s="15" t="s">
        <v>9367</v>
      </c>
      <c r="P70" s="15"/>
      <c r="Q70" s="105" t="s">
        <v>9595</v>
      </c>
      <c r="R70" s="8" t="s">
        <v>17576</v>
      </c>
      <c r="S70" s="216">
        <v>47</v>
      </c>
    </row>
    <row r="71" spans="1:19" ht="15" thickTop="1" thickBot="1">
      <c r="A71" s="7">
        <v>70</v>
      </c>
      <c r="B71" s="7">
        <v>420</v>
      </c>
      <c r="C71" s="9" t="s">
        <v>17676</v>
      </c>
      <c r="D71" s="9" t="s">
        <v>9322</v>
      </c>
      <c r="E71" s="15" t="s">
        <v>9362</v>
      </c>
      <c r="F71" s="23" t="s">
        <v>9128</v>
      </c>
      <c r="G71" s="91" t="s">
        <v>1183</v>
      </c>
      <c r="H71" s="15" t="s">
        <v>9171</v>
      </c>
      <c r="I71" s="8" t="s">
        <v>27340</v>
      </c>
      <c r="J71" s="8"/>
      <c r="K71" s="8" t="s">
        <v>17264</v>
      </c>
      <c r="L71" s="8" t="s">
        <v>17263</v>
      </c>
      <c r="M71" s="8" t="s">
        <v>17371</v>
      </c>
      <c r="N71" s="8" t="s">
        <v>17263</v>
      </c>
      <c r="O71" s="15" t="s">
        <v>9367</v>
      </c>
      <c r="P71" s="15"/>
      <c r="Q71" s="105" t="s">
        <v>9596</v>
      </c>
      <c r="R71" s="8" t="s">
        <v>17576</v>
      </c>
      <c r="S71" s="216">
        <v>47</v>
      </c>
    </row>
    <row r="72" spans="1:19" ht="15" thickTop="1" thickBot="1">
      <c r="A72" s="7">
        <v>71</v>
      </c>
      <c r="B72" s="7">
        <v>421</v>
      </c>
      <c r="C72" s="9" t="s">
        <v>17677</v>
      </c>
      <c r="D72" s="9" t="s">
        <v>9323</v>
      </c>
      <c r="E72" s="15" t="s">
        <v>9363</v>
      </c>
      <c r="F72" s="23" t="s">
        <v>9129</v>
      </c>
      <c r="G72" s="91" t="s">
        <v>1183</v>
      </c>
      <c r="H72" s="15" t="s">
        <v>9172</v>
      </c>
      <c r="I72" s="8" t="s">
        <v>27340</v>
      </c>
      <c r="J72" s="8"/>
      <c r="K72" s="8" t="s">
        <v>17264</v>
      </c>
      <c r="L72" s="8" t="s">
        <v>17263</v>
      </c>
      <c r="M72" s="8" t="s">
        <v>17371</v>
      </c>
      <c r="N72" s="8" t="s">
        <v>17263</v>
      </c>
      <c r="O72" s="15" t="s">
        <v>9367</v>
      </c>
      <c r="P72" s="15"/>
      <c r="Q72" s="105" t="s">
        <v>9597</v>
      </c>
      <c r="R72" s="8" t="s">
        <v>17576</v>
      </c>
      <c r="S72" s="216">
        <v>47</v>
      </c>
    </row>
    <row r="73" spans="1:19" ht="15" thickTop="1" thickBot="1">
      <c r="A73" s="7">
        <v>72</v>
      </c>
      <c r="B73" s="7">
        <v>422</v>
      </c>
      <c r="C73" s="9" t="s">
        <v>17678</v>
      </c>
      <c r="D73" s="9" t="s">
        <v>9324</v>
      </c>
      <c r="E73" s="15" t="s">
        <v>9364</v>
      </c>
      <c r="F73" s="23" t="s">
        <v>9130</v>
      </c>
      <c r="G73" s="91" t="s">
        <v>1183</v>
      </c>
      <c r="H73" s="15" t="s">
        <v>9173</v>
      </c>
      <c r="I73" s="8" t="s">
        <v>27340</v>
      </c>
      <c r="J73" s="8"/>
      <c r="K73" s="8" t="s">
        <v>17264</v>
      </c>
      <c r="L73" s="8" t="s">
        <v>17263</v>
      </c>
      <c r="M73" s="8" t="s">
        <v>17371</v>
      </c>
      <c r="N73" s="8" t="s">
        <v>17263</v>
      </c>
      <c r="O73" s="15" t="s">
        <v>9367</v>
      </c>
      <c r="P73" s="15"/>
      <c r="Q73" s="105" t="s">
        <v>9598</v>
      </c>
      <c r="R73" s="8" t="s">
        <v>17576</v>
      </c>
      <c r="S73" s="216">
        <v>47</v>
      </c>
    </row>
    <row r="74" spans="1:19" ht="15" thickTop="1" thickBot="1">
      <c r="A74" s="7">
        <v>73</v>
      </c>
      <c r="B74" s="7">
        <v>423</v>
      </c>
      <c r="C74" s="9" t="s">
        <v>17679</v>
      </c>
      <c r="D74" s="9" t="s">
        <v>9325</v>
      </c>
      <c r="E74" s="15" t="s">
        <v>9365</v>
      </c>
      <c r="F74" s="23" t="s">
        <v>9131</v>
      </c>
      <c r="G74" s="91" t="s">
        <v>1183</v>
      </c>
      <c r="H74" s="15" t="s">
        <v>9174</v>
      </c>
      <c r="I74" s="8" t="s">
        <v>27340</v>
      </c>
      <c r="J74" s="8"/>
      <c r="K74" s="8" t="s">
        <v>17255</v>
      </c>
      <c r="L74" s="8" t="s">
        <v>17263</v>
      </c>
      <c r="M74" s="8" t="s">
        <v>17371</v>
      </c>
      <c r="N74" s="8" t="s">
        <v>17263</v>
      </c>
      <c r="O74" s="15" t="s">
        <v>9367</v>
      </c>
      <c r="P74" s="15"/>
      <c r="Q74" s="105" t="s">
        <v>9599</v>
      </c>
      <c r="R74" s="8" t="s">
        <v>17576</v>
      </c>
      <c r="S74" s="216">
        <v>47</v>
      </c>
    </row>
    <row r="75" spans="1:19" ht="15" thickTop="1" thickBot="1">
      <c r="A75" s="7">
        <v>74</v>
      </c>
      <c r="B75" s="7">
        <v>424</v>
      </c>
      <c r="C75" s="9" t="s">
        <v>17680</v>
      </c>
      <c r="D75" s="9" t="s">
        <v>9326</v>
      </c>
      <c r="E75" s="15" t="s">
        <v>9366</v>
      </c>
      <c r="F75" s="23" t="s">
        <v>9132</v>
      </c>
      <c r="G75" s="91" t="s">
        <v>1183</v>
      </c>
      <c r="H75" s="15" t="s">
        <v>9175</v>
      </c>
      <c r="I75" s="8" t="s">
        <v>27340</v>
      </c>
      <c r="J75" s="8"/>
      <c r="K75" s="8" t="s">
        <v>17264</v>
      </c>
      <c r="L75" s="8" t="s">
        <v>17263</v>
      </c>
      <c r="M75" s="8" t="s">
        <v>17371</v>
      </c>
      <c r="N75" s="8" t="s">
        <v>17263</v>
      </c>
      <c r="O75" s="15" t="s">
        <v>9367</v>
      </c>
      <c r="P75" s="15"/>
      <c r="Q75" s="105" t="s">
        <v>9600</v>
      </c>
      <c r="R75" s="8" t="s">
        <v>17576</v>
      </c>
      <c r="S75" s="216">
        <v>47</v>
      </c>
    </row>
    <row r="76" spans="1:19" ht="15" thickTop="1" thickBot="1">
      <c r="A76" s="7"/>
      <c r="B76" s="7"/>
      <c r="C76" s="9"/>
      <c r="D76" s="9"/>
      <c r="E76" s="15"/>
      <c r="F76" s="11"/>
      <c r="G76" s="91"/>
      <c r="H76" s="15"/>
      <c r="I76" s="8"/>
      <c r="J76" s="8"/>
      <c r="K76" s="8"/>
      <c r="L76" s="8"/>
      <c r="M76" s="8"/>
      <c r="N76" s="8"/>
      <c r="O76" s="15"/>
      <c r="P76" s="15"/>
      <c r="Q76" s="8"/>
      <c r="R76" s="8"/>
      <c r="S76" s="216"/>
    </row>
    <row r="77" spans="1:19" ht="15" thickTop="1" thickBot="1">
      <c r="A77" s="7"/>
      <c r="B77" s="7"/>
      <c r="C77" s="9"/>
      <c r="D77" s="9"/>
      <c r="E77" s="15"/>
      <c r="F77" s="11"/>
      <c r="G77" s="7"/>
      <c r="H77" s="15"/>
      <c r="I77" s="8"/>
      <c r="J77" s="8"/>
      <c r="K77" s="8"/>
      <c r="L77" s="8"/>
      <c r="M77" s="8"/>
      <c r="N77" s="8"/>
      <c r="O77" s="15"/>
      <c r="P77" s="15"/>
      <c r="Q77" s="8"/>
      <c r="R77" s="8"/>
      <c r="S77" s="216"/>
    </row>
    <row r="78" spans="1:19" ht="15" thickTop="1" thickBot="1">
      <c r="A78" s="7"/>
      <c r="B78" s="7"/>
      <c r="C78" s="9"/>
      <c r="D78" s="9"/>
      <c r="E78" s="15"/>
      <c r="F78" s="11"/>
      <c r="G78" s="7"/>
      <c r="H78" s="15"/>
      <c r="I78" s="8"/>
      <c r="J78" s="8"/>
      <c r="K78" s="8"/>
      <c r="L78" s="8"/>
      <c r="M78" s="8"/>
      <c r="N78" s="8"/>
      <c r="O78" s="15"/>
      <c r="P78" s="15"/>
      <c r="Q78" s="8"/>
      <c r="R78" s="8"/>
      <c r="S78" s="216"/>
    </row>
    <row r="79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6200001@nihonsoft.co.jp"/>
    <hyperlink ref="F6" r:id="rId4" display="SW00006200001@nihonsoft.co.jp"/>
    <hyperlink ref="F8" r:id="rId5" display="SW00006200001@nihonsoft.co.jp"/>
    <hyperlink ref="F10" r:id="rId6" display="SW00006200001@nihonsoft.co.jp"/>
    <hyperlink ref="F12" r:id="rId7" display="SW00006200001@nihonsoft.co.jp"/>
    <hyperlink ref="F14" r:id="rId8" display="SW00006200001@nihonsoft.co.jp"/>
    <hyperlink ref="F16" r:id="rId9" display="SW00006200001@nihonsoft.co.jp"/>
    <hyperlink ref="F18" r:id="rId10" display="SW00006200001@nihonsoft.co.jp"/>
    <hyperlink ref="F20" r:id="rId11" display="SW00006200001@nihonsoft.co.jp"/>
    <hyperlink ref="F22" r:id="rId12" display="SW00006200001@nihonsoft.co.jp"/>
    <hyperlink ref="F24" r:id="rId13" display="SW00006200001@nihonsoft.co.jp"/>
    <hyperlink ref="F26" r:id="rId14" display="SW00006200001@nihonsoft.co.jp"/>
    <hyperlink ref="F28" r:id="rId15" display="SW00006200001@nihonsoft.co.jp"/>
    <hyperlink ref="F30" r:id="rId16" display="SW00006200001@nihonsoft.co.jp"/>
    <hyperlink ref="F32" r:id="rId17" display="SW00006200001@nihonsoft.co.jp"/>
    <hyperlink ref="F34" r:id="rId18" display="SW00006200001@nihonsoft.co.jp"/>
    <hyperlink ref="F5" r:id="rId19" display="SW00006200002@nihonsoft.co.jp"/>
    <hyperlink ref="F7" r:id="rId20" display="SW00006200002@nihonsoft.co.jp"/>
    <hyperlink ref="F9" r:id="rId21" display="SW00006200002@nihonsoft.co.jp"/>
    <hyperlink ref="F11" r:id="rId22" display="SW00006200002@nihonsoft.co.jp"/>
    <hyperlink ref="F13" r:id="rId23" display="SW00006200002@nihonsoft.co.jp"/>
    <hyperlink ref="F15" r:id="rId24" display="SW00006200002@nihonsoft.co.jp"/>
    <hyperlink ref="F17" r:id="rId25" display="SW00006200002@nihonsoft.co.jp"/>
    <hyperlink ref="F19" r:id="rId26" display="SW00006200002@nihonsoft.co.jp"/>
    <hyperlink ref="F21" r:id="rId27" display="SW00006200002@nihonsoft.co.jp"/>
    <hyperlink ref="F23" r:id="rId28" display="SW00006200002@nihonsoft.co.jp"/>
    <hyperlink ref="F25" r:id="rId29" display="SW00006200002@nihonsoft.co.jp"/>
    <hyperlink ref="F27" r:id="rId30" display="SW00006200002@nihonsoft.co.jp"/>
    <hyperlink ref="F29" r:id="rId31" display="SW00006200002@nihonsoft.co.jp"/>
    <hyperlink ref="F31" r:id="rId32" display="SW00006200002@nihonsoft.co.jp"/>
    <hyperlink ref="F33" r:id="rId33" display="SW00006200002@nihonsoft.co.jp"/>
    <hyperlink ref="F35" r:id="rId34" display="SW00006200002@nihonsoft.co.jp"/>
    <hyperlink ref="F36" r:id="rId35" display="SW00006200001@nihonsoft.co.jp"/>
    <hyperlink ref="F38" r:id="rId36" display="SW00006200001@nihonsoft.co.jp"/>
    <hyperlink ref="F40" r:id="rId37" display="SW00006200001@nihonsoft.co.jp"/>
    <hyperlink ref="F42" r:id="rId38" display="SW00006200001@nihonsoft.co.jp"/>
    <hyperlink ref="F44" r:id="rId39" display="SW00006200001@nihonsoft.co.jp"/>
    <hyperlink ref="F46" r:id="rId40" display="SW00006200001@nihonsoft.co.jp"/>
    <hyperlink ref="F48" r:id="rId41" display="SW00006200001@nihonsoft.co.jp"/>
    <hyperlink ref="F50" r:id="rId42" display="SW00006200001@nihonsoft.co.jp"/>
    <hyperlink ref="F52" r:id="rId43" display="SW00006200001@nihonsoft.co.jp"/>
    <hyperlink ref="F54" r:id="rId44" display="SW00006200001@nihonsoft.co.jp"/>
    <hyperlink ref="F56" r:id="rId45" display="SW00006200001@nihonsoft.co.jp"/>
    <hyperlink ref="F58" r:id="rId46" display="SW00006200001@nihonsoft.co.jp"/>
    <hyperlink ref="F60" r:id="rId47" display="SW00006200001@nihonsoft.co.jp"/>
    <hyperlink ref="F62" r:id="rId48" display="SW00006200001@nihonsoft.co.jp"/>
    <hyperlink ref="F64" r:id="rId49" display="SW00006200001@nihonsoft.co.jp"/>
    <hyperlink ref="F66" r:id="rId50" display="SW00006200001@nihonsoft.co.jp"/>
    <hyperlink ref="F68" r:id="rId51" display="SW00006200001@nihonsoft.co.jp"/>
    <hyperlink ref="F70" r:id="rId52" display="SW00006200001@nihonsoft.co.jp"/>
    <hyperlink ref="F72" r:id="rId53" display="SW00006200001@nihonsoft.co.jp"/>
    <hyperlink ref="F74" r:id="rId54" display="SW00006200001@nihonsoft.co.jp"/>
    <hyperlink ref="F37" r:id="rId55" display="SW00006200002@nihonsoft.co.jp"/>
    <hyperlink ref="F39" r:id="rId56" display="SW00006200002@nihonsoft.co.jp"/>
    <hyperlink ref="F41" r:id="rId57" display="SW00006200002@nihonsoft.co.jp"/>
    <hyperlink ref="F43" r:id="rId58" display="SW00006200002@nihonsoft.co.jp"/>
    <hyperlink ref="F45" r:id="rId59" display="SW00006200002@nihonsoft.co.jp"/>
    <hyperlink ref="F47" r:id="rId60" display="SW00006200002@nihonsoft.co.jp"/>
    <hyperlink ref="F49" r:id="rId61" display="SW00006200002@nihonsoft.co.jp"/>
    <hyperlink ref="F51" r:id="rId62" display="SW00006200002@nihonsoft.co.jp"/>
    <hyperlink ref="F53" r:id="rId63" display="SW00006200002@nihonsoft.co.jp"/>
    <hyperlink ref="F55" r:id="rId64" display="SW00006200002@nihonsoft.co.jp"/>
    <hyperlink ref="F57" r:id="rId65" display="SW00006200002@nihonsoft.co.jp"/>
    <hyperlink ref="F59" r:id="rId66" display="SW00006200002@nihonsoft.co.jp"/>
    <hyperlink ref="F61" r:id="rId67" display="SW00006200002@nihonsoft.co.jp"/>
    <hyperlink ref="F63" r:id="rId68" display="SW00006200002@nihonsoft.co.jp"/>
    <hyperlink ref="F65" r:id="rId69" display="SW00006200002@nihonsoft.co.jp"/>
    <hyperlink ref="F67" r:id="rId70" display="SW00006200002@nihonsoft.co.jp"/>
    <hyperlink ref="F69" r:id="rId71" display="SW00006200002@nihonsoft.co.jp"/>
    <hyperlink ref="F71" r:id="rId72" display="SW00006200002@nihonsoft.co.jp"/>
    <hyperlink ref="F73" r:id="rId73" display="SW00006200002@nihonsoft.co.jp"/>
    <hyperlink ref="F75" r:id="rId74" display="SW00006200002@nihonsoft.co.jp"/>
  </hyperlinks>
  <pageMargins left="0.7" right="0.7" top="0.75" bottom="0.75" header="0.51180555555555496" footer="0.51180555555555496"/>
  <pageSetup paperSize="9" scale="10" firstPageNumber="0" fitToHeight="0" orientation="portrait" r:id="rId7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V66"/>
  <sheetViews>
    <sheetView topLeftCell="F1" zoomScaleNormal="100" workbookViewId="0">
      <pane ySplit="1" topLeftCell="A2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37.25" style="1" bestFit="1" customWidth="1"/>
    <col min="4" max="4" width="17.75" style="1" bestFit="1" customWidth="1"/>
    <col min="5" max="5" width="15" style="2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.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5.875" style="1" bestFit="1" customWidth="1"/>
    <col min="17" max="17" width="19.875" style="1" bestFit="1" customWidth="1"/>
    <col min="18" max="18" width="19.875" style="1" customWidth="1"/>
    <col min="19" max="19" width="13.125" style="208" bestFit="1" customWidth="1"/>
    <col min="20" max="20" width="16.8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421">
        <v>3000</v>
      </c>
      <c r="C2" s="9" t="s">
        <v>4330</v>
      </c>
      <c r="D2" s="9" t="s">
        <v>4647</v>
      </c>
      <c r="E2" s="175" t="s">
        <v>4448</v>
      </c>
      <c r="F2" s="23" t="s">
        <v>3957</v>
      </c>
      <c r="G2" s="91" t="s">
        <v>1183</v>
      </c>
      <c r="H2" s="15" t="s">
        <v>3977</v>
      </c>
      <c r="I2" s="8" t="s">
        <v>2844</v>
      </c>
      <c r="J2" s="8"/>
      <c r="K2" s="8" t="s">
        <v>17372</v>
      </c>
      <c r="L2" s="8" t="s">
        <v>17257</v>
      </c>
      <c r="M2" s="8" t="s">
        <v>17257</v>
      </c>
      <c r="N2" s="8" t="s">
        <v>17259</v>
      </c>
      <c r="O2" s="15" t="s">
        <v>4648</v>
      </c>
      <c r="P2" s="15"/>
      <c r="Q2" s="307" t="s">
        <v>17598</v>
      </c>
      <c r="R2" s="173"/>
      <c r="S2" s="214">
        <v>45</v>
      </c>
      <c r="U2" s="413" t="s">
        <v>5180</v>
      </c>
      <c r="V2" s="413">
        <f>COUNTIF($S$2:$S$54,"41")</f>
        <v>0</v>
      </c>
    </row>
    <row r="3" spans="1:22" ht="15" thickTop="1" thickBot="1">
      <c r="A3" s="392">
        <v>2</v>
      </c>
      <c r="B3" s="392">
        <v>4000</v>
      </c>
      <c r="C3" s="426" t="s">
        <v>24095</v>
      </c>
      <c r="D3" s="426" t="s">
        <v>4649</v>
      </c>
      <c r="E3" s="849" t="s">
        <v>4430</v>
      </c>
      <c r="F3" s="424" t="s">
        <v>3890</v>
      </c>
      <c r="G3" s="430" t="s">
        <v>1183</v>
      </c>
      <c r="H3" s="428" t="s">
        <v>3978</v>
      </c>
      <c r="I3" s="393" t="s">
        <v>2844</v>
      </c>
      <c r="J3" s="393"/>
      <c r="K3" s="393" t="s">
        <v>17255</v>
      </c>
      <c r="L3" s="393" t="s">
        <v>17257</v>
      </c>
      <c r="M3" s="393" t="s">
        <v>17373</v>
      </c>
      <c r="N3" s="393" t="s">
        <v>17259</v>
      </c>
      <c r="O3" s="428" t="s">
        <v>4648</v>
      </c>
      <c r="P3" s="428" t="s">
        <v>24119</v>
      </c>
      <c r="Q3" s="850" t="s">
        <v>4413</v>
      </c>
      <c r="R3" s="851" t="s">
        <v>21035</v>
      </c>
      <c r="S3" s="431">
        <v>45</v>
      </c>
      <c r="U3" s="413" t="s">
        <v>5179</v>
      </c>
      <c r="V3" s="413">
        <f>COUNTIF($S$2:$S$54,"42")</f>
        <v>0</v>
      </c>
    </row>
    <row r="4" spans="1:22" ht="15" thickTop="1" thickBot="1">
      <c r="A4" s="7">
        <v>3</v>
      </c>
      <c r="B4" s="421">
        <v>5000</v>
      </c>
      <c r="C4" s="9" t="s">
        <v>4331</v>
      </c>
      <c r="D4" s="9" t="s">
        <v>4650</v>
      </c>
      <c r="E4" s="175" t="s">
        <v>4431</v>
      </c>
      <c r="F4" s="23" t="s">
        <v>3958</v>
      </c>
      <c r="G4" s="91" t="s">
        <v>21</v>
      </c>
      <c r="H4" s="15" t="s">
        <v>3979</v>
      </c>
      <c r="I4" s="8" t="s">
        <v>2844</v>
      </c>
      <c r="J4" s="8"/>
      <c r="K4" s="8" t="s">
        <v>17255</v>
      </c>
      <c r="L4" s="8" t="s">
        <v>17257</v>
      </c>
      <c r="M4" s="8" t="s">
        <v>17257</v>
      </c>
      <c r="N4" s="8" t="s">
        <v>17259</v>
      </c>
      <c r="O4" s="15" t="s">
        <v>4648</v>
      </c>
      <c r="P4" s="15"/>
      <c r="Q4" s="173" t="s">
        <v>4414</v>
      </c>
      <c r="R4" s="307" t="s">
        <v>21038</v>
      </c>
      <c r="S4" s="214">
        <v>45</v>
      </c>
      <c r="U4" s="413" t="s">
        <v>5178</v>
      </c>
      <c r="V4" s="413">
        <f>COUNTIF($S$2:$S$54,"43")</f>
        <v>0</v>
      </c>
    </row>
    <row r="5" spans="1:22" ht="15" thickTop="1" thickBot="1">
      <c r="A5" s="7">
        <v>4</v>
      </c>
      <c r="B5" s="421">
        <v>6000</v>
      </c>
      <c r="C5" s="9" t="s">
        <v>4332</v>
      </c>
      <c r="D5" s="9" t="s">
        <v>4651</v>
      </c>
      <c r="E5" s="175" t="s">
        <v>4432</v>
      </c>
      <c r="F5" s="23" t="s">
        <v>3959</v>
      </c>
      <c r="G5" s="91" t="s">
        <v>21</v>
      </c>
      <c r="H5" s="15" t="s">
        <v>8525</v>
      </c>
      <c r="I5" s="8" t="s">
        <v>2844</v>
      </c>
      <c r="J5" s="8"/>
      <c r="K5" s="8" t="s">
        <v>17264</v>
      </c>
      <c r="L5" s="8" t="s">
        <v>17257</v>
      </c>
      <c r="M5" s="8" t="s">
        <v>17257</v>
      </c>
      <c r="N5" s="8" t="s">
        <v>17259</v>
      </c>
      <c r="O5" s="15" t="s">
        <v>4648</v>
      </c>
      <c r="P5" s="15"/>
      <c r="Q5" s="307" t="s">
        <v>11128</v>
      </c>
      <c r="R5" s="307"/>
      <c r="S5" s="214">
        <v>45</v>
      </c>
      <c r="U5" s="413" t="s">
        <v>5176</v>
      </c>
      <c r="V5" s="413">
        <f>COUNTIF($S$2:$S$54,"44")</f>
        <v>0</v>
      </c>
    </row>
    <row r="6" spans="1:22" ht="15" thickTop="1" thickBot="1">
      <c r="A6" s="7">
        <v>5</v>
      </c>
      <c r="B6" s="421">
        <v>8000</v>
      </c>
      <c r="C6" s="9" t="s">
        <v>4333</v>
      </c>
      <c r="D6" s="9" t="s">
        <v>4652</v>
      </c>
      <c r="E6" s="175" t="s">
        <v>4433</v>
      </c>
      <c r="F6" s="23" t="s">
        <v>3960</v>
      </c>
      <c r="G6" s="91" t="s">
        <v>21</v>
      </c>
      <c r="H6" s="15" t="s">
        <v>3980</v>
      </c>
      <c r="I6" s="8" t="s">
        <v>2844</v>
      </c>
      <c r="J6" s="8"/>
      <c r="K6" s="8" t="s">
        <v>17255</v>
      </c>
      <c r="L6" s="8" t="s">
        <v>17257</v>
      </c>
      <c r="M6" s="8" t="s">
        <v>17257</v>
      </c>
      <c r="N6" s="8" t="s">
        <v>17259</v>
      </c>
      <c r="O6" s="15" t="s">
        <v>4648</v>
      </c>
      <c r="P6" s="15"/>
      <c r="Q6" s="173" t="s">
        <v>4415</v>
      </c>
      <c r="R6" s="307" t="s">
        <v>21038</v>
      </c>
      <c r="S6" s="214">
        <v>45</v>
      </c>
      <c r="U6" s="413" t="s">
        <v>5174</v>
      </c>
      <c r="V6" s="413">
        <f>COUNTIF($S$2:$S$54,"45")</f>
        <v>23</v>
      </c>
    </row>
    <row r="7" spans="1:22" ht="15" thickTop="1" thickBot="1">
      <c r="A7" s="7">
        <v>6</v>
      </c>
      <c r="B7" s="421">
        <v>3001</v>
      </c>
      <c r="C7" s="9" t="s">
        <v>17718</v>
      </c>
      <c r="D7" s="9" t="s">
        <v>4653</v>
      </c>
      <c r="E7" s="175" t="s">
        <v>4434</v>
      </c>
      <c r="F7" s="23" t="s">
        <v>3961</v>
      </c>
      <c r="G7" s="91" t="s">
        <v>21</v>
      </c>
      <c r="H7" s="15" t="s">
        <v>3981</v>
      </c>
      <c r="I7" s="8" t="s">
        <v>2844</v>
      </c>
      <c r="J7" s="8"/>
      <c r="K7" s="8" t="s">
        <v>17255</v>
      </c>
      <c r="L7" s="8" t="s">
        <v>17259</v>
      </c>
      <c r="M7" s="8" t="s">
        <v>17259</v>
      </c>
      <c r="N7" s="8" t="s">
        <v>17263</v>
      </c>
      <c r="O7" s="15" t="s">
        <v>4648</v>
      </c>
      <c r="P7" s="15"/>
      <c r="Q7" s="173" t="s">
        <v>4416</v>
      </c>
      <c r="R7" s="307" t="s">
        <v>21038</v>
      </c>
      <c r="S7" s="214">
        <v>45</v>
      </c>
      <c r="U7" s="413" t="s">
        <v>5175</v>
      </c>
      <c r="V7" s="413">
        <f>COUNTIF($S$2:$S$54,"46")</f>
        <v>1</v>
      </c>
    </row>
    <row r="8" spans="1:22" ht="15" thickTop="1" thickBot="1">
      <c r="A8" s="7">
        <v>7</v>
      </c>
      <c r="B8" s="421">
        <v>3002</v>
      </c>
      <c r="C8" s="9" t="s">
        <v>17797</v>
      </c>
      <c r="D8" s="9" t="s">
        <v>4654</v>
      </c>
      <c r="E8" s="175" t="s">
        <v>4435</v>
      </c>
      <c r="F8" s="23" t="s">
        <v>3962</v>
      </c>
      <c r="G8" s="91" t="s">
        <v>21</v>
      </c>
      <c r="H8" s="15" t="s">
        <v>3982</v>
      </c>
      <c r="I8" s="8" t="s">
        <v>2844</v>
      </c>
      <c r="J8" s="8"/>
      <c r="K8" s="8" t="s">
        <v>17264</v>
      </c>
      <c r="L8" s="8" t="s">
        <v>17259</v>
      </c>
      <c r="M8" s="8" t="s">
        <v>17263</v>
      </c>
      <c r="N8" s="8" t="s">
        <v>17259</v>
      </c>
      <c r="O8" s="15" t="s">
        <v>4648</v>
      </c>
      <c r="P8" s="15"/>
      <c r="Q8" s="173" t="s">
        <v>4417</v>
      </c>
      <c r="R8" s="307" t="s">
        <v>21038</v>
      </c>
      <c r="S8" s="214">
        <v>45</v>
      </c>
      <c r="U8" s="413" t="s">
        <v>5214</v>
      </c>
      <c r="V8" s="413">
        <f>COUNTIF($S$2:$S$54,"47")</f>
        <v>3</v>
      </c>
    </row>
    <row r="9" spans="1:22" ht="15" thickTop="1" thickBot="1">
      <c r="A9" s="7">
        <v>8</v>
      </c>
      <c r="B9" s="421">
        <v>2001</v>
      </c>
      <c r="C9" s="9" t="s">
        <v>17719</v>
      </c>
      <c r="D9" s="9" t="s">
        <v>4655</v>
      </c>
      <c r="E9" s="175" t="s">
        <v>4436</v>
      </c>
      <c r="F9" s="23" t="s">
        <v>3963</v>
      </c>
      <c r="G9" s="91" t="s">
        <v>21</v>
      </c>
      <c r="H9" s="15" t="s">
        <v>3983</v>
      </c>
      <c r="I9" s="8" t="s">
        <v>2844</v>
      </c>
      <c r="J9" s="8"/>
      <c r="K9" s="8" t="s">
        <v>17264</v>
      </c>
      <c r="L9" s="8" t="s">
        <v>17263</v>
      </c>
      <c r="M9" s="8" t="s">
        <v>17263</v>
      </c>
      <c r="N9" s="8" t="s">
        <v>17263</v>
      </c>
      <c r="O9" s="15" t="s">
        <v>4648</v>
      </c>
      <c r="P9" s="15"/>
      <c r="Q9" s="173" t="s">
        <v>4418</v>
      </c>
      <c r="R9" s="307" t="s">
        <v>21038</v>
      </c>
      <c r="S9" s="214">
        <v>45</v>
      </c>
      <c r="U9" s="413" t="s">
        <v>5216</v>
      </c>
      <c r="V9" s="413">
        <f>COUNTIF($S$2:$S$54,"48")</f>
        <v>25</v>
      </c>
    </row>
    <row r="10" spans="1:22" ht="15" thickTop="1" thickBot="1">
      <c r="A10" s="7">
        <v>9</v>
      </c>
      <c r="B10" s="421">
        <v>2002</v>
      </c>
      <c r="C10" s="9" t="s">
        <v>17798</v>
      </c>
      <c r="D10" s="9" t="s">
        <v>4656</v>
      </c>
      <c r="E10" s="175" t="s">
        <v>4437</v>
      </c>
      <c r="F10" s="23" t="s">
        <v>3964</v>
      </c>
      <c r="G10" s="91" t="s">
        <v>21</v>
      </c>
      <c r="H10" s="15" t="s">
        <v>3984</v>
      </c>
      <c r="I10" s="8" t="s">
        <v>2844</v>
      </c>
      <c r="J10" s="8"/>
      <c r="K10" s="8" t="s">
        <v>17255</v>
      </c>
      <c r="L10" s="8" t="s">
        <v>17259</v>
      </c>
      <c r="M10" s="8" t="s">
        <v>17263</v>
      </c>
      <c r="N10" s="8" t="s">
        <v>17263</v>
      </c>
      <c r="O10" s="15" t="s">
        <v>4648</v>
      </c>
      <c r="P10" s="15"/>
      <c r="Q10" s="173" t="s">
        <v>4419</v>
      </c>
      <c r="R10" s="307" t="s">
        <v>21038</v>
      </c>
      <c r="S10" s="214">
        <v>45</v>
      </c>
      <c r="U10" s="413" t="s">
        <v>5215</v>
      </c>
      <c r="V10" s="413">
        <f>COUNTIF($S$2:$S$54,"49")</f>
        <v>0</v>
      </c>
    </row>
    <row r="11" spans="1:22" ht="15" thickTop="1" thickBot="1">
      <c r="A11" s="7">
        <v>10</v>
      </c>
      <c r="B11" s="421">
        <v>2003</v>
      </c>
      <c r="C11" s="9" t="s">
        <v>17856</v>
      </c>
      <c r="D11" s="9" t="s">
        <v>4657</v>
      </c>
      <c r="E11" s="175" t="s">
        <v>4438</v>
      </c>
      <c r="F11" s="23" t="s">
        <v>3965</v>
      </c>
      <c r="G11" s="91" t="s">
        <v>21</v>
      </c>
      <c r="H11" s="15" t="s">
        <v>3985</v>
      </c>
      <c r="I11" s="8" t="s">
        <v>2844</v>
      </c>
      <c r="J11" s="8"/>
      <c r="K11" s="8" t="s">
        <v>17264</v>
      </c>
      <c r="L11" s="8" t="s">
        <v>17263</v>
      </c>
      <c r="M11" s="8" t="s">
        <v>17263</v>
      </c>
      <c r="N11" s="8" t="s">
        <v>17263</v>
      </c>
      <c r="O11" s="15" t="s">
        <v>4648</v>
      </c>
      <c r="P11" s="15"/>
      <c r="Q11" s="173" t="s">
        <v>4420</v>
      </c>
      <c r="R11" s="307" t="s">
        <v>21038</v>
      </c>
      <c r="S11" s="214">
        <v>45</v>
      </c>
      <c r="U11" s="413" t="s">
        <v>17020</v>
      </c>
      <c r="V11" s="413">
        <f>COUNTIF($S$2:$S$157,"50")</f>
        <v>0</v>
      </c>
    </row>
    <row r="12" spans="1:22" ht="15" thickTop="1" thickBot="1">
      <c r="A12" s="7">
        <v>11</v>
      </c>
      <c r="B12" s="421">
        <v>2004</v>
      </c>
      <c r="C12" s="9" t="s">
        <v>17890</v>
      </c>
      <c r="D12" s="9" t="s">
        <v>4658</v>
      </c>
      <c r="E12" s="175" t="s">
        <v>4439</v>
      </c>
      <c r="F12" s="23" t="s">
        <v>3966</v>
      </c>
      <c r="G12" s="91" t="s">
        <v>21</v>
      </c>
      <c r="H12" s="15" t="s">
        <v>3986</v>
      </c>
      <c r="I12" s="8" t="s">
        <v>2844</v>
      </c>
      <c r="J12" s="8"/>
      <c r="K12" s="8" t="s">
        <v>17255</v>
      </c>
      <c r="L12" s="8" t="s">
        <v>17263</v>
      </c>
      <c r="M12" s="8" t="s">
        <v>17263</v>
      </c>
      <c r="N12" s="8" t="s">
        <v>17263</v>
      </c>
      <c r="O12" s="15" t="s">
        <v>4648</v>
      </c>
      <c r="P12" s="15"/>
      <c r="Q12" s="176">
        <v>434111</v>
      </c>
      <c r="R12" s="307" t="s">
        <v>21038</v>
      </c>
      <c r="S12" s="214">
        <v>45</v>
      </c>
      <c r="U12" s="413" t="s">
        <v>17021</v>
      </c>
      <c r="V12" s="413">
        <f>COUNTIF($S$2:$S$157,"51")</f>
        <v>0</v>
      </c>
    </row>
    <row r="13" spans="1:22" ht="15" thickTop="1" thickBot="1">
      <c r="A13" s="7">
        <v>12</v>
      </c>
      <c r="B13" s="421">
        <v>2005</v>
      </c>
      <c r="C13" s="9" t="s">
        <v>17915</v>
      </c>
      <c r="D13" s="9" t="s">
        <v>4659</v>
      </c>
      <c r="E13" s="175" t="s">
        <v>4440</v>
      </c>
      <c r="F13" s="23" t="s">
        <v>3967</v>
      </c>
      <c r="G13" s="91" t="s">
        <v>21</v>
      </c>
      <c r="H13" s="15" t="s">
        <v>3987</v>
      </c>
      <c r="I13" s="8" t="s">
        <v>2844</v>
      </c>
      <c r="J13" s="8"/>
      <c r="K13" s="8" t="s">
        <v>17255</v>
      </c>
      <c r="L13" s="8" t="s">
        <v>17263</v>
      </c>
      <c r="M13" s="8" t="s">
        <v>17263</v>
      </c>
      <c r="N13" s="8" t="s">
        <v>17263</v>
      </c>
      <c r="O13" s="15" t="s">
        <v>4648</v>
      </c>
      <c r="P13" s="15"/>
      <c r="Q13" s="173" t="s">
        <v>4421</v>
      </c>
      <c r="R13" s="307" t="s">
        <v>21038</v>
      </c>
      <c r="S13" s="214">
        <v>45</v>
      </c>
      <c r="U13" s="413" t="s">
        <v>17022</v>
      </c>
      <c r="V13" s="413">
        <f>COUNTIF($S$2:$S$157,"52")</f>
        <v>0</v>
      </c>
    </row>
    <row r="14" spans="1:22" ht="15" thickTop="1" thickBot="1">
      <c r="A14" s="7">
        <v>13</v>
      </c>
      <c r="B14" s="421">
        <v>2006</v>
      </c>
      <c r="C14" s="9" t="s">
        <v>17930</v>
      </c>
      <c r="D14" s="9" t="s">
        <v>4660</v>
      </c>
      <c r="E14" s="175" t="s">
        <v>4441</v>
      </c>
      <c r="F14" s="23" t="s">
        <v>3968</v>
      </c>
      <c r="G14" s="91" t="s">
        <v>21</v>
      </c>
      <c r="H14" s="15" t="s">
        <v>3988</v>
      </c>
      <c r="I14" s="8" t="s">
        <v>2844</v>
      </c>
      <c r="J14" s="8"/>
      <c r="K14" s="8" t="s">
        <v>17255</v>
      </c>
      <c r="L14" s="8" t="s">
        <v>17263</v>
      </c>
      <c r="M14" s="8" t="s">
        <v>17263</v>
      </c>
      <c r="N14" s="8" t="s">
        <v>17263</v>
      </c>
      <c r="O14" s="15" t="s">
        <v>4648</v>
      </c>
      <c r="P14" s="15"/>
      <c r="Q14" s="173" t="s">
        <v>4422</v>
      </c>
      <c r="R14" s="307" t="s">
        <v>21038</v>
      </c>
      <c r="S14" s="214">
        <v>45</v>
      </c>
    </row>
    <row r="15" spans="1:22" ht="15" thickTop="1" thickBot="1">
      <c r="A15" s="7">
        <v>14</v>
      </c>
      <c r="B15" s="421">
        <v>4001</v>
      </c>
      <c r="C15" s="9" t="s">
        <v>17720</v>
      </c>
      <c r="D15" s="9" t="s">
        <v>4661</v>
      </c>
      <c r="E15" s="175" t="s">
        <v>4449</v>
      </c>
      <c r="F15" s="23" t="s">
        <v>3969</v>
      </c>
      <c r="G15" s="91" t="s">
        <v>21</v>
      </c>
      <c r="H15" s="15" t="s">
        <v>3989</v>
      </c>
      <c r="I15" s="8" t="s">
        <v>2844</v>
      </c>
      <c r="J15" s="8"/>
      <c r="K15" s="8" t="s">
        <v>17372</v>
      </c>
      <c r="L15" s="8" t="s">
        <v>17263</v>
      </c>
      <c r="M15" s="8" t="s">
        <v>17263</v>
      </c>
      <c r="N15" s="8" t="s">
        <v>17263</v>
      </c>
      <c r="O15" s="15" t="s">
        <v>4648</v>
      </c>
      <c r="P15" s="15"/>
      <c r="Q15" s="173" t="s">
        <v>4423</v>
      </c>
      <c r="R15" s="307" t="s">
        <v>21038</v>
      </c>
      <c r="S15" s="214">
        <v>45</v>
      </c>
    </row>
    <row r="16" spans="1:22" ht="15" thickTop="1" thickBot="1">
      <c r="A16" s="7">
        <v>15</v>
      </c>
      <c r="B16" s="421">
        <v>8001</v>
      </c>
      <c r="C16" s="9" t="s">
        <v>17721</v>
      </c>
      <c r="D16" s="9" t="s">
        <v>4662</v>
      </c>
      <c r="E16" s="175" t="s">
        <v>4442</v>
      </c>
      <c r="F16" s="23" t="s">
        <v>3970</v>
      </c>
      <c r="G16" s="91" t="s">
        <v>21</v>
      </c>
      <c r="H16" s="15" t="s">
        <v>3990</v>
      </c>
      <c r="I16" s="8" t="s">
        <v>2844</v>
      </c>
      <c r="J16" s="8"/>
      <c r="K16" s="8" t="s">
        <v>17264</v>
      </c>
      <c r="L16" s="8" t="s">
        <v>17263</v>
      </c>
      <c r="M16" s="8" t="s">
        <v>17263</v>
      </c>
      <c r="N16" s="8" t="s">
        <v>17259</v>
      </c>
      <c r="O16" s="15" t="s">
        <v>4648</v>
      </c>
      <c r="P16" s="15"/>
      <c r="Q16" s="307" t="s">
        <v>19944</v>
      </c>
      <c r="R16" s="173"/>
      <c r="S16" s="214">
        <v>45</v>
      </c>
    </row>
    <row r="17" spans="1:20" ht="15" thickTop="1" thickBot="1">
      <c r="A17" s="7">
        <v>16</v>
      </c>
      <c r="B17" s="421">
        <v>8002</v>
      </c>
      <c r="C17" s="9" t="s">
        <v>17799</v>
      </c>
      <c r="D17" s="9" t="s">
        <v>4663</v>
      </c>
      <c r="E17" s="175" t="s">
        <v>4443</v>
      </c>
      <c r="F17" s="23" t="s">
        <v>3971</v>
      </c>
      <c r="G17" s="91" t="s">
        <v>21</v>
      </c>
      <c r="H17" s="15" t="s">
        <v>3991</v>
      </c>
      <c r="I17" s="8" t="s">
        <v>2844</v>
      </c>
      <c r="J17" s="8"/>
      <c r="K17" s="8" t="s">
        <v>17372</v>
      </c>
      <c r="L17" s="8" t="s">
        <v>17263</v>
      </c>
      <c r="M17" s="8" t="s">
        <v>17263</v>
      </c>
      <c r="N17" s="8" t="s">
        <v>17263</v>
      </c>
      <c r="O17" s="15" t="s">
        <v>4648</v>
      </c>
      <c r="P17" s="15"/>
      <c r="Q17" s="173" t="s">
        <v>4424</v>
      </c>
      <c r="R17" s="307" t="s">
        <v>21038</v>
      </c>
      <c r="S17" s="214">
        <v>45</v>
      </c>
    </row>
    <row r="18" spans="1:20" ht="15" thickTop="1" thickBot="1">
      <c r="A18" s="7">
        <v>17</v>
      </c>
      <c r="B18" s="421">
        <v>8003</v>
      </c>
      <c r="C18" s="9" t="s">
        <v>17857</v>
      </c>
      <c r="D18" s="9" t="s">
        <v>4664</v>
      </c>
      <c r="E18" s="175" t="s">
        <v>4444</v>
      </c>
      <c r="F18" s="23" t="s">
        <v>3972</v>
      </c>
      <c r="G18" s="91" t="s">
        <v>21</v>
      </c>
      <c r="H18" s="15" t="s">
        <v>3992</v>
      </c>
      <c r="I18" s="8" t="s">
        <v>2844</v>
      </c>
      <c r="J18" s="8"/>
      <c r="K18" s="8" t="s">
        <v>17264</v>
      </c>
      <c r="L18" s="8" t="s">
        <v>17263</v>
      </c>
      <c r="M18" s="8" t="s">
        <v>17263</v>
      </c>
      <c r="N18" s="8" t="s">
        <v>17263</v>
      </c>
      <c r="O18" s="15" t="s">
        <v>4648</v>
      </c>
      <c r="P18" s="15"/>
      <c r="Q18" s="173" t="s">
        <v>4425</v>
      </c>
      <c r="R18" s="307" t="s">
        <v>21038</v>
      </c>
      <c r="S18" s="214">
        <v>45</v>
      </c>
    </row>
    <row r="19" spans="1:20" ht="15" thickTop="1" thickBot="1">
      <c r="A19" s="7">
        <v>18</v>
      </c>
      <c r="B19" s="421">
        <v>8004</v>
      </c>
      <c r="C19" s="9" t="s">
        <v>17891</v>
      </c>
      <c r="D19" s="9" t="s">
        <v>4665</v>
      </c>
      <c r="E19" s="175" t="s">
        <v>4445</v>
      </c>
      <c r="F19" s="23" t="s">
        <v>3973</v>
      </c>
      <c r="G19" s="91" t="s">
        <v>21</v>
      </c>
      <c r="H19" s="15" t="s">
        <v>3993</v>
      </c>
      <c r="I19" s="8" t="s">
        <v>2844</v>
      </c>
      <c r="J19" s="8"/>
      <c r="K19" s="8" t="s">
        <v>17264</v>
      </c>
      <c r="L19" s="8" t="s">
        <v>17263</v>
      </c>
      <c r="M19" s="8" t="s">
        <v>17263</v>
      </c>
      <c r="N19" s="8" t="s">
        <v>17263</v>
      </c>
      <c r="O19" s="15" t="s">
        <v>4648</v>
      </c>
      <c r="P19" s="15"/>
      <c r="Q19" s="173" t="s">
        <v>4426</v>
      </c>
      <c r="R19" s="307" t="s">
        <v>21038</v>
      </c>
      <c r="S19" s="214">
        <v>45</v>
      </c>
    </row>
    <row r="20" spans="1:20" ht="15" thickTop="1" thickBot="1">
      <c r="A20" s="7">
        <v>19</v>
      </c>
      <c r="B20" s="421">
        <v>8005</v>
      </c>
      <c r="C20" s="9" t="s">
        <v>17916</v>
      </c>
      <c r="D20" s="9" t="s">
        <v>4666</v>
      </c>
      <c r="E20" s="175" t="s">
        <v>4446</v>
      </c>
      <c r="F20" s="23" t="s">
        <v>3974</v>
      </c>
      <c r="G20" s="91" t="s">
        <v>21</v>
      </c>
      <c r="H20" s="15" t="s">
        <v>3994</v>
      </c>
      <c r="I20" s="8" t="s">
        <v>2844</v>
      </c>
      <c r="J20" s="8"/>
      <c r="K20" s="8" t="s">
        <v>17264</v>
      </c>
      <c r="L20" s="8" t="s">
        <v>17263</v>
      </c>
      <c r="M20" s="8" t="s">
        <v>17263</v>
      </c>
      <c r="N20" s="8" t="s">
        <v>17263</v>
      </c>
      <c r="O20" s="15" t="s">
        <v>4648</v>
      </c>
      <c r="P20" s="15"/>
      <c r="Q20" s="173" t="s">
        <v>4427</v>
      </c>
      <c r="R20" s="307" t="s">
        <v>21038</v>
      </c>
      <c r="S20" s="214">
        <v>45</v>
      </c>
    </row>
    <row r="21" spans="1:20" ht="15" thickTop="1" thickBot="1">
      <c r="A21" s="392">
        <v>20</v>
      </c>
      <c r="B21" s="392">
        <v>13000</v>
      </c>
      <c r="C21" s="426" t="s">
        <v>19269</v>
      </c>
      <c r="D21" s="426" t="s">
        <v>4667</v>
      </c>
      <c r="E21" s="849" t="s">
        <v>20025</v>
      </c>
      <c r="F21" s="424" t="s">
        <v>3975</v>
      </c>
      <c r="G21" s="430" t="s">
        <v>21</v>
      </c>
      <c r="H21" s="428" t="s">
        <v>3995</v>
      </c>
      <c r="I21" s="393" t="s">
        <v>2844</v>
      </c>
      <c r="J21" s="393"/>
      <c r="K21" s="393" t="s">
        <v>17264</v>
      </c>
      <c r="L21" s="393" t="s">
        <v>17261</v>
      </c>
      <c r="M21" s="393" t="s">
        <v>17261</v>
      </c>
      <c r="N21" s="393" t="s">
        <v>17263</v>
      </c>
      <c r="O21" s="428" t="s">
        <v>4648</v>
      </c>
      <c r="P21" s="428" t="s">
        <v>20023</v>
      </c>
      <c r="Q21" s="850" t="s">
        <v>4428</v>
      </c>
      <c r="R21" s="851" t="s">
        <v>20024</v>
      </c>
      <c r="S21" s="431">
        <v>45</v>
      </c>
    </row>
    <row r="22" spans="1:20" ht="15" thickTop="1" thickBot="1">
      <c r="A22" s="442">
        <v>20</v>
      </c>
      <c r="B22" s="442">
        <v>13000</v>
      </c>
      <c r="C22" s="9" t="s">
        <v>19270</v>
      </c>
      <c r="D22" s="9" t="s">
        <v>19289</v>
      </c>
      <c r="E22" s="835" t="s">
        <v>19290</v>
      </c>
      <c r="F22" s="87" t="s">
        <v>19271</v>
      </c>
      <c r="G22" s="91" t="s">
        <v>21</v>
      </c>
      <c r="H22" s="15" t="s">
        <v>19272</v>
      </c>
      <c r="I22" s="8" t="s">
        <v>5888</v>
      </c>
      <c r="J22" s="8"/>
      <c r="K22" s="8" t="s">
        <v>17255</v>
      </c>
      <c r="L22" s="8" t="s">
        <v>17257</v>
      </c>
      <c r="M22" s="8" t="s">
        <v>17257</v>
      </c>
      <c r="N22" s="8" t="s">
        <v>17259</v>
      </c>
      <c r="O22" s="15" t="s">
        <v>19291</v>
      </c>
      <c r="P22" s="15"/>
      <c r="Q22" s="173" t="s">
        <v>19305</v>
      </c>
      <c r="R22" s="173"/>
      <c r="S22" s="214">
        <v>45</v>
      </c>
      <c r="T22" s="210" t="s">
        <v>19306</v>
      </c>
    </row>
    <row r="23" spans="1:20" ht="15" thickTop="1" thickBot="1">
      <c r="A23" s="7">
        <v>21</v>
      </c>
      <c r="B23" s="421">
        <v>14000</v>
      </c>
      <c r="C23" s="9" t="s">
        <v>4516</v>
      </c>
      <c r="D23" s="9" t="s">
        <v>4668</v>
      </c>
      <c r="E23" s="175" t="s">
        <v>4447</v>
      </c>
      <c r="F23" s="23" t="s">
        <v>3976</v>
      </c>
      <c r="G23" s="91" t="s">
        <v>21</v>
      </c>
      <c r="H23" s="15" t="s">
        <v>21061</v>
      </c>
      <c r="I23" s="8" t="s">
        <v>2844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4648</v>
      </c>
      <c r="P23" s="15"/>
      <c r="Q23" s="173" t="s">
        <v>4429</v>
      </c>
      <c r="R23" s="307" t="s">
        <v>21038</v>
      </c>
      <c r="S23" s="214">
        <v>45</v>
      </c>
    </row>
    <row r="24" spans="1:20" ht="15" thickTop="1" thickBot="1">
      <c r="A24" s="442">
        <v>22</v>
      </c>
      <c r="B24" s="422">
        <v>20000</v>
      </c>
      <c r="C24" s="45" t="s">
        <v>5278</v>
      </c>
      <c r="D24" s="45" t="s">
        <v>5343</v>
      </c>
      <c r="E24" s="140" t="s">
        <v>5344</v>
      </c>
      <c r="F24" s="106" t="s">
        <v>5279</v>
      </c>
      <c r="G24" s="136" t="s">
        <v>21</v>
      </c>
      <c r="H24" s="135" t="s">
        <v>21062</v>
      </c>
      <c r="I24" s="105" t="s">
        <v>5280</v>
      </c>
      <c r="J24" s="443"/>
      <c r="K24" s="8" t="s">
        <v>17264</v>
      </c>
      <c r="L24" s="8" t="s">
        <v>17261</v>
      </c>
      <c r="M24" s="8" t="s">
        <v>17261</v>
      </c>
      <c r="N24" s="8" t="s">
        <v>17263</v>
      </c>
      <c r="O24" s="135" t="s">
        <v>5345</v>
      </c>
      <c r="P24" s="135"/>
      <c r="Q24" s="105" t="s">
        <v>11254</v>
      </c>
      <c r="R24" s="307" t="s">
        <v>21038</v>
      </c>
      <c r="S24" s="214">
        <v>46</v>
      </c>
      <c r="T24" s="210" t="s">
        <v>5482</v>
      </c>
    </row>
    <row r="25" spans="1:20" ht="15" thickTop="1" thickBot="1">
      <c r="A25" s="442">
        <v>23</v>
      </c>
      <c r="B25" s="7">
        <v>100000</v>
      </c>
      <c r="C25" s="9" t="s">
        <v>9949</v>
      </c>
      <c r="D25" s="9" t="s">
        <v>8147</v>
      </c>
      <c r="E25" s="15" t="s">
        <v>8148</v>
      </c>
      <c r="F25" s="87" t="s">
        <v>8141</v>
      </c>
      <c r="G25" s="136" t="s">
        <v>21</v>
      </c>
      <c r="H25" s="96" t="s">
        <v>8143</v>
      </c>
      <c r="I25" s="8" t="s">
        <v>8142</v>
      </c>
      <c r="J25" s="8"/>
      <c r="K25" s="8" t="s">
        <v>17264</v>
      </c>
      <c r="L25" s="8" t="s">
        <v>17261</v>
      </c>
      <c r="M25" s="8" t="s">
        <v>17261</v>
      </c>
      <c r="N25" s="8" t="s">
        <v>17263</v>
      </c>
      <c r="O25" s="15" t="s">
        <v>8149</v>
      </c>
      <c r="P25" s="15"/>
      <c r="Q25" s="8" t="s">
        <v>11030</v>
      </c>
      <c r="R25" s="8" t="s">
        <v>17561</v>
      </c>
      <c r="S25" s="214">
        <v>47</v>
      </c>
    </row>
    <row r="26" spans="1:20" ht="15" thickTop="1" thickBot="1">
      <c r="A26" s="442">
        <v>24</v>
      </c>
      <c r="B26" s="442">
        <v>200000</v>
      </c>
      <c r="C26" s="9" t="s">
        <v>11212</v>
      </c>
      <c r="D26" s="9" t="s">
        <v>11018</v>
      </c>
      <c r="E26" s="15" t="s">
        <v>11019</v>
      </c>
      <c r="F26" s="87" t="s">
        <v>11020</v>
      </c>
      <c r="G26" s="136" t="s">
        <v>21</v>
      </c>
      <c r="H26" s="96" t="s">
        <v>11021</v>
      </c>
      <c r="I26" s="8" t="s">
        <v>11022</v>
      </c>
      <c r="J26" s="8"/>
      <c r="K26" s="8" t="s">
        <v>17264</v>
      </c>
      <c r="L26" s="8" t="s">
        <v>17261</v>
      </c>
      <c r="M26" s="8" t="s">
        <v>17257</v>
      </c>
      <c r="N26" s="8" t="s">
        <v>17263</v>
      </c>
      <c r="O26" s="15" t="s">
        <v>11023</v>
      </c>
      <c r="P26" s="15"/>
      <c r="Q26" s="8" t="s">
        <v>11024</v>
      </c>
      <c r="R26" s="8"/>
      <c r="S26" s="214">
        <v>47</v>
      </c>
      <c r="T26" s="210" t="s">
        <v>11195</v>
      </c>
    </row>
    <row r="27" spans="1:20" ht="15" thickTop="1" thickBot="1">
      <c r="A27" s="442">
        <v>25</v>
      </c>
      <c r="B27" s="442">
        <v>13005</v>
      </c>
      <c r="C27" s="9" t="s">
        <v>17917</v>
      </c>
      <c r="D27" s="9" t="s">
        <v>11025</v>
      </c>
      <c r="E27" s="15" t="s">
        <v>11026</v>
      </c>
      <c r="F27" s="87" t="s">
        <v>11027</v>
      </c>
      <c r="G27" s="136" t="s">
        <v>21</v>
      </c>
      <c r="H27" s="96" t="s">
        <v>11028</v>
      </c>
      <c r="I27" s="8" t="s">
        <v>11022</v>
      </c>
      <c r="J27" s="8"/>
      <c r="K27" s="8" t="s">
        <v>17264</v>
      </c>
      <c r="L27" s="8" t="s">
        <v>17263</v>
      </c>
      <c r="M27" s="8" t="s">
        <v>17259</v>
      </c>
      <c r="N27" s="8" t="s">
        <v>17263</v>
      </c>
      <c r="O27" s="15" t="s">
        <v>11029</v>
      </c>
      <c r="P27" s="15"/>
      <c r="Q27" s="8" t="s">
        <v>11051</v>
      </c>
      <c r="R27" s="8"/>
      <c r="S27" s="214">
        <v>47</v>
      </c>
    </row>
    <row r="28" spans="1:20" ht="15" thickTop="1" thickBot="1">
      <c r="A28" s="442">
        <v>26</v>
      </c>
      <c r="B28" s="442">
        <v>10001</v>
      </c>
      <c r="C28" s="9" t="s">
        <v>11446</v>
      </c>
      <c r="D28" s="9" t="s">
        <v>11379</v>
      </c>
      <c r="E28" s="147" t="s">
        <v>11391</v>
      </c>
      <c r="F28" s="87" t="s">
        <v>11458</v>
      </c>
      <c r="G28" s="136" t="s">
        <v>21</v>
      </c>
      <c r="H28" s="15" t="s">
        <v>11367</v>
      </c>
      <c r="I28" s="8" t="s">
        <v>11022</v>
      </c>
      <c r="J28" s="8"/>
      <c r="K28" s="8" t="s">
        <v>17264</v>
      </c>
      <c r="L28" s="8" t="s">
        <v>17263</v>
      </c>
      <c r="M28" s="8" t="s">
        <v>17263</v>
      </c>
      <c r="N28" s="8" t="s">
        <v>17263</v>
      </c>
      <c r="O28" s="15" t="s">
        <v>11378</v>
      </c>
      <c r="P28" s="643"/>
      <c r="Q28" s="208" t="s">
        <v>11459</v>
      </c>
      <c r="R28" s="208"/>
      <c r="S28" s="214">
        <v>48</v>
      </c>
    </row>
    <row r="29" spans="1:20" ht="15" thickTop="1" thickBot="1">
      <c r="A29" s="442">
        <v>27</v>
      </c>
      <c r="B29" s="442">
        <v>10002</v>
      </c>
      <c r="C29" s="9" t="s">
        <v>11447</v>
      </c>
      <c r="D29" s="9" t="s">
        <v>11380</v>
      </c>
      <c r="E29" s="15" t="s">
        <v>11392</v>
      </c>
      <c r="F29" s="87" t="s">
        <v>11460</v>
      </c>
      <c r="G29" s="136" t="s">
        <v>21</v>
      </c>
      <c r="H29" s="15" t="s">
        <v>11368</v>
      </c>
      <c r="I29" s="8" t="s">
        <v>11022</v>
      </c>
      <c r="J29" s="8"/>
      <c r="K29" s="8" t="s">
        <v>17264</v>
      </c>
      <c r="L29" s="8" t="s">
        <v>17263</v>
      </c>
      <c r="M29" s="8" t="s">
        <v>17263</v>
      </c>
      <c r="N29" s="8" t="s">
        <v>17263</v>
      </c>
      <c r="O29" s="15" t="s">
        <v>11378</v>
      </c>
      <c r="P29" s="15"/>
      <c r="Q29" s="8" t="s">
        <v>11461</v>
      </c>
      <c r="R29" s="8"/>
      <c r="S29" s="214">
        <v>48</v>
      </c>
    </row>
    <row r="30" spans="1:20" ht="15" customHeight="1" thickTop="1" thickBot="1">
      <c r="A30" s="442">
        <v>28</v>
      </c>
      <c r="B30" s="442">
        <v>10003</v>
      </c>
      <c r="C30" s="9" t="s">
        <v>11448</v>
      </c>
      <c r="D30" s="9" t="s">
        <v>11381</v>
      </c>
      <c r="E30" s="15" t="s">
        <v>11393</v>
      </c>
      <c r="F30" s="87" t="s">
        <v>11356</v>
      </c>
      <c r="G30" s="136" t="s">
        <v>21</v>
      </c>
      <c r="H30" s="15" t="s">
        <v>11369</v>
      </c>
      <c r="I30" s="8" t="s">
        <v>11022</v>
      </c>
      <c r="J30" s="8"/>
      <c r="K30" s="8" t="s">
        <v>17264</v>
      </c>
      <c r="L30" s="8" t="s">
        <v>17263</v>
      </c>
      <c r="M30" s="8" t="s">
        <v>17263</v>
      </c>
      <c r="N30" s="8" t="s">
        <v>17263</v>
      </c>
      <c r="O30" s="15" t="s">
        <v>11378</v>
      </c>
      <c r="P30" s="15"/>
      <c r="Q30" s="8" t="s">
        <v>11462</v>
      </c>
      <c r="R30" s="8"/>
      <c r="S30" s="214">
        <v>48</v>
      </c>
    </row>
    <row r="31" spans="1:20" ht="15" thickTop="1" thickBot="1">
      <c r="A31" s="442">
        <v>29</v>
      </c>
      <c r="B31" s="7">
        <v>10005</v>
      </c>
      <c r="C31" s="9" t="s">
        <v>11449</v>
      </c>
      <c r="D31" s="9" t="s">
        <v>11382</v>
      </c>
      <c r="E31" s="15" t="s">
        <v>11394</v>
      </c>
      <c r="F31" s="87" t="s">
        <v>11357</v>
      </c>
      <c r="G31" s="136" t="s">
        <v>21</v>
      </c>
      <c r="H31" s="15" t="s">
        <v>11370</v>
      </c>
      <c r="I31" s="8" t="s">
        <v>11022</v>
      </c>
      <c r="J31" s="8"/>
      <c r="K31" s="8" t="s">
        <v>17264</v>
      </c>
      <c r="L31" s="8" t="s">
        <v>17263</v>
      </c>
      <c r="M31" s="8" t="s">
        <v>17263</v>
      </c>
      <c r="N31" s="8" t="s">
        <v>17263</v>
      </c>
      <c r="O31" s="15" t="s">
        <v>11378</v>
      </c>
      <c r="P31" s="15"/>
      <c r="Q31" s="8" t="s">
        <v>11463</v>
      </c>
      <c r="R31" s="8"/>
      <c r="S31" s="214">
        <v>48</v>
      </c>
    </row>
    <row r="32" spans="1:20" ht="15" thickTop="1" thickBot="1">
      <c r="A32" s="442">
        <v>30</v>
      </c>
      <c r="B32" s="442">
        <v>10006</v>
      </c>
      <c r="C32" s="9" t="s">
        <v>11450</v>
      </c>
      <c r="D32" s="9" t="s">
        <v>11383</v>
      </c>
      <c r="E32" s="15" t="s">
        <v>11395</v>
      </c>
      <c r="F32" s="87" t="s">
        <v>11358</v>
      </c>
      <c r="G32" s="136" t="s">
        <v>21</v>
      </c>
      <c r="H32" s="15" t="s">
        <v>11371</v>
      </c>
      <c r="I32" s="8" t="s">
        <v>11022</v>
      </c>
      <c r="J32" s="8"/>
      <c r="K32" s="8" t="s">
        <v>17264</v>
      </c>
      <c r="L32" s="8" t="s">
        <v>17263</v>
      </c>
      <c r="M32" s="8" t="s">
        <v>17263</v>
      </c>
      <c r="N32" s="8" t="s">
        <v>17263</v>
      </c>
      <c r="O32" s="15" t="s">
        <v>11378</v>
      </c>
      <c r="P32" s="15"/>
      <c r="Q32" s="8" t="s">
        <v>11465</v>
      </c>
      <c r="R32" s="8"/>
      <c r="S32" s="214">
        <v>48</v>
      </c>
    </row>
    <row r="33" spans="1:19" ht="15" thickTop="1" thickBot="1">
      <c r="A33" s="442">
        <v>31</v>
      </c>
      <c r="B33" s="442">
        <v>10007</v>
      </c>
      <c r="C33" s="9" t="s">
        <v>11451</v>
      </c>
      <c r="D33" s="9" t="s">
        <v>11384</v>
      </c>
      <c r="E33" s="15" t="s">
        <v>11396</v>
      </c>
      <c r="F33" s="87" t="s">
        <v>11359</v>
      </c>
      <c r="G33" s="136" t="s">
        <v>21</v>
      </c>
      <c r="H33" s="15" t="s">
        <v>11372</v>
      </c>
      <c r="I33" s="8" t="s">
        <v>11022</v>
      </c>
      <c r="J33" s="8"/>
      <c r="K33" s="8" t="s">
        <v>17264</v>
      </c>
      <c r="L33" s="8" t="s">
        <v>17263</v>
      </c>
      <c r="M33" s="8" t="s">
        <v>17263</v>
      </c>
      <c r="N33" s="8" t="s">
        <v>17263</v>
      </c>
      <c r="O33" s="15" t="s">
        <v>11378</v>
      </c>
      <c r="P33" s="15"/>
      <c r="Q33" s="8" t="s">
        <v>11464</v>
      </c>
      <c r="R33" s="8"/>
      <c r="S33" s="214">
        <v>48</v>
      </c>
    </row>
    <row r="34" spans="1:19" ht="15" thickTop="1" thickBot="1">
      <c r="A34" s="442">
        <v>32</v>
      </c>
      <c r="B34" s="442">
        <v>10008</v>
      </c>
      <c r="C34" s="9" t="s">
        <v>11452</v>
      </c>
      <c r="D34" s="9" t="s">
        <v>11385</v>
      </c>
      <c r="E34" s="15" t="s">
        <v>11397</v>
      </c>
      <c r="F34" s="87" t="s">
        <v>11360</v>
      </c>
      <c r="G34" s="136" t="s">
        <v>21</v>
      </c>
      <c r="H34" s="15" t="s">
        <v>11373</v>
      </c>
      <c r="I34" s="8" t="s">
        <v>11022</v>
      </c>
      <c r="J34" s="8"/>
      <c r="K34" s="8" t="s">
        <v>17264</v>
      </c>
      <c r="L34" s="8" t="s">
        <v>17259</v>
      </c>
      <c r="M34" s="8" t="s">
        <v>17263</v>
      </c>
      <c r="N34" s="8" t="s">
        <v>17263</v>
      </c>
      <c r="O34" s="15" t="s">
        <v>11378</v>
      </c>
      <c r="P34" s="15"/>
      <c r="Q34" s="8" t="s">
        <v>11466</v>
      </c>
      <c r="R34" s="8"/>
      <c r="S34" s="214">
        <v>48</v>
      </c>
    </row>
    <row r="35" spans="1:19" ht="15" thickTop="1" thickBot="1">
      <c r="A35" s="442">
        <v>33</v>
      </c>
      <c r="B35" s="7">
        <v>12002</v>
      </c>
      <c r="C35" s="9" t="s">
        <v>11453</v>
      </c>
      <c r="D35" s="9" t="s">
        <v>11386</v>
      </c>
      <c r="E35" s="15" t="s">
        <v>11398</v>
      </c>
      <c r="F35" s="87" t="s">
        <v>11361</v>
      </c>
      <c r="G35" s="136" t="s">
        <v>21</v>
      </c>
      <c r="H35" s="15" t="s">
        <v>11374</v>
      </c>
      <c r="I35" s="8" t="s">
        <v>11022</v>
      </c>
      <c r="J35" s="8"/>
      <c r="K35" s="8" t="s">
        <v>17264</v>
      </c>
      <c r="L35" s="8" t="s">
        <v>17263</v>
      </c>
      <c r="M35" s="8" t="s">
        <v>17263</v>
      </c>
      <c r="N35" s="8" t="s">
        <v>17263</v>
      </c>
      <c r="O35" s="15" t="s">
        <v>11378</v>
      </c>
      <c r="P35" s="15"/>
      <c r="Q35" s="8" t="s">
        <v>11468</v>
      </c>
      <c r="R35" s="8"/>
      <c r="S35" s="214">
        <v>48</v>
      </c>
    </row>
    <row r="36" spans="1:19" ht="15" thickTop="1" thickBot="1">
      <c r="A36" s="442">
        <v>34</v>
      </c>
      <c r="B36" s="442">
        <v>12003</v>
      </c>
      <c r="C36" s="9" t="s">
        <v>11454</v>
      </c>
      <c r="D36" s="9" t="s">
        <v>11387</v>
      </c>
      <c r="E36" s="15" t="s">
        <v>11399</v>
      </c>
      <c r="F36" s="87" t="s">
        <v>11362</v>
      </c>
      <c r="G36" s="136" t="s">
        <v>21</v>
      </c>
      <c r="H36" s="15" t="s">
        <v>11375</v>
      </c>
      <c r="I36" s="8" t="s">
        <v>11022</v>
      </c>
      <c r="J36" s="8"/>
      <c r="K36" s="8" t="s">
        <v>17264</v>
      </c>
      <c r="L36" s="8" t="s">
        <v>17263</v>
      </c>
      <c r="M36" s="8" t="s">
        <v>17263</v>
      </c>
      <c r="N36" s="8" t="s">
        <v>17263</v>
      </c>
      <c r="O36" s="15" t="s">
        <v>11378</v>
      </c>
      <c r="P36" s="15"/>
      <c r="Q36" s="8" t="s">
        <v>11467</v>
      </c>
      <c r="R36" s="8"/>
      <c r="S36" s="214">
        <v>48</v>
      </c>
    </row>
    <row r="37" spans="1:19" ht="15" thickTop="1" thickBot="1">
      <c r="A37" s="442">
        <v>35</v>
      </c>
      <c r="B37" s="442">
        <v>12004</v>
      </c>
      <c r="C37" s="9" t="s">
        <v>11455</v>
      </c>
      <c r="D37" s="9" t="s">
        <v>11388</v>
      </c>
      <c r="E37" s="15" t="s">
        <v>11400</v>
      </c>
      <c r="F37" s="87" t="s">
        <v>11363</v>
      </c>
      <c r="G37" s="136" t="s">
        <v>21</v>
      </c>
      <c r="H37" s="15" t="s">
        <v>11376</v>
      </c>
      <c r="I37" s="8" t="s">
        <v>11022</v>
      </c>
      <c r="J37" s="8"/>
      <c r="K37" s="8" t="s">
        <v>17264</v>
      </c>
      <c r="L37" s="8" t="s">
        <v>17263</v>
      </c>
      <c r="M37" s="8" t="s">
        <v>17263</v>
      </c>
      <c r="N37" s="8" t="s">
        <v>17263</v>
      </c>
      <c r="O37" s="15" t="s">
        <v>11378</v>
      </c>
      <c r="P37" s="15"/>
      <c r="Q37" s="8" t="s">
        <v>12853</v>
      </c>
      <c r="R37" s="8"/>
      <c r="S37" s="214">
        <v>48</v>
      </c>
    </row>
    <row r="38" spans="1:19" ht="15" thickTop="1" thickBot="1">
      <c r="A38" s="442">
        <v>36</v>
      </c>
      <c r="B38" s="7">
        <v>12007</v>
      </c>
      <c r="C38" s="9" t="s">
        <v>11456</v>
      </c>
      <c r="D38" s="9" t="s">
        <v>11389</v>
      </c>
      <c r="E38" s="15" t="s">
        <v>11401</v>
      </c>
      <c r="F38" s="87" t="s">
        <v>11364</v>
      </c>
      <c r="G38" s="136" t="s">
        <v>21</v>
      </c>
      <c r="H38" s="15" t="s">
        <v>11377</v>
      </c>
      <c r="I38" s="8" t="s">
        <v>11022</v>
      </c>
      <c r="J38" s="8"/>
      <c r="K38" s="8" t="s">
        <v>17264</v>
      </c>
      <c r="L38" s="8" t="s">
        <v>17263</v>
      </c>
      <c r="M38" s="8" t="s">
        <v>17263</v>
      </c>
      <c r="N38" s="8" t="s">
        <v>17263</v>
      </c>
      <c r="O38" s="15" t="s">
        <v>11378</v>
      </c>
      <c r="P38" s="15"/>
      <c r="Q38" s="8" t="s">
        <v>11469</v>
      </c>
      <c r="R38" s="8"/>
      <c r="S38" s="214">
        <v>48</v>
      </c>
    </row>
    <row r="39" spans="1:19" ht="15" thickTop="1" thickBot="1">
      <c r="A39" s="442">
        <v>37</v>
      </c>
      <c r="B39" s="7">
        <v>12008</v>
      </c>
      <c r="C39" s="9" t="s">
        <v>11457</v>
      </c>
      <c r="D39" s="9" t="s">
        <v>11390</v>
      </c>
      <c r="E39" s="15" t="s">
        <v>11402</v>
      </c>
      <c r="F39" s="87" t="s">
        <v>11365</v>
      </c>
      <c r="G39" s="136" t="s">
        <v>21</v>
      </c>
      <c r="H39" s="15" t="s">
        <v>11366</v>
      </c>
      <c r="I39" s="8" t="s">
        <v>11022</v>
      </c>
      <c r="J39" s="8"/>
      <c r="K39" s="8" t="s">
        <v>17264</v>
      </c>
      <c r="L39" s="8" t="s">
        <v>17259</v>
      </c>
      <c r="M39" s="8" t="s">
        <v>17263</v>
      </c>
      <c r="N39" s="8" t="s">
        <v>17263</v>
      </c>
      <c r="O39" s="15" t="s">
        <v>11378</v>
      </c>
      <c r="P39" s="15"/>
      <c r="Q39" s="8" t="s">
        <v>11470</v>
      </c>
      <c r="R39" s="8"/>
      <c r="S39" s="214">
        <v>48</v>
      </c>
    </row>
    <row r="40" spans="1:19" ht="15" thickTop="1" thickBot="1">
      <c r="A40" s="442">
        <v>38</v>
      </c>
      <c r="B40" s="442">
        <v>13001</v>
      </c>
      <c r="C40" s="9" t="s">
        <v>16664</v>
      </c>
      <c r="D40" s="9" t="s">
        <v>16525</v>
      </c>
      <c r="E40" s="15" t="s">
        <v>16537</v>
      </c>
      <c r="F40" s="87" t="s">
        <v>16432</v>
      </c>
      <c r="G40" s="136" t="s">
        <v>21</v>
      </c>
      <c r="H40" s="15" t="s">
        <v>16445</v>
      </c>
      <c r="I40" s="8" t="s">
        <v>11022</v>
      </c>
      <c r="J40" s="8"/>
      <c r="K40" s="8" t="s">
        <v>17264</v>
      </c>
      <c r="L40" s="8" t="s">
        <v>17263</v>
      </c>
      <c r="M40" s="8" t="s">
        <v>17263</v>
      </c>
      <c r="N40" s="8" t="s">
        <v>17263</v>
      </c>
      <c r="O40" s="15" t="s">
        <v>16689</v>
      </c>
      <c r="P40" s="15"/>
      <c r="Q40" s="8" t="s">
        <v>16676</v>
      </c>
      <c r="R40" s="8"/>
      <c r="S40" s="214">
        <v>48</v>
      </c>
    </row>
    <row r="41" spans="1:19" ht="15" thickTop="1" thickBot="1">
      <c r="A41" s="442">
        <v>39</v>
      </c>
      <c r="B41" s="442">
        <v>13002</v>
      </c>
      <c r="C41" s="9" t="s">
        <v>16665</v>
      </c>
      <c r="D41" s="9" t="s">
        <v>16526</v>
      </c>
      <c r="E41" s="15" t="s">
        <v>16538</v>
      </c>
      <c r="F41" s="87" t="s">
        <v>16433</v>
      </c>
      <c r="G41" s="136" t="s">
        <v>21</v>
      </c>
      <c r="H41" s="15" t="s">
        <v>16446</v>
      </c>
      <c r="I41" s="8" t="s">
        <v>11022</v>
      </c>
      <c r="J41" s="8"/>
      <c r="K41" s="8" t="s">
        <v>17264</v>
      </c>
      <c r="L41" s="8" t="s">
        <v>17263</v>
      </c>
      <c r="M41" s="8" t="s">
        <v>17263</v>
      </c>
      <c r="N41" s="8" t="s">
        <v>17263</v>
      </c>
      <c r="O41" s="15" t="s">
        <v>16689</v>
      </c>
      <c r="P41" s="15"/>
      <c r="Q41" s="8" t="s">
        <v>16677</v>
      </c>
      <c r="R41" s="8"/>
      <c r="S41" s="214">
        <v>48</v>
      </c>
    </row>
    <row r="42" spans="1:19" ht="15" thickTop="1" thickBot="1">
      <c r="A42" s="442">
        <v>40</v>
      </c>
      <c r="B42" s="442">
        <v>13003</v>
      </c>
      <c r="C42" s="9" t="s">
        <v>16666</v>
      </c>
      <c r="D42" s="9" t="s">
        <v>16527</v>
      </c>
      <c r="E42" s="15" t="s">
        <v>16539</v>
      </c>
      <c r="F42" s="87" t="s">
        <v>16434</v>
      </c>
      <c r="G42" s="136" t="s">
        <v>21</v>
      </c>
      <c r="H42" s="15" t="s">
        <v>16447</v>
      </c>
      <c r="I42" s="8" t="s">
        <v>11022</v>
      </c>
      <c r="J42" s="8"/>
      <c r="K42" s="8" t="s">
        <v>17264</v>
      </c>
      <c r="L42" s="8" t="s">
        <v>17263</v>
      </c>
      <c r="M42" s="8" t="s">
        <v>17263</v>
      </c>
      <c r="N42" s="8" t="s">
        <v>17263</v>
      </c>
      <c r="O42" s="15" t="s">
        <v>16688</v>
      </c>
      <c r="P42" s="15"/>
      <c r="Q42" s="8" t="s">
        <v>16678</v>
      </c>
      <c r="R42" s="8"/>
      <c r="S42" s="214">
        <v>48</v>
      </c>
    </row>
    <row r="43" spans="1:19" ht="15" thickTop="1" thickBot="1">
      <c r="A43" s="442">
        <v>41</v>
      </c>
      <c r="B43" s="442">
        <v>13006</v>
      </c>
      <c r="C43" s="9" t="s">
        <v>16667</v>
      </c>
      <c r="D43" s="9" t="s">
        <v>16528</v>
      </c>
      <c r="E43" s="15" t="s">
        <v>16540</v>
      </c>
      <c r="F43" s="87" t="s">
        <v>16435</v>
      </c>
      <c r="G43" s="136" t="s">
        <v>21</v>
      </c>
      <c r="H43" s="15" t="s">
        <v>16448</v>
      </c>
      <c r="I43" s="8" t="s">
        <v>11022</v>
      </c>
      <c r="J43" s="8"/>
      <c r="K43" s="8" t="s">
        <v>17264</v>
      </c>
      <c r="L43" s="8" t="s">
        <v>17263</v>
      </c>
      <c r="M43" s="8" t="s">
        <v>17263</v>
      </c>
      <c r="N43" s="8" t="s">
        <v>17263</v>
      </c>
      <c r="O43" s="15" t="s">
        <v>16688</v>
      </c>
      <c r="P43" s="15"/>
      <c r="Q43" s="8" t="s">
        <v>16679</v>
      </c>
      <c r="R43" s="8"/>
      <c r="S43" s="214">
        <v>48</v>
      </c>
    </row>
    <row r="44" spans="1:19" ht="15" thickTop="1" thickBot="1">
      <c r="A44" s="442">
        <v>42</v>
      </c>
      <c r="B44" s="442">
        <v>13007</v>
      </c>
      <c r="C44" s="9" t="s">
        <v>16668</v>
      </c>
      <c r="D44" s="9" t="s">
        <v>16529</v>
      </c>
      <c r="E44" s="15" t="s">
        <v>16541</v>
      </c>
      <c r="F44" s="87" t="s">
        <v>16436</v>
      </c>
      <c r="G44" s="136" t="s">
        <v>21</v>
      </c>
      <c r="H44" s="15" t="s">
        <v>16449</v>
      </c>
      <c r="I44" s="8" t="s">
        <v>11022</v>
      </c>
      <c r="J44" s="8"/>
      <c r="K44" s="8" t="s">
        <v>17264</v>
      </c>
      <c r="L44" s="8" t="s">
        <v>17263</v>
      </c>
      <c r="M44" s="8" t="s">
        <v>17263</v>
      </c>
      <c r="N44" s="8" t="s">
        <v>17263</v>
      </c>
      <c r="O44" s="15" t="s">
        <v>16688</v>
      </c>
      <c r="P44" s="15"/>
      <c r="Q44" s="8" t="s">
        <v>16680</v>
      </c>
      <c r="R44" s="8"/>
      <c r="S44" s="214">
        <v>48</v>
      </c>
    </row>
    <row r="45" spans="1:19" ht="15" thickTop="1" thickBot="1">
      <c r="A45" s="442">
        <v>43</v>
      </c>
      <c r="B45" s="442">
        <v>13009</v>
      </c>
      <c r="C45" s="9" t="s">
        <v>16669</v>
      </c>
      <c r="D45" s="9" t="s">
        <v>16530</v>
      </c>
      <c r="E45" s="15" t="s">
        <v>16542</v>
      </c>
      <c r="F45" s="87" t="s">
        <v>16437</v>
      </c>
      <c r="G45" s="136" t="s">
        <v>21</v>
      </c>
      <c r="H45" s="15" t="s">
        <v>16450</v>
      </c>
      <c r="I45" s="8" t="s">
        <v>11022</v>
      </c>
      <c r="J45" s="8"/>
      <c r="K45" s="8" t="s">
        <v>17264</v>
      </c>
      <c r="L45" s="8" t="s">
        <v>17263</v>
      </c>
      <c r="M45" s="8" t="s">
        <v>17263</v>
      </c>
      <c r="N45" s="8" t="s">
        <v>17263</v>
      </c>
      <c r="O45" s="15" t="s">
        <v>16688</v>
      </c>
      <c r="P45" s="15"/>
      <c r="Q45" s="8" t="s">
        <v>16681</v>
      </c>
      <c r="R45" s="8"/>
      <c r="S45" s="214">
        <v>48</v>
      </c>
    </row>
    <row r="46" spans="1:19" ht="15" thickTop="1" thickBot="1">
      <c r="A46" s="442">
        <v>44</v>
      </c>
      <c r="B46" s="442">
        <v>13010</v>
      </c>
      <c r="C46" s="9" t="s">
        <v>16670</v>
      </c>
      <c r="D46" s="9" t="s">
        <v>16531</v>
      </c>
      <c r="E46" s="15" t="s">
        <v>16543</v>
      </c>
      <c r="F46" s="87" t="s">
        <v>16438</v>
      </c>
      <c r="G46" s="136" t="s">
        <v>21</v>
      </c>
      <c r="H46" s="15" t="s">
        <v>16451</v>
      </c>
      <c r="I46" s="8" t="s">
        <v>11022</v>
      </c>
      <c r="J46" s="8"/>
      <c r="K46" s="8" t="s">
        <v>17264</v>
      </c>
      <c r="L46" s="8" t="s">
        <v>17263</v>
      </c>
      <c r="M46" s="8" t="s">
        <v>17263</v>
      </c>
      <c r="N46" s="8" t="s">
        <v>17263</v>
      </c>
      <c r="O46" s="15" t="s">
        <v>16688</v>
      </c>
      <c r="P46" s="15"/>
      <c r="Q46" s="8" t="s">
        <v>16682</v>
      </c>
      <c r="R46" s="8"/>
      <c r="S46" s="214">
        <v>48</v>
      </c>
    </row>
    <row r="47" spans="1:19" ht="15" thickTop="1" thickBot="1">
      <c r="A47" s="442">
        <v>45</v>
      </c>
      <c r="B47" s="442">
        <v>13011</v>
      </c>
      <c r="C47" s="9" t="s">
        <v>16671</v>
      </c>
      <c r="D47" s="9" t="s">
        <v>16532</v>
      </c>
      <c r="E47" s="15" t="s">
        <v>16544</v>
      </c>
      <c r="F47" s="87" t="s">
        <v>16439</v>
      </c>
      <c r="G47" s="136" t="s">
        <v>21</v>
      </c>
      <c r="H47" s="15" t="s">
        <v>16452</v>
      </c>
      <c r="I47" s="8" t="s">
        <v>11022</v>
      </c>
      <c r="J47" s="8"/>
      <c r="K47" s="8" t="s">
        <v>17264</v>
      </c>
      <c r="L47" s="8" t="s">
        <v>17263</v>
      </c>
      <c r="M47" s="8" t="s">
        <v>17263</v>
      </c>
      <c r="N47" s="8" t="s">
        <v>17259</v>
      </c>
      <c r="O47" s="15" t="s">
        <v>16688</v>
      </c>
      <c r="P47" s="15"/>
      <c r="Q47" s="8" t="s">
        <v>16683</v>
      </c>
      <c r="R47" s="8"/>
      <c r="S47" s="214">
        <v>48</v>
      </c>
    </row>
    <row r="48" spans="1:19" ht="15" thickTop="1" thickBot="1">
      <c r="A48" s="442">
        <v>46</v>
      </c>
      <c r="B48" s="442">
        <v>13012</v>
      </c>
      <c r="C48" s="9" t="s">
        <v>16672</v>
      </c>
      <c r="D48" s="9" t="s">
        <v>16533</v>
      </c>
      <c r="E48" s="15" t="s">
        <v>16545</v>
      </c>
      <c r="F48" s="87" t="s">
        <v>16440</v>
      </c>
      <c r="G48" s="136" t="s">
        <v>21</v>
      </c>
      <c r="H48" s="15" t="s">
        <v>16453</v>
      </c>
      <c r="I48" s="8" t="s">
        <v>11022</v>
      </c>
      <c r="J48" s="8"/>
      <c r="K48" s="8" t="s">
        <v>17264</v>
      </c>
      <c r="L48" s="8" t="s">
        <v>17263</v>
      </c>
      <c r="M48" s="8" t="s">
        <v>17263</v>
      </c>
      <c r="N48" s="8" t="s">
        <v>17263</v>
      </c>
      <c r="O48" s="15" t="s">
        <v>16688</v>
      </c>
      <c r="P48" s="15"/>
      <c r="Q48" s="8" t="s">
        <v>16684</v>
      </c>
      <c r="R48" s="8"/>
      <c r="S48" s="214">
        <v>48</v>
      </c>
    </row>
    <row r="49" spans="1:19" ht="15" thickTop="1" thickBot="1">
      <c r="A49" s="442">
        <v>47</v>
      </c>
      <c r="B49" s="442">
        <v>14002</v>
      </c>
      <c r="C49" s="9" t="s">
        <v>16675</v>
      </c>
      <c r="D49" s="9" t="s">
        <v>16534</v>
      </c>
      <c r="E49" s="15" t="s">
        <v>16546</v>
      </c>
      <c r="F49" s="87" t="s">
        <v>16441</v>
      </c>
      <c r="G49" s="136" t="s">
        <v>21</v>
      </c>
      <c r="H49" s="15" t="s">
        <v>16454</v>
      </c>
      <c r="I49" s="8" t="s">
        <v>11022</v>
      </c>
      <c r="J49" s="8"/>
      <c r="K49" s="8" t="s">
        <v>17264</v>
      </c>
      <c r="L49" s="8" t="s">
        <v>17263</v>
      </c>
      <c r="M49" s="8" t="s">
        <v>17263</v>
      </c>
      <c r="N49" s="8" t="s">
        <v>17263</v>
      </c>
      <c r="O49" s="15" t="s">
        <v>16688</v>
      </c>
      <c r="P49" s="15"/>
      <c r="Q49" s="8" t="s">
        <v>16685</v>
      </c>
      <c r="R49" s="8"/>
      <c r="S49" s="214">
        <v>48</v>
      </c>
    </row>
    <row r="50" spans="1:19" ht="15" thickTop="1" thickBot="1">
      <c r="A50" s="442">
        <v>48</v>
      </c>
      <c r="B50" s="442">
        <v>201001</v>
      </c>
      <c r="C50" s="9" t="s">
        <v>16673</v>
      </c>
      <c r="D50" s="9" t="s">
        <v>16535</v>
      </c>
      <c r="E50" s="15" t="s">
        <v>16547</v>
      </c>
      <c r="F50" s="87" t="s">
        <v>16442</v>
      </c>
      <c r="G50" s="136" t="s">
        <v>21</v>
      </c>
      <c r="H50" s="15" t="s">
        <v>16455</v>
      </c>
      <c r="I50" s="8" t="s">
        <v>11022</v>
      </c>
      <c r="J50" s="8"/>
      <c r="K50" s="8" t="s">
        <v>17264</v>
      </c>
      <c r="L50" s="8" t="s">
        <v>17263</v>
      </c>
      <c r="M50" s="8" t="s">
        <v>17263</v>
      </c>
      <c r="N50" s="8" t="s">
        <v>17263</v>
      </c>
      <c r="O50" s="15" t="s">
        <v>16688</v>
      </c>
      <c r="P50" s="15"/>
      <c r="Q50" s="8" t="s">
        <v>16686</v>
      </c>
      <c r="R50" s="8"/>
      <c r="S50" s="214">
        <v>48</v>
      </c>
    </row>
    <row r="51" spans="1:19" ht="15" thickTop="1" thickBot="1">
      <c r="A51" s="442">
        <v>49</v>
      </c>
      <c r="B51" s="442">
        <v>201002</v>
      </c>
      <c r="C51" s="9" t="s">
        <v>16674</v>
      </c>
      <c r="D51" s="9" t="s">
        <v>16536</v>
      </c>
      <c r="E51" s="15" t="s">
        <v>16548</v>
      </c>
      <c r="F51" s="87" t="s">
        <v>16443</v>
      </c>
      <c r="G51" s="136" t="s">
        <v>21</v>
      </c>
      <c r="H51" s="15" t="s">
        <v>16444</v>
      </c>
      <c r="I51" s="8" t="s">
        <v>11022</v>
      </c>
      <c r="J51" s="8"/>
      <c r="K51" s="8" t="s">
        <v>17264</v>
      </c>
      <c r="L51" s="8" t="s">
        <v>17263</v>
      </c>
      <c r="M51" s="8" t="s">
        <v>17263</v>
      </c>
      <c r="N51" s="8" t="s">
        <v>17263</v>
      </c>
      <c r="O51" s="15" t="s">
        <v>16688</v>
      </c>
      <c r="P51" s="15"/>
      <c r="Q51" s="8" t="s">
        <v>16687</v>
      </c>
      <c r="R51" s="8"/>
      <c r="S51" s="214">
        <v>48</v>
      </c>
    </row>
    <row r="52" spans="1:19" ht="15" thickTop="1" thickBot="1">
      <c r="A52" s="442">
        <v>50</v>
      </c>
      <c r="B52" s="7">
        <v>202000</v>
      </c>
      <c r="C52" s="9" t="s">
        <v>18705</v>
      </c>
      <c r="D52" s="9" t="s">
        <v>16921</v>
      </c>
      <c r="E52" s="15" t="s">
        <v>16922</v>
      </c>
      <c r="F52" s="87" t="s">
        <v>16751</v>
      </c>
      <c r="G52" s="136" t="s">
        <v>21</v>
      </c>
      <c r="H52" s="15" t="s">
        <v>16752</v>
      </c>
      <c r="I52" s="8" t="s">
        <v>16753</v>
      </c>
      <c r="J52" s="8"/>
      <c r="K52" s="8" t="s">
        <v>17264</v>
      </c>
      <c r="L52" s="8" t="s">
        <v>17261</v>
      </c>
      <c r="M52" s="8" t="s">
        <v>17261</v>
      </c>
      <c r="N52" s="8" t="s">
        <v>17263</v>
      </c>
      <c r="O52" s="15" t="s">
        <v>16923</v>
      </c>
      <c r="P52" s="15"/>
      <c r="Q52" s="8" t="s">
        <v>16924</v>
      </c>
      <c r="R52" s="8"/>
      <c r="S52" s="214">
        <v>48</v>
      </c>
    </row>
    <row r="53" spans="1:19" ht="15" thickTop="1" thickBot="1">
      <c r="A53" s="442">
        <v>51</v>
      </c>
      <c r="B53" s="7">
        <v>203000</v>
      </c>
      <c r="C53" s="9" t="s">
        <v>18706</v>
      </c>
      <c r="D53" s="9" t="s">
        <v>18709</v>
      </c>
      <c r="E53" s="15" t="s">
        <v>18710</v>
      </c>
      <c r="F53" s="87" t="s">
        <v>22333</v>
      </c>
      <c r="G53" s="136" t="s">
        <v>21</v>
      </c>
      <c r="H53" s="15" t="s">
        <v>24322</v>
      </c>
      <c r="I53" s="8" t="s">
        <v>5888</v>
      </c>
      <c r="J53" s="8"/>
      <c r="K53" s="8"/>
      <c r="L53" s="8"/>
      <c r="M53" s="8"/>
      <c r="N53" s="8"/>
      <c r="O53" s="15" t="s">
        <v>18711</v>
      </c>
      <c r="P53" s="15"/>
      <c r="Q53" s="8"/>
      <c r="R53" s="8"/>
      <c r="S53" s="216"/>
    </row>
    <row r="54" spans="1:19" ht="15" thickTop="1" thickBot="1">
      <c r="A54" s="88">
        <v>2</v>
      </c>
      <c r="B54" s="88">
        <v>4000</v>
      </c>
      <c r="C54" s="167" t="s">
        <v>24096</v>
      </c>
      <c r="D54" s="167" t="s">
        <v>23697</v>
      </c>
      <c r="E54" s="1020" t="s">
        <v>25685</v>
      </c>
      <c r="F54" s="87" t="s">
        <v>24097</v>
      </c>
      <c r="G54" s="563" t="s">
        <v>1183</v>
      </c>
      <c r="H54" s="52" t="s">
        <v>24098</v>
      </c>
      <c r="I54" s="158" t="s">
        <v>24099</v>
      </c>
      <c r="J54" s="158"/>
      <c r="K54" s="158" t="s">
        <v>17255</v>
      </c>
      <c r="L54" s="158" t="s">
        <v>17257</v>
      </c>
      <c r="M54" s="158" t="s">
        <v>17257</v>
      </c>
      <c r="N54" s="158" t="s">
        <v>17259</v>
      </c>
      <c r="O54" s="52" t="s">
        <v>24100</v>
      </c>
      <c r="P54" s="52"/>
      <c r="Q54" s="1021"/>
      <c r="R54" s="1022" t="s">
        <v>24101</v>
      </c>
      <c r="S54" s="508">
        <v>45</v>
      </c>
    </row>
    <row r="55" spans="1:19" ht="15" thickTop="1" thickBot="1">
      <c r="A55" s="25">
        <v>52</v>
      </c>
      <c r="B55" s="25"/>
      <c r="C55" s="25" t="s">
        <v>25531</v>
      </c>
      <c r="D55" s="25" t="s">
        <v>25686</v>
      </c>
      <c r="E55" s="161" t="s">
        <v>25684</v>
      </c>
      <c r="F55" s="87" t="s">
        <v>25532</v>
      </c>
      <c r="G55" s="563" t="s">
        <v>1183</v>
      </c>
      <c r="H55" s="25" t="s">
        <v>25533</v>
      </c>
      <c r="I55" s="158" t="s">
        <v>22874</v>
      </c>
      <c r="J55" s="25"/>
      <c r="K55" s="25"/>
      <c r="L55" s="25"/>
      <c r="M55" s="25"/>
      <c r="N55" s="25"/>
      <c r="O55" s="26">
        <v>44133</v>
      </c>
      <c r="P55" s="25"/>
      <c r="Q55" s="25"/>
      <c r="R55" s="25"/>
      <c r="S55" s="265"/>
    </row>
    <row r="56" spans="1:19" ht="15" thickTop="1" thickBot="1">
      <c r="A56" s="25">
        <v>53</v>
      </c>
      <c r="B56" s="442">
        <v>204000</v>
      </c>
      <c r="C56" s="29" t="s">
        <v>26954</v>
      </c>
      <c r="D56" s="29" t="s">
        <v>26905</v>
      </c>
      <c r="E56" s="161" t="s">
        <v>28006</v>
      </c>
      <c r="F56" s="87" t="s">
        <v>26824</v>
      </c>
      <c r="G56" s="563" t="s">
        <v>1183</v>
      </c>
      <c r="H56" s="29" t="s">
        <v>26955</v>
      </c>
      <c r="I56" s="158" t="s">
        <v>26825</v>
      </c>
      <c r="J56" s="25"/>
      <c r="K56" s="25"/>
      <c r="L56" s="25"/>
      <c r="M56" s="25"/>
      <c r="N56" s="25"/>
      <c r="O56" s="26">
        <v>44203</v>
      </c>
      <c r="P56" s="25"/>
      <c r="Q56" s="25"/>
      <c r="R56" s="25"/>
      <c r="S56" s="265"/>
    </row>
    <row r="57" spans="1:19" ht="15" thickTop="1" thickBot="1">
      <c r="A57" s="25">
        <v>54</v>
      </c>
      <c r="B57" s="25"/>
      <c r="C57" s="25" t="s">
        <v>27853</v>
      </c>
      <c r="D57" s="29" t="s">
        <v>28004</v>
      </c>
      <c r="E57" s="161" t="s">
        <v>28007</v>
      </c>
      <c r="F57" s="87" t="s">
        <v>27855</v>
      </c>
      <c r="G57" s="563" t="s">
        <v>1183</v>
      </c>
      <c r="H57" s="29" t="s">
        <v>27938</v>
      </c>
      <c r="I57" s="158" t="s">
        <v>22874</v>
      </c>
      <c r="J57" s="25"/>
      <c r="K57" s="25"/>
      <c r="L57" s="25"/>
      <c r="M57" s="25"/>
      <c r="N57" s="25"/>
      <c r="O57" s="26">
        <v>44268</v>
      </c>
      <c r="P57" s="25"/>
      <c r="Q57" s="25"/>
      <c r="R57" s="25"/>
      <c r="S57" s="265"/>
    </row>
    <row r="58" spans="1:19" ht="15" thickTop="1" thickBot="1">
      <c r="A58" s="25">
        <v>55</v>
      </c>
      <c r="B58" s="25"/>
      <c r="C58" s="25" t="s">
        <v>27854</v>
      </c>
      <c r="D58" s="29" t="s">
        <v>28005</v>
      </c>
      <c r="E58" s="161" t="s">
        <v>28008</v>
      </c>
      <c r="F58" s="87" t="s">
        <v>27856</v>
      </c>
      <c r="G58" s="563" t="s">
        <v>1183</v>
      </c>
      <c r="H58" s="29" t="s">
        <v>27939</v>
      </c>
      <c r="I58" s="158" t="s">
        <v>22874</v>
      </c>
      <c r="J58" s="25"/>
      <c r="K58" s="25"/>
      <c r="L58" s="25"/>
      <c r="M58" s="25"/>
      <c r="N58" s="25"/>
      <c r="O58" s="26">
        <v>44268</v>
      </c>
      <c r="P58" s="25"/>
      <c r="Q58" s="25"/>
      <c r="R58" s="25"/>
      <c r="S58" s="265"/>
    </row>
    <row r="59" spans="1:19" ht="15" thickTop="1" thickBot="1">
      <c r="A59" s="25"/>
      <c r="B59" s="25"/>
      <c r="C59" s="25" t="s">
        <v>33240</v>
      </c>
      <c r="D59" s="29" t="s">
        <v>33286</v>
      </c>
      <c r="E59" s="161" t="s">
        <v>33288</v>
      </c>
      <c r="F59" s="87" t="s">
        <v>33242</v>
      </c>
      <c r="G59" s="563" t="s">
        <v>33243</v>
      </c>
      <c r="H59" s="29" t="s">
        <v>33244</v>
      </c>
      <c r="I59" s="158" t="s">
        <v>22874</v>
      </c>
      <c r="J59" s="25"/>
      <c r="K59" s="25"/>
      <c r="L59" s="25"/>
      <c r="M59" s="25"/>
      <c r="N59" s="25"/>
      <c r="O59" s="26">
        <v>44614</v>
      </c>
      <c r="P59" s="25"/>
      <c r="Q59" s="25"/>
      <c r="R59" s="25"/>
      <c r="S59" s="265"/>
    </row>
    <row r="60" spans="1:19" ht="15" thickTop="1" thickBot="1">
      <c r="A60" s="25"/>
      <c r="B60" s="25"/>
      <c r="C60" s="25" t="s">
        <v>33241</v>
      </c>
      <c r="D60" s="29" t="s">
        <v>33287</v>
      </c>
      <c r="E60" s="161" t="s">
        <v>33289</v>
      </c>
      <c r="F60" s="87" t="s">
        <v>33242</v>
      </c>
      <c r="G60" s="563" t="s">
        <v>33243</v>
      </c>
      <c r="H60" s="29" t="s">
        <v>33245</v>
      </c>
      <c r="I60" s="158" t="s">
        <v>22874</v>
      </c>
      <c r="J60" s="25"/>
      <c r="K60" s="25"/>
      <c r="L60" s="25"/>
      <c r="M60" s="25"/>
      <c r="N60" s="25"/>
      <c r="O60" s="26">
        <v>44614</v>
      </c>
      <c r="P60" s="25"/>
      <c r="Q60" s="25"/>
      <c r="R60" s="25"/>
      <c r="S60" s="265"/>
    </row>
    <row r="61" spans="1:19" ht="15" thickTop="1" thickBot="1">
      <c r="A61" s="25"/>
      <c r="B61" s="25"/>
      <c r="C61" s="25"/>
      <c r="D61" s="29"/>
      <c r="E61" s="161"/>
      <c r="F61" s="87"/>
      <c r="G61" s="563"/>
      <c r="H61" s="29"/>
      <c r="I61" s="158"/>
      <c r="J61" s="25"/>
      <c r="K61" s="25"/>
      <c r="L61" s="25"/>
      <c r="M61" s="25"/>
      <c r="N61" s="25"/>
      <c r="O61" s="26"/>
      <c r="P61" s="25"/>
      <c r="Q61" s="25"/>
      <c r="R61" s="25"/>
      <c r="S61" s="265"/>
    </row>
    <row r="62" spans="1:19" ht="15" thickTop="1" thickBot="1">
      <c r="A62" s="25"/>
      <c r="B62" s="25"/>
      <c r="C62" s="25"/>
      <c r="D62" s="29"/>
      <c r="E62" s="161"/>
      <c r="F62" s="87"/>
      <c r="G62" s="563"/>
      <c r="H62" s="29"/>
      <c r="I62" s="158"/>
      <c r="J62" s="25"/>
      <c r="K62" s="25"/>
      <c r="L62" s="25"/>
      <c r="M62" s="25"/>
      <c r="N62" s="25"/>
      <c r="O62" s="26"/>
      <c r="P62" s="25"/>
      <c r="Q62" s="25"/>
      <c r="R62" s="25"/>
      <c r="S62" s="265"/>
    </row>
    <row r="63" spans="1:19" ht="15" thickTop="1" thickBot="1">
      <c r="A63" s="25"/>
      <c r="B63" s="25"/>
      <c r="C63" s="25"/>
      <c r="D63" s="29"/>
      <c r="E63" s="161"/>
      <c r="F63" s="87"/>
      <c r="G63" s="563"/>
      <c r="H63" s="29"/>
      <c r="I63" s="158"/>
      <c r="J63" s="25"/>
      <c r="K63" s="25"/>
      <c r="L63" s="25"/>
      <c r="M63" s="25"/>
      <c r="N63" s="25"/>
      <c r="O63" s="26"/>
      <c r="P63" s="25"/>
      <c r="Q63" s="25"/>
      <c r="R63" s="25"/>
      <c r="S63" s="265"/>
    </row>
    <row r="64" spans="1:19" ht="15" thickTop="1" thickBot="1">
      <c r="A64" s="25"/>
      <c r="B64" s="25"/>
      <c r="C64" s="25"/>
      <c r="D64" s="29"/>
      <c r="E64" s="161"/>
      <c r="F64" s="87"/>
      <c r="G64" s="563"/>
      <c r="H64" s="29"/>
      <c r="I64" s="158"/>
      <c r="J64" s="25"/>
      <c r="K64" s="25"/>
      <c r="L64" s="25"/>
      <c r="M64" s="25"/>
      <c r="N64" s="25"/>
      <c r="O64" s="26"/>
      <c r="P64" s="25"/>
      <c r="Q64" s="25"/>
      <c r="R64" s="25"/>
      <c r="S64" s="265"/>
    </row>
    <row r="65" spans="1:19" ht="15" thickTop="1" thickBot="1">
      <c r="A65" s="25"/>
      <c r="B65" s="25"/>
      <c r="C65" s="25"/>
      <c r="D65" s="25"/>
      <c r="E65" s="38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65"/>
    </row>
    <row r="66" spans="1:19" ht="14.25" thickTop="1">
      <c r="D66" s="989"/>
    </row>
  </sheetData>
  <phoneticPr fontId="35"/>
  <hyperlinks>
    <hyperlink ref="A1" location="ユーザー一覧!A1" display="通番"/>
    <hyperlink ref="F2" r:id="rId1"/>
    <hyperlink ref="F3" r:id="rId2"/>
    <hyperlink ref="F4" r:id="rId3" display="SW00006300001@nihonsoft.co.jp"/>
    <hyperlink ref="F6" r:id="rId4" display="SW00006300001@nihonsoft.co.jp"/>
    <hyperlink ref="F8" r:id="rId5" display="SW00006300001@nihonsoft.co.jp"/>
    <hyperlink ref="F10" r:id="rId6" display="SW00006300001@nihonsoft.co.jp"/>
    <hyperlink ref="F12" r:id="rId7" display="SW00006300001@nihonsoft.co.jp"/>
    <hyperlink ref="F14" r:id="rId8" display="SW00006300001@nihonsoft.co.jp"/>
    <hyperlink ref="F16" r:id="rId9" display="SW00006300001@nihonsoft.co.jp"/>
    <hyperlink ref="F18" r:id="rId10" display="SW00006300001@nihonsoft.co.jp"/>
    <hyperlink ref="F20" r:id="rId11" display="SW00006300001@nihonsoft.co.jp"/>
    <hyperlink ref="F23" r:id="rId12" display="SW00006300002@nihonsoft.co.jp"/>
    <hyperlink ref="F5" r:id="rId13" display="SW00006300002@nihonsoft.co.jp"/>
    <hyperlink ref="F7" r:id="rId14" display="SW00006300002@nihonsoft.co.jp"/>
    <hyperlink ref="F9" r:id="rId15" display="SW00006300002@nihonsoft.co.jp"/>
    <hyperlink ref="F11" r:id="rId16" display="SW00006300002@nihonsoft.co.jp"/>
    <hyperlink ref="F13" r:id="rId17" display="SW00006300002@nihonsoft.co.jp"/>
    <hyperlink ref="F15" r:id="rId18" display="SW00006300002@nihonsoft.co.jp"/>
    <hyperlink ref="F17" r:id="rId19" display="SW00006300002@nihonsoft.co.jp"/>
    <hyperlink ref="F19" r:id="rId20" display="SW00006300002@nihonsoft.co.jp"/>
    <hyperlink ref="F21" r:id="rId21" display="SW00006300002@nihonsoft.co.jp"/>
    <hyperlink ref="F25" r:id="rId22"/>
    <hyperlink ref="F28" r:id="rId23"/>
    <hyperlink ref="F29" r:id="rId24"/>
    <hyperlink ref="F22" r:id="rId25"/>
    <hyperlink ref="F53" r:id="rId26"/>
    <hyperlink ref="F54" r:id="rId27"/>
    <hyperlink ref="F55" r:id="rId28"/>
    <hyperlink ref="F56" r:id="rId29" display="SW00006300052@nihonsoft.net"/>
    <hyperlink ref="F57" r:id="rId30" display="SW00006300052@nihonsoft.net"/>
    <hyperlink ref="F58" r:id="rId31" display="SW00006300052@nihonsoft.net"/>
    <hyperlink ref="F59" r:id="rId32"/>
    <hyperlink ref="F60" r:id="rId33"/>
  </hyperlinks>
  <pageMargins left="0.7" right="0.7" top="0.75" bottom="0.75" header="0.51180555555555496" footer="0.51180555555555496"/>
  <pageSetup paperSize="9" scale="10" firstPageNumber="0" fitToHeight="0" orientation="portrait" r:id="rId3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V13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33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</v>
      </c>
      <c r="C2" s="9" t="s">
        <v>17722</v>
      </c>
      <c r="D2" s="9" t="s">
        <v>4967</v>
      </c>
      <c r="E2" s="15" t="s">
        <v>4376</v>
      </c>
      <c r="F2" s="87" t="s">
        <v>4032</v>
      </c>
      <c r="G2" s="91" t="s">
        <v>1183</v>
      </c>
      <c r="H2" s="15" t="s">
        <v>4114</v>
      </c>
      <c r="I2" s="8" t="s">
        <v>27340</v>
      </c>
      <c r="J2" s="8"/>
      <c r="K2" s="8" t="s">
        <v>17275</v>
      </c>
      <c r="L2" s="726" t="s">
        <v>17259</v>
      </c>
      <c r="M2" s="726" t="s">
        <v>17257</v>
      </c>
      <c r="N2" s="8" t="s">
        <v>17259</v>
      </c>
      <c r="O2" s="15" t="s">
        <v>4380</v>
      </c>
      <c r="P2" s="15"/>
      <c r="Q2" s="8" t="s">
        <v>4372</v>
      </c>
      <c r="R2" s="8"/>
      <c r="S2" s="214">
        <v>45</v>
      </c>
      <c r="U2" s="413" t="s">
        <v>5180</v>
      </c>
      <c r="V2" s="413">
        <f>COUNTIF($S$2:$S$12,"41")</f>
        <v>0</v>
      </c>
    </row>
    <row r="3" spans="1:22" ht="15" thickTop="1" thickBot="1">
      <c r="A3" s="7">
        <v>2</v>
      </c>
      <c r="B3" s="7">
        <v>120</v>
      </c>
      <c r="C3" s="9" t="s">
        <v>17800</v>
      </c>
      <c r="D3" s="9" t="s">
        <v>4968</v>
      </c>
      <c r="E3" s="15" t="s">
        <v>4377</v>
      </c>
      <c r="F3" s="87" t="s">
        <v>4033</v>
      </c>
      <c r="G3" s="91" t="s">
        <v>1183</v>
      </c>
      <c r="H3" s="15" t="s">
        <v>4115</v>
      </c>
      <c r="I3" s="8" t="s">
        <v>27340</v>
      </c>
      <c r="J3" s="8"/>
      <c r="K3" s="8" t="s">
        <v>17275</v>
      </c>
      <c r="L3" s="726" t="s">
        <v>17259</v>
      </c>
      <c r="M3" s="726" t="s">
        <v>17257</v>
      </c>
      <c r="N3" s="8" t="s">
        <v>17259</v>
      </c>
      <c r="O3" s="15" t="s">
        <v>4380</v>
      </c>
      <c r="P3" s="15"/>
      <c r="Q3" s="8" t="s">
        <v>4373</v>
      </c>
      <c r="R3" s="8"/>
      <c r="S3" s="214">
        <v>45</v>
      </c>
      <c r="U3" s="413" t="s">
        <v>5179</v>
      </c>
      <c r="V3" s="413">
        <f>COUNTIF($S$2:$S$12,"42")</f>
        <v>0</v>
      </c>
    </row>
    <row r="4" spans="1:22" ht="15" thickTop="1" thickBot="1">
      <c r="A4" s="7">
        <v>3</v>
      </c>
      <c r="B4" s="7">
        <v>130</v>
      </c>
      <c r="C4" s="9" t="s">
        <v>17858</v>
      </c>
      <c r="D4" s="9" t="s">
        <v>4969</v>
      </c>
      <c r="E4" s="15" t="s">
        <v>4378</v>
      </c>
      <c r="F4" s="87" t="s">
        <v>4034</v>
      </c>
      <c r="G4" s="91" t="s">
        <v>21</v>
      </c>
      <c r="H4" s="15" t="s">
        <v>4525</v>
      </c>
      <c r="I4" s="8" t="s">
        <v>27340</v>
      </c>
      <c r="J4" s="8"/>
      <c r="K4" s="8" t="s">
        <v>17275</v>
      </c>
      <c r="L4" s="726" t="s">
        <v>17259</v>
      </c>
      <c r="M4" s="726" t="s">
        <v>17257</v>
      </c>
      <c r="N4" s="8" t="s">
        <v>17259</v>
      </c>
      <c r="O4" s="15" t="s">
        <v>4380</v>
      </c>
      <c r="P4" s="15"/>
      <c r="Q4" s="8" t="s">
        <v>4374</v>
      </c>
      <c r="R4" s="8"/>
      <c r="S4" s="214">
        <v>45</v>
      </c>
      <c r="U4" s="413" t="s">
        <v>5178</v>
      </c>
      <c r="V4" s="413">
        <f>COUNTIF($S$2:$S$12,"43")</f>
        <v>0</v>
      </c>
    </row>
    <row r="5" spans="1:22" ht="15" thickTop="1" thickBot="1">
      <c r="A5" s="7">
        <v>4</v>
      </c>
      <c r="B5" s="7">
        <v>140</v>
      </c>
      <c r="C5" s="9" t="s">
        <v>17892</v>
      </c>
      <c r="D5" s="9" t="s">
        <v>4970</v>
      </c>
      <c r="E5" s="15" t="s">
        <v>4379</v>
      </c>
      <c r="F5" s="87" t="s">
        <v>4035</v>
      </c>
      <c r="G5" s="91" t="s">
        <v>21</v>
      </c>
      <c r="H5" s="15" t="s">
        <v>4116</v>
      </c>
      <c r="I5" s="8" t="s">
        <v>27340</v>
      </c>
      <c r="J5" s="8"/>
      <c r="K5" s="8" t="s">
        <v>17275</v>
      </c>
      <c r="L5" s="726" t="s">
        <v>17259</v>
      </c>
      <c r="M5" s="726" t="s">
        <v>17257</v>
      </c>
      <c r="N5" s="8" t="s">
        <v>17259</v>
      </c>
      <c r="O5" s="15" t="s">
        <v>4380</v>
      </c>
      <c r="P5" s="15"/>
      <c r="Q5" s="8" t="s">
        <v>4375</v>
      </c>
      <c r="R5" s="8"/>
      <c r="S5" s="214">
        <v>45</v>
      </c>
      <c r="U5" s="413" t="s">
        <v>5176</v>
      </c>
      <c r="V5" s="413">
        <f>COUNTIF($S$2:$S$12,"44")</f>
        <v>0</v>
      </c>
    </row>
    <row r="6" spans="1:22" ht="15" thickTop="1" thickBot="1">
      <c r="A6" s="442">
        <v>5</v>
      </c>
      <c r="B6" s="7">
        <v>1030</v>
      </c>
      <c r="C6" s="9" t="s">
        <v>22309</v>
      </c>
      <c r="D6" s="9" t="s">
        <v>22224</v>
      </c>
      <c r="E6" s="15" t="s">
        <v>22227</v>
      </c>
      <c r="F6" s="87" t="s">
        <v>22334</v>
      </c>
      <c r="G6" s="91" t="s">
        <v>21</v>
      </c>
      <c r="H6" s="15" t="s">
        <v>22096</v>
      </c>
      <c r="I6" s="8" t="s">
        <v>22094</v>
      </c>
      <c r="J6" s="8"/>
      <c r="K6" s="8"/>
      <c r="L6" s="8"/>
      <c r="M6" s="8"/>
      <c r="N6" s="8"/>
      <c r="O6" s="15" t="s">
        <v>22232</v>
      </c>
      <c r="P6" s="15"/>
      <c r="Q6" s="8" t="s">
        <v>22397</v>
      </c>
      <c r="R6" s="8"/>
      <c r="S6" s="214"/>
      <c r="U6" s="413" t="s">
        <v>5174</v>
      </c>
      <c r="V6" s="413">
        <f>COUNTIF($S$2:$S$12,"45")</f>
        <v>4</v>
      </c>
    </row>
    <row r="7" spans="1:22" ht="15" thickTop="1" thickBot="1">
      <c r="A7" s="442">
        <v>6</v>
      </c>
      <c r="B7" s="7">
        <v>1050</v>
      </c>
      <c r="C7" s="9" t="s">
        <v>31454</v>
      </c>
      <c r="D7" s="9" t="s">
        <v>22225</v>
      </c>
      <c r="E7" s="15" t="s">
        <v>22228</v>
      </c>
      <c r="F7" s="87" t="s">
        <v>22335</v>
      </c>
      <c r="G7" s="91" t="s">
        <v>21</v>
      </c>
      <c r="H7" s="15" t="s">
        <v>22097</v>
      </c>
      <c r="I7" s="8" t="s">
        <v>22094</v>
      </c>
      <c r="J7" s="8"/>
      <c r="K7" s="8"/>
      <c r="L7" s="8"/>
      <c r="M7" s="8"/>
      <c r="N7" s="8"/>
      <c r="O7" s="15" t="s">
        <v>22232</v>
      </c>
      <c r="P7" s="15"/>
      <c r="Q7" s="8" t="s">
        <v>22398</v>
      </c>
      <c r="R7" s="8"/>
      <c r="S7" s="215"/>
      <c r="U7" s="413" t="s">
        <v>5175</v>
      </c>
      <c r="V7" s="413">
        <f>COUNTIF($S$2:$S$12,"46")</f>
        <v>0</v>
      </c>
    </row>
    <row r="8" spans="1:22" ht="15" thickTop="1" thickBot="1">
      <c r="A8" s="442">
        <v>7</v>
      </c>
      <c r="B8" s="7">
        <v>1080</v>
      </c>
      <c r="C8" s="9" t="s">
        <v>31455</v>
      </c>
      <c r="D8" s="9" t="s">
        <v>22226</v>
      </c>
      <c r="E8" s="15" t="s">
        <v>22229</v>
      </c>
      <c r="F8" s="87" t="s">
        <v>22336</v>
      </c>
      <c r="G8" s="91" t="s">
        <v>21</v>
      </c>
      <c r="H8" s="15" t="s">
        <v>22098</v>
      </c>
      <c r="I8" s="8" t="s">
        <v>22094</v>
      </c>
      <c r="J8" s="8"/>
      <c r="K8" s="8"/>
      <c r="L8" s="8"/>
      <c r="M8" s="8"/>
      <c r="N8" s="8"/>
      <c r="O8" s="15" t="s">
        <v>22232</v>
      </c>
      <c r="P8" s="15"/>
      <c r="Q8" s="8" t="s">
        <v>22399</v>
      </c>
      <c r="R8" s="8"/>
      <c r="S8" s="215"/>
      <c r="U8" s="413" t="s">
        <v>5214</v>
      </c>
      <c r="V8" s="413">
        <f>COUNTIF($S$2:$S$12,"47")</f>
        <v>0</v>
      </c>
    </row>
    <row r="9" spans="1:22" ht="15" thickTop="1" thickBot="1">
      <c r="A9" s="442">
        <v>8</v>
      </c>
      <c r="B9" s="7">
        <v>1130</v>
      </c>
      <c r="C9" s="9" t="s">
        <v>22317</v>
      </c>
      <c r="D9" s="9" t="s">
        <v>22230</v>
      </c>
      <c r="E9" s="15" t="s">
        <v>22231</v>
      </c>
      <c r="F9" s="87" t="s">
        <v>22337</v>
      </c>
      <c r="G9" s="91" t="s">
        <v>21</v>
      </c>
      <c r="H9" s="15" t="s">
        <v>22095</v>
      </c>
      <c r="I9" s="8" t="s">
        <v>22094</v>
      </c>
      <c r="J9" s="8"/>
      <c r="K9" s="8"/>
      <c r="L9" s="8"/>
      <c r="M9" s="8"/>
      <c r="N9" s="8"/>
      <c r="O9" s="15" t="s">
        <v>22232</v>
      </c>
      <c r="P9" s="15"/>
      <c r="Q9" s="8" t="s">
        <v>22400</v>
      </c>
      <c r="R9" s="8"/>
      <c r="S9" s="215"/>
      <c r="U9" s="413" t="s">
        <v>5216</v>
      </c>
      <c r="V9" s="413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23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23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23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8" r:id="rId6"/>
    <hyperlink ref="F7" r:id="rId7"/>
    <hyperlink ref="F9" r:id="rId8"/>
  </hyperlinks>
  <pageMargins left="0.7" right="0.7" top="0.75" bottom="0.75" header="0.51180555555555496" footer="0.51180555555555496"/>
  <pageSetup paperSize="9" scale="10" firstPageNumber="0" fitToHeight="0" orientation="portrait" r:id="rId9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V56"/>
  <sheetViews>
    <sheetView topLeftCell="G1" zoomScaleNormal="100" workbookViewId="0"/>
  </sheetViews>
  <sheetFormatPr defaultRowHeight="13.5"/>
  <cols>
    <col min="1" max="1" width="5.25" style="1" bestFit="1" customWidth="1"/>
    <col min="2" max="2" width="9" style="1"/>
    <col min="3" max="3" width="23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40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s="137" customFormat="1" ht="15" thickTop="1" thickBot="1">
      <c r="A2" s="422">
        <v>1</v>
      </c>
      <c r="B2" s="1045">
        <v>1010</v>
      </c>
      <c r="C2" s="45" t="s">
        <v>4536</v>
      </c>
      <c r="D2" s="45" t="s">
        <v>4778</v>
      </c>
      <c r="E2" s="1046" t="s">
        <v>4479</v>
      </c>
      <c r="F2" s="111" t="s">
        <v>4036</v>
      </c>
      <c r="G2" s="422" t="s">
        <v>1183</v>
      </c>
      <c r="H2" s="135" t="s">
        <v>4117</v>
      </c>
      <c r="I2" s="443" t="s">
        <v>27340</v>
      </c>
      <c r="J2" s="443"/>
      <c r="K2" s="443" t="s">
        <v>17374</v>
      </c>
      <c r="L2" s="443" t="s">
        <v>17375</v>
      </c>
      <c r="M2" s="443" t="s">
        <v>17376</v>
      </c>
      <c r="N2" s="443" t="s">
        <v>17263</v>
      </c>
      <c r="O2" s="135" t="s">
        <v>4777</v>
      </c>
      <c r="P2" s="135"/>
      <c r="Q2" s="441" t="s">
        <v>4335</v>
      </c>
      <c r="R2" s="468" t="s">
        <v>21063</v>
      </c>
      <c r="S2" s="753">
        <v>45</v>
      </c>
      <c r="T2" s="277"/>
      <c r="U2" s="843" t="s">
        <v>5180</v>
      </c>
      <c r="V2" s="843">
        <f>COUNTIF($S$2:$S$55,"41")</f>
        <v>0</v>
      </c>
    </row>
    <row r="3" spans="1:22" ht="15" thickTop="1" thickBot="1">
      <c r="A3" s="7">
        <v>2</v>
      </c>
      <c r="B3" s="165">
        <v>1020</v>
      </c>
      <c r="C3" s="9" t="s">
        <v>4537</v>
      </c>
      <c r="D3" s="9" t="s">
        <v>4779</v>
      </c>
      <c r="E3" s="175" t="s">
        <v>4480</v>
      </c>
      <c r="F3" s="23" t="s">
        <v>4037</v>
      </c>
      <c r="G3" s="7" t="s">
        <v>1183</v>
      </c>
      <c r="H3" s="15" t="s">
        <v>4118</v>
      </c>
      <c r="I3" s="8" t="s">
        <v>27340</v>
      </c>
      <c r="J3" s="8"/>
      <c r="K3" s="8" t="s">
        <v>17255</v>
      </c>
      <c r="L3" s="8" t="s">
        <v>17261</v>
      </c>
      <c r="M3" s="8" t="s">
        <v>17261</v>
      </c>
      <c r="N3" s="8" t="s">
        <v>17377</v>
      </c>
      <c r="O3" s="15" t="s">
        <v>4777</v>
      </c>
      <c r="P3" s="15"/>
      <c r="Q3" s="173" t="s">
        <v>4336</v>
      </c>
      <c r="R3" s="307" t="s">
        <v>21063</v>
      </c>
      <c r="S3" s="214">
        <v>45</v>
      </c>
      <c r="U3" s="413" t="s">
        <v>5179</v>
      </c>
      <c r="V3" s="413">
        <f>COUNTIF($S$2:$S$55,"42")</f>
        <v>0</v>
      </c>
    </row>
    <row r="4" spans="1:22" ht="15" thickTop="1" thickBot="1">
      <c r="A4" s="250">
        <v>3</v>
      </c>
      <c r="B4" s="483">
        <v>1030</v>
      </c>
      <c r="C4" s="251" t="s">
        <v>4538</v>
      </c>
      <c r="D4" s="251" t="s">
        <v>4780</v>
      </c>
      <c r="E4" s="1070" t="s">
        <v>28121</v>
      </c>
      <c r="F4" s="269" t="s">
        <v>4038</v>
      </c>
      <c r="G4" s="250" t="s">
        <v>21</v>
      </c>
      <c r="H4" s="252" t="s">
        <v>4075</v>
      </c>
      <c r="I4" s="254" t="s">
        <v>27340</v>
      </c>
      <c r="J4" s="254"/>
      <c r="K4" s="254" t="s">
        <v>17264</v>
      </c>
      <c r="L4" s="254" t="s">
        <v>17376</v>
      </c>
      <c r="M4" s="254" t="s">
        <v>17376</v>
      </c>
      <c r="N4" s="254" t="s">
        <v>17259</v>
      </c>
      <c r="O4" s="252" t="s">
        <v>4777</v>
      </c>
      <c r="P4" s="252" t="s">
        <v>28119</v>
      </c>
      <c r="Q4" s="1071" t="s">
        <v>4337</v>
      </c>
      <c r="R4" s="496" t="s">
        <v>21063</v>
      </c>
      <c r="S4" s="255">
        <v>45</v>
      </c>
      <c r="U4" s="413" t="s">
        <v>5178</v>
      </c>
      <c r="V4" s="413">
        <f>COUNTIF($S$2:$S$55,"43")</f>
        <v>0</v>
      </c>
    </row>
    <row r="5" spans="1:22" ht="15" thickTop="1" thickBot="1">
      <c r="A5" s="7">
        <v>4</v>
      </c>
      <c r="B5" s="165">
        <v>1040</v>
      </c>
      <c r="C5" s="9" t="s">
        <v>4539</v>
      </c>
      <c r="D5" s="9" t="s">
        <v>4781</v>
      </c>
      <c r="E5" s="175" t="s">
        <v>4481</v>
      </c>
      <c r="F5" s="23" t="s">
        <v>4039</v>
      </c>
      <c r="G5" s="7" t="s">
        <v>21</v>
      </c>
      <c r="H5" s="15" t="s">
        <v>4076</v>
      </c>
      <c r="I5" s="8" t="s">
        <v>27340</v>
      </c>
      <c r="J5" s="8"/>
      <c r="K5" s="8" t="s">
        <v>17264</v>
      </c>
      <c r="L5" s="8" t="s">
        <v>17261</v>
      </c>
      <c r="M5" s="8" t="s">
        <v>17261</v>
      </c>
      <c r="N5" s="8" t="s">
        <v>17263</v>
      </c>
      <c r="O5" s="15" t="s">
        <v>4777</v>
      </c>
      <c r="P5" s="15"/>
      <c r="Q5" s="173" t="s">
        <v>4338</v>
      </c>
      <c r="R5" s="307" t="s">
        <v>21063</v>
      </c>
      <c r="S5" s="214">
        <v>45</v>
      </c>
      <c r="U5" s="413" t="s">
        <v>5176</v>
      </c>
      <c r="V5" s="413">
        <f>COUNTIF($S$2:$S$55,"44")</f>
        <v>0</v>
      </c>
    </row>
    <row r="6" spans="1:22" ht="15" thickTop="1" thickBot="1">
      <c r="A6" s="7">
        <v>5</v>
      </c>
      <c r="B6" s="165">
        <v>1050</v>
      </c>
      <c r="C6" s="9" t="s">
        <v>4540</v>
      </c>
      <c r="D6" s="9" t="s">
        <v>4782</v>
      </c>
      <c r="E6" s="175" t="s">
        <v>4482</v>
      </c>
      <c r="F6" s="23" t="s">
        <v>4040</v>
      </c>
      <c r="G6" s="7" t="s">
        <v>21</v>
      </c>
      <c r="H6" s="15" t="s">
        <v>4077</v>
      </c>
      <c r="I6" s="8" t="s">
        <v>27340</v>
      </c>
      <c r="J6" s="8"/>
      <c r="K6" s="8" t="s">
        <v>17264</v>
      </c>
      <c r="L6" s="8" t="s">
        <v>17257</v>
      </c>
      <c r="M6" s="8" t="s">
        <v>17261</v>
      </c>
      <c r="N6" s="8" t="s">
        <v>17259</v>
      </c>
      <c r="O6" s="15" t="s">
        <v>4777</v>
      </c>
      <c r="P6" s="15"/>
      <c r="Q6" s="173" t="s">
        <v>4339</v>
      </c>
      <c r="R6" s="307" t="s">
        <v>21063</v>
      </c>
      <c r="S6" s="214">
        <v>45</v>
      </c>
      <c r="U6" s="413" t="s">
        <v>5174</v>
      </c>
      <c r="V6" s="413">
        <f>COUNTIF($S$2:$S$55,"45")</f>
        <v>39</v>
      </c>
    </row>
    <row r="7" spans="1:22" ht="15" thickTop="1" thickBot="1">
      <c r="A7" s="7">
        <v>6</v>
      </c>
      <c r="B7" s="165">
        <v>1060</v>
      </c>
      <c r="C7" s="9" t="s">
        <v>4541</v>
      </c>
      <c r="D7" s="9" t="s">
        <v>4783</v>
      </c>
      <c r="E7" s="175" t="s">
        <v>4483</v>
      </c>
      <c r="F7" s="23" t="s">
        <v>4041</v>
      </c>
      <c r="G7" s="7" t="s">
        <v>21</v>
      </c>
      <c r="H7" s="15" t="s">
        <v>4078</v>
      </c>
      <c r="I7" s="8" t="s">
        <v>27340</v>
      </c>
      <c r="J7" s="8"/>
      <c r="K7" s="8" t="s">
        <v>17264</v>
      </c>
      <c r="L7" s="8" t="s">
        <v>17376</v>
      </c>
      <c r="M7" s="8" t="s">
        <v>17261</v>
      </c>
      <c r="N7" s="8" t="s">
        <v>17263</v>
      </c>
      <c r="O7" s="15" t="s">
        <v>4777</v>
      </c>
      <c r="P7" s="15"/>
      <c r="Q7" s="173" t="s">
        <v>4340</v>
      </c>
      <c r="R7" s="307" t="s">
        <v>21063</v>
      </c>
      <c r="S7" s="214">
        <v>45</v>
      </c>
      <c r="U7" s="413" t="s">
        <v>5175</v>
      </c>
      <c r="V7" s="413">
        <f>COUNTIF($S$2:$S$55,"46")</f>
        <v>7</v>
      </c>
    </row>
    <row r="8" spans="1:22" ht="15" thickTop="1" thickBot="1">
      <c r="A8" s="7">
        <v>7</v>
      </c>
      <c r="B8" s="165">
        <v>1070</v>
      </c>
      <c r="C8" s="9" t="s">
        <v>4542</v>
      </c>
      <c r="D8" s="9" t="s">
        <v>4784</v>
      </c>
      <c r="E8" s="175" t="s">
        <v>4484</v>
      </c>
      <c r="F8" s="23" t="s">
        <v>4042</v>
      </c>
      <c r="G8" s="7" t="s">
        <v>21</v>
      </c>
      <c r="H8" s="15" t="s">
        <v>4079</v>
      </c>
      <c r="I8" s="8" t="s">
        <v>27340</v>
      </c>
      <c r="J8" s="8"/>
      <c r="K8" s="8" t="s">
        <v>17264</v>
      </c>
      <c r="L8" s="8" t="s">
        <v>17376</v>
      </c>
      <c r="M8" s="8" t="s">
        <v>17261</v>
      </c>
      <c r="N8" s="8" t="s">
        <v>17377</v>
      </c>
      <c r="O8" s="15" t="s">
        <v>4777</v>
      </c>
      <c r="P8" s="15"/>
      <c r="Q8" s="173" t="s">
        <v>4341</v>
      </c>
      <c r="R8" s="307" t="s">
        <v>21063</v>
      </c>
      <c r="S8" s="214">
        <v>45</v>
      </c>
      <c r="U8" s="413" t="s">
        <v>5214</v>
      </c>
      <c r="V8" s="413">
        <f>COUNTIF($S$2:$S$55,"47")</f>
        <v>0</v>
      </c>
    </row>
    <row r="9" spans="1:22" ht="15" thickTop="1" thickBot="1">
      <c r="A9" s="7">
        <v>8</v>
      </c>
      <c r="B9" s="165">
        <v>1080</v>
      </c>
      <c r="C9" s="9" t="s">
        <v>4543</v>
      </c>
      <c r="D9" s="9" t="s">
        <v>4785</v>
      </c>
      <c r="E9" s="175" t="s">
        <v>4485</v>
      </c>
      <c r="F9" s="23" t="s">
        <v>4043</v>
      </c>
      <c r="G9" s="7" t="s">
        <v>21</v>
      </c>
      <c r="H9" s="15" t="s">
        <v>4080</v>
      </c>
      <c r="I9" s="8" t="s">
        <v>27340</v>
      </c>
      <c r="J9" s="8"/>
      <c r="K9" s="8" t="s">
        <v>17378</v>
      </c>
      <c r="L9" s="8" t="s">
        <v>17261</v>
      </c>
      <c r="M9" s="8" t="s">
        <v>17376</v>
      </c>
      <c r="N9" s="8" t="s">
        <v>17263</v>
      </c>
      <c r="O9" s="15" t="s">
        <v>4777</v>
      </c>
      <c r="P9" s="15"/>
      <c r="Q9" s="173" t="s">
        <v>4342</v>
      </c>
      <c r="R9" s="307" t="s">
        <v>21063</v>
      </c>
      <c r="S9" s="214">
        <v>45</v>
      </c>
      <c r="U9" s="413" t="s">
        <v>5216</v>
      </c>
      <c r="V9" s="413">
        <f>COUNTIF($S$2:$S$55,"48")</f>
        <v>0</v>
      </c>
    </row>
    <row r="10" spans="1:22" ht="15" thickTop="1" thickBot="1">
      <c r="A10" s="7">
        <v>9</v>
      </c>
      <c r="B10" s="165">
        <v>1090</v>
      </c>
      <c r="C10" s="9" t="s">
        <v>4544</v>
      </c>
      <c r="D10" s="9" t="s">
        <v>4786</v>
      </c>
      <c r="E10" s="175" t="s">
        <v>4486</v>
      </c>
      <c r="F10" s="23" t="s">
        <v>4044</v>
      </c>
      <c r="G10" s="7" t="s">
        <v>21</v>
      </c>
      <c r="H10" s="15" t="s">
        <v>4081</v>
      </c>
      <c r="I10" s="8" t="s">
        <v>27340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4777</v>
      </c>
      <c r="P10" s="15"/>
      <c r="Q10" s="173" t="s">
        <v>4343</v>
      </c>
      <c r="R10" s="307" t="s">
        <v>21063</v>
      </c>
      <c r="S10" s="214">
        <v>45</v>
      </c>
      <c r="U10" s="413" t="s">
        <v>5215</v>
      </c>
      <c r="V10" s="413">
        <f>COUNTIF($S$2:$S$55,"49")</f>
        <v>0</v>
      </c>
    </row>
    <row r="11" spans="1:22" ht="15" thickTop="1" thickBot="1">
      <c r="A11" s="7">
        <v>10</v>
      </c>
      <c r="B11" s="165">
        <v>1100</v>
      </c>
      <c r="C11" s="9" t="s">
        <v>4545</v>
      </c>
      <c r="D11" s="9" t="s">
        <v>4787</v>
      </c>
      <c r="E11" s="175" t="s">
        <v>4487</v>
      </c>
      <c r="F11" s="23" t="s">
        <v>4045</v>
      </c>
      <c r="G11" s="7" t="s">
        <v>21</v>
      </c>
      <c r="H11" s="15" t="s">
        <v>4082</v>
      </c>
      <c r="I11" s="8" t="s">
        <v>27340</v>
      </c>
      <c r="J11" s="8"/>
      <c r="K11" s="8" t="s">
        <v>17264</v>
      </c>
      <c r="L11" s="8" t="s">
        <v>17376</v>
      </c>
      <c r="M11" s="8" t="s">
        <v>17261</v>
      </c>
      <c r="N11" s="8" t="s">
        <v>17263</v>
      </c>
      <c r="O11" s="15" t="s">
        <v>4777</v>
      </c>
      <c r="P11" s="15"/>
      <c r="Q11" s="173" t="s">
        <v>4344</v>
      </c>
      <c r="R11" s="307" t="s">
        <v>21063</v>
      </c>
      <c r="S11" s="214">
        <v>45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165">
        <v>1110</v>
      </c>
      <c r="C12" s="9" t="s">
        <v>4546</v>
      </c>
      <c r="D12" s="9" t="s">
        <v>4788</v>
      </c>
      <c r="E12" s="175" t="s">
        <v>4488</v>
      </c>
      <c r="F12" s="23" t="s">
        <v>4046</v>
      </c>
      <c r="G12" s="7" t="s">
        <v>21</v>
      </c>
      <c r="H12" s="15" t="s">
        <v>4083</v>
      </c>
      <c r="I12" s="8" t="s">
        <v>27340</v>
      </c>
      <c r="J12" s="8"/>
      <c r="K12" s="8" t="s">
        <v>17264</v>
      </c>
      <c r="L12" s="8" t="s">
        <v>17261</v>
      </c>
      <c r="M12" s="8" t="s">
        <v>17261</v>
      </c>
      <c r="N12" s="8" t="s">
        <v>17263</v>
      </c>
      <c r="O12" s="15" t="s">
        <v>4777</v>
      </c>
      <c r="P12" s="15"/>
      <c r="Q12" s="173" t="s">
        <v>4345</v>
      </c>
      <c r="R12" s="307" t="s">
        <v>21063</v>
      </c>
      <c r="S12" s="214">
        <v>45</v>
      </c>
      <c r="U12" s="413" t="s">
        <v>17021</v>
      </c>
      <c r="V12" s="413">
        <f>COUNTIF($S$2:$S$150,"51")</f>
        <v>0</v>
      </c>
    </row>
    <row r="13" spans="1:22" ht="15" thickTop="1" thickBot="1">
      <c r="A13" s="250">
        <v>12</v>
      </c>
      <c r="B13" s="483">
        <v>1120</v>
      </c>
      <c r="C13" s="251" t="s">
        <v>4547</v>
      </c>
      <c r="D13" s="251" t="s">
        <v>4789</v>
      </c>
      <c r="E13" s="1070" t="s">
        <v>4489</v>
      </c>
      <c r="F13" s="269" t="s">
        <v>4047</v>
      </c>
      <c r="G13" s="250" t="s">
        <v>21</v>
      </c>
      <c r="H13" s="252" t="s">
        <v>4084</v>
      </c>
      <c r="I13" s="254" t="s">
        <v>27340</v>
      </c>
      <c r="J13" s="254"/>
      <c r="K13" s="254" t="s">
        <v>17264</v>
      </c>
      <c r="L13" s="254" t="s">
        <v>17376</v>
      </c>
      <c r="M13" s="254" t="s">
        <v>17376</v>
      </c>
      <c r="N13" s="254" t="s">
        <v>17263</v>
      </c>
      <c r="O13" s="252" t="s">
        <v>4777</v>
      </c>
      <c r="P13" s="252" t="s">
        <v>28119</v>
      </c>
      <c r="Q13" s="1071" t="s">
        <v>4346</v>
      </c>
      <c r="R13" s="496" t="s">
        <v>21063</v>
      </c>
      <c r="S13" s="255">
        <v>45</v>
      </c>
      <c r="U13" s="413" t="s">
        <v>17022</v>
      </c>
      <c r="V13" s="413">
        <f>COUNTIF($S$2:$S$150,"52")</f>
        <v>0</v>
      </c>
    </row>
    <row r="14" spans="1:22" ht="15" thickTop="1" thickBot="1">
      <c r="A14" s="7">
        <v>13</v>
      </c>
      <c r="B14" s="165">
        <v>1130</v>
      </c>
      <c r="C14" s="9" t="s">
        <v>4548</v>
      </c>
      <c r="D14" s="9" t="s">
        <v>4790</v>
      </c>
      <c r="E14" s="175" t="s">
        <v>4490</v>
      </c>
      <c r="F14" s="23" t="s">
        <v>4048</v>
      </c>
      <c r="G14" s="7" t="s">
        <v>21</v>
      </c>
      <c r="H14" s="15" t="s">
        <v>4085</v>
      </c>
      <c r="I14" s="8" t="s">
        <v>27340</v>
      </c>
      <c r="J14" s="8"/>
      <c r="K14" s="8" t="s">
        <v>17264</v>
      </c>
      <c r="L14" s="8" t="s">
        <v>17261</v>
      </c>
      <c r="M14" s="8" t="s">
        <v>17261</v>
      </c>
      <c r="N14" s="8" t="s">
        <v>17263</v>
      </c>
      <c r="O14" s="15" t="s">
        <v>4777</v>
      </c>
      <c r="P14" s="15"/>
      <c r="Q14" s="173" t="s">
        <v>4347</v>
      </c>
      <c r="R14" s="307" t="s">
        <v>21063</v>
      </c>
      <c r="S14" s="214">
        <v>45</v>
      </c>
    </row>
    <row r="15" spans="1:22" ht="15" thickTop="1" thickBot="1">
      <c r="A15" s="7">
        <v>14</v>
      </c>
      <c r="B15" s="165">
        <v>1140</v>
      </c>
      <c r="C15" s="9" t="s">
        <v>4549</v>
      </c>
      <c r="D15" s="9" t="s">
        <v>4791</v>
      </c>
      <c r="E15" s="175" t="s">
        <v>4491</v>
      </c>
      <c r="F15" s="23" t="s">
        <v>4049</v>
      </c>
      <c r="G15" s="7" t="s">
        <v>21</v>
      </c>
      <c r="H15" s="15" t="s">
        <v>4086</v>
      </c>
      <c r="I15" s="8" t="s">
        <v>27340</v>
      </c>
      <c r="J15" s="8"/>
      <c r="K15" s="8" t="s">
        <v>17264</v>
      </c>
      <c r="L15" s="8" t="s">
        <v>17376</v>
      </c>
      <c r="M15" s="8" t="s">
        <v>17376</v>
      </c>
      <c r="N15" s="8" t="s">
        <v>17263</v>
      </c>
      <c r="O15" s="15" t="s">
        <v>4777</v>
      </c>
      <c r="P15" s="15"/>
      <c r="Q15" s="173" t="s">
        <v>4348</v>
      </c>
      <c r="R15" s="307" t="s">
        <v>21063</v>
      </c>
      <c r="S15" s="214">
        <v>45</v>
      </c>
    </row>
    <row r="16" spans="1:22" ht="15" thickTop="1" thickBot="1">
      <c r="A16" s="7">
        <v>15</v>
      </c>
      <c r="B16" s="165">
        <v>1150</v>
      </c>
      <c r="C16" s="9" t="s">
        <v>4550</v>
      </c>
      <c r="D16" s="9" t="s">
        <v>4792</v>
      </c>
      <c r="E16" s="175" t="s">
        <v>4492</v>
      </c>
      <c r="F16" s="23" t="s">
        <v>4050</v>
      </c>
      <c r="G16" s="7" t="s">
        <v>21</v>
      </c>
      <c r="H16" s="15" t="s">
        <v>4087</v>
      </c>
      <c r="I16" s="8" t="s">
        <v>27340</v>
      </c>
      <c r="J16" s="8"/>
      <c r="K16" s="8" t="s">
        <v>17264</v>
      </c>
      <c r="L16" s="8" t="s">
        <v>17261</v>
      </c>
      <c r="M16" s="8" t="s">
        <v>17376</v>
      </c>
      <c r="N16" s="8" t="s">
        <v>17263</v>
      </c>
      <c r="O16" s="15" t="s">
        <v>4777</v>
      </c>
      <c r="P16" s="15"/>
      <c r="Q16" s="173" t="s">
        <v>4349</v>
      </c>
      <c r="R16" s="307" t="s">
        <v>21063</v>
      </c>
      <c r="S16" s="214">
        <v>45</v>
      </c>
    </row>
    <row r="17" spans="1:22" ht="15" thickTop="1" thickBot="1">
      <c r="A17" s="7">
        <v>16</v>
      </c>
      <c r="B17" s="165">
        <v>1160</v>
      </c>
      <c r="C17" s="9" t="s">
        <v>4551</v>
      </c>
      <c r="D17" s="9" t="s">
        <v>4793</v>
      </c>
      <c r="E17" s="175" t="s">
        <v>4493</v>
      </c>
      <c r="F17" s="23" t="s">
        <v>4051</v>
      </c>
      <c r="G17" s="7" t="s">
        <v>21</v>
      </c>
      <c r="H17" s="15" t="s">
        <v>4088</v>
      </c>
      <c r="I17" s="8" t="s">
        <v>27340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4777</v>
      </c>
      <c r="P17" s="15"/>
      <c r="Q17" s="173" t="s">
        <v>4350</v>
      </c>
      <c r="R17" s="307" t="s">
        <v>21063</v>
      </c>
      <c r="S17" s="214">
        <v>45</v>
      </c>
    </row>
    <row r="18" spans="1:22" ht="15" thickTop="1" thickBot="1">
      <c r="A18" s="7">
        <v>17</v>
      </c>
      <c r="B18" s="165">
        <v>1170</v>
      </c>
      <c r="C18" s="9" t="s">
        <v>4552</v>
      </c>
      <c r="D18" s="9" t="s">
        <v>4794</v>
      </c>
      <c r="E18" s="175" t="s">
        <v>4494</v>
      </c>
      <c r="F18" s="23" t="s">
        <v>4052</v>
      </c>
      <c r="G18" s="7" t="s">
        <v>21</v>
      </c>
      <c r="H18" s="15" t="s">
        <v>4089</v>
      </c>
      <c r="I18" s="8" t="s">
        <v>27340</v>
      </c>
      <c r="J18" s="8"/>
      <c r="K18" s="8" t="s">
        <v>17264</v>
      </c>
      <c r="L18" s="8" t="s">
        <v>17261</v>
      </c>
      <c r="M18" s="8" t="s">
        <v>17261</v>
      </c>
      <c r="N18" s="8" t="s">
        <v>17263</v>
      </c>
      <c r="O18" s="15" t="s">
        <v>4777</v>
      </c>
      <c r="P18" s="15"/>
      <c r="Q18" s="173" t="s">
        <v>4351</v>
      </c>
      <c r="R18" s="307" t="s">
        <v>21063</v>
      </c>
      <c r="S18" s="214">
        <v>45</v>
      </c>
    </row>
    <row r="19" spans="1:22" ht="15" thickTop="1" thickBot="1">
      <c r="A19" s="7">
        <v>18</v>
      </c>
      <c r="B19" s="165">
        <v>1180</v>
      </c>
      <c r="C19" s="9" t="s">
        <v>4553</v>
      </c>
      <c r="D19" s="9" t="s">
        <v>4795</v>
      </c>
      <c r="E19" s="175" t="s">
        <v>4495</v>
      </c>
      <c r="F19" s="23" t="s">
        <v>4053</v>
      </c>
      <c r="G19" s="7" t="s">
        <v>21</v>
      </c>
      <c r="H19" s="15" t="s">
        <v>4090</v>
      </c>
      <c r="I19" s="8" t="s">
        <v>27340</v>
      </c>
      <c r="J19" s="8"/>
      <c r="K19" s="8" t="s">
        <v>17264</v>
      </c>
      <c r="L19" s="8" t="s">
        <v>17376</v>
      </c>
      <c r="M19" s="8" t="s">
        <v>17261</v>
      </c>
      <c r="N19" s="8" t="s">
        <v>17263</v>
      </c>
      <c r="O19" s="15" t="s">
        <v>4777</v>
      </c>
      <c r="P19" s="15"/>
      <c r="Q19" s="173" t="s">
        <v>4352</v>
      </c>
      <c r="R19" s="307" t="s">
        <v>21063</v>
      </c>
      <c r="S19" s="214">
        <v>45</v>
      </c>
    </row>
    <row r="20" spans="1:22" ht="15" thickTop="1" thickBot="1">
      <c r="A20" s="7">
        <v>19</v>
      </c>
      <c r="B20" s="165">
        <v>1190</v>
      </c>
      <c r="C20" s="9" t="s">
        <v>4554</v>
      </c>
      <c r="D20" s="9" t="s">
        <v>4796</v>
      </c>
      <c r="E20" s="175" t="s">
        <v>4496</v>
      </c>
      <c r="F20" s="23" t="s">
        <v>4054</v>
      </c>
      <c r="G20" s="7" t="s">
        <v>21</v>
      </c>
      <c r="H20" s="15" t="s">
        <v>4091</v>
      </c>
      <c r="I20" s="8" t="s">
        <v>27340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4777</v>
      </c>
      <c r="P20" s="15"/>
      <c r="Q20" s="173" t="s">
        <v>4353</v>
      </c>
      <c r="R20" s="307" t="s">
        <v>21063</v>
      </c>
      <c r="S20" s="214">
        <v>45</v>
      </c>
    </row>
    <row r="21" spans="1:22" ht="15" thickTop="1" thickBot="1">
      <c r="A21" s="7">
        <v>20</v>
      </c>
      <c r="B21" s="165">
        <v>1200</v>
      </c>
      <c r="C21" s="9" t="s">
        <v>4555</v>
      </c>
      <c r="D21" s="9" t="s">
        <v>4797</v>
      </c>
      <c r="E21" s="175" t="s">
        <v>4497</v>
      </c>
      <c r="F21" s="23" t="s">
        <v>4055</v>
      </c>
      <c r="G21" s="7" t="s">
        <v>21</v>
      </c>
      <c r="H21" s="15" t="s">
        <v>4092</v>
      </c>
      <c r="I21" s="8" t="s">
        <v>27340</v>
      </c>
      <c r="J21" s="8"/>
      <c r="K21" s="8" t="s">
        <v>17264</v>
      </c>
      <c r="L21" s="8" t="s">
        <v>17376</v>
      </c>
      <c r="M21" s="8" t="s">
        <v>17261</v>
      </c>
      <c r="N21" s="8" t="s">
        <v>17263</v>
      </c>
      <c r="O21" s="15" t="s">
        <v>4777</v>
      </c>
      <c r="P21" s="15"/>
      <c r="Q21" s="173" t="s">
        <v>4354</v>
      </c>
      <c r="R21" s="307" t="s">
        <v>21063</v>
      </c>
      <c r="S21" s="214">
        <v>45</v>
      </c>
    </row>
    <row r="22" spans="1:22" ht="15" thickTop="1" thickBot="1">
      <c r="A22" s="7">
        <v>21</v>
      </c>
      <c r="B22" s="165">
        <v>1210</v>
      </c>
      <c r="C22" s="9" t="s">
        <v>4556</v>
      </c>
      <c r="D22" s="9" t="s">
        <v>4798</v>
      </c>
      <c r="E22" s="175" t="s">
        <v>4498</v>
      </c>
      <c r="F22" s="23" t="s">
        <v>4056</v>
      </c>
      <c r="G22" s="7" t="s">
        <v>21</v>
      </c>
      <c r="H22" s="15" t="s">
        <v>4093</v>
      </c>
      <c r="I22" s="8" t="s">
        <v>27340</v>
      </c>
      <c r="J22" s="8"/>
      <c r="K22" s="8" t="s">
        <v>17264</v>
      </c>
      <c r="L22" s="8" t="s">
        <v>17376</v>
      </c>
      <c r="M22" s="8" t="s">
        <v>17261</v>
      </c>
      <c r="N22" s="8" t="s">
        <v>17263</v>
      </c>
      <c r="O22" s="15" t="s">
        <v>4777</v>
      </c>
      <c r="P22" s="15"/>
      <c r="Q22" s="173" t="s">
        <v>4355</v>
      </c>
      <c r="R22" s="307" t="s">
        <v>21063</v>
      </c>
      <c r="S22" s="214">
        <v>45</v>
      </c>
    </row>
    <row r="23" spans="1:22" ht="15" thickTop="1" thickBot="1">
      <c r="A23" s="7">
        <v>22</v>
      </c>
      <c r="B23" s="165">
        <v>1220</v>
      </c>
      <c r="C23" s="9" t="s">
        <v>4557</v>
      </c>
      <c r="D23" s="9" t="s">
        <v>4799</v>
      </c>
      <c r="E23" s="175" t="s">
        <v>4499</v>
      </c>
      <c r="F23" s="23" t="s">
        <v>4057</v>
      </c>
      <c r="G23" s="7" t="s">
        <v>21</v>
      </c>
      <c r="H23" s="15" t="s">
        <v>4094</v>
      </c>
      <c r="I23" s="8" t="s">
        <v>27340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4777</v>
      </c>
      <c r="P23" s="15"/>
      <c r="Q23" s="173" t="s">
        <v>4356</v>
      </c>
      <c r="R23" s="307" t="s">
        <v>21063</v>
      </c>
      <c r="S23" s="214">
        <v>45</v>
      </c>
    </row>
    <row r="24" spans="1:22" ht="15" thickTop="1" thickBot="1">
      <c r="A24" s="7">
        <v>23</v>
      </c>
      <c r="B24" s="165">
        <v>1230</v>
      </c>
      <c r="C24" s="9" t="s">
        <v>4558</v>
      </c>
      <c r="D24" s="9" t="s">
        <v>4800</v>
      </c>
      <c r="E24" s="175" t="s">
        <v>4500</v>
      </c>
      <c r="F24" s="23" t="s">
        <v>4058</v>
      </c>
      <c r="G24" s="7" t="s">
        <v>21</v>
      </c>
      <c r="H24" s="15" t="s">
        <v>4095</v>
      </c>
      <c r="I24" s="8" t="s">
        <v>27340</v>
      </c>
      <c r="J24" s="8"/>
      <c r="K24" s="8" t="s">
        <v>17378</v>
      </c>
      <c r="L24" s="8" t="s">
        <v>17261</v>
      </c>
      <c r="M24" s="8" t="s">
        <v>17261</v>
      </c>
      <c r="N24" s="8" t="s">
        <v>17263</v>
      </c>
      <c r="O24" s="15" t="s">
        <v>4777</v>
      </c>
      <c r="P24" s="15"/>
      <c r="Q24" s="173" t="s">
        <v>4357</v>
      </c>
      <c r="R24" s="307" t="s">
        <v>21063</v>
      </c>
      <c r="S24" s="214">
        <v>45</v>
      </c>
    </row>
    <row r="25" spans="1:22" ht="15" thickTop="1" thickBot="1">
      <c r="A25" s="7">
        <v>24</v>
      </c>
      <c r="B25" s="165">
        <v>1240</v>
      </c>
      <c r="C25" s="9" t="s">
        <v>4559</v>
      </c>
      <c r="D25" s="9" t="s">
        <v>4801</v>
      </c>
      <c r="E25" s="175" t="s">
        <v>4501</v>
      </c>
      <c r="F25" s="23" t="s">
        <v>4059</v>
      </c>
      <c r="G25" s="7" t="s">
        <v>21</v>
      </c>
      <c r="H25" s="15" t="s">
        <v>4096</v>
      </c>
      <c r="I25" s="8" t="s">
        <v>27340</v>
      </c>
      <c r="J25" s="8"/>
      <c r="K25" s="8" t="s">
        <v>17264</v>
      </c>
      <c r="L25" s="8" t="s">
        <v>17261</v>
      </c>
      <c r="M25" s="8" t="s">
        <v>17261</v>
      </c>
      <c r="N25" s="8" t="s">
        <v>17377</v>
      </c>
      <c r="O25" s="15" t="s">
        <v>4777</v>
      </c>
      <c r="P25" s="15"/>
      <c r="Q25" s="173" t="s">
        <v>4358</v>
      </c>
      <c r="R25" s="307" t="s">
        <v>21063</v>
      </c>
      <c r="S25" s="214">
        <v>45</v>
      </c>
    </row>
    <row r="26" spans="1:22" ht="15" thickTop="1" thickBot="1">
      <c r="A26" s="7">
        <v>25</v>
      </c>
      <c r="B26" s="165">
        <v>1250</v>
      </c>
      <c r="C26" s="9" t="s">
        <v>4560</v>
      </c>
      <c r="D26" s="9" t="s">
        <v>4802</v>
      </c>
      <c r="E26" s="175" t="s">
        <v>4502</v>
      </c>
      <c r="F26" s="23" t="s">
        <v>4060</v>
      </c>
      <c r="G26" s="7" t="s">
        <v>21</v>
      </c>
      <c r="H26" s="15" t="s">
        <v>18138</v>
      </c>
      <c r="I26" s="8" t="s">
        <v>27340</v>
      </c>
      <c r="J26" s="8"/>
      <c r="K26" s="8" t="s">
        <v>17264</v>
      </c>
      <c r="L26" s="8" t="s">
        <v>17261</v>
      </c>
      <c r="M26" s="8" t="s">
        <v>17376</v>
      </c>
      <c r="N26" s="8" t="s">
        <v>17263</v>
      </c>
      <c r="O26" s="15" t="s">
        <v>4777</v>
      </c>
      <c r="P26" s="15"/>
      <c r="Q26" s="307" t="s">
        <v>17217</v>
      </c>
      <c r="R26" s="307" t="s">
        <v>11132</v>
      </c>
      <c r="S26" s="214">
        <v>45</v>
      </c>
    </row>
    <row r="27" spans="1:22" ht="15" thickTop="1" thickBot="1">
      <c r="A27" s="7">
        <v>26</v>
      </c>
      <c r="B27" s="165">
        <v>1260</v>
      </c>
      <c r="C27" s="9" t="s">
        <v>4561</v>
      </c>
      <c r="D27" s="9" t="s">
        <v>4803</v>
      </c>
      <c r="E27" s="175" t="s">
        <v>4503</v>
      </c>
      <c r="F27" s="23" t="s">
        <v>4061</v>
      </c>
      <c r="G27" s="7" t="s">
        <v>21</v>
      </c>
      <c r="H27" s="15" t="s">
        <v>4097</v>
      </c>
      <c r="I27" s="8" t="s">
        <v>27340</v>
      </c>
      <c r="J27" s="8"/>
      <c r="K27" s="8" t="s">
        <v>17264</v>
      </c>
      <c r="L27" s="8" t="s">
        <v>17261</v>
      </c>
      <c r="M27" s="8" t="s">
        <v>17376</v>
      </c>
      <c r="N27" s="8" t="s">
        <v>17263</v>
      </c>
      <c r="O27" s="15" t="s">
        <v>4777</v>
      </c>
      <c r="P27" s="15"/>
      <c r="Q27" s="173" t="s">
        <v>4359</v>
      </c>
      <c r="R27" s="307" t="s">
        <v>21039</v>
      </c>
      <c r="S27" s="214">
        <v>45</v>
      </c>
    </row>
    <row r="28" spans="1:22" s="137" customFormat="1" ht="15" thickTop="1" thickBot="1">
      <c r="A28" s="422">
        <v>27</v>
      </c>
      <c r="B28" s="1045">
        <v>1270</v>
      </c>
      <c r="C28" s="45" t="s">
        <v>4562</v>
      </c>
      <c r="D28" s="45" t="s">
        <v>4804</v>
      </c>
      <c r="E28" s="1046" t="s">
        <v>4504</v>
      </c>
      <c r="F28" s="111" t="s">
        <v>4062</v>
      </c>
      <c r="G28" s="422" t="s">
        <v>21</v>
      </c>
      <c r="H28" s="135" t="s">
        <v>4098</v>
      </c>
      <c r="I28" s="443" t="s">
        <v>27340</v>
      </c>
      <c r="J28" s="443"/>
      <c r="K28" s="443" t="s">
        <v>17264</v>
      </c>
      <c r="L28" s="443" t="s">
        <v>17376</v>
      </c>
      <c r="M28" s="443" t="s">
        <v>17261</v>
      </c>
      <c r="N28" s="443" t="s">
        <v>17263</v>
      </c>
      <c r="O28" s="135" t="s">
        <v>4777</v>
      </c>
      <c r="P28" s="135"/>
      <c r="Q28" s="441" t="s">
        <v>4360</v>
      </c>
      <c r="R28" s="468" t="s">
        <v>21039</v>
      </c>
      <c r="S28" s="753">
        <v>45</v>
      </c>
      <c r="T28" s="277"/>
      <c r="U28" s="845"/>
      <c r="V28" s="845"/>
    </row>
    <row r="29" spans="1:22" ht="13.5" customHeight="1" thickTop="1" thickBot="1">
      <c r="A29" s="7">
        <v>28</v>
      </c>
      <c r="B29" s="165">
        <v>1280</v>
      </c>
      <c r="C29" s="9" t="s">
        <v>4563</v>
      </c>
      <c r="D29" s="9" t="s">
        <v>4805</v>
      </c>
      <c r="E29" s="175" t="s">
        <v>4505</v>
      </c>
      <c r="F29" s="23" t="s">
        <v>4063</v>
      </c>
      <c r="G29" s="7" t="s">
        <v>21</v>
      </c>
      <c r="H29" s="15" t="s">
        <v>4099</v>
      </c>
      <c r="I29" s="8" t="s">
        <v>27340</v>
      </c>
      <c r="J29" s="8"/>
      <c r="K29" s="8" t="s">
        <v>17264</v>
      </c>
      <c r="L29" s="8" t="s">
        <v>17376</v>
      </c>
      <c r="M29" s="8" t="s">
        <v>17261</v>
      </c>
      <c r="N29" s="8" t="s">
        <v>17263</v>
      </c>
      <c r="O29" s="15" t="s">
        <v>4777</v>
      </c>
      <c r="P29" s="15"/>
      <c r="Q29" s="173" t="s">
        <v>4361</v>
      </c>
      <c r="R29" s="307" t="s">
        <v>21039</v>
      </c>
      <c r="S29" s="214">
        <v>45</v>
      </c>
    </row>
    <row r="30" spans="1:22" ht="15" thickTop="1" thickBot="1">
      <c r="A30" s="7">
        <v>29</v>
      </c>
      <c r="B30" s="165">
        <v>1290</v>
      </c>
      <c r="C30" s="9" t="s">
        <v>4564</v>
      </c>
      <c r="D30" s="9" t="s">
        <v>4806</v>
      </c>
      <c r="E30" s="175" t="s">
        <v>4506</v>
      </c>
      <c r="F30" s="23" t="s">
        <v>4064</v>
      </c>
      <c r="G30" s="7" t="s">
        <v>21</v>
      </c>
      <c r="H30" s="15" t="s">
        <v>4100</v>
      </c>
      <c r="I30" s="8" t="s">
        <v>27340</v>
      </c>
      <c r="J30" s="8"/>
      <c r="K30" s="8" t="s">
        <v>17264</v>
      </c>
      <c r="L30" s="8" t="s">
        <v>17261</v>
      </c>
      <c r="M30" s="8" t="s">
        <v>17261</v>
      </c>
      <c r="N30" s="8" t="s">
        <v>17263</v>
      </c>
      <c r="O30" s="15" t="s">
        <v>4777</v>
      </c>
      <c r="P30" s="15"/>
      <c r="Q30" s="173" t="s">
        <v>4362</v>
      </c>
      <c r="R30" s="307" t="s">
        <v>21039</v>
      </c>
      <c r="S30" s="214">
        <v>45</v>
      </c>
    </row>
    <row r="31" spans="1:22" ht="15" thickTop="1" thickBot="1">
      <c r="A31" s="7">
        <v>30</v>
      </c>
      <c r="B31" s="165">
        <v>1300</v>
      </c>
      <c r="C31" s="9" t="s">
        <v>4565</v>
      </c>
      <c r="D31" s="9" t="s">
        <v>4807</v>
      </c>
      <c r="E31" s="175" t="s">
        <v>4507</v>
      </c>
      <c r="F31" s="23" t="s">
        <v>4065</v>
      </c>
      <c r="G31" s="7" t="s">
        <v>21</v>
      </c>
      <c r="H31" s="15" t="s">
        <v>4101</v>
      </c>
      <c r="I31" s="8" t="s">
        <v>27340</v>
      </c>
      <c r="J31" s="8"/>
      <c r="K31" s="8" t="s">
        <v>17264</v>
      </c>
      <c r="L31" s="8" t="s">
        <v>17261</v>
      </c>
      <c r="M31" s="8" t="s">
        <v>17261</v>
      </c>
      <c r="N31" s="8" t="s">
        <v>17263</v>
      </c>
      <c r="O31" s="15" t="s">
        <v>4777</v>
      </c>
      <c r="P31" s="15"/>
      <c r="Q31" s="173" t="s">
        <v>4363</v>
      </c>
      <c r="R31" s="307" t="s">
        <v>21039</v>
      </c>
      <c r="S31" s="214">
        <v>45</v>
      </c>
    </row>
    <row r="32" spans="1:22" ht="15" thickTop="1" thickBot="1">
      <c r="A32" s="7">
        <v>31</v>
      </c>
      <c r="B32" s="165">
        <v>1310</v>
      </c>
      <c r="C32" s="9" t="s">
        <v>4566</v>
      </c>
      <c r="D32" s="9" t="s">
        <v>4808</v>
      </c>
      <c r="E32" s="175" t="s">
        <v>4508</v>
      </c>
      <c r="F32" s="23" t="s">
        <v>4066</v>
      </c>
      <c r="G32" s="7" t="s">
        <v>21</v>
      </c>
      <c r="H32" s="15" t="s">
        <v>4102</v>
      </c>
      <c r="I32" s="8" t="s">
        <v>27340</v>
      </c>
      <c r="J32" s="8"/>
      <c r="K32" s="8" t="s">
        <v>17264</v>
      </c>
      <c r="L32" s="8" t="s">
        <v>17261</v>
      </c>
      <c r="M32" s="8" t="s">
        <v>17376</v>
      </c>
      <c r="N32" s="8" t="s">
        <v>17263</v>
      </c>
      <c r="O32" s="15" t="s">
        <v>4777</v>
      </c>
      <c r="P32" s="15"/>
      <c r="Q32" s="173" t="s">
        <v>4364</v>
      </c>
      <c r="R32" s="307" t="s">
        <v>21039</v>
      </c>
      <c r="S32" s="214">
        <v>45</v>
      </c>
    </row>
    <row r="33" spans="1:22" ht="15" thickTop="1" thickBot="1">
      <c r="A33" s="7">
        <v>32</v>
      </c>
      <c r="B33" s="165">
        <v>1320</v>
      </c>
      <c r="C33" s="9" t="s">
        <v>4567</v>
      </c>
      <c r="D33" s="9" t="s">
        <v>4809</v>
      </c>
      <c r="E33" s="175" t="s">
        <v>4509</v>
      </c>
      <c r="F33" s="23" t="s">
        <v>4067</v>
      </c>
      <c r="G33" s="7" t="s">
        <v>21</v>
      </c>
      <c r="H33" s="15" t="s">
        <v>4103</v>
      </c>
      <c r="I33" s="8" t="s">
        <v>27340</v>
      </c>
      <c r="J33" s="8"/>
      <c r="K33" s="8" t="s">
        <v>17264</v>
      </c>
      <c r="L33" s="8" t="s">
        <v>17261</v>
      </c>
      <c r="M33" s="8" t="s">
        <v>17376</v>
      </c>
      <c r="N33" s="8" t="s">
        <v>17263</v>
      </c>
      <c r="O33" s="15" t="s">
        <v>4777</v>
      </c>
      <c r="P33" s="15"/>
      <c r="Q33" s="173" t="s">
        <v>4365</v>
      </c>
      <c r="R33" s="307" t="s">
        <v>21039</v>
      </c>
      <c r="S33" s="214">
        <v>45</v>
      </c>
    </row>
    <row r="34" spans="1:22" ht="15" thickTop="1" thickBot="1">
      <c r="A34" s="7">
        <v>33</v>
      </c>
      <c r="B34" s="165">
        <v>1330</v>
      </c>
      <c r="C34" s="9" t="s">
        <v>4568</v>
      </c>
      <c r="D34" s="9" t="s">
        <v>4810</v>
      </c>
      <c r="E34" s="175" t="s">
        <v>4510</v>
      </c>
      <c r="F34" s="23" t="s">
        <v>4068</v>
      </c>
      <c r="G34" s="7" t="s">
        <v>21</v>
      </c>
      <c r="H34" s="15" t="s">
        <v>4104</v>
      </c>
      <c r="I34" s="8" t="s">
        <v>27340</v>
      </c>
      <c r="J34" s="8"/>
      <c r="K34" s="8" t="s">
        <v>17264</v>
      </c>
      <c r="L34" s="8" t="s">
        <v>17261</v>
      </c>
      <c r="M34" s="8" t="s">
        <v>17376</v>
      </c>
      <c r="N34" s="8" t="s">
        <v>17263</v>
      </c>
      <c r="O34" s="15" t="s">
        <v>4777</v>
      </c>
      <c r="P34" s="15"/>
      <c r="Q34" s="173" t="s">
        <v>4366</v>
      </c>
      <c r="R34" s="307" t="s">
        <v>21039</v>
      </c>
      <c r="S34" s="214">
        <v>45</v>
      </c>
    </row>
    <row r="35" spans="1:22" ht="15" thickTop="1" thickBot="1">
      <c r="A35" s="7">
        <v>34</v>
      </c>
      <c r="B35" s="165">
        <v>1340</v>
      </c>
      <c r="C35" s="9" t="s">
        <v>4569</v>
      </c>
      <c r="D35" s="9" t="s">
        <v>4811</v>
      </c>
      <c r="E35" s="175" t="s">
        <v>4511</v>
      </c>
      <c r="F35" s="23" t="s">
        <v>4069</v>
      </c>
      <c r="G35" s="7" t="s">
        <v>21</v>
      </c>
      <c r="H35" s="15" t="s">
        <v>4105</v>
      </c>
      <c r="I35" s="8" t="s">
        <v>27340</v>
      </c>
      <c r="J35" s="8"/>
      <c r="K35" s="8" t="s">
        <v>17264</v>
      </c>
      <c r="L35" s="8" t="s">
        <v>17261</v>
      </c>
      <c r="M35" s="8" t="s">
        <v>17376</v>
      </c>
      <c r="N35" s="8" t="s">
        <v>17263</v>
      </c>
      <c r="O35" s="15" t="s">
        <v>4777</v>
      </c>
      <c r="P35" s="15"/>
      <c r="Q35" s="173" t="s">
        <v>4367</v>
      </c>
      <c r="R35" s="307" t="s">
        <v>21039</v>
      </c>
      <c r="S35" s="214">
        <v>45</v>
      </c>
    </row>
    <row r="36" spans="1:22" ht="15" thickTop="1" thickBot="1">
      <c r="A36" s="7">
        <v>35</v>
      </c>
      <c r="B36" s="165">
        <v>1350</v>
      </c>
      <c r="C36" s="9" t="s">
        <v>4570</v>
      </c>
      <c r="D36" s="9" t="s">
        <v>4812</v>
      </c>
      <c r="E36" s="175" t="s">
        <v>4512</v>
      </c>
      <c r="F36" s="23" t="s">
        <v>4070</v>
      </c>
      <c r="G36" s="7" t="s">
        <v>21</v>
      </c>
      <c r="H36" s="15" t="s">
        <v>4106</v>
      </c>
      <c r="I36" s="8" t="s">
        <v>27340</v>
      </c>
      <c r="J36" s="8"/>
      <c r="K36" s="8" t="s">
        <v>17264</v>
      </c>
      <c r="L36" s="8" t="s">
        <v>17261</v>
      </c>
      <c r="M36" s="8" t="s">
        <v>17261</v>
      </c>
      <c r="N36" s="8" t="s">
        <v>17263</v>
      </c>
      <c r="O36" s="15" t="s">
        <v>4777</v>
      </c>
      <c r="P36" s="15"/>
      <c r="Q36" s="173" t="s">
        <v>4368</v>
      </c>
      <c r="R36" s="307" t="s">
        <v>21039</v>
      </c>
      <c r="S36" s="214">
        <v>45</v>
      </c>
    </row>
    <row r="37" spans="1:22" ht="15" thickTop="1" thickBot="1">
      <c r="A37" s="7">
        <v>36</v>
      </c>
      <c r="B37" s="165">
        <v>1360</v>
      </c>
      <c r="C37" s="9" t="s">
        <v>4571</v>
      </c>
      <c r="D37" s="9" t="s">
        <v>4813</v>
      </c>
      <c r="E37" s="175" t="s">
        <v>4513</v>
      </c>
      <c r="F37" s="23" t="s">
        <v>4071</v>
      </c>
      <c r="G37" s="7" t="s">
        <v>21</v>
      </c>
      <c r="H37" s="15" t="s">
        <v>4107</v>
      </c>
      <c r="I37" s="8" t="s">
        <v>27340</v>
      </c>
      <c r="J37" s="8"/>
      <c r="K37" s="8" t="s">
        <v>17264</v>
      </c>
      <c r="L37" s="8" t="s">
        <v>17261</v>
      </c>
      <c r="M37" s="8" t="s">
        <v>17261</v>
      </c>
      <c r="N37" s="8" t="s">
        <v>17263</v>
      </c>
      <c r="O37" s="15" t="s">
        <v>4777</v>
      </c>
      <c r="P37" s="15"/>
      <c r="Q37" s="173" t="s">
        <v>4369</v>
      </c>
      <c r="R37" s="307" t="s">
        <v>21039</v>
      </c>
      <c r="S37" s="214">
        <v>45</v>
      </c>
    </row>
    <row r="38" spans="1:22" ht="15" thickTop="1" thickBot="1">
      <c r="A38" s="7">
        <v>37</v>
      </c>
      <c r="B38" s="165">
        <v>1370</v>
      </c>
      <c r="C38" s="9" t="s">
        <v>4572</v>
      </c>
      <c r="D38" s="9" t="s">
        <v>4814</v>
      </c>
      <c r="E38" s="175" t="s">
        <v>4514</v>
      </c>
      <c r="F38" s="23" t="s">
        <v>4072</v>
      </c>
      <c r="G38" s="7" t="s">
        <v>21</v>
      </c>
      <c r="H38" s="15" t="s">
        <v>4108</v>
      </c>
      <c r="I38" s="8" t="s">
        <v>27340</v>
      </c>
      <c r="J38" s="8"/>
      <c r="K38" s="8" t="s">
        <v>17264</v>
      </c>
      <c r="L38" s="8" t="s">
        <v>17261</v>
      </c>
      <c r="M38" s="8" t="s">
        <v>17261</v>
      </c>
      <c r="N38" s="8" t="s">
        <v>17263</v>
      </c>
      <c r="O38" s="15" t="s">
        <v>4777</v>
      </c>
      <c r="P38" s="15"/>
      <c r="Q38" s="173" t="s">
        <v>4370</v>
      </c>
      <c r="R38" s="307" t="s">
        <v>21039</v>
      </c>
      <c r="S38" s="214">
        <v>45</v>
      </c>
    </row>
    <row r="39" spans="1:22" ht="15" thickTop="1" thickBot="1">
      <c r="A39" s="250">
        <v>38</v>
      </c>
      <c r="B39" s="483">
        <v>1255</v>
      </c>
      <c r="C39" s="251" t="s">
        <v>4573</v>
      </c>
      <c r="D39" s="251" t="s">
        <v>4815</v>
      </c>
      <c r="E39" s="1070" t="s">
        <v>28120</v>
      </c>
      <c r="F39" s="269" t="s">
        <v>4073</v>
      </c>
      <c r="G39" s="250" t="s">
        <v>21</v>
      </c>
      <c r="H39" s="252" t="s">
        <v>4109</v>
      </c>
      <c r="I39" s="254" t="s">
        <v>27340</v>
      </c>
      <c r="J39" s="254"/>
      <c r="K39" s="254" t="s">
        <v>17264</v>
      </c>
      <c r="L39" s="254" t="s">
        <v>17261</v>
      </c>
      <c r="M39" s="254" t="s">
        <v>17261</v>
      </c>
      <c r="N39" s="254" t="s">
        <v>17263</v>
      </c>
      <c r="O39" s="252" t="s">
        <v>4777</v>
      </c>
      <c r="P39" s="252" t="s">
        <v>28119</v>
      </c>
      <c r="Q39" s="1071" t="s">
        <v>4371</v>
      </c>
      <c r="R39" s="496" t="s">
        <v>21039</v>
      </c>
      <c r="S39" s="255">
        <v>45</v>
      </c>
    </row>
    <row r="40" spans="1:22" ht="15" thickTop="1" thickBot="1">
      <c r="A40" s="7">
        <v>39</v>
      </c>
      <c r="B40" s="165">
        <v>1265</v>
      </c>
      <c r="C40" s="45" t="s">
        <v>4574</v>
      </c>
      <c r="D40" s="9" t="s">
        <v>4816</v>
      </c>
      <c r="E40" s="175" t="s">
        <v>4515</v>
      </c>
      <c r="F40" s="23" t="s">
        <v>4074</v>
      </c>
      <c r="G40" s="7" t="s">
        <v>21</v>
      </c>
      <c r="H40" s="15" t="s">
        <v>11570</v>
      </c>
      <c r="I40" s="8" t="s">
        <v>27340</v>
      </c>
      <c r="J40" s="8"/>
      <c r="K40" s="8" t="s">
        <v>17264</v>
      </c>
      <c r="L40" s="8" t="s">
        <v>17261</v>
      </c>
      <c r="M40" s="8" t="s">
        <v>17261</v>
      </c>
      <c r="N40" s="8" t="s">
        <v>17263</v>
      </c>
      <c r="O40" s="15" t="s">
        <v>4777</v>
      </c>
      <c r="P40" s="15"/>
      <c r="Q40" s="307" t="s">
        <v>17218</v>
      </c>
      <c r="R40" s="307" t="s">
        <v>18428</v>
      </c>
      <c r="S40" s="214">
        <v>45</v>
      </c>
    </row>
    <row r="41" spans="1:22" s="137" customFormat="1" ht="15" thickTop="1" thickBot="1">
      <c r="A41" s="392">
        <v>40</v>
      </c>
      <c r="B41" s="392">
        <v>2010</v>
      </c>
      <c r="C41" s="426" t="s">
        <v>6546</v>
      </c>
      <c r="D41" s="426" t="s">
        <v>6579</v>
      </c>
      <c r="E41" s="428" t="s">
        <v>6586</v>
      </c>
      <c r="F41" s="424" t="s">
        <v>6216</v>
      </c>
      <c r="G41" s="392" t="s">
        <v>21</v>
      </c>
      <c r="H41" s="428" t="s">
        <v>6223</v>
      </c>
      <c r="I41" s="393" t="s">
        <v>6230</v>
      </c>
      <c r="J41" s="393"/>
      <c r="K41" s="393" t="s">
        <v>17264</v>
      </c>
      <c r="L41" s="393" t="s">
        <v>17261</v>
      </c>
      <c r="M41" s="393" t="s">
        <v>17261</v>
      </c>
      <c r="N41" s="393" t="s">
        <v>17263</v>
      </c>
      <c r="O41" s="428" t="s">
        <v>6593</v>
      </c>
      <c r="P41" s="428" t="s">
        <v>28103</v>
      </c>
      <c r="Q41" s="393" t="s">
        <v>6594</v>
      </c>
      <c r="R41" s="851" t="s">
        <v>21039</v>
      </c>
      <c r="S41" s="1069">
        <v>46</v>
      </c>
      <c r="T41" s="277"/>
      <c r="U41" s="845"/>
      <c r="V41" s="845"/>
    </row>
    <row r="42" spans="1:22" ht="15" thickTop="1" thickBot="1">
      <c r="A42" s="392">
        <v>41</v>
      </c>
      <c r="B42" s="392">
        <v>2020</v>
      </c>
      <c r="C42" s="426" t="s">
        <v>6547</v>
      </c>
      <c r="D42" s="426" t="s">
        <v>6580</v>
      </c>
      <c r="E42" s="428" t="s">
        <v>6587</v>
      </c>
      <c r="F42" s="424" t="s">
        <v>6217</v>
      </c>
      <c r="G42" s="392" t="s">
        <v>21</v>
      </c>
      <c r="H42" s="428" t="s">
        <v>6224</v>
      </c>
      <c r="I42" s="393" t="s">
        <v>6230</v>
      </c>
      <c r="J42" s="393"/>
      <c r="K42" s="393" t="s">
        <v>17264</v>
      </c>
      <c r="L42" s="393" t="s">
        <v>17261</v>
      </c>
      <c r="M42" s="393" t="s">
        <v>17261</v>
      </c>
      <c r="N42" s="393" t="s">
        <v>17263</v>
      </c>
      <c r="O42" s="428" t="s">
        <v>6593</v>
      </c>
      <c r="P42" s="428" t="s">
        <v>28102</v>
      </c>
      <c r="Q42" s="393" t="s">
        <v>6595</v>
      </c>
      <c r="R42" s="851" t="s">
        <v>21039</v>
      </c>
      <c r="S42" s="1069">
        <v>46</v>
      </c>
    </row>
    <row r="43" spans="1:22" ht="15" thickTop="1" thickBot="1">
      <c r="A43" s="392">
        <v>42</v>
      </c>
      <c r="B43" s="392">
        <v>2030</v>
      </c>
      <c r="C43" s="426" t="s">
        <v>6548</v>
      </c>
      <c r="D43" s="426" t="s">
        <v>6581</v>
      </c>
      <c r="E43" s="428" t="s">
        <v>6588</v>
      </c>
      <c r="F43" s="424" t="s">
        <v>6218</v>
      </c>
      <c r="G43" s="392" t="s">
        <v>21</v>
      </c>
      <c r="H43" s="428" t="s">
        <v>6225</v>
      </c>
      <c r="I43" s="393" t="s">
        <v>6230</v>
      </c>
      <c r="J43" s="393"/>
      <c r="K43" s="393" t="s">
        <v>17264</v>
      </c>
      <c r="L43" s="393" t="s">
        <v>17261</v>
      </c>
      <c r="M43" s="393" t="s">
        <v>17261</v>
      </c>
      <c r="N43" s="393" t="s">
        <v>17263</v>
      </c>
      <c r="O43" s="428" t="s">
        <v>6593</v>
      </c>
      <c r="P43" s="428" t="s">
        <v>28102</v>
      </c>
      <c r="Q43" s="393" t="s">
        <v>6596</v>
      </c>
      <c r="R43" s="851" t="s">
        <v>26782</v>
      </c>
      <c r="S43" s="1069">
        <v>46</v>
      </c>
    </row>
    <row r="44" spans="1:22" ht="15" thickTop="1" thickBot="1">
      <c r="A44" s="392">
        <v>43</v>
      </c>
      <c r="B44" s="392">
        <v>2040</v>
      </c>
      <c r="C44" s="426" t="s">
        <v>6549</v>
      </c>
      <c r="D44" s="426" t="s">
        <v>6582</v>
      </c>
      <c r="E44" s="428" t="s">
        <v>6589</v>
      </c>
      <c r="F44" s="424" t="s">
        <v>6219</v>
      </c>
      <c r="G44" s="392" t="s">
        <v>21</v>
      </c>
      <c r="H44" s="428" t="s">
        <v>6226</v>
      </c>
      <c r="I44" s="393" t="s">
        <v>6230</v>
      </c>
      <c r="J44" s="393"/>
      <c r="K44" s="393" t="s">
        <v>17264</v>
      </c>
      <c r="L44" s="393" t="s">
        <v>17261</v>
      </c>
      <c r="M44" s="393" t="s">
        <v>17261</v>
      </c>
      <c r="N44" s="393" t="s">
        <v>17263</v>
      </c>
      <c r="O44" s="428" t="s">
        <v>6593</v>
      </c>
      <c r="P44" s="428" t="s">
        <v>28102</v>
      </c>
      <c r="Q44" s="393" t="s">
        <v>6597</v>
      </c>
      <c r="R44" s="851" t="s">
        <v>21039</v>
      </c>
      <c r="S44" s="1069">
        <v>46</v>
      </c>
    </row>
    <row r="45" spans="1:22" ht="15" thickTop="1" thickBot="1">
      <c r="A45" s="392">
        <v>44</v>
      </c>
      <c r="B45" s="392">
        <v>2050</v>
      </c>
      <c r="C45" s="426" t="s">
        <v>6550</v>
      </c>
      <c r="D45" s="426" t="s">
        <v>6583</v>
      </c>
      <c r="E45" s="428" t="s">
        <v>6590</v>
      </c>
      <c r="F45" s="424" t="s">
        <v>6220</v>
      </c>
      <c r="G45" s="392" t="s">
        <v>21</v>
      </c>
      <c r="H45" s="428" t="s">
        <v>6227</v>
      </c>
      <c r="I45" s="393" t="s">
        <v>6230</v>
      </c>
      <c r="J45" s="393"/>
      <c r="K45" s="393" t="s">
        <v>17264</v>
      </c>
      <c r="L45" s="393" t="s">
        <v>17261</v>
      </c>
      <c r="M45" s="393" t="s">
        <v>17261</v>
      </c>
      <c r="N45" s="393" t="s">
        <v>17263</v>
      </c>
      <c r="O45" s="428" t="s">
        <v>6593</v>
      </c>
      <c r="P45" s="428" t="s">
        <v>28102</v>
      </c>
      <c r="Q45" s="393" t="s">
        <v>6598</v>
      </c>
      <c r="R45" s="851" t="s">
        <v>21039</v>
      </c>
      <c r="S45" s="1069">
        <v>46</v>
      </c>
    </row>
    <row r="46" spans="1:22" ht="15" thickTop="1" thickBot="1">
      <c r="A46" s="392">
        <v>45</v>
      </c>
      <c r="B46" s="392">
        <v>2060</v>
      </c>
      <c r="C46" s="426" t="s">
        <v>6551</v>
      </c>
      <c r="D46" s="426" t="s">
        <v>6584</v>
      </c>
      <c r="E46" s="428" t="s">
        <v>6591</v>
      </c>
      <c r="F46" s="424" t="s">
        <v>6221</v>
      </c>
      <c r="G46" s="392" t="s">
        <v>21</v>
      </c>
      <c r="H46" s="428" t="s">
        <v>6228</v>
      </c>
      <c r="I46" s="393" t="s">
        <v>6230</v>
      </c>
      <c r="J46" s="393"/>
      <c r="K46" s="393" t="s">
        <v>17264</v>
      </c>
      <c r="L46" s="393" t="s">
        <v>17261</v>
      </c>
      <c r="M46" s="393" t="s">
        <v>17261</v>
      </c>
      <c r="N46" s="393" t="s">
        <v>17263</v>
      </c>
      <c r="O46" s="428" t="s">
        <v>6593</v>
      </c>
      <c r="P46" s="428" t="s">
        <v>28102</v>
      </c>
      <c r="Q46" s="393" t="s">
        <v>6599</v>
      </c>
      <c r="R46" s="851" t="s">
        <v>21039</v>
      </c>
      <c r="S46" s="1069">
        <v>46</v>
      </c>
    </row>
    <row r="47" spans="1:22" ht="15" thickTop="1" thickBot="1">
      <c r="A47" s="392">
        <v>46</v>
      </c>
      <c r="B47" s="392">
        <v>2070</v>
      </c>
      <c r="C47" s="426" t="s">
        <v>6552</v>
      </c>
      <c r="D47" s="426" t="s">
        <v>6585</v>
      </c>
      <c r="E47" s="428" t="s">
        <v>6592</v>
      </c>
      <c r="F47" s="424" t="s">
        <v>6222</v>
      </c>
      <c r="G47" s="392" t="s">
        <v>21</v>
      </c>
      <c r="H47" s="428" t="s">
        <v>6229</v>
      </c>
      <c r="I47" s="393" t="s">
        <v>6230</v>
      </c>
      <c r="J47" s="393"/>
      <c r="K47" s="393" t="s">
        <v>17264</v>
      </c>
      <c r="L47" s="393" t="s">
        <v>17261</v>
      </c>
      <c r="M47" s="393" t="s">
        <v>17261</v>
      </c>
      <c r="N47" s="393" t="s">
        <v>17263</v>
      </c>
      <c r="O47" s="428" t="s">
        <v>6593</v>
      </c>
      <c r="P47" s="428" t="s">
        <v>28102</v>
      </c>
      <c r="Q47" s="393" t="s">
        <v>6600</v>
      </c>
      <c r="R47" s="851" t="s">
        <v>21039</v>
      </c>
      <c r="S47" s="1069">
        <v>46</v>
      </c>
    </row>
    <row r="48" spans="1:22" ht="15" thickTop="1" thickBot="1">
      <c r="A48" s="7"/>
      <c r="B48" s="7"/>
      <c r="C48" s="9"/>
      <c r="D48" s="9"/>
      <c r="E48" s="15"/>
      <c r="F48" s="11"/>
      <c r="G48" s="7"/>
      <c r="H48" s="15"/>
      <c r="I48" s="8"/>
      <c r="J48" s="8"/>
      <c r="K48" s="8"/>
      <c r="L48" s="8"/>
      <c r="M48" s="8"/>
      <c r="N48" s="8"/>
      <c r="O48" s="15"/>
      <c r="P48" s="15"/>
      <c r="Q48" s="8"/>
      <c r="R48" s="8"/>
      <c r="S48" s="216"/>
    </row>
    <row r="49" spans="1:19" ht="15" thickTop="1" thickBot="1">
      <c r="A49" s="7"/>
      <c r="B49" s="7"/>
      <c r="C49" s="9"/>
      <c r="D49" s="9"/>
      <c r="E49" s="15"/>
      <c r="F49" s="11"/>
      <c r="G49" s="7"/>
      <c r="H49" s="15"/>
      <c r="I49" s="8"/>
      <c r="J49" s="8"/>
      <c r="K49" s="8"/>
      <c r="L49" s="8"/>
      <c r="M49" s="8"/>
      <c r="N49" s="8"/>
      <c r="O49" s="15"/>
      <c r="P49" s="15"/>
      <c r="Q49" s="8"/>
      <c r="R49" s="8"/>
      <c r="S49" s="216"/>
    </row>
    <row r="50" spans="1:19" ht="15" thickTop="1" thickBot="1">
      <c r="A50" s="7"/>
      <c r="B50" s="7"/>
      <c r="C50" s="9"/>
      <c r="D50" s="9"/>
      <c r="E50" s="15"/>
      <c r="F50" s="11"/>
      <c r="G50" s="7"/>
      <c r="H50" s="15"/>
      <c r="I50" s="8"/>
      <c r="J50" s="8"/>
      <c r="K50" s="8"/>
      <c r="L50" s="8"/>
      <c r="M50" s="8"/>
      <c r="N50" s="8"/>
      <c r="O50" s="15"/>
      <c r="P50" s="15"/>
      <c r="Q50" s="8"/>
      <c r="R50" s="8"/>
      <c r="S50" s="216"/>
    </row>
    <row r="51" spans="1:19" ht="15" thickTop="1" thickBot="1">
      <c r="A51" s="7"/>
      <c r="B51" s="7"/>
      <c r="C51" s="9"/>
      <c r="D51" s="9"/>
      <c r="E51" s="15"/>
      <c r="F51" s="11"/>
      <c r="G51" s="7"/>
      <c r="H51" s="15"/>
      <c r="I51" s="8"/>
      <c r="J51" s="8"/>
      <c r="K51" s="8"/>
      <c r="L51" s="8"/>
      <c r="M51" s="8"/>
      <c r="N51" s="8"/>
      <c r="O51" s="15"/>
      <c r="P51" s="15"/>
      <c r="Q51" s="8"/>
      <c r="R51" s="8"/>
      <c r="S51" s="216"/>
    </row>
    <row r="52" spans="1:19" ht="15" thickTop="1" thickBot="1">
      <c r="A52" s="7"/>
      <c r="B52" s="7"/>
      <c r="C52" s="9"/>
      <c r="D52" s="9"/>
      <c r="E52" s="15"/>
      <c r="F52" s="11"/>
      <c r="G52" s="7"/>
      <c r="H52" s="15"/>
      <c r="I52" s="8"/>
      <c r="J52" s="8"/>
      <c r="K52" s="8"/>
      <c r="L52" s="8"/>
      <c r="M52" s="8"/>
      <c r="N52" s="8"/>
      <c r="O52" s="15"/>
      <c r="P52" s="15"/>
      <c r="Q52" s="8"/>
      <c r="R52" s="8"/>
      <c r="S52" s="216"/>
    </row>
    <row r="53" spans="1:19" ht="15" thickTop="1" thickBot="1">
      <c r="A53" s="7"/>
      <c r="B53" s="7"/>
      <c r="C53" s="9"/>
      <c r="D53" s="9"/>
      <c r="E53" s="15"/>
      <c r="F53" s="11"/>
      <c r="G53" s="7"/>
      <c r="H53" s="15"/>
      <c r="I53" s="8"/>
      <c r="J53" s="8"/>
      <c r="K53" s="8"/>
      <c r="L53" s="8"/>
      <c r="M53" s="8"/>
      <c r="N53" s="8"/>
      <c r="O53" s="15"/>
      <c r="P53" s="15"/>
      <c r="Q53" s="8"/>
      <c r="R53" s="8"/>
      <c r="S53" s="216"/>
    </row>
    <row r="54" spans="1:19" ht="15" thickTop="1" thickBot="1">
      <c r="A54" s="7"/>
      <c r="B54" s="7"/>
      <c r="C54" s="9"/>
      <c r="D54" s="9"/>
      <c r="E54" s="15"/>
      <c r="F54" s="11"/>
      <c r="G54" s="7"/>
      <c r="H54" s="15"/>
      <c r="I54" s="8"/>
      <c r="J54" s="8"/>
      <c r="K54" s="8"/>
      <c r="L54" s="8"/>
      <c r="M54" s="8"/>
      <c r="N54" s="8"/>
      <c r="O54" s="15"/>
      <c r="P54" s="15"/>
      <c r="Q54" s="8"/>
      <c r="R54" s="8"/>
      <c r="S54" s="216"/>
    </row>
    <row r="55" spans="1:19" ht="15" thickTop="1" thickBot="1">
      <c r="A55" s="7"/>
      <c r="B55" s="7"/>
      <c r="C55" s="9"/>
      <c r="D55" s="9"/>
      <c r="E55" s="15"/>
      <c r="F55" s="11"/>
      <c r="G55" s="7"/>
      <c r="H55" s="15"/>
      <c r="I55" s="8"/>
      <c r="J55" s="8"/>
      <c r="K55" s="8"/>
      <c r="L55" s="8"/>
      <c r="M55" s="8"/>
      <c r="N55" s="8"/>
      <c r="O55" s="15"/>
      <c r="P55" s="15"/>
      <c r="Q55" s="8"/>
      <c r="R55" s="8"/>
      <c r="S55" s="216"/>
    </row>
    <row r="56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6500001@nihonsoft.co.jp"/>
    <hyperlink ref="F5" r:id="rId4" display="SW00006500002@nihonsoft.co.jp"/>
    <hyperlink ref="F6" r:id="rId5" display="SW00006500001@nihonsoft.co.jp"/>
    <hyperlink ref="F10" r:id="rId6" display="SW00006500001@nihonsoft.co.jp"/>
    <hyperlink ref="F14" r:id="rId7" display="SW00006500001@nihonsoft.co.jp"/>
    <hyperlink ref="F18" r:id="rId8" display="SW00006500001@nihonsoft.co.jp"/>
    <hyperlink ref="F22" r:id="rId9" display="SW00006500001@nihonsoft.co.jp"/>
    <hyperlink ref="F26" r:id="rId10" display="SW00006500001@nihonsoft.co.jp"/>
    <hyperlink ref="F30" r:id="rId11" display="SW00006500001@nihonsoft.co.jp"/>
    <hyperlink ref="F34" r:id="rId12" display="SW00006500001@nihonsoft.co.jp"/>
    <hyperlink ref="F38" r:id="rId13" display="SW00006500001@nihonsoft.co.jp"/>
    <hyperlink ref="F7" r:id="rId14" display="SW00006500002@nihonsoft.co.jp"/>
    <hyperlink ref="F11" r:id="rId15" display="SW00006500002@nihonsoft.co.jp"/>
    <hyperlink ref="F15" r:id="rId16" display="SW00006500002@nihonsoft.co.jp"/>
    <hyperlink ref="F19" r:id="rId17" display="SW00006500002@nihonsoft.co.jp"/>
    <hyperlink ref="F23" r:id="rId18" display="SW00006500002@nihonsoft.co.jp"/>
    <hyperlink ref="F27" r:id="rId19" display="SW00006500002@nihonsoft.co.jp"/>
    <hyperlink ref="F31" r:id="rId20" display="SW00006500002@nihonsoft.co.jp"/>
    <hyperlink ref="F35" r:id="rId21" display="SW00006500002@nihonsoft.co.jp"/>
    <hyperlink ref="F39" r:id="rId22" display="SW00006500002@nihonsoft.co.jp"/>
    <hyperlink ref="F8" r:id="rId23" display="SW00006500001@nihonsoft.co.jp"/>
    <hyperlink ref="F12" r:id="rId24" display="SW00006500001@nihonsoft.co.jp"/>
    <hyperlink ref="F16" r:id="rId25" display="SW00006500001@nihonsoft.co.jp"/>
    <hyperlink ref="F20" r:id="rId26" display="SW00006500001@nihonsoft.co.jp"/>
    <hyperlink ref="F24" r:id="rId27" display="SW00006500001@nihonsoft.co.jp"/>
    <hyperlink ref="F28" r:id="rId28" display="SW00006500001@nihonsoft.co.jp"/>
    <hyperlink ref="F32" r:id="rId29" display="SW00006500001@nihonsoft.co.jp"/>
    <hyperlink ref="F36" r:id="rId30" display="SW00006500001@nihonsoft.co.jp"/>
    <hyperlink ref="F40" r:id="rId31" display="SW00006500002@nihonsoft.co.jp"/>
    <hyperlink ref="F9" r:id="rId32" display="SW00006500002@nihonsoft.co.jp"/>
    <hyperlink ref="F13" r:id="rId33" display="SW00006500002@nihonsoft.co.jp"/>
    <hyperlink ref="F17" r:id="rId34" display="SW00006500002@nihonsoft.co.jp"/>
    <hyperlink ref="F21" r:id="rId35" display="SW00006500002@nihonsoft.co.jp"/>
    <hyperlink ref="F25" r:id="rId36" display="SW00006500002@nihonsoft.co.jp"/>
    <hyperlink ref="F29" r:id="rId37" display="SW00006500002@nihonsoft.co.jp"/>
    <hyperlink ref="F33" r:id="rId38" display="SW00006500002@nihonsoft.co.jp"/>
    <hyperlink ref="F37" r:id="rId39" display="SW00006500002@nihonsoft.co.jp"/>
    <hyperlink ref="F41" r:id="rId40" display="SW00006500002@nihonsoft.co.jp"/>
    <hyperlink ref="F43" r:id="rId41" display="SW00006500002@nihonsoft.co.jp"/>
    <hyperlink ref="F45" r:id="rId42" display="SW00006500002@nihonsoft.co.jp"/>
    <hyperlink ref="F47" r:id="rId43" display="SW00006500002@nihonsoft.co.jp"/>
    <hyperlink ref="F42" r:id="rId44" display="SW00006500002@nihonsoft.co.jp"/>
    <hyperlink ref="F44" r:id="rId45" display="SW00006500002@nihonsoft.co.jp"/>
    <hyperlink ref="F46" r:id="rId46" display="SW00006500002@nihonsoft.co.jp"/>
  </hyperlinks>
  <pageMargins left="0.7" right="0.7" top="0.75" bottom="0.75" header="0.51180555555555496" footer="0.51180555555555496"/>
  <pageSetup paperSize="9" scale="10" firstPageNumber="0" fitToHeight="0" orientation="portrait" r:id="rId47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V20"/>
  <sheetViews>
    <sheetView topLeftCell="E1" zoomScaleNormal="100" workbookViewId="0"/>
  </sheetViews>
  <sheetFormatPr defaultRowHeight="13.5"/>
  <cols>
    <col min="1" max="1" width="5.25" style="1" bestFit="1" customWidth="1"/>
    <col min="2" max="2" width="9" style="1"/>
    <col min="3" max="3" width="26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4.375" style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26866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1100</v>
      </c>
      <c r="C2" s="9" t="s">
        <v>4169</v>
      </c>
      <c r="D2" s="9" t="s">
        <v>5117</v>
      </c>
      <c r="E2" s="15" t="s">
        <v>5118</v>
      </c>
      <c r="F2" s="87" t="s">
        <v>4172</v>
      </c>
      <c r="G2" s="91" t="s">
        <v>1183</v>
      </c>
      <c r="H2" s="15" t="s">
        <v>4175</v>
      </c>
      <c r="I2" s="8" t="s">
        <v>2844</v>
      </c>
      <c r="J2" s="8"/>
      <c r="K2" s="8" t="s">
        <v>17275</v>
      </c>
      <c r="L2" s="8" t="s">
        <v>17257</v>
      </c>
      <c r="M2" s="8" t="s">
        <v>17257</v>
      </c>
      <c r="N2" s="8" t="s">
        <v>17259</v>
      </c>
      <c r="O2" s="15" t="s">
        <v>5123</v>
      </c>
      <c r="P2" s="15"/>
      <c r="Q2" s="172" t="s">
        <v>4315</v>
      </c>
      <c r="R2" s="884" t="s">
        <v>21038</v>
      </c>
      <c r="S2" s="214">
        <v>45</v>
      </c>
      <c r="U2" s="413" t="s">
        <v>5180</v>
      </c>
      <c r="V2" s="413">
        <f>COUNTIF($S$2:$S$19,"41")</f>
        <v>0</v>
      </c>
    </row>
    <row r="3" spans="1:22" ht="15" thickTop="1" thickBot="1">
      <c r="A3" s="7">
        <v>2</v>
      </c>
      <c r="B3" s="7">
        <v>1200</v>
      </c>
      <c r="C3" s="9" t="s">
        <v>4170</v>
      </c>
      <c r="D3" s="9" t="s">
        <v>5119</v>
      </c>
      <c r="E3" s="15" t="s">
        <v>5120</v>
      </c>
      <c r="F3" s="87" t="s">
        <v>4173</v>
      </c>
      <c r="G3" s="91" t="s">
        <v>1183</v>
      </c>
      <c r="H3" s="15" t="s">
        <v>4176</v>
      </c>
      <c r="I3" s="8" t="s">
        <v>2844</v>
      </c>
      <c r="J3" s="8"/>
      <c r="K3" s="8" t="s">
        <v>17275</v>
      </c>
      <c r="L3" s="8" t="s">
        <v>17257</v>
      </c>
      <c r="M3" s="8" t="s">
        <v>17257</v>
      </c>
      <c r="N3" s="8" t="s">
        <v>17259</v>
      </c>
      <c r="O3" s="15" t="s">
        <v>5123</v>
      </c>
      <c r="P3" s="15"/>
      <c r="Q3" s="172" t="s">
        <v>4316</v>
      </c>
      <c r="R3" s="884" t="s">
        <v>21038</v>
      </c>
      <c r="S3" s="214">
        <v>45</v>
      </c>
      <c r="U3" s="413" t="s">
        <v>5179</v>
      </c>
      <c r="V3" s="413">
        <f>COUNTIF($S$2:$S$19,"42")</f>
        <v>0</v>
      </c>
    </row>
    <row r="4" spans="1:22" ht="15" thickTop="1" thickBot="1">
      <c r="A4" s="7">
        <v>3</v>
      </c>
      <c r="B4" s="7">
        <v>1300</v>
      </c>
      <c r="C4" s="9" t="s">
        <v>4171</v>
      </c>
      <c r="D4" s="9" t="s">
        <v>5121</v>
      </c>
      <c r="E4" s="15" t="s">
        <v>5122</v>
      </c>
      <c r="F4" s="87" t="s">
        <v>4174</v>
      </c>
      <c r="G4" s="91" t="s">
        <v>21</v>
      </c>
      <c r="H4" s="15" t="s">
        <v>4602</v>
      </c>
      <c r="I4" s="8" t="s">
        <v>2844</v>
      </c>
      <c r="J4" s="8"/>
      <c r="K4" s="8" t="s">
        <v>17275</v>
      </c>
      <c r="L4" s="8" t="s">
        <v>17261</v>
      </c>
      <c r="M4" s="8" t="s">
        <v>17261</v>
      </c>
      <c r="N4" s="8" t="s">
        <v>17263</v>
      </c>
      <c r="O4" s="15" t="s">
        <v>5123</v>
      </c>
      <c r="P4" s="15"/>
      <c r="Q4" s="15" t="s">
        <v>4603</v>
      </c>
      <c r="R4" s="884" t="s">
        <v>21038</v>
      </c>
      <c r="S4" s="214">
        <v>45</v>
      </c>
      <c r="U4" s="413" t="s">
        <v>5178</v>
      </c>
      <c r="V4" s="413">
        <f>COUNTIF($S$2:$S$19,"43")</f>
        <v>0</v>
      </c>
    </row>
    <row r="5" spans="1:22" ht="15" thickTop="1" thickBot="1">
      <c r="A5" s="7">
        <v>4</v>
      </c>
      <c r="B5" s="7">
        <v>1400</v>
      </c>
      <c r="C5" s="9" t="s">
        <v>20978</v>
      </c>
      <c r="D5" s="9" t="s">
        <v>7217</v>
      </c>
      <c r="E5" s="15" t="s">
        <v>7219</v>
      </c>
      <c r="F5" s="87" t="s">
        <v>7167</v>
      </c>
      <c r="G5" s="91" t="s">
        <v>21</v>
      </c>
      <c r="H5" s="15" t="s">
        <v>8019</v>
      </c>
      <c r="I5" s="8" t="s">
        <v>17859</v>
      </c>
      <c r="J5" s="8"/>
      <c r="K5" s="8" t="s">
        <v>17275</v>
      </c>
      <c r="L5" s="8" t="s">
        <v>17261</v>
      </c>
      <c r="M5" s="8" t="s">
        <v>17261</v>
      </c>
      <c r="N5" s="8" t="s">
        <v>17263</v>
      </c>
      <c r="O5" s="15" t="s">
        <v>7221</v>
      </c>
      <c r="P5" s="15"/>
      <c r="Q5" s="29" t="s">
        <v>7666</v>
      </c>
      <c r="R5" s="29" t="s">
        <v>21065</v>
      </c>
      <c r="S5" s="214">
        <v>46</v>
      </c>
      <c r="U5" s="413" t="s">
        <v>5176</v>
      </c>
      <c r="V5" s="413">
        <f>COUNTIF($S$2:$S$19,"44")</f>
        <v>0</v>
      </c>
    </row>
    <row r="6" spans="1:22" ht="15" thickTop="1" thickBot="1">
      <c r="A6" s="7">
        <v>5</v>
      </c>
      <c r="B6" s="7">
        <v>1500</v>
      </c>
      <c r="C6" s="9" t="s">
        <v>7164</v>
      </c>
      <c r="D6" s="9" t="s">
        <v>7218</v>
      </c>
      <c r="E6" s="15" t="s">
        <v>7220</v>
      </c>
      <c r="F6" s="87" t="s">
        <v>7165</v>
      </c>
      <c r="G6" s="91" t="s">
        <v>21</v>
      </c>
      <c r="H6" s="15" t="s">
        <v>7166</v>
      </c>
      <c r="I6" s="8" t="s">
        <v>17859</v>
      </c>
      <c r="J6" s="8"/>
      <c r="K6" s="8" t="s">
        <v>17275</v>
      </c>
      <c r="L6" s="8" t="s">
        <v>17261</v>
      </c>
      <c r="M6" s="8" t="s">
        <v>17261</v>
      </c>
      <c r="N6" s="8" t="s">
        <v>17263</v>
      </c>
      <c r="O6" s="15" t="s">
        <v>7221</v>
      </c>
      <c r="P6" s="15"/>
      <c r="Q6" s="29" t="s">
        <v>7667</v>
      </c>
      <c r="R6" s="29" t="s">
        <v>21064</v>
      </c>
      <c r="S6" s="214">
        <v>46</v>
      </c>
      <c r="U6" s="413" t="s">
        <v>5174</v>
      </c>
      <c r="V6" s="413">
        <f>COUNTIF($S$2:$S$19,"45")</f>
        <v>3</v>
      </c>
    </row>
    <row r="7" spans="1:22" ht="15" thickTop="1" thickBot="1">
      <c r="A7" s="7">
        <v>6</v>
      </c>
      <c r="B7" s="7">
        <v>1600</v>
      </c>
      <c r="C7" s="9" t="s">
        <v>8003</v>
      </c>
      <c r="D7" s="9" t="s">
        <v>8137</v>
      </c>
      <c r="E7" s="15" t="s">
        <v>8138</v>
      </c>
      <c r="F7" s="87" t="s">
        <v>8004</v>
      </c>
      <c r="G7" s="91" t="s">
        <v>21</v>
      </c>
      <c r="H7" s="15" t="s">
        <v>8006</v>
      </c>
      <c r="I7" s="8" t="s">
        <v>8005</v>
      </c>
      <c r="J7" s="8"/>
      <c r="K7" s="8" t="s">
        <v>17275</v>
      </c>
      <c r="L7" s="8" t="s">
        <v>17261</v>
      </c>
      <c r="M7" s="8" t="s">
        <v>17261</v>
      </c>
      <c r="N7" s="8" t="s">
        <v>17263</v>
      </c>
      <c r="O7" s="15" t="s">
        <v>8139</v>
      </c>
      <c r="P7" s="15"/>
      <c r="Q7" s="8" t="s">
        <v>8140</v>
      </c>
      <c r="R7" s="8"/>
      <c r="S7" s="215">
        <v>46</v>
      </c>
      <c r="U7" s="413" t="s">
        <v>5175</v>
      </c>
      <c r="V7" s="413">
        <f>COUNTIF($S$2:$S$19,"46")</f>
        <v>3</v>
      </c>
    </row>
    <row r="8" spans="1:22" ht="15" thickTop="1" thickBot="1">
      <c r="A8" s="442">
        <v>7</v>
      </c>
      <c r="B8" s="7">
        <v>1700</v>
      </c>
      <c r="C8" s="9" t="s">
        <v>17860</v>
      </c>
      <c r="D8" s="9" t="s">
        <v>10756</v>
      </c>
      <c r="E8" s="15" t="s">
        <v>10757</v>
      </c>
      <c r="F8" s="87" t="s">
        <v>10665</v>
      </c>
      <c r="G8" s="91" t="s">
        <v>21</v>
      </c>
      <c r="H8" s="15" t="s">
        <v>10667</v>
      </c>
      <c r="I8" s="8" t="s">
        <v>8005</v>
      </c>
      <c r="J8" s="8"/>
      <c r="K8" s="8" t="s">
        <v>17275</v>
      </c>
      <c r="L8" s="8" t="s">
        <v>17261</v>
      </c>
      <c r="M8" s="8" t="s">
        <v>17261</v>
      </c>
      <c r="N8" s="8" t="s">
        <v>17263</v>
      </c>
      <c r="O8" s="15" t="s">
        <v>10758</v>
      </c>
      <c r="P8" s="15"/>
      <c r="Q8" s="8" t="s">
        <v>10925</v>
      </c>
      <c r="R8" s="8"/>
      <c r="S8" s="215">
        <v>47</v>
      </c>
      <c r="U8" s="413" t="s">
        <v>5214</v>
      </c>
      <c r="V8" s="413">
        <f>COUNTIF($S$2:$S$19,"47")</f>
        <v>2</v>
      </c>
    </row>
    <row r="9" spans="1:22" ht="15" thickTop="1" thickBot="1">
      <c r="A9" s="442">
        <v>8</v>
      </c>
      <c r="B9" s="7">
        <v>1800</v>
      </c>
      <c r="C9" s="9" t="s">
        <v>10664</v>
      </c>
      <c r="D9" s="9" t="s">
        <v>10754</v>
      </c>
      <c r="E9" s="15" t="s">
        <v>10755</v>
      </c>
      <c r="F9" s="87" t="s">
        <v>10666</v>
      </c>
      <c r="G9" s="91" t="s">
        <v>21</v>
      </c>
      <c r="H9" s="15" t="s">
        <v>10668</v>
      </c>
      <c r="I9" s="8" t="s">
        <v>8005</v>
      </c>
      <c r="J9" s="8"/>
      <c r="K9" s="8" t="s">
        <v>17275</v>
      </c>
      <c r="L9" s="8" t="s">
        <v>17261</v>
      </c>
      <c r="M9" s="8" t="s">
        <v>17261</v>
      </c>
      <c r="N9" s="8" t="s">
        <v>17263</v>
      </c>
      <c r="O9" s="15" t="s">
        <v>10758</v>
      </c>
      <c r="P9" s="15"/>
      <c r="Q9" s="8" t="s">
        <v>10926</v>
      </c>
      <c r="R9" s="8"/>
      <c r="S9" s="215">
        <v>47</v>
      </c>
      <c r="U9" s="413" t="s">
        <v>5216</v>
      </c>
      <c r="V9" s="413">
        <f>COUNTIF($S$2:$S$19,"48")</f>
        <v>2</v>
      </c>
    </row>
    <row r="10" spans="1:22" ht="15" thickTop="1" thickBot="1">
      <c r="A10" s="442">
        <v>9</v>
      </c>
      <c r="B10" s="7">
        <v>1900</v>
      </c>
      <c r="C10" s="9" t="s">
        <v>11953</v>
      </c>
      <c r="D10" s="9" t="s">
        <v>11972</v>
      </c>
      <c r="E10" s="15" t="s">
        <v>11995</v>
      </c>
      <c r="F10" s="87" t="s">
        <v>11996</v>
      </c>
      <c r="G10" s="91" t="s">
        <v>21</v>
      </c>
      <c r="H10" s="15" t="s">
        <v>11954</v>
      </c>
      <c r="I10" s="8" t="s">
        <v>6559</v>
      </c>
      <c r="J10" s="8"/>
      <c r="K10" s="8" t="s">
        <v>17275</v>
      </c>
      <c r="L10" s="8" t="s">
        <v>17261</v>
      </c>
      <c r="M10" s="8" t="s">
        <v>17261</v>
      </c>
      <c r="N10" s="8" t="s">
        <v>17263</v>
      </c>
      <c r="O10" s="15" t="s">
        <v>11973</v>
      </c>
      <c r="P10" s="15"/>
      <c r="Q10" s="8" t="s">
        <v>11999</v>
      </c>
      <c r="R10" s="8"/>
      <c r="S10" s="215">
        <v>48</v>
      </c>
      <c r="U10" s="413" t="s">
        <v>5215</v>
      </c>
      <c r="V10" s="413">
        <f>COUNTIF($S$2:$S$19,"49")</f>
        <v>0</v>
      </c>
    </row>
    <row r="11" spans="1:22" ht="15" thickTop="1" thickBot="1">
      <c r="A11" s="442">
        <v>10</v>
      </c>
      <c r="B11" s="442">
        <v>2000</v>
      </c>
      <c r="C11" s="9" t="s">
        <v>16918</v>
      </c>
      <c r="D11" s="9" t="s">
        <v>14048</v>
      </c>
      <c r="E11" s="15" t="s">
        <v>14023</v>
      </c>
      <c r="F11" s="87" t="s">
        <v>14049</v>
      </c>
      <c r="G11" s="91" t="s">
        <v>21</v>
      </c>
      <c r="H11" s="15" t="s">
        <v>14050</v>
      </c>
      <c r="I11" s="8" t="s">
        <v>6559</v>
      </c>
      <c r="J11" s="8"/>
      <c r="K11" s="8" t="s">
        <v>17275</v>
      </c>
      <c r="L11" s="8" t="s">
        <v>17261</v>
      </c>
      <c r="M11" s="8" t="s">
        <v>17261</v>
      </c>
      <c r="N11" s="8" t="s">
        <v>17263</v>
      </c>
      <c r="O11" s="15" t="s">
        <v>14024</v>
      </c>
      <c r="P11" s="15"/>
      <c r="Q11" s="8" t="s">
        <v>14053</v>
      </c>
      <c r="R11" s="8"/>
      <c r="S11" s="216">
        <v>48</v>
      </c>
      <c r="U11" s="413" t="s">
        <v>17020</v>
      </c>
      <c r="V11" s="413">
        <f>COUNTIF($S$2:$S$157,"50")</f>
        <v>0</v>
      </c>
    </row>
    <row r="12" spans="1:22" ht="15" thickTop="1" thickBot="1">
      <c r="A12" s="7"/>
      <c r="B12" s="7"/>
      <c r="C12" s="9" t="s">
        <v>20979</v>
      </c>
      <c r="D12" s="9" t="s">
        <v>21112</v>
      </c>
      <c r="E12" s="15" t="s">
        <v>21113</v>
      </c>
      <c r="F12" s="87" t="s">
        <v>20980</v>
      </c>
      <c r="G12" s="91" t="s">
        <v>21</v>
      </c>
      <c r="H12" s="15" t="s">
        <v>20981</v>
      </c>
      <c r="I12" s="8" t="s">
        <v>8383</v>
      </c>
      <c r="J12" s="8"/>
      <c r="K12" s="8"/>
      <c r="L12" s="8"/>
      <c r="M12" s="8"/>
      <c r="N12" s="8"/>
      <c r="O12" s="15" t="s">
        <v>21111</v>
      </c>
      <c r="P12" s="15"/>
      <c r="Q12" s="8"/>
      <c r="R12" s="8"/>
      <c r="S12" s="216"/>
      <c r="U12" s="413" t="s">
        <v>17021</v>
      </c>
      <c r="V12" s="413">
        <f>COUNTIF($S$2:$S$157,"51")</f>
        <v>0</v>
      </c>
    </row>
    <row r="13" spans="1:22" ht="15" thickTop="1" thickBot="1">
      <c r="A13" s="442">
        <v>11</v>
      </c>
      <c r="B13" s="442">
        <v>2100</v>
      </c>
      <c r="C13" s="9" t="s">
        <v>22056</v>
      </c>
      <c r="D13" s="9" t="s">
        <v>22208</v>
      </c>
      <c r="E13" s="15" t="s">
        <v>22209</v>
      </c>
      <c r="F13" s="87" t="s">
        <v>22057</v>
      </c>
      <c r="G13" s="91" t="s">
        <v>21</v>
      </c>
      <c r="H13" s="15" t="s">
        <v>22061</v>
      </c>
      <c r="I13" s="8" t="s">
        <v>8383</v>
      </c>
      <c r="J13" s="8"/>
      <c r="K13" s="8" t="s">
        <v>17275</v>
      </c>
      <c r="L13" s="8" t="s">
        <v>17257</v>
      </c>
      <c r="M13" s="8" t="s">
        <v>17257</v>
      </c>
      <c r="N13" s="8" t="s">
        <v>17259</v>
      </c>
      <c r="O13" s="15" t="s">
        <v>22207</v>
      </c>
      <c r="P13" s="15"/>
      <c r="Q13" s="8" t="s">
        <v>22271</v>
      </c>
      <c r="R13" s="8"/>
      <c r="S13" s="216"/>
      <c r="U13" s="413"/>
      <c r="V13" s="413"/>
    </row>
    <row r="14" spans="1:22" ht="15" thickTop="1" thickBot="1">
      <c r="A14" s="442"/>
      <c r="B14" s="442"/>
      <c r="C14" s="9" t="s">
        <v>26545</v>
      </c>
      <c r="D14" s="9" t="s">
        <v>26655</v>
      </c>
      <c r="E14" s="15" t="s">
        <v>26656</v>
      </c>
      <c r="F14" s="87" t="s">
        <v>26546</v>
      </c>
      <c r="G14" s="91" t="s">
        <v>21</v>
      </c>
      <c r="H14" s="15" t="s">
        <v>26547</v>
      </c>
      <c r="I14" s="8" t="s">
        <v>8383</v>
      </c>
      <c r="J14" s="8"/>
      <c r="K14" s="8"/>
      <c r="L14" s="8"/>
      <c r="M14" s="8"/>
      <c r="N14" s="8"/>
      <c r="O14" s="15" t="s">
        <v>26654</v>
      </c>
      <c r="P14" s="15"/>
      <c r="Q14" s="8"/>
      <c r="R14" s="8"/>
      <c r="S14" s="216"/>
      <c r="U14" s="413"/>
      <c r="V14" s="413"/>
    </row>
    <row r="15" spans="1:22" ht="15" thickTop="1" thickBot="1">
      <c r="A15" s="442"/>
      <c r="B15" s="442"/>
      <c r="C15" s="9"/>
      <c r="D15" s="9"/>
      <c r="E15" s="15"/>
      <c r="F15" s="87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  <c r="U15" s="413"/>
      <c r="V15" s="413"/>
    </row>
    <row r="16" spans="1:22" ht="15" thickTop="1" thickBot="1">
      <c r="A16" s="442"/>
      <c r="B16" s="442"/>
      <c r="C16" s="9"/>
      <c r="D16" s="9"/>
      <c r="E16" s="15"/>
      <c r="F16" s="87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  <c r="U16" s="413"/>
      <c r="V16" s="413"/>
    </row>
    <row r="17" spans="1:22" ht="15" thickTop="1" thickBot="1">
      <c r="A17" s="442"/>
      <c r="B17" s="442"/>
      <c r="C17" s="9"/>
      <c r="D17" s="9"/>
      <c r="E17" s="15"/>
      <c r="F17" s="87"/>
      <c r="G17" s="91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6"/>
      <c r="U17" s="413"/>
      <c r="V17" s="413"/>
    </row>
    <row r="18" spans="1:22" ht="15" thickTop="1" thickBot="1">
      <c r="A18" s="442"/>
      <c r="B18" s="442"/>
      <c r="C18" s="9"/>
      <c r="D18" s="9"/>
      <c r="E18" s="15"/>
      <c r="F18" s="87"/>
      <c r="G18" s="91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6"/>
      <c r="U18" s="413"/>
      <c r="V18" s="413"/>
    </row>
    <row r="19" spans="1:22" ht="15" thickTop="1" thickBot="1">
      <c r="A19" s="442"/>
      <c r="B19" s="442"/>
      <c r="C19" s="9"/>
      <c r="D19" s="9"/>
      <c r="E19" s="15"/>
      <c r="F19" s="87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6"/>
      <c r="U19" s="413"/>
      <c r="V19" s="413"/>
    </row>
    <row r="20" spans="1:22" ht="14.25" thickTop="1">
      <c r="U20" s="413" t="s">
        <v>17022</v>
      </c>
      <c r="V20" s="413">
        <f>COUNTIF($S$2:$S$157,"52")</f>
        <v>0</v>
      </c>
    </row>
  </sheetData>
  <phoneticPr fontId="35"/>
  <hyperlinks>
    <hyperlink ref="A1" location="ユーザー一覧!A1" display="通番"/>
    <hyperlink ref="F2" r:id="rId1"/>
    <hyperlink ref="F3:F4" r:id="rId2" display="SW00006600001@nihonsoft.co.jp"/>
    <hyperlink ref="F5:F6" r:id="rId3" display="SW00006600001@nihonsoft.co.jp"/>
    <hyperlink ref="F5" r:id="rId4"/>
    <hyperlink ref="F7" r:id="rId5"/>
    <hyperlink ref="F8:F9" r:id="rId6" display="SW00006600006@nihonsoft.net"/>
    <hyperlink ref="F10" r:id="rId7"/>
    <hyperlink ref="F11" r:id="rId8"/>
    <hyperlink ref="F12" r:id="rId9"/>
    <hyperlink ref="F13" r:id="rId10"/>
    <hyperlink ref="F14" r:id="rId11" display="SW00006600011@nihonsoft.net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V84"/>
  <sheetViews>
    <sheetView zoomScaleNormal="100" workbookViewId="0"/>
  </sheetViews>
  <sheetFormatPr defaultColWidth="9" defaultRowHeight="13.5"/>
  <cols>
    <col min="1" max="1" width="5.25" style="367" bestFit="1" customWidth="1"/>
    <col min="2" max="2" width="9" style="367"/>
    <col min="3" max="3" width="26.75" style="367" bestFit="1" customWidth="1"/>
    <col min="4" max="4" width="17.75" style="367" bestFit="1" customWidth="1"/>
    <col min="5" max="5" width="14.25" style="367" bestFit="1" customWidth="1"/>
    <col min="6" max="6" width="29.625" style="367" bestFit="1" customWidth="1"/>
    <col min="7" max="7" width="14.125" style="367" bestFit="1" customWidth="1"/>
    <col min="8" max="8" width="13.625" style="367" bestFit="1" customWidth="1"/>
    <col min="9" max="9" width="15.875" style="367" bestFit="1" customWidth="1"/>
    <col min="10" max="10" width="11.25" style="367" bestFit="1" customWidth="1"/>
    <col min="11" max="11" width="11.25" style="367" customWidth="1"/>
    <col min="12" max="13" width="5.25" style="367" bestFit="1" customWidth="1"/>
    <col min="14" max="14" width="7.375" style="367" bestFit="1" customWidth="1"/>
    <col min="15" max="15" width="12.75" style="367" bestFit="1" customWidth="1"/>
    <col min="16" max="16" width="12.75" style="367" customWidth="1"/>
    <col min="17" max="17" width="21" style="367" bestFit="1" customWidth="1"/>
    <col min="18" max="18" width="34.625" style="367" customWidth="1"/>
    <col min="19" max="19" width="13.125" style="368" bestFit="1" customWidth="1"/>
    <col min="20" max="20" width="9" style="349"/>
    <col min="21" max="21" width="13.375" style="356" bestFit="1" customWidth="1"/>
    <col min="22" max="22" width="9" style="356"/>
    <col min="23" max="16384" width="9" style="350"/>
  </cols>
  <sheetData>
    <row r="1" spans="1:22" ht="42" thickTop="1" thickBot="1">
      <c r="A1" s="345" t="s">
        <v>40</v>
      </c>
      <c r="B1" s="346" t="s">
        <v>41</v>
      </c>
      <c r="C1" s="346" t="s">
        <v>42</v>
      </c>
      <c r="D1" s="346" t="s">
        <v>4646</v>
      </c>
      <c r="E1" s="346" t="s">
        <v>43</v>
      </c>
      <c r="F1" s="347" t="s">
        <v>44</v>
      </c>
      <c r="G1" s="347" t="s">
        <v>45</v>
      </c>
      <c r="H1" s="347" t="s">
        <v>46</v>
      </c>
      <c r="I1" s="347" t="s">
        <v>47</v>
      </c>
      <c r="J1" s="347" t="s">
        <v>17236</v>
      </c>
      <c r="K1" s="347" t="s">
        <v>17243</v>
      </c>
      <c r="L1" s="347" t="s">
        <v>17234</v>
      </c>
      <c r="M1" s="347" t="s">
        <v>17235</v>
      </c>
      <c r="N1" s="716" t="s">
        <v>17238</v>
      </c>
      <c r="O1" s="347" t="s">
        <v>48</v>
      </c>
      <c r="P1" s="347" t="s">
        <v>17171</v>
      </c>
      <c r="Q1" s="347" t="s">
        <v>5173</v>
      </c>
      <c r="R1" s="347" t="s">
        <v>17172</v>
      </c>
      <c r="S1" s="348" t="s">
        <v>5177</v>
      </c>
      <c r="U1" s="539" t="s">
        <v>5213</v>
      </c>
      <c r="V1" s="540"/>
    </row>
    <row r="2" spans="1:22" ht="15" thickTop="1" thickBot="1">
      <c r="A2" s="351">
        <v>1</v>
      </c>
      <c r="B2" s="351">
        <v>300</v>
      </c>
      <c r="C2" s="351" t="s">
        <v>4202</v>
      </c>
      <c r="D2" s="351" t="s">
        <v>4950</v>
      </c>
      <c r="E2" s="352" t="s">
        <v>4938</v>
      </c>
      <c r="F2" s="345" t="s">
        <v>4177</v>
      </c>
      <c r="G2" s="353" t="s">
        <v>1183</v>
      </c>
      <c r="H2" s="352" t="s">
        <v>4190</v>
      </c>
      <c r="I2" s="352" t="s">
        <v>2844</v>
      </c>
      <c r="J2" s="352"/>
      <c r="K2" s="8" t="s">
        <v>17255</v>
      </c>
      <c r="L2" s="8" t="s">
        <v>17257</v>
      </c>
      <c r="M2" s="8" t="s">
        <v>17257</v>
      </c>
      <c r="N2" s="8" t="s">
        <v>17263</v>
      </c>
      <c r="O2" s="352" t="s">
        <v>4924</v>
      </c>
      <c r="P2" s="352"/>
      <c r="Q2" s="352" t="s">
        <v>4925</v>
      </c>
      <c r="R2" s="8" t="s">
        <v>17579</v>
      </c>
      <c r="S2" s="354">
        <v>45</v>
      </c>
      <c r="U2" s="413" t="s">
        <v>5180</v>
      </c>
      <c r="V2" s="413">
        <f>COUNTIF($S$2:$S$83,"41")</f>
        <v>0</v>
      </c>
    </row>
    <row r="3" spans="1:22" ht="15" thickTop="1" thickBot="1">
      <c r="A3" s="351">
        <v>2</v>
      </c>
      <c r="B3" s="351">
        <v>70</v>
      </c>
      <c r="C3" s="351" t="s">
        <v>4203</v>
      </c>
      <c r="D3" s="351" t="s">
        <v>4951</v>
      </c>
      <c r="E3" s="8" t="s">
        <v>27968</v>
      </c>
      <c r="F3" s="345" t="s">
        <v>4178</v>
      </c>
      <c r="G3" s="353" t="s">
        <v>1183</v>
      </c>
      <c r="H3" s="352" t="s">
        <v>4191</v>
      </c>
      <c r="I3" s="352" t="s">
        <v>2844</v>
      </c>
      <c r="J3" s="352"/>
      <c r="K3" s="8" t="s">
        <v>17264</v>
      </c>
      <c r="L3" s="8" t="s">
        <v>17257</v>
      </c>
      <c r="M3" s="8" t="s">
        <v>17257</v>
      </c>
      <c r="N3" s="8" t="s">
        <v>17259</v>
      </c>
      <c r="O3" s="352" t="s">
        <v>4924</v>
      </c>
      <c r="P3" s="352"/>
      <c r="Q3" s="352" t="s">
        <v>4926</v>
      </c>
      <c r="R3" s="8" t="s">
        <v>17579</v>
      </c>
      <c r="S3" s="354">
        <v>45</v>
      </c>
      <c r="U3" s="413" t="s">
        <v>5179</v>
      </c>
      <c r="V3" s="413">
        <f>COUNTIF($S$2:$S$83,"42")</f>
        <v>0</v>
      </c>
    </row>
    <row r="4" spans="1:22" ht="15" thickTop="1" thickBot="1">
      <c r="A4" s="351">
        <v>3</v>
      </c>
      <c r="B4" s="351">
        <v>310</v>
      </c>
      <c r="C4" s="351" t="s">
        <v>4204</v>
      </c>
      <c r="D4" s="351" t="s">
        <v>4952</v>
      </c>
      <c r="E4" s="352" t="s">
        <v>4939</v>
      </c>
      <c r="F4" s="345" t="s">
        <v>4179</v>
      </c>
      <c r="G4" s="353" t="s">
        <v>21</v>
      </c>
      <c r="H4" s="352" t="s">
        <v>4192</v>
      </c>
      <c r="I4" s="352" t="s">
        <v>2844</v>
      </c>
      <c r="J4" s="352"/>
      <c r="K4" s="8" t="s">
        <v>17264</v>
      </c>
      <c r="L4" s="8" t="s">
        <v>17261</v>
      </c>
      <c r="M4" s="8" t="s">
        <v>17257</v>
      </c>
      <c r="N4" s="8" t="s">
        <v>17263</v>
      </c>
      <c r="O4" s="352" t="s">
        <v>4924</v>
      </c>
      <c r="P4" s="352"/>
      <c r="Q4" s="352" t="s">
        <v>4927</v>
      </c>
      <c r="R4" s="8" t="s">
        <v>17579</v>
      </c>
      <c r="S4" s="354">
        <v>45</v>
      </c>
      <c r="U4" s="413" t="s">
        <v>5178</v>
      </c>
      <c r="V4" s="413">
        <f>COUNTIF($S$2:$S$83,"43")</f>
        <v>0</v>
      </c>
    </row>
    <row r="5" spans="1:22" ht="15" thickTop="1" thickBot="1">
      <c r="A5" s="351">
        <v>4</v>
      </c>
      <c r="B5" s="351">
        <v>320</v>
      </c>
      <c r="C5" s="351" t="s">
        <v>4205</v>
      </c>
      <c r="D5" s="351" t="s">
        <v>4953</v>
      </c>
      <c r="E5" s="352" t="s">
        <v>4940</v>
      </c>
      <c r="F5" s="345" t="s">
        <v>4180</v>
      </c>
      <c r="G5" s="353" t="s">
        <v>21</v>
      </c>
      <c r="H5" s="352" t="s">
        <v>4193</v>
      </c>
      <c r="I5" s="352" t="s">
        <v>2844</v>
      </c>
      <c r="J5" s="352"/>
      <c r="K5" s="8" t="s">
        <v>17264</v>
      </c>
      <c r="L5" s="8" t="s">
        <v>17261</v>
      </c>
      <c r="M5" s="8" t="s">
        <v>17257</v>
      </c>
      <c r="N5" s="8" t="s">
        <v>17263</v>
      </c>
      <c r="O5" s="352" t="s">
        <v>4924</v>
      </c>
      <c r="P5" s="352"/>
      <c r="Q5" s="352" t="s">
        <v>4928</v>
      </c>
      <c r="R5" s="8" t="s">
        <v>17579</v>
      </c>
      <c r="S5" s="354">
        <v>45</v>
      </c>
      <c r="U5" s="413" t="s">
        <v>5176</v>
      </c>
      <c r="V5" s="413">
        <f>COUNTIF($S$2:$S$83,"44")</f>
        <v>0</v>
      </c>
    </row>
    <row r="6" spans="1:22" ht="15" thickTop="1" thickBot="1">
      <c r="A6" s="351">
        <v>5</v>
      </c>
      <c r="B6" s="351">
        <v>30</v>
      </c>
      <c r="C6" s="351" t="s">
        <v>4206</v>
      </c>
      <c r="D6" s="351" t="s">
        <v>4954</v>
      </c>
      <c r="E6" s="352" t="s">
        <v>4941</v>
      </c>
      <c r="F6" s="345" t="s">
        <v>4181</v>
      </c>
      <c r="G6" s="353" t="s">
        <v>21</v>
      </c>
      <c r="H6" s="352" t="s">
        <v>4194</v>
      </c>
      <c r="I6" s="352" t="s">
        <v>2844</v>
      </c>
      <c r="J6" s="352"/>
      <c r="K6" s="8" t="s">
        <v>17255</v>
      </c>
      <c r="L6" s="8" t="s">
        <v>17261</v>
      </c>
      <c r="M6" s="8" t="s">
        <v>17261</v>
      </c>
      <c r="N6" s="8" t="s">
        <v>17259</v>
      </c>
      <c r="O6" s="352" t="s">
        <v>4924</v>
      </c>
      <c r="P6" s="352"/>
      <c r="Q6" s="352" t="s">
        <v>4929</v>
      </c>
      <c r="R6" s="8" t="s">
        <v>17579</v>
      </c>
      <c r="S6" s="354">
        <v>45</v>
      </c>
      <c r="U6" s="413" t="s">
        <v>5174</v>
      </c>
      <c r="V6" s="413">
        <f>COUNTIF($S$2:$S$83,"45")</f>
        <v>13</v>
      </c>
    </row>
    <row r="7" spans="1:22" ht="15" thickTop="1" thickBot="1">
      <c r="A7" s="351">
        <v>6</v>
      </c>
      <c r="B7" s="351">
        <v>160</v>
      </c>
      <c r="C7" s="351" t="s">
        <v>4207</v>
      </c>
      <c r="D7" s="351" t="s">
        <v>4955</v>
      </c>
      <c r="E7" s="352" t="s">
        <v>4942</v>
      </c>
      <c r="F7" s="345" t="s">
        <v>4182</v>
      </c>
      <c r="G7" s="353" t="s">
        <v>21</v>
      </c>
      <c r="H7" s="352" t="s">
        <v>4195</v>
      </c>
      <c r="I7" s="352" t="s">
        <v>2844</v>
      </c>
      <c r="J7" s="352"/>
      <c r="K7" s="8" t="s">
        <v>17264</v>
      </c>
      <c r="L7" s="8" t="s">
        <v>17261</v>
      </c>
      <c r="M7" s="8" t="s">
        <v>17261</v>
      </c>
      <c r="N7" s="8" t="s">
        <v>17259</v>
      </c>
      <c r="O7" s="352" t="s">
        <v>4924</v>
      </c>
      <c r="P7" s="352"/>
      <c r="Q7" s="352" t="s">
        <v>4930</v>
      </c>
      <c r="R7" s="8" t="s">
        <v>17579</v>
      </c>
      <c r="S7" s="354">
        <v>45</v>
      </c>
      <c r="U7" s="413" t="s">
        <v>5175</v>
      </c>
      <c r="V7" s="413">
        <f>COUNTIF($S$2:$S$83,"46")</f>
        <v>26</v>
      </c>
    </row>
    <row r="8" spans="1:22" ht="15" thickTop="1" thickBot="1">
      <c r="A8" s="351">
        <v>7</v>
      </c>
      <c r="B8" s="351">
        <v>170</v>
      </c>
      <c r="C8" s="351" t="s">
        <v>4208</v>
      </c>
      <c r="D8" s="351" t="s">
        <v>4956</v>
      </c>
      <c r="E8" s="352" t="s">
        <v>4943</v>
      </c>
      <c r="F8" s="345" t="s">
        <v>4183</v>
      </c>
      <c r="G8" s="353" t="s">
        <v>21</v>
      </c>
      <c r="H8" s="352" t="s">
        <v>4196</v>
      </c>
      <c r="I8" s="352" t="s">
        <v>2844</v>
      </c>
      <c r="J8" s="352"/>
      <c r="K8" s="8" t="s">
        <v>17255</v>
      </c>
      <c r="L8" s="8" t="s">
        <v>17261</v>
      </c>
      <c r="M8" s="8" t="s">
        <v>17261</v>
      </c>
      <c r="N8" s="8" t="s">
        <v>17259</v>
      </c>
      <c r="O8" s="352" t="s">
        <v>4924</v>
      </c>
      <c r="P8" s="352"/>
      <c r="Q8" s="352" t="s">
        <v>4931</v>
      </c>
      <c r="R8" s="8" t="s">
        <v>17579</v>
      </c>
      <c r="S8" s="354">
        <v>45</v>
      </c>
      <c r="U8" s="413" t="s">
        <v>5214</v>
      </c>
      <c r="V8" s="413">
        <f>COUNTIF($S$2:$S$83,"47")</f>
        <v>21</v>
      </c>
    </row>
    <row r="9" spans="1:22" ht="15" thickTop="1" thickBot="1">
      <c r="A9" s="351">
        <v>8</v>
      </c>
      <c r="B9" s="351">
        <v>180</v>
      </c>
      <c r="C9" s="351" t="s">
        <v>4209</v>
      </c>
      <c r="D9" s="351" t="s">
        <v>4957</v>
      </c>
      <c r="E9" s="352" t="s">
        <v>4944</v>
      </c>
      <c r="F9" s="345" t="s">
        <v>4184</v>
      </c>
      <c r="G9" s="353" t="s">
        <v>21</v>
      </c>
      <c r="H9" s="352" t="s">
        <v>4197</v>
      </c>
      <c r="I9" s="352" t="s">
        <v>2844</v>
      </c>
      <c r="J9" s="352"/>
      <c r="K9" s="8" t="s">
        <v>17264</v>
      </c>
      <c r="L9" s="8" t="s">
        <v>17257</v>
      </c>
      <c r="M9" s="8" t="s">
        <v>17261</v>
      </c>
      <c r="N9" s="8" t="s">
        <v>17263</v>
      </c>
      <c r="O9" s="352" t="s">
        <v>4924</v>
      </c>
      <c r="P9" s="352"/>
      <c r="Q9" s="352" t="s">
        <v>4932</v>
      </c>
      <c r="R9" s="8" t="s">
        <v>17579</v>
      </c>
      <c r="S9" s="354">
        <v>45</v>
      </c>
      <c r="U9" s="413" t="s">
        <v>5216</v>
      </c>
      <c r="V9" s="413">
        <f>COUNTIF($S$2:$S$83,"48")</f>
        <v>14</v>
      </c>
    </row>
    <row r="10" spans="1:22" ht="15" thickTop="1" thickBot="1">
      <c r="A10" s="351">
        <v>9</v>
      </c>
      <c r="B10" s="351">
        <v>360</v>
      </c>
      <c r="C10" s="351" t="s">
        <v>4210</v>
      </c>
      <c r="D10" s="351" t="s">
        <v>4958</v>
      </c>
      <c r="E10" s="352" t="s">
        <v>4945</v>
      </c>
      <c r="F10" s="345" t="s">
        <v>4185</v>
      </c>
      <c r="G10" s="353" t="s">
        <v>21</v>
      </c>
      <c r="H10" s="352" t="s">
        <v>4198</v>
      </c>
      <c r="I10" s="352" t="s">
        <v>2844</v>
      </c>
      <c r="J10" s="352"/>
      <c r="K10" s="8" t="s">
        <v>17255</v>
      </c>
      <c r="L10" s="8" t="s">
        <v>17257</v>
      </c>
      <c r="M10" s="8" t="s">
        <v>17261</v>
      </c>
      <c r="N10" s="8" t="s">
        <v>17259</v>
      </c>
      <c r="O10" s="352" t="s">
        <v>4924</v>
      </c>
      <c r="P10" s="352"/>
      <c r="Q10" s="352" t="s">
        <v>4933</v>
      </c>
      <c r="R10" s="8" t="s">
        <v>17579</v>
      </c>
      <c r="S10" s="354">
        <v>45</v>
      </c>
      <c r="U10" s="413" t="s">
        <v>5215</v>
      </c>
      <c r="V10" s="413">
        <f>COUNTIF($S$2:$S$83,"49")</f>
        <v>0</v>
      </c>
    </row>
    <row r="11" spans="1:22" ht="15" thickTop="1" thickBot="1">
      <c r="A11" s="351">
        <v>10</v>
      </c>
      <c r="B11" s="351">
        <v>370</v>
      </c>
      <c r="C11" s="351" t="s">
        <v>4211</v>
      </c>
      <c r="D11" s="351" t="s">
        <v>4959</v>
      </c>
      <c r="E11" s="352" t="s">
        <v>4946</v>
      </c>
      <c r="F11" s="345" t="s">
        <v>4186</v>
      </c>
      <c r="G11" s="353" t="s">
        <v>21</v>
      </c>
      <c r="H11" s="352" t="s">
        <v>4199</v>
      </c>
      <c r="I11" s="352" t="s">
        <v>2844</v>
      </c>
      <c r="J11" s="352"/>
      <c r="K11" s="8" t="s">
        <v>17264</v>
      </c>
      <c r="L11" s="8" t="s">
        <v>17261</v>
      </c>
      <c r="M11" s="8" t="s">
        <v>17261</v>
      </c>
      <c r="N11" s="8" t="s">
        <v>17263</v>
      </c>
      <c r="O11" s="352" t="s">
        <v>4924</v>
      </c>
      <c r="P11" s="352"/>
      <c r="Q11" s="352" t="s">
        <v>4934</v>
      </c>
      <c r="R11" s="8" t="s">
        <v>17579</v>
      </c>
      <c r="S11" s="354">
        <v>45</v>
      </c>
      <c r="U11" s="413" t="s">
        <v>17020</v>
      </c>
      <c r="V11" s="413">
        <f>COUNTIF($S$2:$S$156,"50")</f>
        <v>0</v>
      </c>
    </row>
    <row r="12" spans="1:22" ht="15" thickTop="1" thickBot="1">
      <c r="A12" s="351">
        <v>11</v>
      </c>
      <c r="B12" s="351">
        <v>330</v>
      </c>
      <c r="C12" s="351" t="s">
        <v>4212</v>
      </c>
      <c r="D12" s="351" t="s">
        <v>4960</v>
      </c>
      <c r="E12" s="352" t="s">
        <v>4947</v>
      </c>
      <c r="F12" s="345" t="s">
        <v>4187</v>
      </c>
      <c r="G12" s="353" t="s">
        <v>21</v>
      </c>
      <c r="H12" s="352" t="s">
        <v>4200</v>
      </c>
      <c r="I12" s="352" t="s">
        <v>2844</v>
      </c>
      <c r="J12" s="352"/>
      <c r="K12" s="8" t="s">
        <v>17264</v>
      </c>
      <c r="L12" s="8" t="s">
        <v>17261</v>
      </c>
      <c r="M12" s="8" t="s">
        <v>17261</v>
      </c>
      <c r="N12" s="8" t="s">
        <v>17259</v>
      </c>
      <c r="O12" s="352" t="s">
        <v>4924</v>
      </c>
      <c r="P12" s="352"/>
      <c r="Q12" s="352" t="s">
        <v>4935</v>
      </c>
      <c r="R12" s="8" t="s">
        <v>17579</v>
      </c>
      <c r="S12" s="354">
        <v>45</v>
      </c>
      <c r="U12" s="413" t="s">
        <v>17021</v>
      </c>
      <c r="V12" s="413">
        <f>COUNTIF($S$2:$S$156,"51")</f>
        <v>0</v>
      </c>
    </row>
    <row r="13" spans="1:22" ht="15" thickTop="1" thickBot="1">
      <c r="A13" s="351">
        <v>12</v>
      </c>
      <c r="B13" s="351">
        <v>190</v>
      </c>
      <c r="C13" s="351" t="s">
        <v>4213</v>
      </c>
      <c r="D13" s="351" t="s">
        <v>4961</v>
      </c>
      <c r="E13" s="352" t="s">
        <v>4948</v>
      </c>
      <c r="F13" s="345" t="s">
        <v>4188</v>
      </c>
      <c r="G13" s="353" t="s">
        <v>21</v>
      </c>
      <c r="H13" s="352" t="s">
        <v>4201</v>
      </c>
      <c r="I13" s="352" t="s">
        <v>2844</v>
      </c>
      <c r="J13" s="352"/>
      <c r="K13" s="8" t="s">
        <v>17264</v>
      </c>
      <c r="L13" s="8" t="s">
        <v>17261</v>
      </c>
      <c r="M13" s="8" t="s">
        <v>17261</v>
      </c>
      <c r="N13" s="8" t="s">
        <v>17263</v>
      </c>
      <c r="O13" s="352" t="s">
        <v>4924</v>
      </c>
      <c r="P13" s="352"/>
      <c r="Q13" s="352" t="s">
        <v>4936</v>
      </c>
      <c r="R13" s="8" t="s">
        <v>17579</v>
      </c>
      <c r="S13" s="354">
        <v>45</v>
      </c>
      <c r="U13" s="413" t="s">
        <v>17022</v>
      </c>
      <c r="V13" s="413">
        <f>COUNTIF($S$2:$S$156,"52")</f>
        <v>0</v>
      </c>
    </row>
    <row r="14" spans="1:22" ht="15" thickTop="1" thickBot="1">
      <c r="A14" s="351">
        <v>13</v>
      </c>
      <c r="B14" s="351">
        <v>620</v>
      </c>
      <c r="C14" s="351" t="s">
        <v>4214</v>
      </c>
      <c r="D14" s="351" t="s">
        <v>4962</v>
      </c>
      <c r="E14" s="352" t="s">
        <v>4949</v>
      </c>
      <c r="F14" s="345" t="s">
        <v>4189</v>
      </c>
      <c r="G14" s="353" t="s">
        <v>21</v>
      </c>
      <c r="H14" s="352" t="s">
        <v>5584</v>
      </c>
      <c r="I14" s="352" t="s">
        <v>2844</v>
      </c>
      <c r="J14" s="352"/>
      <c r="K14" s="8" t="s">
        <v>17264</v>
      </c>
      <c r="L14" s="8" t="s">
        <v>17257</v>
      </c>
      <c r="M14" s="8" t="s">
        <v>17261</v>
      </c>
      <c r="N14" s="8" t="s">
        <v>17263</v>
      </c>
      <c r="O14" s="352" t="s">
        <v>4924</v>
      </c>
      <c r="P14" s="352"/>
      <c r="Q14" s="352" t="s">
        <v>4937</v>
      </c>
      <c r="R14" s="8" t="s">
        <v>17579</v>
      </c>
      <c r="S14" s="354">
        <v>45</v>
      </c>
    </row>
    <row r="15" spans="1:22" ht="15" thickTop="1" thickBot="1">
      <c r="A15" s="351">
        <v>14</v>
      </c>
      <c r="B15" s="357">
        <v>90</v>
      </c>
      <c r="C15" s="358" t="s">
        <v>17723</v>
      </c>
      <c r="D15" s="359" t="s">
        <v>5692</v>
      </c>
      <c r="E15" s="360" t="s">
        <v>5715</v>
      </c>
      <c r="F15" s="345" t="s">
        <v>5560</v>
      </c>
      <c r="G15" s="361" t="s">
        <v>21</v>
      </c>
      <c r="H15" s="362" t="s">
        <v>5585</v>
      </c>
      <c r="I15" s="363" t="s">
        <v>17830</v>
      </c>
      <c r="J15" s="363"/>
      <c r="K15" s="8" t="s">
        <v>17264</v>
      </c>
      <c r="L15" s="8" t="s">
        <v>17261</v>
      </c>
      <c r="M15" s="8" t="s">
        <v>17261</v>
      </c>
      <c r="N15" s="8" t="s">
        <v>17263</v>
      </c>
      <c r="O15" s="362" t="s">
        <v>5690</v>
      </c>
      <c r="P15" s="362"/>
      <c r="Q15" s="352" t="s">
        <v>6302</v>
      </c>
      <c r="R15" s="8" t="s">
        <v>17579</v>
      </c>
      <c r="S15" s="355">
        <v>46</v>
      </c>
    </row>
    <row r="16" spans="1:22" ht="15" thickTop="1" thickBot="1">
      <c r="A16" s="351">
        <v>15</v>
      </c>
      <c r="B16" s="357">
        <v>60</v>
      </c>
      <c r="C16" s="358" t="s">
        <v>17724</v>
      </c>
      <c r="D16" s="359" t="s">
        <v>5693</v>
      </c>
      <c r="E16" s="360" t="s">
        <v>5716</v>
      </c>
      <c r="F16" s="345" t="s">
        <v>5561</v>
      </c>
      <c r="G16" s="361" t="s">
        <v>21</v>
      </c>
      <c r="H16" s="362" t="s">
        <v>5586</v>
      </c>
      <c r="I16" s="363" t="s">
        <v>17830</v>
      </c>
      <c r="J16" s="363"/>
      <c r="K16" s="8" t="s">
        <v>17264</v>
      </c>
      <c r="L16" s="8" t="s">
        <v>17261</v>
      </c>
      <c r="M16" s="8" t="s">
        <v>17261</v>
      </c>
      <c r="N16" s="8" t="s">
        <v>17263</v>
      </c>
      <c r="O16" s="362" t="s">
        <v>5690</v>
      </c>
      <c r="P16" s="362"/>
      <c r="Q16" s="352" t="s">
        <v>6301</v>
      </c>
      <c r="R16" s="8" t="s">
        <v>17579</v>
      </c>
      <c r="S16" s="355">
        <v>46</v>
      </c>
    </row>
    <row r="17" spans="1:19" ht="15" thickTop="1" thickBot="1">
      <c r="A17" s="351">
        <v>16</v>
      </c>
      <c r="B17" s="357">
        <v>50</v>
      </c>
      <c r="C17" s="358" t="s">
        <v>17725</v>
      </c>
      <c r="D17" s="359" t="s">
        <v>5694</v>
      </c>
      <c r="E17" s="360" t="s">
        <v>5717</v>
      </c>
      <c r="F17" s="345" t="s">
        <v>5562</v>
      </c>
      <c r="G17" s="361" t="s">
        <v>21</v>
      </c>
      <c r="H17" s="362" t="s">
        <v>5587</v>
      </c>
      <c r="I17" s="363" t="s">
        <v>17830</v>
      </c>
      <c r="J17" s="363"/>
      <c r="K17" s="8" t="s">
        <v>17264</v>
      </c>
      <c r="L17" s="8" t="s">
        <v>17261</v>
      </c>
      <c r="M17" s="8" t="s">
        <v>17261</v>
      </c>
      <c r="N17" s="8" t="s">
        <v>17263</v>
      </c>
      <c r="O17" s="362" t="s">
        <v>5690</v>
      </c>
      <c r="P17" s="362"/>
      <c r="Q17" s="352" t="s">
        <v>6300</v>
      </c>
      <c r="R17" s="8" t="s">
        <v>17579</v>
      </c>
      <c r="S17" s="355">
        <v>46</v>
      </c>
    </row>
    <row r="18" spans="1:19" ht="15" thickTop="1" thickBot="1">
      <c r="A18" s="351">
        <v>17</v>
      </c>
      <c r="B18" s="357">
        <v>200</v>
      </c>
      <c r="C18" s="358" t="s">
        <v>17918</v>
      </c>
      <c r="D18" s="359" t="s">
        <v>5695</v>
      </c>
      <c r="E18" s="360" t="s">
        <v>5718</v>
      </c>
      <c r="F18" s="345" t="s">
        <v>5563</v>
      </c>
      <c r="G18" s="361" t="s">
        <v>21</v>
      </c>
      <c r="H18" s="362" t="s">
        <v>5588</v>
      </c>
      <c r="I18" s="363" t="s">
        <v>17830</v>
      </c>
      <c r="J18" s="363"/>
      <c r="K18" s="8" t="s">
        <v>17264</v>
      </c>
      <c r="L18" s="8" t="s">
        <v>17261</v>
      </c>
      <c r="M18" s="8" t="s">
        <v>17261</v>
      </c>
      <c r="N18" s="8" t="s">
        <v>17263</v>
      </c>
      <c r="O18" s="362" t="s">
        <v>5690</v>
      </c>
      <c r="P18" s="362"/>
      <c r="Q18" s="363" t="s">
        <v>6156</v>
      </c>
      <c r="R18" s="8" t="s">
        <v>17579</v>
      </c>
      <c r="S18" s="355">
        <v>46</v>
      </c>
    </row>
    <row r="19" spans="1:19" ht="15" thickTop="1" thickBot="1">
      <c r="A19" s="351">
        <v>18</v>
      </c>
      <c r="B19" s="357">
        <v>440</v>
      </c>
      <c r="C19" s="358" t="s">
        <v>17726</v>
      </c>
      <c r="D19" s="359" t="s">
        <v>5696</v>
      </c>
      <c r="E19" s="360" t="s">
        <v>5719</v>
      </c>
      <c r="F19" s="345" t="s">
        <v>5564</v>
      </c>
      <c r="G19" s="361" t="s">
        <v>21</v>
      </c>
      <c r="H19" s="362" t="s">
        <v>5589</v>
      </c>
      <c r="I19" s="363" t="s">
        <v>17830</v>
      </c>
      <c r="J19" s="363"/>
      <c r="K19" s="8" t="s">
        <v>17264</v>
      </c>
      <c r="L19" s="8" t="s">
        <v>17261</v>
      </c>
      <c r="M19" s="8" t="s">
        <v>17261</v>
      </c>
      <c r="N19" s="8" t="s">
        <v>17263</v>
      </c>
      <c r="O19" s="362" t="s">
        <v>5690</v>
      </c>
      <c r="P19" s="362"/>
      <c r="Q19" s="352" t="s">
        <v>6306</v>
      </c>
      <c r="R19" s="8" t="s">
        <v>17579</v>
      </c>
      <c r="S19" s="355">
        <v>46</v>
      </c>
    </row>
    <row r="20" spans="1:19" ht="15" thickTop="1" thickBot="1">
      <c r="A20" s="351">
        <v>19</v>
      </c>
      <c r="B20" s="357">
        <v>450</v>
      </c>
      <c r="C20" s="358" t="s">
        <v>17801</v>
      </c>
      <c r="D20" s="359" t="s">
        <v>5697</v>
      </c>
      <c r="E20" s="360" t="s">
        <v>5720</v>
      </c>
      <c r="F20" s="345" t="s">
        <v>5565</v>
      </c>
      <c r="G20" s="361" t="s">
        <v>21</v>
      </c>
      <c r="H20" s="362" t="s">
        <v>5590</v>
      </c>
      <c r="I20" s="363" t="s">
        <v>17830</v>
      </c>
      <c r="J20" s="363"/>
      <c r="K20" s="8" t="s">
        <v>17264</v>
      </c>
      <c r="L20" s="8" t="s">
        <v>17261</v>
      </c>
      <c r="M20" s="8" t="s">
        <v>17261</v>
      </c>
      <c r="N20" s="8" t="s">
        <v>17263</v>
      </c>
      <c r="O20" s="362" t="s">
        <v>5690</v>
      </c>
      <c r="P20" s="362"/>
      <c r="Q20" s="352" t="s">
        <v>6307</v>
      </c>
      <c r="R20" s="8" t="s">
        <v>17579</v>
      </c>
      <c r="S20" s="355">
        <v>46</v>
      </c>
    </row>
    <row r="21" spans="1:19" ht="15" thickTop="1" thickBot="1">
      <c r="A21" s="351">
        <v>20</v>
      </c>
      <c r="B21" s="357">
        <v>350</v>
      </c>
      <c r="C21" s="358" t="s">
        <v>17727</v>
      </c>
      <c r="D21" s="359" t="s">
        <v>5698</v>
      </c>
      <c r="E21" s="360" t="s">
        <v>5721</v>
      </c>
      <c r="F21" s="345" t="s">
        <v>5566</v>
      </c>
      <c r="G21" s="361" t="s">
        <v>21</v>
      </c>
      <c r="H21" s="362" t="s">
        <v>5591</v>
      </c>
      <c r="I21" s="363" t="s">
        <v>17830</v>
      </c>
      <c r="J21" s="363"/>
      <c r="K21" s="8" t="s">
        <v>17264</v>
      </c>
      <c r="L21" s="8" t="s">
        <v>17261</v>
      </c>
      <c r="M21" s="8" t="s">
        <v>17261</v>
      </c>
      <c r="N21" s="8" t="s">
        <v>17263</v>
      </c>
      <c r="O21" s="362" t="s">
        <v>5690</v>
      </c>
      <c r="P21" s="362"/>
      <c r="Q21" s="307" t="s">
        <v>26807</v>
      </c>
      <c r="R21" s="8" t="s">
        <v>26808</v>
      </c>
      <c r="S21" s="355">
        <v>46</v>
      </c>
    </row>
    <row r="22" spans="1:19" ht="15" thickTop="1" thickBot="1">
      <c r="A22" s="351">
        <v>21</v>
      </c>
      <c r="B22" s="357">
        <v>380</v>
      </c>
      <c r="C22" s="358" t="s">
        <v>17728</v>
      </c>
      <c r="D22" s="359" t="s">
        <v>5699</v>
      </c>
      <c r="E22" s="360" t="s">
        <v>5722</v>
      </c>
      <c r="F22" s="345" t="s">
        <v>5567</v>
      </c>
      <c r="G22" s="361" t="s">
        <v>21</v>
      </c>
      <c r="H22" s="362" t="s">
        <v>5592</v>
      </c>
      <c r="I22" s="363" t="s">
        <v>17830</v>
      </c>
      <c r="J22" s="363"/>
      <c r="K22" s="8" t="s">
        <v>17264</v>
      </c>
      <c r="L22" s="8" t="s">
        <v>17261</v>
      </c>
      <c r="M22" s="8" t="s">
        <v>17261</v>
      </c>
      <c r="N22" s="8" t="s">
        <v>17263</v>
      </c>
      <c r="O22" s="362" t="s">
        <v>5690</v>
      </c>
      <c r="P22" s="362"/>
      <c r="Q22" s="363" t="s">
        <v>6157</v>
      </c>
      <c r="R22" s="8" t="s">
        <v>17579</v>
      </c>
      <c r="S22" s="355">
        <v>46</v>
      </c>
    </row>
    <row r="23" spans="1:19" ht="15" thickTop="1" thickBot="1">
      <c r="A23" s="351">
        <v>22</v>
      </c>
      <c r="B23" s="357">
        <v>390</v>
      </c>
      <c r="C23" s="358" t="s">
        <v>17729</v>
      </c>
      <c r="D23" s="359" t="s">
        <v>5700</v>
      </c>
      <c r="E23" s="360" t="s">
        <v>5723</v>
      </c>
      <c r="F23" s="345" t="s">
        <v>5568</v>
      </c>
      <c r="G23" s="361" t="s">
        <v>21</v>
      </c>
      <c r="H23" s="362" t="s">
        <v>5593</v>
      </c>
      <c r="I23" s="363" t="s">
        <v>17830</v>
      </c>
      <c r="J23" s="363"/>
      <c r="K23" s="8" t="s">
        <v>17264</v>
      </c>
      <c r="L23" s="8" t="s">
        <v>17261</v>
      </c>
      <c r="M23" s="8" t="s">
        <v>17261</v>
      </c>
      <c r="N23" s="8" t="s">
        <v>17263</v>
      </c>
      <c r="O23" s="362" t="s">
        <v>5690</v>
      </c>
      <c r="P23" s="362"/>
      <c r="Q23" s="363" t="s">
        <v>6158</v>
      </c>
      <c r="R23" s="8" t="s">
        <v>17579</v>
      </c>
      <c r="S23" s="355">
        <v>46</v>
      </c>
    </row>
    <row r="24" spans="1:19" ht="15" thickTop="1" thickBot="1">
      <c r="A24" s="351">
        <v>23</v>
      </c>
      <c r="B24" s="357">
        <v>400</v>
      </c>
      <c r="C24" s="358" t="s">
        <v>17802</v>
      </c>
      <c r="D24" s="359" t="s">
        <v>5701</v>
      </c>
      <c r="E24" s="360" t="s">
        <v>6538</v>
      </c>
      <c r="F24" s="345" t="s">
        <v>5569</v>
      </c>
      <c r="G24" s="361" t="s">
        <v>21</v>
      </c>
      <c r="H24" s="362" t="s">
        <v>5594</v>
      </c>
      <c r="I24" s="363" t="s">
        <v>17830</v>
      </c>
      <c r="J24" s="363"/>
      <c r="K24" s="8" t="s">
        <v>17264</v>
      </c>
      <c r="L24" s="8" t="s">
        <v>17261</v>
      </c>
      <c r="M24" s="8" t="s">
        <v>17261</v>
      </c>
      <c r="N24" s="8" t="s">
        <v>17263</v>
      </c>
      <c r="O24" s="362" t="s">
        <v>5690</v>
      </c>
      <c r="P24" s="362"/>
      <c r="Q24" s="352" t="s">
        <v>6042</v>
      </c>
      <c r="R24" s="8" t="s">
        <v>17579</v>
      </c>
      <c r="S24" s="355">
        <v>46</v>
      </c>
    </row>
    <row r="25" spans="1:19" ht="15" thickTop="1" thickBot="1">
      <c r="A25" s="351">
        <v>24</v>
      </c>
      <c r="B25" s="357">
        <v>410</v>
      </c>
      <c r="C25" s="358" t="s">
        <v>17861</v>
      </c>
      <c r="D25" s="359" t="s">
        <v>5702</v>
      </c>
      <c r="E25" s="360" t="s">
        <v>5724</v>
      </c>
      <c r="F25" s="345" t="s">
        <v>5570</v>
      </c>
      <c r="G25" s="361" t="s">
        <v>21</v>
      </c>
      <c r="H25" s="362" t="s">
        <v>5595</v>
      </c>
      <c r="I25" s="363" t="s">
        <v>17830</v>
      </c>
      <c r="J25" s="363"/>
      <c r="K25" s="8" t="s">
        <v>17264</v>
      </c>
      <c r="L25" s="8" t="s">
        <v>17261</v>
      </c>
      <c r="M25" s="8" t="s">
        <v>17261</v>
      </c>
      <c r="N25" s="8" t="s">
        <v>17263</v>
      </c>
      <c r="O25" s="362" t="s">
        <v>5690</v>
      </c>
      <c r="P25" s="362"/>
      <c r="Q25" s="363" t="s">
        <v>6159</v>
      </c>
      <c r="R25" s="8" t="s">
        <v>17579</v>
      </c>
      <c r="S25" s="355">
        <v>46</v>
      </c>
    </row>
    <row r="26" spans="1:19" ht="15" thickTop="1" thickBot="1">
      <c r="A26" s="351">
        <v>25</v>
      </c>
      <c r="B26" s="357">
        <v>420</v>
      </c>
      <c r="C26" s="358" t="s">
        <v>17893</v>
      </c>
      <c r="D26" s="359" t="s">
        <v>5703</v>
      </c>
      <c r="E26" s="360" t="s">
        <v>5725</v>
      </c>
      <c r="F26" s="345" t="s">
        <v>5571</v>
      </c>
      <c r="G26" s="361" t="s">
        <v>21</v>
      </c>
      <c r="H26" s="362" t="s">
        <v>5596</v>
      </c>
      <c r="I26" s="363" t="s">
        <v>17830</v>
      </c>
      <c r="J26" s="363"/>
      <c r="K26" s="8" t="s">
        <v>17264</v>
      </c>
      <c r="L26" s="8" t="s">
        <v>17261</v>
      </c>
      <c r="M26" s="8" t="s">
        <v>17261</v>
      </c>
      <c r="N26" s="8" t="s">
        <v>17263</v>
      </c>
      <c r="O26" s="362" t="s">
        <v>5690</v>
      </c>
      <c r="P26" s="362"/>
      <c r="Q26" s="363" t="s">
        <v>6160</v>
      </c>
      <c r="R26" s="8" t="s">
        <v>17579</v>
      </c>
      <c r="S26" s="355">
        <v>46</v>
      </c>
    </row>
    <row r="27" spans="1:19" ht="15" thickTop="1" thickBot="1">
      <c r="A27" s="351">
        <v>26</v>
      </c>
      <c r="B27" s="357">
        <v>660</v>
      </c>
      <c r="C27" s="358" t="s">
        <v>17730</v>
      </c>
      <c r="D27" s="359" t="s">
        <v>5704</v>
      </c>
      <c r="E27" s="360" t="s">
        <v>5726</v>
      </c>
      <c r="F27" s="345" t="s">
        <v>5572</v>
      </c>
      <c r="G27" s="361" t="s">
        <v>21</v>
      </c>
      <c r="H27" s="362" t="s">
        <v>5597</v>
      </c>
      <c r="I27" s="363" t="s">
        <v>17830</v>
      </c>
      <c r="J27" s="363"/>
      <c r="K27" s="8" t="s">
        <v>17264</v>
      </c>
      <c r="L27" s="8" t="s">
        <v>17261</v>
      </c>
      <c r="M27" s="8" t="s">
        <v>17261</v>
      </c>
      <c r="N27" s="8" t="s">
        <v>17263</v>
      </c>
      <c r="O27" s="362" t="s">
        <v>6539</v>
      </c>
      <c r="P27" s="362"/>
      <c r="Q27" s="352" t="s">
        <v>6309</v>
      </c>
      <c r="R27" s="8" t="s">
        <v>17579</v>
      </c>
      <c r="S27" s="355">
        <v>46</v>
      </c>
    </row>
    <row r="28" spans="1:19" ht="15" thickTop="1" thickBot="1">
      <c r="A28" s="351">
        <v>27</v>
      </c>
      <c r="B28" s="357">
        <v>270</v>
      </c>
      <c r="C28" s="358" t="s">
        <v>6540</v>
      </c>
      <c r="D28" s="359" t="s">
        <v>5705</v>
      </c>
      <c r="E28" s="360" t="s">
        <v>5727</v>
      </c>
      <c r="F28" s="345" t="s">
        <v>5573</v>
      </c>
      <c r="G28" s="361" t="s">
        <v>21</v>
      </c>
      <c r="H28" s="362" t="s">
        <v>5598</v>
      </c>
      <c r="I28" s="363" t="s">
        <v>17830</v>
      </c>
      <c r="J28" s="363"/>
      <c r="K28" s="8" t="s">
        <v>17264</v>
      </c>
      <c r="L28" s="8" t="s">
        <v>17261</v>
      </c>
      <c r="M28" s="8" t="s">
        <v>17261</v>
      </c>
      <c r="N28" s="8" t="s">
        <v>17263</v>
      </c>
      <c r="O28" s="362" t="s">
        <v>5690</v>
      </c>
      <c r="P28" s="362"/>
      <c r="Q28" s="352" t="s">
        <v>6303</v>
      </c>
      <c r="R28" s="8" t="s">
        <v>17579</v>
      </c>
      <c r="S28" s="355">
        <v>46</v>
      </c>
    </row>
    <row r="29" spans="1:19" ht="15" customHeight="1" thickTop="1" thickBot="1">
      <c r="A29" s="351">
        <v>28</v>
      </c>
      <c r="B29" s="357">
        <v>340</v>
      </c>
      <c r="C29" s="358" t="s">
        <v>6541</v>
      </c>
      <c r="D29" s="359" t="s">
        <v>5706</v>
      </c>
      <c r="E29" s="360" t="s">
        <v>6542</v>
      </c>
      <c r="F29" s="345" t="s">
        <v>5574</v>
      </c>
      <c r="G29" s="361" t="s">
        <v>21</v>
      </c>
      <c r="H29" s="362" t="s">
        <v>5599</v>
      </c>
      <c r="I29" s="363" t="s">
        <v>17830</v>
      </c>
      <c r="J29" s="363"/>
      <c r="K29" s="8" t="s">
        <v>17264</v>
      </c>
      <c r="L29" s="8" t="s">
        <v>17261</v>
      </c>
      <c r="M29" s="8" t="s">
        <v>17261</v>
      </c>
      <c r="N29" s="8" t="s">
        <v>17263</v>
      </c>
      <c r="O29" s="362" t="s">
        <v>5690</v>
      </c>
      <c r="P29" s="362"/>
      <c r="Q29" s="352" t="s">
        <v>6304</v>
      </c>
      <c r="R29" s="8" t="s">
        <v>17579</v>
      </c>
      <c r="S29" s="355">
        <v>46</v>
      </c>
    </row>
    <row r="30" spans="1:19" ht="15" thickTop="1" thickBot="1">
      <c r="A30" s="351">
        <v>29</v>
      </c>
      <c r="B30" s="357">
        <v>460</v>
      </c>
      <c r="C30" s="358" t="s">
        <v>17862</v>
      </c>
      <c r="D30" s="359" t="s">
        <v>5707</v>
      </c>
      <c r="E30" s="360" t="s">
        <v>5728</v>
      </c>
      <c r="F30" s="345" t="s">
        <v>5575</v>
      </c>
      <c r="G30" s="361" t="s">
        <v>21</v>
      </c>
      <c r="H30" s="362" t="s">
        <v>5600</v>
      </c>
      <c r="I30" s="363" t="s">
        <v>17830</v>
      </c>
      <c r="J30" s="363"/>
      <c r="K30" s="8" t="s">
        <v>17264</v>
      </c>
      <c r="L30" s="8" t="s">
        <v>17261</v>
      </c>
      <c r="M30" s="8" t="s">
        <v>17261</v>
      </c>
      <c r="N30" s="8" t="s">
        <v>17263</v>
      </c>
      <c r="O30" s="362" t="s">
        <v>5690</v>
      </c>
      <c r="P30" s="362"/>
      <c r="Q30" s="352" t="s">
        <v>6043</v>
      </c>
      <c r="R30" s="8" t="s">
        <v>17579</v>
      </c>
      <c r="S30" s="355">
        <v>46</v>
      </c>
    </row>
    <row r="31" spans="1:19" ht="15" thickTop="1" thickBot="1">
      <c r="A31" s="351">
        <v>30</v>
      </c>
      <c r="B31" s="357">
        <v>470</v>
      </c>
      <c r="C31" s="358" t="s">
        <v>17894</v>
      </c>
      <c r="D31" s="359" t="s">
        <v>5708</v>
      </c>
      <c r="E31" s="360" t="s">
        <v>5729</v>
      </c>
      <c r="F31" s="345" t="s">
        <v>5576</v>
      </c>
      <c r="G31" s="361" t="s">
        <v>21</v>
      </c>
      <c r="H31" s="362" t="s">
        <v>5601</v>
      </c>
      <c r="I31" s="363" t="s">
        <v>17830</v>
      </c>
      <c r="J31" s="363"/>
      <c r="K31" s="8" t="s">
        <v>17264</v>
      </c>
      <c r="L31" s="8" t="s">
        <v>17261</v>
      </c>
      <c r="M31" s="8" t="s">
        <v>17261</v>
      </c>
      <c r="N31" s="8" t="s">
        <v>17263</v>
      </c>
      <c r="O31" s="362" t="s">
        <v>5690</v>
      </c>
      <c r="P31" s="362"/>
      <c r="Q31" s="352" t="s">
        <v>6044</v>
      </c>
      <c r="R31" s="8" t="s">
        <v>17579</v>
      </c>
      <c r="S31" s="355">
        <v>46</v>
      </c>
    </row>
    <row r="32" spans="1:19" ht="15" thickTop="1" thickBot="1">
      <c r="A32" s="351">
        <v>31</v>
      </c>
      <c r="B32" s="357">
        <v>480</v>
      </c>
      <c r="C32" s="358" t="s">
        <v>17919</v>
      </c>
      <c r="D32" s="359" t="s">
        <v>5709</v>
      </c>
      <c r="E32" s="360" t="s">
        <v>5730</v>
      </c>
      <c r="F32" s="345" t="s">
        <v>5577</v>
      </c>
      <c r="G32" s="361" t="s">
        <v>21</v>
      </c>
      <c r="H32" s="362" t="s">
        <v>5602</v>
      </c>
      <c r="I32" s="363" t="s">
        <v>17830</v>
      </c>
      <c r="J32" s="363"/>
      <c r="K32" s="8" t="s">
        <v>17264</v>
      </c>
      <c r="L32" s="8" t="s">
        <v>17261</v>
      </c>
      <c r="M32" s="8" t="s">
        <v>17261</v>
      </c>
      <c r="N32" s="8" t="s">
        <v>17263</v>
      </c>
      <c r="O32" s="362" t="s">
        <v>5690</v>
      </c>
      <c r="P32" s="362"/>
      <c r="Q32" s="363" t="s">
        <v>6161</v>
      </c>
      <c r="R32" s="8" t="s">
        <v>17579</v>
      </c>
      <c r="S32" s="355">
        <v>46</v>
      </c>
    </row>
    <row r="33" spans="1:19" ht="15" thickTop="1" thickBot="1">
      <c r="A33" s="351">
        <v>32</v>
      </c>
      <c r="B33" s="357">
        <v>510</v>
      </c>
      <c r="C33" s="358" t="s">
        <v>17731</v>
      </c>
      <c r="D33" s="359" t="s">
        <v>5710</v>
      </c>
      <c r="E33" s="360" t="s">
        <v>5731</v>
      </c>
      <c r="F33" s="345" t="s">
        <v>5578</v>
      </c>
      <c r="G33" s="361" t="s">
        <v>21</v>
      </c>
      <c r="H33" s="362" t="s">
        <v>5603</v>
      </c>
      <c r="I33" s="363" t="s">
        <v>17830</v>
      </c>
      <c r="J33" s="363"/>
      <c r="K33" s="8" t="s">
        <v>17264</v>
      </c>
      <c r="L33" s="8" t="s">
        <v>17261</v>
      </c>
      <c r="M33" s="8" t="s">
        <v>17261</v>
      </c>
      <c r="N33" s="8" t="s">
        <v>17263</v>
      </c>
      <c r="O33" s="362" t="s">
        <v>6539</v>
      </c>
      <c r="P33" s="362"/>
      <c r="Q33" s="363" t="s">
        <v>6162</v>
      </c>
      <c r="R33" s="8" t="s">
        <v>17579</v>
      </c>
      <c r="S33" s="355">
        <v>46</v>
      </c>
    </row>
    <row r="34" spans="1:19" ht="15" thickTop="1" thickBot="1">
      <c r="A34" s="351">
        <v>33</v>
      </c>
      <c r="B34" s="357">
        <v>670</v>
      </c>
      <c r="C34" s="358" t="s">
        <v>17803</v>
      </c>
      <c r="D34" s="359" t="s">
        <v>6543</v>
      </c>
      <c r="E34" s="360" t="s">
        <v>5732</v>
      </c>
      <c r="F34" s="345" t="s">
        <v>5579</v>
      </c>
      <c r="G34" s="361" t="s">
        <v>21</v>
      </c>
      <c r="H34" s="362" t="s">
        <v>5604</v>
      </c>
      <c r="I34" s="363" t="s">
        <v>17830</v>
      </c>
      <c r="J34" s="363"/>
      <c r="K34" s="8" t="s">
        <v>17264</v>
      </c>
      <c r="L34" s="8" t="s">
        <v>17261</v>
      </c>
      <c r="M34" s="8" t="s">
        <v>17261</v>
      </c>
      <c r="N34" s="8" t="s">
        <v>17263</v>
      </c>
      <c r="O34" s="362" t="s">
        <v>5690</v>
      </c>
      <c r="P34" s="362"/>
      <c r="Q34" s="352" t="s">
        <v>6310</v>
      </c>
      <c r="R34" s="8" t="s">
        <v>17579</v>
      </c>
      <c r="S34" s="355">
        <v>46</v>
      </c>
    </row>
    <row r="35" spans="1:19" ht="15" thickTop="1" thickBot="1">
      <c r="A35" s="351">
        <v>34</v>
      </c>
      <c r="B35" s="357">
        <v>430</v>
      </c>
      <c r="C35" s="358" t="s">
        <v>6544</v>
      </c>
      <c r="D35" s="359" t="s">
        <v>5711</v>
      </c>
      <c r="E35" s="360" t="s">
        <v>5733</v>
      </c>
      <c r="F35" s="345" t="s">
        <v>5580</v>
      </c>
      <c r="G35" s="361" t="s">
        <v>21</v>
      </c>
      <c r="H35" s="362" t="s">
        <v>5605</v>
      </c>
      <c r="I35" s="363" t="s">
        <v>17830</v>
      </c>
      <c r="J35" s="363"/>
      <c r="K35" s="8" t="s">
        <v>17264</v>
      </c>
      <c r="L35" s="8" t="s">
        <v>17261</v>
      </c>
      <c r="M35" s="8" t="s">
        <v>17261</v>
      </c>
      <c r="N35" s="8" t="s">
        <v>17263</v>
      </c>
      <c r="O35" s="362" t="s">
        <v>5690</v>
      </c>
      <c r="P35" s="362"/>
      <c r="Q35" s="352" t="s">
        <v>6305</v>
      </c>
      <c r="R35" s="8" t="s">
        <v>17579</v>
      </c>
      <c r="S35" s="355">
        <v>46</v>
      </c>
    </row>
    <row r="36" spans="1:19" ht="15" thickTop="1" thickBot="1">
      <c r="A36" s="351">
        <v>35</v>
      </c>
      <c r="B36" s="357">
        <v>600</v>
      </c>
      <c r="C36" s="358" t="s">
        <v>6545</v>
      </c>
      <c r="D36" s="359" t="s">
        <v>5712</v>
      </c>
      <c r="E36" s="360" t="s">
        <v>5734</v>
      </c>
      <c r="F36" s="345" t="s">
        <v>5581</v>
      </c>
      <c r="G36" s="361" t="s">
        <v>21</v>
      </c>
      <c r="H36" s="362" t="s">
        <v>5606</v>
      </c>
      <c r="I36" s="363" t="s">
        <v>17830</v>
      </c>
      <c r="J36" s="363"/>
      <c r="K36" s="8" t="s">
        <v>17264</v>
      </c>
      <c r="L36" s="8" t="s">
        <v>17261</v>
      </c>
      <c r="M36" s="8" t="s">
        <v>17261</v>
      </c>
      <c r="N36" s="8" t="s">
        <v>17263</v>
      </c>
      <c r="O36" s="362" t="s">
        <v>5690</v>
      </c>
      <c r="P36" s="362"/>
      <c r="Q36" s="352" t="s">
        <v>6308</v>
      </c>
      <c r="R36" s="8" t="s">
        <v>17579</v>
      </c>
      <c r="S36" s="355">
        <v>46</v>
      </c>
    </row>
    <row r="37" spans="1:19" ht="15" thickTop="1" thickBot="1">
      <c r="A37" s="351">
        <v>36</v>
      </c>
      <c r="B37" s="357">
        <v>680</v>
      </c>
      <c r="C37" s="358" t="s">
        <v>17863</v>
      </c>
      <c r="D37" s="359" t="s">
        <v>5713</v>
      </c>
      <c r="E37" s="360" t="s">
        <v>5735</v>
      </c>
      <c r="F37" s="345" t="s">
        <v>5582</v>
      </c>
      <c r="G37" s="361" t="s">
        <v>21</v>
      </c>
      <c r="H37" s="362" t="s">
        <v>5607</v>
      </c>
      <c r="I37" s="363" t="s">
        <v>17830</v>
      </c>
      <c r="J37" s="363"/>
      <c r="K37" s="8" t="s">
        <v>17264</v>
      </c>
      <c r="L37" s="8" t="s">
        <v>17261</v>
      </c>
      <c r="M37" s="8" t="s">
        <v>17261</v>
      </c>
      <c r="N37" s="8" t="s">
        <v>17263</v>
      </c>
      <c r="O37" s="362" t="s">
        <v>5690</v>
      </c>
      <c r="P37" s="362"/>
      <c r="Q37" s="363" t="s">
        <v>6163</v>
      </c>
      <c r="R37" s="8" t="s">
        <v>17579</v>
      </c>
      <c r="S37" s="355">
        <v>46</v>
      </c>
    </row>
    <row r="38" spans="1:19" ht="15" thickTop="1" thickBot="1">
      <c r="A38" s="351">
        <v>37</v>
      </c>
      <c r="B38" s="357">
        <v>700</v>
      </c>
      <c r="C38" s="358" t="s">
        <v>17920</v>
      </c>
      <c r="D38" s="359" t="s">
        <v>5714</v>
      </c>
      <c r="E38" s="360" t="s">
        <v>5736</v>
      </c>
      <c r="F38" s="345" t="s">
        <v>5583</v>
      </c>
      <c r="G38" s="361" t="s">
        <v>21</v>
      </c>
      <c r="H38" s="362" t="s">
        <v>5608</v>
      </c>
      <c r="I38" s="363" t="s">
        <v>17830</v>
      </c>
      <c r="J38" s="363"/>
      <c r="K38" s="8" t="s">
        <v>17264</v>
      </c>
      <c r="L38" s="8" t="s">
        <v>17261</v>
      </c>
      <c r="M38" s="8" t="s">
        <v>17261</v>
      </c>
      <c r="N38" s="8" t="s">
        <v>17263</v>
      </c>
      <c r="O38" s="362" t="s">
        <v>5690</v>
      </c>
      <c r="P38" s="362"/>
      <c r="Q38" s="363" t="s">
        <v>6164</v>
      </c>
      <c r="R38" s="8" t="s">
        <v>17579</v>
      </c>
      <c r="S38" s="355">
        <v>46</v>
      </c>
    </row>
    <row r="39" spans="1:19" ht="15" thickTop="1" thickBot="1">
      <c r="A39" s="351">
        <v>38</v>
      </c>
      <c r="B39" s="351">
        <v>730</v>
      </c>
      <c r="C39" s="351" t="s">
        <v>5741</v>
      </c>
      <c r="D39" s="351" t="s">
        <v>5769</v>
      </c>
      <c r="E39" s="364" t="s">
        <v>5954</v>
      </c>
      <c r="F39" s="345" t="s">
        <v>5742</v>
      </c>
      <c r="G39" s="353" t="s">
        <v>21</v>
      </c>
      <c r="H39" s="352" t="s">
        <v>5795</v>
      </c>
      <c r="I39" s="352" t="s">
        <v>17411</v>
      </c>
      <c r="J39" s="352"/>
      <c r="K39" s="8" t="s">
        <v>17264</v>
      </c>
      <c r="L39" s="8" t="s">
        <v>17261</v>
      </c>
      <c r="M39" s="8" t="s">
        <v>17261</v>
      </c>
      <c r="N39" s="8" t="s">
        <v>17263</v>
      </c>
      <c r="O39" s="352" t="s">
        <v>5770</v>
      </c>
      <c r="P39" s="352"/>
      <c r="Q39" s="8" t="s">
        <v>17219</v>
      </c>
      <c r="R39" s="8" t="s">
        <v>11255</v>
      </c>
      <c r="S39" s="355">
        <v>46</v>
      </c>
    </row>
    <row r="40" spans="1:19" ht="15" thickTop="1" thickBot="1">
      <c r="A40" s="351">
        <v>39</v>
      </c>
      <c r="B40" s="351">
        <v>740</v>
      </c>
      <c r="C40" s="351" t="s">
        <v>6621</v>
      </c>
      <c r="D40" s="351" t="s">
        <v>8057</v>
      </c>
      <c r="E40" s="352" t="s">
        <v>8106</v>
      </c>
      <c r="F40" s="345" t="s">
        <v>8107</v>
      </c>
      <c r="G40" s="353" t="s">
        <v>21</v>
      </c>
      <c r="H40" s="352" t="s">
        <v>6622</v>
      </c>
      <c r="I40" s="352" t="s">
        <v>17411</v>
      </c>
      <c r="J40" s="352"/>
      <c r="K40" s="8" t="s">
        <v>17264</v>
      </c>
      <c r="L40" s="8" t="s">
        <v>17261</v>
      </c>
      <c r="M40" s="8" t="s">
        <v>17261</v>
      </c>
      <c r="N40" s="8" t="s">
        <v>17263</v>
      </c>
      <c r="O40" s="352" t="s">
        <v>8058</v>
      </c>
      <c r="P40" s="352"/>
      <c r="Q40" s="352" t="s">
        <v>8099</v>
      </c>
      <c r="R40" s="8" t="s">
        <v>21064</v>
      </c>
      <c r="S40" s="355">
        <v>46</v>
      </c>
    </row>
    <row r="41" spans="1:19" ht="15" thickTop="1" thickBot="1">
      <c r="A41" s="351">
        <v>40</v>
      </c>
      <c r="B41" s="357">
        <v>690</v>
      </c>
      <c r="C41" s="358" t="s">
        <v>8429</v>
      </c>
      <c r="D41" s="351" t="s">
        <v>8471</v>
      </c>
      <c r="E41" s="352" t="s">
        <v>8492</v>
      </c>
      <c r="F41" s="365" t="s">
        <v>8387</v>
      </c>
      <c r="G41" s="351" t="s">
        <v>21</v>
      </c>
      <c r="H41" s="352" t="s">
        <v>8388</v>
      </c>
      <c r="I41" s="352" t="s">
        <v>17830</v>
      </c>
      <c r="J41" s="352"/>
      <c r="K41" s="8" t="s">
        <v>17264</v>
      </c>
      <c r="L41" s="8" t="s">
        <v>17261</v>
      </c>
      <c r="M41" s="8" t="s">
        <v>17261</v>
      </c>
      <c r="N41" s="8" t="s">
        <v>17263</v>
      </c>
      <c r="O41" s="352" t="s">
        <v>8517</v>
      </c>
      <c r="P41" s="352"/>
      <c r="Q41" s="8" t="s">
        <v>8932</v>
      </c>
      <c r="R41" s="8" t="s">
        <v>17579</v>
      </c>
      <c r="S41" s="355">
        <v>47</v>
      </c>
    </row>
    <row r="42" spans="1:19" ht="15" thickTop="1" thickBot="1">
      <c r="A42" s="351">
        <v>41</v>
      </c>
      <c r="B42" s="357">
        <v>710</v>
      </c>
      <c r="C42" s="358" t="s">
        <v>8430</v>
      </c>
      <c r="D42" s="351" t="s">
        <v>8472</v>
      </c>
      <c r="E42" s="352" t="s">
        <v>8509</v>
      </c>
      <c r="F42" s="365" t="s">
        <v>8389</v>
      </c>
      <c r="G42" s="351" t="s">
        <v>21</v>
      </c>
      <c r="H42" s="352" t="s">
        <v>8390</v>
      </c>
      <c r="I42" s="352" t="s">
        <v>17830</v>
      </c>
      <c r="J42" s="352"/>
      <c r="K42" s="8" t="s">
        <v>17264</v>
      </c>
      <c r="L42" s="8" t="s">
        <v>17261</v>
      </c>
      <c r="M42" s="8" t="s">
        <v>17261</v>
      </c>
      <c r="N42" s="8" t="s">
        <v>17263</v>
      </c>
      <c r="O42" s="352" t="s">
        <v>8517</v>
      </c>
      <c r="P42" s="352"/>
      <c r="Q42" s="8" t="s">
        <v>8933</v>
      </c>
      <c r="R42" s="8" t="s">
        <v>17579</v>
      </c>
      <c r="S42" s="355">
        <v>47</v>
      </c>
    </row>
    <row r="43" spans="1:19" ht="15" thickTop="1" thickBot="1">
      <c r="A43" s="351">
        <v>42</v>
      </c>
      <c r="B43" s="357">
        <v>490</v>
      </c>
      <c r="C43" s="358" t="s">
        <v>8431</v>
      </c>
      <c r="D43" s="351" t="s">
        <v>8473</v>
      </c>
      <c r="E43" s="352" t="s">
        <v>8493</v>
      </c>
      <c r="F43" s="365" t="s">
        <v>8391</v>
      </c>
      <c r="G43" s="351" t="s">
        <v>21</v>
      </c>
      <c r="H43" s="352" t="s">
        <v>8392</v>
      </c>
      <c r="I43" s="352" t="s">
        <v>17830</v>
      </c>
      <c r="J43" s="352"/>
      <c r="K43" s="8" t="s">
        <v>17264</v>
      </c>
      <c r="L43" s="8" t="s">
        <v>17261</v>
      </c>
      <c r="M43" s="8" t="s">
        <v>17261</v>
      </c>
      <c r="N43" s="8" t="s">
        <v>17263</v>
      </c>
      <c r="O43" s="352" t="s">
        <v>8517</v>
      </c>
      <c r="P43" s="352"/>
      <c r="Q43" s="8" t="s">
        <v>8930</v>
      </c>
      <c r="R43" s="8" t="s">
        <v>17579</v>
      </c>
      <c r="S43" s="355">
        <v>47</v>
      </c>
    </row>
    <row r="44" spans="1:19" ht="15" thickTop="1" thickBot="1">
      <c r="A44" s="351">
        <v>43</v>
      </c>
      <c r="B44" s="357">
        <v>10</v>
      </c>
      <c r="C44" s="351" t="s">
        <v>8432</v>
      </c>
      <c r="D44" s="351" t="s">
        <v>8474</v>
      </c>
      <c r="E44" s="352" t="s">
        <v>8494</v>
      </c>
      <c r="F44" s="365" t="s">
        <v>8393</v>
      </c>
      <c r="G44" s="351" t="s">
        <v>21</v>
      </c>
      <c r="H44" s="352" t="s">
        <v>8394</v>
      </c>
      <c r="I44" s="352" t="s">
        <v>17830</v>
      </c>
      <c r="J44" s="352"/>
      <c r="K44" s="8" t="s">
        <v>17264</v>
      </c>
      <c r="L44" s="8" t="s">
        <v>17261</v>
      </c>
      <c r="M44" s="8" t="s">
        <v>17261</v>
      </c>
      <c r="N44" s="8" t="s">
        <v>17263</v>
      </c>
      <c r="O44" s="352" t="s">
        <v>8517</v>
      </c>
      <c r="P44" s="352"/>
      <c r="Q44" s="8" t="s">
        <v>8925</v>
      </c>
      <c r="R44" s="8" t="s">
        <v>17579</v>
      </c>
      <c r="S44" s="355">
        <v>47</v>
      </c>
    </row>
    <row r="45" spans="1:19" ht="15" thickTop="1" thickBot="1">
      <c r="A45" s="351">
        <v>44</v>
      </c>
      <c r="B45" s="357">
        <v>20</v>
      </c>
      <c r="C45" s="351" t="s">
        <v>8433</v>
      </c>
      <c r="D45" s="351" t="s">
        <v>8475</v>
      </c>
      <c r="E45" s="352" t="s">
        <v>8495</v>
      </c>
      <c r="F45" s="365" t="s">
        <v>8395</v>
      </c>
      <c r="G45" s="351" t="s">
        <v>21</v>
      </c>
      <c r="H45" s="352" t="s">
        <v>8396</v>
      </c>
      <c r="I45" s="352" t="s">
        <v>17830</v>
      </c>
      <c r="J45" s="352"/>
      <c r="K45" s="8" t="s">
        <v>17264</v>
      </c>
      <c r="L45" s="8" t="s">
        <v>17261</v>
      </c>
      <c r="M45" s="8" t="s">
        <v>17261</v>
      </c>
      <c r="N45" s="8" t="s">
        <v>17263</v>
      </c>
      <c r="O45" s="352" t="s">
        <v>8517</v>
      </c>
      <c r="P45" s="352"/>
      <c r="Q45" s="8" t="s">
        <v>8926</v>
      </c>
      <c r="R45" s="8" t="s">
        <v>17579</v>
      </c>
      <c r="S45" s="355">
        <v>47</v>
      </c>
    </row>
    <row r="46" spans="1:19" ht="15" thickTop="1" thickBot="1">
      <c r="A46" s="351">
        <v>45</v>
      </c>
      <c r="B46" s="357">
        <v>540</v>
      </c>
      <c r="C46" s="351" t="s">
        <v>8434</v>
      </c>
      <c r="D46" s="351" t="s">
        <v>8476</v>
      </c>
      <c r="E46" s="352" t="s">
        <v>8496</v>
      </c>
      <c r="F46" s="365" t="s">
        <v>8397</v>
      </c>
      <c r="G46" s="351" t="s">
        <v>21</v>
      </c>
      <c r="H46" s="352" t="s">
        <v>8398</v>
      </c>
      <c r="I46" s="352" t="s">
        <v>17830</v>
      </c>
      <c r="J46" s="352"/>
      <c r="K46" s="8" t="s">
        <v>17264</v>
      </c>
      <c r="L46" s="8" t="s">
        <v>17261</v>
      </c>
      <c r="M46" s="8" t="s">
        <v>17261</v>
      </c>
      <c r="N46" s="8" t="s">
        <v>17263</v>
      </c>
      <c r="O46" s="352" t="s">
        <v>8517</v>
      </c>
      <c r="P46" s="644"/>
      <c r="Q46" s="545" t="s">
        <v>8937</v>
      </c>
      <c r="R46" s="8" t="s">
        <v>17579</v>
      </c>
      <c r="S46" s="355">
        <v>47</v>
      </c>
    </row>
    <row r="47" spans="1:19" ht="15" thickTop="1" thickBot="1">
      <c r="A47" s="351">
        <v>46</v>
      </c>
      <c r="B47" s="357">
        <v>550</v>
      </c>
      <c r="C47" s="351" t="s">
        <v>8435</v>
      </c>
      <c r="D47" s="351" t="s">
        <v>8477</v>
      </c>
      <c r="E47" s="352" t="s">
        <v>8497</v>
      </c>
      <c r="F47" s="365" t="s">
        <v>8399</v>
      </c>
      <c r="G47" s="351" t="s">
        <v>21</v>
      </c>
      <c r="H47" s="352" t="s">
        <v>8400</v>
      </c>
      <c r="I47" s="352" t="s">
        <v>17830</v>
      </c>
      <c r="J47" s="352"/>
      <c r="K47" s="8" t="s">
        <v>17264</v>
      </c>
      <c r="L47" s="8" t="s">
        <v>17261</v>
      </c>
      <c r="M47" s="8" t="s">
        <v>17261</v>
      </c>
      <c r="N47" s="8" t="s">
        <v>17263</v>
      </c>
      <c r="O47" s="352" t="s">
        <v>8517</v>
      </c>
      <c r="P47" s="644"/>
      <c r="Q47" s="545" t="s">
        <v>8938</v>
      </c>
      <c r="R47" s="8" t="s">
        <v>17579</v>
      </c>
      <c r="S47" s="355">
        <v>47</v>
      </c>
    </row>
    <row r="48" spans="1:19" ht="15" thickTop="1" thickBot="1">
      <c r="A48" s="351">
        <v>47</v>
      </c>
      <c r="B48" s="357">
        <v>560</v>
      </c>
      <c r="C48" s="351" t="s">
        <v>8436</v>
      </c>
      <c r="D48" s="351" t="s">
        <v>8478</v>
      </c>
      <c r="E48" s="352" t="s">
        <v>8498</v>
      </c>
      <c r="F48" s="365" t="s">
        <v>8401</v>
      </c>
      <c r="G48" s="351" t="s">
        <v>21</v>
      </c>
      <c r="H48" s="352" t="s">
        <v>8402</v>
      </c>
      <c r="I48" s="352" t="s">
        <v>17830</v>
      </c>
      <c r="J48" s="352"/>
      <c r="K48" s="8" t="s">
        <v>17264</v>
      </c>
      <c r="L48" s="8" t="s">
        <v>17261</v>
      </c>
      <c r="M48" s="8" t="s">
        <v>17261</v>
      </c>
      <c r="N48" s="8" t="s">
        <v>17263</v>
      </c>
      <c r="O48" s="352" t="s">
        <v>8517</v>
      </c>
      <c r="P48" s="644"/>
      <c r="Q48" s="366" t="s">
        <v>8939</v>
      </c>
      <c r="R48" s="8" t="s">
        <v>17579</v>
      </c>
      <c r="S48" s="355">
        <v>47</v>
      </c>
    </row>
    <row r="49" spans="1:19" ht="15" thickTop="1" thickBot="1">
      <c r="A49" s="351">
        <v>48</v>
      </c>
      <c r="B49" s="357">
        <v>570</v>
      </c>
      <c r="C49" s="351" t="s">
        <v>8437</v>
      </c>
      <c r="D49" s="351" t="s">
        <v>8479</v>
      </c>
      <c r="E49" s="352" t="s">
        <v>8499</v>
      </c>
      <c r="F49" s="365" t="s">
        <v>8403</v>
      </c>
      <c r="G49" s="351" t="s">
        <v>21</v>
      </c>
      <c r="H49" s="352" t="s">
        <v>8404</v>
      </c>
      <c r="I49" s="352" t="s">
        <v>17830</v>
      </c>
      <c r="J49" s="352"/>
      <c r="K49" s="8" t="s">
        <v>17264</v>
      </c>
      <c r="L49" s="8" t="s">
        <v>17261</v>
      </c>
      <c r="M49" s="8" t="s">
        <v>17261</v>
      </c>
      <c r="N49" s="8" t="s">
        <v>17263</v>
      </c>
      <c r="O49" s="352" t="s">
        <v>8517</v>
      </c>
      <c r="P49" s="352"/>
      <c r="Q49" s="8" t="s">
        <v>8943</v>
      </c>
      <c r="R49" s="8" t="s">
        <v>17579</v>
      </c>
      <c r="S49" s="355">
        <v>47</v>
      </c>
    </row>
    <row r="50" spans="1:19" ht="15" thickTop="1" thickBot="1">
      <c r="A50" s="351">
        <v>49</v>
      </c>
      <c r="B50" s="357">
        <v>580</v>
      </c>
      <c r="C50" s="351" t="s">
        <v>8438</v>
      </c>
      <c r="D50" s="351" t="s">
        <v>8480</v>
      </c>
      <c r="E50" s="352" t="s">
        <v>8500</v>
      </c>
      <c r="F50" s="365" t="s">
        <v>8405</v>
      </c>
      <c r="G50" s="351" t="s">
        <v>21</v>
      </c>
      <c r="H50" s="352" t="s">
        <v>8406</v>
      </c>
      <c r="I50" s="352" t="s">
        <v>17830</v>
      </c>
      <c r="J50" s="352"/>
      <c r="K50" s="8" t="s">
        <v>17264</v>
      </c>
      <c r="L50" s="8" t="s">
        <v>17261</v>
      </c>
      <c r="M50" s="8" t="s">
        <v>17261</v>
      </c>
      <c r="N50" s="8" t="s">
        <v>17263</v>
      </c>
      <c r="O50" s="352" t="s">
        <v>8517</v>
      </c>
      <c r="P50" s="352"/>
      <c r="Q50" s="8" t="s">
        <v>14417</v>
      </c>
      <c r="R50" s="8" t="s">
        <v>17579</v>
      </c>
      <c r="S50" s="355">
        <v>47</v>
      </c>
    </row>
    <row r="51" spans="1:19" ht="15" thickTop="1" thickBot="1">
      <c r="A51" s="351">
        <v>50</v>
      </c>
      <c r="B51" s="357">
        <v>40</v>
      </c>
      <c r="C51" s="351" t="s">
        <v>8448</v>
      </c>
      <c r="D51" s="351" t="s">
        <v>8481</v>
      </c>
      <c r="E51" s="352" t="s">
        <v>8501</v>
      </c>
      <c r="F51" s="365" t="s">
        <v>8407</v>
      </c>
      <c r="G51" s="351" t="s">
        <v>21</v>
      </c>
      <c r="H51" s="352" t="s">
        <v>8408</v>
      </c>
      <c r="I51" s="352" t="s">
        <v>17830</v>
      </c>
      <c r="J51" s="352"/>
      <c r="K51" s="8" t="s">
        <v>17264</v>
      </c>
      <c r="L51" s="8" t="s">
        <v>17261</v>
      </c>
      <c r="M51" s="8" t="s">
        <v>17261</v>
      </c>
      <c r="N51" s="8" t="s">
        <v>17263</v>
      </c>
      <c r="O51" s="352" t="s">
        <v>8517</v>
      </c>
      <c r="P51" s="352"/>
      <c r="Q51" s="8" t="s">
        <v>8927</v>
      </c>
      <c r="R51" s="8" t="s">
        <v>17579</v>
      </c>
      <c r="S51" s="355">
        <v>47</v>
      </c>
    </row>
    <row r="52" spans="1:19" ht="15" thickTop="1" thickBot="1">
      <c r="A52" s="351">
        <v>51</v>
      </c>
      <c r="B52" s="357">
        <v>610</v>
      </c>
      <c r="C52" s="351" t="s">
        <v>8439</v>
      </c>
      <c r="D52" s="351" t="s">
        <v>8482</v>
      </c>
      <c r="E52" s="352" t="s">
        <v>8502</v>
      </c>
      <c r="F52" s="365" t="s">
        <v>8409</v>
      </c>
      <c r="G52" s="351" t="s">
        <v>21</v>
      </c>
      <c r="H52" s="352" t="s">
        <v>8410</v>
      </c>
      <c r="I52" s="352" t="s">
        <v>17830</v>
      </c>
      <c r="J52" s="352"/>
      <c r="K52" s="8" t="s">
        <v>17264</v>
      </c>
      <c r="L52" s="8" t="s">
        <v>17261</v>
      </c>
      <c r="M52" s="8" t="s">
        <v>17261</v>
      </c>
      <c r="N52" s="8" t="s">
        <v>17263</v>
      </c>
      <c r="O52" s="352" t="s">
        <v>8517</v>
      </c>
      <c r="P52" s="352"/>
      <c r="Q52" s="8" t="s">
        <v>8929</v>
      </c>
      <c r="R52" s="8" t="s">
        <v>17579</v>
      </c>
      <c r="S52" s="355">
        <v>47</v>
      </c>
    </row>
    <row r="53" spans="1:19" ht="15" thickTop="1" thickBot="1">
      <c r="A53" s="351">
        <v>52</v>
      </c>
      <c r="B53" s="357">
        <v>630</v>
      </c>
      <c r="C53" s="351" t="s">
        <v>8440</v>
      </c>
      <c r="D53" s="351" t="s">
        <v>8483</v>
      </c>
      <c r="E53" s="352" t="s">
        <v>8503</v>
      </c>
      <c r="F53" s="365" t="s">
        <v>8411</v>
      </c>
      <c r="G53" s="351" t="s">
        <v>21</v>
      </c>
      <c r="H53" s="352" t="s">
        <v>8412</v>
      </c>
      <c r="I53" s="352" t="s">
        <v>17830</v>
      </c>
      <c r="J53" s="352"/>
      <c r="K53" s="8" t="s">
        <v>17264</v>
      </c>
      <c r="L53" s="8" t="s">
        <v>17261</v>
      </c>
      <c r="M53" s="8" t="s">
        <v>17261</v>
      </c>
      <c r="N53" s="8" t="s">
        <v>17263</v>
      </c>
      <c r="O53" s="352" t="s">
        <v>8517</v>
      </c>
      <c r="P53" s="352"/>
      <c r="Q53" s="8" t="s">
        <v>14418</v>
      </c>
      <c r="R53" s="8" t="s">
        <v>17579</v>
      </c>
      <c r="S53" s="355">
        <v>47</v>
      </c>
    </row>
    <row r="54" spans="1:19" ht="15" thickTop="1" thickBot="1">
      <c r="A54" s="351">
        <v>53</v>
      </c>
      <c r="B54" s="357">
        <v>280</v>
      </c>
      <c r="C54" s="351" t="s">
        <v>8441</v>
      </c>
      <c r="D54" s="351" t="s">
        <v>8484</v>
      </c>
      <c r="E54" s="352" t="s">
        <v>8504</v>
      </c>
      <c r="F54" s="365" t="s">
        <v>8413</v>
      </c>
      <c r="G54" s="351" t="s">
        <v>21</v>
      </c>
      <c r="H54" s="352" t="s">
        <v>8414</v>
      </c>
      <c r="I54" s="352" t="s">
        <v>17830</v>
      </c>
      <c r="J54" s="352"/>
      <c r="K54" s="8" t="s">
        <v>17264</v>
      </c>
      <c r="L54" s="8" t="s">
        <v>17261</v>
      </c>
      <c r="M54" s="8" t="s">
        <v>17261</v>
      </c>
      <c r="N54" s="8" t="s">
        <v>17263</v>
      </c>
      <c r="O54" s="352" t="s">
        <v>8517</v>
      </c>
      <c r="P54" s="352"/>
      <c r="Q54" s="8" t="s">
        <v>8942</v>
      </c>
      <c r="R54" s="8" t="s">
        <v>17579</v>
      </c>
      <c r="S54" s="355">
        <v>47</v>
      </c>
    </row>
    <row r="55" spans="1:19" ht="15" thickTop="1" thickBot="1">
      <c r="A55" s="351">
        <v>54</v>
      </c>
      <c r="B55" s="357">
        <v>290</v>
      </c>
      <c r="C55" s="351" t="s">
        <v>8442</v>
      </c>
      <c r="D55" s="351" t="s">
        <v>8485</v>
      </c>
      <c r="E55" s="352" t="s">
        <v>8505</v>
      </c>
      <c r="F55" s="365" t="s">
        <v>8415</v>
      </c>
      <c r="G55" s="351" t="s">
        <v>21</v>
      </c>
      <c r="H55" s="352" t="s">
        <v>8416</v>
      </c>
      <c r="I55" s="352" t="s">
        <v>17830</v>
      </c>
      <c r="J55" s="352"/>
      <c r="K55" s="8" t="s">
        <v>17264</v>
      </c>
      <c r="L55" s="8" t="s">
        <v>17261</v>
      </c>
      <c r="M55" s="8" t="s">
        <v>17261</v>
      </c>
      <c r="N55" s="8" t="s">
        <v>17263</v>
      </c>
      <c r="O55" s="352" t="s">
        <v>8517</v>
      </c>
      <c r="P55" s="352"/>
      <c r="Q55" s="8" t="s">
        <v>8928</v>
      </c>
      <c r="R55" s="8" t="s">
        <v>17579</v>
      </c>
      <c r="S55" s="355">
        <v>47</v>
      </c>
    </row>
    <row r="56" spans="1:19" ht="15" thickTop="1" thickBot="1">
      <c r="A56" s="351">
        <v>55</v>
      </c>
      <c r="B56" s="357">
        <v>650</v>
      </c>
      <c r="C56" s="351" t="s">
        <v>8447</v>
      </c>
      <c r="D56" s="351" t="s">
        <v>8486</v>
      </c>
      <c r="E56" s="352" t="s">
        <v>8506</v>
      </c>
      <c r="F56" s="365" t="s">
        <v>8417</v>
      </c>
      <c r="G56" s="351" t="s">
        <v>21</v>
      </c>
      <c r="H56" s="352" t="s">
        <v>8418</v>
      </c>
      <c r="I56" s="352" t="s">
        <v>17830</v>
      </c>
      <c r="J56" s="352"/>
      <c r="K56" s="8" t="s">
        <v>17264</v>
      </c>
      <c r="L56" s="8" t="s">
        <v>17261</v>
      </c>
      <c r="M56" s="8" t="s">
        <v>17261</v>
      </c>
      <c r="N56" s="8" t="s">
        <v>17263</v>
      </c>
      <c r="O56" s="352" t="s">
        <v>8517</v>
      </c>
      <c r="P56" s="352"/>
      <c r="Q56" s="8" t="s">
        <v>8931</v>
      </c>
      <c r="R56" s="8" t="s">
        <v>17579</v>
      </c>
      <c r="S56" s="355">
        <v>47</v>
      </c>
    </row>
    <row r="57" spans="1:19" ht="15" thickTop="1" thickBot="1">
      <c r="A57" s="351">
        <v>56</v>
      </c>
      <c r="B57" s="357">
        <v>520</v>
      </c>
      <c r="C57" s="351" t="s">
        <v>8443</v>
      </c>
      <c r="D57" s="351" t="s">
        <v>8487</v>
      </c>
      <c r="E57" s="352" t="s">
        <v>8507</v>
      </c>
      <c r="F57" s="365" t="s">
        <v>8419</v>
      </c>
      <c r="G57" s="351" t="s">
        <v>21</v>
      </c>
      <c r="H57" s="352" t="s">
        <v>8420</v>
      </c>
      <c r="I57" s="352" t="s">
        <v>17830</v>
      </c>
      <c r="J57" s="352"/>
      <c r="K57" s="8" t="s">
        <v>17264</v>
      </c>
      <c r="L57" s="8" t="s">
        <v>17261</v>
      </c>
      <c r="M57" s="8" t="s">
        <v>17261</v>
      </c>
      <c r="N57" s="8" t="s">
        <v>17263</v>
      </c>
      <c r="O57" s="352" t="s">
        <v>8517</v>
      </c>
      <c r="P57" s="352"/>
      <c r="Q57" s="8" t="s">
        <v>8941</v>
      </c>
      <c r="R57" s="8" t="s">
        <v>17579</v>
      </c>
      <c r="S57" s="355">
        <v>47</v>
      </c>
    </row>
    <row r="58" spans="1:19" ht="15" thickTop="1" thickBot="1">
      <c r="A58" s="351">
        <v>57</v>
      </c>
      <c r="B58" s="357">
        <v>230</v>
      </c>
      <c r="C58" s="351" t="s">
        <v>8444</v>
      </c>
      <c r="D58" s="351" t="s">
        <v>8488</v>
      </c>
      <c r="E58" s="352" t="s">
        <v>8508</v>
      </c>
      <c r="F58" s="365" t="s">
        <v>8421</v>
      </c>
      <c r="G58" s="351" t="s">
        <v>21</v>
      </c>
      <c r="H58" s="352" t="s">
        <v>8422</v>
      </c>
      <c r="I58" s="352" t="s">
        <v>17830</v>
      </c>
      <c r="J58" s="352"/>
      <c r="K58" s="8" t="s">
        <v>17264</v>
      </c>
      <c r="L58" s="8" t="s">
        <v>17261</v>
      </c>
      <c r="M58" s="8" t="s">
        <v>17261</v>
      </c>
      <c r="N58" s="8" t="s">
        <v>17263</v>
      </c>
      <c r="O58" s="352" t="s">
        <v>8517</v>
      </c>
      <c r="P58" s="644"/>
      <c r="Q58" s="544" t="s">
        <v>8934</v>
      </c>
      <c r="R58" s="8" t="s">
        <v>17579</v>
      </c>
      <c r="S58" s="355">
        <v>47</v>
      </c>
    </row>
    <row r="59" spans="1:19" ht="15" thickTop="1" thickBot="1">
      <c r="A59" s="351">
        <v>58</v>
      </c>
      <c r="B59" s="357">
        <v>240</v>
      </c>
      <c r="C59" s="351" t="s">
        <v>8924</v>
      </c>
      <c r="D59" s="351" t="s">
        <v>8489</v>
      </c>
      <c r="E59" s="352" t="s">
        <v>8510</v>
      </c>
      <c r="F59" s="365" t="s">
        <v>8423</v>
      </c>
      <c r="G59" s="351" t="s">
        <v>21</v>
      </c>
      <c r="H59" s="352" t="s">
        <v>8424</v>
      </c>
      <c r="I59" s="352" t="s">
        <v>17830</v>
      </c>
      <c r="J59" s="352"/>
      <c r="K59" s="8" t="s">
        <v>17264</v>
      </c>
      <c r="L59" s="8" t="s">
        <v>17261</v>
      </c>
      <c r="M59" s="8" t="s">
        <v>17261</v>
      </c>
      <c r="N59" s="8" t="s">
        <v>17263</v>
      </c>
      <c r="O59" s="352" t="s">
        <v>8517</v>
      </c>
      <c r="P59" s="644"/>
      <c r="Q59" s="544" t="s">
        <v>8935</v>
      </c>
      <c r="R59" s="8" t="s">
        <v>17579</v>
      </c>
      <c r="S59" s="355">
        <v>47</v>
      </c>
    </row>
    <row r="60" spans="1:19" ht="15" thickTop="1" thickBot="1">
      <c r="A60" s="351">
        <v>59</v>
      </c>
      <c r="B60" s="357">
        <v>250</v>
      </c>
      <c r="C60" s="351" t="s">
        <v>8445</v>
      </c>
      <c r="D60" s="351" t="s">
        <v>8490</v>
      </c>
      <c r="E60" s="352" t="s">
        <v>8511</v>
      </c>
      <c r="F60" s="365" t="s">
        <v>8425</v>
      </c>
      <c r="G60" s="351" t="s">
        <v>21</v>
      </c>
      <c r="H60" s="352" t="s">
        <v>8426</v>
      </c>
      <c r="I60" s="352" t="s">
        <v>17830</v>
      </c>
      <c r="J60" s="352"/>
      <c r="K60" s="8" t="s">
        <v>17264</v>
      </c>
      <c r="L60" s="8" t="s">
        <v>17261</v>
      </c>
      <c r="M60" s="8" t="s">
        <v>17261</v>
      </c>
      <c r="N60" s="8" t="s">
        <v>17263</v>
      </c>
      <c r="O60" s="352" t="s">
        <v>8517</v>
      </c>
      <c r="P60" s="644"/>
      <c r="Q60" s="545" t="s">
        <v>8936</v>
      </c>
      <c r="R60" s="8" t="s">
        <v>17579</v>
      </c>
      <c r="S60" s="355">
        <v>47</v>
      </c>
    </row>
    <row r="61" spans="1:19" ht="15" thickTop="1" thickBot="1">
      <c r="A61" s="351">
        <v>60</v>
      </c>
      <c r="B61" s="357">
        <v>260</v>
      </c>
      <c r="C61" s="442" t="s">
        <v>8446</v>
      </c>
      <c r="D61" s="351" t="s">
        <v>8491</v>
      </c>
      <c r="E61" s="352" t="s">
        <v>8512</v>
      </c>
      <c r="F61" s="365" t="s">
        <v>8427</v>
      </c>
      <c r="G61" s="351" t="s">
        <v>21</v>
      </c>
      <c r="H61" s="352" t="s">
        <v>8428</v>
      </c>
      <c r="I61" s="352" t="s">
        <v>17830</v>
      </c>
      <c r="J61" s="352"/>
      <c r="K61" s="8" t="s">
        <v>17264</v>
      </c>
      <c r="L61" s="8" t="s">
        <v>17261</v>
      </c>
      <c r="M61" s="8" t="s">
        <v>17261</v>
      </c>
      <c r="N61" s="8" t="s">
        <v>17263</v>
      </c>
      <c r="O61" s="352" t="s">
        <v>8517</v>
      </c>
      <c r="P61" s="352"/>
      <c r="Q61" s="8" t="s">
        <v>8940</v>
      </c>
      <c r="R61" s="8" t="s">
        <v>17579</v>
      </c>
      <c r="S61" s="355">
        <v>47</v>
      </c>
    </row>
    <row r="62" spans="1:19" ht="15" thickTop="1" thickBot="1">
      <c r="A62" s="351">
        <v>61</v>
      </c>
      <c r="B62" s="357">
        <v>720</v>
      </c>
      <c r="C62" s="351" t="s">
        <v>12457</v>
      </c>
      <c r="D62" s="442" t="s">
        <v>12472</v>
      </c>
      <c r="E62" s="8" t="s">
        <v>12486</v>
      </c>
      <c r="F62" s="87" t="s">
        <v>12665</v>
      </c>
      <c r="G62" s="351" t="s">
        <v>21</v>
      </c>
      <c r="H62" s="8" t="s">
        <v>12458</v>
      </c>
      <c r="I62" s="8" t="s">
        <v>5888</v>
      </c>
      <c r="J62" s="8"/>
      <c r="K62" s="8" t="s">
        <v>17264</v>
      </c>
      <c r="L62" s="8" t="s">
        <v>17261</v>
      </c>
      <c r="M62" s="8" t="s">
        <v>17261</v>
      </c>
      <c r="N62" s="8" t="s">
        <v>17263</v>
      </c>
      <c r="O62" s="8" t="s">
        <v>12471</v>
      </c>
      <c r="P62" s="8"/>
      <c r="Q62" s="8" t="s">
        <v>28382</v>
      </c>
      <c r="R62" s="8"/>
      <c r="S62" s="355">
        <v>48</v>
      </c>
    </row>
    <row r="63" spans="1:19" ht="15" thickTop="1" thickBot="1">
      <c r="A63" s="351">
        <v>62</v>
      </c>
      <c r="B63" s="357">
        <v>120</v>
      </c>
      <c r="C63" s="442" t="s">
        <v>17895</v>
      </c>
      <c r="D63" s="442" t="s">
        <v>12473</v>
      </c>
      <c r="E63" s="8" t="s">
        <v>27969</v>
      </c>
      <c r="F63" s="87" t="s">
        <v>12666</v>
      </c>
      <c r="G63" s="351" t="s">
        <v>21</v>
      </c>
      <c r="H63" s="8" t="s">
        <v>12459</v>
      </c>
      <c r="I63" s="8" t="s">
        <v>5888</v>
      </c>
      <c r="J63" s="8"/>
      <c r="K63" s="8" t="s">
        <v>17264</v>
      </c>
      <c r="L63" s="8" t="s">
        <v>17261</v>
      </c>
      <c r="M63" s="8" t="s">
        <v>17261</v>
      </c>
      <c r="N63" s="8" t="s">
        <v>17263</v>
      </c>
      <c r="O63" s="8" t="s">
        <v>12471</v>
      </c>
      <c r="P63" s="8"/>
      <c r="Q63" s="8" t="s">
        <v>14419</v>
      </c>
      <c r="R63" s="8" t="s">
        <v>22442</v>
      </c>
      <c r="S63" s="355">
        <v>48</v>
      </c>
    </row>
    <row r="64" spans="1:19" ht="15" thickTop="1" thickBot="1">
      <c r="A64" s="351">
        <v>63</v>
      </c>
      <c r="B64" s="357">
        <v>130</v>
      </c>
      <c r="C64" s="442" t="s">
        <v>17921</v>
      </c>
      <c r="D64" s="442" t="s">
        <v>12474</v>
      </c>
      <c r="E64" s="8" t="s">
        <v>12487</v>
      </c>
      <c r="F64" s="87" t="s">
        <v>12667</v>
      </c>
      <c r="G64" s="351" t="s">
        <v>21</v>
      </c>
      <c r="H64" s="8" t="s">
        <v>12460</v>
      </c>
      <c r="I64" s="8" t="s">
        <v>5888</v>
      </c>
      <c r="J64" s="8"/>
      <c r="K64" s="8" t="s">
        <v>17264</v>
      </c>
      <c r="L64" s="8" t="s">
        <v>17261</v>
      </c>
      <c r="M64" s="8" t="s">
        <v>17261</v>
      </c>
      <c r="N64" s="8" t="s">
        <v>17263</v>
      </c>
      <c r="O64" s="8" t="s">
        <v>12471</v>
      </c>
      <c r="P64" s="8"/>
      <c r="Q64" s="8" t="s">
        <v>14420</v>
      </c>
      <c r="R64" s="8" t="s">
        <v>22442</v>
      </c>
      <c r="S64" s="355">
        <v>48</v>
      </c>
    </row>
    <row r="65" spans="1:19" ht="15" thickTop="1" thickBot="1">
      <c r="A65" s="351">
        <v>64</v>
      </c>
      <c r="B65" s="357">
        <v>110</v>
      </c>
      <c r="C65" s="442" t="s">
        <v>17864</v>
      </c>
      <c r="D65" s="442" t="s">
        <v>12475</v>
      </c>
      <c r="E65" s="8" t="s">
        <v>12488</v>
      </c>
      <c r="F65" s="87" t="s">
        <v>12668</v>
      </c>
      <c r="G65" s="351" t="s">
        <v>21</v>
      </c>
      <c r="H65" s="8" t="s">
        <v>12461</v>
      </c>
      <c r="I65" s="8" t="s">
        <v>5888</v>
      </c>
      <c r="J65" s="8"/>
      <c r="K65" s="8" t="s">
        <v>17264</v>
      </c>
      <c r="L65" s="8" t="s">
        <v>17261</v>
      </c>
      <c r="M65" s="8" t="s">
        <v>17261</v>
      </c>
      <c r="N65" s="8" t="s">
        <v>17263</v>
      </c>
      <c r="O65" s="8" t="s">
        <v>12471</v>
      </c>
      <c r="P65" s="8"/>
      <c r="Q65" s="8" t="s">
        <v>14421</v>
      </c>
      <c r="R65" s="8" t="s">
        <v>22442</v>
      </c>
      <c r="S65" s="355">
        <v>48</v>
      </c>
    </row>
    <row r="66" spans="1:19" ht="15" thickTop="1" thickBot="1">
      <c r="A66" s="351">
        <v>65</v>
      </c>
      <c r="B66" s="357">
        <v>140</v>
      </c>
      <c r="C66" s="442" t="s">
        <v>17931</v>
      </c>
      <c r="D66" s="442" t="s">
        <v>12476</v>
      </c>
      <c r="E66" s="8" t="s">
        <v>12489</v>
      </c>
      <c r="F66" s="87" t="s">
        <v>12669</v>
      </c>
      <c r="G66" s="351" t="s">
        <v>21</v>
      </c>
      <c r="H66" s="8" t="s">
        <v>12462</v>
      </c>
      <c r="I66" s="8" t="s">
        <v>5888</v>
      </c>
      <c r="J66" s="8"/>
      <c r="K66" s="8" t="s">
        <v>17264</v>
      </c>
      <c r="L66" s="8" t="s">
        <v>17261</v>
      </c>
      <c r="M66" s="8" t="s">
        <v>17261</v>
      </c>
      <c r="N66" s="8" t="s">
        <v>17263</v>
      </c>
      <c r="O66" s="8" t="s">
        <v>12471</v>
      </c>
      <c r="P66" s="8"/>
      <c r="Q66" s="8" t="s">
        <v>14422</v>
      </c>
      <c r="R66" s="8" t="s">
        <v>22442</v>
      </c>
      <c r="S66" s="355">
        <v>48</v>
      </c>
    </row>
    <row r="67" spans="1:19" ht="15" thickTop="1" thickBot="1">
      <c r="A67" s="351">
        <v>66</v>
      </c>
      <c r="B67" s="357">
        <v>100</v>
      </c>
      <c r="C67" s="442" t="s">
        <v>17804</v>
      </c>
      <c r="D67" s="442" t="s">
        <v>12477</v>
      </c>
      <c r="E67" s="8" t="s">
        <v>12490</v>
      </c>
      <c r="F67" s="87" t="s">
        <v>12670</v>
      </c>
      <c r="G67" s="351" t="s">
        <v>21</v>
      </c>
      <c r="H67" s="8" t="s">
        <v>12463</v>
      </c>
      <c r="I67" s="8" t="s">
        <v>5888</v>
      </c>
      <c r="J67" s="8"/>
      <c r="K67" s="8" t="s">
        <v>17264</v>
      </c>
      <c r="L67" s="8" t="s">
        <v>17261</v>
      </c>
      <c r="M67" s="8" t="s">
        <v>17261</v>
      </c>
      <c r="N67" s="8" t="s">
        <v>17263</v>
      </c>
      <c r="O67" s="8" t="s">
        <v>12471</v>
      </c>
      <c r="P67" s="8"/>
      <c r="Q67" s="8" t="s">
        <v>14423</v>
      </c>
      <c r="R67" s="8" t="s">
        <v>22442</v>
      </c>
      <c r="S67" s="355">
        <v>48</v>
      </c>
    </row>
    <row r="68" spans="1:19" ht="15" thickTop="1" thickBot="1">
      <c r="A68" s="351">
        <v>67</v>
      </c>
      <c r="B68" s="357">
        <v>590</v>
      </c>
      <c r="C68" s="442" t="s">
        <v>17732</v>
      </c>
      <c r="D68" s="442" t="s">
        <v>12478</v>
      </c>
      <c r="E68" s="8" t="s">
        <v>12491</v>
      </c>
      <c r="F68" s="87" t="s">
        <v>12671</v>
      </c>
      <c r="G68" s="351" t="s">
        <v>21</v>
      </c>
      <c r="H68" s="8" t="s">
        <v>12464</v>
      </c>
      <c r="I68" s="8" t="s">
        <v>5888</v>
      </c>
      <c r="J68" s="8"/>
      <c r="K68" s="8" t="s">
        <v>17264</v>
      </c>
      <c r="L68" s="8" t="s">
        <v>17261</v>
      </c>
      <c r="M68" s="8" t="s">
        <v>17261</v>
      </c>
      <c r="N68" s="8" t="s">
        <v>17263</v>
      </c>
      <c r="O68" s="8" t="s">
        <v>12471</v>
      </c>
      <c r="P68" s="8"/>
      <c r="Q68" s="8" t="s">
        <v>14424</v>
      </c>
      <c r="R68" s="8" t="s">
        <v>22442</v>
      </c>
      <c r="S68" s="355">
        <v>48</v>
      </c>
    </row>
    <row r="69" spans="1:19" ht="15" thickTop="1" thickBot="1">
      <c r="A69" s="351">
        <v>68</v>
      </c>
      <c r="B69" s="357">
        <v>500</v>
      </c>
      <c r="C69" s="442" t="s">
        <v>17939</v>
      </c>
      <c r="D69" s="442" t="s">
        <v>12479</v>
      </c>
      <c r="E69" s="8" t="s">
        <v>12492</v>
      </c>
      <c r="F69" s="87" t="s">
        <v>12672</v>
      </c>
      <c r="G69" s="351" t="s">
        <v>21</v>
      </c>
      <c r="H69" s="8" t="s">
        <v>12465</v>
      </c>
      <c r="I69" s="8" t="s">
        <v>5888</v>
      </c>
      <c r="J69" s="8"/>
      <c r="K69" s="8" t="s">
        <v>17264</v>
      </c>
      <c r="L69" s="8" t="s">
        <v>17261</v>
      </c>
      <c r="M69" s="8" t="s">
        <v>17261</v>
      </c>
      <c r="N69" s="8" t="s">
        <v>17263</v>
      </c>
      <c r="O69" s="8" t="s">
        <v>12471</v>
      </c>
      <c r="P69" s="8"/>
      <c r="Q69" s="352" t="s">
        <v>13023</v>
      </c>
      <c r="R69" s="8" t="s">
        <v>22442</v>
      </c>
      <c r="S69" s="355">
        <v>48</v>
      </c>
    </row>
    <row r="70" spans="1:19" ht="15" thickTop="1" thickBot="1">
      <c r="A70" s="351">
        <v>69</v>
      </c>
      <c r="B70" s="357">
        <v>80</v>
      </c>
      <c r="C70" s="442" t="s">
        <v>17805</v>
      </c>
      <c r="D70" s="442" t="s">
        <v>12480</v>
      </c>
      <c r="E70" s="8" t="s">
        <v>12493</v>
      </c>
      <c r="F70" s="87" t="s">
        <v>12673</v>
      </c>
      <c r="G70" s="351" t="s">
        <v>21</v>
      </c>
      <c r="H70" s="8" t="s">
        <v>12466</v>
      </c>
      <c r="I70" s="8" t="s">
        <v>5888</v>
      </c>
      <c r="J70" s="8"/>
      <c r="K70" s="8" t="s">
        <v>17264</v>
      </c>
      <c r="L70" s="8" t="s">
        <v>17261</v>
      </c>
      <c r="M70" s="8" t="s">
        <v>17261</v>
      </c>
      <c r="N70" s="8" t="s">
        <v>17263</v>
      </c>
      <c r="O70" s="8" t="s">
        <v>12471</v>
      </c>
      <c r="P70" s="8"/>
      <c r="Q70" s="8" t="s">
        <v>14425</v>
      </c>
      <c r="R70" s="8" t="s">
        <v>22442</v>
      </c>
      <c r="S70" s="355">
        <v>48</v>
      </c>
    </row>
    <row r="71" spans="1:19" ht="15" thickTop="1" thickBot="1">
      <c r="A71" s="351">
        <v>70</v>
      </c>
      <c r="B71" s="357">
        <v>530</v>
      </c>
      <c r="C71" s="442" t="s">
        <v>17865</v>
      </c>
      <c r="D71" s="442" t="s">
        <v>12481</v>
      </c>
      <c r="E71" s="8" t="s">
        <v>12494</v>
      </c>
      <c r="F71" s="87" t="s">
        <v>12674</v>
      </c>
      <c r="G71" s="351" t="s">
        <v>21</v>
      </c>
      <c r="H71" s="8" t="s">
        <v>12467</v>
      </c>
      <c r="I71" s="8" t="s">
        <v>5888</v>
      </c>
      <c r="J71" s="8"/>
      <c r="K71" s="8" t="s">
        <v>17264</v>
      </c>
      <c r="L71" s="8" t="s">
        <v>17261</v>
      </c>
      <c r="M71" s="8" t="s">
        <v>17261</v>
      </c>
      <c r="N71" s="8" t="s">
        <v>17263</v>
      </c>
      <c r="O71" s="8" t="s">
        <v>12471</v>
      </c>
      <c r="P71" s="8"/>
      <c r="Q71" s="352" t="s">
        <v>13027</v>
      </c>
      <c r="R71" s="8" t="s">
        <v>22442</v>
      </c>
      <c r="S71" s="355">
        <v>48</v>
      </c>
    </row>
    <row r="72" spans="1:19" ht="15" thickTop="1" thickBot="1">
      <c r="A72" s="351">
        <v>71</v>
      </c>
      <c r="B72" s="357">
        <v>150</v>
      </c>
      <c r="C72" s="442" t="s">
        <v>17733</v>
      </c>
      <c r="D72" s="442" t="s">
        <v>12482</v>
      </c>
      <c r="E72" s="8" t="s">
        <v>12495</v>
      </c>
      <c r="F72" s="87" t="s">
        <v>12675</v>
      </c>
      <c r="G72" s="351" t="s">
        <v>21</v>
      </c>
      <c r="H72" s="8" t="s">
        <v>12468</v>
      </c>
      <c r="I72" s="8" t="s">
        <v>5888</v>
      </c>
      <c r="J72" s="8"/>
      <c r="K72" s="8" t="s">
        <v>17264</v>
      </c>
      <c r="L72" s="8" t="s">
        <v>17261</v>
      </c>
      <c r="M72" s="8" t="s">
        <v>17261</v>
      </c>
      <c r="N72" s="8" t="s">
        <v>17263</v>
      </c>
      <c r="O72" s="8" t="s">
        <v>12471</v>
      </c>
      <c r="P72" s="8"/>
      <c r="Q72" s="352" t="s">
        <v>13024</v>
      </c>
      <c r="R72" s="8" t="s">
        <v>22442</v>
      </c>
      <c r="S72" s="355">
        <v>48</v>
      </c>
    </row>
    <row r="73" spans="1:19" ht="15" thickTop="1" thickBot="1">
      <c r="A73" s="351">
        <v>72</v>
      </c>
      <c r="B73" s="357">
        <v>210</v>
      </c>
      <c r="C73" s="442" t="s">
        <v>17932</v>
      </c>
      <c r="D73" s="442" t="s">
        <v>12483</v>
      </c>
      <c r="E73" s="8" t="s">
        <v>12496</v>
      </c>
      <c r="F73" s="87" t="s">
        <v>12676</v>
      </c>
      <c r="G73" s="351" t="s">
        <v>21</v>
      </c>
      <c r="H73" s="8" t="s">
        <v>12469</v>
      </c>
      <c r="I73" s="8" t="s">
        <v>5888</v>
      </c>
      <c r="J73" s="8"/>
      <c r="K73" s="8" t="s">
        <v>17264</v>
      </c>
      <c r="L73" s="8" t="s">
        <v>17261</v>
      </c>
      <c r="M73" s="8" t="s">
        <v>17261</v>
      </c>
      <c r="N73" s="8" t="s">
        <v>17263</v>
      </c>
      <c r="O73" s="8" t="s">
        <v>12471</v>
      </c>
      <c r="P73" s="8"/>
      <c r="Q73" s="352" t="s">
        <v>13025</v>
      </c>
      <c r="R73" s="8" t="s">
        <v>22442</v>
      </c>
      <c r="S73" s="355">
        <v>48</v>
      </c>
    </row>
    <row r="74" spans="1:19" ht="15" thickTop="1" thickBot="1">
      <c r="A74" s="351">
        <v>73</v>
      </c>
      <c r="B74" s="357">
        <v>220</v>
      </c>
      <c r="C74" s="442" t="s">
        <v>17940</v>
      </c>
      <c r="D74" s="442" t="s">
        <v>12484</v>
      </c>
      <c r="E74" s="8" t="s">
        <v>12497</v>
      </c>
      <c r="F74" s="87" t="s">
        <v>12677</v>
      </c>
      <c r="G74" s="351" t="s">
        <v>21</v>
      </c>
      <c r="H74" s="8" t="s">
        <v>12470</v>
      </c>
      <c r="I74" s="8" t="s">
        <v>5888</v>
      </c>
      <c r="J74" s="8"/>
      <c r="K74" s="8" t="s">
        <v>17264</v>
      </c>
      <c r="L74" s="8" t="s">
        <v>17261</v>
      </c>
      <c r="M74" s="8" t="s">
        <v>17261</v>
      </c>
      <c r="N74" s="8" t="s">
        <v>17263</v>
      </c>
      <c r="O74" s="8" t="s">
        <v>12471</v>
      </c>
      <c r="P74" s="8"/>
      <c r="Q74" s="352" t="s">
        <v>13026</v>
      </c>
      <c r="R74" s="8" t="s">
        <v>22442</v>
      </c>
      <c r="S74" s="355">
        <v>48</v>
      </c>
    </row>
    <row r="75" spans="1:19" ht="15" thickTop="1" thickBot="1">
      <c r="A75" s="351">
        <v>74</v>
      </c>
      <c r="B75" s="357">
        <v>640</v>
      </c>
      <c r="C75" s="442" t="s">
        <v>17806</v>
      </c>
      <c r="D75" s="442" t="s">
        <v>12485</v>
      </c>
      <c r="E75" s="8" t="s">
        <v>12498</v>
      </c>
      <c r="F75" s="87" t="s">
        <v>12678</v>
      </c>
      <c r="G75" s="351" t="s">
        <v>21</v>
      </c>
      <c r="H75" s="8" t="s">
        <v>12536</v>
      </c>
      <c r="I75" s="8" t="s">
        <v>5888</v>
      </c>
      <c r="J75" s="8"/>
      <c r="K75" s="8" t="s">
        <v>17264</v>
      </c>
      <c r="L75" s="8" t="s">
        <v>17261</v>
      </c>
      <c r="M75" s="8" t="s">
        <v>17261</v>
      </c>
      <c r="N75" s="8" t="s">
        <v>17263</v>
      </c>
      <c r="O75" s="8" t="s">
        <v>12471</v>
      </c>
      <c r="P75" s="8"/>
      <c r="Q75" s="8" t="s">
        <v>13028</v>
      </c>
      <c r="R75" s="8" t="s">
        <v>22442</v>
      </c>
      <c r="S75" s="355">
        <v>48</v>
      </c>
    </row>
    <row r="76" spans="1:19" ht="15" thickTop="1" thickBot="1">
      <c r="A76" s="351">
        <v>75</v>
      </c>
      <c r="B76" s="357">
        <v>105160</v>
      </c>
      <c r="C76" s="442" t="s">
        <v>22430</v>
      </c>
      <c r="D76" s="442" t="s">
        <v>22472</v>
      </c>
      <c r="E76" s="8" t="s">
        <v>22473</v>
      </c>
      <c r="F76" s="87" t="s">
        <v>22431</v>
      </c>
      <c r="G76" s="351" t="s">
        <v>21</v>
      </c>
      <c r="H76" s="8" t="s">
        <v>22433</v>
      </c>
      <c r="I76" s="8" t="s">
        <v>5888</v>
      </c>
      <c r="J76" s="352"/>
      <c r="K76" s="352"/>
      <c r="L76" s="352"/>
      <c r="M76" s="352"/>
      <c r="N76" s="352"/>
      <c r="O76" s="8" t="s">
        <v>22474</v>
      </c>
      <c r="P76" s="352"/>
      <c r="Q76" s="352"/>
      <c r="R76" s="352"/>
      <c r="S76" s="355"/>
    </row>
    <row r="77" spans="1:19" ht="15" thickTop="1" thickBot="1">
      <c r="A77" s="351">
        <v>76</v>
      </c>
      <c r="B77" s="357">
        <v>110000</v>
      </c>
      <c r="C77" s="442" t="s">
        <v>28129</v>
      </c>
      <c r="D77" s="442" t="s">
        <v>28153</v>
      </c>
      <c r="E77" s="8" t="s">
        <v>28154</v>
      </c>
      <c r="F77" s="87" t="s">
        <v>28130</v>
      </c>
      <c r="G77" s="351" t="s">
        <v>21</v>
      </c>
      <c r="H77" s="8" t="s">
        <v>28131</v>
      </c>
      <c r="I77" s="8" t="s">
        <v>5888</v>
      </c>
      <c r="J77" s="352"/>
      <c r="K77" s="8" t="s">
        <v>17255</v>
      </c>
      <c r="L77" s="8" t="s">
        <v>17257</v>
      </c>
      <c r="M77" s="8" t="s">
        <v>17257</v>
      </c>
      <c r="N77" s="8" t="s">
        <v>17259</v>
      </c>
      <c r="O77" s="8" t="s">
        <v>28155</v>
      </c>
      <c r="P77" s="352"/>
      <c r="Q77" s="8" t="s">
        <v>28158</v>
      </c>
      <c r="R77" s="8" t="s">
        <v>28159</v>
      </c>
      <c r="S77" s="355"/>
    </row>
    <row r="78" spans="1:19" ht="15" thickTop="1" thickBot="1"/>
    <row r="79" spans="1:19" ht="15" thickTop="1" thickBot="1">
      <c r="A79" s="351"/>
      <c r="B79" s="357"/>
      <c r="C79" s="442"/>
      <c r="D79" s="442"/>
      <c r="E79" s="8"/>
      <c r="F79" s="87"/>
      <c r="G79" s="351"/>
      <c r="H79" s="8"/>
      <c r="I79" s="8"/>
      <c r="J79" s="352"/>
      <c r="K79" s="352"/>
      <c r="L79" s="352"/>
      <c r="M79" s="352"/>
      <c r="N79" s="352"/>
      <c r="O79" s="8"/>
      <c r="P79" s="352"/>
      <c r="Q79" s="352"/>
      <c r="R79" s="352"/>
      <c r="S79" s="355"/>
    </row>
    <row r="80" spans="1:19" ht="15" thickTop="1" thickBot="1">
      <c r="A80" s="351"/>
      <c r="B80" s="357"/>
      <c r="C80" s="442"/>
      <c r="D80" s="442"/>
      <c r="E80" s="8"/>
      <c r="F80" s="87"/>
      <c r="G80" s="351"/>
      <c r="H80" s="8"/>
      <c r="I80" s="8"/>
      <c r="J80" s="352"/>
      <c r="K80" s="352"/>
      <c r="L80" s="352"/>
      <c r="M80" s="352"/>
      <c r="N80" s="352"/>
      <c r="O80" s="8"/>
      <c r="P80" s="352"/>
      <c r="Q80" s="352"/>
      <c r="R80" s="352"/>
      <c r="S80" s="355"/>
    </row>
    <row r="81" spans="1:19" ht="15" thickTop="1" thickBot="1">
      <c r="A81" s="351"/>
      <c r="B81" s="357"/>
      <c r="C81" s="442"/>
      <c r="D81" s="442"/>
      <c r="E81" s="8"/>
      <c r="F81" s="87"/>
      <c r="G81" s="351"/>
      <c r="H81" s="8"/>
      <c r="I81" s="8"/>
      <c r="J81" s="352"/>
      <c r="K81" s="352"/>
      <c r="L81" s="352"/>
      <c r="M81" s="352"/>
      <c r="N81" s="352"/>
      <c r="O81" s="8"/>
      <c r="P81" s="352"/>
      <c r="Q81" s="352"/>
      <c r="R81" s="352"/>
      <c r="S81" s="355"/>
    </row>
    <row r="82" spans="1:19" ht="15" thickTop="1" thickBot="1">
      <c r="A82" s="351"/>
      <c r="B82" s="357"/>
      <c r="C82" s="442"/>
      <c r="D82" s="442"/>
      <c r="E82" s="8"/>
      <c r="F82" s="87"/>
      <c r="G82" s="351"/>
      <c r="H82" s="8"/>
      <c r="I82" s="8"/>
      <c r="J82" s="352"/>
      <c r="K82" s="352"/>
      <c r="L82" s="352"/>
      <c r="M82" s="352"/>
      <c r="N82" s="352"/>
      <c r="O82" s="8"/>
      <c r="P82" s="352"/>
      <c r="Q82" s="352"/>
      <c r="R82" s="352"/>
      <c r="S82" s="355"/>
    </row>
    <row r="83" spans="1:19" ht="15" thickTop="1" thickBot="1">
      <c r="A83" s="351"/>
      <c r="B83" s="357"/>
      <c r="C83" s="351"/>
      <c r="D83" s="351"/>
      <c r="E83" s="352"/>
      <c r="F83" s="365"/>
      <c r="G83" s="351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5"/>
    </row>
    <row r="84" spans="1:19" ht="14.25" thickTop="1"/>
  </sheetData>
  <phoneticPr fontId="35"/>
  <hyperlinks>
    <hyperlink ref="A1" location="ユーザー一覧!A1" display="通番"/>
    <hyperlink ref="F2" r:id="rId1"/>
    <hyperlink ref="F3:F14" r:id="rId2" display="SW00006700001@nihonsoft.co.jp"/>
    <hyperlink ref="F39" r:id="rId3" display="SW00006700001@nihonsoft.co.jp"/>
    <hyperlink ref="F15:F38" r:id="rId4" display="SW00006700001@nihonsoft.co.jp"/>
    <hyperlink ref="F40" r:id="rId5"/>
    <hyperlink ref="F62" r:id="rId6"/>
    <hyperlink ref="F63:F75" r:id="rId7" display="SW00006700061@nihonsoft.net"/>
    <hyperlink ref="F76" r:id="rId8" display="SW00006700061@nihonsoft.net"/>
    <hyperlink ref="F77" r:id="rId9" display="SW00006700061@nihonsoft.net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V13"/>
  <sheetViews>
    <sheetView topLeftCell="E1" zoomScaleNormal="100" workbookViewId="0"/>
  </sheetViews>
  <sheetFormatPr defaultRowHeight="13.5"/>
  <cols>
    <col min="1" max="1" width="5.25" style="1" bestFit="1" customWidth="1"/>
    <col min="2" max="2" width="9" style="1"/>
    <col min="3" max="3" width="34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5.375" style="1" bestFit="1" customWidth="1"/>
    <col min="18" max="18" width="15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5173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</v>
      </c>
      <c r="C2" s="9" t="s">
        <v>4322</v>
      </c>
      <c r="D2" s="9" t="s">
        <v>7642</v>
      </c>
      <c r="E2" s="15" t="s">
        <v>4585</v>
      </c>
      <c r="F2" s="87" t="s">
        <v>4323</v>
      </c>
      <c r="G2" s="91" t="s">
        <v>1183</v>
      </c>
      <c r="H2" s="15" t="s">
        <v>4324</v>
      </c>
      <c r="I2" s="8" t="s">
        <v>2844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4586</v>
      </c>
      <c r="P2" s="15"/>
      <c r="Q2" s="15" t="s">
        <v>4579</v>
      </c>
      <c r="R2" s="15"/>
      <c r="S2" s="214">
        <v>45</v>
      </c>
      <c r="U2" s="413" t="s">
        <v>5180</v>
      </c>
      <c r="V2" s="413">
        <f>COUNTIF($S$2:$S$12,"41")</f>
        <v>0</v>
      </c>
    </row>
    <row r="3" spans="1:22" ht="15" thickTop="1" thickBot="1">
      <c r="A3" s="7"/>
      <c r="B3" s="7"/>
      <c r="C3" s="9" t="s">
        <v>21302</v>
      </c>
      <c r="D3" s="9" t="s">
        <v>21321</v>
      </c>
      <c r="E3" s="15" t="s">
        <v>21322</v>
      </c>
      <c r="F3" s="87" t="s">
        <v>21303</v>
      </c>
      <c r="G3" s="91" t="s">
        <v>1183</v>
      </c>
      <c r="H3" s="15" t="s">
        <v>21305</v>
      </c>
      <c r="I3" s="8" t="s">
        <v>21304</v>
      </c>
      <c r="J3" s="8"/>
      <c r="K3" s="8"/>
      <c r="L3" s="8"/>
      <c r="M3" s="8"/>
      <c r="N3" s="8"/>
      <c r="O3" s="15" t="s">
        <v>21325</v>
      </c>
      <c r="P3" s="15"/>
      <c r="Q3" s="8"/>
      <c r="R3" s="8"/>
      <c r="S3" s="214"/>
      <c r="U3" s="413" t="s">
        <v>5179</v>
      </c>
      <c r="V3" s="413">
        <f>COUNTIF($S$2:$S$12,"42")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COUNTIF($S$2:$S$12,"43")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COUNTIF($S$2:$S$12,"44")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COUNTIF($S$2:$S$12,"45")</f>
        <v>1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V13"/>
  <sheetViews>
    <sheetView zoomScaleNormal="100" workbookViewId="0">
      <selection activeCell="H25" sqref="H25"/>
    </sheetView>
  </sheetViews>
  <sheetFormatPr defaultRowHeight="13.5"/>
  <cols>
    <col min="1" max="1" width="5.25" style="1" bestFit="1" customWidth="1"/>
    <col min="2" max="2" width="9" style="1"/>
    <col min="3" max="3" width="22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46.62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28.5" thickTop="1" thickBot="1">
      <c r="A2" s="314">
        <v>1</v>
      </c>
      <c r="B2" s="314">
        <v>1100</v>
      </c>
      <c r="C2" s="780" t="s">
        <v>33278</v>
      </c>
      <c r="D2" s="780" t="s">
        <v>7643</v>
      </c>
      <c r="E2" s="318" t="s">
        <v>4594</v>
      </c>
      <c r="F2" s="448" t="s">
        <v>4326</v>
      </c>
      <c r="G2" s="945" t="s">
        <v>1183</v>
      </c>
      <c r="H2" s="318" t="s">
        <v>4327</v>
      </c>
      <c r="I2" s="547" t="s">
        <v>2844</v>
      </c>
      <c r="J2" s="1190"/>
      <c r="K2" s="1190" t="s">
        <v>17255</v>
      </c>
      <c r="L2" s="1190" t="s">
        <v>17257</v>
      </c>
      <c r="M2" s="1190" t="s">
        <v>17257</v>
      </c>
      <c r="N2" s="1190" t="s">
        <v>17259</v>
      </c>
      <c r="O2" s="1208">
        <v>42425</v>
      </c>
      <c r="P2" s="1207" t="s">
        <v>33489</v>
      </c>
      <c r="Q2" s="547" t="s">
        <v>4463</v>
      </c>
      <c r="R2" s="1191" t="s">
        <v>33407</v>
      </c>
      <c r="S2" s="785">
        <v>45</v>
      </c>
      <c r="U2" s="413" t="s">
        <v>5180</v>
      </c>
      <c r="V2" s="413">
        <f>COUNTIF($S$2:$S$12,"41")</f>
        <v>0</v>
      </c>
    </row>
    <row r="3" spans="1:22" ht="15" thickTop="1" thickBot="1">
      <c r="A3" s="7">
        <v>2</v>
      </c>
      <c r="B3" s="7">
        <v>1200</v>
      </c>
      <c r="C3" s="9" t="s">
        <v>12652</v>
      </c>
      <c r="D3" s="9" t="s">
        <v>12649</v>
      </c>
      <c r="E3" s="15" t="s">
        <v>12650</v>
      </c>
      <c r="F3" s="87" t="s">
        <v>12689</v>
      </c>
      <c r="G3" s="91" t="s">
        <v>1183</v>
      </c>
      <c r="H3" s="15" t="s">
        <v>24753</v>
      </c>
      <c r="I3" s="8" t="s">
        <v>8383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12651</v>
      </c>
      <c r="P3" s="15"/>
      <c r="Q3" s="8" t="s">
        <v>14157</v>
      </c>
      <c r="R3" s="8"/>
      <c r="S3" s="214">
        <v>48</v>
      </c>
      <c r="U3" s="413" t="s">
        <v>5179</v>
      </c>
      <c r="V3" s="413">
        <f>COUNTIF($S$2:$S$12,"42")</f>
        <v>0</v>
      </c>
    </row>
    <row r="4" spans="1:22" ht="15" thickTop="1" thickBot="1">
      <c r="A4" s="7"/>
      <c r="B4" s="7"/>
      <c r="C4" s="9" t="s">
        <v>24747</v>
      </c>
      <c r="D4" s="9" t="s">
        <v>23820</v>
      </c>
      <c r="E4" s="15" t="s">
        <v>23821</v>
      </c>
      <c r="F4" s="87" t="s">
        <v>24752</v>
      </c>
      <c r="G4" s="91" t="s">
        <v>21</v>
      </c>
      <c r="H4" s="15" t="s">
        <v>24751</v>
      </c>
      <c r="I4" s="8" t="s">
        <v>23359</v>
      </c>
      <c r="J4" s="8"/>
      <c r="K4" s="8"/>
      <c r="L4" s="8"/>
      <c r="M4" s="8"/>
      <c r="N4" s="8"/>
      <c r="O4" s="15" t="s">
        <v>23822</v>
      </c>
      <c r="P4" s="15"/>
      <c r="Q4" s="8"/>
      <c r="R4" s="8"/>
      <c r="S4" s="214"/>
      <c r="U4" s="413" t="s">
        <v>5178</v>
      </c>
      <c r="V4" s="413">
        <f>COUNTIF($S$2:$S$12,"43")</f>
        <v>0</v>
      </c>
    </row>
    <row r="5" spans="1:22" ht="15" thickTop="1" thickBot="1">
      <c r="A5" s="7"/>
      <c r="B5" s="1192">
        <v>1100</v>
      </c>
      <c r="C5" s="1192" t="s">
        <v>33279</v>
      </c>
      <c r="D5" s="522" t="s">
        <v>32579</v>
      </c>
      <c r="E5" s="1141" t="s">
        <v>32606</v>
      </c>
      <c r="F5" s="185" t="s">
        <v>28577</v>
      </c>
      <c r="G5" s="1186" t="s">
        <v>24103</v>
      </c>
      <c r="H5" s="522" t="s">
        <v>32471</v>
      </c>
      <c r="I5" s="522" t="s">
        <v>23343</v>
      </c>
      <c r="J5" s="1189"/>
      <c r="K5" s="1189"/>
      <c r="L5" s="1189"/>
      <c r="M5" s="1189"/>
      <c r="N5" s="1189"/>
      <c r="O5" s="1193">
        <v>44552</v>
      </c>
      <c r="P5" s="1189"/>
      <c r="Q5" s="1189" t="s">
        <v>33354</v>
      </c>
      <c r="R5" s="1241" t="s">
        <v>33355</v>
      </c>
      <c r="S5" s="1242"/>
      <c r="U5" s="413" t="s">
        <v>5174</v>
      </c>
      <c r="V5" s="413">
        <f>COUNTIF($S$2:$S$12,"45")</f>
        <v>1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5"/>
      <c r="U6" s="413" t="s">
        <v>5175</v>
      </c>
      <c r="V6" s="413">
        <f>COUNTIF($S$2:$S$12,"46")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5214</v>
      </c>
      <c r="V7" s="413">
        <f>COUNTIF($S$2:$S$12,"47")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5216</v>
      </c>
      <c r="V8" s="413">
        <f>COUNTIF($S$2:$S$12,"48")</f>
        <v>1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5215</v>
      </c>
      <c r="V9" s="413">
        <f>COUNTIF($S$2:$S$12,"49")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6"/>
      <c r="U10" s="413" t="s">
        <v>17020</v>
      </c>
      <c r="V10" s="413">
        <f>COUNTIF($S$2:$S$149,"50")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17021</v>
      </c>
      <c r="V11" s="413">
        <f>COUNTIF($S$2:$S$149,"51")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  <c r="U12" s="413" t="s">
        <v>17022</v>
      </c>
      <c r="V12" s="413">
        <f>COUNTIF($S$2:$S$149,"52")</f>
        <v>0</v>
      </c>
    </row>
    <row r="13" spans="1:22" ht="14.25" thickTop="1"/>
  </sheetData>
  <mergeCells count="1">
    <mergeCell ref="R5:S5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scale="28" firstPageNumber="0" fitToHeight="0" orientation="portrait" r:id="rId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V12"/>
  <sheetViews>
    <sheetView zoomScaleNormal="100" workbookViewId="0">
      <selection activeCell="G27" sqref="G27"/>
    </sheetView>
  </sheetViews>
  <sheetFormatPr defaultRowHeight="13.5"/>
  <cols>
    <col min="1" max="1" width="5.25" style="1" bestFit="1" customWidth="1"/>
    <col min="2" max="2" width="9" style="1"/>
    <col min="3" max="3" width="16.25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16.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392">
        <v>1</v>
      </c>
      <c r="B2" s="392">
        <v>1100</v>
      </c>
      <c r="C2" s="426" t="s">
        <v>4530</v>
      </c>
      <c r="D2" s="427" t="s">
        <v>7644</v>
      </c>
      <c r="E2" s="428" t="s">
        <v>4589</v>
      </c>
      <c r="F2" s="429" t="s">
        <v>4456</v>
      </c>
      <c r="G2" s="430" t="s">
        <v>1183</v>
      </c>
      <c r="H2" s="428" t="s">
        <v>4457</v>
      </c>
      <c r="I2" s="393" t="s">
        <v>2844</v>
      </c>
      <c r="J2" s="393"/>
      <c r="K2" s="393"/>
      <c r="L2" s="393"/>
      <c r="M2" s="393"/>
      <c r="N2" s="393"/>
      <c r="O2" s="428" t="s">
        <v>7645</v>
      </c>
      <c r="P2" s="428" t="s">
        <v>17221</v>
      </c>
      <c r="Q2" s="393" t="s">
        <v>4531</v>
      </c>
      <c r="R2" s="393"/>
      <c r="S2" s="431"/>
      <c r="U2" s="413" t="s">
        <v>5180</v>
      </c>
      <c r="V2" s="413">
        <f>COUNTIF($S$2:$S$11,"41")</f>
        <v>0</v>
      </c>
    </row>
    <row r="3" spans="1:22" ht="15" thickTop="1" thickBot="1">
      <c r="A3" s="7"/>
      <c r="B3" s="7"/>
      <c r="C3" s="9"/>
      <c r="D3" s="9"/>
      <c r="E3" s="15"/>
      <c r="F3" s="11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COUNTIF($S$2:$S$11,"42")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COUNTIF($S$2:$S$11,"44")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5"/>
      <c r="U7" s="413" t="s">
        <v>5175</v>
      </c>
      <c r="V7" s="413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5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</row>
    <row r="12" spans="1:22" ht="14.25" thickTop="1"/>
  </sheetData>
  <phoneticPr fontId="35"/>
  <hyperlinks>
    <hyperlink ref="A1" location="ユーザー一覧!A1" display="通番"/>
    <hyperlink ref="F2" r:id="rId1" display="SW00007000001@nihonsoft.co.jp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V13"/>
  <sheetViews>
    <sheetView zoomScaleNormal="100" workbookViewId="0">
      <selection activeCell="G21" sqref="G21"/>
    </sheetView>
  </sheetViews>
  <sheetFormatPr defaultRowHeight="13.5"/>
  <cols>
    <col min="1" max="1" width="5.25" style="1" bestFit="1" customWidth="1"/>
    <col min="2" max="2" width="9" style="1"/>
    <col min="3" max="3" width="16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30349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9" t="s">
        <v>7885</v>
      </c>
      <c r="D2" s="9" t="s">
        <v>5270</v>
      </c>
      <c r="E2" s="15" t="s">
        <v>5271</v>
      </c>
      <c r="F2" s="87" t="s">
        <v>4605</v>
      </c>
      <c r="G2" s="91" t="s">
        <v>1183</v>
      </c>
      <c r="H2" s="15" t="s">
        <v>4606</v>
      </c>
      <c r="I2" s="443" t="s">
        <v>17594</v>
      </c>
      <c r="J2" s="8"/>
      <c r="K2" s="8" t="s">
        <v>17293</v>
      </c>
      <c r="L2" s="8" t="s">
        <v>17257</v>
      </c>
      <c r="M2" s="8" t="s">
        <v>17257</v>
      </c>
      <c r="N2" s="8" t="s">
        <v>17258</v>
      </c>
      <c r="O2" s="15" t="s">
        <v>5272</v>
      </c>
      <c r="P2" s="15"/>
      <c r="Q2" s="8" t="s">
        <v>7925</v>
      </c>
      <c r="R2" s="8" t="s">
        <v>21066</v>
      </c>
      <c r="S2" s="214">
        <v>45</v>
      </c>
      <c r="U2" s="413" t="s">
        <v>5180</v>
      </c>
      <c r="V2" s="413">
        <f>COUNTIF($S$2:$S$12,"41")</f>
        <v>0</v>
      </c>
    </row>
    <row r="3" spans="1:22" ht="15" thickTop="1" thickBot="1">
      <c r="A3" s="7">
        <v>2</v>
      </c>
      <c r="B3" s="7">
        <v>2001</v>
      </c>
      <c r="C3" s="9" t="s">
        <v>14538</v>
      </c>
      <c r="D3" s="9" t="s">
        <v>14770</v>
      </c>
      <c r="E3" s="15" t="s">
        <v>14771</v>
      </c>
      <c r="F3" s="87" t="s">
        <v>14539</v>
      </c>
      <c r="G3" s="91" t="s">
        <v>1183</v>
      </c>
      <c r="H3" s="15" t="s">
        <v>15722</v>
      </c>
      <c r="I3" s="8" t="s">
        <v>8182</v>
      </c>
      <c r="J3" s="8"/>
      <c r="K3" s="8" t="s">
        <v>17293</v>
      </c>
      <c r="L3" s="8" t="s">
        <v>17257</v>
      </c>
      <c r="M3" s="8" t="s">
        <v>17257</v>
      </c>
      <c r="N3" s="8" t="s">
        <v>17257</v>
      </c>
      <c r="O3" s="15" t="s">
        <v>14772</v>
      </c>
      <c r="P3" s="15"/>
      <c r="Q3" s="8" t="s">
        <v>16485</v>
      </c>
      <c r="R3" s="8"/>
      <c r="S3" s="214">
        <v>48</v>
      </c>
      <c r="U3" s="413" t="s">
        <v>5179</v>
      </c>
      <c r="V3" s="413">
        <f>COUNTIF($S$2:$S$12,"42")</f>
        <v>0</v>
      </c>
    </row>
    <row r="4" spans="1:22" ht="15" thickTop="1" thickBot="1">
      <c r="A4" s="7">
        <v>3</v>
      </c>
      <c r="B4" s="7">
        <v>3001</v>
      </c>
      <c r="C4" s="9" t="s">
        <v>21461</v>
      </c>
      <c r="D4" s="9" t="s">
        <v>21306</v>
      </c>
      <c r="E4" s="15" t="s">
        <v>21307</v>
      </c>
      <c r="F4" s="87" t="s">
        <v>21084</v>
      </c>
      <c r="G4" s="91" t="s">
        <v>1183</v>
      </c>
      <c r="H4" s="15" t="s">
        <v>21085</v>
      </c>
      <c r="I4" s="8" t="s">
        <v>8182</v>
      </c>
      <c r="J4" s="8"/>
      <c r="K4" s="8" t="s">
        <v>17293</v>
      </c>
      <c r="L4" s="8" t="s">
        <v>17257</v>
      </c>
      <c r="M4" s="8" t="s">
        <v>17257</v>
      </c>
      <c r="N4" s="8" t="s">
        <v>17257</v>
      </c>
      <c r="O4" s="15" t="s">
        <v>21308</v>
      </c>
      <c r="P4" s="15"/>
      <c r="Q4" s="8" t="s">
        <v>22401</v>
      </c>
      <c r="R4" s="8"/>
      <c r="S4" s="214"/>
      <c r="U4" s="413" t="s">
        <v>5178</v>
      </c>
      <c r="V4" s="413">
        <f>COUNTIF($S$2:$S$12,"43")</f>
        <v>0</v>
      </c>
    </row>
    <row r="5" spans="1:22" ht="15" thickTop="1" thickBot="1">
      <c r="A5" s="442">
        <v>4</v>
      </c>
      <c r="B5" s="442">
        <v>4001</v>
      </c>
      <c r="C5" s="9" t="s">
        <v>27466</v>
      </c>
      <c r="D5" t="s">
        <v>26663</v>
      </c>
      <c r="E5" s="15" t="s">
        <v>26664</v>
      </c>
      <c r="F5" s="87" t="s">
        <v>26560</v>
      </c>
      <c r="G5" s="91" t="s">
        <v>1183</v>
      </c>
      <c r="H5" s="15" t="s">
        <v>27465</v>
      </c>
      <c r="I5" s="8" t="s">
        <v>26561</v>
      </c>
      <c r="J5" s="8"/>
      <c r="K5" s="8"/>
      <c r="L5" s="8"/>
      <c r="M5" s="8"/>
      <c r="N5" s="8"/>
      <c r="O5" s="15" t="s">
        <v>26654</v>
      </c>
      <c r="P5" s="15"/>
      <c r="Q5" s="8"/>
      <c r="R5" s="8"/>
      <c r="S5" s="214"/>
      <c r="U5" s="413" t="s">
        <v>5176</v>
      </c>
      <c r="V5" s="413">
        <f>COUNTIF($S$2:$S$12,"44")</f>
        <v>0</v>
      </c>
    </row>
    <row r="6" spans="1:22" ht="15" thickTop="1" thickBot="1">
      <c r="A6" s="7">
        <v>5</v>
      </c>
      <c r="B6" s="442">
        <v>5001</v>
      </c>
      <c r="C6" s="9" t="s">
        <v>30344</v>
      </c>
      <c r="D6" s="9" t="s">
        <v>31386</v>
      </c>
      <c r="E6" s="15" t="s">
        <v>31389</v>
      </c>
      <c r="F6" s="87" t="s">
        <v>30347</v>
      </c>
      <c r="G6" s="91" t="s">
        <v>30348</v>
      </c>
      <c r="H6" s="15" t="s">
        <v>30394</v>
      </c>
      <c r="I6" s="8" t="s">
        <v>20976</v>
      </c>
      <c r="J6" s="8"/>
      <c r="K6" s="8"/>
      <c r="L6" s="8"/>
      <c r="M6" s="8"/>
      <c r="N6" s="8"/>
      <c r="O6" s="15" t="s">
        <v>31385</v>
      </c>
      <c r="P6" s="15"/>
      <c r="Q6" s="8"/>
      <c r="R6" s="8"/>
      <c r="S6" s="214"/>
      <c r="U6" s="413" t="s">
        <v>5174</v>
      </c>
      <c r="V6" s="413">
        <f>COUNTIF($S$2:$S$12,"45")</f>
        <v>1</v>
      </c>
    </row>
    <row r="7" spans="1:22" ht="15" thickTop="1" thickBot="1">
      <c r="A7" s="7">
        <v>6</v>
      </c>
      <c r="B7" s="7">
        <v>6001</v>
      </c>
      <c r="C7" s="9" t="s">
        <v>30345</v>
      </c>
      <c r="D7" s="9" t="s">
        <v>31387</v>
      </c>
      <c r="E7" s="15" t="s">
        <v>31390</v>
      </c>
      <c r="F7" s="87" t="s">
        <v>30347</v>
      </c>
      <c r="G7" s="91" t="s">
        <v>30348</v>
      </c>
      <c r="H7" s="15" t="s">
        <v>30369</v>
      </c>
      <c r="I7" s="8" t="s">
        <v>20976</v>
      </c>
      <c r="J7" s="8"/>
      <c r="K7" s="8"/>
      <c r="L7" s="8"/>
      <c r="M7" s="8"/>
      <c r="N7" s="8"/>
      <c r="O7" s="15" t="s">
        <v>31385</v>
      </c>
      <c r="P7" s="15"/>
      <c r="Q7" s="8"/>
      <c r="R7" s="8"/>
      <c r="S7" s="215"/>
      <c r="U7" s="413" t="s">
        <v>5175</v>
      </c>
      <c r="V7" s="413">
        <f>COUNTIF($S$2:$S$12,"46")</f>
        <v>0</v>
      </c>
    </row>
    <row r="8" spans="1:22" ht="15" thickTop="1" thickBot="1">
      <c r="A8" s="7">
        <v>7</v>
      </c>
      <c r="B8" s="7">
        <v>7001</v>
      </c>
      <c r="C8" s="9" t="s">
        <v>30346</v>
      </c>
      <c r="D8" s="9" t="s">
        <v>31388</v>
      </c>
      <c r="E8" s="15" t="s">
        <v>31391</v>
      </c>
      <c r="F8" s="87" t="s">
        <v>30347</v>
      </c>
      <c r="G8" s="91" t="s">
        <v>30348</v>
      </c>
      <c r="H8" s="15" t="s">
        <v>30370</v>
      </c>
      <c r="I8" s="8" t="s">
        <v>20976</v>
      </c>
      <c r="J8" s="8"/>
      <c r="K8" s="8"/>
      <c r="L8" s="8"/>
      <c r="M8" s="8"/>
      <c r="N8" s="8"/>
      <c r="O8" s="15" t="s">
        <v>31385</v>
      </c>
      <c r="P8" s="15"/>
      <c r="Q8" s="8"/>
      <c r="R8" s="8"/>
      <c r="S8" s="215"/>
      <c r="U8" s="413" t="s">
        <v>5214</v>
      </c>
      <c r="V8" s="413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COUNTIF($S$2:$S$12,"48")</f>
        <v>1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7200002@nihonsoft.net"/>
    <hyperlink ref="F5" r:id="rId4" display="SW00007200002@nihonsoft.net"/>
    <hyperlink ref="F6" r:id="rId5"/>
    <hyperlink ref="F7:F8" r:id="rId6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1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9.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1100</v>
      </c>
      <c r="C2" s="9" t="s">
        <v>4628</v>
      </c>
      <c r="D2" s="9" t="s">
        <v>5237</v>
      </c>
      <c r="E2" s="15" t="s">
        <v>5238</v>
      </c>
      <c r="F2" s="87" t="s">
        <v>4625</v>
      </c>
      <c r="G2" s="91" t="s">
        <v>1183</v>
      </c>
      <c r="H2" s="15" t="s">
        <v>4626</v>
      </c>
      <c r="I2" s="8" t="s">
        <v>4627</v>
      </c>
      <c r="J2" s="8"/>
      <c r="K2" s="8" t="s">
        <v>17379</v>
      </c>
      <c r="L2" s="8" t="s">
        <v>17380</v>
      </c>
      <c r="M2" s="8" t="s">
        <v>17380</v>
      </c>
      <c r="N2" s="8" t="s">
        <v>17380</v>
      </c>
      <c r="O2" s="15" t="s">
        <v>5243</v>
      </c>
      <c r="P2" s="15"/>
      <c r="Q2" s="8" t="s">
        <v>5244</v>
      </c>
      <c r="R2" s="8" t="s">
        <v>21067</v>
      </c>
      <c r="S2" s="214">
        <v>45</v>
      </c>
      <c r="U2" s="413" t="s">
        <v>5180</v>
      </c>
      <c r="V2" s="413">
        <f>COUNTIF($S$2:$S$12,"41")</f>
        <v>0</v>
      </c>
    </row>
    <row r="3" spans="1:22" ht="15" thickTop="1" thickBot="1">
      <c r="A3" s="7">
        <v>2</v>
      </c>
      <c r="B3" s="7">
        <v>1200</v>
      </c>
      <c r="C3" s="9" t="s">
        <v>4629</v>
      </c>
      <c r="D3" s="9" t="s">
        <v>5239</v>
      </c>
      <c r="E3" s="15" t="s">
        <v>5240</v>
      </c>
      <c r="F3" s="87" t="s">
        <v>4631</v>
      </c>
      <c r="G3" s="91" t="s">
        <v>1183</v>
      </c>
      <c r="H3" s="15" t="s">
        <v>4633</v>
      </c>
      <c r="I3" s="8" t="s">
        <v>4627</v>
      </c>
      <c r="J3" s="8"/>
      <c r="K3" s="8" t="s">
        <v>17381</v>
      </c>
      <c r="L3" s="8" t="s">
        <v>17380</v>
      </c>
      <c r="M3" s="8" t="s">
        <v>17261</v>
      </c>
      <c r="N3" s="8" t="s">
        <v>17261</v>
      </c>
      <c r="O3" s="15" t="s">
        <v>5243</v>
      </c>
      <c r="P3" s="15"/>
      <c r="Q3" s="8" t="s">
        <v>5245</v>
      </c>
      <c r="R3" s="8" t="s">
        <v>21068</v>
      </c>
      <c r="S3" s="214">
        <v>45</v>
      </c>
      <c r="U3" s="413" t="s">
        <v>5179</v>
      </c>
      <c r="V3" s="413">
        <f>COUNTIF($S$2:$S$12,"42")</f>
        <v>0</v>
      </c>
    </row>
    <row r="4" spans="1:22" ht="15" thickTop="1" thickBot="1">
      <c r="A4" s="7">
        <v>3</v>
      </c>
      <c r="B4" s="7">
        <v>1300</v>
      </c>
      <c r="C4" s="9" t="s">
        <v>4630</v>
      </c>
      <c r="D4" s="9" t="s">
        <v>5241</v>
      </c>
      <c r="E4" s="15" t="s">
        <v>5242</v>
      </c>
      <c r="F4" s="87" t="s">
        <v>4632</v>
      </c>
      <c r="G4" s="91" t="s">
        <v>1183</v>
      </c>
      <c r="H4" s="15" t="s">
        <v>4634</v>
      </c>
      <c r="I4" s="8" t="s">
        <v>4627</v>
      </c>
      <c r="J4" s="8"/>
      <c r="K4" s="8" t="s">
        <v>17294</v>
      </c>
      <c r="L4" s="8" t="s">
        <v>17380</v>
      </c>
      <c r="M4" s="8" t="s">
        <v>17380</v>
      </c>
      <c r="N4" s="8" t="s">
        <v>17380</v>
      </c>
      <c r="O4" s="15" t="s">
        <v>5243</v>
      </c>
      <c r="P4" s="15"/>
      <c r="Q4" s="8" t="s">
        <v>5246</v>
      </c>
      <c r="R4" s="8" t="s">
        <v>21068</v>
      </c>
      <c r="S4" s="214">
        <v>45</v>
      </c>
      <c r="U4" s="413" t="s">
        <v>5178</v>
      </c>
      <c r="V4" s="413">
        <f>COUNTIF($S$2:$S$12,"43")</f>
        <v>0</v>
      </c>
    </row>
    <row r="5" spans="1:22" ht="15" thickTop="1" thickBot="1">
      <c r="A5" s="442">
        <v>4</v>
      </c>
      <c r="B5" s="442">
        <v>10010</v>
      </c>
      <c r="C5" s="9" t="s">
        <v>17248</v>
      </c>
      <c r="D5" s="9" t="s">
        <v>17524</v>
      </c>
      <c r="E5" s="15" t="s">
        <v>17528</v>
      </c>
      <c r="F5" s="87" t="s">
        <v>18083</v>
      </c>
      <c r="G5" s="91" t="s">
        <v>1183</v>
      </c>
      <c r="H5" s="15" t="s">
        <v>17254</v>
      </c>
      <c r="I5" s="8" t="s">
        <v>17250</v>
      </c>
      <c r="J5" s="8"/>
      <c r="K5" s="8" t="s">
        <v>17532</v>
      </c>
      <c r="L5" s="8" t="s">
        <v>17257</v>
      </c>
      <c r="M5" s="8" t="s">
        <v>17257</v>
      </c>
      <c r="N5" s="8" t="s">
        <v>18147</v>
      </c>
      <c r="O5" s="15" t="s">
        <v>18148</v>
      </c>
      <c r="P5" s="15"/>
      <c r="Q5" s="8" t="s">
        <v>18149</v>
      </c>
      <c r="R5" s="8"/>
      <c r="S5" s="214">
        <v>48</v>
      </c>
      <c r="U5" s="413" t="s">
        <v>5176</v>
      </c>
      <c r="V5" s="413">
        <f>COUNTIF($S$2:$S$12,"44")</f>
        <v>0</v>
      </c>
    </row>
    <row r="6" spans="1:22" ht="15" thickTop="1" thickBot="1">
      <c r="A6" s="442">
        <v>5</v>
      </c>
      <c r="B6" s="442">
        <v>10020</v>
      </c>
      <c r="C6" s="9" t="s">
        <v>17246</v>
      </c>
      <c r="D6" s="9" t="s">
        <v>17525</v>
      </c>
      <c r="E6" s="15" t="s">
        <v>17529</v>
      </c>
      <c r="F6" s="87" t="s">
        <v>18084</v>
      </c>
      <c r="G6" s="91" t="s">
        <v>1183</v>
      </c>
      <c r="H6" s="15" t="s">
        <v>17252</v>
      </c>
      <c r="I6" s="8" t="s">
        <v>17250</v>
      </c>
      <c r="J6" s="8"/>
      <c r="K6" s="8" t="s">
        <v>17532</v>
      </c>
      <c r="L6" s="8" t="s">
        <v>17257</v>
      </c>
      <c r="M6" s="8" t="s">
        <v>17257</v>
      </c>
      <c r="N6" s="8" t="s">
        <v>18147</v>
      </c>
      <c r="O6" s="15" t="s">
        <v>18148</v>
      </c>
      <c r="P6" s="15"/>
      <c r="Q6" s="8" t="s">
        <v>18152</v>
      </c>
      <c r="R6" s="8"/>
      <c r="S6" s="214">
        <v>48</v>
      </c>
      <c r="U6" s="413" t="s">
        <v>5174</v>
      </c>
      <c r="V6" s="413">
        <f>COUNTIF($S$2:$S$12,"45")</f>
        <v>3</v>
      </c>
    </row>
    <row r="7" spans="1:22" ht="15" thickTop="1" thickBot="1">
      <c r="A7" s="442">
        <v>6</v>
      </c>
      <c r="B7" s="442">
        <v>10030</v>
      </c>
      <c r="C7" s="9" t="s">
        <v>17247</v>
      </c>
      <c r="D7" s="9" t="s">
        <v>17526</v>
      </c>
      <c r="E7" s="15" t="s">
        <v>17530</v>
      </c>
      <c r="F7" s="87" t="s">
        <v>18085</v>
      </c>
      <c r="G7" s="91" t="s">
        <v>1183</v>
      </c>
      <c r="H7" s="15" t="s">
        <v>17253</v>
      </c>
      <c r="I7" s="8" t="s">
        <v>17250</v>
      </c>
      <c r="J7" s="8"/>
      <c r="K7" s="8" t="s">
        <v>17532</v>
      </c>
      <c r="L7" s="8" t="s">
        <v>17257</v>
      </c>
      <c r="M7" s="8" t="s">
        <v>17257</v>
      </c>
      <c r="N7" s="8" t="s">
        <v>18147</v>
      </c>
      <c r="O7" s="15" t="s">
        <v>18148</v>
      </c>
      <c r="P7" s="15"/>
      <c r="Q7" s="8" t="s">
        <v>18150</v>
      </c>
      <c r="R7" s="8"/>
      <c r="S7" s="215">
        <v>48</v>
      </c>
      <c r="U7" s="413" t="s">
        <v>5175</v>
      </c>
      <c r="V7" s="413">
        <f>COUNTIF($S$2:$S$12,"46")</f>
        <v>0</v>
      </c>
    </row>
    <row r="8" spans="1:22" ht="15" thickTop="1" thickBot="1">
      <c r="A8" s="442">
        <v>7</v>
      </c>
      <c r="B8" s="442">
        <v>10040</v>
      </c>
      <c r="C8" s="9" t="s">
        <v>17249</v>
      </c>
      <c r="D8" s="9" t="s">
        <v>17527</v>
      </c>
      <c r="E8" s="15" t="s">
        <v>17531</v>
      </c>
      <c r="F8" s="87" t="s">
        <v>18086</v>
      </c>
      <c r="G8" s="91" t="s">
        <v>1183</v>
      </c>
      <c r="H8" s="15" t="s">
        <v>17251</v>
      </c>
      <c r="I8" s="8" t="s">
        <v>17250</v>
      </c>
      <c r="J8" s="8"/>
      <c r="K8" s="8" t="s">
        <v>17532</v>
      </c>
      <c r="L8" s="8" t="s">
        <v>17257</v>
      </c>
      <c r="M8" s="8" t="s">
        <v>17257</v>
      </c>
      <c r="N8" s="8" t="s">
        <v>18147</v>
      </c>
      <c r="O8" s="15" t="s">
        <v>18148</v>
      </c>
      <c r="P8" s="15"/>
      <c r="Q8" s="8" t="s">
        <v>18151</v>
      </c>
      <c r="R8" s="8"/>
      <c r="S8" s="215">
        <v>48</v>
      </c>
      <c r="U8" s="413" t="s">
        <v>5214</v>
      </c>
      <c r="V8" s="413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5"/>
      <c r="U9" s="413" t="s">
        <v>5216</v>
      </c>
      <c r="V9" s="413">
        <f>COUNTIF($S$2:$S$12,"48")</f>
        <v>4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6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6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7300001@nihonsoft.co.jp"/>
    <hyperlink ref="F5:F8" r:id="rId3" display="SW00007300001@nihonsoft.co.jp"/>
    <hyperlink ref="F5" r:id="rId4"/>
    <hyperlink ref="F6" r:id="rId5"/>
    <hyperlink ref="F7" r:id="rId6"/>
    <hyperlink ref="F8" r:id="rId7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V3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55.625" style="1" bestFit="1" customWidth="1"/>
    <col min="18" max="18" width="17.625" style="1" customWidth="1"/>
    <col min="19" max="19" width="13.125" style="208" bestFit="1" customWidth="1"/>
    <col min="20" max="20" width="16.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314">
        <v>1</v>
      </c>
      <c r="B2" s="314">
        <v>1000</v>
      </c>
      <c r="C2" s="780" t="s">
        <v>21684</v>
      </c>
      <c r="D2" s="780" t="s">
        <v>5265</v>
      </c>
      <c r="E2" s="318" t="s">
        <v>5267</v>
      </c>
      <c r="F2" s="448" t="s">
        <v>5254</v>
      </c>
      <c r="G2" s="945" t="s">
        <v>1183</v>
      </c>
      <c r="H2" s="318" t="s">
        <v>5256</v>
      </c>
      <c r="I2" s="547" t="s">
        <v>2844</v>
      </c>
      <c r="J2" s="547"/>
      <c r="K2" s="547" t="s">
        <v>17255</v>
      </c>
      <c r="L2" s="547" t="s">
        <v>17257</v>
      </c>
      <c r="M2" s="547" t="s">
        <v>17333</v>
      </c>
      <c r="N2" s="547" t="s">
        <v>17259</v>
      </c>
      <c r="O2" s="318" t="s">
        <v>7646</v>
      </c>
      <c r="P2" s="318" t="s">
        <v>23317</v>
      </c>
      <c r="Q2" s="547" t="s">
        <v>7127</v>
      </c>
      <c r="R2" s="547"/>
      <c r="S2" s="785">
        <v>46</v>
      </c>
      <c r="U2" s="413" t="s">
        <v>5180</v>
      </c>
      <c r="V2" s="413">
        <f>COUNTIF($S$2:$S$55,"41")</f>
        <v>0</v>
      </c>
    </row>
    <row r="3" spans="1:22" ht="15" thickTop="1" thickBot="1">
      <c r="A3" s="574">
        <v>2</v>
      </c>
      <c r="B3" s="574">
        <v>1010</v>
      </c>
      <c r="C3" s="575" t="s">
        <v>16359</v>
      </c>
      <c r="D3" s="575" t="s">
        <v>5266</v>
      </c>
      <c r="E3" s="576" t="s">
        <v>5268</v>
      </c>
      <c r="F3" s="577" t="s">
        <v>5255</v>
      </c>
      <c r="G3" s="578" t="s">
        <v>1183</v>
      </c>
      <c r="H3" s="576" t="s">
        <v>5257</v>
      </c>
      <c r="I3" s="579" t="s">
        <v>2844</v>
      </c>
      <c r="J3" s="579"/>
      <c r="K3" s="579"/>
      <c r="L3" s="579"/>
      <c r="M3" s="579"/>
      <c r="N3" s="579"/>
      <c r="O3" s="576" t="s">
        <v>7646</v>
      </c>
      <c r="P3" s="576" t="s">
        <v>17222</v>
      </c>
      <c r="Q3" s="579" t="s">
        <v>7128</v>
      </c>
      <c r="R3" s="579"/>
      <c r="S3" s="580">
        <v>46</v>
      </c>
      <c r="U3" s="413" t="s">
        <v>5179</v>
      </c>
      <c r="V3" s="413">
        <f>COUNTIF($S$2:$S$55,"42")</f>
        <v>0</v>
      </c>
    </row>
    <row r="4" spans="1:22" ht="15" thickTop="1" thickBot="1">
      <c r="A4" s="7">
        <v>3</v>
      </c>
      <c r="B4" s="7">
        <v>2000</v>
      </c>
      <c r="C4" s="9" t="s">
        <v>5893</v>
      </c>
      <c r="D4" s="9" t="s">
        <v>5974</v>
      </c>
      <c r="E4" s="147" t="s">
        <v>5978</v>
      </c>
      <c r="F4" s="87" t="s">
        <v>5884</v>
      </c>
      <c r="G4" s="91" t="s">
        <v>1183</v>
      </c>
      <c r="H4" s="15" t="s">
        <v>5889</v>
      </c>
      <c r="I4" s="8" t="s">
        <v>5888</v>
      </c>
      <c r="J4" s="8"/>
      <c r="K4" s="8" t="s">
        <v>17255</v>
      </c>
      <c r="L4" s="8" t="s">
        <v>17333</v>
      </c>
      <c r="M4" s="8" t="s">
        <v>17257</v>
      </c>
      <c r="N4" s="8" t="s">
        <v>17263</v>
      </c>
      <c r="O4" s="15" t="s">
        <v>5982</v>
      </c>
      <c r="P4" s="15"/>
      <c r="Q4" s="8" t="s">
        <v>6990</v>
      </c>
      <c r="R4" s="8"/>
      <c r="S4" s="214">
        <v>46</v>
      </c>
      <c r="U4" s="413" t="s">
        <v>5178</v>
      </c>
      <c r="V4" s="413">
        <f>COUNTIF($S$2:$S$55,"43")</f>
        <v>0</v>
      </c>
    </row>
    <row r="5" spans="1:22" ht="15" thickTop="1" thickBot="1">
      <c r="A5" s="7">
        <v>4</v>
      </c>
      <c r="B5" s="7">
        <v>2003</v>
      </c>
      <c r="C5" s="9" t="s">
        <v>16356</v>
      </c>
      <c r="D5" s="9" t="s">
        <v>5975</v>
      </c>
      <c r="E5" s="147" t="s">
        <v>5979</v>
      </c>
      <c r="F5" s="87" t="s">
        <v>5885</v>
      </c>
      <c r="G5" s="91" t="s">
        <v>1183</v>
      </c>
      <c r="H5" s="15" t="s">
        <v>5890</v>
      </c>
      <c r="I5" s="8" t="s">
        <v>5888</v>
      </c>
      <c r="J5" s="8"/>
      <c r="K5" s="8" t="s">
        <v>17264</v>
      </c>
      <c r="L5" s="8" t="s">
        <v>17257</v>
      </c>
      <c r="M5" s="8" t="s">
        <v>17261</v>
      </c>
      <c r="N5" s="8" t="s">
        <v>17263</v>
      </c>
      <c r="O5" s="15" t="s">
        <v>5982</v>
      </c>
      <c r="P5" s="15"/>
      <c r="Q5" s="8" t="s">
        <v>6991</v>
      </c>
      <c r="R5" s="8"/>
      <c r="S5" s="214">
        <v>46</v>
      </c>
      <c r="U5" s="413" t="s">
        <v>5176</v>
      </c>
      <c r="V5" s="413">
        <f>COUNTIF($S$2:$S$55,"44")</f>
        <v>0</v>
      </c>
    </row>
    <row r="6" spans="1:22" ht="15" thickTop="1" thickBot="1">
      <c r="A6" s="392">
        <v>5</v>
      </c>
      <c r="B6" s="392">
        <v>2006</v>
      </c>
      <c r="C6" s="426" t="s">
        <v>24153</v>
      </c>
      <c r="D6" s="426" t="s">
        <v>5976</v>
      </c>
      <c r="E6" s="982" t="s">
        <v>5980</v>
      </c>
      <c r="F6" s="429" t="s">
        <v>5886</v>
      </c>
      <c r="G6" s="430" t="s">
        <v>1183</v>
      </c>
      <c r="H6" s="428" t="s">
        <v>5891</v>
      </c>
      <c r="I6" s="393" t="s">
        <v>5888</v>
      </c>
      <c r="J6" s="393"/>
      <c r="K6" s="393" t="s">
        <v>17264</v>
      </c>
      <c r="L6" s="393" t="s">
        <v>17261</v>
      </c>
      <c r="M6" s="393" t="s">
        <v>17261</v>
      </c>
      <c r="N6" s="393" t="s">
        <v>17263</v>
      </c>
      <c r="O6" s="428" t="s">
        <v>5982</v>
      </c>
      <c r="P6" s="428" t="s">
        <v>24212</v>
      </c>
      <c r="Q6" s="393" t="s">
        <v>6992</v>
      </c>
      <c r="R6" s="393"/>
      <c r="S6" s="431">
        <v>46</v>
      </c>
      <c r="U6" s="413" t="s">
        <v>5174</v>
      </c>
      <c r="V6" s="413">
        <f>COUNTIF($S$2:$S$55,"45")</f>
        <v>0</v>
      </c>
    </row>
    <row r="7" spans="1:22" ht="15" thickTop="1" thickBot="1">
      <c r="A7" s="442">
        <v>5</v>
      </c>
      <c r="B7" s="442">
        <v>2006</v>
      </c>
      <c r="C7" s="9" t="s">
        <v>16357</v>
      </c>
      <c r="D7" s="9" t="s">
        <v>24154</v>
      </c>
      <c r="E7" s="147" t="s">
        <v>24155</v>
      </c>
      <c r="F7" s="87" t="s">
        <v>24160</v>
      </c>
      <c r="G7" s="91" t="s">
        <v>1183</v>
      </c>
      <c r="H7" s="15" t="s">
        <v>28963</v>
      </c>
      <c r="I7" s="8" t="s">
        <v>5888</v>
      </c>
      <c r="J7" s="8"/>
      <c r="K7" s="8" t="s">
        <v>17255</v>
      </c>
      <c r="L7" s="8" t="s">
        <v>17257</v>
      </c>
      <c r="M7" s="8" t="s">
        <v>17257</v>
      </c>
      <c r="N7" s="8" t="s">
        <v>17259</v>
      </c>
      <c r="O7" s="15" t="s">
        <v>24156</v>
      </c>
      <c r="P7" s="15"/>
      <c r="Q7" s="8" t="s">
        <v>28964</v>
      </c>
      <c r="R7" s="8" t="s">
        <v>24157</v>
      </c>
      <c r="S7" s="214">
        <v>46</v>
      </c>
      <c r="U7" s="413" t="s">
        <v>5174</v>
      </c>
      <c r="V7" s="413">
        <f>COUNTIF($S$2:$S$55,"45")</f>
        <v>0</v>
      </c>
    </row>
    <row r="8" spans="1:22" ht="15" thickTop="1" thickBot="1">
      <c r="A8" s="7">
        <v>6</v>
      </c>
      <c r="B8" s="7">
        <v>2007</v>
      </c>
      <c r="C8" s="9" t="s">
        <v>16358</v>
      </c>
      <c r="D8" s="9" t="s">
        <v>5977</v>
      </c>
      <c r="E8" s="147" t="s">
        <v>5981</v>
      </c>
      <c r="F8" s="87" t="s">
        <v>5887</v>
      </c>
      <c r="G8" s="91" t="s">
        <v>1183</v>
      </c>
      <c r="H8" s="15" t="s">
        <v>5892</v>
      </c>
      <c r="I8" s="8" t="s">
        <v>5888</v>
      </c>
      <c r="J8" s="8"/>
      <c r="K8" s="8" t="s">
        <v>17264</v>
      </c>
      <c r="L8" s="8" t="s">
        <v>17261</v>
      </c>
      <c r="M8" s="8" t="s">
        <v>17261</v>
      </c>
      <c r="N8" s="8" t="s">
        <v>17263</v>
      </c>
      <c r="O8" s="15" t="s">
        <v>5982</v>
      </c>
      <c r="P8" s="15"/>
      <c r="Q8" s="8" t="s">
        <v>6993</v>
      </c>
      <c r="R8" s="8"/>
      <c r="S8" s="214">
        <v>46</v>
      </c>
      <c r="U8" s="413" t="s">
        <v>5175</v>
      </c>
      <c r="V8" s="413">
        <f>COUNTIF($S$2:$S$55,"46")</f>
        <v>7</v>
      </c>
    </row>
    <row r="9" spans="1:22" ht="15" thickTop="1" thickBot="1">
      <c r="A9" s="442">
        <v>7</v>
      </c>
      <c r="B9" s="7">
        <v>2001</v>
      </c>
      <c r="C9" s="9" t="s">
        <v>10486</v>
      </c>
      <c r="D9" s="9" t="s">
        <v>10577</v>
      </c>
      <c r="E9" s="15" t="s">
        <v>10585</v>
      </c>
      <c r="F9" s="87" t="s">
        <v>10490</v>
      </c>
      <c r="G9" s="91" t="s">
        <v>1183</v>
      </c>
      <c r="H9" s="15" t="s">
        <v>10496</v>
      </c>
      <c r="I9" s="8" t="s">
        <v>5888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15" t="s">
        <v>10592</v>
      </c>
      <c r="P9" s="15"/>
      <c r="Q9" s="8" t="s">
        <v>10593</v>
      </c>
      <c r="R9" s="8"/>
      <c r="S9" s="214">
        <v>47</v>
      </c>
      <c r="U9" s="413" t="s">
        <v>5214</v>
      </c>
      <c r="V9" s="413">
        <f>COUNTIF($S$2:$S$55,"47")</f>
        <v>7</v>
      </c>
    </row>
    <row r="10" spans="1:22" ht="15" thickTop="1" thickBot="1">
      <c r="A10" s="250">
        <v>8</v>
      </c>
      <c r="B10" s="250">
        <v>2002</v>
      </c>
      <c r="C10" s="251" t="s">
        <v>29309</v>
      </c>
      <c r="D10" s="251" t="s">
        <v>10578</v>
      </c>
      <c r="E10" s="252" t="s">
        <v>10586</v>
      </c>
      <c r="F10" s="292" t="s">
        <v>10491</v>
      </c>
      <c r="G10" s="641" t="s">
        <v>1183</v>
      </c>
      <c r="H10" s="252" t="s">
        <v>10497</v>
      </c>
      <c r="I10" s="254" t="s">
        <v>5888</v>
      </c>
      <c r="J10" s="254"/>
      <c r="K10" s="254" t="s">
        <v>17264</v>
      </c>
      <c r="L10" s="254" t="s">
        <v>17261</v>
      </c>
      <c r="M10" s="254" t="s">
        <v>17261</v>
      </c>
      <c r="N10" s="254" t="s">
        <v>17263</v>
      </c>
      <c r="O10" s="252" t="s">
        <v>10592</v>
      </c>
      <c r="P10" s="252" t="s">
        <v>29315</v>
      </c>
      <c r="Q10" s="254" t="s">
        <v>10594</v>
      </c>
      <c r="R10" s="254"/>
      <c r="S10" s="255">
        <v>47</v>
      </c>
      <c r="U10" s="413" t="s">
        <v>5216</v>
      </c>
      <c r="V10" s="413">
        <f>COUNTIF($S$2:$S$55,"48")</f>
        <v>5</v>
      </c>
    </row>
    <row r="11" spans="1:22" ht="15" thickTop="1" thickBot="1">
      <c r="A11" s="442">
        <v>8</v>
      </c>
      <c r="B11" s="442">
        <v>2002</v>
      </c>
      <c r="C11" s="9" t="s">
        <v>10487</v>
      </c>
      <c r="D11" s="9" t="s">
        <v>29310</v>
      </c>
      <c r="E11" s="15" t="s">
        <v>29311</v>
      </c>
      <c r="F11" s="87" t="s">
        <v>27977</v>
      </c>
      <c r="G11" s="91" t="s">
        <v>21</v>
      </c>
      <c r="H11" s="15" t="s">
        <v>27984</v>
      </c>
      <c r="I11" s="8" t="s">
        <v>8383</v>
      </c>
      <c r="J11" s="8"/>
      <c r="K11" s="8" t="s">
        <v>17256</v>
      </c>
      <c r="L11" s="8" t="s">
        <v>17257</v>
      </c>
      <c r="M11" s="8" t="s">
        <v>17257</v>
      </c>
      <c r="N11" s="8" t="s">
        <v>17260</v>
      </c>
      <c r="O11" s="15" t="s">
        <v>29312</v>
      </c>
      <c r="P11" s="15"/>
      <c r="Q11" s="8" t="s">
        <v>29314</v>
      </c>
      <c r="R11" s="8" t="s">
        <v>29313</v>
      </c>
      <c r="S11" s="214">
        <v>47</v>
      </c>
      <c r="U11" s="413"/>
      <c r="V11" s="413"/>
    </row>
    <row r="12" spans="1:22" ht="15" thickTop="1" thickBot="1">
      <c r="A12" s="442">
        <v>9</v>
      </c>
      <c r="B12" s="7">
        <v>2004</v>
      </c>
      <c r="C12" s="9" t="s">
        <v>10488</v>
      </c>
      <c r="D12" s="9" t="s">
        <v>10579</v>
      </c>
      <c r="E12" s="15" t="s">
        <v>10587</v>
      </c>
      <c r="F12" s="87" t="s">
        <v>10492</v>
      </c>
      <c r="G12" s="91" t="s">
        <v>1183</v>
      </c>
      <c r="H12" s="15" t="s">
        <v>10498</v>
      </c>
      <c r="I12" s="8" t="s">
        <v>5888</v>
      </c>
      <c r="J12" s="8"/>
      <c r="K12" s="8" t="s">
        <v>17264</v>
      </c>
      <c r="L12" s="8" t="s">
        <v>17261</v>
      </c>
      <c r="M12" s="8" t="s">
        <v>17261</v>
      </c>
      <c r="N12" s="8" t="s">
        <v>17263</v>
      </c>
      <c r="O12" s="15" t="s">
        <v>10592</v>
      </c>
      <c r="P12" s="15"/>
      <c r="Q12" s="8" t="s">
        <v>10595</v>
      </c>
      <c r="R12" s="8"/>
      <c r="S12" s="214">
        <v>47</v>
      </c>
      <c r="U12" s="413" t="s">
        <v>5215</v>
      </c>
      <c r="V12" s="413">
        <f>COUNTIF($S$2:$S$55,"49")</f>
        <v>6</v>
      </c>
    </row>
    <row r="13" spans="1:22" ht="15" thickTop="1" thickBot="1">
      <c r="A13" s="442">
        <v>10</v>
      </c>
      <c r="B13" s="7">
        <v>2005</v>
      </c>
      <c r="C13" s="9" t="s">
        <v>10489</v>
      </c>
      <c r="D13" s="9" t="s">
        <v>10580</v>
      </c>
      <c r="E13" s="15" t="s">
        <v>10588</v>
      </c>
      <c r="F13" s="87" t="s">
        <v>10493</v>
      </c>
      <c r="G13" s="91" t="s">
        <v>1183</v>
      </c>
      <c r="H13" s="15" t="s">
        <v>10499</v>
      </c>
      <c r="I13" s="8" t="s">
        <v>5888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10592</v>
      </c>
      <c r="P13" s="15"/>
      <c r="Q13" s="8" t="s">
        <v>10596</v>
      </c>
      <c r="R13" s="8"/>
      <c r="S13" s="214">
        <v>47</v>
      </c>
      <c r="U13" s="413" t="s">
        <v>17020</v>
      </c>
      <c r="V13" s="413">
        <f>COUNTIF($S$2:$S$155,"50")</f>
        <v>0</v>
      </c>
    </row>
    <row r="14" spans="1:22" ht="15" thickTop="1" thickBot="1">
      <c r="A14" s="442">
        <v>11</v>
      </c>
      <c r="B14" s="88">
        <v>1007</v>
      </c>
      <c r="C14" s="167" t="s">
        <v>16360</v>
      </c>
      <c r="D14" s="167" t="s">
        <v>10581</v>
      </c>
      <c r="E14" s="52" t="s">
        <v>10589</v>
      </c>
      <c r="F14" s="87" t="s">
        <v>10494</v>
      </c>
      <c r="G14" s="563" t="s">
        <v>1183</v>
      </c>
      <c r="H14" s="52" t="s">
        <v>10495</v>
      </c>
      <c r="I14" s="158" t="s">
        <v>5888</v>
      </c>
      <c r="J14" s="158"/>
      <c r="K14" s="8" t="s">
        <v>17264</v>
      </c>
      <c r="L14" s="8" t="s">
        <v>17261</v>
      </c>
      <c r="M14" s="8" t="s">
        <v>17261</v>
      </c>
      <c r="N14" s="8" t="s">
        <v>17263</v>
      </c>
      <c r="O14" s="52" t="s">
        <v>10592</v>
      </c>
      <c r="P14" s="52"/>
      <c r="Q14" s="158" t="s">
        <v>10597</v>
      </c>
      <c r="R14" s="158"/>
      <c r="S14" s="508">
        <v>47</v>
      </c>
      <c r="U14" s="413" t="s">
        <v>17021</v>
      </c>
      <c r="V14" s="413">
        <f>COUNTIF($S$2:$S$155,"51")</f>
        <v>0</v>
      </c>
    </row>
    <row r="15" spans="1:22" s="751" customFormat="1" ht="15" thickTop="1" thickBot="1">
      <c r="A15" s="442">
        <v>12</v>
      </c>
      <c r="B15" s="746">
        <v>3000</v>
      </c>
      <c r="C15" s="746" t="s">
        <v>17382</v>
      </c>
      <c r="D15" s="746" t="s">
        <v>17591</v>
      </c>
      <c r="E15" s="746" t="s">
        <v>17589</v>
      </c>
      <c r="F15" s="87" t="s">
        <v>17590</v>
      </c>
      <c r="G15" s="563" t="s">
        <v>1183</v>
      </c>
      <c r="H15" s="746" t="s">
        <v>17383</v>
      </c>
      <c r="I15" s="158" t="s">
        <v>5888</v>
      </c>
      <c r="J15" s="746"/>
      <c r="K15" s="398" t="s">
        <v>17255</v>
      </c>
      <c r="L15" s="398" t="s">
        <v>17257</v>
      </c>
      <c r="M15" s="398" t="s">
        <v>17257</v>
      </c>
      <c r="N15" s="398" t="s">
        <v>17263</v>
      </c>
      <c r="O15" s="747" t="s">
        <v>17384</v>
      </c>
      <c r="P15" s="746"/>
      <c r="Q15" s="752" t="s">
        <v>17592</v>
      </c>
      <c r="R15" s="746"/>
      <c r="S15" s="748">
        <v>47</v>
      </c>
      <c r="T15" s="749"/>
      <c r="U15" s="750"/>
      <c r="V15" s="750"/>
    </row>
    <row r="16" spans="1:22" ht="15" thickTop="1" thickBot="1">
      <c r="A16" s="442">
        <v>13</v>
      </c>
      <c r="B16" s="25">
        <v>1006</v>
      </c>
      <c r="C16" s="29" t="s">
        <v>16365</v>
      </c>
      <c r="D16" s="29" t="s">
        <v>16268</v>
      </c>
      <c r="E16" s="29" t="s">
        <v>16273</v>
      </c>
      <c r="F16" s="87" t="s">
        <v>16246</v>
      </c>
      <c r="G16" s="563" t="s">
        <v>1183</v>
      </c>
      <c r="H16" s="29" t="s">
        <v>16251</v>
      </c>
      <c r="I16" s="158" t="s">
        <v>5888</v>
      </c>
      <c r="J16" s="158"/>
      <c r="K16" s="8" t="s">
        <v>17264</v>
      </c>
      <c r="L16" s="8" t="s">
        <v>17261</v>
      </c>
      <c r="M16" s="8" t="s">
        <v>17261</v>
      </c>
      <c r="N16" s="8" t="s">
        <v>17263</v>
      </c>
      <c r="O16" s="15" t="s">
        <v>16920</v>
      </c>
      <c r="P16" s="15"/>
      <c r="Q16" s="25" t="s">
        <v>16464</v>
      </c>
      <c r="R16" s="25"/>
      <c r="S16" s="263">
        <v>48</v>
      </c>
    </row>
    <row r="17" spans="1:22" ht="15" thickTop="1" thickBot="1">
      <c r="A17" s="442">
        <v>14</v>
      </c>
      <c r="B17" s="25">
        <v>1008</v>
      </c>
      <c r="C17" s="29" t="s">
        <v>16363</v>
      </c>
      <c r="D17" s="29" t="s">
        <v>16270</v>
      </c>
      <c r="E17" s="29" t="s">
        <v>16274</v>
      </c>
      <c r="F17" s="87" t="s">
        <v>16247</v>
      </c>
      <c r="G17" s="563" t="s">
        <v>1183</v>
      </c>
      <c r="H17" s="29" t="s">
        <v>16252</v>
      </c>
      <c r="I17" s="158" t="s">
        <v>5888</v>
      </c>
      <c r="J17" s="15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16919</v>
      </c>
      <c r="P17" s="15"/>
      <c r="Q17" s="29" t="s">
        <v>22405</v>
      </c>
      <c r="R17" s="25"/>
      <c r="S17" s="263">
        <v>48</v>
      </c>
    </row>
    <row r="18" spans="1:22" ht="15" thickTop="1" thickBot="1">
      <c r="A18" s="442">
        <v>15</v>
      </c>
      <c r="B18" s="25">
        <v>1009</v>
      </c>
      <c r="C18" s="29" t="s">
        <v>16364</v>
      </c>
      <c r="D18" s="29" t="s">
        <v>16269</v>
      </c>
      <c r="E18" s="29" t="s">
        <v>16275</v>
      </c>
      <c r="F18" s="87" t="s">
        <v>16248</v>
      </c>
      <c r="G18" s="563" t="s">
        <v>1183</v>
      </c>
      <c r="H18" s="29" t="s">
        <v>16253</v>
      </c>
      <c r="I18" s="158" t="s">
        <v>5888</v>
      </c>
      <c r="J18" s="158"/>
      <c r="K18" s="8" t="s">
        <v>17264</v>
      </c>
      <c r="L18" s="8" t="s">
        <v>17261</v>
      </c>
      <c r="M18" s="8" t="s">
        <v>17261</v>
      </c>
      <c r="N18" s="8" t="s">
        <v>17263</v>
      </c>
      <c r="O18" s="15" t="s">
        <v>16919</v>
      </c>
      <c r="P18" s="15"/>
      <c r="Q18" s="25" t="s">
        <v>16465</v>
      </c>
      <c r="R18" s="25"/>
      <c r="S18" s="263">
        <v>48</v>
      </c>
    </row>
    <row r="19" spans="1:22" ht="15" thickTop="1" thickBot="1">
      <c r="A19" s="442">
        <v>16</v>
      </c>
      <c r="B19" s="25">
        <v>1010</v>
      </c>
      <c r="C19" s="29" t="s">
        <v>16362</v>
      </c>
      <c r="D19" s="29" t="s">
        <v>16271</v>
      </c>
      <c r="E19" s="29" t="s">
        <v>16276</v>
      </c>
      <c r="F19" s="87" t="s">
        <v>16249</v>
      </c>
      <c r="G19" s="563" t="s">
        <v>1183</v>
      </c>
      <c r="H19" s="29" t="s">
        <v>16254</v>
      </c>
      <c r="I19" s="158" t="s">
        <v>5888</v>
      </c>
      <c r="J19" s="15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16919</v>
      </c>
      <c r="P19" s="15"/>
      <c r="Q19" s="25" t="s">
        <v>16466</v>
      </c>
      <c r="R19" s="25"/>
      <c r="S19" s="263">
        <v>48</v>
      </c>
    </row>
    <row r="20" spans="1:22" ht="15" thickTop="1" thickBot="1">
      <c r="A20" s="442">
        <v>17</v>
      </c>
      <c r="B20" s="25">
        <v>1005</v>
      </c>
      <c r="C20" s="29" t="s">
        <v>16361</v>
      </c>
      <c r="D20" s="29" t="s">
        <v>16267</v>
      </c>
      <c r="E20" s="29" t="s">
        <v>16272</v>
      </c>
      <c r="F20" s="87" t="s">
        <v>18108</v>
      </c>
      <c r="G20" s="563" t="s">
        <v>1183</v>
      </c>
      <c r="H20" s="29" t="s">
        <v>16250</v>
      </c>
      <c r="I20" s="158" t="s">
        <v>5888</v>
      </c>
      <c r="J20" s="15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16920</v>
      </c>
      <c r="P20" s="15"/>
      <c r="Q20" s="25" t="s">
        <v>16463</v>
      </c>
      <c r="R20" s="25"/>
      <c r="S20" s="263">
        <v>48</v>
      </c>
      <c r="U20" s="413" t="s">
        <v>17022</v>
      </c>
      <c r="V20" s="413">
        <f>COUNTIF($S$2:$S$155,"52")</f>
        <v>0</v>
      </c>
    </row>
    <row r="21" spans="1:22" ht="15" thickTop="1" thickBot="1">
      <c r="A21" s="25">
        <v>18</v>
      </c>
      <c r="B21" s="25">
        <v>500</v>
      </c>
      <c r="C21" s="29" t="s">
        <v>20143</v>
      </c>
      <c r="D21" s="29" t="s">
        <v>20145</v>
      </c>
      <c r="E21" s="29" t="s">
        <v>20146</v>
      </c>
      <c r="F21" s="87" t="s">
        <v>20144</v>
      </c>
      <c r="G21" s="563" t="s">
        <v>1183</v>
      </c>
      <c r="H21" s="29" t="s">
        <v>20218</v>
      </c>
      <c r="I21" s="158" t="s">
        <v>5888</v>
      </c>
      <c r="J21" s="25"/>
      <c r="K21" s="8" t="s">
        <v>17255</v>
      </c>
      <c r="L21" s="8" t="s">
        <v>17257</v>
      </c>
      <c r="M21" s="8" t="s">
        <v>17257</v>
      </c>
      <c r="N21" s="8" t="s">
        <v>17259</v>
      </c>
      <c r="O21" s="26">
        <v>43771</v>
      </c>
      <c r="P21" s="25"/>
      <c r="Q21" s="29" t="s">
        <v>21139</v>
      </c>
      <c r="R21" s="25"/>
      <c r="S21" s="265">
        <v>49</v>
      </c>
    </row>
    <row r="22" spans="1:22" ht="15" thickTop="1" thickBot="1">
      <c r="A22" s="442">
        <v>19</v>
      </c>
      <c r="B22" s="25">
        <v>1000</v>
      </c>
      <c r="C22" s="9" t="s">
        <v>21685</v>
      </c>
      <c r="D22" s="29" t="s">
        <v>21836</v>
      </c>
      <c r="E22" s="29" t="s">
        <v>24211</v>
      </c>
      <c r="F22" s="87" t="s">
        <v>21686</v>
      </c>
      <c r="G22" s="563" t="s">
        <v>1183</v>
      </c>
      <c r="H22" s="29" t="s">
        <v>21687</v>
      </c>
      <c r="I22" s="158" t="s">
        <v>5888</v>
      </c>
      <c r="J22" s="25"/>
      <c r="K22" s="8" t="s">
        <v>17255</v>
      </c>
      <c r="L22" s="8" t="s">
        <v>17257</v>
      </c>
      <c r="M22" s="8" t="s">
        <v>17257</v>
      </c>
      <c r="N22" s="8" t="s">
        <v>17259</v>
      </c>
      <c r="O22" s="26">
        <v>43850</v>
      </c>
      <c r="P22" s="25"/>
      <c r="Q22" s="25" t="s">
        <v>22009</v>
      </c>
      <c r="R22" s="25"/>
      <c r="S22" s="265">
        <v>49</v>
      </c>
    </row>
    <row r="23" spans="1:22" ht="15" thickTop="1" thickBot="1">
      <c r="A23" s="25">
        <v>20</v>
      </c>
      <c r="B23" s="25">
        <v>1002</v>
      </c>
      <c r="C23" s="29" t="s">
        <v>31456</v>
      </c>
      <c r="D23" s="29" t="s">
        <v>21837</v>
      </c>
      <c r="E23" s="29" t="s">
        <v>21841</v>
      </c>
      <c r="F23" s="87" t="s">
        <v>21690</v>
      </c>
      <c r="G23" s="563" t="s">
        <v>1183</v>
      </c>
      <c r="H23" s="29" t="s">
        <v>21694</v>
      </c>
      <c r="I23" s="158" t="s">
        <v>5888</v>
      </c>
      <c r="J23" s="25"/>
      <c r="K23" s="8" t="s">
        <v>17255</v>
      </c>
      <c r="L23" s="8" t="s">
        <v>17257</v>
      </c>
      <c r="M23" s="8" t="s">
        <v>17257</v>
      </c>
      <c r="N23" s="8" t="s">
        <v>17259</v>
      </c>
      <c r="O23" s="26">
        <v>43850</v>
      </c>
      <c r="P23" s="25"/>
      <c r="Q23" s="25" t="s">
        <v>22010</v>
      </c>
      <c r="R23" s="25"/>
      <c r="S23" s="265">
        <v>49</v>
      </c>
    </row>
    <row r="24" spans="1:22" ht="15" thickTop="1" thickBot="1">
      <c r="A24" s="442">
        <v>21</v>
      </c>
      <c r="B24" s="25">
        <v>1004</v>
      </c>
      <c r="C24" s="29" t="s">
        <v>31457</v>
      </c>
      <c r="D24" s="29" t="s">
        <v>21838</v>
      </c>
      <c r="E24" s="29" t="s">
        <v>21842</v>
      </c>
      <c r="F24" s="87" t="s">
        <v>21691</v>
      </c>
      <c r="G24" s="563" t="s">
        <v>1183</v>
      </c>
      <c r="H24" s="29" t="s">
        <v>21695</v>
      </c>
      <c r="I24" s="158" t="s">
        <v>5888</v>
      </c>
      <c r="J24" s="25"/>
      <c r="K24" s="8" t="s">
        <v>17255</v>
      </c>
      <c r="L24" s="8" t="s">
        <v>17257</v>
      </c>
      <c r="M24" s="8" t="s">
        <v>17257</v>
      </c>
      <c r="N24" s="8" t="s">
        <v>17259</v>
      </c>
      <c r="O24" s="26">
        <v>43850</v>
      </c>
      <c r="P24" s="25"/>
      <c r="Q24" s="25" t="s">
        <v>22011</v>
      </c>
      <c r="R24" s="25"/>
      <c r="S24" s="265">
        <v>49</v>
      </c>
    </row>
    <row r="25" spans="1:22" ht="15" thickTop="1" thickBot="1">
      <c r="A25" s="25">
        <v>22</v>
      </c>
      <c r="B25" s="25">
        <v>3012</v>
      </c>
      <c r="C25" s="25" t="s">
        <v>21688</v>
      </c>
      <c r="D25" s="29" t="s">
        <v>21839</v>
      </c>
      <c r="E25" s="29" t="s">
        <v>21843</v>
      </c>
      <c r="F25" s="87" t="s">
        <v>21692</v>
      </c>
      <c r="G25" s="563" t="s">
        <v>1183</v>
      </c>
      <c r="H25" s="29" t="s">
        <v>21696</v>
      </c>
      <c r="I25" s="158" t="s">
        <v>5888</v>
      </c>
      <c r="J25" s="25"/>
      <c r="K25" s="8" t="s">
        <v>17255</v>
      </c>
      <c r="L25" s="8" t="s">
        <v>17257</v>
      </c>
      <c r="M25" s="8" t="s">
        <v>17257</v>
      </c>
      <c r="N25" s="8" t="s">
        <v>17259</v>
      </c>
      <c r="O25" s="26">
        <v>43850</v>
      </c>
      <c r="P25" s="25"/>
      <c r="Q25" s="25" t="s">
        <v>22012</v>
      </c>
      <c r="R25" s="25"/>
      <c r="S25" s="265">
        <v>49</v>
      </c>
    </row>
    <row r="26" spans="1:22" ht="15" thickTop="1" thickBot="1">
      <c r="A26" s="442">
        <v>23</v>
      </c>
      <c r="B26" s="25">
        <v>3014</v>
      </c>
      <c r="C26" s="25" t="s">
        <v>21689</v>
      </c>
      <c r="D26" s="29" t="s">
        <v>21840</v>
      </c>
      <c r="E26" s="29" t="s">
        <v>21844</v>
      </c>
      <c r="F26" s="87" t="s">
        <v>21693</v>
      </c>
      <c r="G26" s="563" t="s">
        <v>1183</v>
      </c>
      <c r="H26" s="29" t="s">
        <v>21697</v>
      </c>
      <c r="I26" s="158" t="s">
        <v>5888</v>
      </c>
      <c r="J26" s="25"/>
      <c r="K26" s="8" t="s">
        <v>17255</v>
      </c>
      <c r="L26" s="8" t="s">
        <v>17257</v>
      </c>
      <c r="M26" s="8" t="s">
        <v>17257</v>
      </c>
      <c r="N26" s="8" t="s">
        <v>17259</v>
      </c>
      <c r="O26" s="26">
        <v>43850</v>
      </c>
      <c r="P26" s="25"/>
      <c r="Q26" s="25" t="s">
        <v>22013</v>
      </c>
      <c r="R26" s="25"/>
      <c r="S26" s="265">
        <v>49</v>
      </c>
    </row>
    <row r="27" spans="1:22" ht="15" thickTop="1" thickBot="1">
      <c r="A27" s="442"/>
      <c r="B27" s="25">
        <v>503</v>
      </c>
      <c r="C27" s="29" t="s">
        <v>28388</v>
      </c>
      <c r="D27" s="29" t="s">
        <v>23696</v>
      </c>
      <c r="E27" s="29" t="s">
        <v>23741</v>
      </c>
      <c r="F27" s="87" t="s">
        <v>28391</v>
      </c>
      <c r="G27" s="563" t="s">
        <v>21</v>
      </c>
      <c r="H27" s="29" t="s">
        <v>28392</v>
      </c>
      <c r="I27" s="158" t="s">
        <v>28390</v>
      </c>
      <c r="J27" s="25"/>
      <c r="K27" s="8" t="s">
        <v>17255</v>
      </c>
      <c r="L27" s="8" t="s">
        <v>17257</v>
      </c>
      <c r="M27" s="8" t="s">
        <v>17257</v>
      </c>
      <c r="N27" s="8" t="s">
        <v>17259</v>
      </c>
      <c r="O27" s="26">
        <v>43987</v>
      </c>
      <c r="P27" s="25"/>
      <c r="Q27" s="29" t="s">
        <v>28393</v>
      </c>
      <c r="R27" s="25"/>
      <c r="S27" s="265"/>
    </row>
    <row r="28" spans="1:22" ht="15" thickTop="1" thickBot="1">
      <c r="A28" s="442"/>
      <c r="B28" s="25"/>
      <c r="C28" s="25"/>
      <c r="D28" s="29"/>
      <c r="E28" s="29"/>
      <c r="F28" s="87"/>
      <c r="G28" s="563"/>
      <c r="H28" s="29"/>
      <c r="I28" s="158"/>
      <c r="J28" s="25"/>
      <c r="K28" s="8"/>
      <c r="L28" s="8"/>
      <c r="M28" s="8"/>
      <c r="N28" s="8"/>
      <c r="O28" s="26"/>
      <c r="P28" s="25"/>
      <c r="Q28" s="25"/>
      <c r="R28" s="25"/>
      <c r="S28" s="265"/>
    </row>
    <row r="29" spans="1:22" ht="15" thickTop="1" thickBot="1">
      <c r="A29" s="442"/>
      <c r="B29" s="25"/>
      <c r="C29" s="25"/>
      <c r="D29" s="29"/>
      <c r="E29" s="29"/>
      <c r="F29" s="87"/>
      <c r="G29" s="563"/>
      <c r="H29" s="29"/>
      <c r="I29" s="158"/>
      <c r="J29" s="25"/>
      <c r="K29" s="8"/>
      <c r="L29" s="8"/>
      <c r="M29" s="8"/>
      <c r="N29" s="8"/>
      <c r="O29" s="26"/>
      <c r="P29" s="25"/>
      <c r="Q29" s="25"/>
      <c r="R29" s="25"/>
      <c r="S29" s="265"/>
    </row>
    <row r="30" spans="1:22" ht="15" thickTop="1" thickBo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65"/>
    </row>
    <row r="31" spans="1:22" ht="14.25" thickTop="1"/>
  </sheetData>
  <phoneticPr fontId="35"/>
  <hyperlinks>
    <hyperlink ref="A1" location="ユーザー一覧!A1" display="通番"/>
    <hyperlink ref="F2" r:id="rId1"/>
    <hyperlink ref="F3" r:id="rId2"/>
    <hyperlink ref="F4" r:id="rId3"/>
    <hyperlink ref="F6" r:id="rId4"/>
    <hyperlink ref="F5" r:id="rId5"/>
    <hyperlink ref="F8" r:id="rId6"/>
    <hyperlink ref="F9" r:id="rId7" display="SW00007400005@nihonsoft.net"/>
    <hyperlink ref="F12" r:id="rId8" display="SW00007400005@nihonsoft.net"/>
    <hyperlink ref="F14" r:id="rId9" display="SW00007400005@nihonsoft.net"/>
    <hyperlink ref="F13" r:id="rId10" display="SW00007400006@nihonsoft.net"/>
    <hyperlink ref="F16" r:id="rId11" display="SW00007400005@nihonsoft.net"/>
    <hyperlink ref="F18" r:id="rId12" display="SW00007400005@nihonsoft.net"/>
    <hyperlink ref="F20" r:id="rId13"/>
    <hyperlink ref="F17" r:id="rId14" display="SW00007400006@nihonsoft.net"/>
    <hyperlink ref="F19" r:id="rId15" display="SW00007400006@nihonsoft.net"/>
    <hyperlink ref="F15" r:id="rId16"/>
    <hyperlink ref="F21" r:id="rId17" display="SW00007400006@nihonsoft.net"/>
    <hyperlink ref="F22" r:id="rId18"/>
    <hyperlink ref="F23" r:id="rId19"/>
    <hyperlink ref="F24:F26" r:id="rId20" display="SW00007400019@nihonsoft.net"/>
    <hyperlink ref="F7" r:id="rId21"/>
    <hyperlink ref="F27" r:id="rId22"/>
    <hyperlink ref="F10" r:id="rId23" display="SW00007400006@nihonsoft.net"/>
    <hyperlink ref="F11" r:id="rId24" display="SW00007400006@nihonsoft.net"/>
  </hyperlinks>
  <pageMargins left="0.7" right="0.7" top="0.75" bottom="0.75" header="0.51180555555555496" footer="0.51180555555555496"/>
  <pageSetup paperSize="9" scale="10" firstPageNumber="0" fitToHeight="0" orientation="portrait" r:id="rId2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V21"/>
  <sheetViews>
    <sheetView topLeftCell="H1"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31.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2100</v>
      </c>
      <c r="C2" s="9" t="s">
        <v>5286</v>
      </c>
      <c r="D2" s="9" t="s">
        <v>5346</v>
      </c>
      <c r="E2" s="147" t="s">
        <v>5362</v>
      </c>
      <c r="F2" s="87" t="s">
        <v>5316</v>
      </c>
      <c r="G2" s="91" t="s">
        <v>1183</v>
      </c>
      <c r="H2" s="15" t="s">
        <v>5301</v>
      </c>
      <c r="I2" s="8" t="s">
        <v>5332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 t="s">
        <v>5378</v>
      </c>
      <c r="P2" s="15"/>
      <c r="Q2" s="263" t="s">
        <v>5466</v>
      </c>
      <c r="R2" s="263"/>
      <c r="S2" s="214">
        <v>46</v>
      </c>
      <c r="U2" s="413" t="s">
        <v>5180</v>
      </c>
      <c r="V2" s="413">
        <f>COUNTIF($S$2:$S$20,"41")</f>
        <v>0</v>
      </c>
    </row>
    <row r="3" spans="1:22" ht="15" thickTop="1" thickBot="1">
      <c r="A3" s="7">
        <v>2</v>
      </c>
      <c r="B3" s="7">
        <v>8100</v>
      </c>
      <c r="C3" s="9" t="s">
        <v>5287</v>
      </c>
      <c r="D3" s="9" t="s">
        <v>5347</v>
      </c>
      <c r="E3" s="147" t="s">
        <v>5363</v>
      </c>
      <c r="F3" s="87" t="s">
        <v>5317</v>
      </c>
      <c r="G3" s="91" t="s">
        <v>1183</v>
      </c>
      <c r="H3" s="15" t="s">
        <v>5302</v>
      </c>
      <c r="I3" s="8" t="s">
        <v>5332</v>
      </c>
      <c r="J3" s="8"/>
      <c r="K3" s="8" t="s">
        <v>17293</v>
      </c>
      <c r="L3" s="8" t="s">
        <v>17257</v>
      </c>
      <c r="M3" s="8" t="s">
        <v>17261</v>
      </c>
      <c r="N3" s="8" t="s">
        <v>17261</v>
      </c>
      <c r="O3" s="15" t="s">
        <v>5378</v>
      </c>
      <c r="P3" s="15"/>
      <c r="Q3" s="263" t="s">
        <v>5467</v>
      </c>
      <c r="R3" s="263"/>
      <c r="S3" s="214">
        <v>46</v>
      </c>
      <c r="U3" s="413" t="s">
        <v>5179</v>
      </c>
      <c r="V3" s="413">
        <f>COUNTIF($S$2:$S$20,"42")</f>
        <v>0</v>
      </c>
    </row>
    <row r="4" spans="1:22" ht="15" thickTop="1" thickBot="1">
      <c r="A4" s="7">
        <v>3</v>
      </c>
      <c r="B4" s="7">
        <v>4100</v>
      </c>
      <c r="C4" s="9" t="s">
        <v>5288</v>
      </c>
      <c r="D4" s="9" t="s">
        <v>5348</v>
      </c>
      <c r="E4" s="147" t="s">
        <v>5364</v>
      </c>
      <c r="F4" s="87" t="s">
        <v>5318</v>
      </c>
      <c r="G4" s="91" t="s">
        <v>1183</v>
      </c>
      <c r="H4" s="15" t="s">
        <v>5303</v>
      </c>
      <c r="I4" s="8" t="s">
        <v>5332</v>
      </c>
      <c r="J4" s="8"/>
      <c r="K4" s="8" t="s">
        <v>17293</v>
      </c>
      <c r="L4" s="8" t="s">
        <v>17257</v>
      </c>
      <c r="M4" s="8" t="s">
        <v>17257</v>
      </c>
      <c r="N4" s="8" t="s">
        <v>17257</v>
      </c>
      <c r="O4" s="15" t="s">
        <v>5378</v>
      </c>
      <c r="P4" s="15"/>
      <c r="Q4" s="263" t="s">
        <v>5468</v>
      </c>
      <c r="R4" s="263"/>
      <c r="S4" s="214">
        <v>46</v>
      </c>
      <c r="U4" s="413" t="s">
        <v>5178</v>
      </c>
      <c r="V4" s="413">
        <f>COUNTIF($S$2:$S$20,"43")</f>
        <v>0</v>
      </c>
    </row>
    <row r="5" spans="1:22" ht="15" thickTop="1" thickBot="1">
      <c r="A5" s="7">
        <v>4</v>
      </c>
      <c r="B5" s="7">
        <v>7100</v>
      </c>
      <c r="C5" s="9" t="s">
        <v>23899</v>
      </c>
      <c r="D5" s="9" t="s">
        <v>5349</v>
      </c>
      <c r="E5" s="147" t="s">
        <v>5365</v>
      </c>
      <c r="F5" s="87" t="s">
        <v>5319</v>
      </c>
      <c r="G5" s="91" t="s">
        <v>1183</v>
      </c>
      <c r="H5" s="15" t="s">
        <v>23900</v>
      </c>
      <c r="I5" s="8" t="s">
        <v>5332</v>
      </c>
      <c r="J5" s="726" t="s">
        <v>17385</v>
      </c>
      <c r="K5" s="8" t="s">
        <v>17293</v>
      </c>
      <c r="L5" s="8" t="s">
        <v>17257</v>
      </c>
      <c r="M5" s="8" t="s">
        <v>17257</v>
      </c>
      <c r="N5" s="8" t="s">
        <v>17261</v>
      </c>
      <c r="O5" s="15" t="s">
        <v>5378</v>
      </c>
      <c r="P5" s="15"/>
      <c r="Q5" s="263" t="s">
        <v>5469</v>
      </c>
      <c r="R5" s="263"/>
      <c r="S5" s="214">
        <v>46</v>
      </c>
      <c r="U5" s="413" t="s">
        <v>5176</v>
      </c>
      <c r="V5" s="413">
        <f>COUNTIF($S$2:$S$20,"44")</f>
        <v>0</v>
      </c>
    </row>
    <row r="6" spans="1:22" ht="15" thickTop="1" thickBot="1">
      <c r="A6" s="7">
        <v>5</v>
      </c>
      <c r="B6" s="7">
        <v>10100</v>
      </c>
      <c r="C6" s="9" t="s">
        <v>5289</v>
      </c>
      <c r="D6" s="9" t="s">
        <v>5350</v>
      </c>
      <c r="E6" s="147" t="s">
        <v>5366</v>
      </c>
      <c r="F6" s="87" t="s">
        <v>5320</v>
      </c>
      <c r="G6" s="91" t="s">
        <v>1183</v>
      </c>
      <c r="H6" s="15" t="s">
        <v>5304</v>
      </c>
      <c r="I6" s="8" t="s">
        <v>5332</v>
      </c>
      <c r="J6" s="8"/>
      <c r="K6" s="8" t="s">
        <v>17294</v>
      </c>
      <c r="L6" s="8" t="s">
        <v>17261</v>
      </c>
      <c r="M6" s="8" t="s">
        <v>17257</v>
      </c>
      <c r="N6" s="8" t="s">
        <v>17261</v>
      </c>
      <c r="O6" s="15" t="s">
        <v>5378</v>
      </c>
      <c r="P6" s="15"/>
      <c r="Q6" s="263" t="s">
        <v>5470</v>
      </c>
      <c r="R6" s="263"/>
      <c r="S6" s="214">
        <v>46</v>
      </c>
      <c r="U6" s="413" t="s">
        <v>5174</v>
      </c>
      <c r="V6" s="413">
        <f>COUNTIF($S$2:$S$20,"45")</f>
        <v>0</v>
      </c>
    </row>
    <row r="7" spans="1:22" ht="15" thickTop="1" thickBot="1">
      <c r="A7" s="7">
        <v>6</v>
      </c>
      <c r="B7" s="7">
        <v>10200</v>
      </c>
      <c r="C7" s="9" t="s">
        <v>5290</v>
      </c>
      <c r="D7" s="9" t="s">
        <v>5351</v>
      </c>
      <c r="E7" s="147" t="s">
        <v>5367</v>
      </c>
      <c r="F7" s="87" t="s">
        <v>5321</v>
      </c>
      <c r="G7" s="91" t="s">
        <v>1183</v>
      </c>
      <c r="H7" s="15" t="s">
        <v>5305</v>
      </c>
      <c r="I7" s="8" t="s">
        <v>5332</v>
      </c>
      <c r="J7" s="8"/>
      <c r="K7" s="8" t="s">
        <v>17293</v>
      </c>
      <c r="L7" s="8" t="s">
        <v>17261</v>
      </c>
      <c r="M7" s="8" t="s">
        <v>17257</v>
      </c>
      <c r="N7" s="8" t="s">
        <v>17257</v>
      </c>
      <c r="O7" s="15" t="s">
        <v>5378</v>
      </c>
      <c r="P7" s="15"/>
      <c r="Q7" s="263" t="s">
        <v>5471</v>
      </c>
      <c r="R7" s="263"/>
      <c r="S7" s="214">
        <v>46</v>
      </c>
      <c r="U7" s="413" t="s">
        <v>5175</v>
      </c>
      <c r="V7" s="413">
        <f>COUNTIF($S$2:$S$20,"46")</f>
        <v>16</v>
      </c>
    </row>
    <row r="8" spans="1:22" ht="15" thickTop="1" thickBot="1">
      <c r="A8" s="7">
        <v>7</v>
      </c>
      <c r="B8" s="7">
        <v>6400</v>
      </c>
      <c r="C8" s="9" t="s">
        <v>5291</v>
      </c>
      <c r="D8" s="9" t="s">
        <v>5352</v>
      </c>
      <c r="E8" s="147" t="s">
        <v>5368</v>
      </c>
      <c r="F8" s="87" t="s">
        <v>5322</v>
      </c>
      <c r="G8" s="91" t="s">
        <v>1183</v>
      </c>
      <c r="H8" s="15" t="s">
        <v>5306</v>
      </c>
      <c r="I8" s="8" t="s">
        <v>5332</v>
      </c>
      <c r="J8" s="8"/>
      <c r="K8" s="8" t="s">
        <v>17294</v>
      </c>
      <c r="L8" s="8" t="s">
        <v>17261</v>
      </c>
      <c r="M8" s="8" t="s">
        <v>17261</v>
      </c>
      <c r="N8" s="8" t="s">
        <v>17261</v>
      </c>
      <c r="O8" s="15" t="s">
        <v>5378</v>
      </c>
      <c r="P8" s="15"/>
      <c r="Q8" s="263" t="s">
        <v>5472</v>
      </c>
      <c r="R8" s="263"/>
      <c r="S8" s="214">
        <v>46</v>
      </c>
      <c r="U8" s="413" t="s">
        <v>5214</v>
      </c>
      <c r="V8" s="413">
        <f>COUNTIF($S$2:$S$20,"47")</f>
        <v>0</v>
      </c>
    </row>
    <row r="9" spans="1:22" ht="15" thickTop="1" thickBot="1">
      <c r="A9" s="7">
        <v>8</v>
      </c>
      <c r="B9" s="7">
        <v>5100</v>
      </c>
      <c r="C9" s="9" t="s">
        <v>5292</v>
      </c>
      <c r="D9" s="9" t="s">
        <v>5353</v>
      </c>
      <c r="E9" s="147" t="s">
        <v>5369</v>
      </c>
      <c r="F9" s="87" t="s">
        <v>5323</v>
      </c>
      <c r="G9" s="91" t="s">
        <v>1183</v>
      </c>
      <c r="H9" s="15" t="s">
        <v>5307</v>
      </c>
      <c r="I9" s="8" t="s">
        <v>5332</v>
      </c>
      <c r="J9" s="8"/>
      <c r="K9" s="8" t="s">
        <v>17294</v>
      </c>
      <c r="L9" s="8" t="s">
        <v>17261</v>
      </c>
      <c r="M9" s="8" t="s">
        <v>17261</v>
      </c>
      <c r="N9" s="8" t="s">
        <v>17261</v>
      </c>
      <c r="O9" s="15" t="s">
        <v>5378</v>
      </c>
      <c r="P9" s="15"/>
      <c r="Q9" s="263" t="s">
        <v>5473</v>
      </c>
      <c r="R9" s="263"/>
      <c r="S9" s="214">
        <v>46</v>
      </c>
      <c r="U9" s="413" t="s">
        <v>5216</v>
      </c>
      <c r="V9" s="413">
        <f>COUNTIF($S$2:$S$20,"48")</f>
        <v>0</v>
      </c>
    </row>
    <row r="10" spans="1:22" ht="15" thickTop="1" thickBot="1">
      <c r="A10" s="7">
        <v>9</v>
      </c>
      <c r="B10" s="7">
        <v>8200</v>
      </c>
      <c r="C10" s="9" t="s">
        <v>5293</v>
      </c>
      <c r="D10" s="9" t="s">
        <v>5354</v>
      </c>
      <c r="E10" s="147" t="s">
        <v>5370</v>
      </c>
      <c r="F10" s="87" t="s">
        <v>5324</v>
      </c>
      <c r="G10" s="91" t="s">
        <v>1183</v>
      </c>
      <c r="H10" s="15" t="s">
        <v>5308</v>
      </c>
      <c r="I10" s="8" t="s">
        <v>5332</v>
      </c>
      <c r="J10" s="8"/>
      <c r="K10" s="8" t="s">
        <v>17293</v>
      </c>
      <c r="L10" s="8" t="s">
        <v>17261</v>
      </c>
      <c r="M10" s="8" t="s">
        <v>17261</v>
      </c>
      <c r="N10" s="8" t="s">
        <v>17261</v>
      </c>
      <c r="O10" s="15" t="s">
        <v>5378</v>
      </c>
      <c r="P10" s="15"/>
      <c r="Q10" s="263" t="s">
        <v>5474</v>
      </c>
      <c r="R10" s="263"/>
      <c r="S10" s="214">
        <v>46</v>
      </c>
      <c r="U10" s="413" t="s">
        <v>5215</v>
      </c>
      <c r="V10" s="413">
        <f>COUNTIF($S$2:$S$20,"49")</f>
        <v>1</v>
      </c>
    </row>
    <row r="11" spans="1:22" ht="15" thickTop="1" thickBot="1">
      <c r="A11" s="7">
        <v>10</v>
      </c>
      <c r="B11" s="7">
        <v>4200</v>
      </c>
      <c r="C11" s="9" t="s">
        <v>5294</v>
      </c>
      <c r="D11" s="9" t="s">
        <v>5355</v>
      </c>
      <c r="E11" s="147" t="s">
        <v>5371</v>
      </c>
      <c r="F11" s="87" t="s">
        <v>5325</v>
      </c>
      <c r="G11" s="91" t="s">
        <v>1183</v>
      </c>
      <c r="H11" s="15" t="s">
        <v>5309</v>
      </c>
      <c r="I11" s="8" t="s">
        <v>5332</v>
      </c>
      <c r="J11" s="8"/>
      <c r="K11" s="8" t="s">
        <v>17294</v>
      </c>
      <c r="L11" s="8" t="s">
        <v>17261</v>
      </c>
      <c r="M11" s="8" t="s">
        <v>17261</v>
      </c>
      <c r="N11" s="8" t="s">
        <v>17261</v>
      </c>
      <c r="O11" s="15" t="s">
        <v>5378</v>
      </c>
      <c r="P11" s="15"/>
      <c r="Q11" s="263" t="s">
        <v>5475</v>
      </c>
      <c r="R11" s="263"/>
      <c r="S11" s="214">
        <v>46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>
        <v>4300</v>
      </c>
      <c r="C12" s="9" t="s">
        <v>5295</v>
      </c>
      <c r="D12" s="9" t="s">
        <v>5356</v>
      </c>
      <c r="E12" s="147" t="s">
        <v>5372</v>
      </c>
      <c r="F12" s="87" t="s">
        <v>5326</v>
      </c>
      <c r="G12" s="91" t="s">
        <v>1183</v>
      </c>
      <c r="H12" s="15" t="s">
        <v>5310</v>
      </c>
      <c r="I12" s="8" t="s">
        <v>5332</v>
      </c>
      <c r="J12" s="8"/>
      <c r="K12" s="8" t="s">
        <v>17294</v>
      </c>
      <c r="L12" s="8" t="s">
        <v>17261</v>
      </c>
      <c r="M12" s="8" t="s">
        <v>17261</v>
      </c>
      <c r="N12" s="8" t="s">
        <v>17261</v>
      </c>
      <c r="O12" s="15" t="s">
        <v>5378</v>
      </c>
      <c r="P12" s="15"/>
      <c r="Q12" s="263" t="s">
        <v>5476</v>
      </c>
      <c r="R12" s="263"/>
      <c r="S12" s="214">
        <v>46</v>
      </c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>
        <v>6100</v>
      </c>
      <c r="C13" s="9" t="s">
        <v>5296</v>
      </c>
      <c r="D13" s="9" t="s">
        <v>5357</v>
      </c>
      <c r="E13" s="147" t="s">
        <v>5373</v>
      </c>
      <c r="F13" s="87" t="s">
        <v>5327</v>
      </c>
      <c r="G13" s="91" t="s">
        <v>1183</v>
      </c>
      <c r="H13" s="15" t="s">
        <v>5311</v>
      </c>
      <c r="I13" s="8" t="s">
        <v>5332</v>
      </c>
      <c r="J13" s="8"/>
      <c r="K13" s="8" t="s">
        <v>17294</v>
      </c>
      <c r="L13" s="8" t="s">
        <v>17257</v>
      </c>
      <c r="M13" s="8" t="s">
        <v>17261</v>
      </c>
      <c r="N13" s="8" t="s">
        <v>17261</v>
      </c>
      <c r="O13" s="15" t="s">
        <v>5378</v>
      </c>
      <c r="P13" s="15"/>
      <c r="Q13" s="263" t="s">
        <v>5477</v>
      </c>
      <c r="R13" s="263"/>
      <c r="S13" s="214">
        <v>46</v>
      </c>
      <c r="U13" s="413" t="s">
        <v>17022</v>
      </c>
      <c r="V13" s="413">
        <f>COUNTIF($S$2:$S$150,"52")</f>
        <v>0</v>
      </c>
    </row>
    <row r="14" spans="1:22" ht="15" thickTop="1" thickBot="1">
      <c r="A14" s="7">
        <v>13</v>
      </c>
      <c r="B14" s="7">
        <v>9100</v>
      </c>
      <c r="C14" s="9" t="s">
        <v>5297</v>
      </c>
      <c r="D14" s="9" t="s">
        <v>5358</v>
      </c>
      <c r="E14" s="147" t="s">
        <v>5374</v>
      </c>
      <c r="F14" s="87" t="s">
        <v>5328</v>
      </c>
      <c r="G14" s="91" t="s">
        <v>1183</v>
      </c>
      <c r="H14" s="15" t="s">
        <v>5312</v>
      </c>
      <c r="I14" s="8" t="s">
        <v>5332</v>
      </c>
      <c r="J14" s="8"/>
      <c r="K14" s="8" t="s">
        <v>17294</v>
      </c>
      <c r="L14" s="8" t="s">
        <v>17261</v>
      </c>
      <c r="M14" s="8" t="s">
        <v>17261</v>
      </c>
      <c r="N14" s="8" t="s">
        <v>17261</v>
      </c>
      <c r="O14" s="15" t="s">
        <v>5378</v>
      </c>
      <c r="P14" s="15"/>
      <c r="Q14" s="263" t="s">
        <v>5478</v>
      </c>
      <c r="R14" s="263"/>
      <c r="S14" s="214">
        <v>46</v>
      </c>
    </row>
    <row r="15" spans="1:22" ht="15" thickTop="1" thickBot="1">
      <c r="A15" s="7">
        <v>14</v>
      </c>
      <c r="B15" s="7">
        <v>8300</v>
      </c>
      <c r="C15" s="9" t="s">
        <v>5298</v>
      </c>
      <c r="D15" s="9" t="s">
        <v>5359</v>
      </c>
      <c r="E15" s="147" t="s">
        <v>5375</v>
      </c>
      <c r="F15" s="87" t="s">
        <v>5329</v>
      </c>
      <c r="G15" s="91" t="s">
        <v>1183</v>
      </c>
      <c r="H15" s="15" t="s">
        <v>5313</v>
      </c>
      <c r="I15" s="8" t="s">
        <v>5332</v>
      </c>
      <c r="J15" s="8"/>
      <c r="K15" s="8" t="s">
        <v>17294</v>
      </c>
      <c r="L15" s="8" t="s">
        <v>17261</v>
      </c>
      <c r="M15" s="8" t="s">
        <v>17261</v>
      </c>
      <c r="N15" s="8" t="s">
        <v>17261</v>
      </c>
      <c r="O15" s="15" t="s">
        <v>5378</v>
      </c>
      <c r="P15" s="15"/>
      <c r="Q15" s="263" t="s">
        <v>5481</v>
      </c>
      <c r="R15" s="263"/>
      <c r="S15" s="214">
        <v>46</v>
      </c>
    </row>
    <row r="16" spans="1:22" ht="15" thickTop="1" thickBot="1">
      <c r="A16" s="7">
        <v>15</v>
      </c>
      <c r="B16" s="7">
        <v>9200</v>
      </c>
      <c r="C16" s="9" t="s">
        <v>5299</v>
      </c>
      <c r="D16" s="9" t="s">
        <v>5360</v>
      </c>
      <c r="E16" s="147" t="s">
        <v>5376</v>
      </c>
      <c r="F16" s="87" t="s">
        <v>5330</v>
      </c>
      <c r="G16" s="91" t="s">
        <v>1183</v>
      </c>
      <c r="H16" s="15" t="s">
        <v>5314</v>
      </c>
      <c r="I16" s="8" t="s">
        <v>5332</v>
      </c>
      <c r="J16" s="8"/>
      <c r="K16" s="8" t="s">
        <v>17293</v>
      </c>
      <c r="L16" s="8" t="s">
        <v>17261</v>
      </c>
      <c r="M16" s="8" t="s">
        <v>17261</v>
      </c>
      <c r="N16" s="8" t="s">
        <v>17261</v>
      </c>
      <c r="O16" s="15" t="s">
        <v>5378</v>
      </c>
      <c r="P16" s="15"/>
      <c r="Q16" s="263" t="s">
        <v>5479</v>
      </c>
      <c r="R16" s="263"/>
      <c r="S16" s="214">
        <v>46</v>
      </c>
    </row>
    <row r="17" spans="1:19" ht="15" thickTop="1" thickBot="1">
      <c r="A17" s="7">
        <v>16</v>
      </c>
      <c r="B17" s="7">
        <v>3100</v>
      </c>
      <c r="C17" s="9" t="s">
        <v>5300</v>
      </c>
      <c r="D17" s="9" t="s">
        <v>5361</v>
      </c>
      <c r="E17" s="147" t="s">
        <v>5377</v>
      </c>
      <c r="F17" s="87" t="s">
        <v>5331</v>
      </c>
      <c r="G17" s="91" t="s">
        <v>1183</v>
      </c>
      <c r="H17" s="15" t="s">
        <v>5315</v>
      </c>
      <c r="I17" s="8" t="s">
        <v>5332</v>
      </c>
      <c r="J17" s="8"/>
      <c r="K17" s="8" t="s">
        <v>17294</v>
      </c>
      <c r="L17" s="8" t="s">
        <v>17261</v>
      </c>
      <c r="M17" s="8" t="s">
        <v>17261</v>
      </c>
      <c r="N17" s="8" t="s">
        <v>17261</v>
      </c>
      <c r="O17" s="15" t="s">
        <v>5378</v>
      </c>
      <c r="P17" s="15"/>
      <c r="Q17" s="263" t="s">
        <v>5480</v>
      </c>
      <c r="R17" s="263"/>
      <c r="S17" s="214">
        <v>46</v>
      </c>
    </row>
    <row r="18" spans="1:19" ht="15" thickTop="1" thickBot="1">
      <c r="A18" s="442">
        <v>17</v>
      </c>
      <c r="B18" s="7">
        <v>10300</v>
      </c>
      <c r="C18" s="9" t="s">
        <v>22623</v>
      </c>
      <c r="D18" s="9" t="s">
        <v>22635</v>
      </c>
      <c r="E18" s="15" t="s">
        <v>22636</v>
      </c>
      <c r="F18" s="87" t="s">
        <v>22625</v>
      </c>
      <c r="G18" s="91" t="s">
        <v>1183</v>
      </c>
      <c r="H18" s="15" t="s">
        <v>22626</v>
      </c>
      <c r="I18" s="8" t="s">
        <v>5332</v>
      </c>
      <c r="J18" s="8"/>
      <c r="K18" s="8" t="s">
        <v>17293</v>
      </c>
      <c r="L18" s="8" t="s">
        <v>17257</v>
      </c>
      <c r="M18" s="8" t="s">
        <v>17257</v>
      </c>
      <c r="N18" s="8" t="s">
        <v>17257</v>
      </c>
      <c r="O18" s="15" t="s">
        <v>22630</v>
      </c>
      <c r="P18" s="15"/>
      <c r="Q18" s="8" t="s">
        <v>22638</v>
      </c>
      <c r="R18" s="8"/>
      <c r="S18" s="216">
        <v>49</v>
      </c>
    </row>
    <row r="19" spans="1:19" ht="15" thickTop="1" thickBot="1">
      <c r="A19" s="7"/>
      <c r="B19" s="7"/>
      <c r="C19" s="9"/>
      <c r="D19" s="9"/>
      <c r="E19" s="15"/>
      <c r="F19" s="11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6"/>
    </row>
    <row r="20" spans="1:19" ht="15" thickTop="1" thickBot="1">
      <c r="A20" s="7"/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6"/>
    </row>
    <row r="21" spans="1:19" ht="14.25" thickTop="1"/>
  </sheetData>
  <phoneticPr fontId="35"/>
  <hyperlinks>
    <hyperlink ref="A1" location="ユーザー一覧!A1" display="通番"/>
    <hyperlink ref="F2" r:id="rId1"/>
    <hyperlink ref="F3:F17" r:id="rId2" display="SW00007500001@nihonsoft.net"/>
    <hyperlink ref="F18" r:id="rId3" display="SW000075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V15"/>
  <sheetViews>
    <sheetView topLeftCell="K1" zoomScaleNormal="100" workbookViewId="0">
      <selection activeCell="T2" sqref="T2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35.375" style="1" bestFit="1" customWidth="1"/>
    <col min="19" max="19" width="13.125" style="208" bestFit="1" customWidth="1"/>
    <col min="20" max="20" width="15.125" style="210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4500</v>
      </c>
      <c r="C2" s="9" t="s">
        <v>5429</v>
      </c>
      <c r="D2" s="9" t="s">
        <v>5541</v>
      </c>
      <c r="E2" s="147" t="s">
        <v>5542</v>
      </c>
      <c r="F2" s="87" t="s">
        <v>5543</v>
      </c>
      <c r="G2" s="91" t="s">
        <v>1183</v>
      </c>
      <c r="H2" s="15" t="s">
        <v>7160</v>
      </c>
      <c r="I2" s="8" t="s">
        <v>7159</v>
      </c>
      <c r="J2" s="8"/>
      <c r="K2" s="8" t="s">
        <v>17293</v>
      </c>
      <c r="L2" s="8" t="s">
        <v>17257</v>
      </c>
      <c r="M2" s="8" t="s">
        <v>17386</v>
      </c>
      <c r="N2" s="8" t="s">
        <v>17257</v>
      </c>
      <c r="O2" s="15" t="s">
        <v>5544</v>
      </c>
      <c r="P2" s="15"/>
      <c r="Q2" s="506" t="s">
        <v>17223</v>
      </c>
      <c r="R2" s="47" t="s">
        <v>17867</v>
      </c>
      <c r="S2" s="214">
        <v>46</v>
      </c>
      <c r="U2" s="413" t="s">
        <v>5180</v>
      </c>
      <c r="V2" s="413">
        <f>COUNTIF($S$2:$S$14,"41")</f>
        <v>0</v>
      </c>
    </row>
    <row r="3" spans="1:22" ht="15" thickTop="1" thickBot="1">
      <c r="A3" s="7">
        <v>2</v>
      </c>
      <c r="B3" s="7">
        <v>4510</v>
      </c>
      <c r="C3" s="9" t="s">
        <v>5932</v>
      </c>
      <c r="D3" s="9" t="s">
        <v>6038</v>
      </c>
      <c r="E3" s="147" t="s">
        <v>6039</v>
      </c>
      <c r="F3" s="87" t="s">
        <v>5933</v>
      </c>
      <c r="G3" s="91" t="s">
        <v>1183</v>
      </c>
      <c r="H3" s="15" t="s">
        <v>7215</v>
      </c>
      <c r="I3" s="8" t="s">
        <v>7159</v>
      </c>
      <c r="J3" s="8"/>
      <c r="K3" s="8" t="s">
        <v>17387</v>
      </c>
      <c r="L3" s="8" t="s">
        <v>17261</v>
      </c>
      <c r="M3" s="8" t="s">
        <v>17386</v>
      </c>
      <c r="N3" s="8" t="s">
        <v>17386</v>
      </c>
      <c r="O3" s="15" t="s">
        <v>6040</v>
      </c>
      <c r="P3" s="15"/>
      <c r="Q3" s="8" t="s">
        <v>8146</v>
      </c>
      <c r="R3" s="8" t="s">
        <v>21070</v>
      </c>
      <c r="S3" s="214">
        <v>46</v>
      </c>
      <c r="U3" s="413" t="s">
        <v>5179</v>
      </c>
      <c r="V3" s="413">
        <f>COUNTIF($S$2:$S$14,"42")</f>
        <v>0</v>
      </c>
    </row>
    <row r="4" spans="1:22" ht="15" thickTop="1" thickBot="1">
      <c r="A4" s="7">
        <v>3</v>
      </c>
      <c r="B4" s="7">
        <v>4520</v>
      </c>
      <c r="C4" s="9" t="s">
        <v>8253</v>
      </c>
      <c r="D4" s="9" t="s">
        <v>8281</v>
      </c>
      <c r="E4" s="147" t="s">
        <v>8282</v>
      </c>
      <c r="F4" s="87" t="s">
        <v>8283</v>
      </c>
      <c r="G4" s="91" t="s">
        <v>1183</v>
      </c>
      <c r="H4" s="15" t="s">
        <v>8254</v>
      </c>
      <c r="I4" s="8" t="s">
        <v>8284</v>
      </c>
      <c r="J4" s="8"/>
      <c r="K4" s="8" t="s">
        <v>17387</v>
      </c>
      <c r="L4" s="8" t="s">
        <v>17261</v>
      </c>
      <c r="M4" s="8" t="s">
        <v>17261</v>
      </c>
      <c r="N4" s="8" t="s">
        <v>17261</v>
      </c>
      <c r="O4" s="15" t="s">
        <v>8285</v>
      </c>
      <c r="P4" s="15"/>
      <c r="Q4" s="8" t="s">
        <v>10961</v>
      </c>
      <c r="R4" s="8"/>
      <c r="S4" s="214">
        <v>47</v>
      </c>
      <c r="U4" s="413" t="s">
        <v>5178</v>
      </c>
      <c r="V4" s="413">
        <f>COUNTIF($S$2:$S$14,"43")</f>
        <v>0</v>
      </c>
    </row>
    <row r="5" spans="1:22" ht="15" thickTop="1" thickBot="1">
      <c r="A5" s="7"/>
      <c r="B5" s="7"/>
      <c r="C5" s="9"/>
      <c r="D5" s="9"/>
      <c r="E5" s="147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COUNTIF($S$2:$S$14,"44")</f>
        <v>0</v>
      </c>
    </row>
    <row r="6" spans="1:22" ht="15" thickTop="1" thickBot="1">
      <c r="A6" s="7"/>
      <c r="B6" s="7"/>
      <c r="C6" s="9"/>
      <c r="D6" s="9"/>
      <c r="E6" s="147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COUNTIF($S$2:$S$14,"45")</f>
        <v>0</v>
      </c>
    </row>
    <row r="7" spans="1:22" ht="15" thickTop="1" thickBot="1">
      <c r="A7" s="7"/>
      <c r="B7" s="7"/>
      <c r="C7" s="9"/>
      <c r="D7" s="9"/>
      <c r="E7" s="147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COUNTIF($S$2:$S$14,"46")</f>
        <v>2</v>
      </c>
    </row>
    <row r="8" spans="1:22" ht="15" thickTop="1" thickBot="1">
      <c r="A8" s="7"/>
      <c r="B8" s="7"/>
      <c r="C8" s="9"/>
      <c r="D8" s="9"/>
      <c r="E8" s="147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COUNTIF($S$2:$S$14,"47")</f>
        <v>1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COUNTIF($S$2:$S$14,"48")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COUNTIF($S$2:$S$14,"49")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47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4"/>
    </row>
    <row r="15" spans="1:22" ht="14.25" thickTop="1"/>
  </sheetData>
  <phoneticPr fontId="35"/>
  <hyperlinks>
    <hyperlink ref="A1" location="ユーザー一覧!A1" display="通番"/>
    <hyperlink ref="F2" r:id="rId1"/>
    <hyperlink ref="F3" r:id="rId2" display="SW00007600001@nihonsoft.co.jp"/>
    <hyperlink ref="F4" r:id="rId3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V37"/>
  <sheetViews>
    <sheetView zoomScaleNormal="100" workbookViewId="0">
      <pane ySplit="1" topLeftCell="A2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9.25" style="1" bestFit="1" customWidth="1"/>
    <col min="18" max="18" width="29.25" style="1" customWidth="1"/>
    <col min="19" max="19" width="13.125" style="208" bestFit="1" customWidth="1"/>
    <col min="20" max="20" width="17.62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8108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2023</v>
      </c>
      <c r="C2" s="9" t="s">
        <v>5431</v>
      </c>
      <c r="D2" s="9" t="s">
        <v>8110</v>
      </c>
      <c r="E2" s="147" t="s">
        <v>8112</v>
      </c>
      <c r="F2" s="87" t="s">
        <v>8111</v>
      </c>
      <c r="G2" s="91" t="s">
        <v>1183</v>
      </c>
      <c r="H2" s="15" t="s">
        <v>8109</v>
      </c>
      <c r="I2" s="8" t="s">
        <v>27347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5625</v>
      </c>
      <c r="P2" s="15"/>
      <c r="Q2" s="8" t="s">
        <v>5771</v>
      </c>
      <c r="R2" s="8" t="s">
        <v>21071</v>
      </c>
      <c r="S2" s="214">
        <v>46</v>
      </c>
      <c r="U2" s="413" t="s">
        <v>5180</v>
      </c>
      <c r="V2" s="413">
        <f>COUNTIF($S$2:$S$36,"41")</f>
        <v>0</v>
      </c>
    </row>
    <row r="3" spans="1:22" ht="15" thickTop="1" thickBot="1">
      <c r="A3" s="7">
        <v>2</v>
      </c>
      <c r="B3" s="7">
        <v>2020</v>
      </c>
      <c r="C3" s="9" t="s">
        <v>5432</v>
      </c>
      <c r="D3" s="9" t="s">
        <v>5615</v>
      </c>
      <c r="E3" s="147" t="s">
        <v>5620</v>
      </c>
      <c r="F3" s="87" t="s">
        <v>5437</v>
      </c>
      <c r="G3" s="91" t="s">
        <v>1183</v>
      </c>
      <c r="H3" s="15" t="s">
        <v>5442</v>
      </c>
      <c r="I3" s="8" t="s">
        <v>27347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5625</v>
      </c>
      <c r="P3" s="15"/>
      <c r="Q3" s="8" t="s">
        <v>5772</v>
      </c>
      <c r="R3" s="8" t="s">
        <v>21071</v>
      </c>
      <c r="S3" s="214">
        <v>46</v>
      </c>
      <c r="U3" s="413" t="s">
        <v>5179</v>
      </c>
      <c r="V3" s="413">
        <f>COUNTIF($S$2:$S$36,"42")</f>
        <v>0</v>
      </c>
    </row>
    <row r="4" spans="1:22" ht="15" thickTop="1" thickBot="1">
      <c r="A4" s="7">
        <v>3</v>
      </c>
      <c r="B4" s="7">
        <v>2013</v>
      </c>
      <c r="C4" s="9" t="s">
        <v>5433</v>
      </c>
      <c r="D4" s="9" t="s">
        <v>5616</v>
      </c>
      <c r="E4" s="147" t="s">
        <v>5621</v>
      </c>
      <c r="F4" s="87" t="s">
        <v>5438</v>
      </c>
      <c r="G4" s="91" t="s">
        <v>1183</v>
      </c>
      <c r="H4" s="15" t="s">
        <v>10733</v>
      </c>
      <c r="I4" s="8" t="s">
        <v>27347</v>
      </c>
      <c r="J4" s="8"/>
      <c r="K4" s="8" t="s">
        <v>17255</v>
      </c>
      <c r="L4" s="8" t="s">
        <v>17257</v>
      </c>
      <c r="M4" s="8" t="s">
        <v>17261</v>
      </c>
      <c r="N4" s="8" t="s">
        <v>17259</v>
      </c>
      <c r="O4" s="15" t="s">
        <v>5625</v>
      </c>
      <c r="P4" s="15"/>
      <c r="Q4" s="8" t="s">
        <v>5774</v>
      </c>
      <c r="R4" s="8" t="s">
        <v>21071</v>
      </c>
      <c r="S4" s="214">
        <v>46</v>
      </c>
      <c r="U4" s="413" t="s">
        <v>5178</v>
      </c>
      <c r="V4" s="413">
        <f>COUNTIF($S$2:$S$36,"43")</f>
        <v>0</v>
      </c>
    </row>
    <row r="5" spans="1:22" ht="15" thickTop="1" thickBot="1">
      <c r="A5" s="7">
        <v>4</v>
      </c>
      <c r="B5" s="7">
        <v>2031</v>
      </c>
      <c r="C5" s="9" t="s">
        <v>5434</v>
      </c>
      <c r="D5" s="9" t="s">
        <v>5617</v>
      </c>
      <c r="E5" s="147" t="s">
        <v>5622</v>
      </c>
      <c r="F5" s="87" t="s">
        <v>5439</v>
      </c>
      <c r="G5" s="91" t="s">
        <v>1183</v>
      </c>
      <c r="H5" s="15" t="s">
        <v>5443</v>
      </c>
      <c r="I5" s="8" t="s">
        <v>27347</v>
      </c>
      <c r="J5" s="8"/>
      <c r="K5" s="8" t="s">
        <v>17255</v>
      </c>
      <c r="L5" s="8" t="s">
        <v>17257</v>
      </c>
      <c r="M5" s="8" t="s">
        <v>17261</v>
      </c>
      <c r="N5" s="8" t="s">
        <v>17263</v>
      </c>
      <c r="O5" s="15" t="s">
        <v>5625</v>
      </c>
      <c r="P5" s="15"/>
      <c r="Q5" s="8" t="s">
        <v>5773</v>
      </c>
      <c r="R5" s="8" t="s">
        <v>21071</v>
      </c>
      <c r="S5" s="214">
        <v>46</v>
      </c>
      <c r="U5" s="413" t="s">
        <v>5176</v>
      </c>
      <c r="V5" s="413">
        <f>COUNTIF($S$2:$S$36,"44")</f>
        <v>0</v>
      </c>
    </row>
    <row r="6" spans="1:22" ht="15" thickTop="1" thickBot="1">
      <c r="A6" s="7">
        <v>5</v>
      </c>
      <c r="B6" s="7">
        <v>2014</v>
      </c>
      <c r="C6" s="9" t="s">
        <v>5435</v>
      </c>
      <c r="D6" s="9" t="s">
        <v>5618</v>
      </c>
      <c r="E6" s="147" t="s">
        <v>5623</v>
      </c>
      <c r="F6" s="87" t="s">
        <v>5440</v>
      </c>
      <c r="G6" s="91" t="s">
        <v>1183</v>
      </c>
      <c r="H6" s="15" t="s">
        <v>5444</v>
      </c>
      <c r="I6" s="8" t="s">
        <v>27347</v>
      </c>
      <c r="J6" s="8"/>
      <c r="K6" s="8" t="s">
        <v>17255</v>
      </c>
      <c r="L6" s="8" t="s">
        <v>17261</v>
      </c>
      <c r="M6" s="8" t="s">
        <v>17257</v>
      </c>
      <c r="N6" s="8" t="s">
        <v>17263</v>
      </c>
      <c r="O6" s="15" t="s">
        <v>5625</v>
      </c>
      <c r="P6" s="15"/>
      <c r="Q6" s="8" t="s">
        <v>5775</v>
      </c>
      <c r="R6" s="8" t="s">
        <v>21071</v>
      </c>
      <c r="S6" s="214">
        <v>46</v>
      </c>
      <c r="U6" s="413" t="s">
        <v>5174</v>
      </c>
      <c r="V6" s="413">
        <f>COUNTIF($S$2:$S$36,"45")</f>
        <v>0</v>
      </c>
    </row>
    <row r="7" spans="1:22" ht="15" thickTop="1" thickBot="1">
      <c r="A7" s="7">
        <v>6</v>
      </c>
      <c r="B7" s="7">
        <v>2034</v>
      </c>
      <c r="C7" s="9" t="s">
        <v>5436</v>
      </c>
      <c r="D7" s="9" t="s">
        <v>5619</v>
      </c>
      <c r="E7" s="147" t="s">
        <v>5624</v>
      </c>
      <c r="F7" s="87" t="s">
        <v>5441</v>
      </c>
      <c r="G7" s="91" t="s">
        <v>1183</v>
      </c>
      <c r="H7" s="15" t="s">
        <v>5445</v>
      </c>
      <c r="I7" s="8" t="s">
        <v>27347</v>
      </c>
      <c r="J7" s="8"/>
      <c r="K7" s="8" t="s">
        <v>17255</v>
      </c>
      <c r="L7" s="8" t="s">
        <v>17261</v>
      </c>
      <c r="M7" s="8" t="s">
        <v>17257</v>
      </c>
      <c r="N7" s="8" t="s">
        <v>17259</v>
      </c>
      <c r="O7" s="15" t="s">
        <v>5625</v>
      </c>
      <c r="P7" s="15"/>
      <c r="Q7" s="8" t="s">
        <v>5776</v>
      </c>
      <c r="R7" s="8" t="s">
        <v>21071</v>
      </c>
      <c r="S7" s="214">
        <v>46</v>
      </c>
      <c r="U7" s="413" t="s">
        <v>5175</v>
      </c>
      <c r="V7" s="413">
        <f>COUNTIF($S$2:$S$36,"46")</f>
        <v>6</v>
      </c>
    </row>
    <row r="8" spans="1:22" ht="15" thickTop="1" thickBot="1">
      <c r="A8" s="442">
        <v>7</v>
      </c>
      <c r="B8" s="7">
        <v>2002</v>
      </c>
      <c r="C8" s="9" t="s">
        <v>8574</v>
      </c>
      <c r="D8" s="9" t="s">
        <v>8661</v>
      </c>
      <c r="E8" s="147" t="s">
        <v>8671</v>
      </c>
      <c r="F8" s="87" t="s">
        <v>8578</v>
      </c>
      <c r="G8" s="91" t="s">
        <v>1183</v>
      </c>
      <c r="H8" s="15" t="s">
        <v>10732</v>
      </c>
      <c r="I8" s="8" t="s">
        <v>8588</v>
      </c>
      <c r="J8" s="8"/>
      <c r="K8" s="8" t="s">
        <v>17264</v>
      </c>
      <c r="L8" s="8" t="s">
        <v>17261</v>
      </c>
      <c r="M8" s="8" t="s">
        <v>17261</v>
      </c>
      <c r="N8" s="8" t="s">
        <v>17259</v>
      </c>
      <c r="O8" s="15" t="s">
        <v>8660</v>
      </c>
      <c r="P8" s="15"/>
      <c r="Q8" s="8" t="s">
        <v>15823</v>
      </c>
      <c r="R8" s="8"/>
      <c r="S8" s="216">
        <v>47</v>
      </c>
      <c r="U8" s="413" t="s">
        <v>5214</v>
      </c>
      <c r="V8" s="413">
        <f>COUNTIF($S$2:$S$36,"47")</f>
        <v>13</v>
      </c>
    </row>
    <row r="9" spans="1:22" ht="15" thickTop="1" thickBot="1">
      <c r="A9" s="442">
        <v>8</v>
      </c>
      <c r="B9" s="7">
        <v>2001</v>
      </c>
      <c r="C9" s="9" t="s">
        <v>8575</v>
      </c>
      <c r="D9" s="9" t="s">
        <v>8662</v>
      </c>
      <c r="E9" s="147" t="s">
        <v>8672</v>
      </c>
      <c r="F9" s="87" t="s">
        <v>8579</v>
      </c>
      <c r="G9" s="91" t="s">
        <v>1183</v>
      </c>
      <c r="H9" s="15" t="s">
        <v>8590</v>
      </c>
      <c r="I9" s="8" t="s">
        <v>8588</v>
      </c>
      <c r="J9" s="8"/>
      <c r="K9" s="8" t="s">
        <v>17255</v>
      </c>
      <c r="L9" s="8" t="s">
        <v>17261</v>
      </c>
      <c r="M9" s="8" t="s">
        <v>17257</v>
      </c>
      <c r="N9" s="8" t="s">
        <v>17259</v>
      </c>
      <c r="O9" s="15" t="s">
        <v>8660</v>
      </c>
      <c r="P9" s="15"/>
      <c r="Q9" s="8" t="s">
        <v>15824</v>
      </c>
      <c r="R9" s="8"/>
      <c r="S9" s="216">
        <v>47</v>
      </c>
      <c r="U9" s="413" t="s">
        <v>5216</v>
      </c>
      <c r="V9" s="413">
        <f>COUNTIF($S$2:$S$36,"48")</f>
        <v>15</v>
      </c>
    </row>
    <row r="10" spans="1:22" ht="15" thickTop="1" thickBot="1">
      <c r="A10" s="442">
        <v>9</v>
      </c>
      <c r="B10" s="7">
        <v>2003</v>
      </c>
      <c r="C10" s="9" t="s">
        <v>11204</v>
      </c>
      <c r="D10" s="9" t="s">
        <v>8663</v>
      </c>
      <c r="E10" s="147" t="s">
        <v>8673</v>
      </c>
      <c r="F10" s="87" t="s">
        <v>8580</v>
      </c>
      <c r="G10" s="91" t="s">
        <v>1183</v>
      </c>
      <c r="H10" s="15" t="s">
        <v>8591</v>
      </c>
      <c r="I10" s="8" t="s">
        <v>8588</v>
      </c>
      <c r="J10" s="8"/>
      <c r="K10" s="8" t="s">
        <v>17255</v>
      </c>
      <c r="L10" s="8" t="s">
        <v>17261</v>
      </c>
      <c r="M10" s="8" t="s">
        <v>17257</v>
      </c>
      <c r="N10" s="8" t="s">
        <v>17259</v>
      </c>
      <c r="O10" s="15" t="s">
        <v>8660</v>
      </c>
      <c r="P10" s="15"/>
      <c r="Q10" s="8" t="s">
        <v>15825</v>
      </c>
      <c r="R10" s="8"/>
      <c r="S10" s="216">
        <v>47</v>
      </c>
      <c r="T10" s="210" t="s">
        <v>11203</v>
      </c>
      <c r="U10" s="413" t="s">
        <v>5215</v>
      </c>
      <c r="V10" s="413">
        <f>COUNTIF($S$2:$S$36,"49")</f>
        <v>0</v>
      </c>
    </row>
    <row r="11" spans="1:22" ht="15" thickTop="1" thickBot="1">
      <c r="A11" s="442">
        <v>10</v>
      </c>
      <c r="B11" s="7">
        <v>2004</v>
      </c>
      <c r="C11" s="9" t="s">
        <v>8576</v>
      </c>
      <c r="D11" s="9" t="s">
        <v>8664</v>
      </c>
      <c r="E11" s="147" t="s">
        <v>8674</v>
      </c>
      <c r="F11" s="87" t="s">
        <v>8581</v>
      </c>
      <c r="G11" s="91" t="s">
        <v>1183</v>
      </c>
      <c r="H11" s="15" t="s">
        <v>8592</v>
      </c>
      <c r="I11" s="8" t="s">
        <v>8588</v>
      </c>
      <c r="J11" s="8"/>
      <c r="K11" s="8" t="s">
        <v>17255</v>
      </c>
      <c r="L11" s="8" t="s">
        <v>17257</v>
      </c>
      <c r="M11" s="8" t="s">
        <v>17257</v>
      </c>
      <c r="N11" s="8" t="s">
        <v>17263</v>
      </c>
      <c r="O11" s="15" t="s">
        <v>8660</v>
      </c>
      <c r="P11" s="15"/>
      <c r="Q11" s="8" t="s">
        <v>15826</v>
      </c>
      <c r="R11" s="8"/>
      <c r="S11" s="216">
        <v>47</v>
      </c>
      <c r="U11" s="413" t="s">
        <v>17020</v>
      </c>
      <c r="V11" s="413">
        <f>COUNTIF($S$2:$S$150,"50")</f>
        <v>0</v>
      </c>
    </row>
    <row r="12" spans="1:22" ht="15" thickTop="1" thickBot="1">
      <c r="A12" s="442">
        <v>11</v>
      </c>
      <c r="B12" s="7">
        <v>2012</v>
      </c>
      <c r="C12" s="9" t="s">
        <v>11205</v>
      </c>
      <c r="D12" s="9" t="s">
        <v>8665</v>
      </c>
      <c r="E12" s="147" t="s">
        <v>8675</v>
      </c>
      <c r="F12" s="87" t="s">
        <v>8582</v>
      </c>
      <c r="G12" s="91" t="s">
        <v>1183</v>
      </c>
      <c r="H12" s="15" t="s">
        <v>8593</v>
      </c>
      <c r="I12" s="8" t="s">
        <v>8588</v>
      </c>
      <c r="J12" s="8"/>
      <c r="K12" s="8" t="s">
        <v>17255</v>
      </c>
      <c r="L12" s="8" t="s">
        <v>17257</v>
      </c>
      <c r="M12" s="8" t="s">
        <v>17261</v>
      </c>
      <c r="N12" s="8" t="s">
        <v>17263</v>
      </c>
      <c r="O12" s="15" t="s">
        <v>8660</v>
      </c>
      <c r="P12" s="15"/>
      <c r="Q12" s="8" t="s">
        <v>15827</v>
      </c>
      <c r="R12" s="8"/>
      <c r="S12" s="216">
        <v>47</v>
      </c>
      <c r="T12" s="210" t="s">
        <v>11203</v>
      </c>
      <c r="U12" s="413" t="s">
        <v>17021</v>
      </c>
      <c r="V12" s="413">
        <f>COUNTIF($S$2:$S$150,"51")</f>
        <v>0</v>
      </c>
    </row>
    <row r="13" spans="1:22" ht="15" thickTop="1" thickBot="1">
      <c r="A13" s="442">
        <v>12</v>
      </c>
      <c r="B13" s="7">
        <v>2018</v>
      </c>
      <c r="C13" s="9" t="s">
        <v>11206</v>
      </c>
      <c r="D13" s="9" t="s">
        <v>8666</v>
      </c>
      <c r="E13" s="147" t="s">
        <v>8676</v>
      </c>
      <c r="F13" s="87" t="s">
        <v>8583</v>
      </c>
      <c r="G13" s="91" t="s">
        <v>1183</v>
      </c>
      <c r="H13" s="15" t="s">
        <v>8594</v>
      </c>
      <c r="I13" s="8" t="s">
        <v>8588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8660</v>
      </c>
      <c r="P13" s="15"/>
      <c r="Q13" s="8" t="s">
        <v>15828</v>
      </c>
      <c r="R13" s="8"/>
      <c r="S13" s="216">
        <v>47</v>
      </c>
      <c r="T13" s="210" t="s">
        <v>11203</v>
      </c>
      <c r="U13" s="413" t="s">
        <v>17022</v>
      </c>
      <c r="V13" s="413">
        <f>COUNTIF($S$2:$S$150,"52")</f>
        <v>0</v>
      </c>
    </row>
    <row r="14" spans="1:22" ht="15" thickTop="1" thickBot="1">
      <c r="A14" s="442">
        <v>13</v>
      </c>
      <c r="B14" s="7">
        <v>2035</v>
      </c>
      <c r="C14" s="9" t="s">
        <v>8577</v>
      </c>
      <c r="D14" s="9" t="s">
        <v>8667</v>
      </c>
      <c r="E14" s="147" t="s">
        <v>8677</v>
      </c>
      <c r="F14" s="87" t="s">
        <v>8584</v>
      </c>
      <c r="G14" s="91" t="s">
        <v>1183</v>
      </c>
      <c r="H14" s="15" t="s">
        <v>8595</v>
      </c>
      <c r="I14" s="8" t="s">
        <v>8588</v>
      </c>
      <c r="J14" s="8"/>
      <c r="K14" s="8" t="s">
        <v>17264</v>
      </c>
      <c r="L14" s="8" t="s">
        <v>17261</v>
      </c>
      <c r="M14" s="8" t="s">
        <v>17261</v>
      </c>
      <c r="N14" s="8" t="s">
        <v>17259</v>
      </c>
      <c r="O14" s="15" t="s">
        <v>8660</v>
      </c>
      <c r="P14" s="15"/>
      <c r="Q14" s="8" t="s">
        <v>15829</v>
      </c>
      <c r="R14" s="8"/>
      <c r="S14" s="216">
        <v>47</v>
      </c>
    </row>
    <row r="15" spans="1:22" ht="15" thickTop="1" thickBot="1">
      <c r="A15" s="442">
        <v>14</v>
      </c>
      <c r="B15" s="7">
        <v>2005</v>
      </c>
      <c r="C15" s="9" t="s">
        <v>11207</v>
      </c>
      <c r="D15" s="9" t="s">
        <v>8668</v>
      </c>
      <c r="E15" s="147" t="s">
        <v>8678</v>
      </c>
      <c r="F15" s="87" t="s">
        <v>8585</v>
      </c>
      <c r="G15" s="91" t="s">
        <v>1183</v>
      </c>
      <c r="H15" s="15" t="s">
        <v>8596</v>
      </c>
      <c r="I15" s="8" t="s">
        <v>8588</v>
      </c>
      <c r="J15" s="8"/>
      <c r="K15" s="8" t="s">
        <v>17255</v>
      </c>
      <c r="L15" s="8" t="s">
        <v>17257</v>
      </c>
      <c r="M15" s="8" t="s">
        <v>17261</v>
      </c>
      <c r="N15" s="8" t="s">
        <v>17259</v>
      </c>
      <c r="O15" s="15" t="s">
        <v>8660</v>
      </c>
      <c r="P15" s="15"/>
      <c r="Q15" s="8" t="s">
        <v>15830</v>
      </c>
      <c r="R15" s="8"/>
      <c r="S15" s="216">
        <v>47</v>
      </c>
      <c r="T15" s="210" t="s">
        <v>11203</v>
      </c>
    </row>
    <row r="16" spans="1:22" ht="15" thickTop="1" thickBot="1">
      <c r="A16" s="442">
        <v>15</v>
      </c>
      <c r="B16" s="7">
        <v>2022</v>
      </c>
      <c r="C16" s="9" t="s">
        <v>11208</v>
      </c>
      <c r="D16" s="9" t="s">
        <v>8669</v>
      </c>
      <c r="E16" s="147" t="s">
        <v>8679</v>
      </c>
      <c r="F16" s="87" t="s">
        <v>8586</v>
      </c>
      <c r="G16" s="91" t="s">
        <v>1183</v>
      </c>
      <c r="H16" s="15" t="s">
        <v>8597</v>
      </c>
      <c r="I16" s="8" t="s">
        <v>8588</v>
      </c>
      <c r="J16" s="8"/>
      <c r="K16" s="8" t="s">
        <v>17264</v>
      </c>
      <c r="L16" s="8" t="s">
        <v>17261</v>
      </c>
      <c r="M16" s="8" t="s">
        <v>17257</v>
      </c>
      <c r="N16" s="8" t="s">
        <v>17259</v>
      </c>
      <c r="O16" s="15" t="s">
        <v>8660</v>
      </c>
      <c r="P16" s="15"/>
      <c r="Q16" s="8" t="s">
        <v>15831</v>
      </c>
      <c r="R16" s="8"/>
      <c r="S16" s="216">
        <v>47</v>
      </c>
      <c r="T16" s="210" t="s">
        <v>11203</v>
      </c>
    </row>
    <row r="17" spans="1:20" ht="15" thickTop="1" thickBot="1">
      <c r="A17" s="442">
        <v>16</v>
      </c>
      <c r="B17" s="7">
        <v>2024</v>
      </c>
      <c r="C17" s="9" t="s">
        <v>11209</v>
      </c>
      <c r="D17" s="9" t="s">
        <v>8670</v>
      </c>
      <c r="E17" s="147" t="s">
        <v>8680</v>
      </c>
      <c r="F17" s="87" t="s">
        <v>8587</v>
      </c>
      <c r="G17" s="91" t="s">
        <v>1183</v>
      </c>
      <c r="H17" s="15" t="s">
        <v>8589</v>
      </c>
      <c r="I17" s="8" t="s">
        <v>8588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8660</v>
      </c>
      <c r="P17" s="15"/>
      <c r="Q17" s="390" t="s">
        <v>15832</v>
      </c>
      <c r="R17" s="390"/>
      <c r="S17" s="216">
        <v>47</v>
      </c>
      <c r="T17" s="210" t="s">
        <v>11203</v>
      </c>
    </row>
    <row r="18" spans="1:20" ht="15" thickTop="1" thickBot="1">
      <c r="A18" s="442">
        <v>17</v>
      </c>
      <c r="B18" s="7">
        <v>2017</v>
      </c>
      <c r="C18" s="9" t="s">
        <v>11213</v>
      </c>
      <c r="D18" s="9" t="s">
        <v>9638</v>
      </c>
      <c r="E18" s="15" t="s">
        <v>9639</v>
      </c>
      <c r="F18" s="87" t="s">
        <v>9249</v>
      </c>
      <c r="G18" s="91" t="s">
        <v>1183</v>
      </c>
      <c r="H18" s="15" t="s">
        <v>9250</v>
      </c>
      <c r="I18" s="8" t="s">
        <v>6559</v>
      </c>
      <c r="J18" s="8"/>
      <c r="K18" s="8" t="s">
        <v>17255</v>
      </c>
      <c r="L18" s="8" t="s">
        <v>17261</v>
      </c>
      <c r="M18" s="8" t="s">
        <v>17261</v>
      </c>
      <c r="N18" s="8" t="s">
        <v>17263</v>
      </c>
      <c r="O18" s="15" t="s">
        <v>9640</v>
      </c>
      <c r="P18" s="15"/>
      <c r="Q18" s="8" t="s">
        <v>15833</v>
      </c>
      <c r="R18" s="8"/>
      <c r="S18" s="216">
        <v>47</v>
      </c>
      <c r="T18" s="210" t="s">
        <v>11203</v>
      </c>
    </row>
    <row r="19" spans="1:20" ht="15" thickTop="1" thickBot="1">
      <c r="A19" s="442">
        <v>18</v>
      </c>
      <c r="B19" s="7">
        <v>2019</v>
      </c>
      <c r="C19" s="9" t="s">
        <v>9398</v>
      </c>
      <c r="D19" s="9" t="s">
        <v>9679</v>
      </c>
      <c r="E19" s="15" t="s">
        <v>9681</v>
      </c>
      <c r="F19" s="87" t="s">
        <v>9399</v>
      </c>
      <c r="G19" s="91" t="s">
        <v>1183</v>
      </c>
      <c r="H19" s="15" t="s">
        <v>9402</v>
      </c>
      <c r="I19" s="8" t="s">
        <v>6559</v>
      </c>
      <c r="J19" s="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9683</v>
      </c>
      <c r="P19" s="15"/>
      <c r="Q19" s="8" t="s">
        <v>15834</v>
      </c>
      <c r="R19" s="8"/>
      <c r="S19" s="216">
        <v>47</v>
      </c>
    </row>
    <row r="20" spans="1:20" ht="15" thickTop="1" thickBot="1">
      <c r="A20" s="442">
        <v>19</v>
      </c>
      <c r="B20" s="7">
        <v>2026</v>
      </c>
      <c r="C20" s="9" t="s">
        <v>15546</v>
      </c>
      <c r="D20" s="9" t="s">
        <v>9680</v>
      </c>
      <c r="E20" s="15" t="s">
        <v>9682</v>
      </c>
      <c r="F20" s="87" t="s">
        <v>9400</v>
      </c>
      <c r="G20" s="91" t="s">
        <v>1183</v>
      </c>
      <c r="H20" s="15" t="s">
        <v>9401</v>
      </c>
      <c r="I20" s="8" t="s">
        <v>6559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9683</v>
      </c>
      <c r="P20" s="15"/>
      <c r="Q20" s="8" t="s">
        <v>15835</v>
      </c>
      <c r="R20" s="8"/>
      <c r="S20" s="216">
        <v>47</v>
      </c>
      <c r="T20" s="210" t="s">
        <v>11203</v>
      </c>
    </row>
    <row r="21" spans="1:20" ht="15" thickTop="1" thickBot="1">
      <c r="A21" s="442">
        <v>20</v>
      </c>
      <c r="B21" s="7">
        <v>2009</v>
      </c>
      <c r="C21" s="9" t="s">
        <v>13205</v>
      </c>
      <c r="D21" s="9" t="s">
        <v>13368</v>
      </c>
      <c r="E21" s="15" t="s">
        <v>13378</v>
      </c>
      <c r="F21" s="87" t="s">
        <v>13215</v>
      </c>
      <c r="G21" s="91" t="s">
        <v>1183</v>
      </c>
      <c r="H21" s="15" t="s">
        <v>13226</v>
      </c>
      <c r="I21" s="8" t="s">
        <v>6559</v>
      </c>
      <c r="J21" s="8"/>
      <c r="K21" s="8" t="s">
        <v>17264</v>
      </c>
      <c r="L21" s="8" t="s">
        <v>17261</v>
      </c>
      <c r="M21" s="8" t="s">
        <v>17261</v>
      </c>
      <c r="N21" s="8" t="s">
        <v>17263</v>
      </c>
      <c r="O21" s="15" t="s">
        <v>13388</v>
      </c>
      <c r="P21" s="15"/>
      <c r="Q21" s="8" t="s">
        <v>15836</v>
      </c>
      <c r="R21" s="8"/>
      <c r="S21" s="216">
        <v>48</v>
      </c>
      <c r="T21" s="210" t="s">
        <v>17807</v>
      </c>
    </row>
    <row r="22" spans="1:20" ht="15" thickTop="1" thickBot="1">
      <c r="A22" s="442">
        <v>21</v>
      </c>
      <c r="B22" s="7">
        <v>2021</v>
      </c>
      <c r="C22" s="9" t="s">
        <v>13206</v>
      </c>
      <c r="D22" s="9" t="s">
        <v>13369</v>
      </c>
      <c r="E22" s="15" t="s">
        <v>13379</v>
      </c>
      <c r="F22" s="87" t="s">
        <v>13216</v>
      </c>
      <c r="G22" s="91" t="s">
        <v>1183</v>
      </c>
      <c r="H22" s="15" t="s">
        <v>13227</v>
      </c>
      <c r="I22" s="8" t="s">
        <v>6559</v>
      </c>
      <c r="J22" s="8"/>
      <c r="K22" s="8" t="s">
        <v>17264</v>
      </c>
      <c r="L22" s="8" t="s">
        <v>17261</v>
      </c>
      <c r="M22" s="8" t="s">
        <v>17261</v>
      </c>
      <c r="N22" s="8" t="s">
        <v>17259</v>
      </c>
      <c r="O22" s="15" t="s">
        <v>13388</v>
      </c>
      <c r="P22" s="15"/>
      <c r="Q22" s="8" t="s">
        <v>15837</v>
      </c>
      <c r="R22" s="8"/>
      <c r="S22" s="216">
        <v>48</v>
      </c>
      <c r="T22" s="210" t="s">
        <v>17807</v>
      </c>
    </row>
    <row r="23" spans="1:20" ht="15" thickTop="1" thickBot="1">
      <c r="A23" s="442">
        <v>22</v>
      </c>
      <c r="B23" s="7">
        <v>2027</v>
      </c>
      <c r="C23" s="9" t="s">
        <v>13207</v>
      </c>
      <c r="D23" s="9" t="s">
        <v>13370</v>
      </c>
      <c r="E23" s="15" t="s">
        <v>13380</v>
      </c>
      <c r="F23" s="87" t="s">
        <v>13217</v>
      </c>
      <c r="G23" s="91" t="s">
        <v>1183</v>
      </c>
      <c r="H23" s="15" t="s">
        <v>13228</v>
      </c>
      <c r="I23" s="8" t="s">
        <v>6559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13388</v>
      </c>
      <c r="P23" s="15"/>
      <c r="Q23" s="8" t="s">
        <v>15838</v>
      </c>
      <c r="R23" s="8"/>
      <c r="S23" s="216">
        <v>48</v>
      </c>
      <c r="T23" s="210" t="s">
        <v>17807</v>
      </c>
    </row>
    <row r="24" spans="1:20" ht="15" thickTop="1" thickBot="1">
      <c r="A24" s="442">
        <v>23</v>
      </c>
      <c r="B24" s="7">
        <v>2029</v>
      </c>
      <c r="C24" s="9" t="s">
        <v>13208</v>
      </c>
      <c r="D24" s="9" t="s">
        <v>13371</v>
      </c>
      <c r="E24" s="15" t="s">
        <v>13381</v>
      </c>
      <c r="F24" s="87" t="s">
        <v>13218</v>
      </c>
      <c r="G24" s="91" t="s">
        <v>1183</v>
      </c>
      <c r="H24" s="15" t="s">
        <v>13229</v>
      </c>
      <c r="I24" s="8" t="s">
        <v>6559</v>
      </c>
      <c r="J24" s="8"/>
      <c r="K24" s="8" t="s">
        <v>17264</v>
      </c>
      <c r="L24" s="8" t="s">
        <v>17261</v>
      </c>
      <c r="M24" s="8" t="s">
        <v>17261</v>
      </c>
      <c r="N24" s="8" t="s">
        <v>17263</v>
      </c>
      <c r="O24" s="15" t="s">
        <v>13388</v>
      </c>
      <c r="P24" s="15"/>
      <c r="Q24" s="8" t="s">
        <v>15839</v>
      </c>
      <c r="R24" s="8"/>
      <c r="S24" s="216">
        <v>48</v>
      </c>
      <c r="T24" s="210" t="s">
        <v>17807</v>
      </c>
    </row>
    <row r="25" spans="1:20" ht="15" thickTop="1" thickBot="1">
      <c r="A25" s="442">
        <v>24</v>
      </c>
      <c r="B25" s="7">
        <v>2006</v>
      </c>
      <c r="C25" s="9" t="s">
        <v>13209</v>
      </c>
      <c r="D25" s="9" t="s">
        <v>13372</v>
      </c>
      <c r="E25" s="15" t="s">
        <v>13382</v>
      </c>
      <c r="F25" s="87" t="s">
        <v>13219</v>
      </c>
      <c r="G25" s="91" t="s">
        <v>1183</v>
      </c>
      <c r="H25" s="15" t="s">
        <v>13230</v>
      </c>
      <c r="I25" s="8" t="s">
        <v>6559</v>
      </c>
      <c r="J25" s="8"/>
      <c r="K25" s="8" t="s">
        <v>17264</v>
      </c>
      <c r="L25" s="8" t="s">
        <v>17261</v>
      </c>
      <c r="M25" s="8" t="s">
        <v>17261</v>
      </c>
      <c r="N25" s="8" t="s">
        <v>17263</v>
      </c>
      <c r="O25" s="15" t="s">
        <v>13388</v>
      </c>
      <c r="P25" s="15"/>
      <c r="Q25" s="8" t="s">
        <v>15840</v>
      </c>
      <c r="R25" s="8"/>
      <c r="S25" s="216">
        <v>48</v>
      </c>
      <c r="T25" s="210" t="s">
        <v>17734</v>
      </c>
    </row>
    <row r="26" spans="1:20" ht="15" thickTop="1" thickBot="1">
      <c r="A26" s="442">
        <v>25</v>
      </c>
      <c r="B26" s="7">
        <v>2010</v>
      </c>
      <c r="C26" s="9" t="s">
        <v>13210</v>
      </c>
      <c r="D26" s="9" t="s">
        <v>13373</v>
      </c>
      <c r="E26" s="15" t="s">
        <v>13383</v>
      </c>
      <c r="F26" s="87" t="s">
        <v>13220</v>
      </c>
      <c r="G26" s="91" t="s">
        <v>1183</v>
      </c>
      <c r="H26" s="15" t="s">
        <v>13231</v>
      </c>
      <c r="I26" s="8" t="s">
        <v>6559</v>
      </c>
      <c r="J26" s="8"/>
      <c r="K26" s="8" t="s">
        <v>17264</v>
      </c>
      <c r="L26" s="8" t="s">
        <v>17261</v>
      </c>
      <c r="M26" s="8" t="s">
        <v>17261</v>
      </c>
      <c r="N26" s="8" t="s">
        <v>17263</v>
      </c>
      <c r="O26" s="15" t="s">
        <v>13388</v>
      </c>
      <c r="P26" s="15"/>
      <c r="Q26" s="8" t="s">
        <v>15841</v>
      </c>
      <c r="R26" s="8"/>
      <c r="S26" s="216">
        <v>48</v>
      </c>
      <c r="T26" s="210" t="s">
        <v>17734</v>
      </c>
    </row>
    <row r="27" spans="1:20" ht="15" thickTop="1" thickBot="1">
      <c r="A27" s="442">
        <v>26</v>
      </c>
      <c r="B27" s="7">
        <v>2011</v>
      </c>
      <c r="C27" s="9" t="s">
        <v>13211</v>
      </c>
      <c r="D27" s="9" t="s">
        <v>13374</v>
      </c>
      <c r="E27" s="15" t="s">
        <v>13384</v>
      </c>
      <c r="F27" s="87" t="s">
        <v>13221</v>
      </c>
      <c r="G27" s="91" t="s">
        <v>1183</v>
      </c>
      <c r="H27" s="15" t="s">
        <v>13232</v>
      </c>
      <c r="I27" s="8" t="s">
        <v>6559</v>
      </c>
      <c r="J27" s="8"/>
      <c r="K27" s="8" t="s">
        <v>17264</v>
      </c>
      <c r="L27" s="8" t="s">
        <v>17261</v>
      </c>
      <c r="M27" s="8" t="s">
        <v>17261</v>
      </c>
      <c r="N27" s="8" t="s">
        <v>17263</v>
      </c>
      <c r="O27" s="15" t="s">
        <v>13388</v>
      </c>
      <c r="P27" s="15"/>
      <c r="Q27" s="8" t="s">
        <v>15842</v>
      </c>
      <c r="R27" s="8"/>
      <c r="S27" s="216">
        <v>48</v>
      </c>
      <c r="T27" s="210" t="s">
        <v>17734</v>
      </c>
    </row>
    <row r="28" spans="1:20" ht="15" customHeight="1" thickTop="1" thickBot="1">
      <c r="A28" s="442">
        <v>27</v>
      </c>
      <c r="B28" s="7">
        <v>2015</v>
      </c>
      <c r="C28" s="9" t="s">
        <v>13212</v>
      </c>
      <c r="D28" s="9" t="s">
        <v>13375</v>
      </c>
      <c r="E28" s="15" t="s">
        <v>13385</v>
      </c>
      <c r="F28" s="87" t="s">
        <v>13222</v>
      </c>
      <c r="G28" s="91" t="s">
        <v>1183</v>
      </c>
      <c r="H28" s="15" t="s">
        <v>13233</v>
      </c>
      <c r="I28" s="8" t="s">
        <v>6559</v>
      </c>
      <c r="J28" s="8"/>
      <c r="K28" s="8" t="s">
        <v>17264</v>
      </c>
      <c r="L28" s="8" t="s">
        <v>17261</v>
      </c>
      <c r="M28" s="8" t="s">
        <v>17261</v>
      </c>
      <c r="N28" s="8" t="s">
        <v>17263</v>
      </c>
      <c r="O28" s="15" t="s">
        <v>13388</v>
      </c>
      <c r="P28" s="15"/>
      <c r="Q28" s="8" t="s">
        <v>15843</v>
      </c>
      <c r="R28" s="8"/>
      <c r="S28" s="216">
        <v>48</v>
      </c>
      <c r="T28" s="210" t="s">
        <v>17734</v>
      </c>
    </row>
    <row r="29" spans="1:20" ht="15" thickTop="1" thickBot="1">
      <c r="A29" s="442">
        <v>28</v>
      </c>
      <c r="B29" s="7">
        <v>2025</v>
      </c>
      <c r="C29" s="9" t="s">
        <v>13213</v>
      </c>
      <c r="D29" s="9" t="s">
        <v>13376</v>
      </c>
      <c r="E29" s="15" t="s">
        <v>13386</v>
      </c>
      <c r="F29" s="87" t="s">
        <v>13223</v>
      </c>
      <c r="G29" s="91" t="s">
        <v>1183</v>
      </c>
      <c r="H29" s="15" t="s">
        <v>13234</v>
      </c>
      <c r="I29" s="8" t="s">
        <v>6559</v>
      </c>
      <c r="J29" s="8"/>
      <c r="K29" s="8" t="s">
        <v>17255</v>
      </c>
      <c r="L29" s="8" t="s">
        <v>17261</v>
      </c>
      <c r="M29" s="8" t="s">
        <v>17257</v>
      </c>
      <c r="N29" s="8" t="s">
        <v>17263</v>
      </c>
      <c r="O29" s="15" t="s">
        <v>13388</v>
      </c>
      <c r="P29" s="15"/>
      <c r="Q29" s="8" t="s">
        <v>15844</v>
      </c>
      <c r="R29" s="8"/>
      <c r="S29" s="216">
        <v>48</v>
      </c>
      <c r="T29" s="210" t="s">
        <v>17734</v>
      </c>
    </row>
    <row r="30" spans="1:20" ht="15" thickTop="1" thickBot="1">
      <c r="A30" s="442">
        <v>29</v>
      </c>
      <c r="B30" s="7">
        <v>2016</v>
      </c>
      <c r="C30" s="9" t="s">
        <v>13214</v>
      </c>
      <c r="D30" s="9" t="s">
        <v>13377</v>
      </c>
      <c r="E30" s="15" t="s">
        <v>13387</v>
      </c>
      <c r="F30" s="87" t="s">
        <v>13224</v>
      </c>
      <c r="G30" s="91" t="s">
        <v>1183</v>
      </c>
      <c r="H30" s="15" t="s">
        <v>13225</v>
      </c>
      <c r="I30" s="8" t="s">
        <v>6559</v>
      </c>
      <c r="J30" s="8"/>
      <c r="K30" s="8" t="s">
        <v>17264</v>
      </c>
      <c r="L30" s="8" t="s">
        <v>17261</v>
      </c>
      <c r="M30" s="8" t="s">
        <v>17261</v>
      </c>
      <c r="N30" s="8" t="s">
        <v>17263</v>
      </c>
      <c r="O30" s="15" t="s">
        <v>13388</v>
      </c>
      <c r="P30" s="15"/>
      <c r="Q30" s="8" t="s">
        <v>15845</v>
      </c>
      <c r="R30" s="8"/>
      <c r="S30" s="216">
        <v>48</v>
      </c>
      <c r="T30" s="210" t="s">
        <v>14054</v>
      </c>
    </row>
    <row r="31" spans="1:20" ht="15" thickTop="1" thickBot="1">
      <c r="A31" s="442">
        <v>30</v>
      </c>
      <c r="B31" s="7">
        <v>2007</v>
      </c>
      <c r="C31" s="9" t="s">
        <v>14055</v>
      </c>
      <c r="D31" s="9" t="s">
        <v>14492</v>
      </c>
      <c r="E31" s="147" t="s">
        <v>14496</v>
      </c>
      <c r="F31" s="87" t="s">
        <v>14403</v>
      </c>
      <c r="G31" s="91" t="s">
        <v>1183</v>
      </c>
      <c r="H31" s="15" t="s">
        <v>14408</v>
      </c>
      <c r="I31" s="8" t="s">
        <v>6559</v>
      </c>
      <c r="J31" s="8"/>
      <c r="K31" s="8" t="s">
        <v>17264</v>
      </c>
      <c r="L31" s="8" t="s">
        <v>17333</v>
      </c>
      <c r="M31" s="8" t="s">
        <v>17261</v>
      </c>
      <c r="N31" s="8" t="s">
        <v>17263</v>
      </c>
      <c r="O31" s="15" t="s">
        <v>14500</v>
      </c>
      <c r="P31" s="15"/>
      <c r="Q31" s="8" t="s">
        <v>15846</v>
      </c>
      <c r="R31" s="8"/>
      <c r="S31" s="216">
        <v>48</v>
      </c>
      <c r="T31" s="210" t="s">
        <v>17868</v>
      </c>
    </row>
    <row r="32" spans="1:20" ht="15" thickTop="1" thickBot="1">
      <c r="A32" s="442">
        <v>31</v>
      </c>
      <c r="B32" s="7">
        <v>2008</v>
      </c>
      <c r="C32" s="9" t="s">
        <v>14056</v>
      </c>
      <c r="D32" s="9" t="s">
        <v>14493</v>
      </c>
      <c r="E32" s="147" t="s">
        <v>14497</v>
      </c>
      <c r="F32" s="87" t="s">
        <v>14404</v>
      </c>
      <c r="G32" s="91" t="s">
        <v>1183</v>
      </c>
      <c r="H32" s="15" t="s">
        <v>14409</v>
      </c>
      <c r="I32" s="8" t="s">
        <v>6559</v>
      </c>
      <c r="J32" s="8"/>
      <c r="K32" s="8" t="s">
        <v>17264</v>
      </c>
      <c r="L32" s="8" t="s">
        <v>17333</v>
      </c>
      <c r="M32" s="8" t="s">
        <v>17261</v>
      </c>
      <c r="N32" s="8" t="s">
        <v>17263</v>
      </c>
      <c r="O32" s="15" t="s">
        <v>14500</v>
      </c>
      <c r="P32" s="15"/>
      <c r="Q32" s="8" t="s">
        <v>15847</v>
      </c>
      <c r="R32" s="8"/>
      <c r="S32" s="216">
        <v>48</v>
      </c>
      <c r="T32" s="210" t="s">
        <v>17868</v>
      </c>
    </row>
    <row r="33" spans="1:20" ht="15" thickTop="1" thickBot="1">
      <c r="A33" s="442">
        <v>32</v>
      </c>
      <c r="B33" s="7">
        <v>2028</v>
      </c>
      <c r="C33" s="9" t="s">
        <v>14057</v>
      </c>
      <c r="D33" s="9" t="s">
        <v>14494</v>
      </c>
      <c r="E33" s="147" t="s">
        <v>14498</v>
      </c>
      <c r="F33" s="87" t="s">
        <v>14405</v>
      </c>
      <c r="G33" s="91" t="s">
        <v>1183</v>
      </c>
      <c r="H33" s="15" t="s">
        <v>14410</v>
      </c>
      <c r="I33" s="8" t="s">
        <v>6559</v>
      </c>
      <c r="J33" s="8"/>
      <c r="K33" s="8" t="s">
        <v>17264</v>
      </c>
      <c r="L33" s="8" t="s">
        <v>17333</v>
      </c>
      <c r="M33" s="8" t="s">
        <v>17261</v>
      </c>
      <c r="N33" s="8" t="s">
        <v>17263</v>
      </c>
      <c r="O33" s="15" t="s">
        <v>14500</v>
      </c>
      <c r="P33" s="15"/>
      <c r="Q33" s="8" t="s">
        <v>15848</v>
      </c>
      <c r="R33" s="8"/>
      <c r="S33" s="216">
        <v>48</v>
      </c>
      <c r="T33" s="210" t="s">
        <v>17868</v>
      </c>
    </row>
    <row r="34" spans="1:20" ht="15" thickTop="1" thickBot="1">
      <c r="A34" s="442">
        <v>33</v>
      </c>
      <c r="B34" s="7">
        <v>2030</v>
      </c>
      <c r="C34" s="9" t="s">
        <v>14058</v>
      </c>
      <c r="D34" s="9" t="s">
        <v>14495</v>
      </c>
      <c r="E34" s="147" t="s">
        <v>14499</v>
      </c>
      <c r="F34" s="87" t="s">
        <v>14406</v>
      </c>
      <c r="G34" s="91" t="s">
        <v>1183</v>
      </c>
      <c r="H34" s="15" t="s">
        <v>14407</v>
      </c>
      <c r="I34" s="8" t="s">
        <v>6559</v>
      </c>
      <c r="J34" s="8"/>
      <c r="K34" s="8" t="s">
        <v>17264</v>
      </c>
      <c r="L34" s="8" t="s">
        <v>17257</v>
      </c>
      <c r="M34" s="8" t="s">
        <v>17261</v>
      </c>
      <c r="N34" s="8" t="s">
        <v>17263</v>
      </c>
      <c r="O34" s="15" t="s">
        <v>14500</v>
      </c>
      <c r="P34" s="15"/>
      <c r="Q34" s="8" t="s">
        <v>15849</v>
      </c>
      <c r="R34" s="8"/>
      <c r="S34" s="216">
        <v>48</v>
      </c>
      <c r="T34" s="210" t="s">
        <v>17868</v>
      </c>
    </row>
    <row r="35" spans="1:20" ht="15" thickTop="1" thickBot="1">
      <c r="A35" s="7">
        <v>34</v>
      </c>
      <c r="B35" s="7">
        <v>2131</v>
      </c>
      <c r="C35" s="9" t="s">
        <v>15391</v>
      </c>
      <c r="D35" s="9" t="s">
        <v>15467</v>
      </c>
      <c r="E35" s="15" t="s">
        <v>15468</v>
      </c>
      <c r="F35" s="87" t="s">
        <v>15501</v>
      </c>
      <c r="G35" s="91" t="s">
        <v>1183</v>
      </c>
      <c r="H35" s="15" t="s">
        <v>15392</v>
      </c>
      <c r="I35" s="8" t="s">
        <v>6559</v>
      </c>
      <c r="J35" s="8"/>
      <c r="K35" s="8" t="s">
        <v>17264</v>
      </c>
      <c r="L35" s="8" t="s">
        <v>17261</v>
      </c>
      <c r="M35" s="8" t="s">
        <v>17257</v>
      </c>
      <c r="N35" s="8" t="s">
        <v>17259</v>
      </c>
      <c r="O35" s="15" t="s">
        <v>15469</v>
      </c>
      <c r="P35" s="15"/>
      <c r="Q35" s="8" t="s">
        <v>15850</v>
      </c>
      <c r="R35" s="8"/>
      <c r="S35" s="216">
        <v>48</v>
      </c>
      <c r="T35" s="210" t="s">
        <v>15540</v>
      </c>
    </row>
    <row r="36" spans="1:20" ht="15" thickTop="1" thickBot="1">
      <c r="A36" s="7"/>
      <c r="B36" s="7"/>
      <c r="C36" s="9"/>
      <c r="D36" s="9"/>
      <c r="E36" s="15"/>
      <c r="F36" s="11"/>
      <c r="G36" s="91"/>
      <c r="H36" s="15"/>
      <c r="I36" s="8"/>
      <c r="J36" s="8"/>
      <c r="K36" s="8"/>
      <c r="L36" s="8"/>
      <c r="M36" s="8"/>
      <c r="N36" s="8"/>
      <c r="O36" s="15"/>
      <c r="P36" s="15"/>
      <c r="Q36" s="8"/>
      <c r="R36" s="8"/>
      <c r="S36" s="216"/>
    </row>
    <row r="37" spans="1:20" ht="14.25" thickTop="1"/>
  </sheetData>
  <phoneticPr fontId="35"/>
  <hyperlinks>
    <hyperlink ref="A1" location="ユーザー一覧!A1" display="通番"/>
    <hyperlink ref="F2" r:id="rId1"/>
    <hyperlink ref="F3:F7" r:id="rId2" display="SW00007700001@nihonsoft.co.jp"/>
    <hyperlink ref="F8" r:id="rId3"/>
    <hyperlink ref="F9:F17" r:id="rId4" display="SW00007700007@nihonsoft.net"/>
    <hyperlink ref="F18" r:id="rId5"/>
    <hyperlink ref="F19" r:id="rId6" display="SW00007700007@nihonsoft.net"/>
    <hyperlink ref="F20" r:id="rId7" display="SW00007700017@nihonsoft.net"/>
    <hyperlink ref="F21" r:id="rId8" display="SW00007700007@nihonsoft.net"/>
    <hyperlink ref="F23" r:id="rId9" display="SW00007700007@nihonsoft.net"/>
    <hyperlink ref="F25" r:id="rId10" display="SW00007700007@nihonsoft.net"/>
    <hyperlink ref="F27" r:id="rId11" display="SW00007700007@nihonsoft.net"/>
    <hyperlink ref="F29" r:id="rId12" display="SW00007700007@nihonsoft.net"/>
    <hyperlink ref="F22" r:id="rId13" display="SW00007700017@nihonsoft.net"/>
    <hyperlink ref="F24" r:id="rId14" display="SW00007700017@nihonsoft.net"/>
    <hyperlink ref="F26" r:id="rId15" display="SW00007700017@nihonsoft.net"/>
    <hyperlink ref="F28" r:id="rId16" display="SW00007700017@nihonsoft.net"/>
    <hyperlink ref="F30" r:id="rId17" display="SW00007700017@nihonsoft.net"/>
    <hyperlink ref="F31" r:id="rId18" display="SW00007700007@nihonsoft.net"/>
    <hyperlink ref="F33" r:id="rId19" display="SW00007700007@nihonsoft.net"/>
    <hyperlink ref="F32" r:id="rId20" display="SW00007700017@nihonsoft.net"/>
    <hyperlink ref="F34" r:id="rId21" display="SW00007700017@nihonsoft.net"/>
    <hyperlink ref="F35" r:id="rId22"/>
  </hyperlinks>
  <pageMargins left="0.7" right="0.7" top="0.75" bottom="0.75" header="0.51180555555555496" footer="0.51180555555555496"/>
  <pageSetup paperSize="9" scale="10" firstPageNumber="0" fitToHeight="0" orientation="portrait" r:id="rId2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75" style="1" bestFit="1" customWidth="1"/>
    <col min="18" max="18" width="16.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9" t="s">
        <v>5872</v>
      </c>
      <c r="D2" s="9" t="s">
        <v>5612</v>
      </c>
      <c r="E2" s="147" t="s">
        <v>5613</v>
      </c>
      <c r="F2" s="87" t="s">
        <v>5451</v>
      </c>
      <c r="G2" s="91" t="s">
        <v>1183</v>
      </c>
      <c r="H2" s="15" t="s">
        <v>5559</v>
      </c>
      <c r="I2" s="8" t="s">
        <v>5453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5614</v>
      </c>
      <c r="P2" s="15"/>
      <c r="Q2" s="8" t="s">
        <v>5627</v>
      </c>
      <c r="R2" s="8"/>
      <c r="S2" s="214">
        <v>46</v>
      </c>
      <c r="U2" s="413" t="s">
        <v>5180</v>
      </c>
      <c r="V2" s="413">
        <f>COUNTIF($S$2:$S$10,"41")</f>
        <v>0</v>
      </c>
    </row>
    <row r="3" spans="1:22" ht="15" thickTop="1" thickBot="1">
      <c r="A3" s="7"/>
      <c r="B3" s="7"/>
      <c r="C3" s="9"/>
      <c r="D3" s="9"/>
      <c r="E3" s="147"/>
      <c r="F3" s="11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COUNTIF($S$2:$S$10,"42")</f>
        <v>0</v>
      </c>
    </row>
    <row r="4" spans="1:22" ht="15" thickTop="1" thickBot="1">
      <c r="A4" s="7"/>
      <c r="B4" s="7"/>
      <c r="C4" s="9"/>
      <c r="D4" s="9"/>
      <c r="E4" s="147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/>
      <c r="B5" s="7"/>
      <c r="C5" s="9"/>
      <c r="D5" s="9"/>
      <c r="E5" s="147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/>
      <c r="B6" s="7"/>
      <c r="C6" s="9"/>
      <c r="D6" s="9"/>
      <c r="E6" s="147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/>
      <c r="B7" s="7"/>
      <c r="C7" s="9"/>
      <c r="D7" s="9"/>
      <c r="E7" s="147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COUNTIF($S$2:$S$10,"46")</f>
        <v>1</v>
      </c>
    </row>
    <row r="8" spans="1:22" ht="15" thickTop="1" thickBot="1">
      <c r="A8" s="7"/>
      <c r="B8" s="7"/>
      <c r="C8" s="9"/>
      <c r="D8" s="9"/>
      <c r="E8" s="147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9" t="s">
        <v>5430</v>
      </c>
      <c r="D2" s="9"/>
      <c r="E2" s="147"/>
      <c r="F2" s="87"/>
      <c r="G2" s="91"/>
      <c r="H2" s="15" t="s">
        <v>8641</v>
      </c>
      <c r="I2" s="8" t="s">
        <v>5786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/>
      <c r="P2" s="15"/>
      <c r="Q2" s="8"/>
      <c r="R2" s="8" t="s">
        <v>17570</v>
      </c>
      <c r="S2" s="753">
        <v>46</v>
      </c>
      <c r="U2" s="413" t="s">
        <v>5180</v>
      </c>
      <c r="V2" s="413">
        <f>COUNTIF($S$2:$S$11,"41")</f>
        <v>0</v>
      </c>
    </row>
    <row r="3" spans="1:22" ht="15" thickTop="1" thickBot="1">
      <c r="A3" s="442">
        <v>1</v>
      </c>
      <c r="B3" s="7">
        <v>201</v>
      </c>
      <c r="C3" s="9" t="s">
        <v>17808</v>
      </c>
      <c r="D3" s="9" t="s">
        <v>11623</v>
      </c>
      <c r="E3" s="147" t="s">
        <v>11624</v>
      </c>
      <c r="F3" s="87" t="s">
        <v>11619</v>
      </c>
      <c r="G3" s="91" t="s">
        <v>1183</v>
      </c>
      <c r="H3" s="15" t="s">
        <v>11620</v>
      </c>
      <c r="I3" s="8" t="s">
        <v>11615</v>
      </c>
      <c r="J3" s="8"/>
      <c r="K3" s="8" t="s">
        <v>17293</v>
      </c>
      <c r="L3" s="8" t="s">
        <v>17257</v>
      </c>
      <c r="M3" s="8" t="s">
        <v>17342</v>
      </c>
      <c r="N3" s="8" t="s">
        <v>17257</v>
      </c>
      <c r="O3" s="15" t="s">
        <v>11622</v>
      </c>
      <c r="P3" s="15"/>
      <c r="Q3" s="8" t="s">
        <v>12155</v>
      </c>
      <c r="R3" s="8"/>
      <c r="S3" s="214">
        <v>48</v>
      </c>
      <c r="U3" s="413" t="s">
        <v>5179</v>
      </c>
      <c r="V3" s="413">
        <f>COUNTIF($S$2:$S$11,"42")</f>
        <v>0</v>
      </c>
    </row>
    <row r="4" spans="1:22" ht="15" thickTop="1" thickBot="1">
      <c r="A4" s="7"/>
      <c r="B4" s="7">
        <v>301</v>
      </c>
      <c r="C4" s="9" t="s">
        <v>27883</v>
      </c>
      <c r="D4" s="9"/>
      <c r="E4" s="147"/>
      <c r="F4" s="11"/>
      <c r="G4" s="91"/>
      <c r="H4" s="15" t="s">
        <v>27937</v>
      </c>
      <c r="I4" s="8" t="s">
        <v>5786</v>
      </c>
      <c r="J4" s="8"/>
      <c r="K4" s="8"/>
      <c r="L4" s="8"/>
      <c r="M4" s="8"/>
      <c r="N4" s="8"/>
      <c r="O4" s="15" t="s">
        <v>28089</v>
      </c>
      <c r="P4" s="15"/>
      <c r="Q4" s="8"/>
      <c r="R4" s="8"/>
      <c r="S4" s="214"/>
      <c r="U4" s="413" t="s">
        <v>5178</v>
      </c>
      <c r="V4" s="413">
        <f>COUNTIF($S$2:$S$11,"43")</f>
        <v>0</v>
      </c>
    </row>
    <row r="5" spans="1:22" ht="15" thickTop="1" thickBot="1">
      <c r="A5" s="7"/>
      <c r="B5" s="7">
        <v>401</v>
      </c>
      <c r="C5" s="9" t="s">
        <v>27884</v>
      </c>
      <c r="D5" s="9"/>
      <c r="E5" s="147"/>
      <c r="F5" s="11"/>
      <c r="G5" s="91"/>
      <c r="H5" s="15" t="s">
        <v>27885</v>
      </c>
      <c r="I5" s="8" t="s">
        <v>5786</v>
      </c>
      <c r="J5" s="8"/>
      <c r="K5" s="8"/>
      <c r="L5" s="8"/>
      <c r="M5" s="8"/>
      <c r="N5" s="8"/>
      <c r="O5" s="15" t="s">
        <v>28089</v>
      </c>
      <c r="P5" s="15"/>
      <c r="Q5" s="8"/>
      <c r="R5" s="8"/>
      <c r="S5" s="214"/>
      <c r="U5" s="413" t="s">
        <v>5176</v>
      </c>
      <c r="V5" s="413">
        <f>COUNTIF($S$2:$S$11,"44")</f>
        <v>0</v>
      </c>
    </row>
    <row r="6" spans="1:22" ht="15" thickTop="1" thickBot="1">
      <c r="A6" s="7"/>
      <c r="B6" s="7"/>
      <c r="C6" s="9"/>
      <c r="D6" s="9"/>
      <c r="E6" s="147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9"/>
      <c r="D7" s="9"/>
      <c r="E7" s="147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COUNTIF($S$2:$S$11,"46")</f>
        <v>1</v>
      </c>
    </row>
    <row r="8" spans="1:22" ht="15" thickTop="1" thickBot="1">
      <c r="A8" s="7"/>
      <c r="B8" s="7"/>
      <c r="C8" s="9"/>
      <c r="D8" s="9"/>
      <c r="E8" s="147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COUNTIF($S$2:$S$11,"48")</f>
        <v>1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4.25" thickTop="1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3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V15"/>
  <sheetViews>
    <sheetView zoomScaleNormal="100" workbookViewId="0">
      <selection activeCell="F23" sqref="F23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15.8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1100</v>
      </c>
      <c r="C2" s="9" t="s">
        <v>5488</v>
      </c>
      <c r="D2" s="9" t="s">
        <v>5649</v>
      </c>
      <c r="E2" s="147" t="s">
        <v>13466</v>
      </c>
      <c r="F2" s="87" t="s">
        <v>13471</v>
      </c>
      <c r="G2" s="7" t="s">
        <v>5500</v>
      </c>
      <c r="H2" s="96" t="s">
        <v>13464</v>
      </c>
      <c r="I2" s="8" t="s">
        <v>27344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 t="s">
        <v>5648</v>
      </c>
      <c r="P2" s="15"/>
      <c r="Q2" s="8" t="s">
        <v>5874</v>
      </c>
      <c r="R2" s="8" t="s">
        <v>17580</v>
      </c>
      <c r="S2" s="214">
        <v>46</v>
      </c>
      <c r="U2" s="413" t="s">
        <v>5180</v>
      </c>
      <c r="V2" s="413">
        <f>COUNTIF($S$2:$S$14,"41")</f>
        <v>0</v>
      </c>
    </row>
    <row r="3" spans="1:22" ht="15" thickTop="1" thickBot="1">
      <c r="A3" s="250">
        <v>2</v>
      </c>
      <c r="B3" s="250"/>
      <c r="C3" s="251" t="s">
        <v>5489</v>
      </c>
      <c r="D3" s="251" t="s">
        <v>5650</v>
      </c>
      <c r="E3" s="268" t="s">
        <v>5788</v>
      </c>
      <c r="F3" s="269" t="s">
        <v>5494</v>
      </c>
      <c r="G3" s="250" t="s">
        <v>5500</v>
      </c>
      <c r="H3" s="270" t="s">
        <v>5502</v>
      </c>
      <c r="I3" s="254" t="s">
        <v>27344</v>
      </c>
      <c r="J3" s="254"/>
      <c r="K3" s="254"/>
      <c r="L3" s="254"/>
      <c r="M3" s="254"/>
      <c r="N3" s="254"/>
      <c r="O3" s="252" t="s">
        <v>5648</v>
      </c>
      <c r="P3" s="252" t="s">
        <v>17224</v>
      </c>
      <c r="Q3" s="254"/>
      <c r="R3" s="254"/>
      <c r="S3" s="255"/>
      <c r="U3" s="413" t="s">
        <v>5179</v>
      </c>
      <c r="V3" s="413">
        <f>COUNTIF($S$2:$S$14,"42")</f>
        <v>0</v>
      </c>
    </row>
    <row r="4" spans="1:22" ht="15" thickTop="1" thickBot="1">
      <c r="A4" s="250">
        <v>3</v>
      </c>
      <c r="B4" s="250">
        <v>1700</v>
      </c>
      <c r="C4" s="251" t="s">
        <v>8768</v>
      </c>
      <c r="D4" s="251" t="s">
        <v>5651</v>
      </c>
      <c r="E4" s="268" t="s">
        <v>5657</v>
      </c>
      <c r="F4" s="269" t="s">
        <v>5495</v>
      </c>
      <c r="G4" s="250" t="s">
        <v>5500</v>
      </c>
      <c r="H4" s="270" t="s">
        <v>5503</v>
      </c>
      <c r="I4" s="254" t="s">
        <v>17873</v>
      </c>
      <c r="J4" s="254"/>
      <c r="K4" s="254"/>
      <c r="L4" s="254"/>
      <c r="M4" s="254"/>
      <c r="N4" s="254"/>
      <c r="O4" s="252" t="s">
        <v>5648</v>
      </c>
      <c r="P4" s="252" t="s">
        <v>17224</v>
      </c>
      <c r="Q4" s="254" t="s">
        <v>5875</v>
      </c>
      <c r="R4" s="254"/>
      <c r="S4" s="255"/>
      <c r="U4" s="413" t="s">
        <v>5178</v>
      </c>
      <c r="V4" s="413">
        <f>COUNTIF($S$2:$S$14,"43")</f>
        <v>0</v>
      </c>
    </row>
    <row r="5" spans="1:22" ht="15" thickTop="1" thickBot="1">
      <c r="A5" s="7">
        <v>4</v>
      </c>
      <c r="B5" s="7">
        <v>1600</v>
      </c>
      <c r="C5" s="9" t="s">
        <v>5490</v>
      </c>
      <c r="D5" s="9" t="s">
        <v>5652</v>
      </c>
      <c r="E5" s="147" t="s">
        <v>13467</v>
      </c>
      <c r="F5" s="87" t="s">
        <v>13472</v>
      </c>
      <c r="G5" s="7" t="s">
        <v>5500</v>
      </c>
      <c r="H5" s="96" t="s">
        <v>13465</v>
      </c>
      <c r="I5" s="8" t="s">
        <v>17873</v>
      </c>
      <c r="J5" s="8"/>
      <c r="K5" s="8" t="s">
        <v>17294</v>
      </c>
      <c r="L5" s="8" t="s">
        <v>17257</v>
      </c>
      <c r="M5" s="8" t="s">
        <v>17257</v>
      </c>
      <c r="N5" s="8" t="s">
        <v>17257</v>
      </c>
      <c r="O5" s="15" t="s">
        <v>5648</v>
      </c>
      <c r="P5" s="15"/>
      <c r="Q5" s="8" t="s">
        <v>5876</v>
      </c>
      <c r="R5" s="8" t="s">
        <v>17580</v>
      </c>
      <c r="S5" s="214">
        <v>46</v>
      </c>
      <c r="U5" s="413" t="s">
        <v>5176</v>
      </c>
      <c r="V5" s="413">
        <f>COUNTIF($S$2:$S$14,"44")</f>
        <v>0</v>
      </c>
    </row>
    <row r="6" spans="1:22" ht="15" thickTop="1" thickBot="1">
      <c r="A6" s="7">
        <v>5</v>
      </c>
      <c r="B6" s="7">
        <v>1500</v>
      </c>
      <c r="C6" s="9" t="s">
        <v>5491</v>
      </c>
      <c r="D6" s="9" t="s">
        <v>5653</v>
      </c>
      <c r="E6" s="147" t="s">
        <v>13468</v>
      </c>
      <c r="F6" s="23" t="s">
        <v>5496</v>
      </c>
      <c r="G6" s="7" t="s">
        <v>5500</v>
      </c>
      <c r="H6" s="96" t="s">
        <v>5504</v>
      </c>
      <c r="I6" s="8" t="s">
        <v>17873</v>
      </c>
      <c r="J6" s="8"/>
      <c r="K6" s="8" t="s">
        <v>17294</v>
      </c>
      <c r="L6" s="8" t="s">
        <v>17257</v>
      </c>
      <c r="M6" s="8" t="s">
        <v>17257</v>
      </c>
      <c r="N6" s="8" t="s">
        <v>17257</v>
      </c>
      <c r="O6" s="15" t="s">
        <v>5648</v>
      </c>
      <c r="P6" s="15"/>
      <c r="Q6" s="8" t="s">
        <v>5877</v>
      </c>
      <c r="R6" s="8" t="s">
        <v>17580</v>
      </c>
      <c r="S6" s="214">
        <v>46</v>
      </c>
      <c r="U6" s="413" t="s">
        <v>5174</v>
      </c>
      <c r="V6" s="413">
        <f>COUNTIF($S$2:$S$14,"45")</f>
        <v>0</v>
      </c>
    </row>
    <row r="7" spans="1:22" ht="15" thickTop="1" thickBot="1">
      <c r="A7" s="7">
        <v>6</v>
      </c>
      <c r="B7" s="7">
        <v>1400</v>
      </c>
      <c r="C7" s="9" t="s">
        <v>5492</v>
      </c>
      <c r="D7" s="9" t="s">
        <v>5654</v>
      </c>
      <c r="E7" s="147" t="s">
        <v>13469</v>
      </c>
      <c r="F7" s="23" t="s">
        <v>5497</v>
      </c>
      <c r="G7" s="7" t="s">
        <v>5500</v>
      </c>
      <c r="H7" s="96" t="s">
        <v>5505</v>
      </c>
      <c r="I7" s="8" t="s">
        <v>17873</v>
      </c>
      <c r="J7" s="8"/>
      <c r="K7" s="8" t="s">
        <v>17294</v>
      </c>
      <c r="L7" s="8" t="s">
        <v>17257</v>
      </c>
      <c r="M7" s="8" t="s">
        <v>17257</v>
      </c>
      <c r="N7" s="8" t="s">
        <v>17257</v>
      </c>
      <c r="O7" s="15" t="s">
        <v>5648</v>
      </c>
      <c r="P7" s="15"/>
      <c r="Q7" s="8" t="s">
        <v>5878</v>
      </c>
      <c r="R7" s="8" t="s">
        <v>17580</v>
      </c>
      <c r="S7" s="214">
        <v>46</v>
      </c>
      <c r="U7" s="413" t="s">
        <v>5175</v>
      </c>
      <c r="V7" s="413">
        <f>COUNTIF($S$2:$S$14,"46")</f>
        <v>8</v>
      </c>
    </row>
    <row r="8" spans="1:22" ht="15" thickTop="1" thickBot="1">
      <c r="A8" s="250">
        <v>7</v>
      </c>
      <c r="B8" s="250">
        <v>1300</v>
      </c>
      <c r="C8" s="251" t="s">
        <v>19420</v>
      </c>
      <c r="D8" s="251" t="s">
        <v>5655</v>
      </c>
      <c r="E8" s="268" t="s">
        <v>20802</v>
      </c>
      <c r="F8" s="269" t="s">
        <v>5498</v>
      </c>
      <c r="G8" s="250" t="s">
        <v>5500</v>
      </c>
      <c r="H8" s="270" t="s">
        <v>5506</v>
      </c>
      <c r="I8" s="254" t="s">
        <v>17873</v>
      </c>
      <c r="J8" s="254"/>
      <c r="K8" s="254" t="s">
        <v>17294</v>
      </c>
      <c r="L8" s="254" t="s">
        <v>17257</v>
      </c>
      <c r="M8" s="254" t="s">
        <v>17257</v>
      </c>
      <c r="N8" s="254" t="s">
        <v>17257</v>
      </c>
      <c r="O8" s="252" t="s">
        <v>5648</v>
      </c>
      <c r="P8" s="252" t="s">
        <v>20801</v>
      </c>
      <c r="Q8" s="254" t="s">
        <v>5879</v>
      </c>
      <c r="R8" s="254" t="s">
        <v>17580</v>
      </c>
      <c r="S8" s="255">
        <v>46</v>
      </c>
      <c r="U8" s="413" t="s">
        <v>5214</v>
      </c>
      <c r="V8" s="413">
        <f>COUNTIF($S$2:$S$14,"47")</f>
        <v>1</v>
      </c>
    </row>
    <row r="9" spans="1:22" ht="15" thickTop="1" thickBot="1">
      <c r="A9" s="442">
        <v>7</v>
      </c>
      <c r="B9" s="442">
        <v>1300</v>
      </c>
      <c r="C9" s="9" t="s">
        <v>19422</v>
      </c>
      <c r="D9" s="9" t="s">
        <v>19527</v>
      </c>
      <c r="E9" s="147" t="s">
        <v>19528</v>
      </c>
      <c r="F9" s="87" t="s">
        <v>19423</v>
      </c>
      <c r="G9" s="442" t="s">
        <v>21</v>
      </c>
      <c r="H9" s="96" t="s">
        <v>19425</v>
      </c>
      <c r="I9" s="8" t="s">
        <v>19424</v>
      </c>
      <c r="J9" s="8"/>
      <c r="K9" s="8" t="s">
        <v>17311</v>
      </c>
      <c r="L9" s="8" t="s">
        <v>17276</v>
      </c>
      <c r="M9" s="8" t="s">
        <v>17276</v>
      </c>
      <c r="N9" s="8" t="s">
        <v>17276</v>
      </c>
      <c r="O9" s="15" t="s">
        <v>19526</v>
      </c>
      <c r="P9" s="15"/>
      <c r="Q9" s="8" t="s">
        <v>20800</v>
      </c>
      <c r="R9" s="8" t="s">
        <v>19421</v>
      </c>
      <c r="S9" s="214">
        <v>46</v>
      </c>
      <c r="U9" s="413" t="s">
        <v>5214</v>
      </c>
      <c r="V9" s="413">
        <v>1</v>
      </c>
    </row>
    <row r="10" spans="1:22" ht="15" thickTop="1" thickBot="1">
      <c r="A10" s="7">
        <v>8</v>
      </c>
      <c r="B10" s="7">
        <v>1200</v>
      </c>
      <c r="C10" s="9" t="s">
        <v>5493</v>
      </c>
      <c r="D10" s="9" t="s">
        <v>5656</v>
      </c>
      <c r="E10" s="147" t="s">
        <v>13470</v>
      </c>
      <c r="F10" s="23" t="s">
        <v>5499</v>
      </c>
      <c r="G10" s="7" t="s">
        <v>5500</v>
      </c>
      <c r="H10" s="96" t="s">
        <v>5501</v>
      </c>
      <c r="I10" s="8" t="s">
        <v>27344</v>
      </c>
      <c r="J10" s="8"/>
      <c r="K10" s="8" t="s">
        <v>17294</v>
      </c>
      <c r="L10" s="8" t="s">
        <v>17257</v>
      </c>
      <c r="M10" s="8" t="s">
        <v>17257</v>
      </c>
      <c r="N10" s="8" t="s">
        <v>17257</v>
      </c>
      <c r="O10" s="15" t="s">
        <v>5648</v>
      </c>
      <c r="P10" s="15"/>
      <c r="Q10" s="8" t="s">
        <v>5880</v>
      </c>
      <c r="R10" s="8" t="s">
        <v>17580</v>
      </c>
      <c r="S10" s="214">
        <v>46</v>
      </c>
      <c r="U10" s="413" t="s">
        <v>5216</v>
      </c>
      <c r="V10" s="413">
        <f>COUNTIF($S$2:$S$14,"48")</f>
        <v>0</v>
      </c>
    </row>
    <row r="11" spans="1:22" ht="15" thickTop="1" thickBot="1">
      <c r="A11" s="7">
        <v>9</v>
      </c>
      <c r="B11" s="7">
        <v>1800</v>
      </c>
      <c r="C11" s="45" t="s">
        <v>5787</v>
      </c>
      <c r="D11" s="9"/>
      <c r="E11" s="147"/>
      <c r="F11" s="11"/>
      <c r="G11" s="7"/>
      <c r="H11" s="15" t="s">
        <v>8640</v>
      </c>
      <c r="I11" s="8" t="s">
        <v>5785</v>
      </c>
      <c r="J11" s="8"/>
      <c r="K11" s="8" t="s">
        <v>17294</v>
      </c>
      <c r="L11" s="8" t="s">
        <v>17257</v>
      </c>
      <c r="M11" s="8" t="s">
        <v>17257</v>
      </c>
      <c r="N11" s="8" t="s">
        <v>17257</v>
      </c>
      <c r="O11" s="15"/>
      <c r="P11" s="15"/>
      <c r="Q11" s="8"/>
      <c r="R11" s="8" t="s">
        <v>17580</v>
      </c>
      <c r="S11" s="214">
        <v>46</v>
      </c>
      <c r="U11" s="413" t="s">
        <v>5215</v>
      </c>
      <c r="V11" s="413">
        <f>COUNTIF($S$2:$S$14,"49")</f>
        <v>0</v>
      </c>
    </row>
    <row r="12" spans="1:22" ht="15" thickTop="1" thickBot="1">
      <c r="A12" s="7">
        <v>3</v>
      </c>
      <c r="B12" s="7">
        <v>1700</v>
      </c>
      <c r="C12" s="9" t="s">
        <v>8768</v>
      </c>
      <c r="D12" s="9" t="s">
        <v>9382</v>
      </c>
      <c r="E12" s="147" t="s">
        <v>9383</v>
      </c>
      <c r="F12" s="87" t="s">
        <v>9091</v>
      </c>
      <c r="G12" s="7" t="s">
        <v>5500</v>
      </c>
      <c r="H12" s="96" t="s">
        <v>9092</v>
      </c>
      <c r="I12" s="8" t="s">
        <v>9090</v>
      </c>
      <c r="J12" s="8"/>
      <c r="K12" s="8" t="s">
        <v>17294</v>
      </c>
      <c r="L12" s="8" t="s">
        <v>17257</v>
      </c>
      <c r="M12" s="8" t="s">
        <v>17257</v>
      </c>
      <c r="N12" s="8" t="s">
        <v>17257</v>
      </c>
      <c r="O12" s="15" t="s">
        <v>9367</v>
      </c>
      <c r="P12" s="15"/>
      <c r="Q12" s="8" t="s">
        <v>11074</v>
      </c>
      <c r="R12" s="8" t="s">
        <v>17580</v>
      </c>
      <c r="S12" s="214">
        <v>47</v>
      </c>
      <c r="T12" s="210" t="s">
        <v>11195</v>
      </c>
      <c r="U12" s="413" t="s">
        <v>17020</v>
      </c>
      <c r="V12" s="413">
        <f>COUNTIF($S$2:$S$151,"50")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7"/>
      <c r="H13" s="22" t="s">
        <v>23950</v>
      </c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17021</v>
      </c>
      <c r="V13" s="413">
        <f>COUNTIF($S$2:$S$151,"51")</f>
        <v>0</v>
      </c>
    </row>
    <row r="14" spans="1:22" ht="15" thickTop="1" thickBot="1">
      <c r="A14" s="7"/>
      <c r="B14" s="7"/>
      <c r="C14" s="9"/>
      <c r="D14" s="9"/>
      <c r="E14" s="147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4"/>
      <c r="U14" s="413" t="s">
        <v>17022</v>
      </c>
      <c r="V14" s="413">
        <f>COUNTIF($S$2:$S$151,"52")</f>
        <v>0</v>
      </c>
    </row>
    <row r="15" spans="1:22" ht="14.25" thickTop="1"/>
  </sheetData>
  <phoneticPr fontId="35"/>
  <hyperlinks>
    <hyperlink ref="A1" location="ユーザー一覧!A1" display="通番"/>
    <hyperlink ref="F2" r:id="rId1"/>
    <hyperlink ref="F3:F10" r:id="rId2" display="SW00007900001@nihonsoft.co.jp"/>
    <hyperlink ref="F12" r:id="rId3"/>
    <hyperlink ref="F5" r:id="rId4"/>
    <hyperlink ref="F9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22"/>
  <sheetViews>
    <sheetView zoomScaleNormal="100" workbookViewId="0">
      <selection activeCell="O20" sqref="O20"/>
    </sheetView>
  </sheetViews>
  <sheetFormatPr defaultRowHeight="13.5"/>
  <cols>
    <col min="1" max="1" width="5.25" style="1" bestFit="1" customWidth="1"/>
    <col min="2" max="2" width="9" style="1"/>
    <col min="3" max="3" width="32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3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9" t="s">
        <v>5629</v>
      </c>
      <c r="D2" s="9" t="s">
        <v>5658</v>
      </c>
      <c r="E2" s="147" t="s">
        <v>5672</v>
      </c>
      <c r="F2" s="87" t="s">
        <v>5512</v>
      </c>
      <c r="G2" s="7" t="s">
        <v>1183</v>
      </c>
      <c r="H2" s="96" t="s">
        <v>5526</v>
      </c>
      <c r="I2" s="8" t="s">
        <v>5539</v>
      </c>
      <c r="J2" s="8"/>
      <c r="K2" s="8" t="s">
        <v>17275</v>
      </c>
      <c r="L2" s="8" t="s">
        <v>17388</v>
      </c>
      <c r="M2" s="8" t="s">
        <v>17388</v>
      </c>
      <c r="N2" s="8" t="s">
        <v>17263</v>
      </c>
      <c r="O2" s="15" t="s">
        <v>5648</v>
      </c>
      <c r="P2" s="15"/>
      <c r="Q2" s="173" t="s">
        <v>5754</v>
      </c>
      <c r="R2" s="307" t="s">
        <v>21072</v>
      </c>
      <c r="S2" s="243">
        <v>46</v>
      </c>
      <c r="U2" s="413" t="s">
        <v>5180</v>
      </c>
      <c r="V2" s="413">
        <f>COUNTIF($S$2:$S$21,"41")</f>
        <v>0</v>
      </c>
    </row>
    <row r="3" spans="1:22" ht="15" thickTop="1" thickBot="1">
      <c r="A3" s="7">
        <v>2</v>
      </c>
      <c r="B3" s="7">
        <v>102</v>
      </c>
      <c r="C3" s="9" t="s">
        <v>5630</v>
      </c>
      <c r="D3" s="9" t="s">
        <v>5659</v>
      </c>
      <c r="E3" s="147" t="s">
        <v>5673</v>
      </c>
      <c r="F3" s="87" t="s">
        <v>5513</v>
      </c>
      <c r="G3" s="7" t="s">
        <v>1183</v>
      </c>
      <c r="H3" s="96" t="s">
        <v>5527</v>
      </c>
      <c r="I3" s="8" t="s">
        <v>5539</v>
      </c>
      <c r="J3" s="8"/>
      <c r="K3" s="8" t="s">
        <v>17275</v>
      </c>
      <c r="L3" s="8" t="s">
        <v>17388</v>
      </c>
      <c r="M3" s="8" t="s">
        <v>17388</v>
      </c>
      <c r="N3" s="8" t="s">
        <v>17389</v>
      </c>
      <c r="O3" s="15" t="s">
        <v>5648</v>
      </c>
      <c r="P3" s="15"/>
      <c r="Q3" s="173" t="s">
        <v>5755</v>
      </c>
      <c r="R3" s="307" t="s">
        <v>21072</v>
      </c>
      <c r="S3" s="243">
        <v>46</v>
      </c>
      <c r="U3" s="413" t="s">
        <v>5179</v>
      </c>
      <c r="V3" s="413">
        <f>COUNTIF($S$2:$S$21,"42")</f>
        <v>0</v>
      </c>
    </row>
    <row r="4" spans="1:22" ht="15" thickTop="1" thickBot="1">
      <c r="A4" s="7">
        <v>3</v>
      </c>
      <c r="B4" s="7">
        <v>104</v>
      </c>
      <c r="C4" s="9" t="s">
        <v>5631</v>
      </c>
      <c r="D4" s="9" t="s">
        <v>5660</v>
      </c>
      <c r="E4" s="147" t="s">
        <v>5674</v>
      </c>
      <c r="F4" s="87" t="s">
        <v>5514</v>
      </c>
      <c r="G4" s="7" t="s">
        <v>1183</v>
      </c>
      <c r="H4" s="96" t="s">
        <v>5528</v>
      </c>
      <c r="I4" s="8" t="s">
        <v>5539</v>
      </c>
      <c r="J4" s="8"/>
      <c r="K4" s="8" t="s">
        <v>17275</v>
      </c>
      <c r="L4" s="8" t="s">
        <v>17257</v>
      </c>
      <c r="M4" s="8" t="s">
        <v>17388</v>
      </c>
      <c r="N4" s="8" t="s">
        <v>17389</v>
      </c>
      <c r="O4" s="15" t="s">
        <v>5648</v>
      </c>
      <c r="P4" s="15"/>
      <c r="Q4" s="173" t="s">
        <v>5756</v>
      </c>
      <c r="R4" s="307" t="s">
        <v>21072</v>
      </c>
      <c r="S4" s="243">
        <v>46</v>
      </c>
      <c r="U4" s="413" t="s">
        <v>5178</v>
      </c>
      <c r="V4" s="413">
        <f>COUNTIF($S$2:$S$21,"43")</f>
        <v>0</v>
      </c>
    </row>
    <row r="5" spans="1:22" ht="15" thickTop="1" thickBot="1">
      <c r="A5" s="7">
        <v>4</v>
      </c>
      <c r="B5" s="7">
        <v>105</v>
      </c>
      <c r="C5" s="9" t="s">
        <v>5632</v>
      </c>
      <c r="D5" s="9" t="s">
        <v>5661</v>
      </c>
      <c r="E5" s="147" t="s">
        <v>5675</v>
      </c>
      <c r="F5" s="87" t="s">
        <v>5515</v>
      </c>
      <c r="G5" s="7" t="s">
        <v>1183</v>
      </c>
      <c r="H5" s="96" t="s">
        <v>5529</v>
      </c>
      <c r="I5" s="8" t="s">
        <v>5539</v>
      </c>
      <c r="J5" s="8"/>
      <c r="K5" s="8" t="s">
        <v>17275</v>
      </c>
      <c r="L5" s="8" t="s">
        <v>17261</v>
      </c>
      <c r="M5" s="8" t="s">
        <v>17261</v>
      </c>
      <c r="N5" s="8" t="s">
        <v>17389</v>
      </c>
      <c r="O5" s="15" t="s">
        <v>5648</v>
      </c>
      <c r="P5" s="15"/>
      <c r="Q5" s="173" t="s">
        <v>5757</v>
      </c>
      <c r="R5" s="307" t="s">
        <v>21072</v>
      </c>
      <c r="S5" s="243">
        <v>46</v>
      </c>
      <c r="U5" s="413" t="s">
        <v>5176</v>
      </c>
      <c r="V5" s="413">
        <f>COUNTIF($S$2:$S$21,"44")</f>
        <v>0</v>
      </c>
    </row>
    <row r="6" spans="1:22" ht="15" thickTop="1" thickBot="1">
      <c r="A6" s="7">
        <v>5</v>
      </c>
      <c r="B6" s="7">
        <v>107</v>
      </c>
      <c r="C6" s="9" t="s">
        <v>5633</v>
      </c>
      <c r="D6" s="9" t="s">
        <v>5662</v>
      </c>
      <c r="E6" s="147" t="s">
        <v>5676</v>
      </c>
      <c r="F6" s="87" t="s">
        <v>5516</v>
      </c>
      <c r="G6" s="7" t="s">
        <v>1183</v>
      </c>
      <c r="H6" s="96" t="s">
        <v>5530</v>
      </c>
      <c r="I6" s="8" t="s">
        <v>5539</v>
      </c>
      <c r="J6" s="8"/>
      <c r="K6" s="8" t="s">
        <v>17275</v>
      </c>
      <c r="L6" s="8" t="s">
        <v>17261</v>
      </c>
      <c r="M6" s="8" t="s">
        <v>17257</v>
      </c>
      <c r="N6" s="8" t="s">
        <v>17263</v>
      </c>
      <c r="O6" s="15" t="s">
        <v>5648</v>
      </c>
      <c r="P6" s="15"/>
      <c r="Q6" s="173" t="s">
        <v>5758</v>
      </c>
      <c r="R6" s="307" t="s">
        <v>21072</v>
      </c>
      <c r="S6" s="243">
        <v>46</v>
      </c>
      <c r="U6" s="413" t="s">
        <v>5174</v>
      </c>
      <c r="V6" s="413">
        <f>COUNTIF($S$2:$S$21,"45")</f>
        <v>0</v>
      </c>
    </row>
    <row r="7" spans="1:22" ht="15" thickTop="1" thickBot="1">
      <c r="A7" s="7">
        <v>6</v>
      </c>
      <c r="B7" s="7">
        <v>108</v>
      </c>
      <c r="C7" s="9" t="s">
        <v>5634</v>
      </c>
      <c r="D7" s="9" t="s">
        <v>5663</v>
      </c>
      <c r="E7" s="147" t="s">
        <v>5677</v>
      </c>
      <c r="F7" s="87" t="s">
        <v>5517</v>
      </c>
      <c r="G7" s="7" t="s">
        <v>1183</v>
      </c>
      <c r="H7" s="96" t="s">
        <v>5531</v>
      </c>
      <c r="I7" s="8" t="s">
        <v>5539</v>
      </c>
      <c r="J7" s="8"/>
      <c r="K7" s="8" t="s">
        <v>17275</v>
      </c>
      <c r="L7" s="8" t="s">
        <v>17261</v>
      </c>
      <c r="M7" s="8" t="s">
        <v>17261</v>
      </c>
      <c r="N7" s="8" t="s">
        <v>17263</v>
      </c>
      <c r="O7" s="15" t="s">
        <v>5648</v>
      </c>
      <c r="P7" s="15"/>
      <c r="Q7" s="173" t="s">
        <v>5759</v>
      </c>
      <c r="R7" s="307" t="s">
        <v>21072</v>
      </c>
      <c r="S7" s="243">
        <v>46</v>
      </c>
      <c r="U7" s="413" t="s">
        <v>5175</v>
      </c>
      <c r="V7" s="413">
        <f>COUNTIF($S$2:$S$21,"46")</f>
        <v>15</v>
      </c>
    </row>
    <row r="8" spans="1:22" ht="15" thickTop="1" thickBot="1">
      <c r="A8" s="7">
        <v>7</v>
      </c>
      <c r="B8" s="7">
        <v>109</v>
      </c>
      <c r="C8" s="9" t="s">
        <v>5635</v>
      </c>
      <c r="D8" s="9" t="s">
        <v>5664</v>
      </c>
      <c r="E8" s="147" t="s">
        <v>5678</v>
      </c>
      <c r="F8" s="87" t="s">
        <v>5518</v>
      </c>
      <c r="G8" s="7" t="s">
        <v>1183</v>
      </c>
      <c r="H8" s="96" t="s">
        <v>5532</v>
      </c>
      <c r="I8" s="8" t="s">
        <v>5539</v>
      </c>
      <c r="J8" s="8"/>
      <c r="K8" s="8" t="s">
        <v>17275</v>
      </c>
      <c r="L8" s="8" t="s">
        <v>17388</v>
      </c>
      <c r="M8" s="8" t="s">
        <v>17388</v>
      </c>
      <c r="N8" s="8" t="s">
        <v>17389</v>
      </c>
      <c r="O8" s="15" t="s">
        <v>5648</v>
      </c>
      <c r="P8" s="15"/>
      <c r="Q8" s="173" t="s">
        <v>5760</v>
      </c>
      <c r="R8" s="307" t="s">
        <v>21072</v>
      </c>
      <c r="S8" s="243">
        <v>46</v>
      </c>
      <c r="U8" s="413" t="s">
        <v>5214</v>
      </c>
      <c r="V8" s="413">
        <f>COUNTIF($S$2:$S$21,"47")</f>
        <v>2</v>
      </c>
    </row>
    <row r="9" spans="1:22" ht="15" thickTop="1" thickBot="1">
      <c r="A9" s="7">
        <v>8</v>
      </c>
      <c r="B9" s="7">
        <v>110</v>
      </c>
      <c r="C9" s="9" t="s">
        <v>5636</v>
      </c>
      <c r="D9" s="9" t="s">
        <v>5665</v>
      </c>
      <c r="E9" s="147" t="s">
        <v>5679</v>
      </c>
      <c r="F9" s="87" t="s">
        <v>5519</v>
      </c>
      <c r="G9" s="7" t="s">
        <v>1183</v>
      </c>
      <c r="H9" s="96" t="s">
        <v>5533</v>
      </c>
      <c r="I9" s="8" t="s">
        <v>5539</v>
      </c>
      <c r="J9" s="8"/>
      <c r="K9" s="8" t="s">
        <v>17275</v>
      </c>
      <c r="L9" s="8" t="s">
        <v>17388</v>
      </c>
      <c r="M9" s="8" t="s">
        <v>17261</v>
      </c>
      <c r="N9" s="8" t="s">
        <v>17389</v>
      </c>
      <c r="O9" s="15" t="s">
        <v>5648</v>
      </c>
      <c r="P9" s="15"/>
      <c r="Q9" s="173" t="s">
        <v>5761</v>
      </c>
      <c r="R9" s="307" t="s">
        <v>21072</v>
      </c>
      <c r="S9" s="243">
        <v>46</v>
      </c>
      <c r="U9" s="413" t="s">
        <v>5216</v>
      </c>
      <c r="V9" s="413">
        <f>COUNTIF($S$2:$S$21,"48")</f>
        <v>1</v>
      </c>
    </row>
    <row r="10" spans="1:22" ht="15" thickTop="1" thickBot="1">
      <c r="A10" s="7">
        <v>9</v>
      </c>
      <c r="B10" s="7">
        <v>111</v>
      </c>
      <c r="C10" s="9" t="s">
        <v>5637</v>
      </c>
      <c r="D10" s="9" t="s">
        <v>5666</v>
      </c>
      <c r="E10" s="147" t="s">
        <v>5680</v>
      </c>
      <c r="F10" s="87" t="s">
        <v>5520</v>
      </c>
      <c r="G10" s="7" t="s">
        <v>1183</v>
      </c>
      <c r="H10" s="96" t="s">
        <v>5534</v>
      </c>
      <c r="I10" s="8" t="s">
        <v>5539</v>
      </c>
      <c r="J10" s="8"/>
      <c r="K10" s="8" t="s">
        <v>17275</v>
      </c>
      <c r="L10" s="8" t="s">
        <v>17261</v>
      </c>
      <c r="M10" s="8" t="s">
        <v>17261</v>
      </c>
      <c r="N10" s="8" t="s">
        <v>17263</v>
      </c>
      <c r="O10" s="15" t="s">
        <v>5648</v>
      </c>
      <c r="P10" s="15"/>
      <c r="Q10" s="173" t="s">
        <v>5762</v>
      </c>
      <c r="R10" s="307" t="s">
        <v>21072</v>
      </c>
      <c r="S10" s="243">
        <v>46</v>
      </c>
      <c r="U10" s="413" t="s">
        <v>5215</v>
      </c>
      <c r="V10" s="413">
        <f>COUNTIF($S$2:$S$21,"49")</f>
        <v>0</v>
      </c>
    </row>
    <row r="11" spans="1:22" ht="15" thickTop="1" thickBot="1">
      <c r="A11" s="7">
        <v>10</v>
      </c>
      <c r="B11" s="7">
        <v>112</v>
      </c>
      <c r="C11" s="9" t="s">
        <v>5638</v>
      </c>
      <c r="D11" s="9" t="s">
        <v>5667</v>
      </c>
      <c r="E11" s="147" t="s">
        <v>5681</v>
      </c>
      <c r="F11" s="87" t="s">
        <v>5521</v>
      </c>
      <c r="G11" s="7" t="s">
        <v>1183</v>
      </c>
      <c r="H11" s="96" t="s">
        <v>5535</v>
      </c>
      <c r="I11" s="8" t="s">
        <v>5539</v>
      </c>
      <c r="J11" s="8"/>
      <c r="K11" s="8" t="s">
        <v>17275</v>
      </c>
      <c r="L11" s="8" t="s">
        <v>17261</v>
      </c>
      <c r="M11" s="8" t="s">
        <v>17388</v>
      </c>
      <c r="N11" s="8" t="s">
        <v>17263</v>
      </c>
      <c r="O11" s="15" t="s">
        <v>5648</v>
      </c>
      <c r="P11" s="15"/>
      <c r="Q11" s="173" t="s">
        <v>5763</v>
      </c>
      <c r="R11" s="307" t="s">
        <v>21072</v>
      </c>
      <c r="S11" s="243">
        <v>46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>
        <v>113</v>
      </c>
      <c r="C12" s="9" t="s">
        <v>5639</v>
      </c>
      <c r="D12" s="9" t="s">
        <v>5668</v>
      </c>
      <c r="E12" s="147" t="s">
        <v>5682</v>
      </c>
      <c r="F12" s="87" t="s">
        <v>5522</v>
      </c>
      <c r="G12" s="7" t="s">
        <v>1183</v>
      </c>
      <c r="H12" s="96" t="s">
        <v>5536</v>
      </c>
      <c r="I12" s="8" t="s">
        <v>5539</v>
      </c>
      <c r="J12" s="8"/>
      <c r="K12" s="8" t="s">
        <v>17275</v>
      </c>
      <c r="L12" s="8" t="s">
        <v>17261</v>
      </c>
      <c r="M12" s="8" t="s">
        <v>17388</v>
      </c>
      <c r="N12" s="8" t="s">
        <v>17389</v>
      </c>
      <c r="O12" s="15" t="s">
        <v>5648</v>
      </c>
      <c r="P12" s="15"/>
      <c r="Q12" s="173" t="s">
        <v>5764</v>
      </c>
      <c r="R12" s="307" t="s">
        <v>21072</v>
      </c>
      <c r="S12" s="243">
        <v>46</v>
      </c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>
        <v>114</v>
      </c>
      <c r="C13" s="9" t="s">
        <v>5640</v>
      </c>
      <c r="D13" s="9" t="s">
        <v>5669</v>
      </c>
      <c r="E13" s="147" t="s">
        <v>5683</v>
      </c>
      <c r="F13" s="87" t="s">
        <v>5523</v>
      </c>
      <c r="G13" s="7" t="s">
        <v>1183</v>
      </c>
      <c r="H13" s="96" t="s">
        <v>5537</v>
      </c>
      <c r="I13" s="8" t="s">
        <v>5539</v>
      </c>
      <c r="J13" s="8"/>
      <c r="K13" s="8" t="s">
        <v>17275</v>
      </c>
      <c r="L13" s="8" t="s">
        <v>17261</v>
      </c>
      <c r="M13" s="8" t="s">
        <v>17261</v>
      </c>
      <c r="N13" s="8" t="s">
        <v>17389</v>
      </c>
      <c r="O13" s="15" t="s">
        <v>5648</v>
      </c>
      <c r="P13" s="15"/>
      <c r="Q13" s="173" t="s">
        <v>5765</v>
      </c>
      <c r="R13" s="307" t="s">
        <v>21072</v>
      </c>
      <c r="S13" s="243">
        <v>46</v>
      </c>
      <c r="U13" s="413" t="s">
        <v>17022</v>
      </c>
      <c r="V13" s="413">
        <f>COUNTIF($S$2:$S$150,"52")</f>
        <v>0</v>
      </c>
    </row>
    <row r="14" spans="1:22" ht="15" thickTop="1" thickBot="1">
      <c r="A14" s="7">
        <v>13</v>
      </c>
      <c r="B14" s="7">
        <v>115</v>
      </c>
      <c r="C14" s="9" t="s">
        <v>5641</v>
      </c>
      <c r="D14" s="9" t="s">
        <v>5670</v>
      </c>
      <c r="E14" s="147" t="s">
        <v>5684</v>
      </c>
      <c r="F14" s="87" t="s">
        <v>5524</v>
      </c>
      <c r="G14" s="7" t="s">
        <v>1183</v>
      </c>
      <c r="H14" s="96" t="s">
        <v>5538</v>
      </c>
      <c r="I14" s="8" t="s">
        <v>5539</v>
      </c>
      <c r="J14" s="8"/>
      <c r="K14" s="8" t="s">
        <v>17275</v>
      </c>
      <c r="L14" s="8" t="s">
        <v>17261</v>
      </c>
      <c r="M14" s="8" t="s">
        <v>17388</v>
      </c>
      <c r="N14" s="8" t="s">
        <v>17263</v>
      </c>
      <c r="O14" s="15" t="s">
        <v>5648</v>
      </c>
      <c r="P14" s="15"/>
      <c r="Q14" s="173" t="s">
        <v>5766</v>
      </c>
      <c r="R14" s="307" t="s">
        <v>21072</v>
      </c>
      <c r="S14" s="243">
        <v>46</v>
      </c>
    </row>
    <row r="15" spans="1:22" ht="15" thickTop="1" thickBot="1">
      <c r="A15" s="250">
        <v>14</v>
      </c>
      <c r="B15" s="250">
        <v>116</v>
      </c>
      <c r="C15" s="251" t="s">
        <v>28644</v>
      </c>
      <c r="D15" s="251" t="s">
        <v>5671</v>
      </c>
      <c r="E15" s="268" t="s">
        <v>5685</v>
      </c>
      <c r="F15" s="292" t="s">
        <v>5525</v>
      </c>
      <c r="G15" s="250" t="s">
        <v>1183</v>
      </c>
      <c r="H15" s="270" t="s">
        <v>5540</v>
      </c>
      <c r="I15" s="254" t="s">
        <v>5539</v>
      </c>
      <c r="J15" s="254"/>
      <c r="K15" s="254" t="s">
        <v>17275</v>
      </c>
      <c r="L15" s="254" t="s">
        <v>17261</v>
      </c>
      <c r="M15" s="254" t="s">
        <v>17261</v>
      </c>
      <c r="N15" s="254" t="s">
        <v>17263</v>
      </c>
      <c r="O15" s="252" t="s">
        <v>5648</v>
      </c>
      <c r="P15" s="252" t="s">
        <v>29164</v>
      </c>
      <c r="Q15" s="1071" t="s">
        <v>5767</v>
      </c>
      <c r="R15" s="496" t="s">
        <v>21072</v>
      </c>
      <c r="S15" s="497">
        <v>46</v>
      </c>
    </row>
    <row r="16" spans="1:22" ht="15" thickTop="1" thickBot="1">
      <c r="A16" s="442">
        <v>15</v>
      </c>
      <c r="B16" s="7">
        <v>1000</v>
      </c>
      <c r="C16" s="9" t="s">
        <v>10704</v>
      </c>
      <c r="D16" s="9" t="s">
        <v>8953</v>
      </c>
      <c r="E16" s="147" t="s">
        <v>8954</v>
      </c>
      <c r="F16" s="87" t="s">
        <v>8827</v>
      </c>
      <c r="G16" s="7" t="s">
        <v>1183</v>
      </c>
      <c r="H16" s="15" t="s">
        <v>8826</v>
      </c>
      <c r="I16" s="8" t="s">
        <v>8825</v>
      </c>
      <c r="J16" s="8"/>
      <c r="K16" s="8" t="s">
        <v>17275</v>
      </c>
      <c r="L16" s="8" t="s">
        <v>17261</v>
      </c>
      <c r="M16" s="8" t="s">
        <v>17261</v>
      </c>
      <c r="N16" s="8" t="s">
        <v>17263</v>
      </c>
      <c r="O16" s="15" t="s">
        <v>8952</v>
      </c>
      <c r="P16" s="15"/>
      <c r="Q16" s="8" t="s">
        <v>11118</v>
      </c>
      <c r="R16" s="8"/>
      <c r="S16" s="214">
        <v>47</v>
      </c>
      <c r="T16" s="210" t="s">
        <v>11203</v>
      </c>
    </row>
    <row r="17" spans="1:19" ht="15" thickTop="1" thickBot="1">
      <c r="A17" s="442">
        <v>16</v>
      </c>
      <c r="B17" s="7">
        <v>103</v>
      </c>
      <c r="C17" s="9" t="s">
        <v>10599</v>
      </c>
      <c r="D17" s="9" t="s">
        <v>10709</v>
      </c>
      <c r="E17" s="147" t="s">
        <v>10710</v>
      </c>
      <c r="F17" s="87" t="s">
        <v>10600</v>
      </c>
      <c r="G17" s="442" t="s">
        <v>1183</v>
      </c>
      <c r="H17" s="15" t="s">
        <v>10601</v>
      </c>
      <c r="I17" s="8" t="s">
        <v>8825</v>
      </c>
      <c r="J17" s="8"/>
      <c r="K17" s="8" t="s">
        <v>17275</v>
      </c>
      <c r="L17" s="8" t="s">
        <v>17261</v>
      </c>
      <c r="M17" s="8" t="s">
        <v>17388</v>
      </c>
      <c r="N17" s="8" t="s">
        <v>17389</v>
      </c>
      <c r="O17" s="15" t="s">
        <v>10711</v>
      </c>
      <c r="P17" s="643"/>
      <c r="Q17" s="463" t="s">
        <v>10960</v>
      </c>
      <c r="R17" s="649"/>
      <c r="S17" s="214">
        <v>47</v>
      </c>
    </row>
    <row r="18" spans="1:19" ht="15" thickTop="1" thickBot="1">
      <c r="A18" s="442">
        <v>17</v>
      </c>
      <c r="B18" s="7">
        <v>10000</v>
      </c>
      <c r="C18" s="9" t="s">
        <v>13617</v>
      </c>
      <c r="D18" s="9" t="s">
        <v>13933</v>
      </c>
      <c r="E18" s="15" t="s">
        <v>13934</v>
      </c>
      <c r="F18" s="87" t="s">
        <v>13618</v>
      </c>
      <c r="G18" s="442" t="s">
        <v>1183</v>
      </c>
      <c r="H18" s="15" t="s">
        <v>15302</v>
      </c>
      <c r="I18" s="8" t="s">
        <v>5888</v>
      </c>
      <c r="J18" s="8"/>
      <c r="K18" s="8" t="s">
        <v>17275</v>
      </c>
      <c r="L18" s="8" t="s">
        <v>17388</v>
      </c>
      <c r="M18" s="8" t="s">
        <v>17261</v>
      </c>
      <c r="N18" s="8" t="s">
        <v>17263</v>
      </c>
      <c r="O18" s="15" t="s">
        <v>13935</v>
      </c>
      <c r="P18" s="15"/>
      <c r="Q18" s="443" t="s">
        <v>16925</v>
      </c>
      <c r="R18" s="443"/>
      <c r="S18" s="216">
        <v>48</v>
      </c>
    </row>
    <row r="19" spans="1:19" ht="15" thickTop="1" thickBot="1">
      <c r="A19" s="442">
        <v>14</v>
      </c>
      <c r="B19" s="442">
        <v>116</v>
      </c>
      <c r="C19" s="9" t="s">
        <v>28645</v>
      </c>
      <c r="D19" s="9" t="s">
        <v>28803</v>
      </c>
      <c r="E19" s="147" t="s">
        <v>28802</v>
      </c>
      <c r="F19" s="87" t="s">
        <v>28646</v>
      </c>
      <c r="G19" s="442" t="s">
        <v>1183</v>
      </c>
      <c r="H19" s="96" t="s">
        <v>28648</v>
      </c>
      <c r="I19" s="8" t="s">
        <v>28647</v>
      </c>
      <c r="J19" s="8"/>
      <c r="K19" s="8" t="s">
        <v>17275</v>
      </c>
      <c r="L19" s="8" t="s">
        <v>17257</v>
      </c>
      <c r="M19" s="8" t="s">
        <v>17257</v>
      </c>
      <c r="N19" s="8" t="s">
        <v>17259</v>
      </c>
      <c r="O19" s="15" t="s">
        <v>29705</v>
      </c>
      <c r="P19" s="15"/>
      <c r="Q19" s="307" t="s">
        <v>28965</v>
      </c>
      <c r="R19" s="307"/>
      <c r="S19" s="243">
        <v>46</v>
      </c>
    </row>
    <row r="20" spans="1:19" ht="15" thickTop="1" thickBot="1">
      <c r="A20" s="7"/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6"/>
    </row>
    <row r="21" spans="1:19" ht="15" thickTop="1" thickBot="1">
      <c r="A21" s="7"/>
      <c r="B21" s="7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6"/>
    </row>
    <row r="22" spans="1:19" ht="14.25" thickTop="1"/>
  </sheetData>
  <phoneticPr fontId="35"/>
  <hyperlinks>
    <hyperlink ref="A1" location="ユーザー一覧!A1" display="通番"/>
    <hyperlink ref="F2" r:id="rId1"/>
    <hyperlink ref="F3:F15" r:id="rId2" display="SW00008000001@nihonsoft.co.jp"/>
    <hyperlink ref="F16" r:id="rId3"/>
    <hyperlink ref="F17" r:id="rId4" display="SW00008000015@nihonsoft.net"/>
    <hyperlink ref="F18" r:id="rId5" display="SW00008000015@nihonsoft.net"/>
    <hyperlink ref="F19" r:id="rId6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5500</v>
      </c>
      <c r="C2" s="9" t="s">
        <v>5550</v>
      </c>
      <c r="D2" s="9" t="s">
        <v>5646</v>
      </c>
      <c r="E2" s="147" t="s">
        <v>5647</v>
      </c>
      <c r="F2" s="87" t="s">
        <v>5549</v>
      </c>
      <c r="G2" s="7" t="s">
        <v>1183</v>
      </c>
      <c r="H2" s="96" t="s">
        <v>5548</v>
      </c>
      <c r="I2" s="8" t="s">
        <v>5539</v>
      </c>
      <c r="J2" s="8"/>
      <c r="K2" s="8" t="s">
        <v>17255</v>
      </c>
      <c r="L2" s="8" t="s">
        <v>17388</v>
      </c>
      <c r="M2" s="8" t="s">
        <v>17388</v>
      </c>
      <c r="N2" s="8" t="s">
        <v>17263</v>
      </c>
      <c r="O2" s="15" t="s">
        <v>5648</v>
      </c>
      <c r="P2" s="15"/>
      <c r="Q2" s="8" t="s">
        <v>5737</v>
      </c>
      <c r="R2" s="8" t="s">
        <v>21039</v>
      </c>
      <c r="S2" s="214">
        <v>46</v>
      </c>
      <c r="U2" s="413" t="s">
        <v>5180</v>
      </c>
      <c r="V2" s="413">
        <f>COUNTIF($S$2:$S$13,"41")</f>
        <v>0</v>
      </c>
    </row>
    <row r="3" spans="1:22" ht="15" thickTop="1" thickBot="1">
      <c r="A3" s="7"/>
      <c r="B3" s="7"/>
      <c r="C3" s="9"/>
      <c r="D3" s="9"/>
      <c r="E3" s="147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COUNTIF($S$2:$S$13,"42")</f>
        <v>0</v>
      </c>
    </row>
    <row r="4" spans="1:22" ht="15" thickTop="1" thickBot="1">
      <c r="A4" s="7"/>
      <c r="B4" s="7"/>
      <c r="C4" s="9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COUNTIF($S$2:$S$13,"43")</f>
        <v>0</v>
      </c>
    </row>
    <row r="5" spans="1:22" ht="15" thickTop="1" thickBot="1">
      <c r="A5" s="7"/>
      <c r="B5" s="7"/>
      <c r="C5" s="9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COUNTIF($S$2:$S$13,"44")</f>
        <v>0</v>
      </c>
    </row>
    <row r="6" spans="1:22" ht="15" thickTop="1" thickBot="1">
      <c r="A6" s="7"/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COUNTIF($S$2:$S$13,"45")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COUNTIF($S$2:$S$13,"46")</f>
        <v>1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COUNTIF($S$2:$S$13,"47")</f>
        <v>0</v>
      </c>
    </row>
    <row r="9" spans="1:22" ht="15" thickTop="1" thickBot="1">
      <c r="A9" s="7"/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COUNTIF($S$2:$S$13,"48")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COUNTIF($S$2:$S$13,"49")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V19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/>
      <c r="C2" s="9" t="s">
        <v>5983</v>
      </c>
      <c r="D2" s="9" t="s">
        <v>5817</v>
      </c>
      <c r="E2" s="147" t="s">
        <v>5819</v>
      </c>
      <c r="F2" s="87" t="s">
        <v>5781</v>
      </c>
      <c r="G2" s="7" t="s">
        <v>1183</v>
      </c>
      <c r="H2" s="96" t="s">
        <v>5783</v>
      </c>
      <c r="I2" s="8" t="s">
        <v>5539</v>
      </c>
      <c r="J2" s="8"/>
      <c r="K2" s="8" t="s">
        <v>17390</v>
      </c>
      <c r="L2" s="8" t="s">
        <v>17391</v>
      </c>
      <c r="M2" s="8" t="s">
        <v>17273</v>
      </c>
      <c r="N2" s="8" t="s">
        <v>17273</v>
      </c>
      <c r="O2" s="15" t="s">
        <v>5821</v>
      </c>
      <c r="P2" s="15"/>
      <c r="Q2" s="173" t="s">
        <v>6259</v>
      </c>
      <c r="R2" s="173"/>
      <c r="S2" s="214">
        <v>46</v>
      </c>
      <c r="U2" s="413" t="s">
        <v>5180</v>
      </c>
      <c r="V2" s="413">
        <f>COUNTIF($S$2:$S$18,"41")</f>
        <v>0</v>
      </c>
    </row>
    <row r="3" spans="1:22" ht="15" thickTop="1" thickBot="1">
      <c r="A3" s="7">
        <v>2</v>
      </c>
      <c r="B3" s="7"/>
      <c r="C3" s="9" t="s">
        <v>5984</v>
      </c>
      <c r="D3" s="9" t="s">
        <v>5818</v>
      </c>
      <c r="E3" s="147" t="s">
        <v>5820</v>
      </c>
      <c r="F3" s="87" t="s">
        <v>5782</v>
      </c>
      <c r="G3" s="7" t="s">
        <v>1183</v>
      </c>
      <c r="H3" s="96" t="s">
        <v>5784</v>
      </c>
      <c r="I3" s="8" t="s">
        <v>5539</v>
      </c>
      <c r="J3" s="8"/>
      <c r="K3" s="8" t="s">
        <v>17390</v>
      </c>
      <c r="L3" s="8" t="s">
        <v>17391</v>
      </c>
      <c r="M3" s="8" t="s">
        <v>17273</v>
      </c>
      <c r="N3" s="8" t="s">
        <v>17273</v>
      </c>
      <c r="O3" s="15" t="s">
        <v>5821</v>
      </c>
      <c r="P3" s="15"/>
      <c r="Q3" s="173" t="s">
        <v>6260</v>
      </c>
      <c r="R3" s="173"/>
      <c r="S3" s="214">
        <v>46</v>
      </c>
      <c r="U3" s="413" t="s">
        <v>5179</v>
      </c>
      <c r="V3" s="413">
        <f>COUNTIF($S$2:$S$18,"42")</f>
        <v>0</v>
      </c>
    </row>
    <row r="4" spans="1:22" ht="15" thickTop="1" thickBot="1">
      <c r="A4" s="7">
        <v>3</v>
      </c>
      <c r="B4" s="7"/>
      <c r="C4" s="9" t="s">
        <v>5985</v>
      </c>
      <c r="D4" s="9" t="s">
        <v>6120</v>
      </c>
      <c r="E4" s="147" t="s">
        <v>6121</v>
      </c>
      <c r="F4" s="87" t="s">
        <v>5998</v>
      </c>
      <c r="G4" s="7" t="s">
        <v>1183</v>
      </c>
      <c r="H4" s="96" t="s">
        <v>6011</v>
      </c>
      <c r="I4" s="8" t="s">
        <v>5539</v>
      </c>
      <c r="J4" s="8"/>
      <c r="K4" s="8" t="s">
        <v>17390</v>
      </c>
      <c r="L4" s="8" t="s">
        <v>17391</v>
      </c>
      <c r="M4" s="8" t="s">
        <v>17273</v>
      </c>
      <c r="N4" s="8" t="s">
        <v>17274</v>
      </c>
      <c r="O4" s="15" t="s">
        <v>6146</v>
      </c>
      <c r="P4" s="15"/>
      <c r="Q4" s="173" t="s">
        <v>6261</v>
      </c>
      <c r="R4" s="173"/>
      <c r="S4" s="214">
        <v>46</v>
      </c>
      <c r="U4" s="413" t="s">
        <v>5178</v>
      </c>
      <c r="V4" s="413">
        <f>COUNTIF($S$2:$S$18,"43")</f>
        <v>0</v>
      </c>
    </row>
    <row r="5" spans="1:22" ht="15" thickTop="1" thickBot="1">
      <c r="A5" s="7">
        <v>4</v>
      </c>
      <c r="B5" s="7"/>
      <c r="C5" s="9" t="s">
        <v>5986</v>
      </c>
      <c r="D5" s="9" t="s">
        <v>6122</v>
      </c>
      <c r="E5" s="147" t="s">
        <v>6123</v>
      </c>
      <c r="F5" s="87" t="s">
        <v>5999</v>
      </c>
      <c r="G5" s="7" t="s">
        <v>1183</v>
      </c>
      <c r="H5" s="96" t="s">
        <v>6012</v>
      </c>
      <c r="I5" s="8" t="s">
        <v>5539</v>
      </c>
      <c r="J5" s="8"/>
      <c r="K5" s="8" t="s">
        <v>17390</v>
      </c>
      <c r="L5" s="8" t="s">
        <v>17391</v>
      </c>
      <c r="M5" s="8" t="s">
        <v>17273</v>
      </c>
      <c r="N5" s="8" t="s">
        <v>17392</v>
      </c>
      <c r="O5" s="15" t="s">
        <v>6146</v>
      </c>
      <c r="P5" s="15"/>
      <c r="Q5" s="173" t="s">
        <v>6262</v>
      </c>
      <c r="R5" s="173"/>
      <c r="S5" s="214">
        <v>46</v>
      </c>
      <c r="U5" s="413" t="s">
        <v>5176</v>
      </c>
      <c r="V5" s="413">
        <f>COUNTIF($S$2:$S$18,"44")</f>
        <v>0</v>
      </c>
    </row>
    <row r="6" spans="1:22" ht="15" thickTop="1" thickBot="1">
      <c r="A6" s="7">
        <v>5</v>
      </c>
      <c r="B6" s="7"/>
      <c r="C6" s="9" t="s">
        <v>5987</v>
      </c>
      <c r="D6" s="9" t="s">
        <v>6124</v>
      </c>
      <c r="E6" s="147" t="s">
        <v>6125</v>
      </c>
      <c r="F6" s="87" t="s">
        <v>6000</v>
      </c>
      <c r="G6" s="7" t="s">
        <v>1183</v>
      </c>
      <c r="H6" s="96" t="s">
        <v>6013</v>
      </c>
      <c r="I6" s="8" t="s">
        <v>5539</v>
      </c>
      <c r="J6" s="8"/>
      <c r="K6" s="8" t="s">
        <v>17390</v>
      </c>
      <c r="L6" s="8" t="s">
        <v>17391</v>
      </c>
      <c r="M6" s="8" t="s">
        <v>17393</v>
      </c>
      <c r="N6" s="8" t="s">
        <v>17274</v>
      </c>
      <c r="O6" s="15" t="s">
        <v>6146</v>
      </c>
      <c r="P6" s="15"/>
      <c r="Q6" s="173" t="s">
        <v>6263</v>
      </c>
      <c r="R6" s="173"/>
      <c r="S6" s="214">
        <v>46</v>
      </c>
      <c r="U6" s="413" t="s">
        <v>5174</v>
      </c>
      <c r="V6" s="413">
        <f>COUNTIF($S$2:$S$18,"45")</f>
        <v>0</v>
      </c>
    </row>
    <row r="7" spans="1:22" ht="15" thickTop="1" thickBot="1">
      <c r="A7" s="7">
        <v>6</v>
      </c>
      <c r="B7" s="7"/>
      <c r="C7" s="9" t="s">
        <v>5988</v>
      </c>
      <c r="D7" s="9" t="s">
        <v>6126</v>
      </c>
      <c r="E7" s="147" t="s">
        <v>6127</v>
      </c>
      <c r="F7" s="87" t="s">
        <v>6001</v>
      </c>
      <c r="G7" s="7" t="s">
        <v>1183</v>
      </c>
      <c r="H7" s="96" t="s">
        <v>6014</v>
      </c>
      <c r="I7" s="8" t="s">
        <v>5539</v>
      </c>
      <c r="J7" s="8"/>
      <c r="K7" s="8" t="s">
        <v>17390</v>
      </c>
      <c r="L7" s="8" t="s">
        <v>17391</v>
      </c>
      <c r="M7" s="8" t="s">
        <v>17273</v>
      </c>
      <c r="N7" s="8" t="s">
        <v>17274</v>
      </c>
      <c r="O7" s="15" t="s">
        <v>6146</v>
      </c>
      <c r="P7" s="15"/>
      <c r="Q7" s="173" t="s">
        <v>6264</v>
      </c>
      <c r="R7" s="173"/>
      <c r="S7" s="214">
        <v>46</v>
      </c>
      <c r="U7" s="413" t="s">
        <v>5175</v>
      </c>
      <c r="V7" s="413">
        <f>COUNTIF($S$2:$S$18,"46")</f>
        <v>15</v>
      </c>
    </row>
    <row r="8" spans="1:22" ht="15" thickTop="1" thickBot="1">
      <c r="A8" s="7">
        <v>7</v>
      </c>
      <c r="B8" s="7"/>
      <c r="C8" s="9" t="s">
        <v>5989</v>
      </c>
      <c r="D8" s="9" t="s">
        <v>6128</v>
      </c>
      <c r="E8" s="147" t="s">
        <v>6129</v>
      </c>
      <c r="F8" s="87" t="s">
        <v>6002</v>
      </c>
      <c r="G8" s="7" t="s">
        <v>1183</v>
      </c>
      <c r="H8" s="96" t="s">
        <v>6015</v>
      </c>
      <c r="I8" s="8" t="s">
        <v>5539</v>
      </c>
      <c r="J8" s="8"/>
      <c r="K8" s="8" t="s">
        <v>17390</v>
      </c>
      <c r="L8" s="8" t="s">
        <v>17391</v>
      </c>
      <c r="M8" s="8" t="s">
        <v>17274</v>
      </c>
      <c r="N8" s="8" t="s">
        <v>17274</v>
      </c>
      <c r="O8" s="15" t="s">
        <v>6146</v>
      </c>
      <c r="P8" s="15"/>
      <c r="Q8" s="173" t="s">
        <v>6265</v>
      </c>
      <c r="R8" s="173"/>
      <c r="S8" s="214">
        <v>46</v>
      </c>
      <c r="U8" s="413" t="s">
        <v>5214</v>
      </c>
      <c r="V8" s="413">
        <f>COUNTIF($S$2:$S$18,"47")</f>
        <v>0</v>
      </c>
    </row>
    <row r="9" spans="1:22" ht="15" thickTop="1" thickBot="1">
      <c r="A9" s="7">
        <v>8</v>
      </c>
      <c r="B9" s="7"/>
      <c r="C9" s="9" t="s">
        <v>5990</v>
      </c>
      <c r="D9" s="9" t="s">
        <v>6130</v>
      </c>
      <c r="E9" s="147" t="s">
        <v>6131</v>
      </c>
      <c r="F9" s="87" t="s">
        <v>6003</v>
      </c>
      <c r="G9" s="7" t="s">
        <v>1183</v>
      </c>
      <c r="H9" s="96" t="s">
        <v>6016</v>
      </c>
      <c r="I9" s="8" t="s">
        <v>5539</v>
      </c>
      <c r="J9" s="8"/>
      <c r="K9" s="8" t="s">
        <v>17390</v>
      </c>
      <c r="L9" s="8" t="s">
        <v>17391</v>
      </c>
      <c r="M9" s="8" t="s">
        <v>17392</v>
      </c>
      <c r="N9" s="8" t="s">
        <v>17392</v>
      </c>
      <c r="O9" s="15" t="s">
        <v>6146</v>
      </c>
      <c r="P9" s="15"/>
      <c r="Q9" s="173" t="s">
        <v>6266</v>
      </c>
      <c r="R9" s="173"/>
      <c r="S9" s="214">
        <v>46</v>
      </c>
      <c r="U9" s="413" t="s">
        <v>5216</v>
      </c>
      <c r="V9" s="413">
        <f>COUNTIF($S$2:$S$18,"48")</f>
        <v>0</v>
      </c>
    </row>
    <row r="10" spans="1:22" ht="15" thickTop="1" thickBot="1">
      <c r="A10" s="7">
        <v>9</v>
      </c>
      <c r="B10" s="7"/>
      <c r="C10" s="9" t="s">
        <v>5991</v>
      </c>
      <c r="D10" s="9" t="s">
        <v>6132</v>
      </c>
      <c r="E10" s="147" t="s">
        <v>6133</v>
      </c>
      <c r="F10" s="87" t="s">
        <v>6004</v>
      </c>
      <c r="G10" s="7" t="s">
        <v>1183</v>
      </c>
      <c r="H10" s="96" t="s">
        <v>6017</v>
      </c>
      <c r="I10" s="8" t="s">
        <v>5539</v>
      </c>
      <c r="J10" s="8"/>
      <c r="K10" s="8" t="s">
        <v>17390</v>
      </c>
      <c r="L10" s="8" t="s">
        <v>17391</v>
      </c>
      <c r="M10" s="8" t="s">
        <v>17392</v>
      </c>
      <c r="N10" s="8" t="s">
        <v>17273</v>
      </c>
      <c r="O10" s="15" t="s">
        <v>6146</v>
      </c>
      <c r="P10" s="15"/>
      <c r="Q10" s="173" t="s">
        <v>6267</v>
      </c>
      <c r="R10" s="173"/>
      <c r="S10" s="214">
        <v>46</v>
      </c>
      <c r="U10" s="413" t="s">
        <v>5215</v>
      </c>
      <c r="V10" s="413">
        <f>COUNTIF($S$2:$S$18,"49")</f>
        <v>0</v>
      </c>
    </row>
    <row r="11" spans="1:22" ht="15" thickTop="1" thickBot="1">
      <c r="A11" s="7">
        <v>10</v>
      </c>
      <c r="B11" s="7"/>
      <c r="C11" s="9" t="s">
        <v>5992</v>
      </c>
      <c r="D11" s="9" t="s">
        <v>6134</v>
      </c>
      <c r="E11" s="147" t="s">
        <v>6135</v>
      </c>
      <c r="F11" s="87" t="s">
        <v>6005</v>
      </c>
      <c r="G11" s="7" t="s">
        <v>1183</v>
      </c>
      <c r="H11" s="96" t="s">
        <v>6018</v>
      </c>
      <c r="I11" s="8" t="s">
        <v>5539</v>
      </c>
      <c r="J11" s="8"/>
      <c r="K11" s="8" t="s">
        <v>17390</v>
      </c>
      <c r="L11" s="8" t="s">
        <v>17391</v>
      </c>
      <c r="M11" s="8" t="s">
        <v>17274</v>
      </c>
      <c r="N11" s="8" t="s">
        <v>17274</v>
      </c>
      <c r="O11" s="15" t="s">
        <v>6146</v>
      </c>
      <c r="P11" s="15"/>
      <c r="Q11" s="173" t="s">
        <v>6268</v>
      </c>
      <c r="R11" s="173"/>
      <c r="S11" s="214">
        <v>46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/>
      <c r="C12" s="9" t="s">
        <v>5993</v>
      </c>
      <c r="D12" s="9" t="s">
        <v>6136</v>
      </c>
      <c r="E12" s="147" t="s">
        <v>6137</v>
      </c>
      <c r="F12" s="87" t="s">
        <v>6006</v>
      </c>
      <c r="G12" s="7" t="s">
        <v>1183</v>
      </c>
      <c r="H12" s="96" t="s">
        <v>6019</v>
      </c>
      <c r="I12" s="8" t="s">
        <v>5539</v>
      </c>
      <c r="J12" s="8"/>
      <c r="K12" s="8" t="s">
        <v>17390</v>
      </c>
      <c r="L12" s="8" t="s">
        <v>17391</v>
      </c>
      <c r="M12" s="8" t="s">
        <v>17392</v>
      </c>
      <c r="N12" s="8" t="s">
        <v>17392</v>
      </c>
      <c r="O12" s="15" t="s">
        <v>6146</v>
      </c>
      <c r="P12" s="15"/>
      <c r="Q12" s="173" t="s">
        <v>6269</v>
      </c>
      <c r="R12" s="173"/>
      <c r="S12" s="214">
        <v>46</v>
      </c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/>
      <c r="C13" s="9" t="s">
        <v>5994</v>
      </c>
      <c r="D13" s="9" t="s">
        <v>6138</v>
      </c>
      <c r="E13" s="147" t="s">
        <v>6139</v>
      </c>
      <c r="F13" s="87" t="s">
        <v>6007</v>
      </c>
      <c r="G13" s="7" t="s">
        <v>1183</v>
      </c>
      <c r="H13" s="96" t="s">
        <v>6020</v>
      </c>
      <c r="I13" s="8" t="s">
        <v>5539</v>
      </c>
      <c r="J13" s="8"/>
      <c r="K13" s="8" t="s">
        <v>17390</v>
      </c>
      <c r="L13" s="8" t="s">
        <v>17391</v>
      </c>
      <c r="M13" s="8" t="s">
        <v>17273</v>
      </c>
      <c r="N13" s="8" t="s">
        <v>17393</v>
      </c>
      <c r="O13" s="15" t="s">
        <v>6146</v>
      </c>
      <c r="P13" s="15"/>
      <c r="Q13" s="173" t="s">
        <v>6270</v>
      </c>
      <c r="R13" s="173"/>
      <c r="S13" s="214">
        <v>46</v>
      </c>
      <c r="U13" s="413" t="s">
        <v>17022</v>
      </c>
      <c r="V13" s="413">
        <f>COUNTIF($S$2:$S$150,"52")</f>
        <v>0</v>
      </c>
    </row>
    <row r="14" spans="1:22" ht="15" thickTop="1" thickBot="1">
      <c r="A14" s="7">
        <v>13</v>
      </c>
      <c r="B14" s="7"/>
      <c r="C14" s="9" t="s">
        <v>5995</v>
      </c>
      <c r="D14" s="9" t="s">
        <v>6140</v>
      </c>
      <c r="E14" s="147" t="s">
        <v>6141</v>
      </c>
      <c r="F14" s="87" t="s">
        <v>6008</v>
      </c>
      <c r="G14" s="7" t="s">
        <v>1183</v>
      </c>
      <c r="H14" s="96" t="s">
        <v>6021</v>
      </c>
      <c r="I14" s="8" t="s">
        <v>5539</v>
      </c>
      <c r="J14" s="8"/>
      <c r="K14" s="8" t="s">
        <v>17390</v>
      </c>
      <c r="L14" s="8" t="s">
        <v>17391</v>
      </c>
      <c r="M14" s="8" t="s">
        <v>17274</v>
      </c>
      <c r="N14" s="8" t="s">
        <v>17393</v>
      </c>
      <c r="O14" s="15" t="s">
        <v>6146</v>
      </c>
      <c r="P14" s="15"/>
      <c r="Q14" s="173" t="s">
        <v>6271</v>
      </c>
      <c r="R14" s="173"/>
      <c r="S14" s="214">
        <v>46</v>
      </c>
    </row>
    <row r="15" spans="1:22" ht="15" thickTop="1" thickBot="1">
      <c r="A15" s="7">
        <v>14</v>
      </c>
      <c r="B15" s="7"/>
      <c r="C15" s="9" t="s">
        <v>5996</v>
      </c>
      <c r="D15" s="9" t="s">
        <v>6142</v>
      </c>
      <c r="E15" s="147" t="s">
        <v>6143</v>
      </c>
      <c r="F15" s="87" t="s">
        <v>6009</v>
      </c>
      <c r="G15" s="7" t="s">
        <v>1183</v>
      </c>
      <c r="H15" s="96" t="s">
        <v>6022</v>
      </c>
      <c r="I15" s="8" t="s">
        <v>5539</v>
      </c>
      <c r="J15" s="8"/>
      <c r="K15" s="8" t="s">
        <v>17390</v>
      </c>
      <c r="L15" s="8" t="s">
        <v>17391</v>
      </c>
      <c r="M15" s="8" t="s">
        <v>17393</v>
      </c>
      <c r="N15" s="8" t="s">
        <v>17392</v>
      </c>
      <c r="O15" s="15" t="s">
        <v>6146</v>
      </c>
      <c r="P15" s="15"/>
      <c r="Q15" s="173" t="s">
        <v>6272</v>
      </c>
      <c r="R15" s="173"/>
      <c r="S15" s="214">
        <v>46</v>
      </c>
    </row>
    <row r="16" spans="1:22" ht="15" thickTop="1" thickBot="1">
      <c r="A16" s="7">
        <v>15</v>
      </c>
      <c r="B16" s="7"/>
      <c r="C16" s="9" t="s">
        <v>5997</v>
      </c>
      <c r="D16" s="9" t="s">
        <v>6144</v>
      </c>
      <c r="E16" s="147" t="s">
        <v>6145</v>
      </c>
      <c r="F16" s="87" t="s">
        <v>6010</v>
      </c>
      <c r="G16" s="7" t="s">
        <v>1183</v>
      </c>
      <c r="H16" s="96" t="s">
        <v>6023</v>
      </c>
      <c r="I16" s="8" t="s">
        <v>5539</v>
      </c>
      <c r="J16" s="8"/>
      <c r="K16" s="8" t="s">
        <v>17390</v>
      </c>
      <c r="L16" s="8" t="s">
        <v>17391</v>
      </c>
      <c r="M16" s="8" t="s">
        <v>17392</v>
      </c>
      <c r="N16" s="8" t="s">
        <v>17274</v>
      </c>
      <c r="O16" s="15" t="s">
        <v>6146</v>
      </c>
      <c r="P16" s="15"/>
      <c r="Q16" s="173" t="s">
        <v>6273</v>
      </c>
      <c r="R16" s="173"/>
      <c r="S16" s="214">
        <v>46</v>
      </c>
    </row>
    <row r="17" spans="1:19" ht="15" thickTop="1" thickBot="1">
      <c r="A17" s="7"/>
      <c r="B17" s="7"/>
      <c r="C17" s="9"/>
      <c r="D17" s="9"/>
      <c r="E17" s="147"/>
      <c r="F17" s="11"/>
      <c r="G17" s="91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4"/>
    </row>
    <row r="18" spans="1:19" ht="15" thickTop="1" thickBot="1">
      <c r="A18" s="7"/>
      <c r="B18" s="7"/>
      <c r="C18" s="9"/>
      <c r="D18" s="9"/>
      <c r="E18" s="15"/>
      <c r="F18" s="11"/>
      <c r="G18" s="91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6"/>
    </row>
    <row r="19" spans="1:19" ht="14.25" thickTop="1"/>
  </sheetData>
  <phoneticPr fontId="35"/>
  <hyperlinks>
    <hyperlink ref="A1" location="ユーザー一覧!A1" display="通番"/>
    <hyperlink ref="F2" r:id="rId1"/>
    <hyperlink ref="F3" r:id="rId2"/>
    <hyperlink ref="F4:F16" r:id="rId3" display="SW00008200002@nihonsoft.co.jp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V18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6500</v>
      </c>
      <c r="C2" s="9" t="s">
        <v>5803</v>
      </c>
      <c r="D2" s="9" t="s">
        <v>5857</v>
      </c>
      <c r="E2" s="147" t="s">
        <v>5858</v>
      </c>
      <c r="F2" s="87" t="s">
        <v>8134</v>
      </c>
      <c r="G2" s="7" t="s">
        <v>9088</v>
      </c>
      <c r="H2" s="96" t="s">
        <v>9967</v>
      </c>
      <c r="I2" s="8" t="s">
        <v>8131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 t="s">
        <v>5859</v>
      </c>
      <c r="P2" s="15"/>
      <c r="Q2" s="8" t="s">
        <v>8133</v>
      </c>
      <c r="R2" s="210" t="s">
        <v>8132</v>
      </c>
      <c r="S2" s="214">
        <v>46</v>
      </c>
      <c r="U2" s="413" t="s">
        <v>5180</v>
      </c>
      <c r="V2" s="413">
        <f>COUNTIF($S$2:$S$17,"41")</f>
        <v>0</v>
      </c>
    </row>
    <row r="3" spans="1:22" ht="15" thickTop="1" thickBot="1">
      <c r="A3" s="7">
        <v>2</v>
      </c>
      <c r="B3" s="7">
        <v>6520</v>
      </c>
      <c r="C3" s="9" t="s">
        <v>9468</v>
      </c>
      <c r="D3" s="9" t="s">
        <v>9384</v>
      </c>
      <c r="E3" s="147" t="s">
        <v>9391</v>
      </c>
      <c r="F3" s="87" t="s">
        <v>9065</v>
      </c>
      <c r="G3" s="7" t="s">
        <v>1183</v>
      </c>
      <c r="H3" s="96" t="s">
        <v>9072</v>
      </c>
      <c r="I3" s="8" t="s">
        <v>8131</v>
      </c>
      <c r="J3" s="8"/>
      <c r="K3" s="8" t="s">
        <v>17293</v>
      </c>
      <c r="L3" s="8" t="s">
        <v>17257</v>
      </c>
      <c r="M3" s="8" t="s">
        <v>17257</v>
      </c>
      <c r="N3" s="8" t="s">
        <v>17257</v>
      </c>
      <c r="O3" s="15" t="s">
        <v>9367</v>
      </c>
      <c r="P3" s="15"/>
      <c r="Q3" s="8" t="s">
        <v>8133</v>
      </c>
      <c r="R3" s="8"/>
      <c r="S3" s="214">
        <v>47</v>
      </c>
      <c r="U3" s="413" t="s">
        <v>5179</v>
      </c>
      <c r="V3" s="413">
        <f>COUNTIF($S$2:$S$17,"42")</f>
        <v>0</v>
      </c>
    </row>
    <row r="4" spans="1:22" ht="15" thickTop="1" thickBot="1">
      <c r="A4" s="442">
        <v>3</v>
      </c>
      <c r="B4" s="7">
        <v>6530</v>
      </c>
      <c r="C4" s="9" t="s">
        <v>9467</v>
      </c>
      <c r="D4" s="9" t="s">
        <v>9385</v>
      </c>
      <c r="E4" s="147" t="s">
        <v>9392</v>
      </c>
      <c r="F4" s="87" t="s">
        <v>9066</v>
      </c>
      <c r="G4" s="7" t="s">
        <v>1183</v>
      </c>
      <c r="H4" s="96" t="s">
        <v>9073</v>
      </c>
      <c r="I4" s="8" t="s">
        <v>8131</v>
      </c>
      <c r="J4" s="8"/>
      <c r="K4" s="8" t="s">
        <v>17293</v>
      </c>
      <c r="L4" s="8" t="s">
        <v>17257</v>
      </c>
      <c r="M4" s="8" t="s">
        <v>17257</v>
      </c>
      <c r="N4" s="8" t="s">
        <v>17257</v>
      </c>
      <c r="O4" s="15" t="s">
        <v>9367</v>
      </c>
      <c r="P4" s="15"/>
      <c r="Q4" s="8" t="s">
        <v>8133</v>
      </c>
      <c r="R4" s="8"/>
      <c r="S4" s="214">
        <v>47</v>
      </c>
      <c r="U4" s="413" t="s">
        <v>5178</v>
      </c>
      <c r="V4" s="413">
        <f>COUNTIF($S$2:$S$17,"43")</f>
        <v>0</v>
      </c>
    </row>
    <row r="5" spans="1:22" ht="15" thickTop="1" thickBot="1">
      <c r="A5" s="442">
        <v>4</v>
      </c>
      <c r="B5" s="7">
        <v>6540</v>
      </c>
      <c r="C5" s="9" t="s">
        <v>9062</v>
      </c>
      <c r="D5" s="9" t="s">
        <v>9386</v>
      </c>
      <c r="E5" s="147" t="s">
        <v>9393</v>
      </c>
      <c r="F5" s="87" t="s">
        <v>9067</v>
      </c>
      <c r="G5" s="7" t="s">
        <v>1183</v>
      </c>
      <c r="H5" s="96" t="s">
        <v>10275</v>
      </c>
      <c r="I5" s="8" t="s">
        <v>8131</v>
      </c>
      <c r="J5" s="8"/>
      <c r="K5" s="8" t="s">
        <v>17294</v>
      </c>
      <c r="L5" s="8" t="s">
        <v>17257</v>
      </c>
      <c r="M5" s="8" t="s">
        <v>17257</v>
      </c>
      <c r="N5" s="8" t="s">
        <v>17257</v>
      </c>
      <c r="O5" s="15" t="s">
        <v>9367</v>
      </c>
      <c r="P5" s="15"/>
      <c r="Q5" s="8" t="s">
        <v>8133</v>
      </c>
      <c r="R5" s="8"/>
      <c r="S5" s="214">
        <v>47</v>
      </c>
      <c r="U5" s="413" t="s">
        <v>5176</v>
      </c>
      <c r="V5" s="413">
        <f>COUNTIF($S$2:$S$17,"44")</f>
        <v>0</v>
      </c>
    </row>
    <row r="6" spans="1:22" ht="15" thickTop="1" thickBot="1">
      <c r="A6" s="442">
        <v>5</v>
      </c>
      <c r="B6" s="7">
        <v>6550</v>
      </c>
      <c r="C6" s="9" t="s">
        <v>9063</v>
      </c>
      <c r="D6" s="9" t="s">
        <v>9387</v>
      </c>
      <c r="E6" s="147" t="s">
        <v>9394</v>
      </c>
      <c r="F6" s="87" t="s">
        <v>9068</v>
      </c>
      <c r="G6" s="7" t="s">
        <v>1183</v>
      </c>
      <c r="H6" s="96" t="s">
        <v>9753</v>
      </c>
      <c r="I6" s="8" t="s">
        <v>8131</v>
      </c>
      <c r="J6" s="8"/>
      <c r="K6" s="8" t="s">
        <v>17293</v>
      </c>
      <c r="L6" s="8" t="s">
        <v>17261</v>
      </c>
      <c r="M6" s="8" t="s">
        <v>17257</v>
      </c>
      <c r="N6" s="8" t="s">
        <v>17261</v>
      </c>
      <c r="O6" s="15" t="s">
        <v>9367</v>
      </c>
      <c r="P6" s="15"/>
      <c r="Q6" s="8" t="s">
        <v>8133</v>
      </c>
      <c r="R6" s="8"/>
      <c r="S6" s="214">
        <v>47</v>
      </c>
      <c r="U6" s="413" t="s">
        <v>5174</v>
      </c>
      <c r="V6" s="413">
        <f>COUNTIF($S$2:$S$17,"45")</f>
        <v>0</v>
      </c>
    </row>
    <row r="7" spans="1:22" ht="15" thickTop="1" thickBot="1">
      <c r="A7" s="442">
        <v>6</v>
      </c>
      <c r="B7" s="7">
        <v>6510</v>
      </c>
      <c r="C7" s="9" t="s">
        <v>9061</v>
      </c>
      <c r="D7" s="9" t="s">
        <v>9388</v>
      </c>
      <c r="E7" s="147" t="s">
        <v>9395</v>
      </c>
      <c r="F7" s="87" t="s">
        <v>9069</v>
      </c>
      <c r="G7" s="7" t="s">
        <v>1183</v>
      </c>
      <c r="H7" s="96" t="s">
        <v>9133</v>
      </c>
      <c r="I7" s="8" t="s">
        <v>8131</v>
      </c>
      <c r="J7" s="8"/>
      <c r="K7" s="8" t="s">
        <v>17293</v>
      </c>
      <c r="L7" s="8" t="s">
        <v>17261</v>
      </c>
      <c r="M7" s="8" t="s">
        <v>17257</v>
      </c>
      <c r="N7" s="8" t="s">
        <v>17261</v>
      </c>
      <c r="O7" s="15" t="s">
        <v>9367</v>
      </c>
      <c r="P7" s="15"/>
      <c r="Q7" s="8" t="s">
        <v>8133</v>
      </c>
      <c r="R7" s="8"/>
      <c r="S7" s="214">
        <v>47</v>
      </c>
      <c r="U7" s="413" t="s">
        <v>5175</v>
      </c>
      <c r="V7" s="413">
        <f>COUNTIF($S$2:$S$17,"46")</f>
        <v>1</v>
      </c>
    </row>
    <row r="8" spans="1:22" ht="15" thickTop="1" thickBot="1">
      <c r="A8" s="442">
        <v>7</v>
      </c>
      <c r="B8" s="7">
        <v>6560</v>
      </c>
      <c r="C8" s="9" t="s">
        <v>9064</v>
      </c>
      <c r="D8" s="9" t="s">
        <v>9389</v>
      </c>
      <c r="E8" s="147" t="s">
        <v>9396</v>
      </c>
      <c r="F8" s="87" t="s">
        <v>9070</v>
      </c>
      <c r="G8" s="7" t="s">
        <v>1183</v>
      </c>
      <c r="H8" s="96" t="s">
        <v>9134</v>
      </c>
      <c r="I8" s="8" t="s">
        <v>8131</v>
      </c>
      <c r="J8" s="8"/>
      <c r="K8" s="8" t="s">
        <v>17294</v>
      </c>
      <c r="L8" s="8" t="s">
        <v>17257</v>
      </c>
      <c r="M8" s="8" t="s">
        <v>17261</v>
      </c>
      <c r="N8" s="8" t="s">
        <v>17257</v>
      </c>
      <c r="O8" s="15" t="s">
        <v>9367</v>
      </c>
      <c r="P8" s="15"/>
      <c r="Q8" s="8" t="s">
        <v>8133</v>
      </c>
      <c r="R8" s="8"/>
      <c r="S8" s="214">
        <v>47</v>
      </c>
      <c r="U8" s="413" t="s">
        <v>5214</v>
      </c>
      <c r="V8" s="413">
        <f>COUNTIF($S$2:$S$17,"47")</f>
        <v>8</v>
      </c>
    </row>
    <row r="9" spans="1:22" ht="15" thickTop="1" thickBot="1">
      <c r="A9" s="392">
        <v>8</v>
      </c>
      <c r="B9" s="392">
        <v>6570</v>
      </c>
      <c r="C9" s="426" t="s">
        <v>21815</v>
      </c>
      <c r="D9" s="426" t="s">
        <v>9390</v>
      </c>
      <c r="E9" s="982" t="s">
        <v>9397</v>
      </c>
      <c r="F9" s="429" t="s">
        <v>9071</v>
      </c>
      <c r="G9" s="392" t="s">
        <v>1183</v>
      </c>
      <c r="H9" s="963" t="s">
        <v>9135</v>
      </c>
      <c r="I9" s="393" t="s">
        <v>8131</v>
      </c>
      <c r="J9" s="393"/>
      <c r="K9" s="393" t="s">
        <v>17293</v>
      </c>
      <c r="L9" s="393" t="s">
        <v>17257</v>
      </c>
      <c r="M9" s="393" t="s">
        <v>17257</v>
      </c>
      <c r="N9" s="393" t="s">
        <v>17261</v>
      </c>
      <c r="O9" s="428" t="s">
        <v>9367</v>
      </c>
      <c r="P9" s="428" t="s">
        <v>28340</v>
      </c>
      <c r="Q9" s="393" t="s">
        <v>8133</v>
      </c>
      <c r="R9" s="393" t="s">
        <v>28341</v>
      </c>
      <c r="S9" s="431">
        <v>47</v>
      </c>
      <c r="U9" s="413" t="s">
        <v>5216</v>
      </c>
      <c r="V9" s="413">
        <f>COUNTIF($S$2:$S$17,"48")</f>
        <v>2</v>
      </c>
    </row>
    <row r="10" spans="1:22" ht="15" thickTop="1" thickBot="1">
      <c r="A10" s="442">
        <v>9</v>
      </c>
      <c r="B10" s="442">
        <v>6580</v>
      </c>
      <c r="C10" s="9" t="s">
        <v>22903</v>
      </c>
      <c r="D10" s="9" t="s">
        <v>17522</v>
      </c>
      <c r="E10" s="147" t="s">
        <v>17523</v>
      </c>
      <c r="F10" s="87" t="s">
        <v>18087</v>
      </c>
      <c r="G10" s="442" t="s">
        <v>1183</v>
      </c>
      <c r="H10" s="96" t="s">
        <v>17239</v>
      </c>
      <c r="I10" s="8" t="s">
        <v>5332</v>
      </c>
      <c r="J10" s="8"/>
      <c r="K10" s="8" t="s">
        <v>17293</v>
      </c>
      <c r="L10" s="8" t="s">
        <v>17257</v>
      </c>
      <c r="M10" s="8" t="s">
        <v>17257</v>
      </c>
      <c r="N10" s="8" t="s">
        <v>17261</v>
      </c>
      <c r="O10" s="15" t="s">
        <v>17521</v>
      </c>
      <c r="P10" s="15"/>
      <c r="Q10" s="8" t="s">
        <v>8133</v>
      </c>
      <c r="R10" s="8"/>
      <c r="S10" s="214">
        <v>48</v>
      </c>
      <c r="U10" s="413" t="s">
        <v>5215</v>
      </c>
      <c r="V10" s="413">
        <f>COUNTIF($S$2:$S$17,"49")</f>
        <v>1</v>
      </c>
    </row>
    <row r="11" spans="1:22" ht="15" thickTop="1" thickBot="1">
      <c r="A11" s="442">
        <v>10</v>
      </c>
      <c r="B11" s="442">
        <v>6590</v>
      </c>
      <c r="C11" s="9" t="s">
        <v>17535</v>
      </c>
      <c r="D11" s="9" t="s">
        <v>17600</v>
      </c>
      <c r="E11" s="147" t="s">
        <v>17613</v>
      </c>
      <c r="F11" s="87" t="s">
        <v>18088</v>
      </c>
      <c r="G11" s="442" t="s">
        <v>1183</v>
      </c>
      <c r="H11" s="96" t="s">
        <v>19686</v>
      </c>
      <c r="I11" s="8" t="s">
        <v>5332</v>
      </c>
      <c r="J11" s="8"/>
      <c r="K11" s="8" t="s">
        <v>17293</v>
      </c>
      <c r="L11" s="8" t="s">
        <v>17257</v>
      </c>
      <c r="M11" s="8" t="s">
        <v>17257</v>
      </c>
      <c r="N11" s="8" t="s">
        <v>17257</v>
      </c>
      <c r="O11" s="15" t="s">
        <v>17601</v>
      </c>
      <c r="P11" s="15"/>
      <c r="Q11" s="8" t="s">
        <v>18491</v>
      </c>
      <c r="R11" s="8"/>
      <c r="S11" s="214">
        <v>48</v>
      </c>
      <c r="U11" s="413" t="s">
        <v>17020</v>
      </c>
      <c r="V11" s="413">
        <f>COUNTIF($S$2:$S$155,"50")</f>
        <v>0</v>
      </c>
    </row>
    <row r="12" spans="1:22" ht="15" thickTop="1" thickBot="1">
      <c r="A12" s="442">
        <v>11</v>
      </c>
      <c r="B12" s="442">
        <v>6600</v>
      </c>
      <c r="C12" s="9" t="s">
        <v>19518</v>
      </c>
      <c r="D12" s="9" t="s">
        <v>19582</v>
      </c>
      <c r="E12" s="147" t="s">
        <v>19583</v>
      </c>
      <c r="F12" s="87" t="s">
        <v>19519</v>
      </c>
      <c r="G12" s="442" t="s">
        <v>1183</v>
      </c>
      <c r="H12" s="96" t="s">
        <v>19520</v>
      </c>
      <c r="I12" s="8" t="s">
        <v>5332</v>
      </c>
      <c r="J12" s="8"/>
      <c r="K12" s="8" t="s">
        <v>17293</v>
      </c>
      <c r="L12" s="8" t="s">
        <v>17257</v>
      </c>
      <c r="M12" s="8" t="s">
        <v>17257</v>
      </c>
      <c r="N12" s="8" t="s">
        <v>17257</v>
      </c>
      <c r="O12" s="15" t="s">
        <v>19584</v>
      </c>
      <c r="P12" s="15"/>
      <c r="Q12" s="8" t="s">
        <v>19851</v>
      </c>
      <c r="R12" s="8"/>
      <c r="S12" s="214">
        <v>49</v>
      </c>
      <c r="U12" s="413"/>
      <c r="V12" s="413"/>
    </row>
    <row r="13" spans="1:22" ht="15" thickTop="1" thickBot="1">
      <c r="A13" s="442">
        <v>8</v>
      </c>
      <c r="B13" s="442">
        <v>6570</v>
      </c>
      <c r="C13" s="9" t="s">
        <v>21816</v>
      </c>
      <c r="D13" s="9" t="s">
        <v>21858</v>
      </c>
      <c r="E13" s="147" t="s">
        <v>21859</v>
      </c>
      <c r="F13" s="87" t="s">
        <v>21817</v>
      </c>
      <c r="G13" s="442" t="s">
        <v>1183</v>
      </c>
      <c r="H13" s="96" t="s">
        <v>21818</v>
      </c>
      <c r="I13" s="8" t="s">
        <v>9962</v>
      </c>
      <c r="J13" s="8"/>
      <c r="K13" s="8" t="s">
        <v>17293</v>
      </c>
      <c r="L13" s="8" t="s">
        <v>17257</v>
      </c>
      <c r="M13" s="8" t="s">
        <v>17257</v>
      </c>
      <c r="N13" s="8" t="s">
        <v>17261</v>
      </c>
      <c r="O13" s="15" t="s">
        <v>21860</v>
      </c>
      <c r="P13" s="15"/>
      <c r="Q13" s="8"/>
      <c r="R13" s="8"/>
      <c r="S13" s="214">
        <v>47</v>
      </c>
      <c r="U13" s="413"/>
      <c r="V13" s="413"/>
    </row>
    <row r="14" spans="1:22" ht="15" thickTop="1" thickBot="1">
      <c r="A14" s="442">
        <v>12</v>
      </c>
      <c r="B14" s="442">
        <v>6610</v>
      </c>
      <c r="C14" s="9" t="s">
        <v>22877</v>
      </c>
      <c r="D14" s="9" t="s">
        <v>22643</v>
      </c>
      <c r="E14" s="147" t="s">
        <v>22644</v>
      </c>
      <c r="F14" s="87" t="s">
        <v>22637</v>
      </c>
      <c r="G14" s="442" t="s">
        <v>1183</v>
      </c>
      <c r="H14" s="96" t="s">
        <v>22879</v>
      </c>
      <c r="I14" s="8" t="s">
        <v>5332</v>
      </c>
      <c r="J14" s="8"/>
      <c r="K14" s="8"/>
      <c r="L14" s="8"/>
      <c r="M14" s="8"/>
      <c r="N14" s="8"/>
      <c r="O14" s="15" t="s">
        <v>22645</v>
      </c>
      <c r="P14" s="15"/>
      <c r="Q14" s="8" t="s">
        <v>22878</v>
      </c>
      <c r="R14" s="8"/>
      <c r="S14" s="214"/>
      <c r="U14" s="413"/>
      <c r="V14" s="413"/>
    </row>
    <row r="15" spans="1:22" ht="15" thickTop="1" thickBot="1">
      <c r="A15" s="442">
        <v>6</v>
      </c>
      <c r="B15" s="442">
        <v>6510</v>
      </c>
      <c r="C15" s="9" t="s">
        <v>31633</v>
      </c>
      <c r="D15" s="9" t="s">
        <v>31657</v>
      </c>
      <c r="E15" s="147" t="s">
        <v>31658</v>
      </c>
      <c r="F15" s="87" t="s">
        <v>31634</v>
      </c>
      <c r="G15" s="442" t="s">
        <v>31635</v>
      </c>
      <c r="H15" s="96" t="s">
        <v>33341</v>
      </c>
      <c r="I15" s="8" t="s">
        <v>31636</v>
      </c>
      <c r="J15" s="8"/>
      <c r="K15" s="8"/>
      <c r="L15" s="8"/>
      <c r="M15" s="8"/>
      <c r="N15" s="8"/>
      <c r="O15" s="15" t="s">
        <v>31659</v>
      </c>
      <c r="P15" s="15"/>
      <c r="Q15" s="8"/>
      <c r="R15" s="8"/>
      <c r="S15" s="214"/>
      <c r="U15" s="413"/>
      <c r="V15" s="413"/>
    </row>
    <row r="16" spans="1:22" ht="15" thickTop="1" thickBot="1">
      <c r="A16" s="442"/>
      <c r="B16" s="442"/>
      <c r="C16" s="9"/>
      <c r="D16" s="9"/>
      <c r="E16" s="147"/>
      <c r="F16" s="87"/>
      <c r="G16" s="442"/>
      <c r="H16" s="96"/>
      <c r="I16" s="8"/>
      <c r="J16" s="8"/>
      <c r="K16" s="8"/>
      <c r="L16" s="8"/>
      <c r="M16" s="8"/>
      <c r="N16" s="8"/>
      <c r="O16" s="15"/>
      <c r="P16" s="15"/>
      <c r="Q16" s="8"/>
      <c r="R16" s="8"/>
      <c r="S16" s="214"/>
      <c r="U16" s="413"/>
      <c r="V16" s="413"/>
    </row>
    <row r="17" spans="1:22" ht="15" thickTop="1" thickBot="1">
      <c r="A17" s="7"/>
      <c r="B17" s="7"/>
      <c r="C17" s="9"/>
      <c r="D17" s="9"/>
      <c r="E17" s="147"/>
      <c r="F17" s="11"/>
      <c r="G17" s="7"/>
      <c r="H17" s="96"/>
      <c r="I17" s="8"/>
      <c r="J17" s="8"/>
      <c r="K17" s="8"/>
      <c r="L17" s="8"/>
      <c r="M17" s="8"/>
      <c r="N17" s="8"/>
      <c r="O17" s="15"/>
      <c r="P17" s="15"/>
      <c r="Q17" s="8"/>
      <c r="R17" s="8"/>
      <c r="S17" s="214"/>
      <c r="U17" s="413" t="s">
        <v>17021</v>
      </c>
      <c r="V17" s="413">
        <f>COUNTIF($S$2:$S$155,"51")</f>
        <v>0</v>
      </c>
    </row>
    <row r="18" spans="1:22" ht="14.25" thickTop="1">
      <c r="U18" s="413" t="s">
        <v>17022</v>
      </c>
      <c r="V18" s="413">
        <f>COUNTIF($S$2:$S$155,"52")</f>
        <v>0</v>
      </c>
    </row>
  </sheetData>
  <phoneticPr fontId="35"/>
  <hyperlinks>
    <hyperlink ref="A1" location="ユーザー一覧!A1" display="通番"/>
    <hyperlink ref="F2" r:id="rId1"/>
    <hyperlink ref="F3:F8" r:id="rId2" display="SW00008300001@nihonsoft.co.jp"/>
    <hyperlink ref="F9" r:id="rId3" display="SW00008300001@nihonsoft.co.jp"/>
    <hyperlink ref="F10" r:id="rId4"/>
    <hyperlink ref="F11" r:id="rId5"/>
    <hyperlink ref="F12" r:id="rId6" display="SW00008300009@nihonsoft.net"/>
    <hyperlink ref="F13" r:id="rId7"/>
    <hyperlink ref="F14" r:id="rId8"/>
    <hyperlink ref="F15" r:id="rId9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17593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7500</v>
      </c>
      <c r="C2" s="9" t="s">
        <v>5811</v>
      </c>
      <c r="D2" s="9" t="s">
        <v>5869</v>
      </c>
      <c r="E2" s="147" t="s">
        <v>5870</v>
      </c>
      <c r="F2" s="87" t="s">
        <v>5812</v>
      </c>
      <c r="G2" s="7" t="s">
        <v>1183</v>
      </c>
      <c r="H2" s="96" t="s">
        <v>5813</v>
      </c>
      <c r="I2" s="726" t="s">
        <v>5539</v>
      </c>
      <c r="J2" s="8"/>
      <c r="K2" s="726" t="s">
        <v>17288</v>
      </c>
      <c r="L2" s="8" t="s">
        <v>17258</v>
      </c>
      <c r="M2" s="8" t="s">
        <v>17258</v>
      </c>
      <c r="N2" s="726" t="s">
        <v>17258</v>
      </c>
      <c r="O2" s="15" t="s">
        <v>5871</v>
      </c>
      <c r="P2" s="15"/>
      <c r="Q2" s="8" t="s">
        <v>5873</v>
      </c>
      <c r="R2" s="8"/>
      <c r="S2" s="214">
        <v>46</v>
      </c>
      <c r="U2" s="413" t="s">
        <v>5180</v>
      </c>
      <c r="V2" s="413">
        <f>COUNTIF($S$2:$S$10,"41")</f>
        <v>0</v>
      </c>
    </row>
    <row r="3" spans="1:22" ht="15" thickTop="1" thickBot="1">
      <c r="A3" s="442">
        <v>2</v>
      </c>
      <c r="B3" s="7">
        <v>7000</v>
      </c>
      <c r="C3" s="9" t="s">
        <v>11220</v>
      </c>
      <c r="D3" s="9" t="s">
        <v>10531</v>
      </c>
      <c r="E3" s="147" t="s">
        <v>10532</v>
      </c>
      <c r="F3" s="87" t="s">
        <v>10365</v>
      </c>
      <c r="G3" s="421" t="s">
        <v>1183</v>
      </c>
      <c r="H3" s="96" t="s">
        <v>10364</v>
      </c>
      <c r="I3" s="8" t="s">
        <v>10363</v>
      </c>
      <c r="J3" s="8"/>
      <c r="K3" s="8" t="s">
        <v>17394</v>
      </c>
      <c r="L3" s="8" t="s">
        <v>17257</v>
      </c>
      <c r="M3" s="8" t="s">
        <v>17258</v>
      </c>
      <c r="N3" s="8" t="s">
        <v>17257</v>
      </c>
      <c r="O3" s="15" t="s">
        <v>10533</v>
      </c>
      <c r="P3" s="15"/>
      <c r="Q3" s="8" t="s">
        <v>11311</v>
      </c>
      <c r="R3" s="8" t="s">
        <v>21073</v>
      </c>
      <c r="S3" s="214">
        <v>47</v>
      </c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/>
      <c r="C4" s="9" t="s">
        <v>28303</v>
      </c>
      <c r="D4" s="9" t="s">
        <v>21326</v>
      </c>
      <c r="E4" s="147" t="s">
        <v>21327</v>
      </c>
      <c r="F4" s="87" t="s">
        <v>21312</v>
      </c>
      <c r="G4" s="442" t="s">
        <v>1183</v>
      </c>
      <c r="H4" s="96" t="s">
        <v>21315</v>
      </c>
      <c r="I4" s="8" t="s">
        <v>21313</v>
      </c>
      <c r="J4" s="8"/>
      <c r="K4" s="8"/>
      <c r="L4" s="8"/>
      <c r="M4" s="8"/>
      <c r="N4" s="8"/>
      <c r="O4" s="15" t="s">
        <v>21328</v>
      </c>
      <c r="P4" s="15"/>
      <c r="Q4" s="8" t="s">
        <v>21923</v>
      </c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/>
      <c r="B5" s="7"/>
      <c r="C5" s="9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/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COUNTIF($S$2:$S$10,"46")</f>
        <v>1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COUNTIF($S$2:$S$10,"47")</f>
        <v>1</v>
      </c>
    </row>
    <row r="9" spans="1:22" ht="15" thickTop="1" thickBot="1">
      <c r="A9" s="7"/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8400002@nihonsoft.net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V30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</v>
      </c>
      <c r="C2" s="9" t="s">
        <v>6041</v>
      </c>
      <c r="D2" s="9" t="s">
        <v>5956</v>
      </c>
      <c r="E2" s="147" t="s">
        <v>5964</v>
      </c>
      <c r="F2" s="87" t="s">
        <v>5899</v>
      </c>
      <c r="G2" s="7" t="s">
        <v>1183</v>
      </c>
      <c r="H2" s="96" t="s">
        <v>5901</v>
      </c>
      <c r="I2" s="8" t="s">
        <v>5900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5973</v>
      </c>
      <c r="P2" s="15"/>
      <c r="Q2" s="8" t="s">
        <v>8056</v>
      </c>
      <c r="R2" s="8"/>
      <c r="S2" s="214">
        <v>46</v>
      </c>
      <c r="U2" s="413" t="s">
        <v>5180</v>
      </c>
      <c r="V2" s="413">
        <f>COUNTIF($S$2:$S$23,"41")</f>
        <v>0</v>
      </c>
    </row>
    <row r="3" spans="1:22" ht="15" thickTop="1" thickBot="1">
      <c r="A3" s="7">
        <v>2</v>
      </c>
      <c r="B3" s="7">
        <v>120</v>
      </c>
      <c r="C3" s="9" t="s">
        <v>6240</v>
      </c>
      <c r="D3" s="9" t="s">
        <v>5955</v>
      </c>
      <c r="E3" s="147" t="s">
        <v>5965</v>
      </c>
      <c r="F3" s="87" t="s">
        <v>5910</v>
      </c>
      <c r="G3" s="7" t="s">
        <v>1183</v>
      </c>
      <c r="H3" s="96" t="s">
        <v>5902</v>
      </c>
      <c r="I3" s="8" t="s">
        <v>5900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5973</v>
      </c>
      <c r="P3" s="15"/>
      <c r="Q3" s="8" t="s">
        <v>7651</v>
      </c>
      <c r="R3" s="8"/>
      <c r="S3" s="214">
        <v>46</v>
      </c>
      <c r="U3" s="413" t="s">
        <v>5179</v>
      </c>
      <c r="V3" s="413">
        <f>COUNTIF($S$2:$S$23,"42")</f>
        <v>0</v>
      </c>
    </row>
    <row r="4" spans="1:22" ht="15" thickTop="1" thickBot="1">
      <c r="A4" s="7">
        <v>3</v>
      </c>
      <c r="B4" s="7">
        <v>130</v>
      </c>
      <c r="C4" s="9" t="s">
        <v>6241</v>
      </c>
      <c r="D4" s="9" t="s">
        <v>5957</v>
      </c>
      <c r="E4" s="147" t="s">
        <v>5966</v>
      </c>
      <c r="F4" s="87" t="s">
        <v>5911</v>
      </c>
      <c r="G4" s="7" t="s">
        <v>1183</v>
      </c>
      <c r="H4" s="96" t="s">
        <v>5903</v>
      </c>
      <c r="I4" s="8" t="s">
        <v>5900</v>
      </c>
      <c r="J4" s="8"/>
      <c r="K4" s="8" t="s">
        <v>17255</v>
      </c>
      <c r="L4" s="8" t="s">
        <v>17333</v>
      </c>
      <c r="M4" s="8" t="s">
        <v>17261</v>
      </c>
      <c r="N4" s="8" t="s">
        <v>17263</v>
      </c>
      <c r="O4" s="15" t="s">
        <v>5973</v>
      </c>
      <c r="P4" s="15"/>
      <c r="Q4" s="8" t="s">
        <v>7652</v>
      </c>
      <c r="R4" s="8"/>
      <c r="S4" s="214">
        <v>46</v>
      </c>
      <c r="U4" s="413" t="s">
        <v>5178</v>
      </c>
      <c r="V4" s="413">
        <f>COUNTIF($S$2:$S$23,"43")</f>
        <v>0</v>
      </c>
    </row>
    <row r="5" spans="1:22" ht="15" thickTop="1" thickBot="1">
      <c r="A5" s="7">
        <v>4</v>
      </c>
      <c r="B5" s="7">
        <v>140</v>
      </c>
      <c r="C5" s="9" t="s">
        <v>6242</v>
      </c>
      <c r="D5" s="9" t="s">
        <v>5958</v>
      </c>
      <c r="E5" s="147" t="s">
        <v>5967</v>
      </c>
      <c r="F5" s="87" t="s">
        <v>5912</v>
      </c>
      <c r="G5" s="7" t="s">
        <v>1183</v>
      </c>
      <c r="H5" s="96" t="s">
        <v>5904</v>
      </c>
      <c r="I5" s="8" t="s">
        <v>5900</v>
      </c>
      <c r="J5" s="8"/>
      <c r="K5" s="8" t="s">
        <v>17264</v>
      </c>
      <c r="L5" s="8" t="s">
        <v>17257</v>
      </c>
      <c r="M5" s="8" t="s">
        <v>17257</v>
      </c>
      <c r="N5" s="8" t="s">
        <v>17259</v>
      </c>
      <c r="O5" s="15" t="s">
        <v>5973</v>
      </c>
      <c r="P5" s="15"/>
      <c r="Q5" s="8" t="s">
        <v>7653</v>
      </c>
      <c r="R5" s="8"/>
      <c r="S5" s="214">
        <v>46</v>
      </c>
      <c r="U5" s="413" t="s">
        <v>5176</v>
      </c>
      <c r="V5" s="413">
        <f>COUNTIF($S$2:$S$23,"44")</f>
        <v>0</v>
      </c>
    </row>
    <row r="6" spans="1:22" ht="15" thickTop="1" thickBot="1">
      <c r="A6" s="7">
        <v>5</v>
      </c>
      <c r="B6" s="7">
        <v>150</v>
      </c>
      <c r="C6" s="9" t="s">
        <v>6243</v>
      </c>
      <c r="D6" s="9" t="s">
        <v>5959</v>
      </c>
      <c r="E6" s="147" t="s">
        <v>5968</v>
      </c>
      <c r="F6" s="87" t="s">
        <v>5913</v>
      </c>
      <c r="G6" s="7" t="s">
        <v>1183</v>
      </c>
      <c r="H6" s="96" t="s">
        <v>5905</v>
      </c>
      <c r="I6" s="8" t="s">
        <v>5900</v>
      </c>
      <c r="J6" s="8"/>
      <c r="K6" s="8" t="s">
        <v>17264</v>
      </c>
      <c r="L6" s="8" t="s">
        <v>17257</v>
      </c>
      <c r="M6" s="8" t="s">
        <v>17257</v>
      </c>
      <c r="N6" s="8" t="s">
        <v>17263</v>
      </c>
      <c r="O6" s="15" t="s">
        <v>5973</v>
      </c>
      <c r="P6" s="15"/>
      <c r="Q6" s="8" t="s">
        <v>7654</v>
      </c>
      <c r="R6" s="8"/>
      <c r="S6" s="214">
        <v>46</v>
      </c>
      <c r="U6" s="413" t="s">
        <v>5174</v>
      </c>
      <c r="V6" s="413">
        <f>COUNTIF($S$2:$S$23,"45")</f>
        <v>0</v>
      </c>
    </row>
    <row r="7" spans="1:22" ht="15" thickTop="1" thickBot="1">
      <c r="A7" s="7">
        <v>6</v>
      </c>
      <c r="B7" s="7">
        <v>160</v>
      </c>
      <c r="C7" s="9" t="s">
        <v>6244</v>
      </c>
      <c r="D7" s="9" t="s">
        <v>5960</v>
      </c>
      <c r="E7" s="147" t="s">
        <v>5969</v>
      </c>
      <c r="F7" s="87" t="s">
        <v>5914</v>
      </c>
      <c r="G7" s="7" t="s">
        <v>1183</v>
      </c>
      <c r="H7" s="96" t="s">
        <v>5906</v>
      </c>
      <c r="I7" s="8" t="s">
        <v>5900</v>
      </c>
      <c r="J7" s="8"/>
      <c r="K7" s="8" t="s">
        <v>17264</v>
      </c>
      <c r="L7" s="8" t="s">
        <v>17261</v>
      </c>
      <c r="M7" s="8" t="s">
        <v>17261</v>
      </c>
      <c r="N7" s="8" t="s">
        <v>17259</v>
      </c>
      <c r="O7" s="15" t="s">
        <v>5973</v>
      </c>
      <c r="P7" s="15"/>
      <c r="Q7" s="8" t="s">
        <v>7655</v>
      </c>
      <c r="R7" s="8"/>
      <c r="S7" s="214">
        <v>46</v>
      </c>
      <c r="U7" s="413" t="s">
        <v>5175</v>
      </c>
      <c r="V7" s="413">
        <f>COUNTIF($S$2:$S$23,"46")</f>
        <v>15</v>
      </c>
    </row>
    <row r="8" spans="1:22" ht="15" thickTop="1" thickBot="1">
      <c r="A8" s="7">
        <v>7</v>
      </c>
      <c r="B8" s="7">
        <v>170</v>
      </c>
      <c r="C8" s="9" t="s">
        <v>6245</v>
      </c>
      <c r="D8" s="9" t="s">
        <v>5961</v>
      </c>
      <c r="E8" s="147" t="s">
        <v>5970</v>
      </c>
      <c r="F8" s="87" t="s">
        <v>5915</v>
      </c>
      <c r="G8" s="7" t="s">
        <v>1183</v>
      </c>
      <c r="H8" s="96" t="s">
        <v>5907</v>
      </c>
      <c r="I8" s="8" t="s">
        <v>5900</v>
      </c>
      <c r="J8" s="8"/>
      <c r="K8" s="8" t="s">
        <v>17255</v>
      </c>
      <c r="L8" s="8" t="s">
        <v>17257</v>
      </c>
      <c r="M8" s="8" t="s">
        <v>17261</v>
      </c>
      <c r="N8" s="8" t="s">
        <v>17263</v>
      </c>
      <c r="O8" s="15" t="s">
        <v>5973</v>
      </c>
      <c r="P8" s="15"/>
      <c r="Q8" s="8" t="s">
        <v>7656</v>
      </c>
      <c r="R8" s="8"/>
      <c r="S8" s="214">
        <v>46</v>
      </c>
      <c r="U8" s="413" t="s">
        <v>5214</v>
      </c>
      <c r="V8" s="413">
        <f>COUNTIF($S$2:$S$23,"47")</f>
        <v>5</v>
      </c>
    </row>
    <row r="9" spans="1:22" ht="15" thickTop="1" thickBot="1">
      <c r="A9" s="7">
        <v>8</v>
      </c>
      <c r="B9" s="7">
        <v>180</v>
      </c>
      <c r="C9" s="9" t="s">
        <v>6246</v>
      </c>
      <c r="D9" s="9" t="s">
        <v>5962</v>
      </c>
      <c r="E9" s="147" t="s">
        <v>5971</v>
      </c>
      <c r="F9" s="87" t="s">
        <v>5916</v>
      </c>
      <c r="G9" s="7" t="s">
        <v>1183</v>
      </c>
      <c r="H9" s="96" t="s">
        <v>5908</v>
      </c>
      <c r="I9" s="8" t="s">
        <v>5900</v>
      </c>
      <c r="J9" s="8"/>
      <c r="K9" s="8" t="s">
        <v>17255</v>
      </c>
      <c r="L9" s="8" t="s">
        <v>17261</v>
      </c>
      <c r="M9" s="8" t="s">
        <v>17257</v>
      </c>
      <c r="N9" s="8" t="s">
        <v>17263</v>
      </c>
      <c r="O9" s="15" t="s">
        <v>5973</v>
      </c>
      <c r="P9" s="15"/>
      <c r="Q9" s="8" t="s">
        <v>7657</v>
      </c>
      <c r="R9" s="8"/>
      <c r="S9" s="214">
        <v>46</v>
      </c>
      <c r="U9" s="413" t="s">
        <v>5216</v>
      </c>
      <c r="V9" s="413">
        <f>COUNTIF($S$2:$S$23,"48")</f>
        <v>2</v>
      </c>
    </row>
    <row r="10" spans="1:22" ht="15" thickTop="1" thickBot="1">
      <c r="A10" s="7">
        <v>9</v>
      </c>
      <c r="B10" s="7">
        <v>190</v>
      </c>
      <c r="C10" s="9" t="s">
        <v>6247</v>
      </c>
      <c r="D10" s="9" t="s">
        <v>5963</v>
      </c>
      <c r="E10" s="147" t="s">
        <v>5972</v>
      </c>
      <c r="F10" s="87" t="s">
        <v>5917</v>
      </c>
      <c r="G10" s="7" t="s">
        <v>1183</v>
      </c>
      <c r="H10" s="96" t="s">
        <v>5909</v>
      </c>
      <c r="I10" s="8" t="s">
        <v>5900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5973</v>
      </c>
      <c r="P10" s="15"/>
      <c r="Q10" s="8" t="s">
        <v>7658</v>
      </c>
      <c r="R10" s="8"/>
      <c r="S10" s="214">
        <v>46</v>
      </c>
      <c r="U10" s="413" t="s">
        <v>5215</v>
      </c>
      <c r="V10" s="413">
        <f>COUNTIF($S$2:$S$23,"49")</f>
        <v>0</v>
      </c>
    </row>
    <row r="11" spans="1:22" ht="15" thickTop="1" thickBot="1">
      <c r="A11" s="7">
        <v>10</v>
      </c>
      <c r="B11" s="7">
        <v>200</v>
      </c>
      <c r="C11" s="9" t="s">
        <v>17896</v>
      </c>
      <c r="D11" s="9" t="s">
        <v>6711</v>
      </c>
      <c r="E11" s="147" t="s">
        <v>6717</v>
      </c>
      <c r="F11" s="87" t="s">
        <v>6231</v>
      </c>
      <c r="G11" s="7" t="s">
        <v>1183</v>
      </c>
      <c r="H11" s="96" t="s">
        <v>6613</v>
      </c>
      <c r="I11" s="8" t="s">
        <v>5862</v>
      </c>
      <c r="J11" s="8"/>
      <c r="K11" s="8" t="s">
        <v>17264</v>
      </c>
      <c r="L11" s="8" t="s">
        <v>17261</v>
      </c>
      <c r="M11" s="8" t="s">
        <v>17257</v>
      </c>
      <c r="N11" s="8" t="s">
        <v>17263</v>
      </c>
      <c r="O11" s="15" t="s">
        <v>6723</v>
      </c>
      <c r="P11" s="15"/>
      <c r="Q11" s="8" t="s">
        <v>7751</v>
      </c>
      <c r="R11" s="8"/>
      <c r="S11" s="214">
        <v>46</v>
      </c>
      <c r="U11" s="413" t="s">
        <v>17020</v>
      </c>
      <c r="V11" s="413">
        <f>COUNTIF($S$2:$S$155,"50")</f>
        <v>0</v>
      </c>
    </row>
    <row r="12" spans="1:22" ht="15" thickTop="1" thickBot="1">
      <c r="A12" s="7">
        <v>11</v>
      </c>
      <c r="B12" s="7">
        <v>210</v>
      </c>
      <c r="C12" s="9" t="s">
        <v>17735</v>
      </c>
      <c r="D12" s="9" t="s">
        <v>6712</v>
      </c>
      <c r="E12" s="147" t="s">
        <v>6718</v>
      </c>
      <c r="F12" s="87" t="s">
        <v>6232</v>
      </c>
      <c r="G12" s="7" t="s">
        <v>1183</v>
      </c>
      <c r="H12" s="96" t="s">
        <v>6614</v>
      </c>
      <c r="I12" s="8" t="s">
        <v>5862</v>
      </c>
      <c r="J12" s="8"/>
      <c r="K12" s="8" t="s">
        <v>17264</v>
      </c>
      <c r="L12" s="8" t="s">
        <v>17261</v>
      </c>
      <c r="M12" s="8" t="s">
        <v>17261</v>
      </c>
      <c r="N12" s="8" t="s">
        <v>17263</v>
      </c>
      <c r="O12" s="15" t="s">
        <v>6723</v>
      </c>
      <c r="P12" s="15"/>
      <c r="Q12" s="8" t="s">
        <v>11264</v>
      </c>
      <c r="R12" s="8"/>
      <c r="S12" s="214">
        <v>46</v>
      </c>
      <c r="U12" s="413" t="s">
        <v>17021</v>
      </c>
      <c r="V12" s="413">
        <f>COUNTIF($S$2:$S$155,"51")</f>
        <v>1</v>
      </c>
    </row>
    <row r="13" spans="1:22" ht="15" thickTop="1" thickBot="1">
      <c r="A13" s="7">
        <v>12</v>
      </c>
      <c r="B13" s="7">
        <v>220</v>
      </c>
      <c r="C13" s="9" t="s">
        <v>17809</v>
      </c>
      <c r="D13" s="9" t="s">
        <v>6713</v>
      </c>
      <c r="E13" s="147" t="s">
        <v>6719</v>
      </c>
      <c r="F13" s="87" t="s">
        <v>6233</v>
      </c>
      <c r="G13" s="7" t="s">
        <v>1183</v>
      </c>
      <c r="H13" s="96" t="s">
        <v>6612</v>
      </c>
      <c r="I13" s="8" t="s">
        <v>5862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6723</v>
      </c>
      <c r="P13" s="15"/>
      <c r="Q13" s="8" t="s">
        <v>7752</v>
      </c>
      <c r="R13" s="8"/>
      <c r="S13" s="214">
        <v>46</v>
      </c>
      <c r="U13" s="413" t="s">
        <v>17022</v>
      </c>
      <c r="V13" s="413">
        <f>COUNTIF($S$2:$S$155,"52")</f>
        <v>0</v>
      </c>
    </row>
    <row r="14" spans="1:22" ht="15" thickTop="1" thickBot="1">
      <c r="A14" s="7">
        <v>13</v>
      </c>
      <c r="B14" s="7">
        <v>230</v>
      </c>
      <c r="C14" s="9" t="s">
        <v>17869</v>
      </c>
      <c r="D14" s="9" t="s">
        <v>6714</v>
      </c>
      <c r="E14" s="147" t="s">
        <v>6720</v>
      </c>
      <c r="F14" s="87" t="s">
        <v>6234</v>
      </c>
      <c r="G14" s="7" t="s">
        <v>1183</v>
      </c>
      <c r="H14" s="96" t="s">
        <v>6237</v>
      </c>
      <c r="I14" s="8" t="s">
        <v>5862</v>
      </c>
      <c r="J14" s="8"/>
      <c r="K14" s="8" t="s">
        <v>17264</v>
      </c>
      <c r="L14" s="8" t="s">
        <v>17261</v>
      </c>
      <c r="M14" s="8" t="s">
        <v>17257</v>
      </c>
      <c r="N14" s="8" t="s">
        <v>17263</v>
      </c>
      <c r="O14" s="15" t="s">
        <v>6723</v>
      </c>
      <c r="P14" s="15"/>
      <c r="Q14" s="8" t="s">
        <v>7753</v>
      </c>
      <c r="R14" s="8"/>
      <c r="S14" s="214">
        <v>46</v>
      </c>
    </row>
    <row r="15" spans="1:22" ht="15" thickTop="1" thickBot="1">
      <c r="A15" s="7">
        <v>14</v>
      </c>
      <c r="B15" s="7">
        <v>240</v>
      </c>
      <c r="C15" s="9" t="s">
        <v>17897</v>
      </c>
      <c r="D15" s="9" t="s">
        <v>6716</v>
      </c>
      <c r="E15" s="147" t="s">
        <v>6721</v>
      </c>
      <c r="F15" s="87" t="s">
        <v>6235</v>
      </c>
      <c r="G15" s="7" t="s">
        <v>1183</v>
      </c>
      <c r="H15" s="96" t="s">
        <v>6238</v>
      </c>
      <c r="I15" s="8" t="s">
        <v>5862</v>
      </c>
      <c r="J15" s="8"/>
      <c r="K15" s="8" t="s">
        <v>17264</v>
      </c>
      <c r="L15" s="8" t="s">
        <v>17261</v>
      </c>
      <c r="M15" s="8" t="s">
        <v>17257</v>
      </c>
      <c r="N15" s="8" t="s">
        <v>17263</v>
      </c>
      <c r="O15" s="15" t="s">
        <v>6723</v>
      </c>
      <c r="P15" s="15"/>
      <c r="Q15" s="8" t="s">
        <v>7754</v>
      </c>
      <c r="R15" s="8"/>
      <c r="S15" s="214">
        <v>46</v>
      </c>
    </row>
    <row r="16" spans="1:22" ht="15" thickTop="1" thickBot="1">
      <c r="A16" s="7">
        <v>15</v>
      </c>
      <c r="B16" s="7">
        <v>250</v>
      </c>
      <c r="C16" s="9" t="s">
        <v>7668</v>
      </c>
      <c r="D16" s="9" t="s">
        <v>6715</v>
      </c>
      <c r="E16" s="147" t="s">
        <v>6722</v>
      </c>
      <c r="F16" s="87" t="s">
        <v>6236</v>
      </c>
      <c r="G16" s="7" t="s">
        <v>1183</v>
      </c>
      <c r="H16" s="96" t="s">
        <v>6239</v>
      </c>
      <c r="I16" s="8" t="s">
        <v>5862</v>
      </c>
      <c r="J16" s="8"/>
      <c r="K16" s="8" t="s">
        <v>17264</v>
      </c>
      <c r="L16" s="8" t="s">
        <v>17261</v>
      </c>
      <c r="M16" s="8" t="s">
        <v>17261</v>
      </c>
      <c r="N16" s="8" t="s">
        <v>17263</v>
      </c>
      <c r="O16" s="15" t="s">
        <v>6723</v>
      </c>
      <c r="P16" s="15"/>
      <c r="Q16" s="8" t="s">
        <v>7669</v>
      </c>
      <c r="R16" s="8"/>
      <c r="S16" s="214">
        <v>46</v>
      </c>
    </row>
    <row r="17" spans="1:20" ht="15" thickTop="1" thickBot="1">
      <c r="A17" s="442">
        <v>16</v>
      </c>
      <c r="B17" s="7">
        <v>260</v>
      </c>
      <c r="C17" s="9" t="s">
        <v>16576</v>
      </c>
      <c r="D17" s="9" t="s">
        <v>9956</v>
      </c>
      <c r="E17" s="147" t="s">
        <v>9958</v>
      </c>
      <c r="F17" s="87" t="s">
        <v>9812</v>
      </c>
      <c r="G17" s="7" t="s">
        <v>1183</v>
      </c>
      <c r="H17" s="15" t="s">
        <v>11047</v>
      </c>
      <c r="I17" s="8" t="s">
        <v>5862</v>
      </c>
      <c r="J17" s="8"/>
      <c r="K17" s="8" t="s">
        <v>17264</v>
      </c>
      <c r="L17" s="8" t="s">
        <v>17261</v>
      </c>
      <c r="M17" s="8" t="s">
        <v>17261</v>
      </c>
      <c r="N17" s="8" t="s">
        <v>17263</v>
      </c>
      <c r="O17" s="15" t="s">
        <v>9960</v>
      </c>
      <c r="P17" s="15"/>
      <c r="Q17" s="8" t="s">
        <v>11053</v>
      </c>
      <c r="R17" s="8"/>
      <c r="S17" s="214">
        <v>48</v>
      </c>
      <c r="T17" s="210" t="s">
        <v>11195</v>
      </c>
    </row>
    <row r="18" spans="1:20" ht="15" thickTop="1" thickBot="1">
      <c r="A18" s="442">
        <v>17</v>
      </c>
      <c r="B18" s="7">
        <v>270</v>
      </c>
      <c r="C18" s="9" t="s">
        <v>9811</v>
      </c>
      <c r="D18" s="9" t="s">
        <v>9957</v>
      </c>
      <c r="E18" s="15" t="s">
        <v>9959</v>
      </c>
      <c r="F18" s="87" t="s">
        <v>9813</v>
      </c>
      <c r="G18" s="7" t="s">
        <v>1183</v>
      </c>
      <c r="H18" s="15" t="s">
        <v>9814</v>
      </c>
      <c r="I18" s="8" t="s">
        <v>5862</v>
      </c>
      <c r="J18" s="8"/>
      <c r="K18" s="8" t="s">
        <v>17264</v>
      </c>
      <c r="L18" s="8" t="s">
        <v>17261</v>
      </c>
      <c r="M18" s="8" t="s">
        <v>17261</v>
      </c>
      <c r="N18" s="8" t="s">
        <v>17263</v>
      </c>
      <c r="O18" s="15" t="s">
        <v>9960</v>
      </c>
      <c r="P18" s="15"/>
      <c r="Q18" s="8" t="s">
        <v>11054</v>
      </c>
      <c r="R18" s="8"/>
      <c r="S18" s="214">
        <v>48</v>
      </c>
      <c r="T18" s="210" t="s">
        <v>11216</v>
      </c>
    </row>
    <row r="19" spans="1:20" ht="15" thickTop="1" thickBot="1">
      <c r="A19" s="442">
        <v>18</v>
      </c>
      <c r="B19" s="7">
        <v>280</v>
      </c>
      <c r="C19" s="9" t="s">
        <v>10616</v>
      </c>
      <c r="D19" s="9" t="s">
        <v>10706</v>
      </c>
      <c r="E19" s="15" t="s">
        <v>10707</v>
      </c>
      <c r="F19" s="87" t="s">
        <v>10617</v>
      </c>
      <c r="G19" s="442" t="s">
        <v>1183</v>
      </c>
      <c r="H19" s="96" t="s">
        <v>10618</v>
      </c>
      <c r="I19" s="8" t="s">
        <v>5862</v>
      </c>
      <c r="J19" s="8"/>
      <c r="K19" s="8" t="s">
        <v>17264</v>
      </c>
      <c r="L19" s="8" t="s">
        <v>17261</v>
      </c>
      <c r="M19" s="8" t="s">
        <v>17261</v>
      </c>
      <c r="N19" s="8" t="s">
        <v>17263</v>
      </c>
      <c r="O19" s="15" t="s">
        <v>10708</v>
      </c>
      <c r="P19" s="15"/>
      <c r="Q19" s="8" t="s">
        <v>10731</v>
      </c>
      <c r="R19" s="8"/>
      <c r="S19" s="214">
        <v>47</v>
      </c>
    </row>
    <row r="20" spans="1:20" ht="15" thickTop="1" thickBot="1">
      <c r="A20" s="442">
        <v>19</v>
      </c>
      <c r="B20" s="442">
        <v>290</v>
      </c>
      <c r="C20" s="9" t="s">
        <v>20384</v>
      </c>
      <c r="D20" s="9" t="s">
        <v>15138</v>
      </c>
      <c r="E20" s="15" t="s">
        <v>15141</v>
      </c>
      <c r="F20" s="87" t="s">
        <v>14948</v>
      </c>
      <c r="G20" s="442" t="s">
        <v>1183</v>
      </c>
      <c r="H20" s="15" t="s">
        <v>14952</v>
      </c>
      <c r="I20" s="8" t="s">
        <v>5862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15144</v>
      </c>
      <c r="P20" s="15"/>
      <c r="Q20" s="8" t="s">
        <v>15498</v>
      </c>
      <c r="R20" s="8"/>
      <c r="S20" s="216">
        <v>47</v>
      </c>
    </row>
    <row r="21" spans="1:20" ht="15" thickTop="1" thickBot="1">
      <c r="A21" s="442">
        <v>20</v>
      </c>
      <c r="B21" s="442">
        <v>300</v>
      </c>
      <c r="C21" s="9" t="s">
        <v>18402</v>
      </c>
      <c r="D21" s="9" t="s">
        <v>15139</v>
      </c>
      <c r="E21" s="15" t="s">
        <v>15142</v>
      </c>
      <c r="F21" s="87" t="s">
        <v>14949</v>
      </c>
      <c r="G21" s="442" t="s">
        <v>1183</v>
      </c>
      <c r="H21" s="15" t="s">
        <v>14953</v>
      </c>
      <c r="I21" s="8" t="s">
        <v>5862</v>
      </c>
      <c r="J21" s="8"/>
      <c r="K21" s="8" t="s">
        <v>17264</v>
      </c>
      <c r="L21" s="8" t="s">
        <v>17261</v>
      </c>
      <c r="M21" s="8" t="s">
        <v>17261</v>
      </c>
      <c r="N21" s="8" t="s">
        <v>17263</v>
      </c>
      <c r="O21" s="15" t="s">
        <v>15144</v>
      </c>
      <c r="P21" s="15"/>
      <c r="Q21" s="8" t="s">
        <v>15499</v>
      </c>
      <c r="R21" s="8"/>
      <c r="S21" s="216">
        <v>47</v>
      </c>
    </row>
    <row r="22" spans="1:20" ht="15" thickTop="1" thickBot="1">
      <c r="A22" s="442">
        <v>21</v>
      </c>
      <c r="B22" s="442">
        <v>310</v>
      </c>
      <c r="C22" s="9" t="s">
        <v>18403</v>
      </c>
      <c r="D22" s="9" t="s">
        <v>15140</v>
      </c>
      <c r="E22" s="15" t="s">
        <v>15143</v>
      </c>
      <c r="F22" s="87" t="s">
        <v>14950</v>
      </c>
      <c r="G22" s="442" t="s">
        <v>1183</v>
      </c>
      <c r="H22" s="15" t="s">
        <v>14951</v>
      </c>
      <c r="I22" s="8" t="s">
        <v>5862</v>
      </c>
      <c r="J22" s="8"/>
      <c r="K22" s="8" t="s">
        <v>17264</v>
      </c>
      <c r="L22" s="8" t="s">
        <v>17261</v>
      </c>
      <c r="M22" s="8" t="s">
        <v>17261</v>
      </c>
      <c r="N22" s="8" t="s">
        <v>17263</v>
      </c>
      <c r="O22" s="15" t="s">
        <v>15144</v>
      </c>
      <c r="P22" s="15"/>
      <c r="Q22" s="8" t="s">
        <v>15500</v>
      </c>
      <c r="R22" s="8"/>
      <c r="S22" s="216">
        <v>47</v>
      </c>
    </row>
    <row r="23" spans="1:20" ht="15" thickTop="1" thickBot="1">
      <c r="A23" s="7">
        <v>22</v>
      </c>
      <c r="B23" s="7">
        <v>320</v>
      </c>
      <c r="C23" s="9" t="s">
        <v>18521</v>
      </c>
      <c r="D23" s="9" t="s">
        <v>18433</v>
      </c>
      <c r="E23" s="15" t="s">
        <v>21636</v>
      </c>
      <c r="F23" s="87" t="s">
        <v>18426</v>
      </c>
      <c r="G23" s="442" t="s">
        <v>1183</v>
      </c>
      <c r="H23" s="15" t="s">
        <v>18522</v>
      </c>
      <c r="I23" s="8" t="s">
        <v>5862</v>
      </c>
      <c r="J23" s="8"/>
      <c r="K23" s="8" t="s">
        <v>18434</v>
      </c>
      <c r="L23" s="8"/>
      <c r="M23" s="8"/>
      <c r="N23" s="8"/>
      <c r="O23" s="15" t="s">
        <v>21637</v>
      </c>
      <c r="P23" s="15"/>
      <c r="Q23" s="8" t="s">
        <v>18499</v>
      </c>
      <c r="R23" s="8"/>
      <c r="S23" s="216">
        <v>47</v>
      </c>
    </row>
    <row r="24" spans="1:20" ht="15" thickTop="1" thickBot="1">
      <c r="A24" s="442">
        <v>23</v>
      </c>
      <c r="B24" s="442">
        <v>330</v>
      </c>
      <c r="C24" s="9" t="s">
        <v>19850</v>
      </c>
      <c r="D24" s="9" t="s">
        <v>16277</v>
      </c>
      <c r="E24" s="15" t="s">
        <v>16278</v>
      </c>
      <c r="F24" s="87" t="s">
        <v>19207</v>
      </c>
      <c r="G24" s="442" t="s">
        <v>1183</v>
      </c>
      <c r="H24" s="15" t="s">
        <v>19194</v>
      </c>
      <c r="I24" s="8" t="s">
        <v>5862</v>
      </c>
      <c r="J24" s="8"/>
      <c r="K24" s="8" t="s">
        <v>17255</v>
      </c>
      <c r="L24" s="8"/>
      <c r="M24" s="8"/>
      <c r="N24" s="8"/>
      <c r="O24" s="15" t="s">
        <v>21637</v>
      </c>
      <c r="P24" s="15"/>
      <c r="Q24" s="8" t="s">
        <v>19208</v>
      </c>
      <c r="R24" s="8"/>
      <c r="S24" s="216">
        <v>47</v>
      </c>
    </row>
    <row r="25" spans="1:20" ht="15" thickTop="1" thickBot="1">
      <c r="A25" s="442">
        <v>24</v>
      </c>
      <c r="B25" s="442">
        <v>340</v>
      </c>
      <c r="C25" s="9" t="s">
        <v>20655</v>
      </c>
      <c r="D25" s="9" t="s">
        <v>20702</v>
      </c>
      <c r="E25" s="15" t="s">
        <v>20700</v>
      </c>
      <c r="F25" s="87" t="s">
        <v>20657</v>
      </c>
      <c r="G25" s="442" t="s">
        <v>1183</v>
      </c>
      <c r="H25" s="15" t="s">
        <v>20664</v>
      </c>
      <c r="I25" s="8" t="s">
        <v>5862</v>
      </c>
      <c r="J25" s="8"/>
      <c r="K25" s="8"/>
      <c r="L25" s="8"/>
      <c r="M25" s="8"/>
      <c r="N25" s="8"/>
      <c r="O25" s="15" t="s">
        <v>20704</v>
      </c>
      <c r="P25" s="15"/>
      <c r="Q25" s="8" t="s">
        <v>21282</v>
      </c>
      <c r="R25" s="8"/>
      <c r="S25" s="216">
        <v>49</v>
      </c>
    </row>
    <row r="26" spans="1:20" ht="15" thickTop="1" thickBot="1">
      <c r="A26" s="442">
        <v>25</v>
      </c>
      <c r="B26" s="442">
        <v>350</v>
      </c>
      <c r="C26" s="9" t="s">
        <v>20656</v>
      </c>
      <c r="D26" s="9" t="s">
        <v>20703</v>
      </c>
      <c r="E26" s="15" t="s">
        <v>20701</v>
      </c>
      <c r="F26" s="87" t="s">
        <v>20658</v>
      </c>
      <c r="G26" s="442" t="s">
        <v>1183</v>
      </c>
      <c r="H26" s="15" t="s">
        <v>20663</v>
      </c>
      <c r="I26" s="8" t="s">
        <v>5862</v>
      </c>
      <c r="J26" s="8"/>
      <c r="K26" s="8"/>
      <c r="L26" s="8"/>
      <c r="M26" s="8"/>
      <c r="N26" s="8"/>
      <c r="O26" s="15" t="s">
        <v>20704</v>
      </c>
      <c r="P26" s="15"/>
      <c r="Q26" s="8" t="s">
        <v>21283</v>
      </c>
      <c r="R26" s="8"/>
      <c r="S26" s="216">
        <v>49</v>
      </c>
    </row>
    <row r="27" spans="1:20" ht="15" thickTop="1" thickBot="1">
      <c r="A27" s="442">
        <v>26</v>
      </c>
      <c r="B27" s="442">
        <v>360</v>
      </c>
      <c r="C27" s="9" t="s">
        <v>27223</v>
      </c>
      <c r="D27" s="9" t="s">
        <v>27356</v>
      </c>
      <c r="E27" s="15" t="s">
        <v>27245</v>
      </c>
      <c r="F27" s="87" t="s">
        <v>27357</v>
      </c>
      <c r="G27" s="442" t="s">
        <v>21</v>
      </c>
      <c r="H27" s="15" t="s">
        <v>27224</v>
      </c>
      <c r="I27" s="8" t="s">
        <v>27348</v>
      </c>
      <c r="J27" s="8"/>
      <c r="K27" s="8" t="s">
        <v>27358</v>
      </c>
      <c r="L27" s="8" t="s">
        <v>17257</v>
      </c>
      <c r="M27" s="8" t="s">
        <v>17257</v>
      </c>
      <c r="N27" s="8" t="s">
        <v>17259</v>
      </c>
      <c r="O27" s="15" t="s">
        <v>27246</v>
      </c>
      <c r="P27" s="15"/>
      <c r="Q27" s="8" t="s">
        <v>27359</v>
      </c>
      <c r="R27" s="8"/>
      <c r="S27" s="216"/>
    </row>
    <row r="28" spans="1:20" ht="15" thickTop="1" thickBot="1">
      <c r="A28" s="442">
        <v>27</v>
      </c>
      <c r="B28" s="442">
        <v>370</v>
      </c>
      <c r="C28" s="9" t="s">
        <v>29504</v>
      </c>
      <c r="D28" s="9" t="s">
        <v>29330</v>
      </c>
      <c r="E28" s="15" t="s">
        <v>29331</v>
      </c>
      <c r="F28" s="87" t="s">
        <v>29254</v>
      </c>
      <c r="G28" s="442" t="s">
        <v>29255</v>
      </c>
      <c r="H28" s="15" t="s">
        <v>29256</v>
      </c>
      <c r="I28" s="8" t="s">
        <v>22160</v>
      </c>
      <c r="J28" s="8"/>
      <c r="K28" s="8"/>
      <c r="L28" s="8"/>
      <c r="M28" s="8"/>
      <c r="N28" s="8"/>
      <c r="O28" s="15" t="s">
        <v>29332</v>
      </c>
      <c r="P28" s="15"/>
      <c r="Q28" s="8" t="s">
        <v>29885</v>
      </c>
      <c r="R28" s="8"/>
      <c r="S28" s="216"/>
    </row>
    <row r="29" spans="1:20" ht="15" thickTop="1" thickBot="1">
      <c r="A29" s="442">
        <v>28</v>
      </c>
      <c r="B29" s="442">
        <v>380</v>
      </c>
      <c r="C29" s="9" t="s">
        <v>33473</v>
      </c>
      <c r="D29" s="9" t="s">
        <v>33162</v>
      </c>
      <c r="E29" s="15" t="s">
        <v>33163</v>
      </c>
      <c r="F29" s="87" t="s">
        <v>28577</v>
      </c>
      <c r="G29" s="442" t="s">
        <v>24103</v>
      </c>
      <c r="H29" s="15" t="s">
        <v>33104</v>
      </c>
      <c r="I29" s="8" t="s">
        <v>22160</v>
      </c>
      <c r="J29" s="8"/>
      <c r="K29" s="8" t="s">
        <v>17275</v>
      </c>
      <c r="L29" s="8" t="s">
        <v>17276</v>
      </c>
      <c r="M29" s="8" t="s">
        <v>17276</v>
      </c>
      <c r="N29" s="8" t="s">
        <v>17277</v>
      </c>
      <c r="O29" s="15" t="s">
        <v>33164</v>
      </c>
      <c r="P29" s="15"/>
      <c r="Q29" s="8" t="s">
        <v>33339</v>
      </c>
      <c r="R29" s="8" t="s">
        <v>33340</v>
      </c>
      <c r="S29" s="216">
        <v>51</v>
      </c>
    </row>
    <row r="30" spans="1:20" ht="14.25" thickTop="1"/>
  </sheetData>
  <phoneticPr fontId="35"/>
  <hyperlinks>
    <hyperlink ref="A1" location="ユーザー一覧!A1" display="通番"/>
    <hyperlink ref="F2" r:id="rId1"/>
    <hyperlink ref="F3:F10" r:id="rId2" display="SW00008500001@nihonsoft.net"/>
    <hyperlink ref="F11:F16" r:id="rId3" display="SW00008500001@nihonsoft.net"/>
    <hyperlink ref="F17:F18" r:id="rId4" display="SW00008500001@nihonsoft.net"/>
    <hyperlink ref="F19" r:id="rId5" display="SW00008500001@nihonsoft.net"/>
    <hyperlink ref="F20" r:id="rId6" display="SW00008500001@nihonsoft.net"/>
    <hyperlink ref="F22" r:id="rId7" display="SW00008500001@nihonsoft.net"/>
    <hyperlink ref="F21" r:id="rId8" display="SW00008500001@nihonsoft.net"/>
    <hyperlink ref="F23" r:id="rId9" display="SW00008500001@nihonsoft.net"/>
    <hyperlink ref="F24" r:id="rId10"/>
    <hyperlink ref="F25" r:id="rId11" display="SW00008500001@nihonsoft.net"/>
    <hyperlink ref="F26" r:id="rId12" display="SW00008500023@nihonsoft.net"/>
    <hyperlink ref="F27" r:id="rId13"/>
    <hyperlink ref="F28" r:id="rId14"/>
    <hyperlink ref="F29" r:id="rId15"/>
  </hyperlinks>
  <pageMargins left="0.7" right="0.7" top="0.75" bottom="0.75" header="0.51180555555555496" footer="0.51180555555555496"/>
  <pageSetup paperSize="9" firstPageNumber="0" fitToHeight="0" orientation="landscape" r:id="rId16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8" bestFit="1" customWidth="1"/>
    <col min="20" max="20" width="15.2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9" t="s">
        <v>5923</v>
      </c>
      <c r="D2" s="9" t="s">
        <v>6617</v>
      </c>
      <c r="E2" s="147" t="s">
        <v>6618</v>
      </c>
      <c r="F2" s="87" t="s">
        <v>5922</v>
      </c>
      <c r="G2" s="7" t="s">
        <v>1183</v>
      </c>
      <c r="H2" s="96" t="s">
        <v>5924</v>
      </c>
      <c r="I2" s="8" t="s">
        <v>5925</v>
      </c>
      <c r="J2" s="8"/>
      <c r="K2" s="8" t="s">
        <v>17311</v>
      </c>
      <c r="L2" s="8" t="s">
        <v>17257</v>
      </c>
      <c r="M2" s="8" t="s">
        <v>17257</v>
      </c>
      <c r="N2" s="8" t="s">
        <v>17257</v>
      </c>
      <c r="O2" s="15" t="s">
        <v>6619</v>
      </c>
      <c r="P2" s="15"/>
      <c r="Q2" s="8" t="s">
        <v>6620</v>
      </c>
      <c r="R2" s="8" t="s">
        <v>21074</v>
      </c>
      <c r="S2" s="214">
        <v>46</v>
      </c>
      <c r="U2" s="413" t="s">
        <v>5180</v>
      </c>
      <c r="V2" s="413">
        <f>COUNTIF($S$2:$S$10,"41")</f>
        <v>0</v>
      </c>
    </row>
    <row r="3" spans="1:22" ht="15" thickTop="1" thickBot="1">
      <c r="A3" s="7">
        <v>2</v>
      </c>
      <c r="B3" s="7">
        <v>201</v>
      </c>
      <c r="C3" s="9" t="s">
        <v>9961</v>
      </c>
      <c r="D3" s="9" t="s">
        <v>10133</v>
      </c>
      <c r="E3" s="147" t="s">
        <v>10132</v>
      </c>
      <c r="F3" s="87" t="s">
        <v>9963</v>
      </c>
      <c r="G3" s="421" t="s">
        <v>1183</v>
      </c>
      <c r="H3" s="96" t="s">
        <v>9964</v>
      </c>
      <c r="I3" s="8" t="s">
        <v>9962</v>
      </c>
      <c r="J3" s="8"/>
      <c r="K3" s="8" t="s">
        <v>17311</v>
      </c>
      <c r="L3" s="8" t="s">
        <v>17318</v>
      </c>
      <c r="M3" s="8" t="s">
        <v>17318</v>
      </c>
      <c r="N3" s="8" t="s">
        <v>17318</v>
      </c>
      <c r="O3" s="15" t="s">
        <v>10134</v>
      </c>
      <c r="P3" s="15"/>
      <c r="Q3" s="8" t="s">
        <v>10927</v>
      </c>
      <c r="R3" s="8" t="s">
        <v>17570</v>
      </c>
      <c r="S3" s="214">
        <v>46</v>
      </c>
      <c r="T3" s="210" t="s">
        <v>11203</v>
      </c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>
        <v>301</v>
      </c>
      <c r="C4" s="9" t="s">
        <v>15484</v>
      </c>
      <c r="D4" s="9" t="s">
        <v>15494</v>
      </c>
      <c r="E4" s="147" t="s">
        <v>15495</v>
      </c>
      <c r="F4" s="87" t="s">
        <v>15485</v>
      </c>
      <c r="G4" s="442" t="s">
        <v>1183</v>
      </c>
      <c r="H4" s="96" t="s">
        <v>15486</v>
      </c>
      <c r="I4" s="8" t="s">
        <v>8564</v>
      </c>
      <c r="J4" s="8"/>
      <c r="K4" s="8" t="s">
        <v>17311</v>
      </c>
      <c r="L4" s="8" t="s">
        <v>17318</v>
      </c>
      <c r="M4" s="8" t="s">
        <v>17257</v>
      </c>
      <c r="N4" s="8" t="s">
        <v>17257</v>
      </c>
      <c r="O4" s="15" t="s">
        <v>15496</v>
      </c>
      <c r="P4" s="15"/>
      <c r="Q4" s="8" t="s">
        <v>16475</v>
      </c>
      <c r="R4" s="8" t="s">
        <v>17570</v>
      </c>
      <c r="S4" s="214">
        <v>48</v>
      </c>
      <c r="U4" s="413" t="s">
        <v>5178</v>
      </c>
      <c r="V4" s="413">
        <f>COUNTIF($S$2:$S$10,"43")</f>
        <v>0</v>
      </c>
    </row>
    <row r="5" spans="1:22" ht="15" thickTop="1" thickBot="1">
      <c r="A5" s="7">
        <v>4</v>
      </c>
      <c r="B5" s="7">
        <v>401</v>
      </c>
      <c r="C5" s="9" t="s">
        <v>16840</v>
      </c>
      <c r="D5" s="9" t="s">
        <v>16850</v>
      </c>
      <c r="E5" s="147" t="s">
        <v>16849</v>
      </c>
      <c r="F5" s="87" t="s">
        <v>16841</v>
      </c>
      <c r="G5" s="442" t="s">
        <v>1183</v>
      </c>
      <c r="H5" s="96" t="s">
        <v>16842</v>
      </c>
      <c r="I5" s="8" t="s">
        <v>5332</v>
      </c>
      <c r="J5" s="8"/>
      <c r="K5" s="8" t="s">
        <v>17311</v>
      </c>
      <c r="L5" s="8" t="s">
        <v>17257</v>
      </c>
      <c r="M5" s="8" t="s">
        <v>17261</v>
      </c>
      <c r="N5" s="8" t="s">
        <v>17318</v>
      </c>
      <c r="O5" s="15" t="s">
        <v>16848</v>
      </c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>
        <v>6</v>
      </c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COUNTIF($S$2:$S$10,"46")</f>
        <v>2</v>
      </c>
    </row>
    <row r="8" spans="1:22" ht="15" thickTop="1" thickBot="1">
      <c r="A8" s="7">
        <v>7</v>
      </c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COUNTIF($S$2:$S$10,"47")</f>
        <v>0</v>
      </c>
    </row>
    <row r="9" spans="1:22" ht="15" thickTop="1" thickBot="1">
      <c r="A9" s="7">
        <v>8</v>
      </c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COUNTIF($S$2:$S$10,"48")</f>
        <v>1</v>
      </c>
    </row>
    <row r="10" spans="1:22" ht="15" thickTop="1" thickBot="1">
      <c r="A10" s="7">
        <v>9</v>
      </c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8600002@nihonsoft.net"/>
    <hyperlink ref="F5" r:id="rId4" display="SW00008600002@nihonsoft.net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2" width="5.25" style="1" bestFit="1" customWidth="1"/>
    <col min="13" max="13" width="7.5" style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1000</v>
      </c>
      <c r="C2" s="9" t="s">
        <v>6255</v>
      </c>
      <c r="D2" s="9" t="s">
        <v>6608</v>
      </c>
      <c r="E2" s="147" t="s">
        <v>6610</v>
      </c>
      <c r="F2" s="87" t="s">
        <v>9233</v>
      </c>
      <c r="G2" s="7" t="s">
        <v>1183</v>
      </c>
      <c r="H2" s="96" t="s">
        <v>6615</v>
      </c>
      <c r="I2" s="8" t="s">
        <v>6254</v>
      </c>
      <c r="J2" s="8"/>
      <c r="K2" s="8" t="s">
        <v>17255</v>
      </c>
      <c r="L2" s="8" t="s">
        <v>17259</v>
      </c>
      <c r="M2" s="8" t="s">
        <v>17395</v>
      </c>
      <c r="N2" s="8" t="s">
        <v>17259</v>
      </c>
      <c r="O2" s="15" t="s">
        <v>7647</v>
      </c>
      <c r="P2" s="15"/>
      <c r="Q2" s="173" t="s">
        <v>6632</v>
      </c>
      <c r="R2" s="173"/>
      <c r="S2" s="214">
        <v>46</v>
      </c>
      <c r="U2" s="413" t="s">
        <v>5180</v>
      </c>
      <c r="V2" s="413">
        <f>COUNTIF($S$2:$S$15,"41")</f>
        <v>0</v>
      </c>
    </row>
    <row r="3" spans="1:22" ht="15" thickTop="1" thickBot="1">
      <c r="A3" s="7">
        <v>2</v>
      </c>
      <c r="B3" s="7">
        <v>2000</v>
      </c>
      <c r="C3" s="9" t="s">
        <v>10316</v>
      </c>
      <c r="D3" s="9" t="s">
        <v>6609</v>
      </c>
      <c r="E3" s="147" t="s">
        <v>6611</v>
      </c>
      <c r="F3" s="87" t="s">
        <v>6253</v>
      </c>
      <c r="G3" s="7" t="s">
        <v>1183</v>
      </c>
      <c r="H3" s="96" t="s">
        <v>6616</v>
      </c>
      <c r="I3" s="8" t="s">
        <v>6254</v>
      </c>
      <c r="J3" s="8"/>
      <c r="K3" s="8" t="s">
        <v>17317</v>
      </c>
      <c r="L3" s="8" t="s">
        <v>17263</v>
      </c>
      <c r="M3" s="8" t="s">
        <v>17395</v>
      </c>
      <c r="N3" s="8" t="s">
        <v>17259</v>
      </c>
      <c r="O3" s="15" t="s">
        <v>7647</v>
      </c>
      <c r="P3" s="15"/>
      <c r="Q3" s="173" t="s">
        <v>6633</v>
      </c>
      <c r="R3" s="173"/>
      <c r="S3" s="214">
        <v>46</v>
      </c>
      <c r="U3" s="413" t="s">
        <v>5179</v>
      </c>
      <c r="V3" s="413">
        <f>COUNTIF($S$2:$S$15,"42")</f>
        <v>0</v>
      </c>
    </row>
    <row r="4" spans="1:22" ht="15" thickTop="1" thickBot="1">
      <c r="A4" s="7">
        <v>3</v>
      </c>
      <c r="B4" s="7">
        <v>1100</v>
      </c>
      <c r="C4" s="9" t="s">
        <v>10317</v>
      </c>
      <c r="D4" s="9" t="s">
        <v>9612</v>
      </c>
      <c r="E4" s="147" t="s">
        <v>9618</v>
      </c>
      <c r="F4" s="87" t="s">
        <v>9234</v>
      </c>
      <c r="G4" s="7" t="s">
        <v>1183</v>
      </c>
      <c r="H4" s="96" t="s">
        <v>9232</v>
      </c>
      <c r="I4" s="8" t="s">
        <v>5888</v>
      </c>
      <c r="J4" s="8"/>
      <c r="K4" s="8" t="s">
        <v>17264</v>
      </c>
      <c r="L4" s="8" t="s">
        <v>17259</v>
      </c>
      <c r="M4" s="8" t="s">
        <v>17395</v>
      </c>
      <c r="N4" s="8" t="s">
        <v>17259</v>
      </c>
      <c r="O4" s="15" t="s">
        <v>9642</v>
      </c>
      <c r="P4" s="15"/>
      <c r="Q4" s="8" t="s">
        <v>10357</v>
      </c>
      <c r="R4" s="8"/>
      <c r="S4" s="214">
        <v>47</v>
      </c>
      <c r="U4" s="413" t="s">
        <v>5178</v>
      </c>
      <c r="V4" s="413">
        <f>COUNTIF($S$2:$S$15,"43")</f>
        <v>0</v>
      </c>
    </row>
    <row r="5" spans="1:22" ht="15" thickTop="1" thickBot="1">
      <c r="A5" s="7">
        <v>4</v>
      </c>
      <c r="B5" s="7">
        <v>1200</v>
      </c>
      <c r="C5" s="9" t="s">
        <v>10318</v>
      </c>
      <c r="D5" s="9" t="s">
        <v>9613</v>
      </c>
      <c r="E5" s="147" t="s">
        <v>9619</v>
      </c>
      <c r="F5" s="87" t="s">
        <v>9222</v>
      </c>
      <c r="G5" s="7" t="s">
        <v>1183</v>
      </c>
      <c r="H5" s="96" t="s">
        <v>9227</v>
      </c>
      <c r="I5" s="8" t="s">
        <v>5888</v>
      </c>
      <c r="J5" s="8"/>
      <c r="K5" s="8" t="s">
        <v>17255</v>
      </c>
      <c r="L5" s="8" t="s">
        <v>17259</v>
      </c>
      <c r="M5" s="8" t="s">
        <v>17395</v>
      </c>
      <c r="N5" s="8" t="s">
        <v>17396</v>
      </c>
      <c r="O5" s="15" t="s">
        <v>9642</v>
      </c>
      <c r="P5" s="15"/>
      <c r="Q5" s="8" t="s">
        <v>10358</v>
      </c>
      <c r="R5" s="8"/>
      <c r="S5" s="214">
        <v>47</v>
      </c>
      <c r="U5" s="413" t="s">
        <v>5176</v>
      </c>
      <c r="V5" s="413">
        <f>COUNTIF($S$2:$S$15,"44")</f>
        <v>0</v>
      </c>
    </row>
    <row r="6" spans="1:22" ht="15" thickTop="1" thickBot="1">
      <c r="A6" s="7">
        <v>5</v>
      </c>
      <c r="B6" s="7">
        <v>1300</v>
      </c>
      <c r="C6" s="9" t="s">
        <v>10319</v>
      </c>
      <c r="D6" s="9" t="s">
        <v>9614</v>
      </c>
      <c r="E6" s="147" t="s">
        <v>9620</v>
      </c>
      <c r="F6" s="87" t="s">
        <v>9223</v>
      </c>
      <c r="G6" s="7" t="s">
        <v>1183</v>
      </c>
      <c r="H6" s="96" t="s">
        <v>9228</v>
      </c>
      <c r="I6" s="8" t="s">
        <v>5888</v>
      </c>
      <c r="J6" s="8"/>
      <c r="K6" s="8" t="s">
        <v>17255</v>
      </c>
      <c r="L6" s="8" t="s">
        <v>17263</v>
      </c>
      <c r="M6" s="8" t="s">
        <v>17395</v>
      </c>
      <c r="N6" s="8" t="s">
        <v>17263</v>
      </c>
      <c r="O6" s="15" t="s">
        <v>9642</v>
      </c>
      <c r="P6" s="15"/>
      <c r="Q6" s="8" t="s">
        <v>10359</v>
      </c>
      <c r="R6" s="8"/>
      <c r="S6" s="214">
        <v>47</v>
      </c>
      <c r="U6" s="413" t="s">
        <v>5174</v>
      </c>
      <c r="V6" s="413">
        <f>COUNTIF($S$2:$S$15,"45")</f>
        <v>0</v>
      </c>
    </row>
    <row r="7" spans="1:22" ht="15" thickTop="1" thickBot="1">
      <c r="A7" s="7">
        <v>6</v>
      </c>
      <c r="B7" s="7">
        <v>1400</v>
      </c>
      <c r="C7" s="9" t="s">
        <v>10320</v>
      </c>
      <c r="D7" s="9" t="s">
        <v>9615</v>
      </c>
      <c r="E7" s="147" t="s">
        <v>9621</v>
      </c>
      <c r="F7" s="87" t="s">
        <v>9224</v>
      </c>
      <c r="G7" s="7" t="s">
        <v>1183</v>
      </c>
      <c r="H7" s="96" t="s">
        <v>9229</v>
      </c>
      <c r="I7" s="8" t="s">
        <v>5888</v>
      </c>
      <c r="J7" s="8"/>
      <c r="K7" s="8" t="s">
        <v>17255</v>
      </c>
      <c r="L7" s="8" t="s">
        <v>17263</v>
      </c>
      <c r="M7" s="8" t="s">
        <v>17395</v>
      </c>
      <c r="N7" s="8" t="s">
        <v>17259</v>
      </c>
      <c r="O7" s="15" t="s">
        <v>9642</v>
      </c>
      <c r="P7" s="15"/>
      <c r="Q7" s="8" t="s">
        <v>10360</v>
      </c>
      <c r="R7" s="8"/>
      <c r="S7" s="214">
        <v>47</v>
      </c>
      <c r="U7" s="413" t="s">
        <v>5175</v>
      </c>
      <c r="V7" s="413">
        <f>COUNTIF($S$2:$S$15,"46")</f>
        <v>2</v>
      </c>
    </row>
    <row r="8" spans="1:22" ht="15" thickTop="1" thickBot="1">
      <c r="A8" s="7">
        <v>7</v>
      </c>
      <c r="B8" s="7">
        <v>2100</v>
      </c>
      <c r="C8" s="9" t="s">
        <v>10321</v>
      </c>
      <c r="D8" s="9" t="s">
        <v>9616</v>
      </c>
      <c r="E8" s="147" t="s">
        <v>9622</v>
      </c>
      <c r="F8" s="87" t="s">
        <v>9225</v>
      </c>
      <c r="G8" s="7" t="s">
        <v>1183</v>
      </c>
      <c r="H8" s="96" t="s">
        <v>9230</v>
      </c>
      <c r="I8" s="8" t="s">
        <v>5888</v>
      </c>
      <c r="J8" s="8"/>
      <c r="K8" s="8" t="s">
        <v>17255</v>
      </c>
      <c r="L8" s="8" t="s">
        <v>17263</v>
      </c>
      <c r="M8" s="8" t="s">
        <v>17395</v>
      </c>
      <c r="N8" s="8" t="s">
        <v>17259</v>
      </c>
      <c r="O8" s="15" t="s">
        <v>9642</v>
      </c>
      <c r="P8" s="15"/>
      <c r="Q8" s="8" t="s">
        <v>10361</v>
      </c>
      <c r="R8" s="8"/>
      <c r="S8" s="214">
        <v>47</v>
      </c>
      <c r="U8" s="413" t="s">
        <v>5214</v>
      </c>
      <c r="V8" s="413">
        <f>COUNTIF($S$2:$S$15,"47")</f>
        <v>6</v>
      </c>
    </row>
    <row r="9" spans="1:22" ht="15" thickTop="1" thickBot="1">
      <c r="A9" s="7">
        <v>8</v>
      </c>
      <c r="B9" s="7">
        <v>2200</v>
      </c>
      <c r="C9" s="9" t="s">
        <v>10322</v>
      </c>
      <c r="D9" s="9" t="s">
        <v>9617</v>
      </c>
      <c r="E9" s="147" t="s">
        <v>9623</v>
      </c>
      <c r="F9" s="87" t="s">
        <v>9226</v>
      </c>
      <c r="G9" s="7" t="s">
        <v>1183</v>
      </c>
      <c r="H9" s="96" t="s">
        <v>9231</v>
      </c>
      <c r="I9" s="8" t="s">
        <v>5888</v>
      </c>
      <c r="J9" s="8"/>
      <c r="K9" s="8" t="s">
        <v>17264</v>
      </c>
      <c r="L9" s="8" t="s">
        <v>17259</v>
      </c>
      <c r="M9" s="8" t="s">
        <v>17395</v>
      </c>
      <c r="N9" s="8" t="s">
        <v>17263</v>
      </c>
      <c r="O9" s="15" t="s">
        <v>9642</v>
      </c>
      <c r="P9" s="15"/>
      <c r="Q9" s="8" t="s">
        <v>10362</v>
      </c>
      <c r="R9" s="8"/>
      <c r="S9" s="214">
        <v>47</v>
      </c>
      <c r="U9" s="413" t="s">
        <v>5216</v>
      </c>
      <c r="V9" s="413">
        <f>COUNTIF($S$2:$S$15,"48")</f>
        <v>3</v>
      </c>
    </row>
    <row r="10" spans="1:22" ht="15" thickTop="1" thickBot="1">
      <c r="A10" s="7">
        <v>9</v>
      </c>
      <c r="B10" s="7">
        <v>1500</v>
      </c>
      <c r="C10" s="9" t="s">
        <v>16353</v>
      </c>
      <c r="D10" s="9" t="s">
        <v>16324</v>
      </c>
      <c r="E10" s="147" t="s">
        <v>16327</v>
      </c>
      <c r="F10" s="87" t="s">
        <v>16286</v>
      </c>
      <c r="G10" s="442" t="s">
        <v>1183</v>
      </c>
      <c r="H10" s="96" t="s">
        <v>16290</v>
      </c>
      <c r="I10" s="8" t="s">
        <v>5888</v>
      </c>
      <c r="J10" s="8"/>
      <c r="K10" s="8" t="s">
        <v>17264</v>
      </c>
      <c r="L10" s="8" t="s">
        <v>17263</v>
      </c>
      <c r="M10" s="8" t="s">
        <v>17395</v>
      </c>
      <c r="N10" s="8" t="s">
        <v>17263</v>
      </c>
      <c r="O10" s="15" t="s">
        <v>16330</v>
      </c>
      <c r="P10" s="15"/>
      <c r="Q10" s="8" t="s">
        <v>16459</v>
      </c>
      <c r="R10" s="8"/>
      <c r="S10" s="214">
        <v>48</v>
      </c>
      <c r="U10" s="413" t="s">
        <v>5215</v>
      </c>
      <c r="V10" s="413">
        <f>COUNTIF($S$2:$S$15,"49")</f>
        <v>2</v>
      </c>
    </row>
    <row r="11" spans="1:22" ht="15" thickTop="1" thickBot="1">
      <c r="A11" s="442">
        <v>10</v>
      </c>
      <c r="B11" s="442">
        <v>1600</v>
      </c>
      <c r="C11" s="9" t="s">
        <v>16354</v>
      </c>
      <c r="D11" s="9" t="s">
        <v>16325</v>
      </c>
      <c r="E11" s="147" t="s">
        <v>16328</v>
      </c>
      <c r="F11" s="87" t="s">
        <v>16287</v>
      </c>
      <c r="G11" s="442" t="s">
        <v>1183</v>
      </c>
      <c r="H11" s="96" t="s">
        <v>16291</v>
      </c>
      <c r="I11" s="8" t="s">
        <v>5888</v>
      </c>
      <c r="J11" s="8"/>
      <c r="K11" s="8" t="s">
        <v>17264</v>
      </c>
      <c r="L11" s="8" t="s">
        <v>17259</v>
      </c>
      <c r="M11" s="8" t="s">
        <v>17395</v>
      </c>
      <c r="N11" s="8" t="s">
        <v>17263</v>
      </c>
      <c r="O11" s="15" t="s">
        <v>16330</v>
      </c>
      <c r="P11" s="15"/>
      <c r="Q11" s="8" t="s">
        <v>16460</v>
      </c>
      <c r="R11" s="8"/>
      <c r="S11" s="214">
        <v>48</v>
      </c>
      <c r="U11" s="413" t="s">
        <v>17020</v>
      </c>
      <c r="V11" s="413">
        <f>COUNTIF($S$2:$S$150,"50")</f>
        <v>0</v>
      </c>
    </row>
    <row r="12" spans="1:22" ht="15" thickTop="1" thickBot="1">
      <c r="A12" s="442">
        <v>11</v>
      </c>
      <c r="B12" s="442">
        <v>1700</v>
      </c>
      <c r="C12" s="9" t="s">
        <v>16355</v>
      </c>
      <c r="D12" s="9" t="s">
        <v>16326</v>
      </c>
      <c r="E12" s="147" t="s">
        <v>16329</v>
      </c>
      <c r="F12" s="87" t="s">
        <v>16288</v>
      </c>
      <c r="G12" s="442" t="s">
        <v>1183</v>
      </c>
      <c r="H12" s="96" t="s">
        <v>16289</v>
      </c>
      <c r="I12" s="8" t="s">
        <v>5888</v>
      </c>
      <c r="J12" s="8"/>
      <c r="K12" s="8" t="s">
        <v>17264</v>
      </c>
      <c r="L12" s="8" t="s">
        <v>17259</v>
      </c>
      <c r="M12" s="8" t="s">
        <v>17395</v>
      </c>
      <c r="N12" s="8" t="s">
        <v>17263</v>
      </c>
      <c r="O12" s="15" t="s">
        <v>16330</v>
      </c>
      <c r="P12" s="15"/>
      <c r="Q12" s="8" t="s">
        <v>16461</v>
      </c>
      <c r="R12" s="8"/>
      <c r="S12" s="214">
        <v>48</v>
      </c>
      <c r="U12" s="413" t="s">
        <v>17021</v>
      </c>
      <c r="V12" s="413">
        <f>COUNTIF($S$2:$S$150,"51")</f>
        <v>0</v>
      </c>
    </row>
    <row r="13" spans="1:22" ht="15" thickTop="1" thickBot="1">
      <c r="A13" s="442">
        <v>12</v>
      </c>
      <c r="B13" s="442">
        <v>1800</v>
      </c>
      <c r="C13" s="9" t="s">
        <v>19066</v>
      </c>
      <c r="D13" s="9" t="s">
        <v>19072</v>
      </c>
      <c r="E13" s="147" t="s">
        <v>19074</v>
      </c>
      <c r="F13" s="87" t="s">
        <v>19068</v>
      </c>
      <c r="G13" s="442" t="s">
        <v>1183</v>
      </c>
      <c r="H13" s="96" t="s">
        <v>19065</v>
      </c>
      <c r="I13" s="8" t="s">
        <v>5888</v>
      </c>
      <c r="J13" s="8"/>
      <c r="K13" s="8" t="s">
        <v>17255</v>
      </c>
      <c r="L13" s="8" t="s">
        <v>17259</v>
      </c>
      <c r="M13" s="8" t="s">
        <v>17395</v>
      </c>
      <c r="N13" s="8" t="s">
        <v>17259</v>
      </c>
      <c r="O13" s="15" t="s">
        <v>19076</v>
      </c>
      <c r="P13" s="15"/>
      <c r="Q13" s="8" t="s">
        <v>19159</v>
      </c>
      <c r="R13" s="8"/>
      <c r="S13" s="214">
        <v>49</v>
      </c>
      <c r="U13" s="413" t="s">
        <v>17022</v>
      </c>
      <c r="V13" s="413">
        <f>COUNTIF($S$2:$S$150,"52")</f>
        <v>0</v>
      </c>
    </row>
    <row r="14" spans="1:22" ht="15" thickTop="1" thickBot="1">
      <c r="A14" s="442">
        <v>13</v>
      </c>
      <c r="B14" s="442">
        <v>1900</v>
      </c>
      <c r="C14" s="9" t="s">
        <v>19067</v>
      </c>
      <c r="D14" s="9" t="s">
        <v>19073</v>
      </c>
      <c r="E14" s="147" t="s">
        <v>19075</v>
      </c>
      <c r="F14" s="87" t="s">
        <v>19069</v>
      </c>
      <c r="G14" s="442" t="s">
        <v>1183</v>
      </c>
      <c r="H14" s="96" t="s">
        <v>19064</v>
      </c>
      <c r="I14" s="8" t="s">
        <v>5888</v>
      </c>
      <c r="J14" s="8"/>
      <c r="K14" s="8" t="s">
        <v>17255</v>
      </c>
      <c r="L14" s="8" t="s">
        <v>17259</v>
      </c>
      <c r="M14" s="8" t="s">
        <v>17395</v>
      </c>
      <c r="N14" s="8" t="s">
        <v>17259</v>
      </c>
      <c r="O14" s="15" t="s">
        <v>19076</v>
      </c>
      <c r="P14" s="15"/>
      <c r="Q14" s="8" t="s">
        <v>19160</v>
      </c>
      <c r="R14" s="8"/>
      <c r="S14" s="214">
        <v>49</v>
      </c>
      <c r="U14" s="570"/>
      <c r="V14" s="570"/>
    </row>
    <row r="15" spans="1:22" ht="15" thickTop="1" thickBot="1">
      <c r="A15" s="7"/>
      <c r="B15" s="7"/>
      <c r="C15" s="9"/>
      <c r="D15" s="9"/>
      <c r="E15" s="147"/>
      <c r="F15" s="11"/>
      <c r="G15" s="7"/>
      <c r="H15" s="96"/>
      <c r="I15" s="8"/>
      <c r="J15" s="8"/>
      <c r="K15" s="8"/>
      <c r="L15" s="8"/>
      <c r="M15" s="8"/>
      <c r="N15" s="8"/>
      <c r="O15" s="15"/>
      <c r="P15" s="15"/>
      <c r="Q15" s="8"/>
      <c r="R15" s="8"/>
      <c r="S15" s="214"/>
    </row>
    <row r="16" spans="1:22" ht="14.25" thickTop="1"/>
  </sheetData>
  <phoneticPr fontId="35"/>
  <hyperlinks>
    <hyperlink ref="A1" location="ユーザー一覧!A1" display="通番"/>
    <hyperlink ref="F2" r:id="rId1"/>
    <hyperlink ref="F3" r:id="rId2" display="SW00008700001@nihonsoft.net"/>
    <hyperlink ref="F4" r:id="rId3"/>
    <hyperlink ref="F6" r:id="rId4" display="SW00008700001@nihonsoft.net"/>
    <hyperlink ref="F8" r:id="rId5" display="SW00008700001@nihonsoft.net"/>
    <hyperlink ref="F5" r:id="rId6" display="SW00008700001@nihonsoft.net"/>
    <hyperlink ref="F7" r:id="rId7" display="SW00008700001@nihonsoft.net"/>
    <hyperlink ref="F9" r:id="rId8" display="SW00008700001@nihonsoft.net"/>
    <hyperlink ref="F10" r:id="rId9" display="SW00008700001@nihonsoft.net"/>
    <hyperlink ref="F12" r:id="rId10" display="SW00008700001@nihonsoft.net"/>
    <hyperlink ref="F11" r:id="rId11" display="SW00008700001@nihonsoft.net"/>
    <hyperlink ref="F14" r:id="rId12" display="SW00008700001@nihonsoft.net"/>
    <hyperlink ref="F13" r:id="rId13" display="SW00008700001@nihonsoft.net"/>
  </hyperlinks>
  <pageMargins left="0.7" right="0.7" top="0.75" bottom="0.75" header="0.51180555555555496" footer="0.51180555555555496"/>
  <pageSetup paperSize="9" scale="10" firstPageNumber="0" fitToHeight="0" orientation="portrait" r:id="rId14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V95"/>
  <sheetViews>
    <sheetView topLeftCell="A70" zoomScaleNormal="100" workbookViewId="0">
      <pane xSplit="3" topLeftCell="D1" activePane="topRight" state="frozen"/>
      <selection pane="topRight" activeCell="P19" sqref="P19"/>
    </sheetView>
  </sheetViews>
  <sheetFormatPr defaultColWidth="9" defaultRowHeight="13.5"/>
  <cols>
    <col min="1" max="1" width="5.25" style="566" bestFit="1" customWidth="1"/>
    <col min="2" max="2" width="9" style="566"/>
    <col min="3" max="3" width="26.125" style="566" bestFit="1" customWidth="1"/>
    <col min="4" max="4" width="17.75" style="566" bestFit="1" customWidth="1"/>
    <col min="5" max="5" width="14.25" style="566" bestFit="1" customWidth="1"/>
    <col min="6" max="6" width="29.625" style="566" bestFit="1" customWidth="1"/>
    <col min="7" max="7" width="14.125" style="566" bestFit="1" customWidth="1"/>
    <col min="8" max="8" width="11.75" style="566" bestFit="1" customWidth="1"/>
    <col min="9" max="9" width="15.875" style="566" bestFit="1" customWidth="1"/>
    <col min="10" max="10" width="11.25" style="566" bestFit="1" customWidth="1"/>
    <col min="11" max="11" width="11.25" style="566" customWidth="1"/>
    <col min="12" max="13" width="5.25" style="566" bestFit="1" customWidth="1"/>
    <col min="14" max="14" width="7.375" style="566" bestFit="1" customWidth="1"/>
    <col min="15" max="15" width="12.75" style="566" bestFit="1" customWidth="1"/>
    <col min="16" max="16" width="12.5" style="566" customWidth="1"/>
    <col min="17" max="17" width="17.75" style="566" bestFit="1" customWidth="1"/>
    <col min="18" max="18" width="69.125" style="566" bestFit="1" customWidth="1"/>
    <col min="19" max="19" width="13.125" style="567" bestFit="1" customWidth="1"/>
    <col min="20" max="20" width="9" style="564"/>
    <col min="21" max="21" width="13.375" style="565" bestFit="1" customWidth="1"/>
    <col min="22" max="22" width="9" style="565"/>
    <col min="23" max="16384" width="9" style="163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T1" s="210"/>
      <c r="U1" s="539" t="s">
        <v>5213</v>
      </c>
      <c r="V1" s="540"/>
    </row>
    <row r="2" spans="1:22" s="813" customFormat="1" ht="15" thickTop="1" thickBot="1">
      <c r="A2" s="250">
        <v>1</v>
      </c>
      <c r="B2" s="250">
        <v>2030</v>
      </c>
      <c r="C2" s="251" t="s">
        <v>6568</v>
      </c>
      <c r="D2" s="251" t="s">
        <v>7273</v>
      </c>
      <c r="E2" s="268" t="s">
        <v>19286</v>
      </c>
      <c r="F2" s="292" t="s">
        <v>19287</v>
      </c>
      <c r="G2" s="250" t="s">
        <v>21</v>
      </c>
      <c r="H2" s="270" t="s">
        <v>28345</v>
      </c>
      <c r="I2" s="254" t="s">
        <v>6361</v>
      </c>
      <c r="J2" s="254"/>
      <c r="K2" s="254" t="s">
        <v>17255</v>
      </c>
      <c r="L2" s="254" t="s">
        <v>17257</v>
      </c>
      <c r="M2" s="254" t="s">
        <v>17257</v>
      </c>
      <c r="N2" s="254" t="s">
        <v>17259</v>
      </c>
      <c r="O2" s="252" t="s">
        <v>6816</v>
      </c>
      <c r="P2" s="252" t="s">
        <v>33489</v>
      </c>
      <c r="Q2" s="831" t="s">
        <v>7699</v>
      </c>
      <c r="R2" s="832" t="s">
        <v>28346</v>
      </c>
      <c r="S2" s="255">
        <v>46</v>
      </c>
      <c r="T2" s="833"/>
      <c r="U2" s="834" t="s">
        <v>5180</v>
      </c>
      <c r="V2" s="834">
        <f>COUNTIF($S$2:$S$59,"41")</f>
        <v>0</v>
      </c>
    </row>
    <row r="3" spans="1:22" customFormat="1" ht="15" thickTop="1" thickBot="1">
      <c r="A3" s="392">
        <v>1</v>
      </c>
      <c r="B3" s="392">
        <v>2030</v>
      </c>
      <c r="C3" s="426" t="s">
        <v>24132</v>
      </c>
      <c r="D3" s="426" t="s">
        <v>6773</v>
      </c>
      <c r="E3" s="982" t="s">
        <v>28344</v>
      </c>
      <c r="F3" s="429" t="s">
        <v>24143</v>
      </c>
      <c r="G3" s="392" t="s">
        <v>1183</v>
      </c>
      <c r="H3" s="963" t="s">
        <v>11257</v>
      </c>
      <c r="I3" s="393" t="s">
        <v>6361</v>
      </c>
      <c r="J3" s="393"/>
      <c r="K3" s="393" t="s">
        <v>17255</v>
      </c>
      <c r="L3" s="393" t="s">
        <v>17257</v>
      </c>
      <c r="M3" s="393" t="s">
        <v>17257</v>
      </c>
      <c r="N3" s="393" t="s">
        <v>17259</v>
      </c>
      <c r="O3" s="428" t="s">
        <v>6816</v>
      </c>
      <c r="P3" s="428" t="s">
        <v>28343</v>
      </c>
      <c r="Q3" s="1034" t="s">
        <v>7699</v>
      </c>
      <c r="R3" s="1035" t="s">
        <v>28352</v>
      </c>
      <c r="S3" s="431">
        <v>46</v>
      </c>
      <c r="T3" s="210"/>
      <c r="U3" s="413" t="s">
        <v>5180</v>
      </c>
      <c r="V3" s="413">
        <f>COUNTIF($S$2:$S$59,"41")</f>
        <v>0</v>
      </c>
    </row>
    <row r="4" spans="1:22" customFormat="1" ht="15" thickTop="1" thickBot="1">
      <c r="A4" s="442">
        <v>1</v>
      </c>
      <c r="B4" s="442">
        <v>2030</v>
      </c>
      <c r="C4" s="9" t="s">
        <v>24134</v>
      </c>
      <c r="D4" s="9" t="s">
        <v>24140</v>
      </c>
      <c r="E4" s="147" t="s">
        <v>23744</v>
      </c>
      <c r="F4" s="87" t="s">
        <v>24135</v>
      </c>
      <c r="G4" s="442" t="s">
        <v>21</v>
      </c>
      <c r="H4" s="96" t="s">
        <v>24141</v>
      </c>
      <c r="I4" s="8" t="s">
        <v>24136</v>
      </c>
      <c r="J4" s="8"/>
      <c r="K4" s="8" t="s">
        <v>17275</v>
      </c>
      <c r="L4" s="8" t="s">
        <v>17276</v>
      </c>
      <c r="M4" s="8" t="s">
        <v>17276</v>
      </c>
      <c r="N4" s="8" t="s">
        <v>17277</v>
      </c>
      <c r="O4" s="15" t="s">
        <v>24137</v>
      </c>
      <c r="P4" s="15"/>
      <c r="Q4" s="702"/>
      <c r="R4" s="742" t="s">
        <v>28347</v>
      </c>
      <c r="S4" s="214">
        <v>46</v>
      </c>
      <c r="T4" s="210"/>
      <c r="U4" s="413" t="s">
        <v>5180</v>
      </c>
      <c r="V4" s="413">
        <v>0</v>
      </c>
    </row>
    <row r="5" spans="1:22" customFormat="1" ht="15" thickTop="1" thickBot="1">
      <c r="A5" s="7">
        <v>2</v>
      </c>
      <c r="B5" s="7">
        <v>2040</v>
      </c>
      <c r="C5" s="9" t="s">
        <v>17736</v>
      </c>
      <c r="D5" s="9" t="s">
        <v>6775</v>
      </c>
      <c r="E5" s="147" t="s">
        <v>6796</v>
      </c>
      <c r="F5" s="87" t="s">
        <v>6319</v>
      </c>
      <c r="G5" s="7" t="s">
        <v>1183</v>
      </c>
      <c r="H5" s="96" t="s">
        <v>6340</v>
      </c>
      <c r="I5" s="8" t="s">
        <v>6361</v>
      </c>
      <c r="J5" s="8"/>
      <c r="K5" s="8" t="s">
        <v>17255</v>
      </c>
      <c r="L5" s="8" t="s">
        <v>17257</v>
      </c>
      <c r="M5" s="8" t="s">
        <v>17257</v>
      </c>
      <c r="N5" s="8" t="s">
        <v>17259</v>
      </c>
      <c r="O5" s="15" t="s">
        <v>6816</v>
      </c>
      <c r="P5" s="15"/>
      <c r="Q5" s="702" t="s">
        <v>7700</v>
      </c>
      <c r="R5" s="742" t="s">
        <v>17571</v>
      </c>
      <c r="S5" s="214">
        <v>46</v>
      </c>
      <c r="T5" s="210"/>
      <c r="U5" s="413" t="s">
        <v>5179</v>
      </c>
      <c r="V5" s="413">
        <f>COUNTIF($S$2:$S$59,"42")</f>
        <v>0</v>
      </c>
    </row>
    <row r="6" spans="1:22" customFormat="1" ht="15" thickTop="1" thickBot="1">
      <c r="A6" s="7">
        <v>3</v>
      </c>
      <c r="B6" s="7">
        <v>1050</v>
      </c>
      <c r="C6" s="9" t="s">
        <v>17922</v>
      </c>
      <c r="D6" s="9" t="s">
        <v>6776</v>
      </c>
      <c r="E6" s="147" t="s">
        <v>6797</v>
      </c>
      <c r="F6" s="87" t="s">
        <v>6320</v>
      </c>
      <c r="G6" s="7" t="s">
        <v>21</v>
      </c>
      <c r="H6" s="96" t="s">
        <v>6341</v>
      </c>
      <c r="I6" s="8" t="s">
        <v>6361</v>
      </c>
      <c r="J6" s="8"/>
      <c r="K6" s="8" t="s">
        <v>17264</v>
      </c>
      <c r="L6" s="8" t="s">
        <v>17257</v>
      </c>
      <c r="M6" s="8" t="s">
        <v>17257</v>
      </c>
      <c r="N6" s="8" t="s">
        <v>17259</v>
      </c>
      <c r="O6" s="15" t="s">
        <v>6816</v>
      </c>
      <c r="P6" s="15"/>
      <c r="Q6" s="702" t="s">
        <v>7701</v>
      </c>
      <c r="R6" s="742" t="s">
        <v>17571</v>
      </c>
      <c r="S6" s="214">
        <v>46</v>
      </c>
      <c r="T6" s="210"/>
      <c r="U6" s="413" t="s">
        <v>5178</v>
      </c>
      <c r="V6" s="413">
        <f>COUNTIF($S$2:$S$59,"43")</f>
        <v>0</v>
      </c>
    </row>
    <row r="7" spans="1:22" customFormat="1" ht="15" thickTop="1" thickBot="1">
      <c r="A7" s="7">
        <v>4</v>
      </c>
      <c r="B7" s="7">
        <v>2020</v>
      </c>
      <c r="C7" s="9" t="s">
        <v>17810</v>
      </c>
      <c r="D7" s="9" t="s">
        <v>6777</v>
      </c>
      <c r="E7" s="147" t="s">
        <v>6798</v>
      </c>
      <c r="F7" s="87" t="s">
        <v>6321</v>
      </c>
      <c r="G7" s="7" t="s">
        <v>21</v>
      </c>
      <c r="H7" s="96" t="s">
        <v>6342</v>
      </c>
      <c r="I7" s="8" t="s">
        <v>6361</v>
      </c>
      <c r="J7" s="8"/>
      <c r="K7" s="8" t="s">
        <v>17264</v>
      </c>
      <c r="L7" s="8" t="s">
        <v>17257</v>
      </c>
      <c r="M7" s="8" t="s">
        <v>17261</v>
      </c>
      <c r="N7" s="8" t="s">
        <v>17259</v>
      </c>
      <c r="O7" s="15" t="s">
        <v>6816</v>
      </c>
      <c r="P7" s="15"/>
      <c r="Q7" s="702" t="s">
        <v>7702</v>
      </c>
      <c r="R7" s="742" t="s">
        <v>17571</v>
      </c>
      <c r="S7" s="214">
        <v>46</v>
      </c>
      <c r="T7" s="210"/>
      <c r="U7" s="413" t="s">
        <v>5176</v>
      </c>
      <c r="V7" s="413">
        <f>COUNTIF($S$2:$S$59,"44")</f>
        <v>0</v>
      </c>
    </row>
    <row r="8" spans="1:22" customFormat="1" ht="15" thickTop="1" thickBot="1">
      <c r="A8" s="7">
        <v>5</v>
      </c>
      <c r="B8" s="7">
        <v>2050</v>
      </c>
      <c r="C8" s="9" t="s">
        <v>17811</v>
      </c>
      <c r="D8" s="9" t="s">
        <v>6778</v>
      </c>
      <c r="E8" s="147" t="s">
        <v>6799</v>
      </c>
      <c r="F8" s="87" t="s">
        <v>6322</v>
      </c>
      <c r="G8" s="7" t="s">
        <v>21</v>
      </c>
      <c r="H8" s="96" t="s">
        <v>6343</v>
      </c>
      <c r="I8" s="8" t="s">
        <v>6361</v>
      </c>
      <c r="J8" s="8"/>
      <c r="K8" s="8" t="s">
        <v>17264</v>
      </c>
      <c r="L8" s="8" t="s">
        <v>17261</v>
      </c>
      <c r="M8" s="8" t="s">
        <v>17261</v>
      </c>
      <c r="N8" s="8" t="s">
        <v>17259</v>
      </c>
      <c r="O8" s="15" t="s">
        <v>6816</v>
      </c>
      <c r="P8" s="15"/>
      <c r="Q8" s="702" t="s">
        <v>7703</v>
      </c>
      <c r="R8" s="742" t="s">
        <v>17571</v>
      </c>
      <c r="S8" s="214">
        <v>46</v>
      </c>
      <c r="T8" s="210"/>
      <c r="U8" s="413" t="s">
        <v>5174</v>
      </c>
      <c r="V8" s="413">
        <f>COUNTIF($S$2:$S$59,"45")</f>
        <v>0</v>
      </c>
    </row>
    <row r="9" spans="1:22" customFormat="1" ht="15" thickTop="1" thickBot="1">
      <c r="A9" s="7">
        <v>6</v>
      </c>
      <c r="B9" s="7">
        <v>2070</v>
      </c>
      <c r="C9" s="9" t="s">
        <v>17812</v>
      </c>
      <c r="D9" s="9" t="s">
        <v>6779</v>
      </c>
      <c r="E9" s="147" t="s">
        <v>6800</v>
      </c>
      <c r="F9" s="87" t="s">
        <v>6323</v>
      </c>
      <c r="G9" s="7" t="s">
        <v>21</v>
      </c>
      <c r="H9" s="96" t="s">
        <v>6344</v>
      </c>
      <c r="I9" s="8" t="s">
        <v>6361</v>
      </c>
      <c r="J9" s="8"/>
      <c r="K9" s="8" t="s">
        <v>17264</v>
      </c>
      <c r="L9" s="8" t="s">
        <v>17257</v>
      </c>
      <c r="M9" s="8" t="s">
        <v>17261</v>
      </c>
      <c r="N9" s="8" t="s">
        <v>17259</v>
      </c>
      <c r="O9" s="15" t="s">
        <v>6816</v>
      </c>
      <c r="P9" s="15"/>
      <c r="Q9" s="702" t="s">
        <v>7704</v>
      </c>
      <c r="R9" s="742" t="s">
        <v>17571</v>
      </c>
      <c r="S9" s="214">
        <v>46</v>
      </c>
      <c r="T9" s="210"/>
      <c r="U9" s="413" t="s">
        <v>5175</v>
      </c>
      <c r="V9" s="413">
        <f>COUNTIF($S$2:$S$59,"46")</f>
        <v>26</v>
      </c>
    </row>
    <row r="10" spans="1:22" customFormat="1" ht="15" thickTop="1" thickBot="1">
      <c r="A10" s="7">
        <v>7</v>
      </c>
      <c r="B10" s="7">
        <v>2120</v>
      </c>
      <c r="C10" s="9" t="s">
        <v>17737</v>
      </c>
      <c r="D10" s="9" t="s">
        <v>6780</v>
      </c>
      <c r="E10" s="147" t="s">
        <v>6801</v>
      </c>
      <c r="F10" s="87" t="s">
        <v>6324</v>
      </c>
      <c r="G10" s="7" t="s">
        <v>21</v>
      </c>
      <c r="H10" s="96" t="s">
        <v>6345</v>
      </c>
      <c r="I10" s="8" t="s">
        <v>6361</v>
      </c>
      <c r="J10" s="8"/>
      <c r="K10" s="8" t="s">
        <v>17255</v>
      </c>
      <c r="L10" s="8" t="s">
        <v>17261</v>
      </c>
      <c r="M10" s="8" t="s">
        <v>17261</v>
      </c>
      <c r="N10" s="8" t="s">
        <v>17259</v>
      </c>
      <c r="O10" s="15" t="s">
        <v>6816</v>
      </c>
      <c r="P10" s="15"/>
      <c r="Q10" s="702" t="s">
        <v>7705</v>
      </c>
      <c r="R10" s="742" t="s">
        <v>17571</v>
      </c>
      <c r="S10" s="214">
        <v>46</v>
      </c>
      <c r="T10" s="210"/>
      <c r="U10" s="413" t="s">
        <v>5214</v>
      </c>
      <c r="V10" s="413">
        <f>COUNTIF($S$2:$S$59,"47")</f>
        <v>22</v>
      </c>
    </row>
    <row r="11" spans="1:22" customFormat="1" ht="15" thickTop="1" thickBot="1">
      <c r="A11" s="7">
        <v>8</v>
      </c>
      <c r="B11" s="7">
        <v>2080</v>
      </c>
      <c r="C11" s="9" t="s">
        <v>17870</v>
      </c>
      <c r="D11" s="9" t="s">
        <v>6781</v>
      </c>
      <c r="E11" s="147" t="s">
        <v>6802</v>
      </c>
      <c r="F11" s="87" t="s">
        <v>6325</v>
      </c>
      <c r="G11" s="7" t="s">
        <v>21</v>
      </c>
      <c r="H11" s="96" t="s">
        <v>6346</v>
      </c>
      <c r="I11" s="8" t="s">
        <v>6361</v>
      </c>
      <c r="J11" s="8"/>
      <c r="K11" s="8" t="s">
        <v>17264</v>
      </c>
      <c r="L11" s="8" t="s">
        <v>17261</v>
      </c>
      <c r="M11" s="8" t="s">
        <v>17257</v>
      </c>
      <c r="N11" s="8" t="s">
        <v>17263</v>
      </c>
      <c r="O11" s="15" t="s">
        <v>6816</v>
      </c>
      <c r="P11" s="15"/>
      <c r="Q11" s="702" t="s">
        <v>7706</v>
      </c>
      <c r="R11" s="742" t="s">
        <v>17571</v>
      </c>
      <c r="S11" s="214">
        <v>46</v>
      </c>
      <c r="T11" s="210"/>
      <c r="U11" s="413" t="s">
        <v>5216</v>
      </c>
      <c r="V11" s="413">
        <f>COUNTIF($S$2:$S$59,"48")</f>
        <v>8</v>
      </c>
    </row>
    <row r="12" spans="1:22" customFormat="1" ht="15" thickTop="1" thickBot="1">
      <c r="A12" s="7">
        <v>9</v>
      </c>
      <c r="B12" s="7">
        <v>2150</v>
      </c>
      <c r="C12" s="9" t="s">
        <v>17738</v>
      </c>
      <c r="D12" s="9" t="s">
        <v>6782</v>
      </c>
      <c r="E12" s="147" t="s">
        <v>6803</v>
      </c>
      <c r="F12" s="87" t="s">
        <v>6326</v>
      </c>
      <c r="G12" s="7" t="s">
        <v>21</v>
      </c>
      <c r="H12" s="96" t="s">
        <v>6347</v>
      </c>
      <c r="I12" s="8" t="s">
        <v>6361</v>
      </c>
      <c r="J12" s="8"/>
      <c r="K12" s="8" t="s">
        <v>17264</v>
      </c>
      <c r="L12" s="8" t="s">
        <v>17257</v>
      </c>
      <c r="M12" s="8" t="s">
        <v>17261</v>
      </c>
      <c r="N12" s="8" t="s">
        <v>17263</v>
      </c>
      <c r="O12" s="15" t="s">
        <v>6816</v>
      </c>
      <c r="P12" s="15"/>
      <c r="Q12" s="702" t="s">
        <v>7707</v>
      </c>
      <c r="R12" s="742" t="s">
        <v>17571</v>
      </c>
      <c r="S12" s="214">
        <v>46</v>
      </c>
      <c r="T12" s="210"/>
      <c r="U12" s="413" t="s">
        <v>5215</v>
      </c>
      <c r="V12" s="413">
        <f>COUNTIF($S$2:$S$59,"49")</f>
        <v>1</v>
      </c>
    </row>
    <row r="13" spans="1:22" customFormat="1" ht="15" thickTop="1" thickBot="1">
      <c r="A13" s="7">
        <v>10</v>
      </c>
      <c r="B13" s="7">
        <v>3020</v>
      </c>
      <c r="C13" s="9" t="s">
        <v>17813</v>
      </c>
      <c r="D13" s="9" t="s">
        <v>6783</v>
      </c>
      <c r="E13" s="147" t="s">
        <v>6804</v>
      </c>
      <c r="F13" s="87" t="s">
        <v>6327</v>
      </c>
      <c r="G13" s="7" t="s">
        <v>21</v>
      </c>
      <c r="H13" s="96" t="s">
        <v>6348</v>
      </c>
      <c r="I13" s="8" t="s">
        <v>6361</v>
      </c>
      <c r="J13" s="8"/>
      <c r="K13" s="8" t="s">
        <v>17264</v>
      </c>
      <c r="L13" s="8" t="s">
        <v>17261</v>
      </c>
      <c r="M13" s="8" t="s">
        <v>17261</v>
      </c>
      <c r="N13" s="8" t="s">
        <v>17263</v>
      </c>
      <c r="O13" s="15" t="s">
        <v>6816</v>
      </c>
      <c r="P13" s="15"/>
      <c r="Q13" s="702" t="s">
        <v>7708</v>
      </c>
      <c r="R13" s="742" t="s">
        <v>17571</v>
      </c>
      <c r="S13" s="214">
        <v>46</v>
      </c>
      <c r="T13" s="210"/>
      <c r="U13" s="413" t="s">
        <v>17020</v>
      </c>
      <c r="V13" s="413">
        <f>COUNTIF($S$2:$S$94,"50")</f>
        <v>1</v>
      </c>
    </row>
    <row r="14" spans="1:22" customFormat="1" ht="15" thickTop="1" thickBot="1">
      <c r="A14" s="7">
        <v>11</v>
      </c>
      <c r="B14" s="7">
        <v>3030</v>
      </c>
      <c r="C14" s="9" t="s">
        <v>17739</v>
      </c>
      <c r="D14" s="9" t="s">
        <v>6784</v>
      </c>
      <c r="E14" s="147" t="s">
        <v>6805</v>
      </c>
      <c r="F14" s="87" t="s">
        <v>6328</v>
      </c>
      <c r="G14" s="7" t="s">
        <v>21</v>
      </c>
      <c r="H14" s="96" t="s">
        <v>6349</v>
      </c>
      <c r="I14" s="8" t="s">
        <v>6361</v>
      </c>
      <c r="J14" s="8"/>
      <c r="K14" s="8" t="s">
        <v>17255</v>
      </c>
      <c r="L14" s="8" t="s">
        <v>17261</v>
      </c>
      <c r="M14" s="8" t="s">
        <v>17257</v>
      </c>
      <c r="N14" s="8" t="s">
        <v>17263</v>
      </c>
      <c r="O14" s="15" t="s">
        <v>6816</v>
      </c>
      <c r="P14" s="15"/>
      <c r="Q14" s="702" t="s">
        <v>7709</v>
      </c>
      <c r="R14" s="742" t="s">
        <v>17571</v>
      </c>
      <c r="S14" s="214">
        <v>46</v>
      </c>
      <c r="T14" s="210"/>
      <c r="U14" s="413" t="s">
        <v>17021</v>
      </c>
      <c r="V14" s="413">
        <f>COUNTIF($S$2:$S$94,"51")</f>
        <v>0</v>
      </c>
    </row>
    <row r="15" spans="1:22" customFormat="1" ht="15" thickTop="1" thickBot="1">
      <c r="A15" s="7">
        <v>12</v>
      </c>
      <c r="B15" s="7">
        <v>3040</v>
      </c>
      <c r="C15" s="9" t="s">
        <v>17814</v>
      </c>
      <c r="D15" s="9" t="s">
        <v>6785</v>
      </c>
      <c r="E15" s="147" t="s">
        <v>6806</v>
      </c>
      <c r="F15" s="87" t="s">
        <v>6329</v>
      </c>
      <c r="G15" s="7" t="s">
        <v>21</v>
      </c>
      <c r="H15" s="96" t="s">
        <v>6350</v>
      </c>
      <c r="I15" s="8" t="s">
        <v>6361</v>
      </c>
      <c r="J15" s="8"/>
      <c r="K15" s="8" t="s">
        <v>17264</v>
      </c>
      <c r="L15" s="8" t="s">
        <v>17257</v>
      </c>
      <c r="M15" s="8" t="s">
        <v>17257</v>
      </c>
      <c r="N15" s="8" t="s">
        <v>17259</v>
      </c>
      <c r="O15" s="15" t="s">
        <v>6816</v>
      </c>
      <c r="P15" s="15"/>
      <c r="Q15" s="702" t="s">
        <v>7710</v>
      </c>
      <c r="R15" s="742" t="s">
        <v>17571</v>
      </c>
      <c r="S15" s="214">
        <v>46</v>
      </c>
      <c r="T15" s="210"/>
      <c r="U15" s="413" t="s">
        <v>17022</v>
      </c>
      <c r="V15" s="413">
        <f>COUNTIF($S$2:$S$94,"52")</f>
        <v>0</v>
      </c>
    </row>
    <row r="16" spans="1:22" customFormat="1" ht="15" thickTop="1" thickBot="1">
      <c r="A16" s="7">
        <v>13</v>
      </c>
      <c r="B16" s="7">
        <v>3050</v>
      </c>
      <c r="C16" s="9" t="s">
        <v>17871</v>
      </c>
      <c r="D16" s="9" t="s">
        <v>6786</v>
      </c>
      <c r="E16" s="147" t="s">
        <v>6807</v>
      </c>
      <c r="F16" s="87" t="s">
        <v>6330</v>
      </c>
      <c r="G16" s="7" t="s">
        <v>21</v>
      </c>
      <c r="H16" s="96" t="s">
        <v>6351</v>
      </c>
      <c r="I16" s="8" t="s">
        <v>6361</v>
      </c>
      <c r="J16" s="8"/>
      <c r="K16" s="8" t="s">
        <v>17255</v>
      </c>
      <c r="L16" s="8" t="s">
        <v>17257</v>
      </c>
      <c r="M16" s="8" t="s">
        <v>17261</v>
      </c>
      <c r="N16" s="8" t="s">
        <v>17263</v>
      </c>
      <c r="O16" s="15" t="s">
        <v>6816</v>
      </c>
      <c r="P16" s="15"/>
      <c r="Q16" s="702" t="s">
        <v>7711</v>
      </c>
      <c r="R16" s="742" t="s">
        <v>17571</v>
      </c>
      <c r="S16" s="214">
        <v>46</v>
      </c>
      <c r="T16" s="210"/>
      <c r="U16" s="211"/>
      <c r="V16" s="211"/>
    </row>
    <row r="17" spans="1:22" customFormat="1" ht="15" thickTop="1" thickBot="1">
      <c r="A17" s="314">
        <v>14</v>
      </c>
      <c r="B17" s="314">
        <v>4020</v>
      </c>
      <c r="C17" s="780" t="s">
        <v>6569</v>
      </c>
      <c r="D17" s="780" t="s">
        <v>6787</v>
      </c>
      <c r="E17" s="781" t="s">
        <v>23953</v>
      </c>
      <c r="F17" s="448" t="s">
        <v>6331</v>
      </c>
      <c r="G17" s="314" t="s">
        <v>21</v>
      </c>
      <c r="H17" s="782" t="s">
        <v>6352</v>
      </c>
      <c r="I17" s="547" t="s">
        <v>6361</v>
      </c>
      <c r="J17" s="547"/>
      <c r="K17" s="547" t="s">
        <v>17255</v>
      </c>
      <c r="L17" s="547" t="s">
        <v>17261</v>
      </c>
      <c r="M17" s="547" t="s">
        <v>17261</v>
      </c>
      <c r="N17" s="547" t="s">
        <v>17263</v>
      </c>
      <c r="O17" s="318" t="s">
        <v>6816</v>
      </c>
      <c r="P17" s="318" t="s">
        <v>28348</v>
      </c>
      <c r="Q17" s="783" t="s">
        <v>7712</v>
      </c>
      <c r="R17" s="784" t="s">
        <v>17571</v>
      </c>
      <c r="S17" s="785">
        <v>46</v>
      </c>
      <c r="T17" s="210"/>
      <c r="U17" s="211"/>
      <c r="V17" s="211"/>
    </row>
    <row r="18" spans="1:22" customFormat="1" ht="15" thickTop="1" thickBot="1">
      <c r="A18" s="392">
        <v>14</v>
      </c>
      <c r="B18" s="392">
        <v>4020</v>
      </c>
      <c r="C18" s="426" t="s">
        <v>24133</v>
      </c>
      <c r="D18" s="426" t="s">
        <v>18559</v>
      </c>
      <c r="E18" s="982" t="s">
        <v>18560</v>
      </c>
      <c r="F18" s="429" t="s">
        <v>18561</v>
      </c>
      <c r="G18" s="392" t="s">
        <v>18562</v>
      </c>
      <c r="H18" s="963" t="s">
        <v>18563</v>
      </c>
      <c r="I18" s="393" t="s">
        <v>17830</v>
      </c>
      <c r="J18" s="393"/>
      <c r="K18" s="393" t="s">
        <v>17275</v>
      </c>
      <c r="L18" s="393" t="s">
        <v>17276</v>
      </c>
      <c r="M18" s="393" t="s">
        <v>17276</v>
      </c>
      <c r="N18" s="393" t="s">
        <v>17277</v>
      </c>
      <c r="O18" s="428" t="s">
        <v>7648</v>
      </c>
      <c r="P18" s="428" t="s">
        <v>33489</v>
      </c>
      <c r="Q18" s="1034" t="s">
        <v>18557</v>
      </c>
      <c r="R18" s="1035" t="s">
        <v>28349</v>
      </c>
      <c r="S18" s="431">
        <v>46</v>
      </c>
      <c r="T18" s="210"/>
      <c r="U18" s="211"/>
      <c r="V18" s="211"/>
    </row>
    <row r="19" spans="1:22" customFormat="1" ht="15" thickTop="1" thickBot="1">
      <c r="A19" s="442">
        <v>14</v>
      </c>
      <c r="B19" s="442">
        <v>4020</v>
      </c>
      <c r="C19" s="9" t="s">
        <v>24138</v>
      </c>
      <c r="D19" s="9" t="s">
        <v>23701</v>
      </c>
      <c r="E19" s="147" t="s">
        <v>23745</v>
      </c>
      <c r="F19" s="87" t="s">
        <v>24144</v>
      </c>
      <c r="G19" s="442" t="s">
        <v>21</v>
      </c>
      <c r="H19" s="96" t="s">
        <v>24142</v>
      </c>
      <c r="I19" s="8" t="s">
        <v>24136</v>
      </c>
      <c r="J19" s="8"/>
      <c r="K19" s="8" t="s">
        <v>17275</v>
      </c>
      <c r="L19" s="8" t="s">
        <v>17276</v>
      </c>
      <c r="M19" s="8" t="s">
        <v>17276</v>
      </c>
      <c r="N19" s="8" t="s">
        <v>17277</v>
      </c>
      <c r="O19" s="15" t="s">
        <v>7648</v>
      </c>
      <c r="P19" s="15"/>
      <c r="Q19" s="702"/>
      <c r="R19" s="742" t="s">
        <v>28350</v>
      </c>
      <c r="S19" s="214">
        <v>46</v>
      </c>
      <c r="T19" s="210"/>
      <c r="U19" s="211"/>
      <c r="V19" s="211"/>
    </row>
    <row r="20" spans="1:22" customFormat="1" ht="15" thickTop="1" thickBot="1">
      <c r="A20" s="7">
        <v>15</v>
      </c>
      <c r="B20" s="7">
        <v>4030</v>
      </c>
      <c r="C20" s="9" t="s">
        <v>6570</v>
      </c>
      <c r="D20" s="9" t="s">
        <v>6788</v>
      </c>
      <c r="E20" s="147" t="s">
        <v>6808</v>
      </c>
      <c r="F20" s="87" t="s">
        <v>6332</v>
      </c>
      <c r="G20" s="7" t="s">
        <v>21</v>
      </c>
      <c r="H20" s="96" t="s">
        <v>6353</v>
      </c>
      <c r="I20" s="8" t="s">
        <v>6361</v>
      </c>
      <c r="J20" s="8"/>
      <c r="K20" s="8" t="s">
        <v>17264</v>
      </c>
      <c r="L20" s="8" t="s">
        <v>17261</v>
      </c>
      <c r="M20" s="8" t="s">
        <v>17261</v>
      </c>
      <c r="N20" s="8" t="s">
        <v>17263</v>
      </c>
      <c r="O20" s="15" t="s">
        <v>6816</v>
      </c>
      <c r="P20" s="15"/>
      <c r="Q20" s="702" t="s">
        <v>7713</v>
      </c>
      <c r="R20" s="742" t="s">
        <v>17571</v>
      </c>
      <c r="S20" s="214">
        <v>46</v>
      </c>
      <c r="T20" s="210"/>
      <c r="U20" s="211"/>
      <c r="V20" s="211"/>
    </row>
    <row r="21" spans="1:22" customFormat="1" ht="15" thickTop="1" thickBot="1">
      <c r="A21" s="7">
        <v>16</v>
      </c>
      <c r="B21" s="7">
        <v>4040</v>
      </c>
      <c r="C21" s="9" t="s">
        <v>6571</v>
      </c>
      <c r="D21" s="9" t="s">
        <v>6789</v>
      </c>
      <c r="E21" s="147" t="s">
        <v>6809</v>
      </c>
      <c r="F21" s="87" t="s">
        <v>6333</v>
      </c>
      <c r="G21" s="7" t="s">
        <v>21</v>
      </c>
      <c r="H21" s="96" t="s">
        <v>6354</v>
      </c>
      <c r="I21" s="8" t="s">
        <v>6361</v>
      </c>
      <c r="J21" s="8"/>
      <c r="K21" s="8" t="s">
        <v>17264</v>
      </c>
      <c r="L21" s="8" t="s">
        <v>17257</v>
      </c>
      <c r="M21" s="8" t="s">
        <v>17261</v>
      </c>
      <c r="N21" s="8" t="s">
        <v>17263</v>
      </c>
      <c r="O21" s="15" t="s">
        <v>6816</v>
      </c>
      <c r="P21" s="15"/>
      <c r="Q21" s="702" t="s">
        <v>7714</v>
      </c>
      <c r="R21" s="742" t="s">
        <v>17571</v>
      </c>
      <c r="S21" s="214">
        <v>46</v>
      </c>
      <c r="T21" s="210"/>
      <c r="U21" s="211"/>
      <c r="V21" s="211"/>
    </row>
    <row r="22" spans="1:22" customFormat="1" ht="15" thickTop="1" thickBot="1">
      <c r="A22" s="7">
        <v>17</v>
      </c>
      <c r="B22" s="7">
        <v>2170</v>
      </c>
      <c r="C22" s="9" t="s">
        <v>6572</v>
      </c>
      <c r="D22" s="9" t="s">
        <v>6790</v>
      </c>
      <c r="E22" s="147" t="s">
        <v>6810</v>
      </c>
      <c r="F22" s="87" t="s">
        <v>6334</v>
      </c>
      <c r="G22" s="7" t="s">
        <v>21</v>
      </c>
      <c r="H22" s="96" t="s">
        <v>6355</v>
      </c>
      <c r="I22" s="8" t="s">
        <v>6361</v>
      </c>
      <c r="J22" s="8"/>
      <c r="K22" s="8" t="s">
        <v>17264</v>
      </c>
      <c r="L22" s="8" t="s">
        <v>17261</v>
      </c>
      <c r="M22" s="8" t="s">
        <v>17261</v>
      </c>
      <c r="N22" s="8" t="s">
        <v>17263</v>
      </c>
      <c r="O22" s="15" t="s">
        <v>6816</v>
      </c>
      <c r="P22" s="15"/>
      <c r="Q22" s="702" t="s">
        <v>7715</v>
      </c>
      <c r="R22" s="742" t="s">
        <v>17571</v>
      </c>
      <c r="S22" s="214">
        <v>46</v>
      </c>
      <c r="T22" s="210"/>
      <c r="U22" s="211"/>
      <c r="V22" s="211"/>
    </row>
    <row r="23" spans="1:22" customFormat="1" ht="15" thickTop="1" thickBot="1">
      <c r="A23" s="7">
        <v>18</v>
      </c>
      <c r="B23" s="7">
        <v>3090</v>
      </c>
      <c r="C23" s="9" t="s">
        <v>6573</v>
      </c>
      <c r="D23" s="9" t="s">
        <v>6791</v>
      </c>
      <c r="E23" s="147" t="s">
        <v>6811</v>
      </c>
      <c r="F23" s="87" t="s">
        <v>6335</v>
      </c>
      <c r="G23" s="7" t="s">
        <v>21</v>
      </c>
      <c r="H23" s="96" t="s">
        <v>6356</v>
      </c>
      <c r="I23" s="8" t="s">
        <v>6361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6816</v>
      </c>
      <c r="P23" s="15"/>
      <c r="Q23" s="443" t="s">
        <v>7720</v>
      </c>
      <c r="R23" s="443"/>
      <c r="S23" s="214">
        <v>46</v>
      </c>
      <c r="T23" s="210"/>
      <c r="U23" s="211"/>
      <c r="V23" s="211"/>
    </row>
    <row r="24" spans="1:22" customFormat="1" ht="15" thickTop="1" thickBot="1">
      <c r="A24" s="7">
        <v>19</v>
      </c>
      <c r="B24" s="7">
        <v>3120</v>
      </c>
      <c r="C24" s="9" t="s">
        <v>6574</v>
      </c>
      <c r="D24" s="9" t="s">
        <v>6792</v>
      </c>
      <c r="E24" s="147" t="s">
        <v>6812</v>
      </c>
      <c r="F24" s="87" t="s">
        <v>6336</v>
      </c>
      <c r="G24" s="7" t="s">
        <v>21</v>
      </c>
      <c r="H24" s="96" t="s">
        <v>6357</v>
      </c>
      <c r="I24" s="8" t="s">
        <v>6361</v>
      </c>
      <c r="J24" s="8"/>
      <c r="K24" s="8" t="s">
        <v>17264</v>
      </c>
      <c r="L24" s="8" t="s">
        <v>17261</v>
      </c>
      <c r="M24" s="8" t="s">
        <v>17261</v>
      </c>
      <c r="N24" s="8" t="s">
        <v>17263</v>
      </c>
      <c r="O24" s="15" t="s">
        <v>6816</v>
      </c>
      <c r="P24" s="15"/>
      <c r="Q24" s="702" t="s">
        <v>7716</v>
      </c>
      <c r="R24" s="742" t="s">
        <v>17571</v>
      </c>
      <c r="S24" s="214">
        <v>46</v>
      </c>
      <c r="T24" s="210"/>
      <c r="U24" s="211"/>
      <c r="V24" s="211"/>
    </row>
    <row r="25" spans="1:22" customFormat="1" ht="15" thickTop="1" thickBot="1">
      <c r="A25" s="7">
        <v>20</v>
      </c>
      <c r="B25" s="7">
        <v>3100</v>
      </c>
      <c r="C25" s="9" t="s">
        <v>6575</v>
      </c>
      <c r="D25" s="9" t="s">
        <v>6793</v>
      </c>
      <c r="E25" s="147" t="s">
        <v>6813</v>
      </c>
      <c r="F25" s="87" t="s">
        <v>6337</v>
      </c>
      <c r="G25" s="7" t="s">
        <v>21</v>
      </c>
      <c r="H25" s="96" t="s">
        <v>6358</v>
      </c>
      <c r="I25" s="8" t="s">
        <v>6361</v>
      </c>
      <c r="J25" s="8"/>
      <c r="K25" s="8" t="s">
        <v>17264</v>
      </c>
      <c r="L25" s="8" t="s">
        <v>17261</v>
      </c>
      <c r="M25" s="8" t="s">
        <v>17257</v>
      </c>
      <c r="N25" s="8" t="s">
        <v>17263</v>
      </c>
      <c r="O25" s="15" t="s">
        <v>6816</v>
      </c>
      <c r="P25" s="15"/>
      <c r="Q25" s="702" t="s">
        <v>7717</v>
      </c>
      <c r="R25" s="742" t="s">
        <v>17571</v>
      </c>
      <c r="S25" s="214">
        <v>46</v>
      </c>
      <c r="T25" s="210"/>
      <c r="U25" s="211"/>
      <c r="V25" s="211"/>
    </row>
    <row r="26" spans="1:22" customFormat="1" ht="15" thickTop="1" thickBot="1">
      <c r="A26" s="7">
        <v>21</v>
      </c>
      <c r="B26" s="7">
        <v>3130</v>
      </c>
      <c r="C26" s="9" t="s">
        <v>6576</v>
      </c>
      <c r="D26" s="9" t="s">
        <v>6794</v>
      </c>
      <c r="E26" s="147" t="s">
        <v>6814</v>
      </c>
      <c r="F26" s="87" t="s">
        <v>6338</v>
      </c>
      <c r="G26" s="7" t="s">
        <v>21</v>
      </c>
      <c r="H26" s="96" t="s">
        <v>6359</v>
      </c>
      <c r="I26" s="8" t="s">
        <v>6361</v>
      </c>
      <c r="J26" s="8"/>
      <c r="K26" s="8" t="s">
        <v>17264</v>
      </c>
      <c r="L26" s="8" t="s">
        <v>17261</v>
      </c>
      <c r="M26" s="8" t="s">
        <v>17261</v>
      </c>
      <c r="N26" s="8" t="s">
        <v>17263</v>
      </c>
      <c r="O26" s="15" t="s">
        <v>6816</v>
      </c>
      <c r="P26" s="15"/>
      <c r="Q26" s="702" t="s">
        <v>7718</v>
      </c>
      <c r="R26" s="742" t="s">
        <v>17571</v>
      </c>
      <c r="S26" s="214">
        <v>46</v>
      </c>
      <c r="T26" s="210"/>
      <c r="U26" s="211"/>
      <c r="V26" s="211"/>
    </row>
    <row r="27" spans="1:22" customFormat="1" ht="15" thickTop="1" thickBot="1">
      <c r="A27" s="7">
        <v>22</v>
      </c>
      <c r="B27" s="7">
        <v>3150</v>
      </c>
      <c r="C27" s="9" t="s">
        <v>6577</v>
      </c>
      <c r="D27" s="9" t="s">
        <v>6795</v>
      </c>
      <c r="E27" s="147" t="s">
        <v>6815</v>
      </c>
      <c r="F27" s="87" t="s">
        <v>6339</v>
      </c>
      <c r="G27" s="7" t="s">
        <v>21</v>
      </c>
      <c r="H27" s="96" t="s">
        <v>6360</v>
      </c>
      <c r="I27" s="8" t="s">
        <v>6361</v>
      </c>
      <c r="J27" s="8"/>
      <c r="K27" s="8" t="s">
        <v>17264</v>
      </c>
      <c r="L27" s="8" t="s">
        <v>17261</v>
      </c>
      <c r="M27" s="8" t="s">
        <v>17261</v>
      </c>
      <c r="N27" s="8" t="s">
        <v>17263</v>
      </c>
      <c r="O27" s="15" t="s">
        <v>6816</v>
      </c>
      <c r="P27" s="15"/>
      <c r="Q27" s="702" t="s">
        <v>7719</v>
      </c>
      <c r="R27" s="742" t="s">
        <v>17571</v>
      </c>
      <c r="S27" s="214">
        <v>46</v>
      </c>
      <c r="T27" s="210"/>
      <c r="U27" s="211"/>
      <c r="V27" s="211"/>
    </row>
    <row r="28" spans="1:22" customFormat="1" ht="15" thickTop="1" thickBot="1">
      <c r="A28" s="7">
        <v>23</v>
      </c>
      <c r="B28" s="7">
        <v>2130</v>
      </c>
      <c r="C28" s="9" t="s">
        <v>17815</v>
      </c>
      <c r="D28" s="9" t="s">
        <v>8962</v>
      </c>
      <c r="E28" s="15" t="s">
        <v>8984</v>
      </c>
      <c r="F28" s="87" t="s">
        <v>8782</v>
      </c>
      <c r="G28" s="7" t="s">
        <v>21</v>
      </c>
      <c r="H28" s="15" t="s">
        <v>8802</v>
      </c>
      <c r="I28" s="8" t="s">
        <v>6361</v>
      </c>
      <c r="J28" s="8"/>
      <c r="K28" s="8" t="s">
        <v>17264</v>
      </c>
      <c r="L28" s="8" t="s">
        <v>17261</v>
      </c>
      <c r="M28" s="8" t="s">
        <v>17261</v>
      </c>
      <c r="N28" s="8" t="s">
        <v>17263</v>
      </c>
      <c r="O28" s="15" t="s">
        <v>8952</v>
      </c>
      <c r="P28" s="15"/>
      <c r="Q28" s="443" t="s">
        <v>9543</v>
      </c>
      <c r="R28" s="742" t="s">
        <v>17571</v>
      </c>
      <c r="S28" s="214">
        <v>47</v>
      </c>
      <c r="T28" s="210"/>
      <c r="U28" s="211"/>
      <c r="V28" s="211"/>
    </row>
    <row r="29" spans="1:22" customFormat="1" ht="15" thickTop="1" thickBot="1">
      <c r="A29" s="7">
        <v>24</v>
      </c>
      <c r="B29" s="7">
        <v>3010</v>
      </c>
      <c r="C29" s="9" t="s">
        <v>13461</v>
      </c>
      <c r="D29" s="9" t="s">
        <v>8963</v>
      </c>
      <c r="E29" s="15" t="s">
        <v>8985</v>
      </c>
      <c r="F29" s="87" t="s">
        <v>8783</v>
      </c>
      <c r="G29" s="7" t="s">
        <v>21</v>
      </c>
      <c r="H29" s="15" t="s">
        <v>8803</v>
      </c>
      <c r="I29" s="8" t="s">
        <v>6361</v>
      </c>
      <c r="J29" s="8"/>
      <c r="K29" s="8" t="s">
        <v>17264</v>
      </c>
      <c r="L29" s="8" t="s">
        <v>17257</v>
      </c>
      <c r="M29" s="8" t="s">
        <v>17261</v>
      </c>
      <c r="N29" s="8" t="s">
        <v>17263</v>
      </c>
      <c r="O29" s="15" t="s">
        <v>8952</v>
      </c>
      <c r="P29" s="15"/>
      <c r="Q29" s="443" t="s">
        <v>9652</v>
      </c>
      <c r="R29" s="443"/>
      <c r="S29" s="214">
        <v>47</v>
      </c>
      <c r="T29" s="210"/>
      <c r="U29" s="211"/>
      <c r="V29" s="211"/>
    </row>
    <row r="30" spans="1:22" customFormat="1" ht="15" thickTop="1" thickBot="1">
      <c r="A30" s="7">
        <v>25</v>
      </c>
      <c r="B30" s="7">
        <v>2060</v>
      </c>
      <c r="C30" s="9" t="s">
        <v>17740</v>
      </c>
      <c r="D30" s="9" t="s">
        <v>8964</v>
      </c>
      <c r="E30" s="15" t="s">
        <v>8986</v>
      </c>
      <c r="F30" s="87" t="s">
        <v>8784</v>
      </c>
      <c r="G30" s="7" t="s">
        <v>21</v>
      </c>
      <c r="H30" s="15" t="s">
        <v>8804</v>
      </c>
      <c r="I30" s="8" t="s">
        <v>6361</v>
      </c>
      <c r="J30" s="8"/>
      <c r="K30" s="8" t="s">
        <v>17264</v>
      </c>
      <c r="L30" s="8" t="s">
        <v>17257</v>
      </c>
      <c r="M30" s="8" t="s">
        <v>17261</v>
      </c>
      <c r="N30" s="8" t="s">
        <v>17263</v>
      </c>
      <c r="O30" s="15" t="s">
        <v>8952</v>
      </c>
      <c r="P30" s="15"/>
      <c r="Q30" s="443" t="s">
        <v>9653</v>
      </c>
      <c r="R30" s="443"/>
      <c r="S30" s="214">
        <v>47</v>
      </c>
      <c r="T30" s="210"/>
      <c r="U30" s="211"/>
      <c r="V30" s="211"/>
    </row>
    <row r="31" spans="1:22" customFormat="1" ht="15" thickTop="1" thickBot="1">
      <c r="A31" s="7">
        <v>26</v>
      </c>
      <c r="B31" s="7">
        <v>1090</v>
      </c>
      <c r="C31" s="9" t="s">
        <v>8770</v>
      </c>
      <c r="D31" s="9" t="s">
        <v>8965</v>
      </c>
      <c r="E31" s="15" t="s">
        <v>8987</v>
      </c>
      <c r="F31" s="87" t="s">
        <v>8785</v>
      </c>
      <c r="G31" s="7" t="s">
        <v>21</v>
      </c>
      <c r="H31" s="15" t="s">
        <v>8805</v>
      </c>
      <c r="I31" s="8" t="s">
        <v>6361</v>
      </c>
      <c r="J31" s="8"/>
      <c r="K31" s="8" t="s">
        <v>17264</v>
      </c>
      <c r="L31" s="8" t="s">
        <v>17261</v>
      </c>
      <c r="M31" s="8" t="s">
        <v>17261</v>
      </c>
      <c r="N31" s="8" t="s">
        <v>17263</v>
      </c>
      <c r="O31" s="15" t="s">
        <v>8952</v>
      </c>
      <c r="P31" s="15"/>
      <c r="Q31" s="443" t="s">
        <v>9544</v>
      </c>
      <c r="R31" s="742" t="s">
        <v>17571</v>
      </c>
      <c r="S31" s="214">
        <v>47</v>
      </c>
      <c r="T31" s="210"/>
      <c r="U31" s="211"/>
      <c r="V31" s="211"/>
    </row>
    <row r="32" spans="1:22" customFormat="1" ht="15" customHeight="1" thickTop="1" thickBot="1">
      <c r="A32" s="7">
        <v>27</v>
      </c>
      <c r="B32" s="7">
        <v>2100</v>
      </c>
      <c r="C32" s="9" t="s">
        <v>17923</v>
      </c>
      <c r="D32" s="9" t="s">
        <v>8966</v>
      </c>
      <c r="E32" s="15" t="s">
        <v>8988</v>
      </c>
      <c r="F32" s="87" t="s">
        <v>8786</v>
      </c>
      <c r="G32" s="7" t="s">
        <v>21</v>
      </c>
      <c r="H32" s="15" t="s">
        <v>8806</v>
      </c>
      <c r="I32" s="8" t="s">
        <v>6361</v>
      </c>
      <c r="J32" s="8"/>
      <c r="K32" s="8" t="s">
        <v>17255</v>
      </c>
      <c r="L32" s="8" t="s">
        <v>17261</v>
      </c>
      <c r="M32" s="8" t="s">
        <v>17261</v>
      </c>
      <c r="N32" s="8" t="s">
        <v>17263</v>
      </c>
      <c r="O32" s="15" t="s">
        <v>8952</v>
      </c>
      <c r="P32" s="15"/>
      <c r="Q32" s="8" t="s">
        <v>9545</v>
      </c>
      <c r="R32" s="742" t="s">
        <v>17571</v>
      </c>
      <c r="S32" s="214">
        <v>47</v>
      </c>
      <c r="T32" s="210"/>
      <c r="U32" s="211"/>
      <c r="V32" s="211"/>
    </row>
    <row r="33" spans="1:22" customFormat="1" ht="15" thickTop="1" thickBot="1">
      <c r="A33" s="7">
        <v>28</v>
      </c>
      <c r="B33" s="7">
        <v>2160</v>
      </c>
      <c r="C33" s="9" t="s">
        <v>17816</v>
      </c>
      <c r="D33" s="9" t="s">
        <v>8967</v>
      </c>
      <c r="E33" s="15" t="s">
        <v>8989</v>
      </c>
      <c r="F33" s="87" t="s">
        <v>8787</v>
      </c>
      <c r="G33" s="7" t="s">
        <v>21</v>
      </c>
      <c r="H33" s="15" t="s">
        <v>8807</v>
      </c>
      <c r="I33" s="8" t="s">
        <v>6361</v>
      </c>
      <c r="J33" s="8"/>
      <c r="K33" s="8" t="s">
        <v>17264</v>
      </c>
      <c r="L33" s="8" t="s">
        <v>17257</v>
      </c>
      <c r="M33" s="8" t="s">
        <v>17261</v>
      </c>
      <c r="N33" s="8" t="s">
        <v>17263</v>
      </c>
      <c r="O33" s="15" t="s">
        <v>8952</v>
      </c>
      <c r="P33" s="15"/>
      <c r="Q33" s="8" t="s">
        <v>9546</v>
      </c>
      <c r="R33" s="742" t="s">
        <v>17571</v>
      </c>
      <c r="S33" s="214">
        <v>47</v>
      </c>
      <c r="T33" s="210"/>
      <c r="U33" s="211"/>
      <c r="V33" s="211"/>
    </row>
    <row r="34" spans="1:22" customFormat="1" ht="15" thickTop="1" thickBot="1">
      <c r="A34" s="7">
        <v>29</v>
      </c>
      <c r="B34" s="7">
        <v>2110</v>
      </c>
      <c r="C34" s="9" t="s">
        <v>17741</v>
      </c>
      <c r="D34" s="9" t="s">
        <v>8968</v>
      </c>
      <c r="E34" s="15" t="s">
        <v>8990</v>
      </c>
      <c r="F34" s="87" t="s">
        <v>8788</v>
      </c>
      <c r="G34" s="7" t="s">
        <v>21</v>
      </c>
      <c r="H34" s="15" t="s">
        <v>8808</v>
      </c>
      <c r="I34" s="8" t="s">
        <v>6361</v>
      </c>
      <c r="J34" s="8"/>
      <c r="K34" s="8" t="s">
        <v>17264</v>
      </c>
      <c r="L34" s="8" t="s">
        <v>17261</v>
      </c>
      <c r="M34" s="8" t="s">
        <v>17261</v>
      </c>
      <c r="N34" s="8" t="s">
        <v>17263</v>
      </c>
      <c r="O34" s="15" t="s">
        <v>8952</v>
      </c>
      <c r="P34" s="15"/>
      <c r="Q34" s="8" t="s">
        <v>9547</v>
      </c>
      <c r="R34" s="742" t="s">
        <v>17571</v>
      </c>
      <c r="S34" s="214">
        <v>47</v>
      </c>
      <c r="T34" s="210"/>
      <c r="U34" s="211"/>
      <c r="V34" s="211"/>
    </row>
    <row r="35" spans="1:22" customFormat="1" ht="15" thickTop="1" thickBot="1">
      <c r="A35" s="7">
        <v>30</v>
      </c>
      <c r="B35" s="7">
        <v>1060</v>
      </c>
      <c r="C35" s="9" t="s">
        <v>8771</v>
      </c>
      <c r="D35" s="9" t="s">
        <v>8969</v>
      </c>
      <c r="E35" s="15" t="s">
        <v>8991</v>
      </c>
      <c r="F35" s="87" t="s">
        <v>8789</v>
      </c>
      <c r="G35" s="7" t="s">
        <v>21</v>
      </c>
      <c r="H35" s="15" t="s">
        <v>8809</v>
      </c>
      <c r="I35" s="8" t="s">
        <v>6361</v>
      </c>
      <c r="J35" s="8"/>
      <c r="K35" s="8" t="s">
        <v>17264</v>
      </c>
      <c r="L35" s="8" t="s">
        <v>17261</v>
      </c>
      <c r="M35" s="8" t="s">
        <v>17257</v>
      </c>
      <c r="N35" s="8" t="s">
        <v>17263</v>
      </c>
      <c r="O35" s="15" t="s">
        <v>8952</v>
      </c>
      <c r="P35" s="15"/>
      <c r="Q35" s="8" t="s">
        <v>9548</v>
      </c>
      <c r="R35" s="742" t="s">
        <v>17571</v>
      </c>
      <c r="S35" s="214">
        <v>47</v>
      </c>
      <c r="T35" s="210"/>
      <c r="U35" s="211"/>
      <c r="V35" s="211"/>
    </row>
    <row r="36" spans="1:22" customFormat="1" ht="15" thickTop="1" thickBot="1">
      <c r="A36" s="7">
        <v>31</v>
      </c>
      <c r="B36" s="7">
        <v>3060</v>
      </c>
      <c r="C36" s="9" t="s">
        <v>8772</v>
      </c>
      <c r="D36" s="9" t="s">
        <v>8970</v>
      </c>
      <c r="E36" s="15" t="s">
        <v>8992</v>
      </c>
      <c r="F36" s="87" t="s">
        <v>8790</v>
      </c>
      <c r="G36" s="7" t="s">
        <v>21</v>
      </c>
      <c r="H36" s="15" t="s">
        <v>8810</v>
      </c>
      <c r="I36" s="8" t="s">
        <v>6361</v>
      </c>
      <c r="J36" s="8"/>
      <c r="K36" s="8" t="s">
        <v>17264</v>
      </c>
      <c r="L36" s="8" t="s">
        <v>17261</v>
      </c>
      <c r="M36" s="8" t="s">
        <v>17261</v>
      </c>
      <c r="N36" s="8" t="s">
        <v>17263</v>
      </c>
      <c r="O36" s="15" t="s">
        <v>8952</v>
      </c>
      <c r="P36" s="15"/>
      <c r="Q36" s="8" t="s">
        <v>9654</v>
      </c>
      <c r="R36" s="8"/>
      <c r="S36" s="214">
        <v>47</v>
      </c>
      <c r="T36" s="210"/>
      <c r="U36" s="211"/>
      <c r="V36" s="211"/>
    </row>
    <row r="37" spans="1:22" customFormat="1" ht="15" thickTop="1" thickBot="1">
      <c r="A37" s="7">
        <v>32</v>
      </c>
      <c r="B37" s="7">
        <v>4010</v>
      </c>
      <c r="C37" s="9" t="s">
        <v>8773</v>
      </c>
      <c r="D37" s="9" t="s">
        <v>8971</v>
      </c>
      <c r="E37" s="15" t="s">
        <v>8993</v>
      </c>
      <c r="F37" s="87" t="s">
        <v>8791</v>
      </c>
      <c r="G37" s="7" t="s">
        <v>21</v>
      </c>
      <c r="H37" s="15" t="s">
        <v>8811</v>
      </c>
      <c r="I37" s="8" t="s">
        <v>6361</v>
      </c>
      <c r="J37" s="8"/>
      <c r="K37" s="8" t="s">
        <v>17264</v>
      </c>
      <c r="L37" s="8" t="s">
        <v>17261</v>
      </c>
      <c r="M37" s="8" t="s">
        <v>17261</v>
      </c>
      <c r="N37" s="8" t="s">
        <v>17263</v>
      </c>
      <c r="O37" s="15" t="s">
        <v>8952</v>
      </c>
      <c r="P37" s="15"/>
      <c r="Q37" s="8" t="s">
        <v>9655</v>
      </c>
      <c r="R37" s="8"/>
      <c r="S37" s="214">
        <v>47</v>
      </c>
      <c r="T37" s="210"/>
      <c r="U37" s="211"/>
      <c r="V37" s="211"/>
    </row>
    <row r="38" spans="1:22" customFormat="1" ht="15" thickTop="1" thickBot="1">
      <c r="A38" s="7">
        <v>33</v>
      </c>
      <c r="B38" s="7">
        <v>3080</v>
      </c>
      <c r="C38" s="9" t="s">
        <v>8774</v>
      </c>
      <c r="D38" s="9" t="s">
        <v>8972</v>
      </c>
      <c r="E38" s="15" t="s">
        <v>8994</v>
      </c>
      <c r="F38" s="87" t="s">
        <v>8792</v>
      </c>
      <c r="G38" s="7" t="s">
        <v>21</v>
      </c>
      <c r="H38" s="15" t="s">
        <v>8812</v>
      </c>
      <c r="I38" s="8" t="s">
        <v>6361</v>
      </c>
      <c r="J38" s="8"/>
      <c r="K38" s="8" t="s">
        <v>17264</v>
      </c>
      <c r="L38" s="8" t="s">
        <v>17261</v>
      </c>
      <c r="M38" s="8" t="s">
        <v>17261</v>
      </c>
      <c r="N38" s="8" t="s">
        <v>17263</v>
      </c>
      <c r="O38" s="15" t="s">
        <v>8952</v>
      </c>
      <c r="P38" s="15"/>
      <c r="Q38" s="8" t="s">
        <v>9549</v>
      </c>
      <c r="R38" s="742" t="s">
        <v>17571</v>
      </c>
      <c r="S38" s="214">
        <v>47</v>
      </c>
      <c r="T38" s="210"/>
      <c r="U38" s="211"/>
      <c r="V38" s="211"/>
    </row>
    <row r="39" spans="1:22" customFormat="1" ht="15" thickTop="1" thickBot="1">
      <c r="A39" s="7">
        <v>34</v>
      </c>
      <c r="B39" s="7">
        <v>2180</v>
      </c>
      <c r="C39" s="9" t="s">
        <v>8775</v>
      </c>
      <c r="D39" s="9" t="s">
        <v>8973</v>
      </c>
      <c r="E39" s="15" t="s">
        <v>8995</v>
      </c>
      <c r="F39" s="87" t="s">
        <v>8793</v>
      </c>
      <c r="G39" s="7" t="s">
        <v>21</v>
      </c>
      <c r="H39" s="15" t="s">
        <v>8813</v>
      </c>
      <c r="I39" s="8" t="s">
        <v>6361</v>
      </c>
      <c r="J39" s="8"/>
      <c r="K39" s="8" t="s">
        <v>17255</v>
      </c>
      <c r="L39" s="8" t="s">
        <v>17261</v>
      </c>
      <c r="M39" s="8" t="s">
        <v>17261</v>
      </c>
      <c r="N39" s="8" t="s">
        <v>17263</v>
      </c>
      <c r="O39" s="15" t="s">
        <v>8952</v>
      </c>
      <c r="P39" s="15"/>
      <c r="Q39" s="8" t="s">
        <v>9550</v>
      </c>
      <c r="R39" s="742" t="s">
        <v>17571</v>
      </c>
      <c r="S39" s="214">
        <v>47</v>
      </c>
      <c r="T39" s="210"/>
      <c r="U39" s="211"/>
      <c r="V39" s="211"/>
    </row>
    <row r="40" spans="1:22" customFormat="1" ht="15" thickTop="1" thickBot="1">
      <c r="A40" s="7">
        <v>35</v>
      </c>
      <c r="B40" s="7">
        <v>3110</v>
      </c>
      <c r="C40" s="9" t="s">
        <v>8776</v>
      </c>
      <c r="D40" s="9" t="s">
        <v>8974</v>
      </c>
      <c r="E40" s="15" t="s">
        <v>8996</v>
      </c>
      <c r="F40" s="87" t="s">
        <v>8794</v>
      </c>
      <c r="G40" s="7" t="s">
        <v>21</v>
      </c>
      <c r="H40" s="15" t="s">
        <v>8814</v>
      </c>
      <c r="I40" s="8" t="s">
        <v>6361</v>
      </c>
      <c r="J40" s="8"/>
      <c r="K40" s="8" t="s">
        <v>17264</v>
      </c>
      <c r="L40" s="8" t="s">
        <v>17261</v>
      </c>
      <c r="M40" s="8" t="s">
        <v>17261</v>
      </c>
      <c r="N40" s="8" t="s">
        <v>17263</v>
      </c>
      <c r="O40" s="15" t="s">
        <v>8952</v>
      </c>
      <c r="P40" s="15"/>
      <c r="Q40" s="8" t="s">
        <v>9551</v>
      </c>
      <c r="R40" s="742" t="s">
        <v>17571</v>
      </c>
      <c r="S40" s="214">
        <v>47</v>
      </c>
      <c r="T40" s="210"/>
      <c r="U40" s="211"/>
      <c r="V40" s="211"/>
    </row>
    <row r="41" spans="1:22" customFormat="1" ht="15" thickTop="1" thickBot="1">
      <c r="A41" s="7">
        <v>36</v>
      </c>
      <c r="B41" s="7">
        <v>3140</v>
      </c>
      <c r="C41" s="9" t="s">
        <v>8777</v>
      </c>
      <c r="D41" s="9" t="s">
        <v>8975</v>
      </c>
      <c r="E41" s="15" t="s">
        <v>8997</v>
      </c>
      <c r="F41" s="87" t="s">
        <v>8795</v>
      </c>
      <c r="G41" s="7" t="s">
        <v>21</v>
      </c>
      <c r="H41" s="15" t="s">
        <v>9262</v>
      </c>
      <c r="I41" s="8" t="s">
        <v>6361</v>
      </c>
      <c r="J41" s="8"/>
      <c r="K41" s="8" t="s">
        <v>17264</v>
      </c>
      <c r="L41" s="8" t="s">
        <v>17261</v>
      </c>
      <c r="M41" s="8" t="s">
        <v>17261</v>
      </c>
      <c r="N41" s="8" t="s">
        <v>17263</v>
      </c>
      <c r="O41" s="15" t="s">
        <v>8952</v>
      </c>
      <c r="P41" s="15"/>
      <c r="Q41" s="8" t="s">
        <v>9552</v>
      </c>
      <c r="R41" s="742" t="s">
        <v>17571</v>
      </c>
      <c r="S41" s="214">
        <v>47</v>
      </c>
      <c r="T41" s="210"/>
      <c r="U41" s="211"/>
      <c r="V41" s="211"/>
    </row>
    <row r="42" spans="1:22" s="137" customFormat="1" ht="15" thickTop="1" thickBot="1">
      <c r="A42" s="314">
        <v>37</v>
      </c>
      <c r="B42" s="314">
        <v>3170</v>
      </c>
      <c r="C42" s="780" t="s">
        <v>19690</v>
      </c>
      <c r="D42" s="780" t="s">
        <v>8976</v>
      </c>
      <c r="E42" s="318" t="s">
        <v>28342</v>
      </c>
      <c r="F42" s="448" t="s">
        <v>19696</v>
      </c>
      <c r="G42" s="314" t="s">
        <v>21</v>
      </c>
      <c r="H42" s="318" t="s">
        <v>8815</v>
      </c>
      <c r="I42" s="547" t="s">
        <v>6361</v>
      </c>
      <c r="J42" s="547"/>
      <c r="K42" s="547" t="s">
        <v>17264</v>
      </c>
      <c r="L42" s="547" t="s">
        <v>17261</v>
      </c>
      <c r="M42" s="547" t="s">
        <v>17261</v>
      </c>
      <c r="N42" s="547" t="s">
        <v>17263</v>
      </c>
      <c r="O42" s="318" t="s">
        <v>8952</v>
      </c>
      <c r="P42" s="318" t="s">
        <v>28343</v>
      </c>
      <c r="Q42" s="547" t="s">
        <v>9553</v>
      </c>
      <c r="R42" s="784" t="s">
        <v>19695</v>
      </c>
      <c r="S42" s="785">
        <v>47</v>
      </c>
      <c r="T42" s="277"/>
      <c r="U42" s="845"/>
      <c r="V42" s="845"/>
    </row>
    <row r="43" spans="1:22" customFormat="1" ht="15" thickTop="1" thickBot="1">
      <c r="A43" s="442">
        <v>37</v>
      </c>
      <c r="B43" s="442">
        <v>3170</v>
      </c>
      <c r="C43" s="9" t="s">
        <v>19691</v>
      </c>
      <c r="D43" s="9" t="s">
        <v>19692</v>
      </c>
      <c r="E43" s="15" t="s">
        <v>19693</v>
      </c>
      <c r="F43" s="87" t="s">
        <v>19697</v>
      </c>
      <c r="G43" s="442" t="s">
        <v>21</v>
      </c>
      <c r="H43" s="15" t="s">
        <v>19173</v>
      </c>
      <c r="I43" s="8" t="s">
        <v>7809</v>
      </c>
      <c r="J43" s="8"/>
      <c r="K43" s="8" t="s">
        <v>17255</v>
      </c>
      <c r="L43" s="8" t="s">
        <v>17257</v>
      </c>
      <c r="M43" s="8" t="s">
        <v>17257</v>
      </c>
      <c r="N43" s="8" t="s">
        <v>17259</v>
      </c>
      <c r="O43" s="15" t="s">
        <v>19694</v>
      </c>
      <c r="P43" s="15"/>
      <c r="Q43" s="8" t="s">
        <v>19726</v>
      </c>
      <c r="R43" s="742" t="s">
        <v>28351</v>
      </c>
      <c r="S43" s="214"/>
      <c r="T43" s="210"/>
      <c r="U43" s="211"/>
      <c r="V43" s="211"/>
    </row>
    <row r="44" spans="1:22" customFormat="1" ht="15" thickTop="1" thickBot="1">
      <c r="A44" s="7">
        <v>38</v>
      </c>
      <c r="B44" s="7">
        <v>4080</v>
      </c>
      <c r="C44" s="9" t="s">
        <v>17742</v>
      </c>
      <c r="D44" s="9" t="s">
        <v>8977</v>
      </c>
      <c r="E44" s="15" t="s">
        <v>8998</v>
      </c>
      <c r="F44" s="87" t="s">
        <v>8796</v>
      </c>
      <c r="G44" s="7" t="s">
        <v>21</v>
      </c>
      <c r="H44" s="15" t="s">
        <v>8816</v>
      </c>
      <c r="I44" s="8" t="s">
        <v>6361</v>
      </c>
      <c r="J44" s="8"/>
      <c r="K44" s="8" t="s">
        <v>17264</v>
      </c>
      <c r="L44" s="8" t="s">
        <v>17261</v>
      </c>
      <c r="M44" s="8" t="s">
        <v>17261</v>
      </c>
      <c r="N44" s="8" t="s">
        <v>17263</v>
      </c>
      <c r="O44" s="15" t="s">
        <v>8952</v>
      </c>
      <c r="P44" s="15"/>
      <c r="Q44" s="8" t="s">
        <v>9554</v>
      </c>
      <c r="R44" s="742" t="s">
        <v>17571</v>
      </c>
      <c r="S44" s="214">
        <v>47</v>
      </c>
      <c r="T44" s="210"/>
      <c r="U44" s="211"/>
      <c r="V44" s="211"/>
    </row>
    <row r="45" spans="1:22" customFormat="1" ht="15" thickTop="1" thickBot="1">
      <c r="A45" s="7">
        <v>39</v>
      </c>
      <c r="B45" s="7">
        <v>4090</v>
      </c>
      <c r="C45" s="9" t="s">
        <v>8778</v>
      </c>
      <c r="D45" s="9" t="s">
        <v>8978</v>
      </c>
      <c r="E45" s="15" t="s">
        <v>8999</v>
      </c>
      <c r="F45" s="87" t="s">
        <v>8797</v>
      </c>
      <c r="G45" s="7" t="s">
        <v>21</v>
      </c>
      <c r="H45" s="15" t="s">
        <v>8817</v>
      </c>
      <c r="I45" s="8" t="s">
        <v>6361</v>
      </c>
      <c r="J45" s="8"/>
      <c r="K45" s="8" t="s">
        <v>17264</v>
      </c>
      <c r="L45" s="8" t="s">
        <v>17261</v>
      </c>
      <c r="M45" s="8" t="s">
        <v>17261</v>
      </c>
      <c r="N45" s="8" t="s">
        <v>17263</v>
      </c>
      <c r="O45" s="15" t="s">
        <v>8952</v>
      </c>
      <c r="P45" s="15"/>
      <c r="Q45" s="8" t="s">
        <v>9555</v>
      </c>
      <c r="R45" s="742" t="s">
        <v>17571</v>
      </c>
      <c r="S45" s="214">
        <v>47</v>
      </c>
      <c r="T45" s="210"/>
      <c r="U45" s="211"/>
      <c r="V45" s="211"/>
    </row>
    <row r="46" spans="1:22" customFormat="1" ht="15" thickTop="1" thickBot="1">
      <c r="A46" s="7">
        <v>40</v>
      </c>
      <c r="B46" s="7">
        <v>3220</v>
      </c>
      <c r="C46" s="9" t="s">
        <v>8779</v>
      </c>
      <c r="D46" s="9" t="s">
        <v>8979</v>
      </c>
      <c r="E46" s="15" t="s">
        <v>9000</v>
      </c>
      <c r="F46" s="87" t="s">
        <v>8798</v>
      </c>
      <c r="G46" s="7" t="s">
        <v>21</v>
      </c>
      <c r="H46" s="15" t="s">
        <v>8818</v>
      </c>
      <c r="I46" s="8" t="s">
        <v>6361</v>
      </c>
      <c r="J46" s="8"/>
      <c r="K46" s="8" t="s">
        <v>17255</v>
      </c>
      <c r="L46" s="8" t="s">
        <v>17261</v>
      </c>
      <c r="M46" s="8" t="s">
        <v>17261</v>
      </c>
      <c r="N46" s="8" t="s">
        <v>17263</v>
      </c>
      <c r="O46" s="15" t="s">
        <v>8952</v>
      </c>
      <c r="P46" s="15"/>
      <c r="Q46" s="8" t="s">
        <v>9556</v>
      </c>
      <c r="R46" s="742" t="s">
        <v>17571</v>
      </c>
      <c r="S46" s="214">
        <v>47</v>
      </c>
      <c r="T46" s="210"/>
      <c r="U46" s="211"/>
      <c r="V46" s="211"/>
    </row>
    <row r="47" spans="1:22" customFormat="1" ht="15" thickTop="1" thickBot="1">
      <c r="A47" s="7">
        <v>41</v>
      </c>
      <c r="B47" s="7">
        <v>4100</v>
      </c>
      <c r="C47" s="9" t="s">
        <v>8780</v>
      </c>
      <c r="D47" s="9" t="s">
        <v>8980</v>
      </c>
      <c r="E47" s="15" t="s">
        <v>9001</v>
      </c>
      <c r="F47" s="87" t="s">
        <v>8799</v>
      </c>
      <c r="G47" s="7" t="s">
        <v>21</v>
      </c>
      <c r="H47" s="15" t="s">
        <v>8819</v>
      </c>
      <c r="I47" s="8" t="s">
        <v>6361</v>
      </c>
      <c r="J47" s="8"/>
      <c r="K47" s="8" t="s">
        <v>17264</v>
      </c>
      <c r="L47" s="8" t="s">
        <v>17261</v>
      </c>
      <c r="M47" s="8" t="s">
        <v>17261</v>
      </c>
      <c r="N47" s="8" t="s">
        <v>17263</v>
      </c>
      <c r="O47" s="15" t="s">
        <v>8952</v>
      </c>
      <c r="P47" s="15"/>
      <c r="Q47" s="8" t="s">
        <v>9557</v>
      </c>
      <c r="R47" s="742" t="s">
        <v>17571</v>
      </c>
      <c r="S47" s="214">
        <v>47</v>
      </c>
      <c r="T47" s="210"/>
      <c r="U47" s="211"/>
      <c r="V47" s="211"/>
    </row>
    <row r="48" spans="1:22" customFormat="1" ht="15" thickTop="1" thickBot="1">
      <c r="A48" s="7">
        <v>42</v>
      </c>
      <c r="B48" s="7">
        <v>3180</v>
      </c>
      <c r="C48" s="9" t="s">
        <v>17743</v>
      </c>
      <c r="D48" s="9" t="s">
        <v>8981</v>
      </c>
      <c r="E48" s="15" t="s">
        <v>9002</v>
      </c>
      <c r="F48" s="87" t="s">
        <v>8800</v>
      </c>
      <c r="G48" s="7" t="s">
        <v>21</v>
      </c>
      <c r="H48" s="15" t="s">
        <v>8820</v>
      </c>
      <c r="I48" s="8" t="s">
        <v>6361</v>
      </c>
      <c r="J48" s="8"/>
      <c r="K48" s="8" t="s">
        <v>17264</v>
      </c>
      <c r="L48" s="8" t="s">
        <v>17261</v>
      </c>
      <c r="M48" s="8" t="s">
        <v>17261</v>
      </c>
      <c r="N48" s="8" t="s">
        <v>17263</v>
      </c>
      <c r="O48" s="15" t="s">
        <v>8952</v>
      </c>
      <c r="P48" s="15"/>
      <c r="Q48" s="8" t="s">
        <v>9558</v>
      </c>
      <c r="R48" s="742" t="s">
        <v>17571</v>
      </c>
      <c r="S48" s="214">
        <v>47</v>
      </c>
      <c r="T48" s="210"/>
      <c r="U48" s="211"/>
      <c r="V48" s="211"/>
    </row>
    <row r="49" spans="1:22" customFormat="1" ht="15" thickTop="1" thickBot="1">
      <c r="A49" s="7">
        <v>43</v>
      </c>
      <c r="B49" s="7">
        <v>3240</v>
      </c>
      <c r="C49" s="9" t="s">
        <v>8781</v>
      </c>
      <c r="D49" s="9" t="s">
        <v>8982</v>
      </c>
      <c r="E49" s="15" t="s">
        <v>9003</v>
      </c>
      <c r="F49" s="87" t="s">
        <v>8801</v>
      </c>
      <c r="G49" s="7" t="s">
        <v>21</v>
      </c>
      <c r="H49" s="15" t="s">
        <v>8821</v>
      </c>
      <c r="I49" s="8" t="s">
        <v>6361</v>
      </c>
      <c r="J49" s="8"/>
      <c r="K49" s="8" t="s">
        <v>17264</v>
      </c>
      <c r="L49" s="8" t="s">
        <v>17261</v>
      </c>
      <c r="M49" s="8" t="s">
        <v>17261</v>
      </c>
      <c r="N49" s="8" t="s">
        <v>17263</v>
      </c>
      <c r="O49" s="15" t="s">
        <v>8952</v>
      </c>
      <c r="P49" s="15"/>
      <c r="Q49" s="8" t="s">
        <v>9559</v>
      </c>
      <c r="R49" s="742" t="s">
        <v>17571</v>
      </c>
      <c r="S49" s="214">
        <v>47</v>
      </c>
      <c r="T49" s="210"/>
      <c r="U49" s="211"/>
      <c r="V49" s="211"/>
    </row>
    <row r="50" spans="1:22" customFormat="1" ht="15" thickTop="1" thickBot="1">
      <c r="A50" s="7">
        <v>44</v>
      </c>
      <c r="B50" s="7">
        <v>3230</v>
      </c>
      <c r="C50" s="9" t="s">
        <v>17817</v>
      </c>
      <c r="D50" s="9" t="s">
        <v>8983</v>
      </c>
      <c r="E50" s="15" t="s">
        <v>9004</v>
      </c>
      <c r="F50" s="87" t="s">
        <v>11764</v>
      </c>
      <c r="G50" s="7" t="s">
        <v>21</v>
      </c>
      <c r="H50" s="15" t="s">
        <v>8822</v>
      </c>
      <c r="I50" s="8" t="s">
        <v>6361</v>
      </c>
      <c r="J50" s="8"/>
      <c r="K50" s="8" t="s">
        <v>17264</v>
      </c>
      <c r="L50" s="8" t="s">
        <v>17261</v>
      </c>
      <c r="M50" s="8" t="s">
        <v>17261</v>
      </c>
      <c r="N50" s="8" t="s">
        <v>17263</v>
      </c>
      <c r="O50" s="15" t="s">
        <v>8952</v>
      </c>
      <c r="P50" s="15"/>
      <c r="Q50" s="8" t="s">
        <v>9560</v>
      </c>
      <c r="R50" s="742" t="s">
        <v>17571</v>
      </c>
      <c r="S50" s="214">
        <v>47</v>
      </c>
      <c r="T50" s="210"/>
      <c r="U50" s="211"/>
      <c r="V50" s="211"/>
    </row>
    <row r="51" spans="1:22" customFormat="1" ht="15" thickTop="1" thickBot="1">
      <c r="A51" s="442">
        <v>45</v>
      </c>
      <c r="B51" s="7">
        <v>4060</v>
      </c>
      <c r="C51" s="9" t="s">
        <v>11755</v>
      </c>
      <c r="D51" s="9" t="s">
        <v>11871</v>
      </c>
      <c r="E51" s="15" t="s">
        <v>11865</v>
      </c>
      <c r="F51" s="87" t="s">
        <v>11757</v>
      </c>
      <c r="G51" s="442" t="s">
        <v>21</v>
      </c>
      <c r="H51" s="15" t="s">
        <v>11761</v>
      </c>
      <c r="I51" s="8" t="s">
        <v>11759</v>
      </c>
      <c r="J51" s="8"/>
      <c r="K51" s="8" t="s">
        <v>17264</v>
      </c>
      <c r="L51" s="8" t="s">
        <v>17257</v>
      </c>
      <c r="M51" s="8" t="s">
        <v>17261</v>
      </c>
      <c r="N51" s="8" t="s">
        <v>17263</v>
      </c>
      <c r="O51" s="15" t="s">
        <v>11873</v>
      </c>
      <c r="P51" s="15"/>
      <c r="Q51" s="13" t="s">
        <v>11958</v>
      </c>
      <c r="R51" s="13"/>
      <c r="S51" s="214">
        <v>48</v>
      </c>
      <c r="T51" s="210"/>
      <c r="U51" s="211"/>
      <c r="V51" s="211"/>
    </row>
    <row r="52" spans="1:22" customFormat="1" ht="15" thickTop="1" thickBot="1">
      <c r="A52" s="442">
        <v>46</v>
      </c>
      <c r="B52" s="7">
        <v>4110</v>
      </c>
      <c r="C52" s="9" t="s">
        <v>11756</v>
      </c>
      <c r="D52" s="9" t="s">
        <v>11872</v>
      </c>
      <c r="E52" s="15" t="s">
        <v>11866</v>
      </c>
      <c r="F52" s="87" t="s">
        <v>11758</v>
      </c>
      <c r="G52" s="442" t="s">
        <v>21</v>
      </c>
      <c r="H52" s="15" t="s">
        <v>11760</v>
      </c>
      <c r="I52" s="8" t="s">
        <v>11759</v>
      </c>
      <c r="J52" s="8"/>
      <c r="K52" s="8" t="s">
        <v>17264</v>
      </c>
      <c r="L52" s="8" t="s">
        <v>17261</v>
      </c>
      <c r="M52" s="8" t="s">
        <v>17261</v>
      </c>
      <c r="N52" s="8" t="s">
        <v>17263</v>
      </c>
      <c r="O52" s="15" t="s">
        <v>11873</v>
      </c>
      <c r="P52" s="15"/>
      <c r="Q52" s="13" t="s">
        <v>11959</v>
      </c>
      <c r="R52" s="13"/>
      <c r="S52" s="214">
        <v>48</v>
      </c>
      <c r="T52" s="210"/>
      <c r="U52" s="211"/>
      <c r="V52" s="211"/>
    </row>
    <row r="53" spans="1:22" customFormat="1" ht="15" thickTop="1" thickBot="1">
      <c r="A53" s="442">
        <v>47</v>
      </c>
      <c r="B53" s="7">
        <v>1080</v>
      </c>
      <c r="C53" s="9" t="s">
        <v>17818</v>
      </c>
      <c r="D53" s="9" t="s">
        <v>11891</v>
      </c>
      <c r="E53" s="15" t="s">
        <v>11896</v>
      </c>
      <c r="F53" s="87" t="s">
        <v>11765</v>
      </c>
      <c r="G53" s="442" t="s">
        <v>21</v>
      </c>
      <c r="H53" s="15" t="s">
        <v>11771</v>
      </c>
      <c r="I53" s="8" t="s">
        <v>6361</v>
      </c>
      <c r="J53" s="8"/>
      <c r="K53" s="8" t="s">
        <v>17264</v>
      </c>
      <c r="L53" s="8" t="s">
        <v>17261</v>
      </c>
      <c r="M53" s="8" t="s">
        <v>17261</v>
      </c>
      <c r="N53" s="8" t="s">
        <v>17263</v>
      </c>
      <c r="O53" s="15" t="s">
        <v>11901</v>
      </c>
      <c r="P53" s="15"/>
      <c r="Q53" s="13" t="s">
        <v>11961</v>
      </c>
      <c r="R53" s="742" t="s">
        <v>17571</v>
      </c>
      <c r="S53" s="214">
        <v>48</v>
      </c>
      <c r="T53" s="210"/>
      <c r="U53" s="211"/>
      <c r="V53" s="211"/>
    </row>
    <row r="54" spans="1:22" customFormat="1" ht="15" thickTop="1" thickBot="1">
      <c r="A54" s="442">
        <v>48</v>
      </c>
      <c r="B54" s="7">
        <v>3070</v>
      </c>
      <c r="C54" s="9" t="s">
        <v>17819</v>
      </c>
      <c r="D54" s="9" t="s">
        <v>11892</v>
      </c>
      <c r="E54" s="15" t="s">
        <v>11897</v>
      </c>
      <c r="F54" s="87" t="s">
        <v>11766</v>
      </c>
      <c r="G54" s="442" t="s">
        <v>21</v>
      </c>
      <c r="H54" s="15" t="s">
        <v>11772</v>
      </c>
      <c r="I54" s="8" t="s">
        <v>6361</v>
      </c>
      <c r="J54" s="8"/>
      <c r="K54" s="8" t="s">
        <v>17264</v>
      </c>
      <c r="L54" s="8" t="s">
        <v>17261</v>
      </c>
      <c r="M54" s="8" t="s">
        <v>17261</v>
      </c>
      <c r="N54" s="8" t="s">
        <v>17263</v>
      </c>
      <c r="O54" s="15" t="s">
        <v>11901</v>
      </c>
      <c r="P54" s="15"/>
      <c r="Q54" s="13" t="s">
        <v>11962</v>
      </c>
      <c r="R54" s="742" t="s">
        <v>17571</v>
      </c>
      <c r="S54" s="214">
        <v>48</v>
      </c>
      <c r="T54" s="210"/>
      <c r="U54" s="211"/>
      <c r="V54" s="211"/>
    </row>
    <row r="55" spans="1:22" customFormat="1" ht="15" thickTop="1" thickBot="1">
      <c r="A55" s="442">
        <v>49</v>
      </c>
      <c r="B55" s="7">
        <v>3210</v>
      </c>
      <c r="C55" s="9" t="s">
        <v>17820</v>
      </c>
      <c r="D55" s="9" t="s">
        <v>11893</v>
      </c>
      <c r="E55" s="15" t="s">
        <v>11898</v>
      </c>
      <c r="F55" s="87" t="s">
        <v>11767</v>
      </c>
      <c r="G55" s="442" t="s">
        <v>21</v>
      </c>
      <c r="H55" s="15" t="s">
        <v>11773</v>
      </c>
      <c r="I55" s="8" t="s">
        <v>6361</v>
      </c>
      <c r="J55" s="8"/>
      <c r="K55" s="8" t="s">
        <v>17264</v>
      </c>
      <c r="L55" s="8" t="s">
        <v>17261</v>
      </c>
      <c r="M55" s="8" t="s">
        <v>17261</v>
      </c>
      <c r="N55" s="8" t="s">
        <v>17263</v>
      </c>
      <c r="O55" s="15" t="s">
        <v>11901</v>
      </c>
      <c r="P55" s="15"/>
      <c r="Q55" s="13" t="s">
        <v>11963</v>
      </c>
      <c r="R55" s="742" t="s">
        <v>17571</v>
      </c>
      <c r="S55" s="214">
        <v>48</v>
      </c>
      <c r="T55" s="210"/>
      <c r="U55" s="211"/>
      <c r="V55" s="211"/>
    </row>
    <row r="56" spans="1:22" customFormat="1" ht="15" thickTop="1" thickBot="1">
      <c r="A56" s="442">
        <v>50</v>
      </c>
      <c r="B56" s="7">
        <v>3250</v>
      </c>
      <c r="C56" s="9" t="s">
        <v>11762</v>
      </c>
      <c r="D56" s="9" t="s">
        <v>11894</v>
      </c>
      <c r="E56" s="15" t="s">
        <v>11899</v>
      </c>
      <c r="F56" s="87" t="s">
        <v>11768</v>
      </c>
      <c r="G56" s="442" t="s">
        <v>21</v>
      </c>
      <c r="H56" s="15" t="s">
        <v>11774</v>
      </c>
      <c r="I56" s="8" t="s">
        <v>6361</v>
      </c>
      <c r="J56" s="8"/>
      <c r="K56" s="8" t="s">
        <v>17264</v>
      </c>
      <c r="L56" s="8" t="s">
        <v>17261</v>
      </c>
      <c r="M56" s="8" t="s">
        <v>17261</v>
      </c>
      <c r="N56" s="8" t="s">
        <v>17263</v>
      </c>
      <c r="O56" s="15" t="s">
        <v>11901</v>
      </c>
      <c r="P56" s="15"/>
      <c r="Q56" s="13" t="s">
        <v>11964</v>
      </c>
      <c r="R56" s="742" t="s">
        <v>17571</v>
      </c>
      <c r="S56" s="214">
        <v>48</v>
      </c>
      <c r="T56" s="210"/>
      <c r="U56" s="211"/>
      <c r="V56" s="211"/>
    </row>
    <row r="57" spans="1:22" customFormat="1" ht="15" thickTop="1" thickBot="1">
      <c r="A57" s="442">
        <v>51</v>
      </c>
      <c r="B57" s="7">
        <v>4120</v>
      </c>
      <c r="C57" s="9" t="s">
        <v>11763</v>
      </c>
      <c r="D57" s="9" t="s">
        <v>11895</v>
      </c>
      <c r="E57" s="15" t="s">
        <v>11900</v>
      </c>
      <c r="F57" s="87" t="s">
        <v>11769</v>
      </c>
      <c r="G57" s="442" t="s">
        <v>21</v>
      </c>
      <c r="H57" s="15" t="s">
        <v>11770</v>
      </c>
      <c r="I57" s="8" t="s">
        <v>6361</v>
      </c>
      <c r="J57" s="8"/>
      <c r="K57" s="8" t="s">
        <v>17264</v>
      </c>
      <c r="L57" s="8" t="s">
        <v>17261</v>
      </c>
      <c r="M57" s="8" t="s">
        <v>17261</v>
      </c>
      <c r="N57" s="8" t="s">
        <v>17263</v>
      </c>
      <c r="O57" s="15" t="s">
        <v>11901</v>
      </c>
      <c r="P57" s="15"/>
      <c r="Q57" s="13" t="s">
        <v>11965</v>
      </c>
      <c r="R57" s="742" t="s">
        <v>17571</v>
      </c>
      <c r="S57" s="214">
        <v>48</v>
      </c>
      <c r="T57" s="210"/>
      <c r="U57" s="211"/>
      <c r="V57" s="211"/>
    </row>
    <row r="58" spans="1:22" customFormat="1" ht="15" thickTop="1" thickBot="1">
      <c r="A58" s="7">
        <v>52</v>
      </c>
      <c r="B58" s="7">
        <v>5020</v>
      </c>
      <c r="C58" s="9" t="s">
        <v>13004</v>
      </c>
      <c r="D58" s="9" t="s">
        <v>13036</v>
      </c>
      <c r="E58" s="15" t="s">
        <v>13037</v>
      </c>
      <c r="F58" s="87" t="s">
        <v>13192</v>
      </c>
      <c r="G58" s="442" t="s">
        <v>1183</v>
      </c>
      <c r="H58" s="15" t="s">
        <v>13006</v>
      </c>
      <c r="I58" s="8" t="s">
        <v>13005</v>
      </c>
      <c r="J58" s="8"/>
      <c r="K58" s="8" t="s">
        <v>17264</v>
      </c>
      <c r="L58" s="8" t="s">
        <v>17261</v>
      </c>
      <c r="M58" s="8" t="s">
        <v>17261</v>
      </c>
      <c r="N58" s="8" t="s">
        <v>17263</v>
      </c>
      <c r="O58" s="15" t="s">
        <v>13039</v>
      </c>
      <c r="P58" s="15"/>
      <c r="Q58" s="8" t="s">
        <v>13203</v>
      </c>
      <c r="R58" s="742" t="s">
        <v>17571</v>
      </c>
      <c r="S58" s="214">
        <v>48</v>
      </c>
      <c r="T58" s="210"/>
      <c r="U58" s="211"/>
      <c r="V58" s="211"/>
    </row>
    <row r="59" spans="1:22" customFormat="1" ht="15" thickTop="1" thickBot="1">
      <c r="A59" s="88">
        <v>53</v>
      </c>
      <c r="B59" s="88">
        <v>4050</v>
      </c>
      <c r="C59" s="167" t="s">
        <v>18512</v>
      </c>
      <c r="D59" s="167" t="s">
        <v>18554</v>
      </c>
      <c r="E59" s="290" t="s">
        <v>18555</v>
      </c>
      <c r="F59" s="87" t="s">
        <v>18513</v>
      </c>
      <c r="G59" s="88" t="s">
        <v>1183</v>
      </c>
      <c r="H59" s="52" t="s">
        <v>18515</v>
      </c>
      <c r="I59" s="158" t="s">
        <v>18514</v>
      </c>
      <c r="J59" s="158"/>
      <c r="K59" s="158"/>
      <c r="L59" s="158"/>
      <c r="M59" s="158"/>
      <c r="N59" s="158"/>
      <c r="O59" s="52" t="s">
        <v>18556</v>
      </c>
      <c r="P59" s="52"/>
      <c r="Q59" s="158" t="s">
        <v>18603</v>
      </c>
      <c r="R59" s="158"/>
      <c r="S59" s="568">
        <v>49</v>
      </c>
      <c r="T59" s="210"/>
      <c r="U59" s="211"/>
      <c r="V59" s="211"/>
    </row>
    <row r="60" spans="1:22" ht="15" thickTop="1" thickBot="1">
      <c r="A60" s="88">
        <v>54</v>
      </c>
      <c r="B60" s="25">
        <v>5070</v>
      </c>
      <c r="C60" s="29" t="s">
        <v>25822</v>
      </c>
      <c r="D60" s="29" t="s">
        <v>25840</v>
      </c>
      <c r="E60" s="29" t="s">
        <v>25841</v>
      </c>
      <c r="F60" s="87" t="s">
        <v>25823</v>
      </c>
      <c r="G60" s="88" t="s">
        <v>1183</v>
      </c>
      <c r="H60" s="29" t="s">
        <v>25824</v>
      </c>
      <c r="I60" s="158" t="s">
        <v>6559</v>
      </c>
      <c r="J60" s="25"/>
      <c r="K60" s="25"/>
      <c r="L60" s="25"/>
      <c r="M60" s="25"/>
      <c r="N60" s="25"/>
      <c r="O60" s="26">
        <v>44148</v>
      </c>
      <c r="P60" s="25"/>
      <c r="Q60" s="25"/>
      <c r="R60" s="25" t="s">
        <v>26505</v>
      </c>
      <c r="S60" s="265">
        <v>50</v>
      </c>
    </row>
    <row r="61" spans="1:22" ht="15" thickTop="1" thickBot="1">
      <c r="A61" s="88">
        <v>55</v>
      </c>
      <c r="B61" s="25">
        <v>2140</v>
      </c>
      <c r="C61" s="29" t="s">
        <v>25855</v>
      </c>
      <c r="D61" s="29" t="s">
        <v>25910</v>
      </c>
      <c r="E61" s="29" t="s">
        <v>25918</v>
      </c>
      <c r="F61" s="87" t="s">
        <v>25863</v>
      </c>
      <c r="G61" s="88" t="s">
        <v>1183</v>
      </c>
      <c r="H61" s="29" t="s">
        <v>25871</v>
      </c>
      <c r="I61" s="158" t="s">
        <v>6559</v>
      </c>
      <c r="J61" s="25"/>
      <c r="K61" s="25"/>
      <c r="L61" s="25"/>
      <c r="M61" s="25"/>
      <c r="N61" s="25"/>
      <c r="O61" s="26">
        <v>44153</v>
      </c>
      <c r="P61" s="25"/>
      <c r="Q61" s="25"/>
      <c r="R61" s="25" t="s">
        <v>26506</v>
      </c>
      <c r="S61" s="265"/>
    </row>
    <row r="62" spans="1:22" ht="15" thickTop="1" thickBot="1">
      <c r="A62" s="88">
        <v>56</v>
      </c>
      <c r="B62" s="25">
        <v>2090</v>
      </c>
      <c r="C62" s="29" t="s">
        <v>25856</v>
      </c>
      <c r="D62" s="29" t="s">
        <v>25911</v>
      </c>
      <c r="E62" s="29" t="s">
        <v>25919</v>
      </c>
      <c r="F62" s="87" t="s">
        <v>25864</v>
      </c>
      <c r="G62" s="88" t="s">
        <v>1183</v>
      </c>
      <c r="H62" s="29" t="s">
        <v>25872</v>
      </c>
      <c r="I62" s="158" t="s">
        <v>6559</v>
      </c>
      <c r="J62" s="25"/>
      <c r="K62" s="25"/>
      <c r="L62" s="25"/>
      <c r="M62" s="25"/>
      <c r="N62" s="25"/>
      <c r="O62" s="26">
        <v>44153</v>
      </c>
      <c r="P62" s="25"/>
      <c r="Q62" s="25"/>
      <c r="R62" s="25" t="s">
        <v>26507</v>
      </c>
      <c r="S62" s="265"/>
    </row>
    <row r="63" spans="1:22" ht="15" thickTop="1" thickBot="1">
      <c r="A63" s="88">
        <v>57</v>
      </c>
      <c r="B63" s="25">
        <v>4070</v>
      </c>
      <c r="C63" s="29" t="s">
        <v>25857</v>
      </c>
      <c r="D63" s="29" t="s">
        <v>25912</v>
      </c>
      <c r="E63" s="29" t="s">
        <v>25920</v>
      </c>
      <c r="F63" s="87" t="s">
        <v>25865</v>
      </c>
      <c r="G63" s="88" t="s">
        <v>1183</v>
      </c>
      <c r="H63" s="29" t="s">
        <v>25873</v>
      </c>
      <c r="I63" s="158" t="s">
        <v>6559</v>
      </c>
      <c r="J63" s="25"/>
      <c r="K63" s="25"/>
      <c r="L63" s="25"/>
      <c r="M63" s="25"/>
      <c r="N63" s="25"/>
      <c r="O63" s="26">
        <v>44153</v>
      </c>
      <c r="P63" s="25"/>
      <c r="Q63" s="25"/>
      <c r="R63" s="25" t="s">
        <v>26508</v>
      </c>
      <c r="S63" s="265"/>
    </row>
    <row r="64" spans="1:22" ht="15" thickTop="1" thickBot="1">
      <c r="A64" s="88">
        <v>58</v>
      </c>
      <c r="B64" s="25">
        <v>3160</v>
      </c>
      <c r="C64" s="29" t="s">
        <v>25858</v>
      </c>
      <c r="D64" s="29" t="s">
        <v>25913</v>
      </c>
      <c r="E64" s="29" t="s">
        <v>25921</v>
      </c>
      <c r="F64" s="87" t="s">
        <v>25866</v>
      </c>
      <c r="G64" s="88" t="s">
        <v>1183</v>
      </c>
      <c r="H64" s="29" t="s">
        <v>25874</v>
      </c>
      <c r="I64" s="158" t="s">
        <v>6559</v>
      </c>
      <c r="J64" s="25"/>
      <c r="K64" s="25"/>
      <c r="L64" s="25"/>
      <c r="M64" s="25"/>
      <c r="N64" s="25"/>
      <c r="O64" s="26">
        <v>44153</v>
      </c>
      <c r="P64" s="25"/>
      <c r="Q64" s="25"/>
      <c r="R64" s="25" t="s">
        <v>26509</v>
      </c>
      <c r="S64" s="265"/>
    </row>
    <row r="65" spans="1:19" ht="15" thickTop="1" thickBot="1">
      <c r="A65" s="88">
        <v>59</v>
      </c>
      <c r="B65" s="25">
        <v>3200</v>
      </c>
      <c r="C65" s="29" t="s">
        <v>25859</v>
      </c>
      <c r="D65" s="29" t="s">
        <v>25914</v>
      </c>
      <c r="E65" s="29" t="s">
        <v>25922</v>
      </c>
      <c r="F65" s="87" t="s">
        <v>25867</v>
      </c>
      <c r="G65" s="88" t="s">
        <v>1183</v>
      </c>
      <c r="H65" s="29" t="s">
        <v>25875</v>
      </c>
      <c r="I65" s="158" t="s">
        <v>6559</v>
      </c>
      <c r="J65" s="25"/>
      <c r="K65" s="25"/>
      <c r="L65" s="25"/>
      <c r="M65" s="25"/>
      <c r="N65" s="25"/>
      <c r="O65" s="26">
        <v>44153</v>
      </c>
      <c r="P65" s="25"/>
      <c r="Q65" s="25"/>
      <c r="R65" s="25" t="s">
        <v>26510</v>
      </c>
      <c r="S65" s="265"/>
    </row>
    <row r="66" spans="1:19" ht="15" thickTop="1" thickBot="1">
      <c r="A66" s="88">
        <v>60</v>
      </c>
      <c r="B66" s="25">
        <v>3190</v>
      </c>
      <c r="C66" s="25" t="s">
        <v>25860</v>
      </c>
      <c r="D66" s="29" t="s">
        <v>25915</v>
      </c>
      <c r="E66" s="29" t="s">
        <v>25923</v>
      </c>
      <c r="F66" s="87" t="s">
        <v>25868</v>
      </c>
      <c r="G66" s="88" t="s">
        <v>1183</v>
      </c>
      <c r="H66" s="29" t="s">
        <v>25876</v>
      </c>
      <c r="I66" s="158" t="s">
        <v>6559</v>
      </c>
      <c r="J66" s="25"/>
      <c r="K66" s="25"/>
      <c r="L66" s="25"/>
      <c r="M66" s="25"/>
      <c r="N66" s="25"/>
      <c r="O66" s="26">
        <v>44153</v>
      </c>
      <c r="P66" s="25"/>
      <c r="Q66" s="25"/>
      <c r="R66" s="25" t="s">
        <v>26511</v>
      </c>
      <c r="S66" s="265"/>
    </row>
    <row r="67" spans="1:19" ht="15" thickTop="1" thickBot="1">
      <c r="A67" s="88">
        <v>61</v>
      </c>
      <c r="B67" s="25">
        <v>3260</v>
      </c>
      <c r="C67" s="25" t="s">
        <v>25861</v>
      </c>
      <c r="D67" s="29" t="s">
        <v>25916</v>
      </c>
      <c r="E67" s="29" t="s">
        <v>25924</v>
      </c>
      <c r="F67" s="87" t="s">
        <v>25869</v>
      </c>
      <c r="G67" s="88" t="s">
        <v>1183</v>
      </c>
      <c r="H67" s="29" t="s">
        <v>25877</v>
      </c>
      <c r="I67" s="158" t="s">
        <v>6559</v>
      </c>
      <c r="J67" s="25"/>
      <c r="K67" s="25"/>
      <c r="L67" s="25"/>
      <c r="M67" s="25"/>
      <c r="N67" s="25"/>
      <c r="O67" s="26">
        <v>44153</v>
      </c>
      <c r="P67" s="25"/>
      <c r="Q67" s="25"/>
      <c r="R67" s="25" t="s">
        <v>26512</v>
      </c>
      <c r="S67" s="265"/>
    </row>
    <row r="68" spans="1:19" ht="15" thickTop="1" thickBot="1">
      <c r="A68" s="88">
        <v>62</v>
      </c>
      <c r="B68" s="25">
        <v>3270</v>
      </c>
      <c r="C68" s="25" t="s">
        <v>25862</v>
      </c>
      <c r="D68" s="29" t="s">
        <v>25917</v>
      </c>
      <c r="E68" s="29" t="s">
        <v>25925</v>
      </c>
      <c r="F68" s="87" t="s">
        <v>25870</v>
      </c>
      <c r="G68" s="88" t="s">
        <v>1183</v>
      </c>
      <c r="H68" s="29" t="s">
        <v>25878</v>
      </c>
      <c r="I68" s="158" t="s">
        <v>6559</v>
      </c>
      <c r="J68" s="25"/>
      <c r="K68" s="25"/>
      <c r="L68" s="25"/>
      <c r="M68" s="25"/>
      <c r="N68" s="25"/>
      <c r="O68" s="26">
        <v>44153</v>
      </c>
      <c r="P68" s="25"/>
      <c r="Q68" s="25"/>
      <c r="R68" s="25" t="s">
        <v>26513</v>
      </c>
      <c r="S68" s="265"/>
    </row>
    <row r="69" spans="1:19" ht="15" thickTop="1" thickBot="1">
      <c r="A69" s="88"/>
      <c r="B69" s="25"/>
      <c r="C69" s="25" t="s">
        <v>29257</v>
      </c>
      <c r="D69" s="29" t="s">
        <v>29334</v>
      </c>
      <c r="E69" s="29" t="s">
        <v>29350</v>
      </c>
      <c r="F69" s="87" t="s">
        <v>29254</v>
      </c>
      <c r="G69" s="88" t="s">
        <v>29289</v>
      </c>
      <c r="H69" s="29" t="s">
        <v>29273</v>
      </c>
      <c r="I69" s="158" t="s">
        <v>6559</v>
      </c>
      <c r="J69" s="25"/>
      <c r="K69" s="25"/>
      <c r="L69" s="25"/>
      <c r="M69" s="25"/>
      <c r="N69" s="25"/>
      <c r="O69" s="26">
        <v>44456</v>
      </c>
      <c r="P69" s="25"/>
      <c r="Q69" s="25"/>
      <c r="R69" s="25"/>
      <c r="S69" s="265"/>
    </row>
    <row r="70" spans="1:19" ht="15" thickTop="1" thickBot="1">
      <c r="A70" s="88"/>
      <c r="B70" s="25"/>
      <c r="C70" s="25" t="s">
        <v>29258</v>
      </c>
      <c r="D70" s="29" t="s">
        <v>29335</v>
      </c>
      <c r="E70" s="29" t="s">
        <v>29351</v>
      </c>
      <c r="F70" s="87" t="s">
        <v>29254</v>
      </c>
      <c r="G70" s="88" t="s">
        <v>29289</v>
      </c>
      <c r="H70" s="29" t="s">
        <v>29274</v>
      </c>
      <c r="I70" s="158" t="s">
        <v>6559</v>
      </c>
      <c r="J70" s="25"/>
      <c r="K70" s="25"/>
      <c r="L70" s="25"/>
      <c r="M70" s="25"/>
      <c r="N70" s="25"/>
      <c r="O70" s="26">
        <v>44456</v>
      </c>
      <c r="P70" s="25"/>
      <c r="Q70" s="25"/>
      <c r="R70" s="25"/>
      <c r="S70" s="265"/>
    </row>
    <row r="71" spans="1:19" ht="15" thickTop="1" thickBot="1">
      <c r="A71" s="88"/>
      <c r="B71" s="25"/>
      <c r="C71" s="25" t="s">
        <v>29259</v>
      </c>
      <c r="D71" s="29" t="s">
        <v>29336</v>
      </c>
      <c r="E71" s="29" t="s">
        <v>29352</v>
      </c>
      <c r="F71" s="87" t="s">
        <v>29254</v>
      </c>
      <c r="G71" s="88" t="s">
        <v>29289</v>
      </c>
      <c r="H71" s="29" t="s">
        <v>29275</v>
      </c>
      <c r="I71" s="158" t="s">
        <v>6559</v>
      </c>
      <c r="J71" s="25"/>
      <c r="K71" s="25"/>
      <c r="L71" s="25"/>
      <c r="M71" s="25"/>
      <c r="N71" s="25"/>
      <c r="O71" s="26">
        <v>44456</v>
      </c>
      <c r="P71" s="25"/>
      <c r="Q71" s="25"/>
      <c r="R71" s="25"/>
      <c r="S71" s="265"/>
    </row>
    <row r="72" spans="1:19" ht="15" thickTop="1" thickBot="1">
      <c r="A72" s="88"/>
      <c r="B72" s="25"/>
      <c r="C72" s="25" t="s">
        <v>29260</v>
      </c>
      <c r="D72" s="29" t="s">
        <v>29337</v>
      </c>
      <c r="E72" s="29" t="s">
        <v>29353</v>
      </c>
      <c r="F72" s="87" t="s">
        <v>29254</v>
      </c>
      <c r="G72" s="88" t="s">
        <v>29289</v>
      </c>
      <c r="H72" s="29" t="s">
        <v>29276</v>
      </c>
      <c r="I72" s="158" t="s">
        <v>6559</v>
      </c>
      <c r="J72" s="25"/>
      <c r="K72" s="25"/>
      <c r="L72" s="25"/>
      <c r="M72" s="25"/>
      <c r="N72" s="25"/>
      <c r="O72" s="26">
        <v>44456</v>
      </c>
      <c r="P72" s="25"/>
      <c r="Q72" s="25"/>
      <c r="R72" s="25"/>
      <c r="S72" s="265"/>
    </row>
    <row r="73" spans="1:19" ht="15" thickTop="1" thickBot="1">
      <c r="A73" s="88"/>
      <c r="B73" s="25"/>
      <c r="C73" s="25" t="s">
        <v>29261</v>
      </c>
      <c r="D73" s="29" t="s">
        <v>29338</v>
      </c>
      <c r="E73" s="29" t="s">
        <v>29354</v>
      </c>
      <c r="F73" s="87" t="s">
        <v>29254</v>
      </c>
      <c r="G73" s="88" t="s">
        <v>29289</v>
      </c>
      <c r="H73" s="29" t="s">
        <v>29277</v>
      </c>
      <c r="I73" s="158" t="s">
        <v>6559</v>
      </c>
      <c r="J73" s="25"/>
      <c r="K73" s="25"/>
      <c r="L73" s="25"/>
      <c r="M73" s="25"/>
      <c r="N73" s="25"/>
      <c r="O73" s="26">
        <v>44456</v>
      </c>
      <c r="P73" s="25"/>
      <c r="Q73" s="25"/>
      <c r="R73" s="25"/>
      <c r="S73" s="265"/>
    </row>
    <row r="74" spans="1:19" ht="15" thickTop="1" thickBot="1">
      <c r="A74" s="88"/>
      <c r="B74" s="25"/>
      <c r="C74" s="25" t="s">
        <v>29262</v>
      </c>
      <c r="D74" s="29" t="s">
        <v>29339</v>
      </c>
      <c r="E74" s="29" t="s">
        <v>29355</v>
      </c>
      <c r="F74" s="87" t="s">
        <v>29254</v>
      </c>
      <c r="G74" s="88" t="s">
        <v>29289</v>
      </c>
      <c r="H74" s="29" t="s">
        <v>29278</v>
      </c>
      <c r="I74" s="158" t="s">
        <v>6559</v>
      </c>
      <c r="J74" s="25"/>
      <c r="K74" s="25"/>
      <c r="L74" s="25"/>
      <c r="M74" s="25"/>
      <c r="N74" s="25"/>
      <c r="O74" s="26">
        <v>44456</v>
      </c>
      <c r="P74" s="25"/>
      <c r="Q74" s="25"/>
      <c r="R74" s="25"/>
      <c r="S74" s="265"/>
    </row>
    <row r="75" spans="1:19" ht="15" thickTop="1" thickBot="1">
      <c r="A75" s="88"/>
      <c r="B75" s="25"/>
      <c r="C75" s="25" t="s">
        <v>29263</v>
      </c>
      <c r="D75" s="29" t="s">
        <v>29340</v>
      </c>
      <c r="E75" s="29" t="s">
        <v>29356</v>
      </c>
      <c r="F75" s="87" t="s">
        <v>29254</v>
      </c>
      <c r="G75" s="88" t="s">
        <v>29289</v>
      </c>
      <c r="H75" s="29" t="s">
        <v>29279</v>
      </c>
      <c r="I75" s="158" t="s">
        <v>6559</v>
      </c>
      <c r="J75" s="25"/>
      <c r="K75" s="25"/>
      <c r="L75" s="25"/>
      <c r="M75" s="25"/>
      <c r="N75" s="25"/>
      <c r="O75" s="26">
        <v>44456</v>
      </c>
      <c r="P75" s="25"/>
      <c r="Q75" s="25"/>
      <c r="R75" s="25"/>
      <c r="S75" s="265"/>
    </row>
    <row r="76" spans="1:19" ht="15" thickTop="1" thickBot="1">
      <c r="A76" s="88"/>
      <c r="B76" s="25"/>
      <c r="C76" s="25" t="s">
        <v>29264</v>
      </c>
      <c r="D76" s="29" t="s">
        <v>29341</v>
      </c>
      <c r="E76" s="29" t="s">
        <v>29357</v>
      </c>
      <c r="F76" s="87" t="s">
        <v>29254</v>
      </c>
      <c r="G76" s="88" t="s">
        <v>29289</v>
      </c>
      <c r="H76" s="29" t="s">
        <v>29280</v>
      </c>
      <c r="I76" s="158" t="s">
        <v>6559</v>
      </c>
      <c r="J76" s="25"/>
      <c r="K76" s="25"/>
      <c r="L76" s="25"/>
      <c r="M76" s="25"/>
      <c r="N76" s="25"/>
      <c r="O76" s="26">
        <v>44456</v>
      </c>
      <c r="P76" s="25"/>
      <c r="Q76" s="25"/>
      <c r="R76" s="25"/>
      <c r="S76" s="265"/>
    </row>
    <row r="77" spans="1:19" ht="15" thickTop="1" thickBot="1">
      <c r="A77" s="88"/>
      <c r="B77" s="25"/>
      <c r="C77" s="25" t="s">
        <v>29265</v>
      </c>
      <c r="D77" s="29" t="s">
        <v>29342</v>
      </c>
      <c r="E77" s="29" t="s">
        <v>29358</v>
      </c>
      <c r="F77" s="87" t="s">
        <v>29254</v>
      </c>
      <c r="G77" s="88" t="s">
        <v>29289</v>
      </c>
      <c r="H77" s="29" t="s">
        <v>29281</v>
      </c>
      <c r="I77" s="158" t="s">
        <v>6559</v>
      </c>
      <c r="J77" s="25"/>
      <c r="K77" s="25"/>
      <c r="L77" s="25"/>
      <c r="M77" s="25"/>
      <c r="N77" s="25"/>
      <c r="O77" s="26">
        <v>44456</v>
      </c>
      <c r="P77" s="25"/>
      <c r="Q77" s="25"/>
      <c r="R77" s="25"/>
      <c r="S77" s="265"/>
    </row>
    <row r="78" spans="1:19" ht="15" thickTop="1" thickBot="1">
      <c r="A78" s="88"/>
      <c r="B78" s="25"/>
      <c r="C78" s="25" t="s">
        <v>29266</v>
      </c>
      <c r="D78" s="29" t="s">
        <v>29343</v>
      </c>
      <c r="E78" s="29" t="s">
        <v>29359</v>
      </c>
      <c r="F78" s="87" t="s">
        <v>29254</v>
      </c>
      <c r="G78" s="88" t="s">
        <v>29289</v>
      </c>
      <c r="H78" s="29" t="s">
        <v>29282</v>
      </c>
      <c r="I78" s="158" t="s">
        <v>6559</v>
      </c>
      <c r="J78" s="25"/>
      <c r="K78" s="25"/>
      <c r="L78" s="25"/>
      <c r="M78" s="25"/>
      <c r="N78" s="25"/>
      <c r="O78" s="26">
        <v>44456</v>
      </c>
      <c r="P78" s="25"/>
      <c r="Q78" s="25"/>
      <c r="R78" s="25"/>
      <c r="S78" s="265"/>
    </row>
    <row r="79" spans="1:19" ht="15" thickTop="1" thickBot="1">
      <c r="A79" s="88"/>
      <c r="B79" s="25"/>
      <c r="C79" s="25" t="s">
        <v>29267</v>
      </c>
      <c r="D79" s="29" t="s">
        <v>29344</v>
      </c>
      <c r="E79" s="29" t="s">
        <v>29360</v>
      </c>
      <c r="F79" s="87" t="s">
        <v>29254</v>
      </c>
      <c r="G79" s="88" t="s">
        <v>29289</v>
      </c>
      <c r="H79" s="29" t="s">
        <v>29283</v>
      </c>
      <c r="I79" s="158" t="s">
        <v>6559</v>
      </c>
      <c r="J79" s="25"/>
      <c r="K79" s="25"/>
      <c r="L79" s="25"/>
      <c r="M79" s="25"/>
      <c r="N79" s="25"/>
      <c r="O79" s="26">
        <v>44456</v>
      </c>
      <c r="P79" s="25"/>
      <c r="Q79" s="25"/>
      <c r="R79" s="25"/>
      <c r="S79" s="265"/>
    </row>
    <row r="80" spans="1:19" ht="15" thickTop="1" thickBot="1">
      <c r="A80" s="88"/>
      <c r="B80" s="25"/>
      <c r="C80" s="25" t="s">
        <v>29268</v>
      </c>
      <c r="D80" s="29" t="s">
        <v>29345</v>
      </c>
      <c r="E80" s="29" t="s">
        <v>29361</v>
      </c>
      <c r="F80" s="87" t="s">
        <v>29254</v>
      </c>
      <c r="G80" s="88" t="s">
        <v>29289</v>
      </c>
      <c r="H80" s="29" t="s">
        <v>29284</v>
      </c>
      <c r="I80" s="158" t="s">
        <v>6559</v>
      </c>
      <c r="J80" s="25"/>
      <c r="K80" s="25"/>
      <c r="L80" s="25"/>
      <c r="M80" s="25"/>
      <c r="N80" s="25"/>
      <c r="O80" s="26">
        <v>44456</v>
      </c>
      <c r="P80" s="25"/>
      <c r="Q80" s="25"/>
      <c r="R80" s="25"/>
      <c r="S80" s="265"/>
    </row>
    <row r="81" spans="1:19" ht="15" thickTop="1" thickBot="1">
      <c r="A81" s="88"/>
      <c r="B81" s="25"/>
      <c r="C81" s="25" t="s">
        <v>29269</v>
      </c>
      <c r="D81" s="29" t="s">
        <v>29346</v>
      </c>
      <c r="E81" s="29" t="s">
        <v>29362</v>
      </c>
      <c r="F81" s="87" t="s">
        <v>29254</v>
      </c>
      <c r="G81" s="88" t="s">
        <v>29289</v>
      </c>
      <c r="H81" s="29" t="s">
        <v>29285</v>
      </c>
      <c r="I81" s="158" t="s">
        <v>6559</v>
      </c>
      <c r="J81" s="25"/>
      <c r="K81" s="25"/>
      <c r="L81" s="25"/>
      <c r="M81" s="25"/>
      <c r="N81" s="25"/>
      <c r="O81" s="26">
        <v>44456</v>
      </c>
      <c r="P81" s="25"/>
      <c r="Q81" s="25"/>
      <c r="R81" s="25"/>
      <c r="S81" s="265"/>
    </row>
    <row r="82" spans="1:19" ht="15" thickTop="1" thickBot="1">
      <c r="A82" s="88"/>
      <c r="B82" s="25"/>
      <c r="C82" s="25" t="s">
        <v>29270</v>
      </c>
      <c r="D82" s="29" t="s">
        <v>29347</v>
      </c>
      <c r="E82" s="29" t="s">
        <v>29363</v>
      </c>
      <c r="F82" s="87" t="s">
        <v>29254</v>
      </c>
      <c r="G82" s="88" t="s">
        <v>29289</v>
      </c>
      <c r="H82" s="29" t="s">
        <v>29286</v>
      </c>
      <c r="I82" s="158" t="s">
        <v>6559</v>
      </c>
      <c r="J82" s="25"/>
      <c r="K82" s="25"/>
      <c r="L82" s="25"/>
      <c r="M82" s="25"/>
      <c r="N82" s="25"/>
      <c r="O82" s="26">
        <v>44456</v>
      </c>
      <c r="P82" s="25"/>
      <c r="Q82" s="25"/>
      <c r="R82" s="25"/>
      <c r="S82" s="265"/>
    </row>
    <row r="83" spans="1:19" ht="15" thickTop="1" thickBot="1">
      <c r="A83" s="88"/>
      <c r="B83" s="25"/>
      <c r="C83" s="25" t="s">
        <v>29271</v>
      </c>
      <c r="D83" s="29" t="s">
        <v>29348</v>
      </c>
      <c r="E83" s="29" t="s">
        <v>29364</v>
      </c>
      <c r="F83" s="87" t="s">
        <v>29254</v>
      </c>
      <c r="G83" s="88" t="s">
        <v>29289</v>
      </c>
      <c r="H83" s="29" t="s">
        <v>29287</v>
      </c>
      <c r="I83" s="158" t="s">
        <v>6559</v>
      </c>
      <c r="J83" s="25"/>
      <c r="K83" s="25"/>
      <c r="L83" s="25"/>
      <c r="M83" s="25"/>
      <c r="N83" s="25"/>
      <c r="O83" s="26">
        <v>44456</v>
      </c>
      <c r="P83" s="25"/>
      <c r="Q83" s="25"/>
      <c r="R83" s="25"/>
      <c r="S83" s="265"/>
    </row>
    <row r="84" spans="1:19" ht="15" thickTop="1" thickBot="1">
      <c r="A84" s="88"/>
      <c r="B84" s="25"/>
      <c r="C84" s="25" t="s">
        <v>29272</v>
      </c>
      <c r="D84" s="29" t="s">
        <v>29349</v>
      </c>
      <c r="E84" s="29" t="s">
        <v>29365</v>
      </c>
      <c r="F84" s="87" t="s">
        <v>29254</v>
      </c>
      <c r="G84" s="88" t="s">
        <v>29289</v>
      </c>
      <c r="H84" s="29" t="s">
        <v>29288</v>
      </c>
      <c r="I84" s="158" t="s">
        <v>6559</v>
      </c>
      <c r="J84" s="25"/>
      <c r="K84" s="25"/>
      <c r="L84" s="25"/>
      <c r="M84" s="25"/>
      <c r="N84" s="25"/>
      <c r="O84" s="26">
        <v>44456</v>
      </c>
      <c r="P84" s="25"/>
      <c r="Q84" s="25"/>
      <c r="R84" s="25"/>
      <c r="S84" s="265"/>
    </row>
    <row r="85" spans="1:19" ht="15" thickTop="1" thickBot="1">
      <c r="A85" s="88"/>
      <c r="B85" s="25"/>
      <c r="C85" s="25"/>
      <c r="D85" s="29"/>
      <c r="E85" s="29"/>
      <c r="F85" s="87"/>
      <c r="G85" s="88"/>
      <c r="H85" s="29"/>
      <c r="I85" s="158"/>
      <c r="J85" s="25"/>
      <c r="K85" s="25"/>
      <c r="L85" s="25"/>
      <c r="M85" s="25"/>
      <c r="N85" s="25"/>
      <c r="O85" s="26"/>
      <c r="P85" s="25"/>
      <c r="Q85" s="25"/>
      <c r="R85" s="25"/>
      <c r="S85" s="265"/>
    </row>
    <row r="86" spans="1:19" ht="15" thickTop="1" thickBot="1">
      <c r="A86" s="88"/>
      <c r="B86" s="25"/>
      <c r="C86" s="25"/>
      <c r="D86" s="29"/>
      <c r="E86" s="29"/>
      <c r="F86" s="87"/>
      <c r="G86" s="88"/>
      <c r="H86" s="29"/>
      <c r="I86" s="158"/>
      <c r="J86" s="25"/>
      <c r="K86" s="25"/>
      <c r="L86" s="25"/>
      <c r="M86" s="25"/>
      <c r="N86" s="25"/>
      <c r="O86" s="26"/>
      <c r="P86" s="25"/>
      <c r="Q86" s="25"/>
      <c r="R86" s="25"/>
      <c r="S86" s="265"/>
    </row>
    <row r="87" spans="1:19" ht="15" thickTop="1" thickBot="1">
      <c r="A87" s="88"/>
      <c r="B87" s="25"/>
      <c r="C87" s="25"/>
      <c r="D87" s="29"/>
      <c r="E87" s="29"/>
      <c r="F87" s="87"/>
      <c r="G87" s="88"/>
      <c r="H87" s="29"/>
      <c r="I87" s="158"/>
      <c r="J87" s="25"/>
      <c r="K87" s="25"/>
      <c r="L87" s="25"/>
      <c r="M87" s="25"/>
      <c r="N87" s="25"/>
      <c r="O87" s="26"/>
      <c r="P87" s="25"/>
      <c r="Q87" s="25"/>
      <c r="R87" s="25"/>
      <c r="S87" s="265"/>
    </row>
    <row r="88" spans="1:19" ht="15" thickTop="1" thickBot="1">
      <c r="A88" s="88"/>
      <c r="B88" s="25"/>
      <c r="C88" s="25"/>
      <c r="D88" s="29"/>
      <c r="E88" s="29"/>
      <c r="F88" s="87"/>
      <c r="G88" s="88"/>
      <c r="H88" s="29"/>
      <c r="I88" s="158"/>
      <c r="J88" s="25"/>
      <c r="K88" s="25"/>
      <c r="L88" s="25"/>
      <c r="M88" s="25"/>
      <c r="N88" s="25"/>
      <c r="O88" s="26"/>
      <c r="P88" s="25"/>
      <c r="Q88" s="25"/>
      <c r="R88" s="25"/>
      <c r="S88" s="265"/>
    </row>
    <row r="89" spans="1:19" ht="15" thickTop="1" thickBot="1">
      <c r="A89" s="88"/>
      <c r="B89" s="25"/>
      <c r="C89" s="25"/>
      <c r="D89" s="29"/>
      <c r="E89" s="29"/>
      <c r="F89" s="87"/>
      <c r="G89" s="88"/>
      <c r="H89" s="29"/>
      <c r="I89" s="158"/>
      <c r="J89" s="25"/>
      <c r="K89" s="25"/>
      <c r="L89" s="25"/>
      <c r="M89" s="25"/>
      <c r="N89" s="25"/>
      <c r="O89" s="26"/>
      <c r="P89" s="25"/>
      <c r="Q89" s="25"/>
      <c r="R89" s="25"/>
      <c r="S89" s="265"/>
    </row>
    <row r="90" spans="1:19" ht="15" thickTop="1" thickBot="1">
      <c r="A90" s="88"/>
      <c r="B90" s="25"/>
      <c r="C90" s="25"/>
      <c r="D90" s="29"/>
      <c r="E90" s="29"/>
      <c r="F90" s="87"/>
      <c r="G90" s="88"/>
      <c r="H90" s="29"/>
      <c r="I90" s="158"/>
      <c r="J90" s="25"/>
      <c r="K90" s="25"/>
      <c r="L90" s="25"/>
      <c r="M90" s="25"/>
      <c r="N90" s="25"/>
      <c r="O90" s="26"/>
      <c r="P90" s="25"/>
      <c r="Q90" s="25"/>
      <c r="R90" s="25"/>
      <c r="S90" s="265"/>
    </row>
    <row r="91" spans="1:19" ht="15" thickTop="1" thickBot="1">
      <c r="A91" s="88"/>
      <c r="B91" s="25"/>
      <c r="C91" s="25"/>
      <c r="D91" s="29"/>
      <c r="E91" s="29"/>
      <c r="F91" s="87"/>
      <c r="G91" s="88"/>
      <c r="H91" s="29"/>
      <c r="I91" s="158"/>
      <c r="J91" s="25"/>
      <c r="K91" s="25"/>
      <c r="L91" s="25"/>
      <c r="M91" s="25"/>
      <c r="N91" s="25"/>
      <c r="O91" s="26"/>
      <c r="P91" s="25"/>
      <c r="Q91" s="25"/>
      <c r="R91" s="25"/>
      <c r="S91" s="265"/>
    </row>
    <row r="92" spans="1:19" ht="15" thickTop="1" thickBot="1">
      <c r="A92" s="88"/>
      <c r="B92" s="25"/>
      <c r="C92" s="25"/>
      <c r="D92" s="29"/>
      <c r="E92" s="29"/>
      <c r="F92" s="87"/>
      <c r="G92" s="88"/>
      <c r="H92" s="29"/>
      <c r="I92" s="158"/>
      <c r="J92" s="25"/>
      <c r="K92" s="25"/>
      <c r="L92" s="25"/>
      <c r="M92" s="25"/>
      <c r="N92" s="25"/>
      <c r="O92" s="26"/>
      <c r="P92" s="25"/>
      <c r="Q92" s="25"/>
      <c r="R92" s="25"/>
      <c r="S92" s="265"/>
    </row>
    <row r="93" spans="1:19" ht="15" thickTop="1" thickBot="1">
      <c r="A93" s="88"/>
      <c r="B93" s="25"/>
      <c r="C93" s="25"/>
      <c r="D93" s="29"/>
      <c r="E93" s="29"/>
      <c r="F93" s="87"/>
      <c r="G93" s="88"/>
      <c r="H93" s="29"/>
      <c r="I93" s="158"/>
      <c r="J93" s="25"/>
      <c r="K93" s="25"/>
      <c r="L93" s="25"/>
      <c r="M93" s="25"/>
      <c r="N93" s="25"/>
      <c r="O93" s="26"/>
      <c r="P93" s="25"/>
      <c r="Q93" s="25"/>
      <c r="R93" s="25"/>
      <c r="S93" s="265"/>
    </row>
    <row r="94" spans="1:19" ht="15" thickTop="1" thickBo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65"/>
    </row>
    <row r="95" spans="1:19" ht="14.25" thickTop="1"/>
  </sheetData>
  <phoneticPr fontId="35"/>
  <hyperlinks>
    <hyperlink ref="A1" location="ユーザー一覧!A1" display="通番"/>
    <hyperlink ref="F2" r:id="rId1" display="SW00008800001@nihonsoft.co.jp"/>
    <hyperlink ref="F5" r:id="rId2"/>
    <hyperlink ref="F6" r:id="rId3" display="SW00008800001@nihonsoft.co.jp"/>
    <hyperlink ref="F8" r:id="rId4" display="SW00008800001@nihonsoft.co.jp"/>
    <hyperlink ref="F10" r:id="rId5" display="SW00008800001@nihonsoft.co.jp"/>
    <hyperlink ref="F12" r:id="rId6" display="SW00008800001@nihonsoft.co.jp"/>
    <hyperlink ref="F14" r:id="rId7" display="SW00008800001@nihonsoft.co.jp"/>
    <hyperlink ref="F16" r:id="rId8" display="SW00008800001@nihonsoft.co.jp"/>
    <hyperlink ref="F20" r:id="rId9" display="SW00008800001@nihonsoft.co.jp"/>
    <hyperlink ref="F22" r:id="rId10" display="SW00008800001@nihonsoft.co.jp"/>
    <hyperlink ref="F24" r:id="rId11" display="SW00008800001@nihonsoft.co.jp"/>
    <hyperlink ref="F26" r:id="rId12" display="SW00008800001@nihonsoft.co.jp"/>
    <hyperlink ref="F7" r:id="rId13" display="SW00008800002@nihonsoft.co.jp"/>
    <hyperlink ref="F9" r:id="rId14" display="SW00008800002@nihonsoft.co.jp"/>
    <hyperlink ref="F11" r:id="rId15" display="SW00008800002@nihonsoft.co.jp"/>
    <hyperlink ref="F13" r:id="rId16" display="SW00008800002@nihonsoft.co.jp"/>
    <hyperlink ref="F15" r:id="rId17" display="SW00008800002@nihonsoft.co.jp"/>
    <hyperlink ref="F17" r:id="rId18" display="SW00008800002@nihonsoft.co.jp"/>
    <hyperlink ref="F21" r:id="rId19" display="SW00008800002@nihonsoft.co.jp"/>
    <hyperlink ref="F23" r:id="rId20" display="SW00008800002@nihonsoft.co.jp"/>
    <hyperlink ref="F25" r:id="rId21" display="SW00008800002@nihonsoft.co.jp"/>
    <hyperlink ref="F27" r:id="rId22" display="SW00008800002@nihonsoft.co.jp"/>
    <hyperlink ref="F28" r:id="rId23" display="SW00008800001@nihonsoft.co.jp"/>
    <hyperlink ref="F30" r:id="rId24" display="SW00008800001@nihonsoft.co.jp"/>
    <hyperlink ref="F32" r:id="rId25" display="SW00008800001@nihonsoft.co.jp"/>
    <hyperlink ref="F34" r:id="rId26" display="SW00008800001@nihonsoft.co.jp"/>
    <hyperlink ref="F36" r:id="rId27" display="SW00008800001@nihonsoft.co.jp"/>
    <hyperlink ref="F38" r:id="rId28" display="SW00008800001@nihonsoft.co.jp"/>
    <hyperlink ref="F40" r:id="rId29" display="SW00008800001@nihonsoft.co.jp"/>
    <hyperlink ref="F42" r:id="rId30"/>
    <hyperlink ref="F45" r:id="rId31" display="SW00008800001@nihonsoft.co.jp"/>
    <hyperlink ref="F47" r:id="rId32" display="SW00008800001@nihonsoft.co.jp"/>
    <hyperlink ref="F49" r:id="rId33" display="SW00008800001@nihonsoft.co.jp"/>
    <hyperlink ref="F29" r:id="rId34" display="SW00008800002@nihonsoft.co.jp"/>
    <hyperlink ref="F31" r:id="rId35" display="SW00008800002@nihonsoft.co.jp"/>
    <hyperlink ref="F33" r:id="rId36" display="SW00008800002@nihonsoft.co.jp"/>
    <hyperlink ref="F35" r:id="rId37" display="SW00008800002@nihonsoft.co.jp"/>
    <hyperlink ref="F37" r:id="rId38" display="SW00008800002@nihonsoft.co.jp"/>
    <hyperlink ref="F39" r:id="rId39" display="SW00008800002@nihonsoft.co.jp"/>
    <hyperlink ref="F41" r:id="rId40" display="SW00008800002@nihonsoft.co.jp"/>
    <hyperlink ref="F44" r:id="rId41" display="SW00008800002@nihonsoft.co.jp"/>
    <hyperlink ref="F46" r:id="rId42" display="SW00008800002@nihonsoft.co.jp"/>
    <hyperlink ref="F48" r:id="rId43" display="SW00008800002@nihonsoft.co.jp"/>
    <hyperlink ref="F50" r:id="rId44"/>
    <hyperlink ref="F51" r:id="rId45"/>
    <hyperlink ref="F52" r:id="rId46"/>
    <hyperlink ref="F53:F57" r:id="rId47" display="SW00008800046@nihonsoft.net"/>
    <hyperlink ref="F53" r:id="rId48"/>
    <hyperlink ref="F54" r:id="rId49"/>
    <hyperlink ref="F55" r:id="rId50"/>
    <hyperlink ref="F56" r:id="rId51"/>
    <hyperlink ref="F57" r:id="rId52"/>
    <hyperlink ref="F58" r:id="rId53"/>
    <hyperlink ref="F59" r:id="rId54"/>
    <hyperlink ref="F18" r:id="rId55"/>
    <hyperlink ref="F3" r:id="rId56"/>
    <hyperlink ref="F43" r:id="rId57"/>
    <hyperlink ref="F4" r:id="rId58"/>
    <hyperlink ref="F19" r:id="rId59"/>
    <hyperlink ref="F60" r:id="rId60"/>
    <hyperlink ref="F61" r:id="rId61" display="SW00008800053@nihonsoft.net"/>
    <hyperlink ref="F63" r:id="rId62" display="SW00008800053@nihonsoft.net"/>
    <hyperlink ref="F65" r:id="rId63" display="SW00008800053@nihonsoft.net"/>
    <hyperlink ref="F67" r:id="rId64" display="SW00008800053@nihonsoft.net"/>
    <hyperlink ref="F62" r:id="rId65" display="SW00008800054@nihonsoft.net"/>
    <hyperlink ref="F64" r:id="rId66" display="SW00008800054@nihonsoft.net"/>
    <hyperlink ref="F66" r:id="rId67" display="SW00008800054@nihonsoft.net"/>
    <hyperlink ref="F68" r:id="rId68" display="SW00008800054@nihonsoft.net"/>
    <hyperlink ref="F69" r:id="rId69"/>
    <hyperlink ref="F70" r:id="rId70"/>
    <hyperlink ref="F71" r:id="rId71"/>
    <hyperlink ref="F72" r:id="rId72"/>
    <hyperlink ref="F73" r:id="rId73"/>
    <hyperlink ref="F74" r:id="rId74"/>
    <hyperlink ref="F75" r:id="rId75"/>
    <hyperlink ref="F76" r:id="rId76"/>
    <hyperlink ref="F77" r:id="rId77"/>
    <hyperlink ref="F78" r:id="rId78"/>
    <hyperlink ref="F79" r:id="rId79"/>
    <hyperlink ref="F80" r:id="rId80"/>
    <hyperlink ref="F81" r:id="rId81"/>
    <hyperlink ref="F82" r:id="rId82"/>
    <hyperlink ref="F83" r:id="rId83"/>
    <hyperlink ref="F84" r:id="rId84"/>
  </hyperlinks>
  <pageMargins left="0.7" right="0.7" top="0.75" bottom="0.75" header="0.51180555555555496" footer="0.51180555555555496"/>
  <pageSetup paperSize="9" scale="10" firstPageNumber="0" fitToHeight="0" orientation="portrait" r:id="rId8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V13"/>
  <sheetViews>
    <sheetView zoomScaleNormal="100" workbookViewId="0"/>
  </sheetViews>
  <sheetFormatPr defaultColWidth="9" defaultRowHeight="13.5"/>
  <cols>
    <col min="1" max="1" width="5.25" style="566" bestFit="1" customWidth="1"/>
    <col min="2" max="2" width="9" style="566"/>
    <col min="3" max="3" width="26.125" style="566" bestFit="1" customWidth="1"/>
    <col min="4" max="4" width="17.75" style="566" bestFit="1" customWidth="1"/>
    <col min="5" max="5" width="14.25" style="798" bestFit="1" customWidth="1"/>
    <col min="6" max="6" width="29.625" style="566" bestFit="1" customWidth="1"/>
    <col min="7" max="7" width="14.125" style="566" bestFit="1" customWidth="1"/>
    <col min="8" max="8" width="11.75" style="566" bestFit="1" customWidth="1"/>
    <col min="9" max="9" width="15.875" style="566" bestFit="1" customWidth="1"/>
    <col min="10" max="10" width="11.25" style="566" bestFit="1" customWidth="1"/>
    <col min="11" max="11" width="11.25" style="566" customWidth="1"/>
    <col min="12" max="13" width="5.25" style="566" bestFit="1" customWidth="1"/>
    <col min="14" max="14" width="7.375" style="566" bestFit="1" customWidth="1"/>
    <col min="15" max="15" width="12.75" style="566" bestFit="1" customWidth="1"/>
    <col min="16" max="16" width="12.75" style="566" customWidth="1"/>
    <col min="17" max="17" width="17.375" style="566" bestFit="1" customWidth="1"/>
    <col min="18" max="18" width="17.375" style="566" customWidth="1"/>
    <col min="19" max="19" width="13.125" style="567" bestFit="1" customWidth="1"/>
    <col min="20" max="20" width="15.25" style="564" bestFit="1" customWidth="1"/>
    <col min="21" max="21" width="13.375" style="565" bestFit="1" customWidth="1"/>
    <col min="22" max="22" width="8.875" style="565" customWidth="1"/>
    <col min="23" max="16384" width="9" style="163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1026" t="s">
        <v>43</v>
      </c>
      <c r="F1" s="4" t="s">
        <v>44</v>
      </c>
      <c r="G1" s="160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T1" s="210"/>
      <c r="U1" s="539" t="s">
        <v>5213</v>
      </c>
      <c r="V1" s="540"/>
    </row>
    <row r="2" spans="1:22" customFormat="1" ht="15" thickTop="1" thickBot="1">
      <c r="A2" s="7">
        <v>1</v>
      </c>
      <c r="B2" s="7">
        <v>1000</v>
      </c>
      <c r="C2" s="9" t="s">
        <v>11200</v>
      </c>
      <c r="D2" s="9" t="s">
        <v>6635</v>
      </c>
      <c r="E2" s="148" t="s">
        <v>6638</v>
      </c>
      <c r="F2" s="23" t="s">
        <v>6419</v>
      </c>
      <c r="G2" s="91" t="s">
        <v>1183</v>
      </c>
      <c r="H2" s="96" t="s">
        <v>11199</v>
      </c>
      <c r="I2" s="8" t="s">
        <v>6578</v>
      </c>
      <c r="J2" s="8"/>
      <c r="K2" s="8" t="s">
        <v>17397</v>
      </c>
      <c r="L2" s="8" t="s">
        <v>17257</v>
      </c>
      <c r="M2" s="8" t="s">
        <v>17257</v>
      </c>
      <c r="N2" s="8" t="s">
        <v>17389</v>
      </c>
      <c r="O2" s="15" t="s">
        <v>7648</v>
      </c>
      <c r="P2" s="15"/>
      <c r="Q2" s="8" t="s">
        <v>11075</v>
      </c>
      <c r="R2" s="8" t="s">
        <v>17570</v>
      </c>
      <c r="S2" s="214">
        <v>46</v>
      </c>
      <c r="T2" s="210" t="s">
        <v>11195</v>
      </c>
      <c r="U2" s="413" t="s">
        <v>5180</v>
      </c>
      <c r="V2" s="413">
        <f>COUNTIF($S$2:$S$13,"41")</f>
        <v>0</v>
      </c>
    </row>
    <row r="3" spans="1:22" customFormat="1" ht="15" thickTop="1" thickBot="1">
      <c r="A3" s="7">
        <v>2</v>
      </c>
      <c r="B3" s="7">
        <v>3000</v>
      </c>
      <c r="C3" s="9" t="s">
        <v>11201</v>
      </c>
      <c r="D3" s="9" t="s">
        <v>6636</v>
      </c>
      <c r="E3" s="148" t="s">
        <v>6639</v>
      </c>
      <c r="F3" s="23" t="s">
        <v>6420</v>
      </c>
      <c r="G3" s="91" t="s">
        <v>1183</v>
      </c>
      <c r="H3" s="96" t="s">
        <v>6423</v>
      </c>
      <c r="I3" s="8" t="s">
        <v>6578</v>
      </c>
      <c r="J3" s="8"/>
      <c r="K3" s="8" t="s">
        <v>17397</v>
      </c>
      <c r="L3" s="8" t="s">
        <v>17257</v>
      </c>
      <c r="M3" s="8" t="s">
        <v>17388</v>
      </c>
      <c r="N3" s="8" t="s">
        <v>17259</v>
      </c>
      <c r="O3" s="15" t="s">
        <v>7648</v>
      </c>
      <c r="P3" s="15"/>
      <c r="Q3" s="8" t="s">
        <v>11076</v>
      </c>
      <c r="R3" s="8" t="s">
        <v>17570</v>
      </c>
      <c r="S3" s="214">
        <v>46</v>
      </c>
      <c r="T3" s="210" t="s">
        <v>11196</v>
      </c>
      <c r="U3" s="413" t="s">
        <v>5179</v>
      </c>
      <c r="V3" s="413">
        <f>COUNTIF($S$2:$S$13,"42")</f>
        <v>0</v>
      </c>
    </row>
    <row r="4" spans="1:22" customFormat="1" ht="15" thickTop="1" thickBot="1">
      <c r="A4" s="7">
        <v>3</v>
      </c>
      <c r="B4" s="7">
        <v>2000</v>
      </c>
      <c r="C4" s="9" t="s">
        <v>6418</v>
      </c>
      <c r="D4" s="9" t="s">
        <v>6637</v>
      </c>
      <c r="E4" s="148" t="s">
        <v>6640</v>
      </c>
      <c r="F4" s="23" t="s">
        <v>6421</v>
      </c>
      <c r="G4" s="91" t="s">
        <v>21</v>
      </c>
      <c r="H4" s="96" t="s">
        <v>6424</v>
      </c>
      <c r="I4" s="8" t="s">
        <v>6578</v>
      </c>
      <c r="J4" s="8"/>
      <c r="K4" s="8" t="s">
        <v>17255</v>
      </c>
      <c r="L4" s="8" t="s">
        <v>17257</v>
      </c>
      <c r="M4" s="8" t="s">
        <v>17261</v>
      </c>
      <c r="N4" s="8" t="s">
        <v>17389</v>
      </c>
      <c r="O4" s="15" t="s">
        <v>7648</v>
      </c>
      <c r="P4" s="15"/>
      <c r="Q4" s="8" t="s">
        <v>7122</v>
      </c>
      <c r="R4" s="8" t="s">
        <v>17570</v>
      </c>
      <c r="S4" s="214">
        <v>46</v>
      </c>
      <c r="T4" s="210"/>
      <c r="U4" s="413" t="s">
        <v>5178</v>
      </c>
      <c r="V4" s="413">
        <f>COUNTIF($S$2:$S$13,"43")</f>
        <v>0</v>
      </c>
    </row>
    <row r="5" spans="1:22" customFormat="1" ht="15" thickTop="1" thickBot="1">
      <c r="A5" s="7">
        <v>4</v>
      </c>
      <c r="B5" s="7">
        <v>4000</v>
      </c>
      <c r="C5" s="9" t="s">
        <v>9475</v>
      </c>
      <c r="D5" s="9" t="s">
        <v>9668</v>
      </c>
      <c r="E5" s="148" t="s">
        <v>9669</v>
      </c>
      <c r="F5" s="23" t="s">
        <v>9476</v>
      </c>
      <c r="G5" s="91" t="s">
        <v>21</v>
      </c>
      <c r="H5" s="96" t="s">
        <v>9477</v>
      </c>
      <c r="I5" s="8" t="s">
        <v>6578</v>
      </c>
      <c r="J5" s="8"/>
      <c r="K5" s="8" t="s">
        <v>17264</v>
      </c>
      <c r="L5" s="8" t="s">
        <v>17388</v>
      </c>
      <c r="M5" s="8" t="s">
        <v>17261</v>
      </c>
      <c r="N5" s="8" t="s">
        <v>17263</v>
      </c>
      <c r="O5" s="15" t="s">
        <v>9670</v>
      </c>
      <c r="P5" s="15"/>
      <c r="Q5" s="8" t="s">
        <v>10959</v>
      </c>
      <c r="R5" s="8" t="s">
        <v>17570</v>
      </c>
      <c r="S5" s="214">
        <v>47</v>
      </c>
      <c r="T5" s="210" t="s">
        <v>11215</v>
      </c>
      <c r="U5" s="413" t="s">
        <v>5176</v>
      </c>
      <c r="V5" s="413">
        <f>COUNTIF($S$2:$S$13,"44")</f>
        <v>0</v>
      </c>
    </row>
    <row r="6" spans="1:22" customFormat="1" ht="15" thickTop="1" thickBot="1">
      <c r="A6" s="442">
        <v>5</v>
      </c>
      <c r="B6" s="442">
        <v>5000</v>
      </c>
      <c r="C6" s="9" t="s">
        <v>21855</v>
      </c>
      <c r="D6" s="9" t="s">
        <v>21876</v>
      </c>
      <c r="E6" s="148" t="s">
        <v>25687</v>
      </c>
      <c r="F6" s="23" t="s">
        <v>21856</v>
      </c>
      <c r="G6" s="91" t="s">
        <v>21</v>
      </c>
      <c r="H6" s="96" t="s">
        <v>21857</v>
      </c>
      <c r="I6" s="8" t="s">
        <v>6578</v>
      </c>
      <c r="J6" s="8"/>
      <c r="K6" s="8"/>
      <c r="L6" s="8"/>
      <c r="M6" s="8"/>
      <c r="N6" s="8"/>
      <c r="O6" s="15" t="s">
        <v>21877</v>
      </c>
      <c r="P6" s="15"/>
      <c r="Q6" s="8"/>
      <c r="R6" s="8"/>
      <c r="S6" s="214"/>
      <c r="T6" s="210"/>
      <c r="U6" s="413" t="s">
        <v>5174</v>
      </c>
      <c r="V6" s="413">
        <f>COUNTIF($S$2:$S$13,"45")</f>
        <v>0</v>
      </c>
    </row>
    <row r="7" spans="1:22" customFormat="1" ht="15" thickTop="1" thickBot="1">
      <c r="A7" s="442">
        <v>6</v>
      </c>
      <c r="B7" s="442">
        <v>6000</v>
      </c>
      <c r="C7" s="9" t="s">
        <v>25529</v>
      </c>
      <c r="D7" s="9" t="s">
        <v>27573</v>
      </c>
      <c r="E7" s="147" t="s">
        <v>25688</v>
      </c>
      <c r="F7" s="87" t="s">
        <v>27572</v>
      </c>
      <c r="G7" s="91" t="s">
        <v>21</v>
      </c>
      <c r="H7" s="96" t="s">
        <v>27353</v>
      </c>
      <c r="I7" s="8" t="s">
        <v>25530</v>
      </c>
      <c r="J7" s="8"/>
      <c r="K7" s="8"/>
      <c r="L7" s="8"/>
      <c r="M7" s="8"/>
      <c r="N7" s="8"/>
      <c r="O7" s="15" t="s">
        <v>25689</v>
      </c>
      <c r="P7" s="15"/>
      <c r="Q7" s="8"/>
      <c r="R7" s="8"/>
      <c r="S7" s="214"/>
      <c r="T7" s="210"/>
      <c r="U7" s="413" t="s">
        <v>5175</v>
      </c>
      <c r="V7" s="413">
        <f>COUNTIF($S$2:$S$13,"46")</f>
        <v>3</v>
      </c>
    </row>
    <row r="8" spans="1:22" customFormat="1" ht="15" thickTop="1" thickBot="1">
      <c r="A8" s="7"/>
      <c r="B8" s="7"/>
      <c r="C8" s="9" t="s">
        <v>32845</v>
      </c>
      <c r="D8" s="9" t="s">
        <v>32890</v>
      </c>
      <c r="E8" s="148" t="s">
        <v>32891</v>
      </c>
      <c r="F8" s="87" t="s">
        <v>32846</v>
      </c>
      <c r="G8" s="91" t="s">
        <v>32847</v>
      </c>
      <c r="H8" s="96" t="s">
        <v>32989</v>
      </c>
      <c r="I8" s="8" t="s">
        <v>25530</v>
      </c>
      <c r="J8" s="8"/>
      <c r="K8" s="8"/>
      <c r="L8" s="8"/>
      <c r="M8" s="8"/>
      <c r="N8" s="8"/>
      <c r="O8" s="15" t="s">
        <v>32892</v>
      </c>
      <c r="P8" s="15"/>
      <c r="Q8" s="8"/>
      <c r="R8" s="8"/>
      <c r="S8" s="214"/>
      <c r="T8" s="210"/>
      <c r="U8" s="413" t="s">
        <v>5214</v>
      </c>
      <c r="V8" s="413">
        <f>COUNTIF($S$2:$S$13,"47")</f>
        <v>1</v>
      </c>
    </row>
    <row r="9" spans="1:22" customFormat="1" ht="15" thickTop="1" thickBot="1">
      <c r="A9" s="7"/>
      <c r="B9" s="7"/>
      <c r="C9" s="9"/>
      <c r="D9" s="9"/>
      <c r="E9" s="148"/>
      <c r="F9" s="23"/>
      <c r="G9" s="91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T9" s="210"/>
      <c r="U9" s="413" t="s">
        <v>5216</v>
      </c>
      <c r="V9" s="413">
        <f>COUNTIF($S$2:$S$13,"48")</f>
        <v>0</v>
      </c>
    </row>
    <row r="10" spans="1:22" customFormat="1" ht="15" thickTop="1" thickBot="1">
      <c r="A10" s="7"/>
      <c r="B10" s="7"/>
      <c r="C10" s="9"/>
      <c r="D10" s="9"/>
      <c r="E10" s="148"/>
      <c r="F10" s="23"/>
      <c r="G10" s="91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T10" s="210"/>
      <c r="U10" s="413" t="s">
        <v>5215</v>
      </c>
      <c r="V10" s="413">
        <f>COUNTIF($S$2:$S$13,"49")</f>
        <v>0</v>
      </c>
    </row>
    <row r="11" spans="1:22" customFormat="1" ht="15" thickTop="1" thickBot="1">
      <c r="A11" s="7"/>
      <c r="B11" s="7"/>
      <c r="C11" s="9"/>
      <c r="D11" s="9"/>
      <c r="E11" s="148"/>
      <c r="F11" s="23"/>
      <c r="G11" s="91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T11" s="210"/>
      <c r="U11" s="413" t="s">
        <v>17020</v>
      </c>
      <c r="V11" s="413">
        <f>COUNTIF($S$2:$S$150,"50")</f>
        <v>0</v>
      </c>
    </row>
    <row r="12" spans="1:22" customFormat="1" ht="15" thickTop="1" thickBot="1">
      <c r="A12" s="7"/>
      <c r="B12" s="7"/>
      <c r="C12" s="9"/>
      <c r="D12" s="9"/>
      <c r="E12" s="148"/>
      <c r="F12" s="23"/>
      <c r="G12" s="91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T12" s="210"/>
      <c r="U12" s="413" t="s">
        <v>17021</v>
      </c>
      <c r="V12" s="413">
        <f>COUNTIF($S$2:$S$150,"51")</f>
        <v>0</v>
      </c>
    </row>
    <row r="13" spans="1:22" customFormat="1" ht="14.25" thickTop="1">
      <c r="A13" s="88"/>
      <c r="B13" s="88"/>
      <c r="C13" s="167"/>
      <c r="D13" s="167"/>
      <c r="E13" s="561"/>
      <c r="F13" s="562"/>
      <c r="G13" s="563"/>
      <c r="H13" s="507"/>
      <c r="I13" s="158"/>
      <c r="J13" s="158"/>
      <c r="K13" s="158"/>
      <c r="L13" s="158"/>
      <c r="M13" s="158"/>
      <c r="N13" s="158"/>
      <c r="O13" s="52"/>
      <c r="P13" s="52"/>
      <c r="Q13" s="158"/>
      <c r="R13" s="158"/>
      <c r="S13" s="508"/>
      <c r="T13" s="210"/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8900001@nihonsoft.net"/>
    <hyperlink ref="F5" r:id="rId3" display="SW00008900001@nihonsoft.net"/>
    <hyperlink ref="F6" r:id="rId4" display="SW00008900001@nihonsoft.net"/>
    <hyperlink ref="F7" r:id="rId5"/>
    <hyperlink ref="F8" r:id="rId6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V37"/>
  <sheetViews>
    <sheetView zoomScaleNormal="100" workbookViewId="0"/>
  </sheetViews>
  <sheetFormatPr defaultColWidth="9" defaultRowHeight="13.5"/>
  <cols>
    <col min="1" max="1" width="5.25" style="566" bestFit="1" customWidth="1"/>
    <col min="2" max="2" width="9" style="566"/>
    <col min="3" max="3" width="26.125" style="566" bestFit="1" customWidth="1"/>
    <col min="4" max="4" width="17.75" style="566" bestFit="1" customWidth="1"/>
    <col min="5" max="5" width="14.25" style="566" bestFit="1" customWidth="1"/>
    <col min="6" max="6" width="29.625" style="566" bestFit="1" customWidth="1"/>
    <col min="7" max="7" width="14.125" style="566" bestFit="1" customWidth="1"/>
    <col min="8" max="8" width="11.75" style="566" bestFit="1" customWidth="1"/>
    <col min="9" max="9" width="15.875" style="566" bestFit="1" customWidth="1"/>
    <col min="10" max="10" width="11.25" style="566" bestFit="1" customWidth="1"/>
    <col min="11" max="11" width="11.25" style="566" customWidth="1"/>
    <col min="12" max="13" width="5.25" style="566" bestFit="1" customWidth="1"/>
    <col min="14" max="14" width="7.375" style="566" bestFit="1" customWidth="1"/>
    <col min="15" max="15" width="12.75" style="566" bestFit="1" customWidth="1"/>
    <col min="16" max="16" width="12.75" style="566" customWidth="1"/>
    <col min="17" max="17" width="17.375" style="566" bestFit="1" customWidth="1"/>
    <col min="18" max="18" width="17.375" style="566" customWidth="1"/>
    <col min="19" max="19" width="13.125" style="567" bestFit="1" customWidth="1"/>
    <col min="20" max="20" width="9" style="564"/>
    <col min="21" max="21" width="13.375" style="565" bestFit="1" customWidth="1"/>
    <col min="22" max="22" width="9" style="565"/>
    <col min="23" max="16384" width="9" style="163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276" t="s">
        <v>43</v>
      </c>
      <c r="F1" s="4" t="s">
        <v>44</v>
      </c>
      <c r="G1" s="160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T1" s="210"/>
      <c r="U1" s="539" t="s">
        <v>5213</v>
      </c>
      <c r="V1" s="540"/>
    </row>
    <row r="2" spans="1:22" customFormat="1" ht="15" thickTop="1" thickBot="1">
      <c r="A2" s="7">
        <v>1</v>
      </c>
      <c r="B2" s="7">
        <v>1000</v>
      </c>
      <c r="C2" s="9" t="s">
        <v>6454</v>
      </c>
      <c r="D2" s="9" t="s">
        <v>6653</v>
      </c>
      <c r="E2" s="148" t="s">
        <v>6654</v>
      </c>
      <c r="F2" s="87" t="s">
        <v>6442</v>
      </c>
      <c r="G2" s="91" t="s">
        <v>1183</v>
      </c>
      <c r="H2" s="96" t="s">
        <v>6466</v>
      </c>
      <c r="I2" s="8" t="s">
        <v>6578</v>
      </c>
      <c r="J2" s="8"/>
      <c r="K2" s="726" t="s">
        <v>17296</v>
      </c>
      <c r="L2" s="8" t="s">
        <v>17271</v>
      </c>
      <c r="M2" s="8" t="s">
        <v>17257</v>
      </c>
      <c r="N2" s="8" t="s">
        <v>17263</v>
      </c>
      <c r="O2" s="15" t="s">
        <v>7648</v>
      </c>
      <c r="P2" s="15"/>
      <c r="Q2" s="8" t="s">
        <v>7059</v>
      </c>
      <c r="R2" s="8"/>
      <c r="S2" s="214">
        <v>46</v>
      </c>
      <c r="T2" s="210"/>
      <c r="U2" s="413" t="s">
        <v>5180</v>
      </c>
      <c r="V2" s="413">
        <f>COUNTIF($S$2:$S$15,"41")</f>
        <v>0</v>
      </c>
    </row>
    <row r="3" spans="1:22" customFormat="1" ht="15" thickTop="1" thickBot="1">
      <c r="A3" s="7">
        <v>2</v>
      </c>
      <c r="B3" s="7">
        <v>2000</v>
      </c>
      <c r="C3" s="9" t="s">
        <v>6455</v>
      </c>
      <c r="D3" s="9" t="s">
        <v>6655</v>
      </c>
      <c r="E3" s="148" t="s">
        <v>6656</v>
      </c>
      <c r="F3" s="87" t="s">
        <v>6443</v>
      </c>
      <c r="G3" s="91" t="s">
        <v>1183</v>
      </c>
      <c r="H3" s="96" t="s">
        <v>6467</v>
      </c>
      <c r="I3" s="8" t="s">
        <v>17400</v>
      </c>
      <c r="J3" s="8"/>
      <c r="K3" s="8" t="s">
        <v>17293</v>
      </c>
      <c r="L3" s="8" t="s">
        <v>17261</v>
      </c>
      <c r="M3" s="8" t="s">
        <v>17261</v>
      </c>
      <c r="N3" s="8" t="s">
        <v>17261</v>
      </c>
      <c r="O3" s="15" t="s">
        <v>7648</v>
      </c>
      <c r="P3" s="15"/>
      <c r="Q3" s="8" t="s">
        <v>7048</v>
      </c>
      <c r="R3" s="8"/>
      <c r="S3" s="214">
        <v>46</v>
      </c>
      <c r="T3" s="210"/>
      <c r="U3" s="413" t="s">
        <v>5179</v>
      </c>
      <c r="V3" s="413">
        <f>COUNTIF($S$2:$S$15,"42")</f>
        <v>0</v>
      </c>
    </row>
    <row r="4" spans="1:22" customFormat="1" ht="15" thickTop="1" thickBot="1">
      <c r="A4" s="7">
        <v>3</v>
      </c>
      <c r="B4" s="7">
        <v>3000</v>
      </c>
      <c r="C4" s="9" t="s">
        <v>6456</v>
      </c>
      <c r="D4" s="9" t="s">
        <v>6657</v>
      </c>
      <c r="E4" s="148" t="s">
        <v>6658</v>
      </c>
      <c r="F4" s="87" t="s">
        <v>6444</v>
      </c>
      <c r="G4" s="91" t="s">
        <v>21</v>
      </c>
      <c r="H4" s="96" t="s">
        <v>6468</v>
      </c>
      <c r="I4" s="8" t="s">
        <v>17400</v>
      </c>
      <c r="J4" s="8"/>
      <c r="K4" s="726" t="s">
        <v>17264</v>
      </c>
      <c r="L4" s="8" t="s">
        <v>17261</v>
      </c>
      <c r="M4" s="8" t="s">
        <v>17261</v>
      </c>
      <c r="N4" s="8" t="s">
        <v>17263</v>
      </c>
      <c r="O4" s="15" t="s">
        <v>7648</v>
      </c>
      <c r="P4" s="15"/>
      <c r="Q4" s="8" t="s">
        <v>7049</v>
      </c>
      <c r="R4" s="8"/>
      <c r="S4" s="214">
        <v>46</v>
      </c>
      <c r="T4" s="210"/>
      <c r="U4" s="413" t="s">
        <v>5178</v>
      </c>
      <c r="V4" s="413">
        <f>COUNTIF($S$2:$S$15,"43")</f>
        <v>0</v>
      </c>
    </row>
    <row r="5" spans="1:22" customFormat="1" ht="15" thickTop="1" thickBot="1">
      <c r="A5" s="7">
        <v>4</v>
      </c>
      <c r="B5" s="7">
        <v>4000</v>
      </c>
      <c r="C5" s="9" t="s">
        <v>6457</v>
      </c>
      <c r="D5" s="9" t="s">
        <v>6659</v>
      </c>
      <c r="E5" s="148" t="s">
        <v>6660</v>
      </c>
      <c r="F5" s="87" t="s">
        <v>6445</v>
      </c>
      <c r="G5" s="91" t="s">
        <v>21</v>
      </c>
      <c r="H5" s="96" t="s">
        <v>6469</v>
      </c>
      <c r="I5" s="8" t="s">
        <v>6578</v>
      </c>
      <c r="J5" s="8"/>
      <c r="K5" s="726" t="s">
        <v>17264</v>
      </c>
      <c r="L5" s="8" t="s">
        <v>17261</v>
      </c>
      <c r="M5" s="8" t="s">
        <v>17261</v>
      </c>
      <c r="N5" s="8" t="s">
        <v>17263</v>
      </c>
      <c r="O5" s="15" t="s">
        <v>7648</v>
      </c>
      <c r="P5" s="15"/>
      <c r="Q5" s="8" t="s">
        <v>7050</v>
      </c>
      <c r="R5" s="8"/>
      <c r="S5" s="214">
        <v>46</v>
      </c>
      <c r="T5" s="210"/>
      <c r="U5" s="413" t="s">
        <v>5176</v>
      </c>
      <c r="V5" s="413">
        <f>COUNTIF($S$2:$S$15,"44")</f>
        <v>0</v>
      </c>
    </row>
    <row r="6" spans="1:22" customFormat="1" ht="15" thickTop="1" thickBot="1">
      <c r="A6" s="7">
        <v>5</v>
      </c>
      <c r="B6" s="7">
        <v>5000</v>
      </c>
      <c r="C6" s="9" t="s">
        <v>6458</v>
      </c>
      <c r="D6" s="9" t="s">
        <v>6661</v>
      </c>
      <c r="E6" s="148" t="s">
        <v>6662</v>
      </c>
      <c r="F6" s="87" t="s">
        <v>6446</v>
      </c>
      <c r="G6" s="91" t="s">
        <v>21</v>
      </c>
      <c r="H6" s="96" t="s">
        <v>6470</v>
      </c>
      <c r="I6" s="8" t="s">
        <v>17400</v>
      </c>
      <c r="J6" s="8"/>
      <c r="K6" s="726" t="s">
        <v>17264</v>
      </c>
      <c r="L6" s="8" t="s">
        <v>17261</v>
      </c>
      <c r="M6" s="8" t="s">
        <v>17257</v>
      </c>
      <c r="N6" s="8" t="s">
        <v>17263</v>
      </c>
      <c r="O6" s="15" t="s">
        <v>7648</v>
      </c>
      <c r="P6" s="15"/>
      <c r="Q6" s="8" t="s">
        <v>7051</v>
      </c>
      <c r="R6" s="8"/>
      <c r="S6" s="214">
        <v>46</v>
      </c>
      <c r="T6" s="210"/>
      <c r="U6" s="413" t="s">
        <v>5174</v>
      </c>
      <c r="V6" s="413">
        <f>COUNTIF($S$2:$S$15,"45")</f>
        <v>0</v>
      </c>
    </row>
    <row r="7" spans="1:22" customFormat="1" ht="15" thickTop="1" thickBot="1">
      <c r="A7" s="7">
        <v>6</v>
      </c>
      <c r="B7" s="7">
        <v>6000</v>
      </c>
      <c r="C7" s="9" t="s">
        <v>6459</v>
      </c>
      <c r="D7" s="9" t="s">
        <v>6663</v>
      </c>
      <c r="E7" s="148" t="s">
        <v>6664</v>
      </c>
      <c r="F7" s="87" t="s">
        <v>6447</v>
      </c>
      <c r="G7" s="91" t="s">
        <v>21</v>
      </c>
      <c r="H7" s="96" t="s">
        <v>6471</v>
      </c>
      <c r="I7" s="8" t="s">
        <v>17400</v>
      </c>
      <c r="J7" s="8"/>
      <c r="K7" s="8" t="s">
        <v>17294</v>
      </c>
      <c r="L7" s="8" t="s">
        <v>17261</v>
      </c>
      <c r="M7" s="8" t="s">
        <v>17261</v>
      </c>
      <c r="N7" s="8" t="s">
        <v>17261</v>
      </c>
      <c r="O7" s="15" t="s">
        <v>7648</v>
      </c>
      <c r="P7" s="15"/>
      <c r="Q7" s="8" t="s">
        <v>7052</v>
      </c>
      <c r="R7" s="8"/>
      <c r="S7" s="214">
        <v>46</v>
      </c>
      <c r="T7" s="210"/>
      <c r="U7" s="413" t="s">
        <v>5175</v>
      </c>
      <c r="V7" s="413">
        <f>COUNTIF($S$2:$S$15,"46")</f>
        <v>12</v>
      </c>
    </row>
    <row r="8" spans="1:22" customFormat="1" ht="15" thickTop="1" thickBot="1">
      <c r="A8" s="7">
        <v>7</v>
      </c>
      <c r="B8" s="7">
        <v>7000</v>
      </c>
      <c r="C8" s="9" t="s">
        <v>6460</v>
      </c>
      <c r="D8" s="9" t="s">
        <v>6665</v>
      </c>
      <c r="E8" s="148" t="s">
        <v>6666</v>
      </c>
      <c r="F8" s="87" t="s">
        <v>6448</v>
      </c>
      <c r="G8" s="91" t="s">
        <v>21</v>
      </c>
      <c r="H8" s="96" t="s">
        <v>6472</v>
      </c>
      <c r="I8" s="8" t="s">
        <v>17400</v>
      </c>
      <c r="J8" s="8"/>
      <c r="K8" s="726" t="s">
        <v>17264</v>
      </c>
      <c r="L8" s="8" t="s">
        <v>17261</v>
      </c>
      <c r="M8" s="8" t="s">
        <v>17261</v>
      </c>
      <c r="N8" s="8" t="s">
        <v>17263</v>
      </c>
      <c r="O8" s="15" t="s">
        <v>7648</v>
      </c>
      <c r="P8" s="15"/>
      <c r="Q8" s="8" t="s">
        <v>7053</v>
      </c>
      <c r="R8" s="8"/>
      <c r="S8" s="214">
        <v>46</v>
      </c>
      <c r="T8" s="210"/>
      <c r="U8" s="413" t="s">
        <v>5214</v>
      </c>
      <c r="V8" s="413">
        <f>COUNTIF($S$2:$S$15,"47")</f>
        <v>1</v>
      </c>
    </row>
    <row r="9" spans="1:22" customFormat="1" ht="15" thickTop="1" thickBot="1">
      <c r="A9" s="7">
        <v>8</v>
      </c>
      <c r="B9" s="7">
        <v>8000</v>
      </c>
      <c r="C9" s="9" t="s">
        <v>6461</v>
      </c>
      <c r="D9" s="9" t="s">
        <v>6667</v>
      </c>
      <c r="E9" s="148" t="s">
        <v>6668</v>
      </c>
      <c r="F9" s="87" t="s">
        <v>6449</v>
      </c>
      <c r="G9" s="91" t="s">
        <v>21</v>
      </c>
      <c r="H9" s="96" t="s">
        <v>6473</v>
      </c>
      <c r="I9" s="8" t="s">
        <v>17400</v>
      </c>
      <c r="J9" s="8"/>
      <c r="K9" s="726" t="s">
        <v>17264</v>
      </c>
      <c r="L9" s="8" t="s">
        <v>17261</v>
      </c>
      <c r="M9" s="8" t="s">
        <v>17261</v>
      </c>
      <c r="N9" s="8" t="s">
        <v>17263</v>
      </c>
      <c r="O9" s="15" t="s">
        <v>7648</v>
      </c>
      <c r="P9" s="15"/>
      <c r="Q9" s="8" t="s">
        <v>7054</v>
      </c>
      <c r="R9" s="8"/>
      <c r="S9" s="214">
        <v>46</v>
      </c>
      <c r="T9" s="210"/>
      <c r="U9" s="413" t="s">
        <v>5216</v>
      </c>
      <c r="V9" s="413">
        <f>COUNTIF($S$2:$S$15,"48")</f>
        <v>0</v>
      </c>
    </row>
    <row r="10" spans="1:22" customFormat="1" ht="15" thickTop="1" thickBot="1">
      <c r="A10" s="7">
        <v>9</v>
      </c>
      <c r="B10" s="7">
        <v>9000</v>
      </c>
      <c r="C10" s="9" t="s">
        <v>6462</v>
      </c>
      <c r="D10" s="9" t="s">
        <v>6669</v>
      </c>
      <c r="E10" s="148" t="s">
        <v>6670</v>
      </c>
      <c r="F10" s="87" t="s">
        <v>6450</v>
      </c>
      <c r="G10" s="91" t="s">
        <v>21</v>
      </c>
      <c r="H10" s="96" t="s">
        <v>6474</v>
      </c>
      <c r="I10" s="8" t="s">
        <v>17400</v>
      </c>
      <c r="J10" s="8"/>
      <c r="K10" s="726" t="s">
        <v>17264</v>
      </c>
      <c r="L10" s="8" t="s">
        <v>17261</v>
      </c>
      <c r="M10" s="8" t="s">
        <v>17261</v>
      </c>
      <c r="N10" s="8" t="s">
        <v>17263</v>
      </c>
      <c r="O10" s="15" t="s">
        <v>7648</v>
      </c>
      <c r="P10" s="15"/>
      <c r="Q10" s="8" t="s">
        <v>7055</v>
      </c>
      <c r="R10" s="8"/>
      <c r="S10" s="214">
        <v>46</v>
      </c>
      <c r="T10" s="210"/>
      <c r="U10" s="413" t="s">
        <v>5215</v>
      </c>
      <c r="V10" s="413">
        <f>COUNTIF($S$2:$S$15,"49")</f>
        <v>0</v>
      </c>
    </row>
    <row r="11" spans="1:22" customFormat="1" ht="15" thickTop="1" thickBot="1">
      <c r="A11" s="7">
        <v>10</v>
      </c>
      <c r="B11" s="7">
        <v>10000</v>
      </c>
      <c r="C11" s="9" t="s">
        <v>6463</v>
      </c>
      <c r="D11" s="9" t="s">
        <v>6671</v>
      </c>
      <c r="E11" s="148" t="s">
        <v>6672</v>
      </c>
      <c r="F11" s="87" t="s">
        <v>6451</v>
      </c>
      <c r="G11" s="91" t="s">
        <v>21</v>
      </c>
      <c r="H11" s="96" t="s">
        <v>6475</v>
      </c>
      <c r="I11" s="8" t="s">
        <v>17400</v>
      </c>
      <c r="J11" s="8"/>
      <c r="K11" s="8" t="s">
        <v>17294</v>
      </c>
      <c r="L11" s="8" t="s">
        <v>17261</v>
      </c>
      <c r="M11" s="8" t="s">
        <v>17261</v>
      </c>
      <c r="N11" s="8" t="s">
        <v>17261</v>
      </c>
      <c r="O11" s="15" t="s">
        <v>7648</v>
      </c>
      <c r="P11" s="15"/>
      <c r="Q11" s="8" t="s">
        <v>7056</v>
      </c>
      <c r="R11" s="8"/>
      <c r="S11" s="214">
        <v>46</v>
      </c>
      <c r="T11" s="210"/>
      <c r="U11" s="413" t="s">
        <v>17020</v>
      </c>
      <c r="V11" s="413">
        <f>COUNTIF($S$2:$S$159,"50")</f>
        <v>0</v>
      </c>
    </row>
    <row r="12" spans="1:22" customFormat="1" ht="15" thickTop="1" thickBot="1">
      <c r="A12" s="7">
        <v>11</v>
      </c>
      <c r="B12" s="7">
        <v>11000</v>
      </c>
      <c r="C12" s="9" t="s">
        <v>6464</v>
      </c>
      <c r="D12" s="9" t="s">
        <v>6673</v>
      </c>
      <c r="E12" s="148" t="s">
        <v>6674</v>
      </c>
      <c r="F12" s="87" t="s">
        <v>6452</v>
      </c>
      <c r="G12" s="91" t="s">
        <v>21</v>
      </c>
      <c r="H12" s="96" t="s">
        <v>6476</v>
      </c>
      <c r="I12" s="8" t="s">
        <v>17400</v>
      </c>
      <c r="J12" s="8"/>
      <c r="K12" s="8" t="s">
        <v>17294</v>
      </c>
      <c r="L12" s="8" t="s">
        <v>17257</v>
      </c>
      <c r="M12" s="8" t="s">
        <v>17261</v>
      </c>
      <c r="N12" s="8" t="s">
        <v>17261</v>
      </c>
      <c r="O12" s="15" t="s">
        <v>7648</v>
      </c>
      <c r="P12" s="15"/>
      <c r="Q12" s="8" t="s">
        <v>7057</v>
      </c>
      <c r="R12" s="8"/>
      <c r="S12" s="214">
        <v>46</v>
      </c>
      <c r="T12" s="210"/>
      <c r="U12" s="413" t="s">
        <v>17021</v>
      </c>
      <c r="V12" s="413">
        <f>COUNTIF($S$2:$S$159,"51")</f>
        <v>0</v>
      </c>
    </row>
    <row r="13" spans="1:22" customFormat="1" ht="15" thickTop="1" thickBot="1">
      <c r="A13" s="7">
        <v>12</v>
      </c>
      <c r="B13" s="7"/>
      <c r="C13" s="9" t="s">
        <v>6465</v>
      </c>
      <c r="D13" s="9" t="s">
        <v>6675</v>
      </c>
      <c r="E13" s="148" t="s">
        <v>6676</v>
      </c>
      <c r="F13" s="87" t="s">
        <v>6453</v>
      </c>
      <c r="G13" s="91" t="s">
        <v>21</v>
      </c>
      <c r="H13" s="96" t="s">
        <v>6477</v>
      </c>
      <c r="I13" s="8" t="s">
        <v>17401</v>
      </c>
      <c r="J13" s="8"/>
      <c r="K13" s="8" t="s">
        <v>17402</v>
      </c>
      <c r="L13" s="8" t="s">
        <v>17263</v>
      </c>
      <c r="M13" s="8" t="s">
        <v>17259</v>
      </c>
      <c r="N13" s="8" t="s">
        <v>17263</v>
      </c>
      <c r="O13" s="15" t="s">
        <v>7648</v>
      </c>
      <c r="P13" s="15"/>
      <c r="Q13" s="8" t="s">
        <v>7058</v>
      </c>
      <c r="R13" s="8"/>
      <c r="S13" s="214">
        <v>46</v>
      </c>
      <c r="T13" s="210"/>
      <c r="U13" s="413" t="s">
        <v>17022</v>
      </c>
      <c r="V13" s="413">
        <f>COUNTIF($S$2:$S$159,"52")</f>
        <v>0</v>
      </c>
    </row>
    <row r="14" spans="1:22" customFormat="1" ht="15" thickTop="1" thickBot="1">
      <c r="A14" s="7">
        <v>13</v>
      </c>
      <c r="B14" s="7">
        <v>12000</v>
      </c>
      <c r="C14" s="9" t="s">
        <v>9966</v>
      </c>
      <c r="D14" s="9" t="s">
        <v>9197</v>
      </c>
      <c r="E14" s="148" t="s">
        <v>9198</v>
      </c>
      <c r="F14" s="995" t="s">
        <v>10602</v>
      </c>
      <c r="G14" s="91" t="s">
        <v>21</v>
      </c>
      <c r="H14" s="96" t="s">
        <v>8650</v>
      </c>
      <c r="I14" s="8" t="s">
        <v>20976</v>
      </c>
      <c r="J14" s="8"/>
      <c r="K14" s="726" t="s">
        <v>17294</v>
      </c>
      <c r="L14" s="8" t="s">
        <v>17261</v>
      </c>
      <c r="M14" s="8" t="s">
        <v>17261</v>
      </c>
      <c r="N14" s="8" t="s">
        <v>17261</v>
      </c>
      <c r="O14" s="15" t="s">
        <v>10603</v>
      </c>
      <c r="P14" s="15"/>
      <c r="Q14" s="8" t="s">
        <v>10131</v>
      </c>
      <c r="R14" s="8"/>
      <c r="S14" s="214">
        <v>47</v>
      </c>
      <c r="T14" s="210"/>
      <c r="U14" s="211"/>
      <c r="V14" s="211"/>
    </row>
    <row r="15" spans="1:22" customFormat="1" ht="15" thickTop="1" thickBot="1">
      <c r="A15" s="442">
        <v>14</v>
      </c>
      <c r="B15" s="442">
        <v>13000</v>
      </c>
      <c r="C15" s="956" t="s">
        <v>24727</v>
      </c>
      <c r="D15" s="9" t="s">
        <v>24629</v>
      </c>
      <c r="E15" s="147" t="s">
        <v>24637</v>
      </c>
      <c r="F15" s="87" t="s">
        <v>24545</v>
      </c>
      <c r="G15" s="91" t="s">
        <v>21</v>
      </c>
      <c r="H15" s="29" t="s">
        <v>24546</v>
      </c>
      <c r="I15" s="8" t="s">
        <v>24507</v>
      </c>
      <c r="J15" s="8"/>
      <c r="K15" s="443" t="s">
        <v>17294</v>
      </c>
      <c r="L15" s="8"/>
      <c r="M15" s="8"/>
      <c r="N15" s="8"/>
      <c r="O15" s="15" t="s">
        <v>29707</v>
      </c>
      <c r="P15" s="15"/>
      <c r="Q15" s="8"/>
      <c r="R15" s="8" t="s">
        <v>24730</v>
      </c>
      <c r="S15" s="214"/>
      <c r="T15" s="210"/>
      <c r="U15" s="211"/>
      <c r="V15" s="211"/>
    </row>
    <row r="16" spans="1:22" ht="15" thickTop="1" thickBot="1">
      <c r="A16" s="442">
        <v>15</v>
      </c>
      <c r="B16" s="442">
        <v>14000</v>
      </c>
      <c r="C16" s="1004" t="s">
        <v>24729</v>
      </c>
      <c r="D16" s="9" t="s">
        <v>24630</v>
      </c>
      <c r="E16" s="29" t="s">
        <v>24638</v>
      </c>
      <c r="F16" s="87" t="s">
        <v>24500</v>
      </c>
      <c r="G16" s="91" t="s">
        <v>21</v>
      </c>
      <c r="H16" s="29" t="s">
        <v>24540</v>
      </c>
      <c r="I16" s="8" t="s">
        <v>24507</v>
      </c>
      <c r="J16" s="25"/>
      <c r="K16" s="443" t="s">
        <v>17294</v>
      </c>
      <c r="L16" s="25"/>
      <c r="M16" s="25"/>
      <c r="N16" s="25"/>
      <c r="O16" s="25" t="s">
        <v>29706</v>
      </c>
      <c r="P16" s="25"/>
      <c r="Q16" s="25"/>
      <c r="R16" s="29" t="s">
        <v>24730</v>
      </c>
      <c r="S16" s="265"/>
    </row>
    <row r="17" spans="1:19" ht="15" thickTop="1" thickBot="1">
      <c r="A17" s="442">
        <v>16</v>
      </c>
      <c r="B17" s="442">
        <v>15000</v>
      </c>
      <c r="C17" s="1004" t="s">
        <v>24496</v>
      </c>
      <c r="D17" s="9" t="s">
        <v>24631</v>
      </c>
      <c r="E17" s="29" t="s">
        <v>24639</v>
      </c>
      <c r="F17" s="87" t="s">
        <v>24501</v>
      </c>
      <c r="G17" s="91" t="s">
        <v>21</v>
      </c>
      <c r="H17" s="29" t="s">
        <v>24541</v>
      </c>
      <c r="I17" s="8" t="s">
        <v>24507</v>
      </c>
      <c r="J17" s="25"/>
      <c r="K17" s="443" t="s">
        <v>17294</v>
      </c>
      <c r="L17" s="25"/>
      <c r="M17" s="25"/>
      <c r="N17" s="25"/>
      <c r="O17" s="25" t="s">
        <v>29706</v>
      </c>
      <c r="P17" s="25"/>
      <c r="Q17" s="25"/>
      <c r="R17" s="29" t="s">
        <v>24731</v>
      </c>
      <c r="S17" s="265"/>
    </row>
    <row r="18" spans="1:19" ht="15" thickTop="1" thickBot="1">
      <c r="A18" s="442">
        <v>17</v>
      </c>
      <c r="B18" s="25">
        <v>16000</v>
      </c>
      <c r="C18" s="25" t="s">
        <v>24497</v>
      </c>
      <c r="D18" s="9" t="s">
        <v>24632</v>
      </c>
      <c r="E18" s="29" t="s">
        <v>24640</v>
      </c>
      <c r="F18" s="87" t="s">
        <v>24502</v>
      </c>
      <c r="G18" s="91" t="s">
        <v>21</v>
      </c>
      <c r="H18" s="29" t="s">
        <v>25771</v>
      </c>
      <c r="I18" s="8" t="s">
        <v>24507</v>
      </c>
      <c r="J18" s="25"/>
      <c r="K18" s="443" t="s">
        <v>17294</v>
      </c>
      <c r="L18" s="25"/>
      <c r="M18" s="25"/>
      <c r="N18" s="25"/>
      <c r="O18" s="25" t="s">
        <v>29706</v>
      </c>
      <c r="P18" s="25"/>
      <c r="Q18" s="25"/>
      <c r="R18" s="25"/>
      <c r="S18" s="265"/>
    </row>
    <row r="19" spans="1:19" ht="15" thickTop="1" thickBot="1">
      <c r="A19" s="442">
        <v>18</v>
      </c>
      <c r="B19" s="25">
        <v>17000</v>
      </c>
      <c r="C19" s="25" t="s">
        <v>24498</v>
      </c>
      <c r="D19" s="9" t="s">
        <v>24633</v>
      </c>
      <c r="E19" s="29" t="s">
        <v>24641</v>
      </c>
      <c r="F19" s="87" t="s">
        <v>24503</v>
      </c>
      <c r="G19" s="91" t="s">
        <v>21</v>
      </c>
      <c r="H19" s="29" t="s">
        <v>24542</v>
      </c>
      <c r="I19" s="8" t="s">
        <v>24507</v>
      </c>
      <c r="J19" s="25"/>
      <c r="K19" s="443" t="s">
        <v>17294</v>
      </c>
      <c r="L19" s="25"/>
      <c r="M19" s="25"/>
      <c r="N19" s="25"/>
      <c r="O19" s="25" t="s">
        <v>29706</v>
      </c>
      <c r="P19" s="25"/>
      <c r="Q19" s="25"/>
      <c r="R19" s="25"/>
      <c r="S19" s="265"/>
    </row>
    <row r="20" spans="1:19" ht="15" thickTop="1" thickBot="1">
      <c r="A20" s="442">
        <v>19</v>
      </c>
      <c r="B20" s="25">
        <v>18000</v>
      </c>
      <c r="C20" s="25" t="s">
        <v>24499</v>
      </c>
      <c r="D20" s="9" t="s">
        <v>24634</v>
      </c>
      <c r="E20" s="29" t="s">
        <v>24642</v>
      </c>
      <c r="F20" s="87" t="s">
        <v>24504</v>
      </c>
      <c r="G20" s="91" t="s">
        <v>21</v>
      </c>
      <c r="H20" s="29" t="s">
        <v>24543</v>
      </c>
      <c r="I20" s="8" t="s">
        <v>24507</v>
      </c>
      <c r="J20" s="25"/>
      <c r="K20" s="443" t="s">
        <v>17294</v>
      </c>
      <c r="L20" s="25"/>
      <c r="M20" s="25"/>
      <c r="N20" s="25"/>
      <c r="O20" s="25" t="s">
        <v>29706</v>
      </c>
      <c r="P20" s="25"/>
      <c r="Q20" s="25"/>
      <c r="R20" s="25"/>
      <c r="S20" s="265"/>
    </row>
    <row r="21" spans="1:19" ht="15" thickTop="1" thickBot="1">
      <c r="A21" s="442">
        <v>20</v>
      </c>
      <c r="B21" s="25">
        <v>19000</v>
      </c>
      <c r="C21" s="29" t="s">
        <v>24728</v>
      </c>
      <c r="D21" s="9" t="s">
        <v>24635</v>
      </c>
      <c r="E21" s="29" t="s">
        <v>24643</v>
      </c>
      <c r="F21" s="87" t="s">
        <v>24505</v>
      </c>
      <c r="G21" s="91" t="s">
        <v>21</v>
      </c>
      <c r="H21" s="29" t="s">
        <v>24544</v>
      </c>
      <c r="I21" s="8" t="s">
        <v>24507</v>
      </c>
      <c r="J21" s="25"/>
      <c r="K21" s="443" t="s">
        <v>17294</v>
      </c>
      <c r="L21" s="25"/>
      <c r="M21" s="25"/>
      <c r="N21" s="25"/>
      <c r="O21" s="25" t="s">
        <v>29706</v>
      </c>
      <c r="P21" s="25"/>
      <c r="Q21" s="25"/>
      <c r="R21" s="25"/>
      <c r="S21" s="265"/>
    </row>
    <row r="22" spans="1:19" ht="15" thickTop="1" thickBot="1">
      <c r="A22" s="442">
        <v>21</v>
      </c>
      <c r="B22" s="25">
        <v>20000</v>
      </c>
      <c r="C22" s="29" t="s">
        <v>24726</v>
      </c>
      <c r="D22" s="9" t="s">
        <v>24636</v>
      </c>
      <c r="E22" s="29" t="s">
        <v>24644</v>
      </c>
      <c r="F22" s="87" t="s">
        <v>24506</v>
      </c>
      <c r="G22" s="91" t="s">
        <v>21</v>
      </c>
      <c r="H22" s="29" t="s">
        <v>24539</v>
      </c>
      <c r="I22" s="8" t="s">
        <v>24507</v>
      </c>
      <c r="J22" s="25"/>
      <c r="K22" s="443" t="s">
        <v>17294</v>
      </c>
      <c r="L22" s="25"/>
      <c r="M22" s="25"/>
      <c r="N22" s="25"/>
      <c r="O22" s="25" t="s">
        <v>29706</v>
      </c>
      <c r="P22" s="25"/>
      <c r="Q22" s="25"/>
      <c r="R22" s="25"/>
      <c r="S22" s="265"/>
    </row>
    <row r="23" spans="1:19" ht="15" thickTop="1" thickBot="1">
      <c r="A23" s="442">
        <v>22</v>
      </c>
      <c r="B23" s="25">
        <v>21000</v>
      </c>
      <c r="C23" s="29" t="s">
        <v>32779</v>
      </c>
      <c r="D23" s="9" t="s">
        <v>32721</v>
      </c>
      <c r="E23" s="171" t="s">
        <v>32730</v>
      </c>
      <c r="F23" s="87" t="s">
        <v>32657</v>
      </c>
      <c r="G23" s="91" t="s">
        <v>32658</v>
      </c>
      <c r="H23" s="29" t="s">
        <v>32659</v>
      </c>
      <c r="I23" s="8" t="s">
        <v>21536</v>
      </c>
      <c r="J23" s="25"/>
      <c r="K23" s="443" t="s">
        <v>17293</v>
      </c>
      <c r="L23" s="25"/>
      <c r="M23" s="25"/>
      <c r="N23" s="25"/>
      <c r="O23" s="26">
        <v>44558</v>
      </c>
      <c r="P23" s="25"/>
      <c r="Q23" s="25"/>
      <c r="R23" s="25"/>
      <c r="S23" s="265"/>
    </row>
    <row r="24" spans="1:19" ht="15" thickTop="1" thickBot="1">
      <c r="A24" s="442">
        <v>23</v>
      </c>
      <c r="B24" s="25">
        <v>22000</v>
      </c>
      <c r="C24" s="29" t="s">
        <v>32780</v>
      </c>
      <c r="D24" s="9" t="s">
        <v>32722</v>
      </c>
      <c r="E24" s="171" t="s">
        <v>32731</v>
      </c>
      <c r="F24" s="87" t="s">
        <v>32657</v>
      </c>
      <c r="G24" s="91" t="s">
        <v>32658</v>
      </c>
      <c r="H24" s="29" t="s">
        <v>32660</v>
      </c>
      <c r="I24" s="8" t="s">
        <v>21536</v>
      </c>
      <c r="J24" s="25"/>
      <c r="K24" s="443" t="s">
        <v>17293</v>
      </c>
      <c r="L24" s="25"/>
      <c r="M24" s="25"/>
      <c r="N24" s="25"/>
      <c r="O24" s="26">
        <v>44558</v>
      </c>
      <c r="P24" s="25"/>
      <c r="Q24" s="25"/>
      <c r="R24" s="25"/>
      <c r="S24" s="265"/>
    </row>
    <row r="25" spans="1:19" ht="15" thickTop="1" thickBot="1">
      <c r="A25" s="442">
        <v>24</v>
      </c>
      <c r="B25" s="25">
        <v>23000</v>
      </c>
      <c r="C25" s="29" t="s">
        <v>32650</v>
      </c>
      <c r="D25" s="9" t="s">
        <v>32723</v>
      </c>
      <c r="E25" s="171" t="s">
        <v>32732</v>
      </c>
      <c r="F25" s="87" t="s">
        <v>32657</v>
      </c>
      <c r="G25" s="91" t="s">
        <v>32658</v>
      </c>
      <c r="H25" s="29" t="s">
        <v>32661</v>
      </c>
      <c r="I25" s="8" t="s">
        <v>21536</v>
      </c>
      <c r="J25" s="25"/>
      <c r="K25" s="443" t="s">
        <v>17293</v>
      </c>
      <c r="L25" s="25"/>
      <c r="M25" s="25"/>
      <c r="N25" s="25"/>
      <c r="O25" s="26">
        <v>44558</v>
      </c>
      <c r="P25" s="25"/>
      <c r="Q25" s="25"/>
      <c r="R25" s="25"/>
      <c r="S25" s="265"/>
    </row>
    <row r="26" spans="1:19" ht="15" thickTop="1" thickBot="1">
      <c r="A26" s="442">
        <v>25</v>
      </c>
      <c r="B26" s="25">
        <v>24000</v>
      </c>
      <c r="C26" s="29" t="s">
        <v>32651</v>
      </c>
      <c r="D26" s="9" t="s">
        <v>32724</v>
      </c>
      <c r="E26" s="171" t="s">
        <v>32733</v>
      </c>
      <c r="F26" s="87" t="s">
        <v>32657</v>
      </c>
      <c r="G26" s="91" t="s">
        <v>32658</v>
      </c>
      <c r="H26" s="29" t="s">
        <v>32662</v>
      </c>
      <c r="I26" s="8" t="s">
        <v>21536</v>
      </c>
      <c r="J26" s="25"/>
      <c r="K26" s="443" t="s">
        <v>17293</v>
      </c>
      <c r="L26" s="25"/>
      <c r="M26" s="25"/>
      <c r="N26" s="25"/>
      <c r="O26" s="26">
        <v>44558</v>
      </c>
      <c r="P26" s="25"/>
      <c r="Q26" s="25"/>
      <c r="R26" s="25"/>
      <c r="S26" s="265"/>
    </row>
    <row r="27" spans="1:19" ht="15" thickTop="1" thickBot="1">
      <c r="A27" s="442">
        <v>26</v>
      </c>
      <c r="B27" s="25">
        <v>25000</v>
      </c>
      <c r="C27" s="29" t="s">
        <v>32652</v>
      </c>
      <c r="D27" s="9" t="s">
        <v>32725</v>
      </c>
      <c r="E27" s="171" t="s">
        <v>32734</v>
      </c>
      <c r="F27" s="87" t="s">
        <v>32657</v>
      </c>
      <c r="G27" s="91" t="s">
        <v>32658</v>
      </c>
      <c r="H27" s="29" t="s">
        <v>32663</v>
      </c>
      <c r="I27" s="8" t="s">
        <v>21536</v>
      </c>
      <c r="J27" s="25"/>
      <c r="K27" s="443" t="s">
        <v>17293</v>
      </c>
      <c r="L27" s="25"/>
      <c r="M27" s="25"/>
      <c r="N27" s="25"/>
      <c r="O27" s="26">
        <v>44558</v>
      </c>
      <c r="P27" s="25"/>
      <c r="Q27" s="25"/>
      <c r="R27" s="25"/>
      <c r="S27" s="265"/>
    </row>
    <row r="28" spans="1:19" ht="15" thickTop="1" thickBot="1">
      <c r="A28" s="442">
        <v>27</v>
      </c>
      <c r="B28" s="25">
        <v>26000</v>
      </c>
      <c r="C28" s="29" t="s">
        <v>32653</v>
      </c>
      <c r="D28" s="9" t="s">
        <v>32726</v>
      </c>
      <c r="E28" s="171" t="s">
        <v>32735</v>
      </c>
      <c r="F28" s="87" t="s">
        <v>32657</v>
      </c>
      <c r="G28" s="91" t="s">
        <v>32658</v>
      </c>
      <c r="H28" s="29" t="s">
        <v>32664</v>
      </c>
      <c r="I28" s="8" t="s">
        <v>21536</v>
      </c>
      <c r="J28" s="25"/>
      <c r="K28" s="443" t="s">
        <v>17293</v>
      </c>
      <c r="L28" s="25"/>
      <c r="M28" s="25"/>
      <c r="N28" s="25"/>
      <c r="O28" s="26">
        <v>44558</v>
      </c>
      <c r="P28" s="25"/>
      <c r="Q28" s="25"/>
      <c r="R28" s="25"/>
      <c r="S28" s="265"/>
    </row>
    <row r="29" spans="1:19" ht="15" thickTop="1" thickBot="1">
      <c r="A29" s="442">
        <v>28</v>
      </c>
      <c r="B29" s="25">
        <v>27000</v>
      </c>
      <c r="C29" s="29" t="s">
        <v>32654</v>
      </c>
      <c r="D29" s="9" t="s">
        <v>32727</v>
      </c>
      <c r="E29" s="171" t="s">
        <v>32736</v>
      </c>
      <c r="F29" s="87" t="s">
        <v>32657</v>
      </c>
      <c r="G29" s="91" t="s">
        <v>32658</v>
      </c>
      <c r="H29" s="29" t="s">
        <v>32665</v>
      </c>
      <c r="I29" s="8" t="s">
        <v>21536</v>
      </c>
      <c r="J29" s="25"/>
      <c r="K29" s="443" t="s">
        <v>17293</v>
      </c>
      <c r="L29" s="25"/>
      <c r="M29" s="25"/>
      <c r="N29" s="25"/>
      <c r="O29" s="26">
        <v>44558</v>
      </c>
      <c r="P29" s="25"/>
      <c r="Q29" s="25"/>
      <c r="R29" s="25"/>
      <c r="S29" s="265"/>
    </row>
    <row r="30" spans="1:19" ht="15" thickTop="1" thickBot="1">
      <c r="A30" s="442">
        <v>29</v>
      </c>
      <c r="B30" s="25">
        <v>28000</v>
      </c>
      <c r="C30" s="29" t="s">
        <v>32655</v>
      </c>
      <c r="D30" s="9" t="s">
        <v>32728</v>
      </c>
      <c r="E30" s="171" t="s">
        <v>32737</v>
      </c>
      <c r="F30" s="87" t="s">
        <v>32657</v>
      </c>
      <c r="G30" s="91" t="s">
        <v>32658</v>
      </c>
      <c r="H30" s="29" t="s">
        <v>32666</v>
      </c>
      <c r="I30" s="8" t="s">
        <v>21536</v>
      </c>
      <c r="J30" s="25"/>
      <c r="K30" s="443" t="s">
        <v>17293</v>
      </c>
      <c r="L30" s="25"/>
      <c r="M30" s="25"/>
      <c r="N30" s="25"/>
      <c r="O30" s="26">
        <v>44558</v>
      </c>
      <c r="P30" s="25"/>
      <c r="Q30" s="25"/>
      <c r="R30" s="25"/>
      <c r="S30" s="265"/>
    </row>
    <row r="31" spans="1:19" ht="15" thickTop="1" thickBot="1">
      <c r="A31" s="442">
        <v>30</v>
      </c>
      <c r="B31" s="25">
        <v>29000</v>
      </c>
      <c r="C31" s="29" t="s">
        <v>32656</v>
      </c>
      <c r="D31" s="9" t="s">
        <v>32729</v>
      </c>
      <c r="E31" s="171" t="s">
        <v>32738</v>
      </c>
      <c r="F31" s="87" t="s">
        <v>32657</v>
      </c>
      <c r="G31" s="91" t="s">
        <v>32658</v>
      </c>
      <c r="H31" s="29" t="s">
        <v>32667</v>
      </c>
      <c r="I31" s="8" t="s">
        <v>21536</v>
      </c>
      <c r="J31" s="25"/>
      <c r="K31" s="443" t="s">
        <v>17293</v>
      </c>
      <c r="L31" s="25"/>
      <c r="M31" s="25"/>
      <c r="N31" s="25"/>
      <c r="O31" s="26">
        <v>44558</v>
      </c>
      <c r="P31" s="25"/>
      <c r="Q31" s="25"/>
      <c r="R31" s="25"/>
      <c r="S31" s="265"/>
    </row>
    <row r="32" spans="1:19" ht="15" thickTop="1" thickBo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65"/>
    </row>
    <row r="33" spans="1:19" ht="15" thickTop="1" thickBo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65"/>
    </row>
    <row r="34" spans="1:19" ht="15" thickTop="1" thickBo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65"/>
    </row>
    <row r="35" spans="1:19" ht="15" thickTop="1" thickBo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65"/>
    </row>
    <row r="36" spans="1:19" ht="15" thickTop="1" thickBo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65"/>
    </row>
    <row r="37" spans="1:19" ht="14.25" thickTop="1"/>
  </sheetData>
  <phoneticPr fontId="35"/>
  <hyperlinks>
    <hyperlink ref="A1" location="ユーザー一覧!A1" display="通番"/>
    <hyperlink ref="F2" r:id="rId1"/>
    <hyperlink ref="F3:F13" r:id="rId2" display="SW00009100001@nihonsoft.net"/>
    <hyperlink ref="F14" r:id="rId3"/>
    <hyperlink ref="F15" r:id="rId4"/>
    <hyperlink ref="F16:F22" r:id="rId5" display="SW00009100013@nihonsoft.net"/>
    <hyperlink ref="F23" r:id="rId6"/>
    <hyperlink ref="F24:F31" r:id="rId7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375" style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2200</v>
      </c>
      <c r="C2" s="9" t="s">
        <v>6480</v>
      </c>
      <c r="D2" s="9" t="s">
        <v>6836</v>
      </c>
      <c r="E2" s="147" t="s">
        <v>6838</v>
      </c>
      <c r="F2" s="87" t="s">
        <v>6483</v>
      </c>
      <c r="G2" s="7" t="s">
        <v>1183</v>
      </c>
      <c r="H2" s="96" t="s">
        <v>6488</v>
      </c>
      <c r="I2" s="8" t="s">
        <v>27344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 t="s">
        <v>6816</v>
      </c>
      <c r="P2" s="15"/>
      <c r="Q2" s="8" t="s">
        <v>6980</v>
      </c>
      <c r="R2" s="8" t="s">
        <v>21075</v>
      </c>
      <c r="S2" s="214">
        <v>46</v>
      </c>
      <c r="U2" s="413" t="s">
        <v>5180</v>
      </c>
      <c r="V2" s="413">
        <f>COUNTIF($S$2:$S$12,"41")</f>
        <v>0</v>
      </c>
    </row>
    <row r="3" spans="1:22" ht="15" thickTop="1" thickBot="1">
      <c r="A3" s="7">
        <v>2</v>
      </c>
      <c r="B3" s="7">
        <v>2100</v>
      </c>
      <c r="C3" s="9" t="s">
        <v>6481</v>
      </c>
      <c r="D3" s="9" t="s">
        <v>6837</v>
      </c>
      <c r="E3" s="147" t="s">
        <v>6839</v>
      </c>
      <c r="F3" s="87" t="s">
        <v>6485</v>
      </c>
      <c r="G3" s="7" t="s">
        <v>1183</v>
      </c>
      <c r="H3" s="96" t="s">
        <v>6487</v>
      </c>
      <c r="I3" s="8" t="s">
        <v>17873</v>
      </c>
      <c r="J3" s="8"/>
      <c r="K3" s="8" t="s">
        <v>17293</v>
      </c>
      <c r="L3" s="8" t="s">
        <v>17257</v>
      </c>
      <c r="M3" s="8" t="s">
        <v>17257</v>
      </c>
      <c r="N3" s="8" t="s">
        <v>17257</v>
      </c>
      <c r="O3" s="15" t="s">
        <v>6816</v>
      </c>
      <c r="P3" s="15"/>
      <c r="Q3" s="8" t="s">
        <v>6981</v>
      </c>
      <c r="R3" s="8" t="s">
        <v>21039</v>
      </c>
      <c r="S3" s="214">
        <v>46</v>
      </c>
      <c r="U3" s="413" t="s">
        <v>5179</v>
      </c>
      <c r="V3" s="413">
        <f>COUNTIF($S$2:$S$12,"42")</f>
        <v>0</v>
      </c>
    </row>
    <row r="4" spans="1:22" ht="15" thickTop="1" thickBot="1">
      <c r="A4" s="7">
        <v>3</v>
      </c>
      <c r="B4" s="7">
        <v>3600</v>
      </c>
      <c r="C4" s="9" t="s">
        <v>6482</v>
      </c>
      <c r="D4" s="9"/>
      <c r="E4" s="147"/>
      <c r="F4" s="23"/>
      <c r="G4" s="7"/>
      <c r="H4" s="15" t="s">
        <v>8639</v>
      </c>
      <c r="I4" s="8" t="s">
        <v>5785</v>
      </c>
      <c r="J4" s="8"/>
      <c r="K4" s="8" t="s">
        <v>17293</v>
      </c>
      <c r="L4" s="8" t="s">
        <v>17257</v>
      </c>
      <c r="M4" s="8" t="s">
        <v>17261</v>
      </c>
      <c r="N4" s="8" t="s">
        <v>17257</v>
      </c>
      <c r="O4" s="15"/>
      <c r="P4" s="15"/>
      <c r="Q4" s="8"/>
      <c r="R4" s="8"/>
      <c r="S4" s="214"/>
      <c r="U4" s="413" t="s">
        <v>5178</v>
      </c>
      <c r="V4" s="413">
        <f>COUNTIF($S$2:$S$12,"43")</f>
        <v>0</v>
      </c>
    </row>
    <row r="5" spans="1:22" ht="15" thickTop="1" thickBot="1">
      <c r="A5" s="727">
        <v>4</v>
      </c>
      <c r="B5" s="727" t="s">
        <v>17403</v>
      </c>
      <c r="C5" s="728" t="s">
        <v>17404</v>
      </c>
      <c r="D5" s="728" t="s">
        <v>17405</v>
      </c>
      <c r="E5" s="735" t="s">
        <v>6840</v>
      </c>
      <c r="F5" s="736" t="s">
        <v>6484</v>
      </c>
      <c r="G5" s="727" t="s">
        <v>1183</v>
      </c>
      <c r="H5" s="737" t="s">
        <v>6486</v>
      </c>
      <c r="I5" s="726" t="s">
        <v>17873</v>
      </c>
      <c r="J5" s="726"/>
      <c r="K5" s="726" t="s">
        <v>17273</v>
      </c>
      <c r="L5" s="726" t="s">
        <v>17274</v>
      </c>
      <c r="M5" s="726" t="s">
        <v>17273</v>
      </c>
      <c r="N5" s="726" t="s">
        <v>17273</v>
      </c>
      <c r="O5" s="15" t="s">
        <v>6816</v>
      </c>
      <c r="P5" s="15"/>
      <c r="Q5" s="8" t="s">
        <v>6982</v>
      </c>
      <c r="R5" s="8" t="s">
        <v>21037</v>
      </c>
      <c r="S5" s="214">
        <v>46</v>
      </c>
      <c r="U5" s="413" t="s">
        <v>5176</v>
      </c>
      <c r="V5" s="413">
        <f>COUNTIF($S$2:$S$12,"44")</f>
        <v>0</v>
      </c>
    </row>
    <row r="6" spans="1:22" ht="15" thickTop="1" thickBot="1">
      <c r="A6" s="7">
        <v>5</v>
      </c>
      <c r="B6" s="7">
        <v>2500</v>
      </c>
      <c r="C6" s="45" t="s">
        <v>8562</v>
      </c>
      <c r="D6" s="9" t="s">
        <v>8620</v>
      </c>
      <c r="E6" s="147" t="s">
        <v>8621</v>
      </c>
      <c r="F6" s="87" t="s">
        <v>8563</v>
      </c>
      <c r="G6" s="7" t="s">
        <v>1183</v>
      </c>
      <c r="H6" s="15" t="s">
        <v>8565</v>
      </c>
      <c r="I6" s="8" t="s">
        <v>8564</v>
      </c>
      <c r="J6" s="8"/>
      <c r="K6" s="8" t="s">
        <v>17294</v>
      </c>
      <c r="L6" s="8" t="s">
        <v>17257</v>
      </c>
      <c r="M6" s="8" t="s">
        <v>17261</v>
      </c>
      <c r="N6" s="8" t="s">
        <v>17257</v>
      </c>
      <c r="O6" s="15" t="s">
        <v>8622</v>
      </c>
      <c r="P6" s="15"/>
      <c r="Q6" s="8" t="s">
        <v>9007</v>
      </c>
      <c r="R6" s="8"/>
      <c r="S6" s="214">
        <v>47</v>
      </c>
      <c r="U6" s="413" t="s">
        <v>5174</v>
      </c>
      <c r="V6" s="413">
        <f>COUNTIF($S$2:$S$12,"45")</f>
        <v>0</v>
      </c>
    </row>
    <row r="7" spans="1:22" ht="15" thickTop="1" thickBot="1">
      <c r="A7" s="7">
        <v>6</v>
      </c>
      <c r="B7" s="7">
        <v>2600</v>
      </c>
      <c r="C7" s="9" t="s">
        <v>8642</v>
      </c>
      <c r="D7" s="9"/>
      <c r="E7" s="147"/>
      <c r="F7" s="11"/>
      <c r="G7" s="7"/>
      <c r="H7" s="15" t="s">
        <v>8644</v>
      </c>
      <c r="I7" s="8" t="s">
        <v>5785</v>
      </c>
      <c r="J7" s="8"/>
      <c r="K7" s="8" t="s">
        <v>17293</v>
      </c>
      <c r="L7" s="8" t="s">
        <v>17257</v>
      </c>
      <c r="M7" s="8" t="s">
        <v>17257</v>
      </c>
      <c r="N7" s="8" t="s">
        <v>17257</v>
      </c>
      <c r="O7" s="15"/>
      <c r="P7" s="15"/>
      <c r="Q7" s="8"/>
      <c r="R7" s="8"/>
      <c r="S7" s="214"/>
      <c r="U7" s="413" t="s">
        <v>5175</v>
      </c>
      <c r="V7" s="413">
        <f>COUNTIF($S$2:$S$12,"46")</f>
        <v>3</v>
      </c>
    </row>
    <row r="8" spans="1:22" ht="15" thickTop="1" thickBot="1">
      <c r="A8" s="7">
        <v>7</v>
      </c>
      <c r="B8" s="7">
        <v>2800</v>
      </c>
      <c r="C8" s="9" t="s">
        <v>8643</v>
      </c>
      <c r="D8" s="9"/>
      <c r="E8" s="147"/>
      <c r="F8" s="11"/>
      <c r="G8" s="7"/>
      <c r="H8" s="15" t="s">
        <v>8645</v>
      </c>
      <c r="I8" s="8" t="s">
        <v>5785</v>
      </c>
      <c r="J8" s="8"/>
      <c r="K8" s="8" t="s">
        <v>17294</v>
      </c>
      <c r="L8" s="8" t="s">
        <v>17261</v>
      </c>
      <c r="M8" s="8" t="s">
        <v>17257</v>
      </c>
      <c r="N8" s="8" t="s">
        <v>17261</v>
      </c>
      <c r="O8" s="15"/>
      <c r="P8" s="15"/>
      <c r="Q8" s="8"/>
      <c r="R8" s="8"/>
      <c r="S8" s="214"/>
      <c r="U8" s="413" t="s">
        <v>5214</v>
      </c>
      <c r="V8" s="413">
        <f>COUNTIF($S$2:$S$12,"47")</f>
        <v>1</v>
      </c>
    </row>
    <row r="9" spans="1:22" ht="15" thickTop="1" thickBot="1">
      <c r="A9" s="7">
        <v>8</v>
      </c>
      <c r="B9" s="7">
        <v>3100</v>
      </c>
      <c r="C9" s="9" t="s">
        <v>11343</v>
      </c>
      <c r="D9" s="9" t="s">
        <v>11404</v>
      </c>
      <c r="E9" s="147" t="s">
        <v>11407</v>
      </c>
      <c r="F9" s="87" t="s">
        <v>11346</v>
      </c>
      <c r="G9" s="442" t="s">
        <v>1183</v>
      </c>
      <c r="H9" s="15" t="s">
        <v>11350</v>
      </c>
      <c r="I9" s="8" t="s">
        <v>5332</v>
      </c>
      <c r="J9" s="8"/>
      <c r="K9" s="8" t="s">
        <v>17293</v>
      </c>
      <c r="L9" s="8" t="s">
        <v>17257</v>
      </c>
      <c r="M9" s="8" t="s">
        <v>17257</v>
      </c>
      <c r="N9" s="8" t="s">
        <v>17257</v>
      </c>
      <c r="O9" s="15" t="s">
        <v>11410</v>
      </c>
      <c r="P9" s="15"/>
      <c r="Q9" s="8" t="s">
        <v>11426</v>
      </c>
      <c r="R9" s="8"/>
      <c r="S9" s="214">
        <v>48</v>
      </c>
      <c r="U9" s="413" t="s">
        <v>5216</v>
      </c>
      <c r="V9" s="413">
        <f>COUNTIF($S$2:$S$12,"48")</f>
        <v>3</v>
      </c>
    </row>
    <row r="10" spans="1:22" ht="15" thickTop="1" thickBot="1">
      <c r="A10" s="7">
        <v>9</v>
      </c>
      <c r="B10" s="7">
        <v>3200</v>
      </c>
      <c r="C10" s="9" t="s">
        <v>11344</v>
      </c>
      <c r="D10" s="9" t="s">
        <v>11405</v>
      </c>
      <c r="E10" s="147" t="s">
        <v>11408</v>
      </c>
      <c r="F10" s="87" t="s">
        <v>11347</v>
      </c>
      <c r="G10" s="442" t="s">
        <v>1183</v>
      </c>
      <c r="H10" s="15" t="s">
        <v>11351</v>
      </c>
      <c r="I10" s="8" t="s">
        <v>5332</v>
      </c>
      <c r="J10" s="8"/>
      <c r="K10" s="8" t="s">
        <v>17293</v>
      </c>
      <c r="L10" s="8" t="s">
        <v>17261</v>
      </c>
      <c r="M10" s="8" t="s">
        <v>17257</v>
      </c>
      <c r="N10" s="8" t="s">
        <v>17257</v>
      </c>
      <c r="O10" s="15" t="s">
        <v>11410</v>
      </c>
      <c r="P10" s="15"/>
      <c r="Q10" s="8" t="s">
        <v>11427</v>
      </c>
      <c r="R10" s="8"/>
      <c r="S10" s="214">
        <v>48</v>
      </c>
      <c r="U10" s="413" t="s">
        <v>5215</v>
      </c>
      <c r="V10" s="413">
        <f>COUNTIF($S$2:$S$12,"49")</f>
        <v>0</v>
      </c>
    </row>
    <row r="11" spans="1:22" ht="15" thickTop="1" thickBot="1">
      <c r="A11" s="7">
        <v>10</v>
      </c>
      <c r="B11" s="7">
        <v>3300</v>
      </c>
      <c r="C11" s="9" t="s">
        <v>11345</v>
      </c>
      <c r="D11" s="9" t="s">
        <v>11406</v>
      </c>
      <c r="E11" s="147" t="s">
        <v>11409</v>
      </c>
      <c r="F11" s="87" t="s">
        <v>11348</v>
      </c>
      <c r="G11" s="442" t="s">
        <v>1183</v>
      </c>
      <c r="H11" s="15" t="s">
        <v>11349</v>
      </c>
      <c r="I11" s="8" t="s">
        <v>5332</v>
      </c>
      <c r="J11" s="8"/>
      <c r="K11" s="8" t="s">
        <v>17294</v>
      </c>
      <c r="L11" s="8" t="s">
        <v>17257</v>
      </c>
      <c r="M11" s="8" t="s">
        <v>17257</v>
      </c>
      <c r="N11" s="8" t="s">
        <v>17257</v>
      </c>
      <c r="O11" s="15" t="s">
        <v>11410</v>
      </c>
      <c r="P11" s="15"/>
      <c r="Q11" s="8" t="s">
        <v>11428</v>
      </c>
      <c r="R11" s="8"/>
      <c r="S11" s="214">
        <v>48</v>
      </c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7900001@nihonsoft.co.jp"/>
    <hyperlink ref="F3" r:id="rId3"/>
    <hyperlink ref="F6" r:id="rId4"/>
    <hyperlink ref="F9" r:id="rId5"/>
    <hyperlink ref="F10:F11" r:id="rId6" display="SW00009200005@nihonsoft.net"/>
    <hyperlink ref="F5" r:id="rId7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V13"/>
  <sheetViews>
    <sheetView zoomScaleNormal="100" workbookViewId="0">
      <selection activeCell="A9" sqref="A9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1100</v>
      </c>
      <c r="C2" s="9" t="s">
        <v>6565</v>
      </c>
      <c r="D2" s="9" t="s">
        <v>6842</v>
      </c>
      <c r="E2" s="147" t="s">
        <v>6845</v>
      </c>
      <c r="F2" s="87" t="s">
        <v>6560</v>
      </c>
      <c r="G2" s="7" t="s">
        <v>1183</v>
      </c>
      <c r="H2" s="96" t="s">
        <v>6558</v>
      </c>
      <c r="I2" s="8" t="s">
        <v>6559</v>
      </c>
      <c r="J2" s="8"/>
      <c r="K2" s="8" t="s">
        <v>17406</v>
      </c>
      <c r="L2" s="8" t="s">
        <v>17257</v>
      </c>
      <c r="M2" s="8" t="s">
        <v>17257</v>
      </c>
      <c r="N2" s="8" t="s">
        <v>17263</v>
      </c>
      <c r="O2" s="15" t="s">
        <v>6848</v>
      </c>
      <c r="P2" s="15"/>
      <c r="Q2" s="8" t="s">
        <v>7931</v>
      </c>
      <c r="R2" s="8"/>
      <c r="S2" s="214">
        <v>46</v>
      </c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>
        <v>2100</v>
      </c>
      <c r="C3" s="103" t="s">
        <v>6566</v>
      </c>
      <c r="D3" s="9" t="s">
        <v>6843</v>
      </c>
      <c r="E3" s="147" t="s">
        <v>6846</v>
      </c>
      <c r="F3" s="87" t="s">
        <v>6561</v>
      </c>
      <c r="G3" s="7" t="s">
        <v>1183</v>
      </c>
      <c r="H3" s="96" t="s">
        <v>6563</v>
      </c>
      <c r="I3" s="8" t="s">
        <v>6559</v>
      </c>
      <c r="J3" s="8"/>
      <c r="K3" s="8" t="s">
        <v>17255</v>
      </c>
      <c r="L3" s="8" t="s">
        <v>17261</v>
      </c>
      <c r="M3" s="8" t="s">
        <v>17257</v>
      </c>
      <c r="N3" s="8" t="s">
        <v>17259</v>
      </c>
      <c r="O3" s="15" t="s">
        <v>6848</v>
      </c>
      <c r="P3" s="15"/>
      <c r="Q3" s="8" t="s">
        <v>7932</v>
      </c>
      <c r="R3" s="8"/>
      <c r="S3" s="214">
        <v>46</v>
      </c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>
        <v>3100</v>
      </c>
      <c r="C4" s="9" t="s">
        <v>6567</v>
      </c>
      <c r="D4" s="9" t="s">
        <v>6844</v>
      </c>
      <c r="E4" s="147" t="s">
        <v>6847</v>
      </c>
      <c r="F4" s="87" t="s">
        <v>6562</v>
      </c>
      <c r="G4" s="7" t="s">
        <v>1183</v>
      </c>
      <c r="H4" s="96" t="s">
        <v>6564</v>
      </c>
      <c r="I4" s="8" t="s">
        <v>6559</v>
      </c>
      <c r="J4" s="8"/>
      <c r="K4" s="8" t="s">
        <v>17264</v>
      </c>
      <c r="L4" s="8" t="s">
        <v>17257</v>
      </c>
      <c r="M4" s="8" t="s">
        <v>17257</v>
      </c>
      <c r="N4" s="8" t="s">
        <v>17259</v>
      </c>
      <c r="O4" s="15" t="s">
        <v>6848</v>
      </c>
      <c r="P4" s="15"/>
      <c r="Q4" s="8" t="s">
        <v>7933</v>
      </c>
      <c r="R4" s="8"/>
      <c r="S4" s="214">
        <v>46</v>
      </c>
      <c r="U4" s="413" t="s">
        <v>5178</v>
      </c>
      <c r="V4" s="413">
        <f>COUNTIF($S$2:$S$11,"43")</f>
        <v>0</v>
      </c>
    </row>
    <row r="5" spans="1:22" ht="15" thickTop="1" thickBot="1">
      <c r="A5" s="7">
        <v>4</v>
      </c>
      <c r="B5" s="7">
        <v>10100</v>
      </c>
      <c r="C5" s="9" t="s">
        <v>8090</v>
      </c>
      <c r="D5" s="9" t="s">
        <v>8121</v>
      </c>
      <c r="E5" s="147" t="s">
        <v>8122</v>
      </c>
      <c r="F5" s="87" t="s">
        <v>8091</v>
      </c>
      <c r="G5" s="7" t="s">
        <v>1183</v>
      </c>
      <c r="H5" s="96" t="s">
        <v>8136</v>
      </c>
      <c r="I5" s="8" t="s">
        <v>6559</v>
      </c>
      <c r="J5" s="8"/>
      <c r="K5" s="8" t="s">
        <v>17264</v>
      </c>
      <c r="L5" s="8" t="s">
        <v>17257</v>
      </c>
      <c r="M5" s="8" t="s">
        <v>17257</v>
      </c>
      <c r="N5" s="8" t="s">
        <v>17263</v>
      </c>
      <c r="O5" s="15" t="s">
        <v>8123</v>
      </c>
      <c r="P5" s="15"/>
      <c r="Q5" s="8" t="s">
        <v>8130</v>
      </c>
      <c r="R5" s="8"/>
      <c r="S5" s="214">
        <v>47</v>
      </c>
      <c r="U5" s="413" t="s">
        <v>5176</v>
      </c>
      <c r="V5" s="413">
        <f>COUNTIF($S$2:$S$11,"44")</f>
        <v>0</v>
      </c>
    </row>
    <row r="6" spans="1:22" ht="15" thickTop="1" thickBot="1">
      <c r="A6" s="7">
        <v>5</v>
      </c>
      <c r="B6" s="7">
        <v>10050</v>
      </c>
      <c r="C6" s="45" t="s">
        <v>11106</v>
      </c>
      <c r="D6" s="9" t="s">
        <v>11179</v>
      </c>
      <c r="E6" s="147" t="s">
        <v>11180</v>
      </c>
      <c r="F6" s="87" t="s">
        <v>11107</v>
      </c>
      <c r="G6" s="442" t="s">
        <v>1183</v>
      </c>
      <c r="H6" s="15" t="s">
        <v>11108</v>
      </c>
      <c r="I6" s="8" t="s">
        <v>6559</v>
      </c>
      <c r="J6" s="8"/>
      <c r="K6" s="8" t="s">
        <v>17264</v>
      </c>
      <c r="L6" s="8" t="s">
        <v>17279</v>
      </c>
      <c r="M6" s="8" t="s">
        <v>17261</v>
      </c>
      <c r="N6" s="8" t="s">
        <v>17263</v>
      </c>
      <c r="O6" s="15" t="s">
        <v>11181</v>
      </c>
      <c r="P6" s="15"/>
      <c r="Q6" s="8" t="s">
        <v>11259</v>
      </c>
      <c r="R6" s="8"/>
      <c r="S6" s="214">
        <v>48</v>
      </c>
      <c r="U6" s="413" t="s">
        <v>5174</v>
      </c>
      <c r="V6" s="413">
        <f>COUNTIF($S$2:$S$11,"45")</f>
        <v>0</v>
      </c>
    </row>
    <row r="7" spans="1:22" s="974" customFormat="1" ht="15" thickTop="1" thickBot="1">
      <c r="A7" s="965">
        <v>6</v>
      </c>
      <c r="B7" s="965" t="s">
        <v>23872</v>
      </c>
      <c r="C7" s="966" t="s">
        <v>19030</v>
      </c>
      <c r="D7" s="966" t="s">
        <v>19043</v>
      </c>
      <c r="E7" s="967" t="s">
        <v>19085</v>
      </c>
      <c r="F7" s="968" t="s">
        <v>19031</v>
      </c>
      <c r="G7" s="965" t="s">
        <v>1183</v>
      </c>
      <c r="H7" s="969" t="s">
        <v>19033</v>
      </c>
      <c r="I7" s="970" t="s">
        <v>19032</v>
      </c>
      <c r="J7" s="970"/>
      <c r="K7" s="970" t="s">
        <v>17255</v>
      </c>
      <c r="L7" s="970" t="s">
        <v>17257</v>
      </c>
      <c r="M7" s="970" t="s">
        <v>17257</v>
      </c>
      <c r="N7" s="970" t="s">
        <v>17259</v>
      </c>
      <c r="O7" s="969" t="s">
        <v>19034</v>
      </c>
      <c r="P7" s="969"/>
      <c r="Q7" s="970" t="s">
        <v>19294</v>
      </c>
      <c r="R7" s="970"/>
      <c r="S7" s="971">
        <v>49</v>
      </c>
      <c r="T7" s="972"/>
      <c r="U7" s="973" t="s">
        <v>5175</v>
      </c>
      <c r="V7" s="973">
        <f>COUNTIF($S$2:$S$11,"46")</f>
        <v>3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COUNTIF($S$2:$S$11,"47")</f>
        <v>1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COUNTIF($S$2:$S$11,"48")</f>
        <v>1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COUNTIF($S$2:$S$11,"49")</f>
        <v>1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4.25" thickTop="1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9300001@nihonsoft.net"/>
    <hyperlink ref="F5" r:id="rId3"/>
    <hyperlink ref="F6" r:id="rId4" display="SW00009300001@nihonsoft.net"/>
    <hyperlink ref="F7" r:id="rId5" display="SW00009300004@nihonsoft.net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V13"/>
  <sheetViews>
    <sheetView topLeftCell="D1"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4.375" style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6100</v>
      </c>
      <c r="C2" s="9" t="s">
        <v>6684</v>
      </c>
      <c r="D2" s="9" t="s">
        <v>6849</v>
      </c>
      <c r="E2" s="147" t="s">
        <v>6853</v>
      </c>
      <c r="F2" s="87" t="s">
        <v>6687</v>
      </c>
      <c r="G2" s="7" t="s">
        <v>1183</v>
      </c>
      <c r="H2" s="96" t="s">
        <v>6691</v>
      </c>
      <c r="I2" s="8" t="s">
        <v>6559</v>
      </c>
      <c r="J2" s="8"/>
      <c r="K2" s="8" t="s">
        <v>17255</v>
      </c>
      <c r="L2" s="8" t="s">
        <v>17407</v>
      </c>
      <c r="M2" s="8" t="s">
        <v>17408</v>
      </c>
      <c r="N2" s="8" t="s">
        <v>17259</v>
      </c>
      <c r="O2" s="15" t="s">
        <v>6856</v>
      </c>
      <c r="P2" s="15"/>
      <c r="Q2" s="8" t="s">
        <v>6917</v>
      </c>
      <c r="R2" s="8" t="s">
        <v>17536</v>
      </c>
      <c r="S2" s="214">
        <v>46</v>
      </c>
      <c r="U2" s="413" t="s">
        <v>5180</v>
      </c>
      <c r="V2" s="413">
        <f>COUNTIF($S$2:$S$11,"41")</f>
        <v>0</v>
      </c>
    </row>
    <row r="3" spans="1:22" ht="15" thickTop="1" thickBot="1">
      <c r="A3" s="7">
        <v>2</v>
      </c>
      <c r="B3" s="7">
        <v>4100</v>
      </c>
      <c r="C3" s="103" t="s">
        <v>6685</v>
      </c>
      <c r="D3" s="9" t="s">
        <v>6850</v>
      </c>
      <c r="E3" s="147" t="s">
        <v>6854</v>
      </c>
      <c r="F3" s="87" t="s">
        <v>6688</v>
      </c>
      <c r="G3" s="7" t="s">
        <v>1183</v>
      </c>
      <c r="H3" s="96" t="s">
        <v>7722</v>
      </c>
      <c r="I3" s="8" t="s">
        <v>6559</v>
      </c>
      <c r="J3" s="8"/>
      <c r="K3" s="8" t="s">
        <v>17397</v>
      </c>
      <c r="L3" s="8" t="s">
        <v>17408</v>
      </c>
      <c r="M3" s="8" t="s">
        <v>17388</v>
      </c>
      <c r="N3" s="8" t="s">
        <v>17389</v>
      </c>
      <c r="O3" s="15" t="s">
        <v>6856</v>
      </c>
      <c r="P3" s="15"/>
      <c r="Q3" s="8" t="s">
        <v>6918</v>
      </c>
      <c r="R3" s="8" t="s">
        <v>17536</v>
      </c>
      <c r="S3" s="214">
        <v>46</v>
      </c>
      <c r="U3" s="413" t="s">
        <v>5179</v>
      </c>
      <c r="V3" s="413">
        <f>COUNTIF($S$2:$S$11,"42")</f>
        <v>0</v>
      </c>
    </row>
    <row r="4" spans="1:22" ht="15" thickTop="1" thickBot="1">
      <c r="A4" s="7">
        <v>3</v>
      </c>
      <c r="B4" s="7">
        <v>2100</v>
      </c>
      <c r="C4" s="9" t="s">
        <v>6686</v>
      </c>
      <c r="D4" s="9" t="s">
        <v>6851</v>
      </c>
      <c r="E4" s="147" t="s">
        <v>6855</v>
      </c>
      <c r="F4" s="87" t="s">
        <v>6689</v>
      </c>
      <c r="G4" s="7" t="s">
        <v>1183</v>
      </c>
      <c r="H4" s="96" t="s">
        <v>6692</v>
      </c>
      <c r="I4" s="8" t="s">
        <v>6559</v>
      </c>
      <c r="J4" s="8"/>
      <c r="K4" s="8" t="s">
        <v>17264</v>
      </c>
      <c r="L4" s="8" t="s">
        <v>17388</v>
      </c>
      <c r="M4" s="8" t="s">
        <v>17409</v>
      </c>
      <c r="N4" s="8" t="s">
        <v>17389</v>
      </c>
      <c r="O4" s="15" t="s">
        <v>6856</v>
      </c>
      <c r="P4" s="15"/>
      <c r="Q4" s="8" t="s">
        <v>6919</v>
      </c>
      <c r="R4" s="8" t="s">
        <v>17536</v>
      </c>
      <c r="S4" s="214">
        <v>46</v>
      </c>
      <c r="U4" s="413" t="s">
        <v>5178</v>
      </c>
      <c r="V4" s="413">
        <f>COUNTIF($S$2:$S$11,"43")</f>
        <v>0</v>
      </c>
    </row>
    <row r="5" spans="1:22" ht="15" thickTop="1" thickBot="1">
      <c r="A5" s="7">
        <v>4</v>
      </c>
      <c r="B5" s="7">
        <v>6160</v>
      </c>
      <c r="C5" s="9" t="s">
        <v>17933</v>
      </c>
      <c r="D5" s="9" t="s">
        <v>6852</v>
      </c>
      <c r="E5" s="147" t="s">
        <v>6916</v>
      </c>
      <c r="F5" s="87" t="s">
        <v>6690</v>
      </c>
      <c r="G5" s="7" t="s">
        <v>1183</v>
      </c>
      <c r="H5" s="96" t="s">
        <v>6693</v>
      </c>
      <c r="I5" s="8" t="s">
        <v>6559</v>
      </c>
      <c r="J5" s="8"/>
      <c r="K5" s="8" t="s">
        <v>17397</v>
      </c>
      <c r="L5" s="8" t="s">
        <v>17257</v>
      </c>
      <c r="M5" s="8" t="s">
        <v>17388</v>
      </c>
      <c r="N5" s="8" t="s">
        <v>17410</v>
      </c>
      <c r="O5" s="15" t="s">
        <v>6856</v>
      </c>
      <c r="P5" s="15"/>
      <c r="Q5" s="8" t="s">
        <v>6920</v>
      </c>
      <c r="R5" s="8"/>
      <c r="S5" s="214">
        <v>46</v>
      </c>
      <c r="U5" s="413" t="s">
        <v>5176</v>
      </c>
      <c r="V5" s="413">
        <f>COUNTIF($S$2:$S$11,"44")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COUNTIF($S$2:$S$11,"46")</f>
        <v>4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4.25" thickTop="1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9400001@nihonsoft.net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101</v>
      </c>
      <c r="C2" s="9" t="s">
        <v>6696</v>
      </c>
      <c r="D2" s="9" t="s">
        <v>6857</v>
      </c>
      <c r="E2" s="147" t="s">
        <v>6858</v>
      </c>
      <c r="F2" s="87" t="s">
        <v>6872</v>
      </c>
      <c r="G2" s="7" t="s">
        <v>1183</v>
      </c>
      <c r="H2" s="96" t="s">
        <v>6697</v>
      </c>
      <c r="I2" s="8" t="s">
        <v>18492</v>
      </c>
      <c r="J2" s="8"/>
      <c r="K2" s="8" t="s">
        <v>17255</v>
      </c>
      <c r="L2" s="8" t="s">
        <v>17257</v>
      </c>
      <c r="M2" s="8" t="s">
        <v>17257</v>
      </c>
      <c r="N2" s="8" t="s">
        <v>17263</v>
      </c>
      <c r="O2" s="15" t="s">
        <v>6856</v>
      </c>
      <c r="P2" s="15"/>
      <c r="Q2" s="8"/>
      <c r="R2" s="8" t="s">
        <v>17563</v>
      </c>
      <c r="S2" s="214">
        <v>46</v>
      </c>
      <c r="U2" s="413" t="s">
        <v>5180</v>
      </c>
      <c r="V2" s="413">
        <f>COUNTIF($S$2:$S$13,"41")</f>
        <v>0</v>
      </c>
    </row>
    <row r="3" spans="1:22" ht="15" thickTop="1" thickBot="1">
      <c r="A3" s="7"/>
      <c r="B3" s="7"/>
      <c r="C3" s="103"/>
      <c r="D3" s="9"/>
      <c r="E3" s="147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COUNTIF($S$2:$S$13,"42")</f>
        <v>0</v>
      </c>
    </row>
    <row r="4" spans="1:22" ht="15" thickTop="1" thickBot="1">
      <c r="A4" s="7"/>
      <c r="B4" s="7"/>
      <c r="C4" s="9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COUNTIF($S$2:$S$13,"43")</f>
        <v>0</v>
      </c>
    </row>
    <row r="5" spans="1:22" ht="15" thickTop="1" thickBot="1">
      <c r="A5" s="7"/>
      <c r="B5" s="7"/>
      <c r="C5" s="9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COUNTIF($S$2:$S$13,"44")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COUNTIF($S$2:$S$13,"45")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COUNTIF($S$2:$S$13,"46")</f>
        <v>1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COUNTIF($S$2:$S$13,"47")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COUNTIF($S$2:$S$13,"48")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COUNTIF($S$2:$S$13,"49")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7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110020</v>
      </c>
      <c r="C2" s="288" t="s">
        <v>18048</v>
      </c>
      <c r="D2" s="9" t="s">
        <v>6885</v>
      </c>
      <c r="E2" s="147" t="s">
        <v>6889</v>
      </c>
      <c r="F2" s="87" t="s">
        <v>6707</v>
      </c>
      <c r="G2" s="7" t="s">
        <v>1183</v>
      </c>
      <c r="H2" s="96" t="s">
        <v>6703</v>
      </c>
      <c r="I2" s="8" t="s">
        <v>6559</v>
      </c>
      <c r="J2" s="8"/>
      <c r="K2" s="8" t="s">
        <v>17255</v>
      </c>
      <c r="L2" s="8" t="s">
        <v>17257</v>
      </c>
      <c r="M2" s="8" t="s">
        <v>17272</v>
      </c>
      <c r="N2" s="8" t="s">
        <v>17259</v>
      </c>
      <c r="O2" s="15" t="s">
        <v>6893</v>
      </c>
      <c r="P2" s="15"/>
      <c r="Q2" s="8" t="s">
        <v>11077</v>
      </c>
      <c r="R2" s="8"/>
      <c r="S2" s="214">
        <v>46</v>
      </c>
      <c r="U2" s="413" t="s">
        <v>5180</v>
      </c>
      <c r="V2" s="413">
        <f>COUNTIF($S$2:$S$12,"41")</f>
        <v>0</v>
      </c>
    </row>
    <row r="3" spans="1:22" ht="15" thickTop="1" thickBot="1">
      <c r="A3" s="7">
        <v>2</v>
      </c>
      <c r="B3" s="7">
        <v>110030</v>
      </c>
      <c r="C3" s="288" t="s">
        <v>18049</v>
      </c>
      <c r="D3" s="9" t="s">
        <v>6886</v>
      </c>
      <c r="E3" s="147" t="s">
        <v>6890</v>
      </c>
      <c r="F3" s="87" t="s">
        <v>6708</v>
      </c>
      <c r="G3" s="7" t="s">
        <v>1183</v>
      </c>
      <c r="H3" s="96" t="s">
        <v>6704</v>
      </c>
      <c r="I3" s="8" t="s">
        <v>6559</v>
      </c>
      <c r="J3" s="8"/>
      <c r="K3" s="8" t="s">
        <v>17264</v>
      </c>
      <c r="L3" s="8" t="s">
        <v>17257</v>
      </c>
      <c r="M3" s="8" t="s">
        <v>17261</v>
      </c>
      <c r="N3" s="8" t="s">
        <v>17263</v>
      </c>
      <c r="O3" s="15" t="s">
        <v>6893</v>
      </c>
      <c r="P3" s="15"/>
      <c r="Q3" s="8" t="s">
        <v>11078</v>
      </c>
      <c r="R3" s="8"/>
      <c r="S3" s="214">
        <v>46</v>
      </c>
      <c r="U3" s="413" t="s">
        <v>5179</v>
      </c>
      <c r="V3" s="413">
        <f>COUNTIF($S$2:$S$12,"42")</f>
        <v>0</v>
      </c>
    </row>
    <row r="4" spans="1:22" ht="15" thickTop="1" thickBot="1">
      <c r="A4" s="7">
        <v>3</v>
      </c>
      <c r="B4" s="442">
        <v>110040</v>
      </c>
      <c r="C4" s="288" t="s">
        <v>18050</v>
      </c>
      <c r="D4" s="9" t="s">
        <v>6887</v>
      </c>
      <c r="E4" s="147" t="s">
        <v>6891</v>
      </c>
      <c r="F4" s="87" t="s">
        <v>6709</v>
      </c>
      <c r="G4" s="7" t="s">
        <v>1183</v>
      </c>
      <c r="H4" s="96" t="s">
        <v>6705</v>
      </c>
      <c r="I4" s="8" t="s">
        <v>6559</v>
      </c>
      <c r="J4" s="8"/>
      <c r="K4" s="8" t="s">
        <v>17264</v>
      </c>
      <c r="L4" s="8" t="s">
        <v>17257</v>
      </c>
      <c r="M4" s="8" t="s">
        <v>17261</v>
      </c>
      <c r="N4" s="8" t="s">
        <v>17263</v>
      </c>
      <c r="O4" s="15" t="s">
        <v>6893</v>
      </c>
      <c r="P4" s="15"/>
      <c r="Q4" s="8" t="s">
        <v>11079</v>
      </c>
      <c r="R4" s="8"/>
      <c r="S4" s="214">
        <v>46</v>
      </c>
      <c r="U4" s="413" t="s">
        <v>5178</v>
      </c>
      <c r="V4" s="413">
        <f>COUNTIF($S$2:$S$12,"43")</f>
        <v>0</v>
      </c>
    </row>
    <row r="5" spans="1:22" ht="15" thickTop="1" thickBot="1">
      <c r="A5" s="7">
        <v>4</v>
      </c>
      <c r="B5" s="442">
        <v>110200</v>
      </c>
      <c r="C5" s="288" t="s">
        <v>18051</v>
      </c>
      <c r="D5" s="9" t="s">
        <v>6888</v>
      </c>
      <c r="E5" s="147" t="s">
        <v>6892</v>
      </c>
      <c r="F5" s="87" t="s">
        <v>6710</v>
      </c>
      <c r="G5" s="7" t="s">
        <v>1183</v>
      </c>
      <c r="H5" s="96" t="s">
        <v>6706</v>
      </c>
      <c r="I5" s="8" t="s">
        <v>6559</v>
      </c>
      <c r="J5" s="8"/>
      <c r="K5" s="8" t="s">
        <v>17264</v>
      </c>
      <c r="L5" s="8" t="s">
        <v>17261</v>
      </c>
      <c r="M5" s="8" t="s">
        <v>17261</v>
      </c>
      <c r="N5" s="8" t="s">
        <v>17263</v>
      </c>
      <c r="O5" s="15" t="s">
        <v>6893</v>
      </c>
      <c r="P5" s="15"/>
      <c r="Q5" s="8" t="s">
        <v>11080</v>
      </c>
      <c r="R5" s="8"/>
      <c r="S5" s="214">
        <v>46</v>
      </c>
      <c r="U5" s="413" t="s">
        <v>5176</v>
      </c>
      <c r="V5" s="413">
        <f>COUNTIF($S$2:$S$12,"44")</f>
        <v>0</v>
      </c>
    </row>
    <row r="6" spans="1:22" ht="15" thickTop="1" thickBot="1">
      <c r="A6" s="7">
        <v>5</v>
      </c>
      <c r="B6" s="442">
        <v>110020</v>
      </c>
      <c r="C6" s="288" t="s">
        <v>18052</v>
      </c>
      <c r="D6" s="9" t="s">
        <v>8950</v>
      </c>
      <c r="E6" s="147" t="s">
        <v>8951</v>
      </c>
      <c r="F6" s="87" t="s">
        <v>8823</v>
      </c>
      <c r="G6" s="7" t="s">
        <v>1183</v>
      </c>
      <c r="H6" s="15" t="s">
        <v>8824</v>
      </c>
      <c r="I6" s="8" t="s">
        <v>6559</v>
      </c>
      <c r="J6" s="8"/>
      <c r="K6" s="8" t="s">
        <v>17264</v>
      </c>
      <c r="L6" s="8" t="s">
        <v>17261</v>
      </c>
      <c r="M6" s="8" t="s">
        <v>17261</v>
      </c>
      <c r="N6" s="8" t="s">
        <v>17263</v>
      </c>
      <c r="O6" s="15" t="s">
        <v>8952</v>
      </c>
      <c r="P6" s="15"/>
      <c r="Q6" s="8" t="s">
        <v>9008</v>
      </c>
      <c r="R6" s="8"/>
      <c r="S6" s="214">
        <v>47</v>
      </c>
      <c r="U6" s="413" t="s">
        <v>5174</v>
      </c>
      <c r="V6" s="413">
        <f>COUNTIF($S$2:$S$12,"45")</f>
        <v>0</v>
      </c>
    </row>
    <row r="7" spans="1:22" ht="15" thickTop="1" thickBot="1">
      <c r="A7" s="7">
        <v>6</v>
      </c>
      <c r="B7" s="442">
        <v>110060</v>
      </c>
      <c r="C7" s="288" t="s">
        <v>18053</v>
      </c>
      <c r="D7" s="9" t="s">
        <v>9939</v>
      </c>
      <c r="E7" s="147" t="s">
        <v>9940</v>
      </c>
      <c r="F7" s="87" t="s">
        <v>9656</v>
      </c>
      <c r="G7" s="7" t="s">
        <v>1183</v>
      </c>
      <c r="H7" s="15" t="s">
        <v>9657</v>
      </c>
      <c r="I7" s="8" t="s">
        <v>6559</v>
      </c>
      <c r="J7" s="8"/>
      <c r="K7" s="8" t="s">
        <v>17264</v>
      </c>
      <c r="L7" s="8" t="s">
        <v>17261</v>
      </c>
      <c r="M7" s="8" t="s">
        <v>17261</v>
      </c>
      <c r="N7" s="8" t="s">
        <v>17263</v>
      </c>
      <c r="O7" s="15" t="s">
        <v>9941</v>
      </c>
      <c r="P7" s="15"/>
      <c r="Q7" s="8" t="s">
        <v>10958</v>
      </c>
      <c r="R7" s="8"/>
      <c r="S7" s="214">
        <v>47</v>
      </c>
      <c r="U7" s="413" t="s">
        <v>5175</v>
      </c>
      <c r="V7" s="413">
        <f>COUNTIF($S$2:$S$12,"46")</f>
        <v>4</v>
      </c>
    </row>
    <row r="8" spans="1:22" ht="15" thickTop="1" thickBot="1">
      <c r="A8" s="442">
        <v>7</v>
      </c>
      <c r="B8" s="442">
        <v>110110</v>
      </c>
      <c r="C8" s="288" t="s">
        <v>18054</v>
      </c>
      <c r="D8" s="9" t="s">
        <v>14519</v>
      </c>
      <c r="E8" s="147" t="s">
        <v>14520</v>
      </c>
      <c r="F8" s="87" t="s">
        <v>14517</v>
      </c>
      <c r="G8" s="442" t="s">
        <v>1183</v>
      </c>
      <c r="H8" s="15" t="s">
        <v>14518</v>
      </c>
      <c r="I8" s="8" t="s">
        <v>6559</v>
      </c>
      <c r="J8" s="8"/>
      <c r="K8" s="8" t="s">
        <v>17264</v>
      </c>
      <c r="L8" s="8" t="s">
        <v>17261</v>
      </c>
      <c r="M8" s="8" t="s">
        <v>17261</v>
      </c>
      <c r="N8" s="8" t="s">
        <v>17263</v>
      </c>
      <c r="O8" s="15" t="s">
        <v>14521</v>
      </c>
      <c r="P8" s="15"/>
      <c r="Q8" s="8" t="s">
        <v>16486</v>
      </c>
      <c r="R8" s="8"/>
      <c r="S8" s="214">
        <v>48</v>
      </c>
      <c r="U8" s="413" t="s">
        <v>5214</v>
      </c>
      <c r="V8" s="413">
        <f>COUNTIF($S$2:$S$12,"47")</f>
        <v>2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COUNTIF($S$2:$S$12,"48")</f>
        <v>1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9600001@nihonsoft.net"/>
    <hyperlink ref="F6" r:id="rId3"/>
    <hyperlink ref="F7" r:id="rId4" display="SW00009600001@nihonsoft.net"/>
    <hyperlink ref="F8" r:id="rId5" display="SW00009600005@nihonsoft.net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V13"/>
  <sheetViews>
    <sheetView topLeftCell="E1" zoomScaleNormal="100" workbookViewId="0">
      <selection activeCell="P3" sqref="P3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8.625" style="1" bestFit="1" customWidth="1"/>
    <col min="19" max="19" width="13.125" style="208" bestFit="1" customWidth="1"/>
    <col min="20" max="20" width="26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23862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250">
        <v>1</v>
      </c>
      <c r="B2" s="250"/>
      <c r="C2" s="291" t="s">
        <v>6877</v>
      </c>
      <c r="D2" s="251" t="s">
        <v>6946</v>
      </c>
      <c r="E2" s="268" t="s">
        <v>7030</v>
      </c>
      <c r="F2" s="292" t="s">
        <v>6879</v>
      </c>
      <c r="G2" s="250" t="s">
        <v>1183</v>
      </c>
      <c r="H2" s="270" t="s">
        <v>7175</v>
      </c>
      <c r="I2" s="254" t="s">
        <v>6878</v>
      </c>
      <c r="J2" s="254"/>
      <c r="K2" s="254"/>
      <c r="L2" s="254"/>
      <c r="M2" s="254"/>
      <c r="N2" s="254"/>
      <c r="O2" s="252" t="s">
        <v>6947</v>
      </c>
      <c r="P2" s="252" t="s">
        <v>33489</v>
      </c>
      <c r="Q2" s="254" t="s">
        <v>11081</v>
      </c>
      <c r="R2" s="210" t="s">
        <v>7168</v>
      </c>
      <c r="S2" s="255"/>
      <c r="U2" s="413" t="s">
        <v>5180</v>
      </c>
      <c r="V2" s="413">
        <f>COUNTIF($S$2:$S$11,"41")</f>
        <v>0</v>
      </c>
    </row>
    <row r="3" spans="1:22" ht="15" thickTop="1" thickBot="1">
      <c r="A3" s="7">
        <v>1</v>
      </c>
      <c r="B3" s="7">
        <v>1000</v>
      </c>
      <c r="C3" s="288" t="s">
        <v>6877</v>
      </c>
      <c r="D3" s="9" t="s">
        <v>7180</v>
      </c>
      <c r="E3" s="147" t="s">
        <v>7181</v>
      </c>
      <c r="F3" s="87" t="s">
        <v>7034</v>
      </c>
      <c r="G3" s="7" t="s">
        <v>1183</v>
      </c>
      <c r="H3" s="96" t="s">
        <v>7031</v>
      </c>
      <c r="I3" s="8" t="s">
        <v>17411</v>
      </c>
      <c r="J3" s="8"/>
      <c r="K3" s="8" t="s">
        <v>17293</v>
      </c>
      <c r="L3" s="8" t="s">
        <v>17257</v>
      </c>
      <c r="M3" s="8" t="s">
        <v>17257</v>
      </c>
      <c r="N3" s="8" t="s">
        <v>17257</v>
      </c>
      <c r="O3" s="15" t="s">
        <v>7182</v>
      </c>
      <c r="P3" s="15"/>
      <c r="Q3" s="8" t="s">
        <v>11082</v>
      </c>
      <c r="R3" s="8" t="s">
        <v>21037</v>
      </c>
      <c r="S3" s="214">
        <v>46</v>
      </c>
      <c r="U3" s="413" t="s">
        <v>5179</v>
      </c>
      <c r="V3" s="413">
        <f>COUNTIF($S$2:$S$11,"42")</f>
        <v>0</v>
      </c>
    </row>
    <row r="4" spans="1:22" ht="15" thickTop="1" thickBot="1">
      <c r="A4" s="7">
        <v>2</v>
      </c>
      <c r="B4" s="7">
        <v>1010</v>
      </c>
      <c r="C4" s="288" t="s">
        <v>24220</v>
      </c>
      <c r="D4" s="29" t="s">
        <v>23658</v>
      </c>
      <c r="E4" s="305" t="s">
        <v>23724</v>
      </c>
      <c r="F4" s="87" t="s">
        <v>23858</v>
      </c>
      <c r="G4" s="675" t="s">
        <v>21</v>
      </c>
      <c r="H4" s="29" t="s">
        <v>24092</v>
      </c>
      <c r="I4" s="29" t="s">
        <v>23343</v>
      </c>
      <c r="J4" s="8" t="s">
        <v>24219</v>
      </c>
      <c r="K4" s="8"/>
      <c r="L4" s="8"/>
      <c r="M4" s="8"/>
      <c r="N4" s="8"/>
      <c r="O4" s="15" t="s">
        <v>23855</v>
      </c>
      <c r="P4" s="15"/>
      <c r="Q4" s="8"/>
      <c r="R4" s="8" t="s">
        <v>23857</v>
      </c>
      <c r="S4" s="214"/>
      <c r="U4" s="413" t="s">
        <v>5178</v>
      </c>
      <c r="V4" s="413">
        <f>COUNTIF($S$2:$S$11,"43")</f>
        <v>0</v>
      </c>
    </row>
    <row r="5" spans="1:22" ht="15" thickTop="1" thickBot="1">
      <c r="A5" s="7">
        <v>3</v>
      </c>
      <c r="B5" s="7">
        <v>1020</v>
      </c>
      <c r="C5" s="288" t="s">
        <v>26474</v>
      </c>
      <c r="D5" s="29" t="s">
        <v>23659</v>
      </c>
      <c r="E5" s="305" t="s">
        <v>23860</v>
      </c>
      <c r="F5" s="87" t="s">
        <v>23859</v>
      </c>
      <c r="G5" s="675" t="s">
        <v>21</v>
      </c>
      <c r="H5" s="29" t="s">
        <v>23485</v>
      </c>
      <c r="I5" s="29" t="s">
        <v>23343</v>
      </c>
      <c r="J5" s="8" t="s">
        <v>24219</v>
      </c>
      <c r="K5" s="8"/>
      <c r="L5" s="8"/>
      <c r="M5" s="8"/>
      <c r="N5" s="8"/>
      <c r="O5" s="15" t="s">
        <v>23855</v>
      </c>
      <c r="P5" s="15"/>
      <c r="Q5" s="8"/>
      <c r="R5" s="8" t="s">
        <v>23857</v>
      </c>
      <c r="S5" s="214"/>
      <c r="U5" s="413" t="s">
        <v>5176</v>
      </c>
      <c r="V5" s="413">
        <f>COUNTIF($S$2:$S$11,"44")</f>
        <v>0</v>
      </c>
    </row>
    <row r="6" spans="1:22" ht="15" thickTop="1" thickBot="1">
      <c r="A6" s="7"/>
      <c r="B6" s="7"/>
      <c r="C6" s="45" t="s">
        <v>27367</v>
      </c>
      <c r="D6" s="9" t="s">
        <v>27508</v>
      </c>
      <c r="E6" s="147" t="s">
        <v>27509</v>
      </c>
      <c r="F6" s="87" t="s">
        <v>27368</v>
      </c>
      <c r="G6" s="675" t="s">
        <v>21</v>
      </c>
      <c r="H6" s="15" t="s">
        <v>27369</v>
      </c>
      <c r="I6" s="29" t="s">
        <v>27370</v>
      </c>
      <c r="J6" s="8"/>
      <c r="K6" s="8"/>
      <c r="L6" s="8"/>
      <c r="M6" s="8"/>
      <c r="N6" s="8"/>
      <c r="O6" s="15" t="s">
        <v>27507</v>
      </c>
      <c r="P6" s="15"/>
      <c r="Q6" s="8"/>
      <c r="R6" s="8"/>
      <c r="S6" s="214"/>
      <c r="U6" s="413" t="s">
        <v>5174</v>
      </c>
      <c r="V6" s="413">
        <f>COUNTIF($S$2:$S$11,"45")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COUNTIF($S$2:$S$11,"46")</f>
        <v>1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COUNTIF($S$2:$S$11,"47")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COUNTIF($S$2:$S$11,"48")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COUNTIF($S$2:$S$11,"49")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4.25" thickTop="1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:F5" r:id="rId3" display="SW00009700001@nihonsoft.co.jp"/>
    <hyperlink ref="F4" r:id="rId4"/>
    <hyperlink ref="F5" r:id="rId5"/>
    <hyperlink ref="F6" r:id="rId6" display="SW00009700001@nihonsoft.co.jp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V13"/>
  <sheetViews>
    <sheetView topLeftCell="E1"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10030</v>
      </c>
      <c r="C2" s="288" t="s">
        <v>17872</v>
      </c>
      <c r="D2" s="9" t="s">
        <v>7085</v>
      </c>
      <c r="E2" s="147" t="s">
        <v>7086</v>
      </c>
      <c r="F2" s="87" t="s">
        <v>6969</v>
      </c>
      <c r="G2" s="7" t="s">
        <v>1183</v>
      </c>
      <c r="H2" s="96" t="s">
        <v>7174</v>
      </c>
      <c r="I2" s="8" t="s">
        <v>6559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7087</v>
      </c>
      <c r="P2" s="15"/>
      <c r="Q2" s="8" t="s">
        <v>7135</v>
      </c>
      <c r="R2" s="8"/>
      <c r="S2" s="214">
        <v>46</v>
      </c>
      <c r="U2" s="413" t="s">
        <v>5180</v>
      </c>
      <c r="V2" s="413">
        <f>COUNTIF($S$2:$S$10,"41")</f>
        <v>0</v>
      </c>
    </row>
    <row r="3" spans="1:22" ht="15" thickTop="1" thickBot="1">
      <c r="A3" s="7"/>
      <c r="B3" s="7"/>
      <c r="C3" s="288"/>
      <c r="D3" s="9"/>
      <c r="E3" s="147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14"/>
      <c r="U3" s="413" t="s">
        <v>5179</v>
      </c>
      <c r="V3" s="413">
        <f>COUNTIF($S$2:$S$10,"42")</f>
        <v>0</v>
      </c>
    </row>
    <row r="4" spans="1:22" ht="15" thickTop="1" thickBot="1">
      <c r="A4" s="7"/>
      <c r="B4" s="7"/>
      <c r="C4" s="288"/>
      <c r="D4" s="9"/>
      <c r="E4" s="147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/>
      <c r="B5" s="7"/>
      <c r="C5" s="288"/>
      <c r="D5" s="9"/>
      <c r="E5" s="147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COUNTIF($S$2:$S$10,"46")</f>
        <v>1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12152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288" t="s">
        <v>7004</v>
      </c>
      <c r="D2" s="9" t="s">
        <v>7136</v>
      </c>
      <c r="E2" s="147" t="s">
        <v>7140</v>
      </c>
      <c r="F2" s="87" t="s">
        <v>7008</v>
      </c>
      <c r="G2" s="7" t="s">
        <v>1183</v>
      </c>
      <c r="H2" s="96" t="s">
        <v>7011</v>
      </c>
      <c r="I2" s="8" t="s">
        <v>7009</v>
      </c>
      <c r="J2" s="8"/>
      <c r="K2" s="8" t="s">
        <v>17412</v>
      </c>
      <c r="L2" s="8" t="s">
        <v>17257</v>
      </c>
      <c r="M2" s="8" t="s">
        <v>17257</v>
      </c>
      <c r="N2" s="8" t="s">
        <v>17259</v>
      </c>
      <c r="O2" s="15" t="s">
        <v>7144</v>
      </c>
      <c r="P2" s="15"/>
      <c r="Q2" s="8" t="s">
        <v>7841</v>
      </c>
      <c r="R2" s="8" t="s">
        <v>21076</v>
      </c>
      <c r="S2" s="214">
        <v>46</v>
      </c>
      <c r="U2" s="413" t="s">
        <v>5180</v>
      </c>
      <c r="V2" s="413">
        <f>COUNTIF($S$2:$S$12,"41")</f>
        <v>0</v>
      </c>
    </row>
    <row r="3" spans="1:22" ht="15" thickTop="1" thickBot="1">
      <c r="A3" s="7">
        <v>2</v>
      </c>
      <c r="B3" s="7">
        <v>2001</v>
      </c>
      <c r="C3" s="288" t="s">
        <v>7005</v>
      </c>
      <c r="D3" s="9" t="s">
        <v>7137</v>
      </c>
      <c r="E3" s="147" t="s">
        <v>7141</v>
      </c>
      <c r="F3" s="87" t="s">
        <v>7014</v>
      </c>
      <c r="G3" s="7" t="s">
        <v>1183</v>
      </c>
      <c r="H3" s="96" t="s">
        <v>7012</v>
      </c>
      <c r="I3" s="8" t="s">
        <v>7009</v>
      </c>
      <c r="J3" s="8"/>
      <c r="K3" s="8" t="s">
        <v>17264</v>
      </c>
      <c r="L3" s="8" t="s">
        <v>17388</v>
      </c>
      <c r="M3" s="8" t="s">
        <v>17388</v>
      </c>
      <c r="N3" s="8" t="s">
        <v>17389</v>
      </c>
      <c r="O3" s="15" t="s">
        <v>7144</v>
      </c>
      <c r="P3" s="15"/>
      <c r="Q3" s="8" t="s">
        <v>7842</v>
      </c>
      <c r="R3" s="8" t="s">
        <v>21039</v>
      </c>
      <c r="S3" s="214">
        <v>46</v>
      </c>
      <c r="U3" s="413" t="s">
        <v>5179</v>
      </c>
      <c r="V3" s="413">
        <f>COUNTIF($S$2:$S$12,"42")</f>
        <v>0</v>
      </c>
    </row>
    <row r="4" spans="1:22" ht="15" thickTop="1" thickBot="1">
      <c r="A4" s="7">
        <v>3</v>
      </c>
      <c r="B4" s="7">
        <v>3001</v>
      </c>
      <c r="C4" s="288" t="s">
        <v>7006</v>
      </c>
      <c r="D4" s="9" t="s">
        <v>7138</v>
      </c>
      <c r="E4" s="147" t="s">
        <v>7142</v>
      </c>
      <c r="F4" s="87" t="s">
        <v>7015</v>
      </c>
      <c r="G4" s="7" t="s">
        <v>1183</v>
      </c>
      <c r="H4" s="96" t="s">
        <v>7013</v>
      </c>
      <c r="I4" s="8" t="s">
        <v>7009</v>
      </c>
      <c r="J4" s="8"/>
      <c r="K4" s="8" t="s">
        <v>17264</v>
      </c>
      <c r="L4" s="8" t="s">
        <v>17388</v>
      </c>
      <c r="M4" s="8" t="s">
        <v>17388</v>
      </c>
      <c r="N4" s="8" t="s">
        <v>17259</v>
      </c>
      <c r="O4" s="15" t="s">
        <v>7144</v>
      </c>
      <c r="P4" s="15"/>
      <c r="Q4" s="8" t="s">
        <v>7843</v>
      </c>
      <c r="R4" s="8" t="s">
        <v>21039</v>
      </c>
      <c r="S4" s="214">
        <v>46</v>
      </c>
      <c r="U4" s="413" t="s">
        <v>5178</v>
      </c>
      <c r="V4" s="413">
        <f>COUNTIF($S$2:$S$12,"43")</f>
        <v>0</v>
      </c>
    </row>
    <row r="5" spans="1:22" ht="15" thickTop="1" thickBot="1">
      <c r="A5" s="7">
        <v>4</v>
      </c>
      <c r="B5" s="7">
        <v>4001</v>
      </c>
      <c r="C5" s="288" t="s">
        <v>7007</v>
      </c>
      <c r="D5" s="9" t="s">
        <v>7139</v>
      </c>
      <c r="E5" s="147" t="s">
        <v>7143</v>
      </c>
      <c r="F5" s="87" t="s">
        <v>7016</v>
      </c>
      <c r="G5" s="7" t="s">
        <v>1183</v>
      </c>
      <c r="H5" s="96" t="s">
        <v>7010</v>
      </c>
      <c r="I5" s="8" t="s">
        <v>7009</v>
      </c>
      <c r="J5" s="8"/>
      <c r="K5" s="8" t="s">
        <v>17264</v>
      </c>
      <c r="L5" s="8" t="s">
        <v>17257</v>
      </c>
      <c r="M5" s="8" t="s">
        <v>17388</v>
      </c>
      <c r="N5" s="8" t="s">
        <v>17263</v>
      </c>
      <c r="O5" s="15" t="s">
        <v>7144</v>
      </c>
      <c r="P5" s="15"/>
      <c r="Q5" s="8" t="s">
        <v>7844</v>
      </c>
      <c r="R5" s="8" t="s">
        <v>21039</v>
      </c>
      <c r="S5" s="214">
        <v>46</v>
      </c>
      <c r="U5" s="413" t="s">
        <v>5176</v>
      </c>
      <c r="V5" s="413">
        <f>COUNTIF($S$2:$S$12,"44")</f>
        <v>0</v>
      </c>
    </row>
    <row r="6" spans="1:22" ht="15" thickTop="1" thickBot="1">
      <c r="A6" s="7">
        <v>5</v>
      </c>
      <c r="B6" s="7">
        <v>5001</v>
      </c>
      <c r="C6" s="45" t="s">
        <v>10020</v>
      </c>
      <c r="D6" s="9" t="s">
        <v>10247</v>
      </c>
      <c r="E6" s="147" t="s">
        <v>10248</v>
      </c>
      <c r="F6" s="87" t="s">
        <v>10021</v>
      </c>
      <c r="G6" s="421" t="s">
        <v>1183</v>
      </c>
      <c r="H6" s="15" t="s">
        <v>10023</v>
      </c>
      <c r="I6" s="8" t="s">
        <v>10022</v>
      </c>
      <c r="J6" s="8"/>
      <c r="K6" s="8" t="s">
        <v>17255</v>
      </c>
      <c r="L6" s="8" t="s">
        <v>17257</v>
      </c>
      <c r="M6" s="8" t="s">
        <v>17388</v>
      </c>
      <c r="N6" s="8" t="s">
        <v>17259</v>
      </c>
      <c r="O6" s="15" t="s">
        <v>10249</v>
      </c>
      <c r="P6" s="15"/>
      <c r="Q6" s="462" t="s">
        <v>10847</v>
      </c>
      <c r="R6" s="210" t="s">
        <v>10957</v>
      </c>
      <c r="S6" s="243">
        <v>47</v>
      </c>
      <c r="U6" s="413" t="s">
        <v>5174</v>
      </c>
      <c r="V6" s="413">
        <f>COUNTIF($S$2:$S$12,"45")</f>
        <v>0</v>
      </c>
    </row>
    <row r="7" spans="1:22" ht="15" thickTop="1" thickBot="1">
      <c r="A7" s="7">
        <v>6</v>
      </c>
      <c r="B7" s="7">
        <v>6001</v>
      </c>
      <c r="C7" s="9" t="s">
        <v>11951</v>
      </c>
      <c r="D7" s="9" t="s">
        <v>11970</v>
      </c>
      <c r="E7" s="147" t="s">
        <v>11994</v>
      </c>
      <c r="F7" s="87" t="s">
        <v>11997</v>
      </c>
      <c r="G7" s="442" t="s">
        <v>1183</v>
      </c>
      <c r="H7" s="15" t="s">
        <v>11952</v>
      </c>
      <c r="I7" s="8" t="s">
        <v>6559</v>
      </c>
      <c r="J7" s="8"/>
      <c r="K7" s="8" t="s">
        <v>17255</v>
      </c>
      <c r="L7" s="8" t="s">
        <v>17257</v>
      </c>
      <c r="M7" s="8" t="s">
        <v>17388</v>
      </c>
      <c r="N7" s="8" t="s">
        <v>17259</v>
      </c>
      <c r="O7" s="15" t="s">
        <v>11971</v>
      </c>
      <c r="P7" s="15"/>
      <c r="Q7" s="8" t="s">
        <v>11998</v>
      </c>
      <c r="R7" s="8"/>
      <c r="S7" s="214">
        <v>48</v>
      </c>
      <c r="U7" s="413" t="s">
        <v>5175</v>
      </c>
      <c r="V7" s="413">
        <f>COUNTIF($S$2:$S$12,"46")</f>
        <v>4</v>
      </c>
    </row>
    <row r="8" spans="1:22" ht="15" thickTop="1" thickBot="1">
      <c r="A8" s="7"/>
      <c r="B8" s="442"/>
      <c r="C8" s="9"/>
      <c r="D8" s="9"/>
      <c r="E8" s="147"/>
      <c r="F8" s="87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COUNTIF($S$2:$S$12,"47")</f>
        <v>1</v>
      </c>
    </row>
    <row r="9" spans="1:22" ht="15" thickTop="1" thickBot="1">
      <c r="A9" s="7"/>
      <c r="B9" s="442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COUNTIF($S$2:$S$12,"48")</f>
        <v>1</v>
      </c>
    </row>
    <row r="10" spans="1:22" ht="15" thickTop="1" thickBot="1">
      <c r="A10" s="7"/>
      <c r="B10" s="442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442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442"/>
      <c r="C12" s="9"/>
      <c r="D12" s="9"/>
      <c r="E12" s="147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10000001@nihonsoft.co.jp"/>
    <hyperlink ref="F5" r:id="rId3"/>
    <hyperlink ref="F6" r:id="rId4"/>
    <hyperlink ref="F7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V14"/>
  <sheetViews>
    <sheetView topLeftCell="E1"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60.375" style="1" bestFit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/>
      <c r="C2" s="288" t="s">
        <v>7092</v>
      </c>
      <c r="D2" s="9" t="s">
        <v>7172</v>
      </c>
      <c r="E2" s="147" t="s">
        <v>7187</v>
      </c>
      <c r="F2" s="87" t="s">
        <v>7186</v>
      </c>
      <c r="G2" s="7" t="s">
        <v>1183</v>
      </c>
      <c r="H2" s="96" t="s">
        <v>7175</v>
      </c>
      <c r="I2" s="8" t="s">
        <v>7095</v>
      </c>
      <c r="J2" s="8"/>
      <c r="K2" s="8" t="s">
        <v>17273</v>
      </c>
      <c r="L2" s="8" t="s">
        <v>17273</v>
      </c>
      <c r="M2" s="8" t="s">
        <v>17273</v>
      </c>
      <c r="N2" s="8" t="s">
        <v>17273</v>
      </c>
      <c r="O2" s="15" t="s">
        <v>7179</v>
      </c>
      <c r="P2" s="15"/>
      <c r="Q2" s="173" t="s">
        <v>7697</v>
      </c>
      <c r="R2" s="210" t="s">
        <v>7173</v>
      </c>
      <c r="S2" s="214">
        <v>46</v>
      </c>
      <c r="U2" s="413" t="s">
        <v>5180</v>
      </c>
      <c r="V2" s="413">
        <f>COUNTIF($S$2:$S$13,"41")</f>
        <v>0</v>
      </c>
    </row>
    <row r="3" spans="1:22" ht="15" thickTop="1" thickBot="1">
      <c r="A3" s="7">
        <v>2</v>
      </c>
      <c r="B3" s="7"/>
      <c r="C3" s="288" t="s">
        <v>7093</v>
      </c>
      <c r="D3" s="45" t="s">
        <v>7169</v>
      </c>
      <c r="E3" s="140" t="s">
        <v>7170</v>
      </c>
      <c r="F3" s="87" t="s">
        <v>7094</v>
      </c>
      <c r="G3" s="7" t="s">
        <v>1183</v>
      </c>
      <c r="H3" s="96" t="s">
        <v>7177</v>
      </c>
      <c r="I3" s="8" t="s">
        <v>7095</v>
      </c>
      <c r="J3" s="8"/>
      <c r="K3" s="8" t="s">
        <v>17273</v>
      </c>
      <c r="L3" s="8" t="s">
        <v>17273</v>
      </c>
      <c r="M3" s="8" t="s">
        <v>17273</v>
      </c>
      <c r="N3" s="8" t="s">
        <v>17273</v>
      </c>
      <c r="O3" s="15" t="s">
        <v>7171</v>
      </c>
      <c r="P3" s="15"/>
      <c r="Q3" s="173" t="s">
        <v>7698</v>
      </c>
      <c r="R3" s="210" t="s">
        <v>7178</v>
      </c>
      <c r="S3" s="214">
        <v>46</v>
      </c>
      <c r="U3" s="413" t="s">
        <v>5179</v>
      </c>
      <c r="V3" s="413">
        <f>COUNTIF($S$2:$S$13,"42")</f>
        <v>0</v>
      </c>
    </row>
    <row r="4" spans="1:22" ht="15" thickTop="1" thickBot="1">
      <c r="A4" s="442">
        <v>3</v>
      </c>
      <c r="B4" s="442"/>
      <c r="C4" s="288" t="s">
        <v>17821</v>
      </c>
      <c r="D4" s="9" t="s">
        <v>10849</v>
      </c>
      <c r="E4" s="147" t="s">
        <v>10850</v>
      </c>
      <c r="F4" s="87" t="s">
        <v>10824</v>
      </c>
      <c r="G4" s="442" t="s">
        <v>21</v>
      </c>
      <c r="H4" s="96" t="s">
        <v>10825</v>
      </c>
      <c r="I4" s="8" t="s">
        <v>8383</v>
      </c>
      <c r="J4" s="8"/>
      <c r="K4" s="8" t="s">
        <v>17273</v>
      </c>
      <c r="L4" s="8" t="s">
        <v>17273</v>
      </c>
      <c r="M4" s="8" t="s">
        <v>17273</v>
      </c>
      <c r="N4" s="8" t="s">
        <v>17273</v>
      </c>
      <c r="O4" s="15" t="s">
        <v>10851</v>
      </c>
      <c r="P4" s="15"/>
      <c r="Q4" s="8" t="s">
        <v>10956</v>
      </c>
      <c r="R4" s="8"/>
      <c r="S4" s="214">
        <v>47</v>
      </c>
      <c r="U4" s="413" t="s">
        <v>5178</v>
      </c>
      <c r="V4" s="413">
        <f>COUNTIF($S$2:$S$13,"43")</f>
        <v>0</v>
      </c>
    </row>
    <row r="5" spans="1:22" ht="15" thickTop="1" thickBot="1">
      <c r="A5" s="7">
        <v>4</v>
      </c>
      <c r="B5" s="7"/>
      <c r="C5" s="288"/>
      <c r="D5" s="9"/>
      <c r="E5" s="147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COUNTIF($S$2:$S$13,"44")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COUNTIF($S$2:$S$13,"45")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COUNTIF($S$2:$S$13,"46")</f>
        <v>2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COUNTIF($S$2:$S$13,"47")</f>
        <v>1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COUNTIF($S$2:$S$13,"48")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COUNTIF($S$2:$S$13,"49")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" r:id="rId2" display="SW00010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V13"/>
  <sheetViews>
    <sheetView topLeftCell="E1" zoomScaleNormal="100" workbookViewId="0">
      <selection activeCell="H3" sqref="H3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2.625" style="1" bestFit="1" customWidth="1"/>
    <col min="18" max="18" width="33.75" style="1" customWidth="1"/>
    <col min="19" max="19" width="14.375" style="208" bestFit="1" customWidth="1"/>
    <col min="20" max="20" width="9" style="210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42" thickTop="1" thickBot="1">
      <c r="A2" s="314">
        <v>1</v>
      </c>
      <c r="B2" s="314"/>
      <c r="C2" s="314" t="s">
        <v>7157</v>
      </c>
      <c r="D2" s="689" t="s">
        <v>10662</v>
      </c>
      <c r="E2" s="703" t="s">
        <v>10663</v>
      </c>
      <c r="F2" s="704" t="s">
        <v>7158</v>
      </c>
      <c r="G2" s="689" t="s">
        <v>1183</v>
      </c>
      <c r="H2" s="705" t="s">
        <v>10290</v>
      </c>
      <c r="I2" s="691" t="s">
        <v>17873</v>
      </c>
      <c r="J2" s="691"/>
      <c r="K2" s="691"/>
      <c r="L2" s="691"/>
      <c r="M2" s="691"/>
      <c r="N2" s="691"/>
      <c r="O2" s="691" t="s">
        <v>7231</v>
      </c>
      <c r="P2" s="691" t="s">
        <v>17214</v>
      </c>
      <c r="Q2" s="705" t="s">
        <v>17225</v>
      </c>
      <c r="R2" s="705"/>
      <c r="S2" s="706"/>
      <c r="U2" s="413" t="s">
        <v>5180</v>
      </c>
      <c r="V2" s="413">
        <f>COUNTIF($S$2:$S$10,"41")</f>
        <v>0</v>
      </c>
    </row>
    <row r="3" spans="1:22" ht="15" thickTop="1" thickBot="1">
      <c r="A3" s="7">
        <v>2</v>
      </c>
      <c r="B3" s="7">
        <v>1000</v>
      </c>
      <c r="C3" s="45" t="s">
        <v>10769</v>
      </c>
      <c r="D3" s="9" t="s">
        <v>10771</v>
      </c>
      <c r="E3" s="147" t="s">
        <v>10772</v>
      </c>
      <c r="F3" s="87" t="s">
        <v>12690</v>
      </c>
      <c r="G3" s="7" t="s">
        <v>21</v>
      </c>
      <c r="H3" s="96" t="s">
        <v>8248</v>
      </c>
      <c r="I3" s="8" t="s">
        <v>17227</v>
      </c>
      <c r="J3" s="8"/>
      <c r="K3" s="8" t="s">
        <v>17293</v>
      </c>
      <c r="L3" s="8" t="s">
        <v>17257</v>
      </c>
      <c r="M3" s="8" t="s">
        <v>17261</v>
      </c>
      <c r="N3" s="8" t="s">
        <v>17257</v>
      </c>
      <c r="O3" s="15" t="s">
        <v>10770</v>
      </c>
      <c r="P3" s="15"/>
      <c r="Q3" s="390" t="s">
        <v>10773</v>
      </c>
      <c r="R3" s="390" t="s">
        <v>17226</v>
      </c>
      <c r="S3" s="214">
        <v>46</v>
      </c>
      <c r="U3" s="413" t="s">
        <v>5179</v>
      </c>
      <c r="V3" s="413">
        <f>COUNTIF($S$2:$S$10,"42")</f>
        <v>0</v>
      </c>
    </row>
    <row r="4" spans="1:22" ht="15" thickTop="1" thickBot="1">
      <c r="A4" s="7">
        <v>3</v>
      </c>
      <c r="B4" s="7"/>
      <c r="C4" s="45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COUNTIF($S$2:$S$10,"43")</f>
        <v>0</v>
      </c>
    </row>
    <row r="5" spans="1:22" ht="15" thickTop="1" thickBot="1">
      <c r="A5" s="7"/>
      <c r="B5" s="7"/>
      <c r="C5" s="45"/>
      <c r="D5" s="9"/>
      <c r="E5" s="147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COUNTIF($S$2:$S$10,"44")</f>
        <v>0</v>
      </c>
    </row>
    <row r="6" spans="1:22" ht="15" thickTop="1" thickBot="1">
      <c r="A6" s="7"/>
      <c r="B6" s="7"/>
      <c r="C6" s="9"/>
      <c r="D6" s="9"/>
      <c r="E6" s="147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COUNTIF($S$2:$S$10,"45")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COUNTIF($S$2:$S$10,"46")</f>
        <v>1</v>
      </c>
    </row>
    <row r="8" spans="1:22" ht="15" thickTop="1" thickBot="1">
      <c r="A8" s="7"/>
      <c r="B8" s="7"/>
      <c r="C8" s="9"/>
      <c r="D8" s="9"/>
      <c r="E8" s="147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COUNTIF($S$2:$S$10,"47")</f>
        <v>0</v>
      </c>
    </row>
    <row r="9" spans="1:22" ht="15" thickTop="1" thickBot="1">
      <c r="A9" s="7"/>
      <c r="B9" s="7"/>
      <c r="C9" s="9"/>
      <c r="D9" s="9"/>
      <c r="E9" s="147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COUNTIF($S$2:$S$10,"48")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COUNTIF($S$2:$S$10,"49")</f>
        <v>0</v>
      </c>
    </row>
    <row r="11" spans="1:22" ht="14.25" thickTop="1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V51"/>
  <sheetViews>
    <sheetView topLeftCell="G1" zoomScaleNormal="100" workbookViewId="0"/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50010</v>
      </c>
      <c r="C2" s="45" t="s">
        <v>31458</v>
      </c>
      <c r="D2" s="9" t="s">
        <v>7886</v>
      </c>
      <c r="E2" s="147" t="s">
        <v>7897</v>
      </c>
      <c r="F2" s="87" t="s">
        <v>7729</v>
      </c>
      <c r="G2" s="7" t="s">
        <v>1183</v>
      </c>
      <c r="H2" s="96" t="s">
        <v>7728</v>
      </c>
      <c r="I2" s="8" t="s">
        <v>6956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7908</v>
      </c>
      <c r="P2" s="15"/>
      <c r="Q2" s="308" t="s">
        <v>8026</v>
      </c>
      <c r="R2" s="308"/>
      <c r="S2" s="214">
        <v>46</v>
      </c>
      <c r="U2" s="413" t="s">
        <v>5180</v>
      </c>
      <c r="V2" s="413">
        <f>COUNTIF($S$2:$S$50,"41")</f>
        <v>0</v>
      </c>
    </row>
    <row r="3" spans="1:22" ht="15" thickTop="1" thickBot="1">
      <c r="A3" s="7">
        <v>2</v>
      </c>
      <c r="B3" s="7">
        <v>51020</v>
      </c>
      <c r="C3" s="45" t="s">
        <v>31459</v>
      </c>
      <c r="D3" s="9" t="s">
        <v>7887</v>
      </c>
      <c r="E3" s="140" t="s">
        <v>7898</v>
      </c>
      <c r="F3" s="87" t="s">
        <v>7730</v>
      </c>
      <c r="G3" s="7" t="s">
        <v>1183</v>
      </c>
      <c r="H3" s="96" t="s">
        <v>7740</v>
      </c>
      <c r="I3" s="8" t="s">
        <v>6956</v>
      </c>
      <c r="J3" s="8"/>
      <c r="K3" s="8" t="s">
        <v>17255</v>
      </c>
      <c r="L3" s="8" t="s">
        <v>17413</v>
      </c>
      <c r="M3" s="8" t="s">
        <v>17257</v>
      </c>
      <c r="N3" s="8" t="s">
        <v>17414</v>
      </c>
      <c r="O3" s="15" t="s">
        <v>7908</v>
      </c>
      <c r="P3" s="15"/>
      <c r="Q3" s="307" t="s">
        <v>8027</v>
      </c>
      <c r="R3" s="307"/>
      <c r="S3" s="214">
        <v>46</v>
      </c>
      <c r="U3" s="413" t="s">
        <v>5179</v>
      </c>
      <c r="V3" s="413">
        <f>COUNTIF($S$2:$S$50,"42")</f>
        <v>0</v>
      </c>
    </row>
    <row r="4" spans="1:22" ht="15" thickTop="1" thickBot="1">
      <c r="A4" s="7">
        <v>3</v>
      </c>
      <c r="B4" s="7">
        <v>52030</v>
      </c>
      <c r="C4" s="45" t="s">
        <v>31460</v>
      </c>
      <c r="D4" s="9" t="s">
        <v>7888</v>
      </c>
      <c r="E4" s="147" t="s">
        <v>7899</v>
      </c>
      <c r="F4" s="87" t="s">
        <v>7731</v>
      </c>
      <c r="G4" s="7" t="s">
        <v>1183</v>
      </c>
      <c r="H4" s="96" t="s">
        <v>7741</v>
      </c>
      <c r="I4" s="8" t="s">
        <v>6956</v>
      </c>
      <c r="J4" s="8"/>
      <c r="K4" s="8" t="s">
        <v>17255</v>
      </c>
      <c r="L4" s="8" t="s">
        <v>17257</v>
      </c>
      <c r="M4" s="8" t="s">
        <v>17261</v>
      </c>
      <c r="N4" s="8" t="s">
        <v>17259</v>
      </c>
      <c r="O4" s="15" t="s">
        <v>7908</v>
      </c>
      <c r="P4" s="15"/>
      <c r="Q4" s="8" t="s">
        <v>8028</v>
      </c>
      <c r="R4" s="8"/>
      <c r="S4" s="214">
        <v>46</v>
      </c>
      <c r="U4" s="413" t="s">
        <v>5178</v>
      </c>
      <c r="V4" s="413">
        <f>COUNTIF($S$2:$S$50,"43")</f>
        <v>0</v>
      </c>
    </row>
    <row r="5" spans="1:22" ht="15" thickTop="1" thickBot="1">
      <c r="A5" s="7">
        <v>4</v>
      </c>
      <c r="B5" s="7">
        <v>53010</v>
      </c>
      <c r="C5" s="45" t="s">
        <v>31461</v>
      </c>
      <c r="D5" s="9" t="s">
        <v>7889</v>
      </c>
      <c r="E5" s="147" t="s">
        <v>7900</v>
      </c>
      <c r="F5" s="87" t="s">
        <v>7732</v>
      </c>
      <c r="G5" s="7" t="s">
        <v>1183</v>
      </c>
      <c r="H5" s="96" t="s">
        <v>7742</v>
      </c>
      <c r="I5" s="8" t="s">
        <v>6956</v>
      </c>
      <c r="J5" s="8"/>
      <c r="K5" s="8" t="s">
        <v>17264</v>
      </c>
      <c r="L5" s="8" t="s">
        <v>17257</v>
      </c>
      <c r="M5" s="8" t="s">
        <v>17257</v>
      </c>
      <c r="N5" s="8" t="s">
        <v>17259</v>
      </c>
      <c r="O5" s="15" t="s">
        <v>7908</v>
      </c>
      <c r="P5" s="15"/>
      <c r="Q5" s="8" t="s">
        <v>8029</v>
      </c>
      <c r="R5" s="8"/>
      <c r="S5" s="214">
        <v>46</v>
      </c>
      <c r="U5" s="413" t="s">
        <v>5176</v>
      </c>
      <c r="V5" s="413">
        <f>COUNTIF($S$2:$S$50,"44")</f>
        <v>0</v>
      </c>
    </row>
    <row r="6" spans="1:22" ht="15" thickTop="1" thickBot="1">
      <c r="A6" s="7">
        <v>5</v>
      </c>
      <c r="B6" s="7">
        <v>54020</v>
      </c>
      <c r="C6" s="45" t="s">
        <v>31462</v>
      </c>
      <c r="D6" s="9" t="s">
        <v>7890</v>
      </c>
      <c r="E6" s="147" t="s">
        <v>7901</v>
      </c>
      <c r="F6" s="87" t="s">
        <v>7733</v>
      </c>
      <c r="G6" s="7" t="s">
        <v>1183</v>
      </c>
      <c r="H6" s="96" t="s">
        <v>7743</v>
      </c>
      <c r="I6" s="8" t="s">
        <v>6956</v>
      </c>
      <c r="J6" s="8"/>
      <c r="K6" s="8" t="s">
        <v>17264</v>
      </c>
      <c r="L6" s="8" t="s">
        <v>17257</v>
      </c>
      <c r="M6" s="8" t="s">
        <v>17261</v>
      </c>
      <c r="N6" s="8" t="s">
        <v>17263</v>
      </c>
      <c r="O6" s="15" t="s">
        <v>7908</v>
      </c>
      <c r="P6" s="15"/>
      <c r="Q6" s="8" t="s">
        <v>8030</v>
      </c>
      <c r="R6" s="8"/>
      <c r="S6" s="214">
        <v>46</v>
      </c>
      <c r="U6" s="413" t="s">
        <v>5174</v>
      </c>
      <c r="V6" s="413">
        <f>COUNTIF($S$2:$S$50,"45")</f>
        <v>0</v>
      </c>
    </row>
    <row r="7" spans="1:22" ht="15" thickTop="1" thickBot="1">
      <c r="A7" s="7">
        <v>6</v>
      </c>
      <c r="B7" s="7">
        <v>55010</v>
      </c>
      <c r="C7" s="9" t="s">
        <v>31463</v>
      </c>
      <c r="D7" s="9" t="s">
        <v>7891</v>
      </c>
      <c r="E7" s="147" t="s">
        <v>7902</v>
      </c>
      <c r="F7" s="87" t="s">
        <v>7734</v>
      </c>
      <c r="G7" s="7" t="s">
        <v>1183</v>
      </c>
      <c r="H7" s="96" t="s">
        <v>7744</v>
      </c>
      <c r="I7" s="8" t="s">
        <v>6956</v>
      </c>
      <c r="J7" s="8"/>
      <c r="K7" s="8" t="s">
        <v>17255</v>
      </c>
      <c r="L7" s="8" t="s">
        <v>17257</v>
      </c>
      <c r="M7" s="8" t="s">
        <v>17257</v>
      </c>
      <c r="N7" s="8" t="s">
        <v>17259</v>
      </c>
      <c r="O7" s="15" t="s">
        <v>7908</v>
      </c>
      <c r="P7" s="15"/>
      <c r="Q7" s="8" t="s">
        <v>8031</v>
      </c>
      <c r="R7" s="8"/>
      <c r="S7" s="214">
        <v>46</v>
      </c>
      <c r="U7" s="413" t="s">
        <v>5175</v>
      </c>
      <c r="V7" s="413">
        <f>COUNTIF($S$2:$S$50,"46")</f>
        <v>11</v>
      </c>
    </row>
    <row r="8" spans="1:22" ht="15" thickTop="1" thickBot="1">
      <c r="A8" s="7">
        <v>7</v>
      </c>
      <c r="B8" s="7">
        <v>56020</v>
      </c>
      <c r="C8" s="9" t="s">
        <v>31464</v>
      </c>
      <c r="D8" s="9" t="s">
        <v>7892</v>
      </c>
      <c r="E8" s="147" t="s">
        <v>7903</v>
      </c>
      <c r="F8" s="87" t="s">
        <v>7735</v>
      </c>
      <c r="G8" s="7" t="s">
        <v>1183</v>
      </c>
      <c r="H8" s="96" t="s">
        <v>7745</v>
      </c>
      <c r="I8" s="8" t="s">
        <v>6956</v>
      </c>
      <c r="J8" s="8"/>
      <c r="K8" s="8" t="s">
        <v>17255</v>
      </c>
      <c r="L8" s="8" t="s">
        <v>17257</v>
      </c>
      <c r="M8" s="8" t="s">
        <v>17261</v>
      </c>
      <c r="N8" s="8" t="s">
        <v>17259</v>
      </c>
      <c r="O8" s="15" t="s">
        <v>7908</v>
      </c>
      <c r="P8" s="15"/>
      <c r="Q8" s="8" t="s">
        <v>8032</v>
      </c>
      <c r="R8" s="8"/>
      <c r="S8" s="214">
        <v>46</v>
      </c>
      <c r="U8" s="413" t="s">
        <v>5214</v>
      </c>
      <c r="V8" s="413">
        <f>COUNTIF($S$2:$S$50,"47")</f>
        <v>36</v>
      </c>
    </row>
    <row r="9" spans="1:22" ht="15" thickTop="1" thickBot="1">
      <c r="A9" s="7">
        <v>8</v>
      </c>
      <c r="B9" s="7">
        <v>57050</v>
      </c>
      <c r="C9" s="9" t="s">
        <v>31465</v>
      </c>
      <c r="D9" s="9" t="s">
        <v>7893</v>
      </c>
      <c r="E9" s="147" t="s">
        <v>7904</v>
      </c>
      <c r="F9" s="87" t="s">
        <v>7736</v>
      </c>
      <c r="G9" s="7" t="s">
        <v>1183</v>
      </c>
      <c r="H9" s="96" t="s">
        <v>7746</v>
      </c>
      <c r="I9" s="8" t="s">
        <v>6956</v>
      </c>
      <c r="J9" s="8"/>
      <c r="K9" s="8" t="s">
        <v>17255</v>
      </c>
      <c r="L9" s="8" t="s">
        <v>17261</v>
      </c>
      <c r="M9" s="8" t="s">
        <v>17413</v>
      </c>
      <c r="N9" s="8" t="s">
        <v>17259</v>
      </c>
      <c r="O9" s="15" t="s">
        <v>7908</v>
      </c>
      <c r="P9" s="15"/>
      <c r="Q9" s="8" t="s">
        <v>8033</v>
      </c>
      <c r="R9" s="8"/>
      <c r="S9" s="214">
        <v>46</v>
      </c>
      <c r="U9" s="413" t="s">
        <v>5216</v>
      </c>
      <c r="V9" s="413">
        <f>COUNTIF($S$2:$S$50,"48")</f>
        <v>0</v>
      </c>
    </row>
    <row r="10" spans="1:22" ht="15" thickTop="1" thickBot="1">
      <c r="A10" s="7">
        <v>9</v>
      </c>
      <c r="B10" s="7">
        <v>58010</v>
      </c>
      <c r="C10" s="9" t="s">
        <v>31466</v>
      </c>
      <c r="D10" s="9" t="s">
        <v>7894</v>
      </c>
      <c r="E10" s="147" t="s">
        <v>7905</v>
      </c>
      <c r="F10" s="87" t="s">
        <v>7737</v>
      </c>
      <c r="G10" s="7" t="s">
        <v>1183</v>
      </c>
      <c r="H10" s="96" t="s">
        <v>7747</v>
      </c>
      <c r="I10" s="8" t="s">
        <v>6956</v>
      </c>
      <c r="J10" s="8"/>
      <c r="K10" s="8" t="s">
        <v>17264</v>
      </c>
      <c r="L10" s="8" t="s">
        <v>17261</v>
      </c>
      <c r="M10" s="8" t="s">
        <v>17261</v>
      </c>
      <c r="N10" s="8" t="s">
        <v>17414</v>
      </c>
      <c r="O10" s="15" t="s">
        <v>7908</v>
      </c>
      <c r="P10" s="15"/>
      <c r="Q10" s="8" t="s">
        <v>12855</v>
      </c>
      <c r="R10" s="8"/>
      <c r="S10" s="214">
        <v>46</v>
      </c>
      <c r="U10" s="413" t="s">
        <v>5215</v>
      </c>
      <c r="V10" s="413">
        <f>COUNTIF($S$2:$S$50,"49")</f>
        <v>0</v>
      </c>
    </row>
    <row r="11" spans="1:22" ht="15" thickTop="1" thickBot="1">
      <c r="A11" s="7">
        <v>10</v>
      </c>
      <c r="B11" s="7">
        <v>59020</v>
      </c>
      <c r="C11" s="9" t="s">
        <v>31467</v>
      </c>
      <c r="D11" s="9" t="s">
        <v>7895</v>
      </c>
      <c r="E11" s="147" t="s">
        <v>7906</v>
      </c>
      <c r="F11" s="87" t="s">
        <v>7738</v>
      </c>
      <c r="G11" s="7" t="s">
        <v>1183</v>
      </c>
      <c r="H11" s="96" t="s">
        <v>7748</v>
      </c>
      <c r="I11" s="8" t="s">
        <v>6956</v>
      </c>
      <c r="J11" s="8"/>
      <c r="K11" s="8" t="s">
        <v>17264</v>
      </c>
      <c r="L11" s="8" t="s">
        <v>17261</v>
      </c>
      <c r="M11" s="8" t="s">
        <v>17261</v>
      </c>
      <c r="N11" s="8" t="s">
        <v>17259</v>
      </c>
      <c r="O11" s="15" t="s">
        <v>7908</v>
      </c>
      <c r="P11" s="15"/>
      <c r="Q11" s="8" t="s">
        <v>12856</v>
      </c>
      <c r="R11" s="8"/>
      <c r="S11" s="214">
        <v>46</v>
      </c>
      <c r="T11" s="210" t="s">
        <v>11197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>
        <v>61030</v>
      </c>
      <c r="C12" s="9" t="s">
        <v>31468</v>
      </c>
      <c r="D12" s="9" t="s">
        <v>7896</v>
      </c>
      <c r="E12" s="147" t="s">
        <v>7907</v>
      </c>
      <c r="F12" s="87" t="s">
        <v>7739</v>
      </c>
      <c r="G12" s="7" t="s">
        <v>1183</v>
      </c>
      <c r="H12" s="96" t="s">
        <v>7749</v>
      </c>
      <c r="I12" s="8" t="s">
        <v>6956</v>
      </c>
      <c r="J12" s="8"/>
      <c r="K12" s="8" t="s">
        <v>17264</v>
      </c>
      <c r="L12" s="8" t="s">
        <v>17261</v>
      </c>
      <c r="M12" s="8" t="s">
        <v>17257</v>
      </c>
      <c r="N12" s="8" t="s">
        <v>17263</v>
      </c>
      <c r="O12" s="15" t="s">
        <v>7908</v>
      </c>
      <c r="P12" s="15"/>
      <c r="Q12" s="8" t="s">
        <v>8034</v>
      </c>
      <c r="R12" s="8"/>
      <c r="S12" s="214">
        <v>46</v>
      </c>
      <c r="U12" s="413" t="s">
        <v>17021</v>
      </c>
      <c r="V12" s="413">
        <f>COUNTIF($S$2:$S$150,"51")</f>
        <v>0</v>
      </c>
    </row>
    <row r="13" spans="1:22" ht="15" thickTop="1" thickBot="1">
      <c r="A13" s="421">
        <v>12</v>
      </c>
      <c r="B13" s="7">
        <v>100</v>
      </c>
      <c r="C13" s="9" t="s">
        <v>10135</v>
      </c>
      <c r="D13" s="9" t="s">
        <v>10366</v>
      </c>
      <c r="E13" s="147" t="s">
        <v>10367</v>
      </c>
      <c r="F13" s="87" t="s">
        <v>10171</v>
      </c>
      <c r="G13" s="421" t="s">
        <v>1183</v>
      </c>
      <c r="H13" s="15" t="s">
        <v>10207</v>
      </c>
      <c r="I13" s="8" t="s">
        <v>6559</v>
      </c>
      <c r="J13" s="8"/>
      <c r="K13" s="8" t="s">
        <v>17264</v>
      </c>
      <c r="L13" s="8" t="s">
        <v>17257</v>
      </c>
      <c r="M13" s="8" t="s">
        <v>17257</v>
      </c>
      <c r="N13" s="8" t="s">
        <v>17263</v>
      </c>
      <c r="O13" s="15" t="s">
        <v>10368</v>
      </c>
      <c r="P13" s="15"/>
      <c r="Q13" s="8" t="s">
        <v>10560</v>
      </c>
      <c r="R13" s="8"/>
      <c r="S13" s="214">
        <v>47</v>
      </c>
      <c r="U13" s="413" t="s">
        <v>17022</v>
      </c>
      <c r="V13" s="413">
        <f>COUNTIF($S$2:$S$150,"52")</f>
        <v>0</v>
      </c>
    </row>
    <row r="14" spans="1:22" ht="15" thickTop="1" thickBot="1">
      <c r="A14" s="421">
        <v>13</v>
      </c>
      <c r="B14" s="7">
        <v>200</v>
      </c>
      <c r="C14" s="9" t="s">
        <v>10136</v>
      </c>
      <c r="D14" s="9" t="s">
        <v>10371</v>
      </c>
      <c r="E14" s="15" t="s">
        <v>10372</v>
      </c>
      <c r="F14" s="87" t="s">
        <v>10172</v>
      </c>
      <c r="G14" s="421" t="s">
        <v>1183</v>
      </c>
      <c r="H14" s="15" t="s">
        <v>10208</v>
      </c>
      <c r="I14" s="8" t="s">
        <v>6559</v>
      </c>
      <c r="J14" s="8"/>
      <c r="K14" s="8" t="s">
        <v>17264</v>
      </c>
      <c r="L14" s="8" t="s">
        <v>17261</v>
      </c>
      <c r="M14" s="8" t="s">
        <v>17257</v>
      </c>
      <c r="N14" s="8" t="s">
        <v>17263</v>
      </c>
      <c r="O14" s="15" t="s">
        <v>10368</v>
      </c>
      <c r="P14" s="15"/>
      <c r="Q14" s="8" t="s">
        <v>10561</v>
      </c>
      <c r="R14" s="8"/>
      <c r="S14" s="214">
        <v>47</v>
      </c>
      <c r="U14" s="413" t="s">
        <v>17022</v>
      </c>
      <c r="V14" s="413">
        <f>COUNTIF($S$2:$S$150,"52")</f>
        <v>0</v>
      </c>
    </row>
    <row r="15" spans="1:22" ht="15" thickTop="1" thickBot="1">
      <c r="A15" s="421">
        <v>14</v>
      </c>
      <c r="B15" s="7">
        <v>300</v>
      </c>
      <c r="C15" s="9" t="s">
        <v>10137</v>
      </c>
      <c r="D15" s="9" t="s">
        <v>10369</v>
      </c>
      <c r="E15" s="15" t="s">
        <v>10370</v>
      </c>
      <c r="F15" s="87" t="s">
        <v>10173</v>
      </c>
      <c r="G15" s="421" t="s">
        <v>1183</v>
      </c>
      <c r="H15" s="15" t="s">
        <v>10209</v>
      </c>
      <c r="I15" s="8" t="s">
        <v>6559</v>
      </c>
      <c r="J15" s="8"/>
      <c r="K15" s="8" t="s">
        <v>17264</v>
      </c>
      <c r="L15" s="8" t="s">
        <v>17261</v>
      </c>
      <c r="M15" s="8" t="s">
        <v>17261</v>
      </c>
      <c r="N15" s="8" t="s">
        <v>17263</v>
      </c>
      <c r="O15" s="15" t="s">
        <v>10368</v>
      </c>
      <c r="P15" s="15"/>
      <c r="Q15" s="8" t="s">
        <v>10562</v>
      </c>
      <c r="R15" s="8"/>
      <c r="S15" s="214">
        <v>47</v>
      </c>
    </row>
    <row r="16" spans="1:22" ht="15" thickTop="1" thickBot="1">
      <c r="A16" s="421">
        <v>15</v>
      </c>
      <c r="B16" s="7">
        <v>400</v>
      </c>
      <c r="C16" s="9" t="s">
        <v>10138</v>
      </c>
      <c r="D16" s="9" t="s">
        <v>10373</v>
      </c>
      <c r="E16" s="15" t="s">
        <v>10374</v>
      </c>
      <c r="F16" s="87" t="s">
        <v>10174</v>
      </c>
      <c r="G16" s="421" t="s">
        <v>1183</v>
      </c>
      <c r="H16" s="15" t="s">
        <v>10210</v>
      </c>
      <c r="I16" s="8" t="s">
        <v>6559</v>
      </c>
      <c r="J16" s="8"/>
      <c r="K16" s="8" t="s">
        <v>17264</v>
      </c>
      <c r="L16" s="8" t="s">
        <v>17261</v>
      </c>
      <c r="M16" s="8" t="s">
        <v>17257</v>
      </c>
      <c r="N16" s="8" t="s">
        <v>17263</v>
      </c>
      <c r="O16" s="15" t="s">
        <v>10368</v>
      </c>
      <c r="P16" s="15"/>
      <c r="Q16" s="8" t="s">
        <v>11105</v>
      </c>
      <c r="R16" s="8"/>
      <c r="S16" s="214">
        <v>47</v>
      </c>
    </row>
    <row r="17" spans="1:19" ht="15" thickTop="1" thickBot="1">
      <c r="A17" s="421">
        <v>16</v>
      </c>
      <c r="B17" s="7">
        <v>15010</v>
      </c>
      <c r="C17" s="9" t="s">
        <v>10139</v>
      </c>
      <c r="D17" s="9" t="s">
        <v>10375</v>
      </c>
      <c r="E17" s="15" t="s">
        <v>10376</v>
      </c>
      <c r="F17" s="87" t="s">
        <v>10175</v>
      </c>
      <c r="G17" s="421" t="s">
        <v>1183</v>
      </c>
      <c r="H17" s="15" t="s">
        <v>10211</v>
      </c>
      <c r="I17" s="8" t="s">
        <v>6559</v>
      </c>
      <c r="J17" s="8"/>
      <c r="K17" s="8" t="s">
        <v>17264</v>
      </c>
      <c r="L17" s="8" t="s">
        <v>17257</v>
      </c>
      <c r="M17" s="8" t="s">
        <v>17261</v>
      </c>
      <c r="N17" s="8" t="s">
        <v>17263</v>
      </c>
      <c r="O17" s="15" t="s">
        <v>10368</v>
      </c>
      <c r="P17" s="15"/>
      <c r="Q17" s="8" t="s">
        <v>10442</v>
      </c>
      <c r="R17" s="8"/>
      <c r="S17" s="214">
        <v>47</v>
      </c>
    </row>
    <row r="18" spans="1:19" ht="15" thickTop="1" thickBot="1">
      <c r="A18" s="421">
        <v>17</v>
      </c>
      <c r="B18" s="7">
        <v>21010</v>
      </c>
      <c r="C18" s="9" t="s">
        <v>10140</v>
      </c>
      <c r="D18" s="9" t="s">
        <v>10377</v>
      </c>
      <c r="E18" s="15" t="s">
        <v>10378</v>
      </c>
      <c r="F18" s="87" t="s">
        <v>10176</v>
      </c>
      <c r="G18" s="421" t="s">
        <v>1183</v>
      </c>
      <c r="H18" s="15" t="s">
        <v>10212</v>
      </c>
      <c r="I18" s="8" t="s">
        <v>6559</v>
      </c>
      <c r="J18" s="8"/>
      <c r="K18" s="8" t="s">
        <v>17264</v>
      </c>
      <c r="L18" s="8" t="s">
        <v>17261</v>
      </c>
      <c r="M18" s="8" t="s">
        <v>17257</v>
      </c>
      <c r="N18" s="8" t="s">
        <v>17259</v>
      </c>
      <c r="O18" s="15" t="s">
        <v>10368</v>
      </c>
      <c r="P18" s="15"/>
      <c r="Q18" s="8" t="s">
        <v>10443</v>
      </c>
      <c r="R18" s="8"/>
      <c r="S18" s="214">
        <v>47</v>
      </c>
    </row>
    <row r="19" spans="1:19" ht="15" thickTop="1" thickBot="1">
      <c r="A19" s="421">
        <v>18</v>
      </c>
      <c r="B19" s="7">
        <v>22010</v>
      </c>
      <c r="C19" s="9" t="s">
        <v>10141</v>
      </c>
      <c r="D19" s="9" t="s">
        <v>10379</v>
      </c>
      <c r="E19" s="15" t="s">
        <v>10380</v>
      </c>
      <c r="F19" s="87" t="s">
        <v>10177</v>
      </c>
      <c r="G19" s="421" t="s">
        <v>1183</v>
      </c>
      <c r="H19" s="15" t="s">
        <v>10213</v>
      </c>
      <c r="I19" s="8" t="s">
        <v>6559</v>
      </c>
      <c r="J19" s="8"/>
      <c r="K19" s="8" t="s">
        <v>17264</v>
      </c>
      <c r="L19" s="8" t="s">
        <v>17257</v>
      </c>
      <c r="M19" s="8" t="s">
        <v>17257</v>
      </c>
      <c r="N19" s="8" t="s">
        <v>17259</v>
      </c>
      <c r="O19" s="15" t="s">
        <v>10368</v>
      </c>
      <c r="P19" s="15"/>
      <c r="Q19" s="8" t="s">
        <v>10444</v>
      </c>
      <c r="R19" s="8"/>
      <c r="S19" s="214">
        <v>47</v>
      </c>
    </row>
    <row r="20" spans="1:19" ht="15" thickTop="1" thickBot="1">
      <c r="A20" s="421">
        <v>19</v>
      </c>
      <c r="B20" s="7">
        <v>6010</v>
      </c>
      <c r="C20" s="9" t="s">
        <v>10142</v>
      </c>
      <c r="D20" s="9" t="s">
        <v>10381</v>
      </c>
      <c r="E20" s="15" t="s">
        <v>10382</v>
      </c>
      <c r="F20" s="87" t="s">
        <v>10178</v>
      </c>
      <c r="G20" s="421" t="s">
        <v>1183</v>
      </c>
      <c r="H20" s="15" t="s">
        <v>10214</v>
      </c>
      <c r="I20" s="8" t="s">
        <v>6559</v>
      </c>
      <c r="J20" s="8"/>
      <c r="K20" s="8" t="s">
        <v>17264</v>
      </c>
      <c r="L20" s="8" t="s">
        <v>17257</v>
      </c>
      <c r="M20" s="8" t="s">
        <v>17261</v>
      </c>
      <c r="N20" s="8" t="s">
        <v>17263</v>
      </c>
      <c r="O20" s="15" t="s">
        <v>10368</v>
      </c>
      <c r="P20" s="15"/>
      <c r="Q20" s="8" t="s">
        <v>10445</v>
      </c>
      <c r="R20" s="8"/>
      <c r="S20" s="214">
        <v>47</v>
      </c>
    </row>
    <row r="21" spans="1:19" ht="15" thickTop="1" thickBot="1">
      <c r="A21" s="421">
        <v>20</v>
      </c>
      <c r="B21" s="7">
        <v>7020</v>
      </c>
      <c r="C21" s="9" t="s">
        <v>10143</v>
      </c>
      <c r="D21" s="9" t="s">
        <v>10383</v>
      </c>
      <c r="E21" s="15" t="s">
        <v>10384</v>
      </c>
      <c r="F21" s="87" t="s">
        <v>10179</v>
      </c>
      <c r="G21" s="421" t="s">
        <v>1183</v>
      </c>
      <c r="H21" s="15" t="s">
        <v>10215</v>
      </c>
      <c r="I21" s="8" t="s">
        <v>6559</v>
      </c>
      <c r="J21" s="8"/>
      <c r="K21" s="8" t="s">
        <v>17264</v>
      </c>
      <c r="L21" s="8" t="s">
        <v>17261</v>
      </c>
      <c r="M21" s="8" t="s">
        <v>17261</v>
      </c>
      <c r="N21" s="8" t="s">
        <v>17263</v>
      </c>
      <c r="O21" s="15" t="s">
        <v>10368</v>
      </c>
      <c r="P21" s="15"/>
      <c r="Q21" s="8" t="s">
        <v>10446</v>
      </c>
      <c r="R21" s="8"/>
      <c r="S21" s="214">
        <v>47</v>
      </c>
    </row>
    <row r="22" spans="1:19" ht="15" thickTop="1" thickBot="1">
      <c r="A22" s="421">
        <v>21</v>
      </c>
      <c r="B22" s="7">
        <v>8030</v>
      </c>
      <c r="C22" s="9" t="s">
        <v>10144</v>
      </c>
      <c r="D22" s="9" t="s">
        <v>10385</v>
      </c>
      <c r="E22" s="15" t="s">
        <v>10386</v>
      </c>
      <c r="F22" s="87" t="s">
        <v>10180</v>
      </c>
      <c r="G22" s="421" t="s">
        <v>1183</v>
      </c>
      <c r="H22" s="15" t="s">
        <v>10216</v>
      </c>
      <c r="I22" s="8" t="s">
        <v>6559</v>
      </c>
      <c r="J22" s="8"/>
      <c r="K22" s="8" t="s">
        <v>17264</v>
      </c>
      <c r="L22" s="8" t="s">
        <v>17261</v>
      </c>
      <c r="M22" s="8" t="s">
        <v>17261</v>
      </c>
      <c r="N22" s="8" t="s">
        <v>17263</v>
      </c>
      <c r="O22" s="15" t="s">
        <v>10368</v>
      </c>
      <c r="P22" s="15"/>
      <c r="Q22" s="8" t="s">
        <v>10447</v>
      </c>
      <c r="R22" s="8"/>
      <c r="S22" s="214">
        <v>47</v>
      </c>
    </row>
    <row r="23" spans="1:19" ht="15" thickTop="1" thickBot="1">
      <c r="A23" s="421">
        <v>22</v>
      </c>
      <c r="B23" s="7">
        <v>31040</v>
      </c>
      <c r="C23" s="9" t="s">
        <v>10145</v>
      </c>
      <c r="D23" s="9" t="s">
        <v>10388</v>
      </c>
      <c r="E23" s="15" t="s">
        <v>10387</v>
      </c>
      <c r="F23" s="87" t="s">
        <v>10181</v>
      </c>
      <c r="G23" s="421" t="s">
        <v>1183</v>
      </c>
      <c r="H23" s="15" t="s">
        <v>10217</v>
      </c>
      <c r="I23" s="8" t="s">
        <v>6559</v>
      </c>
      <c r="J23" s="8"/>
      <c r="K23" s="8" t="s">
        <v>17264</v>
      </c>
      <c r="L23" s="8" t="s">
        <v>17261</v>
      </c>
      <c r="M23" s="8" t="s">
        <v>17257</v>
      </c>
      <c r="N23" s="8" t="s">
        <v>17259</v>
      </c>
      <c r="O23" s="15" t="s">
        <v>10368</v>
      </c>
      <c r="P23" s="15"/>
      <c r="Q23" s="8" t="s">
        <v>10448</v>
      </c>
      <c r="R23" s="8"/>
      <c r="S23" s="214">
        <v>47</v>
      </c>
    </row>
    <row r="24" spans="1:19" ht="15" customHeight="1" thickTop="1" thickBot="1">
      <c r="A24" s="421">
        <v>23</v>
      </c>
      <c r="B24" s="7">
        <v>16010</v>
      </c>
      <c r="C24" s="9" t="s">
        <v>10146</v>
      </c>
      <c r="D24" s="9" t="s">
        <v>10389</v>
      </c>
      <c r="E24" s="15" t="s">
        <v>10390</v>
      </c>
      <c r="F24" s="87" t="s">
        <v>10182</v>
      </c>
      <c r="G24" s="421" t="s">
        <v>1183</v>
      </c>
      <c r="H24" s="15" t="s">
        <v>10218</v>
      </c>
      <c r="I24" s="8" t="s">
        <v>6559</v>
      </c>
      <c r="J24" s="8"/>
      <c r="K24" s="8" t="s">
        <v>17264</v>
      </c>
      <c r="L24" s="8" t="s">
        <v>17257</v>
      </c>
      <c r="M24" s="8" t="s">
        <v>17257</v>
      </c>
      <c r="N24" s="8" t="s">
        <v>17259</v>
      </c>
      <c r="O24" s="15" t="s">
        <v>10368</v>
      </c>
      <c r="P24" s="15"/>
      <c r="Q24" s="8" t="s">
        <v>10449</v>
      </c>
      <c r="R24" s="8"/>
      <c r="S24" s="214">
        <v>47</v>
      </c>
    </row>
    <row r="25" spans="1:19" ht="15" thickTop="1" thickBot="1">
      <c r="A25" s="421">
        <v>24</v>
      </c>
      <c r="B25" s="7">
        <v>20020</v>
      </c>
      <c r="C25" s="9" t="s">
        <v>10147</v>
      </c>
      <c r="D25" s="9" t="s">
        <v>10391</v>
      </c>
      <c r="E25" s="15" t="s">
        <v>10392</v>
      </c>
      <c r="F25" s="87" t="s">
        <v>10183</v>
      </c>
      <c r="G25" s="421" t="s">
        <v>1183</v>
      </c>
      <c r="H25" s="15" t="s">
        <v>10219</v>
      </c>
      <c r="I25" s="8" t="s">
        <v>6559</v>
      </c>
      <c r="J25" s="8"/>
      <c r="K25" s="8" t="s">
        <v>17264</v>
      </c>
      <c r="L25" s="8" t="s">
        <v>17261</v>
      </c>
      <c r="M25" s="8" t="s">
        <v>17261</v>
      </c>
      <c r="N25" s="8" t="s">
        <v>17263</v>
      </c>
      <c r="O25" s="15" t="s">
        <v>10368</v>
      </c>
      <c r="P25" s="15"/>
      <c r="Q25" s="8" t="s">
        <v>10450</v>
      </c>
      <c r="R25" s="8"/>
      <c r="S25" s="214">
        <v>47</v>
      </c>
    </row>
    <row r="26" spans="1:19" ht="15" thickTop="1" thickBot="1">
      <c r="A26" s="421">
        <v>25</v>
      </c>
      <c r="B26" s="7">
        <v>23030</v>
      </c>
      <c r="C26" s="9" t="s">
        <v>10148</v>
      </c>
      <c r="D26" s="9" t="s">
        <v>10393</v>
      </c>
      <c r="E26" s="15" t="s">
        <v>10394</v>
      </c>
      <c r="F26" s="87" t="s">
        <v>10184</v>
      </c>
      <c r="G26" s="421" t="s">
        <v>1183</v>
      </c>
      <c r="H26" s="15" t="s">
        <v>10220</v>
      </c>
      <c r="I26" s="8" t="s">
        <v>6559</v>
      </c>
      <c r="J26" s="8"/>
      <c r="K26" s="8" t="s">
        <v>17264</v>
      </c>
      <c r="L26" s="8" t="s">
        <v>17261</v>
      </c>
      <c r="M26" s="8" t="s">
        <v>17257</v>
      </c>
      <c r="N26" s="8" t="s">
        <v>17259</v>
      </c>
      <c r="O26" s="15" t="s">
        <v>10368</v>
      </c>
      <c r="P26" s="15"/>
      <c r="Q26" s="8" t="s">
        <v>10451</v>
      </c>
      <c r="R26" s="8"/>
      <c r="S26" s="214">
        <v>47</v>
      </c>
    </row>
    <row r="27" spans="1:19" ht="15" thickTop="1" thickBot="1">
      <c r="A27" s="421">
        <v>26</v>
      </c>
      <c r="B27" s="7">
        <v>24040</v>
      </c>
      <c r="C27" s="9" t="s">
        <v>10149</v>
      </c>
      <c r="D27" s="9" t="s">
        <v>10395</v>
      </c>
      <c r="E27" s="15" t="s">
        <v>10396</v>
      </c>
      <c r="F27" s="87" t="s">
        <v>10185</v>
      </c>
      <c r="G27" s="421" t="s">
        <v>1183</v>
      </c>
      <c r="H27" s="15" t="s">
        <v>10221</v>
      </c>
      <c r="I27" s="8" t="s">
        <v>6559</v>
      </c>
      <c r="J27" s="8"/>
      <c r="K27" s="8" t="s">
        <v>17264</v>
      </c>
      <c r="L27" s="8" t="s">
        <v>17257</v>
      </c>
      <c r="M27" s="8" t="s">
        <v>17257</v>
      </c>
      <c r="N27" s="8" t="s">
        <v>17263</v>
      </c>
      <c r="O27" s="15" t="s">
        <v>10368</v>
      </c>
      <c r="P27" s="15"/>
      <c r="Q27" s="8" t="s">
        <v>10452</v>
      </c>
      <c r="R27" s="8"/>
      <c r="S27" s="214">
        <v>47</v>
      </c>
    </row>
    <row r="28" spans="1:19" ht="15" thickTop="1" thickBot="1">
      <c r="A28" s="421">
        <v>27</v>
      </c>
      <c r="B28" s="7">
        <v>29050</v>
      </c>
      <c r="C28" s="9" t="s">
        <v>10150</v>
      </c>
      <c r="D28" s="9" t="s">
        <v>10397</v>
      </c>
      <c r="E28" s="15" t="s">
        <v>10398</v>
      </c>
      <c r="F28" s="87" t="s">
        <v>10186</v>
      </c>
      <c r="G28" s="421" t="s">
        <v>1183</v>
      </c>
      <c r="H28" s="15" t="s">
        <v>10222</v>
      </c>
      <c r="I28" s="8" t="s">
        <v>6559</v>
      </c>
      <c r="J28" s="8"/>
      <c r="K28" s="8" t="s">
        <v>17264</v>
      </c>
      <c r="L28" s="8" t="s">
        <v>17261</v>
      </c>
      <c r="M28" s="8" t="s">
        <v>17257</v>
      </c>
      <c r="N28" s="8" t="s">
        <v>17259</v>
      </c>
      <c r="O28" s="15" t="s">
        <v>10368</v>
      </c>
      <c r="P28" s="15"/>
      <c r="Q28" s="8" t="s">
        <v>10453</v>
      </c>
      <c r="R28" s="8"/>
      <c r="S28" s="214">
        <v>47</v>
      </c>
    </row>
    <row r="29" spans="1:19" ht="15" thickTop="1" thickBot="1">
      <c r="A29" s="421">
        <v>28</v>
      </c>
      <c r="B29" s="7">
        <v>19010</v>
      </c>
      <c r="C29" s="9" t="s">
        <v>10151</v>
      </c>
      <c r="D29" s="9" t="s">
        <v>10399</v>
      </c>
      <c r="E29" s="15" t="s">
        <v>10400</v>
      </c>
      <c r="F29" s="87" t="s">
        <v>10187</v>
      </c>
      <c r="G29" s="421" t="s">
        <v>1183</v>
      </c>
      <c r="H29" s="15" t="s">
        <v>10223</v>
      </c>
      <c r="I29" s="8" t="s">
        <v>6559</v>
      </c>
      <c r="J29" s="8"/>
      <c r="K29" s="8" t="s">
        <v>17264</v>
      </c>
      <c r="L29" s="8" t="s">
        <v>17261</v>
      </c>
      <c r="M29" s="8" t="s">
        <v>17257</v>
      </c>
      <c r="N29" s="8" t="s">
        <v>17263</v>
      </c>
      <c r="O29" s="15" t="s">
        <v>10368</v>
      </c>
      <c r="P29" s="15"/>
      <c r="Q29" s="8" t="s">
        <v>10454</v>
      </c>
      <c r="R29" s="8"/>
      <c r="S29" s="214">
        <v>47</v>
      </c>
    </row>
    <row r="30" spans="1:19" ht="15" thickTop="1" thickBot="1">
      <c r="A30" s="421">
        <v>29</v>
      </c>
      <c r="B30" s="7">
        <v>18010</v>
      </c>
      <c r="C30" s="9" t="s">
        <v>10152</v>
      </c>
      <c r="D30" s="9" t="s">
        <v>10401</v>
      </c>
      <c r="E30" s="15" t="s">
        <v>10402</v>
      </c>
      <c r="F30" s="87" t="s">
        <v>10188</v>
      </c>
      <c r="G30" s="421" t="s">
        <v>1183</v>
      </c>
      <c r="H30" s="15" t="s">
        <v>10224</v>
      </c>
      <c r="I30" s="8" t="s">
        <v>6559</v>
      </c>
      <c r="J30" s="8"/>
      <c r="K30" s="8" t="s">
        <v>17264</v>
      </c>
      <c r="L30" s="8" t="s">
        <v>17257</v>
      </c>
      <c r="M30" s="8" t="s">
        <v>17261</v>
      </c>
      <c r="N30" s="8" t="s">
        <v>17263</v>
      </c>
      <c r="O30" s="15" t="s">
        <v>10368</v>
      </c>
      <c r="P30" s="15"/>
      <c r="Q30" s="8" t="s">
        <v>10455</v>
      </c>
      <c r="R30" s="8"/>
      <c r="S30" s="214">
        <v>47</v>
      </c>
    </row>
    <row r="31" spans="1:19" ht="15" thickTop="1" thickBot="1">
      <c r="A31" s="421">
        <v>30</v>
      </c>
      <c r="B31" s="7">
        <v>26010</v>
      </c>
      <c r="C31" s="9" t="s">
        <v>10153</v>
      </c>
      <c r="D31" s="9" t="s">
        <v>10403</v>
      </c>
      <c r="E31" s="15" t="s">
        <v>10404</v>
      </c>
      <c r="F31" s="87" t="s">
        <v>10189</v>
      </c>
      <c r="G31" s="421" t="s">
        <v>1183</v>
      </c>
      <c r="H31" s="15" t="s">
        <v>18455</v>
      </c>
      <c r="I31" s="8" t="s">
        <v>6559</v>
      </c>
      <c r="J31" s="8"/>
      <c r="K31" s="8" t="s">
        <v>17264</v>
      </c>
      <c r="L31" s="8" t="s">
        <v>17261</v>
      </c>
      <c r="M31" s="8" t="s">
        <v>17257</v>
      </c>
      <c r="N31" s="8" t="s">
        <v>17259</v>
      </c>
      <c r="O31" s="15" t="s">
        <v>10368</v>
      </c>
      <c r="P31" s="15"/>
      <c r="Q31" s="8" t="s">
        <v>10456</v>
      </c>
      <c r="R31" s="8"/>
      <c r="S31" s="214">
        <v>47</v>
      </c>
    </row>
    <row r="32" spans="1:19" ht="15" thickTop="1" thickBot="1">
      <c r="A32" s="421">
        <v>31</v>
      </c>
      <c r="B32" s="7">
        <v>1010</v>
      </c>
      <c r="C32" s="9" t="s">
        <v>10154</v>
      </c>
      <c r="D32" s="9" t="s">
        <v>10405</v>
      </c>
      <c r="E32" s="15" t="s">
        <v>10406</v>
      </c>
      <c r="F32" s="87" t="s">
        <v>10190</v>
      </c>
      <c r="G32" s="421" t="s">
        <v>1183</v>
      </c>
      <c r="H32" s="15" t="s">
        <v>10225</v>
      </c>
      <c r="I32" s="8" t="s">
        <v>6559</v>
      </c>
      <c r="J32" s="8"/>
      <c r="K32" s="8" t="s">
        <v>17264</v>
      </c>
      <c r="L32" s="8" t="s">
        <v>17261</v>
      </c>
      <c r="M32" s="8" t="s">
        <v>17261</v>
      </c>
      <c r="N32" s="8" t="s">
        <v>17259</v>
      </c>
      <c r="O32" s="15" t="s">
        <v>10368</v>
      </c>
      <c r="P32" s="15"/>
      <c r="Q32" s="8" t="s">
        <v>10457</v>
      </c>
      <c r="R32" s="8"/>
      <c r="S32" s="214">
        <v>47</v>
      </c>
    </row>
    <row r="33" spans="1:20" ht="15" thickTop="1" thickBot="1">
      <c r="A33" s="421">
        <v>32</v>
      </c>
      <c r="B33" s="7">
        <v>2010</v>
      </c>
      <c r="C33" s="9" t="s">
        <v>10155</v>
      </c>
      <c r="D33" s="9" t="s">
        <v>10407</v>
      </c>
      <c r="E33" s="15" t="s">
        <v>10408</v>
      </c>
      <c r="F33" s="87" t="s">
        <v>10191</v>
      </c>
      <c r="G33" s="421" t="s">
        <v>1183</v>
      </c>
      <c r="H33" s="15" t="s">
        <v>10226</v>
      </c>
      <c r="I33" s="8" t="s">
        <v>6559</v>
      </c>
      <c r="J33" s="8"/>
      <c r="K33" s="8" t="s">
        <v>17264</v>
      </c>
      <c r="L33" s="8" t="s">
        <v>17261</v>
      </c>
      <c r="M33" s="8" t="s">
        <v>17261</v>
      </c>
      <c r="N33" s="8" t="s">
        <v>17259</v>
      </c>
      <c r="O33" s="15" t="s">
        <v>10368</v>
      </c>
      <c r="P33" s="15"/>
      <c r="Q33" s="8" t="s">
        <v>10458</v>
      </c>
      <c r="R33" s="8"/>
      <c r="S33" s="214">
        <v>47</v>
      </c>
      <c r="T33" s="210" t="s">
        <v>11197</v>
      </c>
    </row>
    <row r="34" spans="1:20" ht="15" thickTop="1" thickBot="1">
      <c r="A34" s="421">
        <v>33</v>
      </c>
      <c r="B34" s="7">
        <v>3020</v>
      </c>
      <c r="C34" s="9" t="s">
        <v>10156</v>
      </c>
      <c r="D34" s="9" t="s">
        <v>10409</v>
      </c>
      <c r="E34" s="15" t="s">
        <v>10410</v>
      </c>
      <c r="F34" s="87" t="s">
        <v>10192</v>
      </c>
      <c r="G34" s="421" t="s">
        <v>1183</v>
      </c>
      <c r="H34" s="15" t="s">
        <v>10227</v>
      </c>
      <c r="I34" s="8" t="s">
        <v>6559</v>
      </c>
      <c r="J34" s="8"/>
      <c r="K34" s="8" t="s">
        <v>17264</v>
      </c>
      <c r="L34" s="8" t="s">
        <v>17261</v>
      </c>
      <c r="M34" s="8" t="s">
        <v>17257</v>
      </c>
      <c r="N34" s="8" t="s">
        <v>17263</v>
      </c>
      <c r="O34" s="15" t="s">
        <v>10368</v>
      </c>
      <c r="P34" s="15"/>
      <c r="Q34" s="8" t="s">
        <v>10459</v>
      </c>
      <c r="R34" s="8"/>
      <c r="S34" s="214">
        <v>47</v>
      </c>
    </row>
    <row r="35" spans="1:20" ht="15" thickTop="1" thickBot="1">
      <c r="A35" s="421">
        <v>34</v>
      </c>
      <c r="B35" s="7">
        <v>4030</v>
      </c>
      <c r="C35" s="9" t="s">
        <v>10157</v>
      </c>
      <c r="D35" s="9" t="s">
        <v>10411</v>
      </c>
      <c r="E35" s="15" t="s">
        <v>10412</v>
      </c>
      <c r="F35" s="87" t="s">
        <v>10193</v>
      </c>
      <c r="G35" s="421" t="s">
        <v>1183</v>
      </c>
      <c r="H35" s="15" t="s">
        <v>10228</v>
      </c>
      <c r="I35" s="8" t="s">
        <v>6559</v>
      </c>
      <c r="J35" s="8"/>
      <c r="K35" s="8" t="s">
        <v>17264</v>
      </c>
      <c r="L35" s="8" t="s">
        <v>17257</v>
      </c>
      <c r="M35" s="8" t="s">
        <v>17261</v>
      </c>
      <c r="N35" s="8" t="s">
        <v>17263</v>
      </c>
      <c r="O35" s="15" t="s">
        <v>10368</v>
      </c>
      <c r="P35" s="15"/>
      <c r="Q35" s="8" t="s">
        <v>10460</v>
      </c>
      <c r="R35" s="8"/>
      <c r="S35" s="214">
        <v>47</v>
      </c>
    </row>
    <row r="36" spans="1:20" ht="15" thickTop="1" thickBot="1">
      <c r="A36" s="421">
        <v>35</v>
      </c>
      <c r="B36" s="7">
        <v>5040</v>
      </c>
      <c r="C36" s="9" t="s">
        <v>10158</v>
      </c>
      <c r="D36" s="9" t="s">
        <v>10413</v>
      </c>
      <c r="E36" s="15" t="s">
        <v>10414</v>
      </c>
      <c r="F36" s="87" t="s">
        <v>10194</v>
      </c>
      <c r="G36" s="421" t="s">
        <v>1183</v>
      </c>
      <c r="H36" s="15" t="s">
        <v>10229</v>
      </c>
      <c r="I36" s="8" t="s">
        <v>6559</v>
      </c>
      <c r="J36" s="8"/>
      <c r="K36" s="8" t="s">
        <v>17264</v>
      </c>
      <c r="L36" s="8" t="s">
        <v>17261</v>
      </c>
      <c r="M36" s="8" t="s">
        <v>17261</v>
      </c>
      <c r="N36" s="8" t="s">
        <v>17263</v>
      </c>
      <c r="O36" s="15" t="s">
        <v>10368</v>
      </c>
      <c r="P36" s="15"/>
      <c r="Q36" s="8" t="s">
        <v>10461</v>
      </c>
      <c r="R36" s="8"/>
      <c r="S36" s="214">
        <v>47</v>
      </c>
    </row>
    <row r="37" spans="1:20" ht="15" thickTop="1" thickBot="1">
      <c r="A37" s="421">
        <v>36</v>
      </c>
      <c r="B37" s="7">
        <v>13050</v>
      </c>
      <c r="C37" s="9" t="s">
        <v>10159</v>
      </c>
      <c r="D37" s="9" t="s">
        <v>10415</v>
      </c>
      <c r="E37" s="15" t="s">
        <v>10416</v>
      </c>
      <c r="F37" s="87" t="s">
        <v>10195</v>
      </c>
      <c r="G37" s="421" t="s">
        <v>1183</v>
      </c>
      <c r="H37" s="15" t="s">
        <v>10230</v>
      </c>
      <c r="I37" s="8" t="s">
        <v>6559</v>
      </c>
      <c r="J37" s="8"/>
      <c r="K37" s="8" t="s">
        <v>17264</v>
      </c>
      <c r="L37" s="8" t="s">
        <v>17261</v>
      </c>
      <c r="M37" s="8" t="s">
        <v>17261</v>
      </c>
      <c r="N37" s="8" t="s">
        <v>17263</v>
      </c>
      <c r="O37" s="15" t="s">
        <v>10368</v>
      </c>
      <c r="P37" s="15"/>
      <c r="Q37" s="8" t="s">
        <v>10462</v>
      </c>
      <c r="R37" s="8"/>
      <c r="S37" s="214">
        <v>47</v>
      </c>
    </row>
    <row r="38" spans="1:20" ht="15" thickTop="1" thickBot="1">
      <c r="A38" s="421">
        <v>37</v>
      </c>
      <c r="B38" s="7">
        <v>10010</v>
      </c>
      <c r="C38" s="9" t="s">
        <v>10160</v>
      </c>
      <c r="D38" s="9" t="s">
        <v>10417</v>
      </c>
      <c r="E38" s="15" t="s">
        <v>10418</v>
      </c>
      <c r="F38" s="87" t="s">
        <v>10196</v>
      </c>
      <c r="G38" s="421" t="s">
        <v>1183</v>
      </c>
      <c r="H38" s="15" t="s">
        <v>10231</v>
      </c>
      <c r="I38" s="8" t="s">
        <v>6559</v>
      </c>
      <c r="J38" s="8"/>
      <c r="K38" s="8" t="s">
        <v>17264</v>
      </c>
      <c r="L38" s="8" t="s">
        <v>17261</v>
      </c>
      <c r="M38" s="8" t="s">
        <v>17257</v>
      </c>
      <c r="N38" s="8" t="s">
        <v>17414</v>
      </c>
      <c r="O38" s="15" t="s">
        <v>10368</v>
      </c>
      <c r="P38" s="15"/>
      <c r="Q38" s="8" t="s">
        <v>10463</v>
      </c>
      <c r="R38" s="8"/>
      <c r="S38" s="214">
        <v>47</v>
      </c>
    </row>
    <row r="39" spans="1:20" ht="15" thickTop="1" thickBot="1">
      <c r="A39" s="421">
        <v>38</v>
      </c>
      <c r="B39" s="7">
        <v>14010</v>
      </c>
      <c r="C39" s="9" t="s">
        <v>10161</v>
      </c>
      <c r="D39" s="9" t="s">
        <v>10419</v>
      </c>
      <c r="E39" s="15" t="s">
        <v>10420</v>
      </c>
      <c r="F39" s="87" t="s">
        <v>10197</v>
      </c>
      <c r="G39" s="421" t="s">
        <v>1183</v>
      </c>
      <c r="H39" s="15" t="s">
        <v>10232</v>
      </c>
      <c r="I39" s="8" t="s">
        <v>6559</v>
      </c>
      <c r="J39" s="8"/>
      <c r="K39" s="8" t="s">
        <v>17264</v>
      </c>
      <c r="L39" s="8" t="s">
        <v>17261</v>
      </c>
      <c r="M39" s="8" t="s">
        <v>17257</v>
      </c>
      <c r="N39" s="8" t="s">
        <v>17259</v>
      </c>
      <c r="O39" s="15" t="s">
        <v>10368</v>
      </c>
      <c r="P39" s="15"/>
      <c r="Q39" s="8" t="s">
        <v>10464</v>
      </c>
      <c r="R39" s="8"/>
      <c r="S39" s="214">
        <v>47</v>
      </c>
    </row>
    <row r="40" spans="1:20" ht="15" thickTop="1" thickBot="1">
      <c r="A40" s="421">
        <v>39</v>
      </c>
      <c r="B40" s="7">
        <v>12010</v>
      </c>
      <c r="C40" s="9" t="s">
        <v>10162</v>
      </c>
      <c r="D40" s="9" t="s">
        <v>10421</v>
      </c>
      <c r="E40" s="15" t="s">
        <v>10422</v>
      </c>
      <c r="F40" s="87" t="s">
        <v>10198</v>
      </c>
      <c r="G40" s="421" t="s">
        <v>1183</v>
      </c>
      <c r="H40" s="15" t="s">
        <v>10233</v>
      </c>
      <c r="I40" s="8" t="s">
        <v>6559</v>
      </c>
      <c r="J40" s="8"/>
      <c r="K40" s="8" t="s">
        <v>17264</v>
      </c>
      <c r="L40" s="8" t="s">
        <v>17257</v>
      </c>
      <c r="M40" s="8" t="s">
        <v>17261</v>
      </c>
      <c r="N40" s="8" t="s">
        <v>17259</v>
      </c>
      <c r="O40" s="15" t="s">
        <v>10368</v>
      </c>
      <c r="P40" s="15"/>
      <c r="Q40" s="8" t="s">
        <v>10465</v>
      </c>
      <c r="R40" s="8"/>
      <c r="S40" s="214">
        <v>47</v>
      </c>
    </row>
    <row r="41" spans="1:20" ht="15" thickTop="1" thickBot="1">
      <c r="A41" s="421">
        <v>40</v>
      </c>
      <c r="B41" s="7">
        <v>17020</v>
      </c>
      <c r="C41" s="9" t="s">
        <v>10163</v>
      </c>
      <c r="D41" s="9" t="s">
        <v>10423</v>
      </c>
      <c r="E41" s="15" t="s">
        <v>10424</v>
      </c>
      <c r="F41" s="87" t="s">
        <v>10199</v>
      </c>
      <c r="G41" s="421" t="s">
        <v>1183</v>
      </c>
      <c r="H41" s="15" t="s">
        <v>10234</v>
      </c>
      <c r="I41" s="8" t="s">
        <v>6559</v>
      </c>
      <c r="J41" s="8"/>
      <c r="K41" s="8" t="s">
        <v>17264</v>
      </c>
      <c r="L41" s="8" t="s">
        <v>17261</v>
      </c>
      <c r="M41" s="8" t="s">
        <v>17257</v>
      </c>
      <c r="N41" s="8" t="s">
        <v>17263</v>
      </c>
      <c r="O41" s="15" t="s">
        <v>10368</v>
      </c>
      <c r="P41" s="15"/>
      <c r="Q41" s="8" t="s">
        <v>10466</v>
      </c>
      <c r="R41" s="8"/>
      <c r="S41" s="214">
        <v>47</v>
      </c>
    </row>
    <row r="42" spans="1:20" ht="15" thickTop="1" thickBot="1">
      <c r="A42" s="421">
        <v>41</v>
      </c>
      <c r="B42" s="7">
        <v>25030</v>
      </c>
      <c r="C42" s="9" t="s">
        <v>10164</v>
      </c>
      <c r="D42" s="9" t="s">
        <v>10425</v>
      </c>
      <c r="E42" s="15" t="s">
        <v>10426</v>
      </c>
      <c r="F42" s="87" t="s">
        <v>10200</v>
      </c>
      <c r="G42" s="421" t="s">
        <v>1183</v>
      </c>
      <c r="H42" s="15" t="s">
        <v>10235</v>
      </c>
      <c r="I42" s="8" t="s">
        <v>6559</v>
      </c>
      <c r="J42" s="8"/>
      <c r="K42" s="8" t="s">
        <v>17264</v>
      </c>
      <c r="L42" s="8" t="s">
        <v>17257</v>
      </c>
      <c r="M42" s="8" t="s">
        <v>17413</v>
      </c>
      <c r="N42" s="8" t="s">
        <v>17259</v>
      </c>
      <c r="O42" s="15" t="s">
        <v>10368</v>
      </c>
      <c r="P42" s="15"/>
      <c r="Q42" s="8" t="s">
        <v>10467</v>
      </c>
      <c r="R42" s="8"/>
      <c r="S42" s="214">
        <v>47</v>
      </c>
    </row>
    <row r="43" spans="1:20" ht="15" thickTop="1" thickBot="1">
      <c r="A43" s="421">
        <v>42</v>
      </c>
      <c r="B43" s="7">
        <v>11010</v>
      </c>
      <c r="C43" s="9" t="s">
        <v>10165</v>
      </c>
      <c r="D43" s="9" t="s">
        <v>10427</v>
      </c>
      <c r="E43" s="15" t="s">
        <v>10428</v>
      </c>
      <c r="F43" s="87" t="s">
        <v>10201</v>
      </c>
      <c r="G43" s="421" t="s">
        <v>1183</v>
      </c>
      <c r="H43" s="15" t="s">
        <v>10236</v>
      </c>
      <c r="I43" s="8" t="s">
        <v>6559</v>
      </c>
      <c r="J43" s="8"/>
      <c r="K43" s="8" t="s">
        <v>17264</v>
      </c>
      <c r="L43" s="8" t="s">
        <v>17261</v>
      </c>
      <c r="M43" s="8" t="s">
        <v>17257</v>
      </c>
      <c r="N43" s="8" t="s">
        <v>17414</v>
      </c>
      <c r="O43" s="15" t="s">
        <v>10368</v>
      </c>
      <c r="P43" s="15"/>
      <c r="Q43" s="8" t="s">
        <v>10468</v>
      </c>
      <c r="R43" s="8"/>
      <c r="S43" s="214">
        <v>47</v>
      </c>
    </row>
    <row r="44" spans="1:20" ht="15" thickTop="1" thickBot="1">
      <c r="A44" s="421">
        <v>43</v>
      </c>
      <c r="B44" s="7">
        <v>9010</v>
      </c>
      <c r="C44" s="9" t="s">
        <v>10166</v>
      </c>
      <c r="D44" s="9" t="s">
        <v>10429</v>
      </c>
      <c r="E44" s="15" t="s">
        <v>10430</v>
      </c>
      <c r="F44" s="87" t="s">
        <v>10202</v>
      </c>
      <c r="G44" s="421" t="s">
        <v>1183</v>
      </c>
      <c r="H44" s="15" t="s">
        <v>10237</v>
      </c>
      <c r="I44" s="8" t="s">
        <v>6559</v>
      </c>
      <c r="J44" s="8"/>
      <c r="K44" s="8" t="s">
        <v>17264</v>
      </c>
      <c r="L44" s="8" t="s">
        <v>17257</v>
      </c>
      <c r="M44" s="8" t="s">
        <v>17261</v>
      </c>
      <c r="N44" s="8" t="s">
        <v>17259</v>
      </c>
      <c r="O44" s="15" t="s">
        <v>10368</v>
      </c>
      <c r="P44" s="15"/>
      <c r="Q44" s="8" t="s">
        <v>10469</v>
      </c>
      <c r="R44" s="8"/>
      <c r="S44" s="214">
        <v>47</v>
      </c>
    </row>
    <row r="45" spans="1:20" ht="15" thickTop="1" thickBot="1">
      <c r="A45" s="421">
        <v>44</v>
      </c>
      <c r="B45" s="7">
        <v>27010</v>
      </c>
      <c r="C45" s="9" t="s">
        <v>10167</v>
      </c>
      <c r="D45" s="9" t="s">
        <v>10431</v>
      </c>
      <c r="E45" s="15" t="s">
        <v>10432</v>
      </c>
      <c r="F45" s="87" t="s">
        <v>10203</v>
      </c>
      <c r="G45" s="421" t="s">
        <v>1183</v>
      </c>
      <c r="H45" s="15" t="s">
        <v>10238</v>
      </c>
      <c r="I45" s="8" t="s">
        <v>6559</v>
      </c>
      <c r="J45" s="8"/>
      <c r="K45" s="8" t="s">
        <v>17264</v>
      </c>
      <c r="L45" s="8" t="s">
        <v>17257</v>
      </c>
      <c r="M45" s="8" t="s">
        <v>17261</v>
      </c>
      <c r="N45" s="8" t="s">
        <v>17263</v>
      </c>
      <c r="O45" s="15" t="s">
        <v>10368</v>
      </c>
      <c r="P45" s="15"/>
      <c r="Q45" s="8" t="s">
        <v>10470</v>
      </c>
      <c r="R45" s="8"/>
      <c r="S45" s="214">
        <v>47</v>
      </c>
    </row>
    <row r="46" spans="1:20" ht="15" thickTop="1" thickBot="1">
      <c r="A46" s="421">
        <v>45</v>
      </c>
      <c r="B46" s="7">
        <v>28010</v>
      </c>
      <c r="C46" s="9" t="s">
        <v>10168</v>
      </c>
      <c r="D46" s="9" t="s">
        <v>10433</v>
      </c>
      <c r="E46" s="15" t="s">
        <v>10434</v>
      </c>
      <c r="F46" s="87" t="s">
        <v>10204</v>
      </c>
      <c r="G46" s="421" t="s">
        <v>1183</v>
      </c>
      <c r="H46" s="15" t="s">
        <v>10239</v>
      </c>
      <c r="I46" s="8" t="s">
        <v>6559</v>
      </c>
      <c r="J46" s="8"/>
      <c r="K46" s="8" t="s">
        <v>17264</v>
      </c>
      <c r="L46" s="8" t="s">
        <v>17257</v>
      </c>
      <c r="M46" s="8" t="s">
        <v>17261</v>
      </c>
      <c r="N46" s="8" t="s">
        <v>17414</v>
      </c>
      <c r="O46" s="15" t="s">
        <v>10368</v>
      </c>
      <c r="P46" s="15"/>
      <c r="Q46" s="8" t="s">
        <v>10471</v>
      </c>
      <c r="R46" s="8"/>
      <c r="S46" s="214">
        <v>47</v>
      </c>
    </row>
    <row r="47" spans="1:20" ht="15" thickTop="1" thickBot="1">
      <c r="A47" s="421">
        <v>46</v>
      </c>
      <c r="B47" s="7">
        <v>30020</v>
      </c>
      <c r="C47" s="9" t="s">
        <v>10169</v>
      </c>
      <c r="D47" s="9" t="s">
        <v>10435</v>
      </c>
      <c r="E47" s="15" t="s">
        <v>10436</v>
      </c>
      <c r="F47" s="87" t="s">
        <v>10205</v>
      </c>
      <c r="G47" s="421" t="s">
        <v>1183</v>
      </c>
      <c r="H47" s="15" t="s">
        <v>10240</v>
      </c>
      <c r="I47" s="8" t="s">
        <v>6559</v>
      </c>
      <c r="J47" s="8"/>
      <c r="K47" s="8" t="s">
        <v>17264</v>
      </c>
      <c r="L47" s="8" t="s">
        <v>17413</v>
      </c>
      <c r="M47" s="8" t="s">
        <v>17257</v>
      </c>
      <c r="N47" s="8" t="s">
        <v>17263</v>
      </c>
      <c r="O47" s="15" t="s">
        <v>10368</v>
      </c>
      <c r="P47" s="15"/>
      <c r="Q47" s="8" t="s">
        <v>10472</v>
      </c>
      <c r="R47" s="8"/>
      <c r="S47" s="214">
        <v>47</v>
      </c>
    </row>
    <row r="48" spans="1:20" ht="15" thickTop="1" thickBot="1">
      <c r="A48" s="421">
        <v>47</v>
      </c>
      <c r="B48" s="7">
        <v>32010</v>
      </c>
      <c r="C48" s="9" t="s">
        <v>10170</v>
      </c>
      <c r="D48" s="9" t="s">
        <v>10437</v>
      </c>
      <c r="E48" s="15" t="s">
        <v>10438</v>
      </c>
      <c r="F48" s="87" t="s">
        <v>10206</v>
      </c>
      <c r="G48" s="421" t="s">
        <v>1183</v>
      </c>
      <c r="H48" s="15" t="s">
        <v>10241</v>
      </c>
      <c r="I48" s="8" t="s">
        <v>6559</v>
      </c>
      <c r="J48" s="8"/>
      <c r="K48" s="8" t="s">
        <v>17264</v>
      </c>
      <c r="L48" s="8" t="s">
        <v>17261</v>
      </c>
      <c r="M48" s="8" t="s">
        <v>17257</v>
      </c>
      <c r="N48" s="8" t="s">
        <v>17263</v>
      </c>
      <c r="O48" s="15" t="s">
        <v>10368</v>
      </c>
      <c r="P48" s="15"/>
      <c r="Q48" s="8" t="s">
        <v>10473</v>
      </c>
      <c r="R48" s="8"/>
      <c r="S48" s="214">
        <v>47</v>
      </c>
    </row>
    <row r="49" spans="1:19" ht="15" thickTop="1" thickBot="1">
      <c r="A49" s="7"/>
      <c r="B49" s="7"/>
      <c r="C49" s="9"/>
      <c r="D49" s="9"/>
      <c r="E49" s="15"/>
      <c r="F49" s="11"/>
      <c r="G49" s="7"/>
      <c r="H49" s="15"/>
      <c r="I49" s="8"/>
      <c r="J49" s="8"/>
      <c r="K49" s="8"/>
      <c r="L49" s="8"/>
      <c r="M49" s="8"/>
      <c r="N49" s="8"/>
      <c r="O49" s="15"/>
      <c r="P49" s="15"/>
      <c r="Q49" s="8"/>
      <c r="R49" s="8"/>
      <c r="S49" s="216"/>
    </row>
    <row r="50" spans="1:19" ht="15" thickTop="1" thickBot="1">
      <c r="A50" s="7"/>
      <c r="B50" s="7"/>
      <c r="C50" s="9"/>
      <c r="D50" s="9"/>
      <c r="E50" s="15"/>
      <c r="F50" s="11"/>
      <c r="G50" s="7"/>
      <c r="H50" s="15"/>
      <c r="I50" s="8"/>
      <c r="J50" s="8"/>
      <c r="K50" s="8"/>
      <c r="L50" s="8"/>
      <c r="M50" s="8"/>
      <c r="N50" s="8"/>
      <c r="O50" s="15"/>
      <c r="P50" s="15"/>
      <c r="Q50" s="8"/>
      <c r="R50" s="8"/>
      <c r="S50" s="216"/>
    </row>
    <row r="51" spans="1:19" ht="14.25" thickTop="1"/>
  </sheetData>
  <phoneticPr fontId="35"/>
  <hyperlinks>
    <hyperlink ref="A1" location="ユーザー一覧!A1" display="通番"/>
    <hyperlink ref="F2" r:id="rId1"/>
    <hyperlink ref="F3:F12" r:id="rId2" display="SW00010300001@nihonsoft.net"/>
    <hyperlink ref="F13:F48" r:id="rId3" display="SW000103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V15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375" style="1" bestFit="1" customWidth="1"/>
    <col min="18" max="18" width="18.37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8944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2000</v>
      </c>
      <c r="C2" s="45" t="s">
        <v>7854</v>
      </c>
      <c r="D2" s="9" t="s">
        <v>7936</v>
      </c>
      <c r="E2" s="147" t="s">
        <v>7937</v>
      </c>
      <c r="F2" s="23" t="s">
        <v>7855</v>
      </c>
      <c r="G2" s="7" t="s">
        <v>1183</v>
      </c>
      <c r="H2" s="96" t="s">
        <v>7858</v>
      </c>
      <c r="I2" s="8" t="s">
        <v>6559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7939</v>
      </c>
      <c r="P2" s="15"/>
      <c r="Q2" s="307" t="s">
        <v>8945</v>
      </c>
      <c r="R2" s="307"/>
      <c r="S2" s="214">
        <v>47</v>
      </c>
      <c r="U2" s="413" t="s">
        <v>5180</v>
      </c>
      <c r="V2" s="413">
        <f>COUNTIF($S$2:$S$14,"41")</f>
        <v>0</v>
      </c>
    </row>
    <row r="3" spans="1:22" ht="15" thickTop="1" thickBot="1">
      <c r="A3" s="7">
        <v>2</v>
      </c>
      <c r="B3" s="7">
        <v>1000</v>
      </c>
      <c r="C3" s="45" t="s">
        <v>8144</v>
      </c>
      <c r="D3" s="9" t="s">
        <v>7935</v>
      </c>
      <c r="E3" s="140" t="s">
        <v>7938</v>
      </c>
      <c r="F3" s="23" t="s">
        <v>7856</v>
      </c>
      <c r="G3" s="7" t="s">
        <v>1183</v>
      </c>
      <c r="H3" s="96" t="s">
        <v>7857</v>
      </c>
      <c r="I3" s="8" t="s">
        <v>6559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7939</v>
      </c>
      <c r="P3" s="15"/>
      <c r="Q3" s="307" t="s">
        <v>7909</v>
      </c>
      <c r="R3" s="307"/>
      <c r="S3" s="214">
        <v>47</v>
      </c>
      <c r="U3" s="413" t="s">
        <v>5179</v>
      </c>
      <c r="V3" s="413">
        <f>COUNTIF($S$2:$S$14,"42")</f>
        <v>0</v>
      </c>
    </row>
    <row r="4" spans="1:22" ht="15" thickTop="1" thickBot="1">
      <c r="A4" s="7">
        <v>3</v>
      </c>
      <c r="B4" s="7">
        <v>3000</v>
      </c>
      <c r="C4" s="45" t="s">
        <v>8652</v>
      </c>
      <c r="D4" s="9" t="s">
        <v>8844</v>
      </c>
      <c r="E4" s="147" t="s">
        <v>8845</v>
      </c>
      <c r="F4" s="23" t="s">
        <v>8654</v>
      </c>
      <c r="G4" s="7" t="s">
        <v>21</v>
      </c>
      <c r="H4" s="96" t="s">
        <v>8846</v>
      </c>
      <c r="I4" s="8" t="s">
        <v>8383</v>
      </c>
      <c r="J4" s="8"/>
      <c r="K4" s="8" t="s">
        <v>17255</v>
      </c>
      <c r="L4" s="8" t="s">
        <v>17257</v>
      </c>
      <c r="M4" s="8" t="s">
        <v>17257</v>
      </c>
      <c r="N4" s="8" t="s">
        <v>17263</v>
      </c>
      <c r="O4" s="15" t="s">
        <v>17030</v>
      </c>
      <c r="P4" s="15"/>
      <c r="Q4" s="8" t="s">
        <v>8847</v>
      </c>
      <c r="R4" s="8"/>
      <c r="S4" s="214">
        <v>47</v>
      </c>
      <c r="U4" s="413" t="s">
        <v>5178</v>
      </c>
      <c r="V4" s="413">
        <f>COUNTIF($S$2:$S$14,"43")</f>
        <v>0</v>
      </c>
    </row>
    <row r="5" spans="1:22" ht="15" thickTop="1" thickBot="1">
      <c r="A5" s="7">
        <v>4</v>
      </c>
      <c r="B5" s="7">
        <v>4000</v>
      </c>
      <c r="C5" s="45" t="s">
        <v>8653</v>
      </c>
      <c r="D5" s="9" t="s">
        <v>8848</v>
      </c>
      <c r="E5" s="147" t="s">
        <v>8849</v>
      </c>
      <c r="F5" s="23" t="s">
        <v>8655</v>
      </c>
      <c r="G5" s="7" t="s">
        <v>21</v>
      </c>
      <c r="H5" s="96" t="s">
        <v>8850</v>
      </c>
      <c r="I5" s="8" t="s">
        <v>8383</v>
      </c>
      <c r="J5" s="8"/>
      <c r="K5" s="8" t="s">
        <v>17255</v>
      </c>
      <c r="L5" s="8" t="s">
        <v>17261</v>
      </c>
      <c r="M5" s="8" t="s">
        <v>17257</v>
      </c>
      <c r="N5" s="8" t="s">
        <v>17334</v>
      </c>
      <c r="O5" s="15" t="s">
        <v>17030</v>
      </c>
      <c r="P5" s="15"/>
      <c r="Q5" s="8" t="s">
        <v>8851</v>
      </c>
      <c r="R5" s="8"/>
      <c r="S5" s="214">
        <v>47</v>
      </c>
      <c r="U5" s="413" t="s">
        <v>5176</v>
      </c>
      <c r="V5" s="413">
        <f>COUNTIF($S$2:$S$14,"44")</f>
        <v>0</v>
      </c>
    </row>
    <row r="6" spans="1:22" ht="15" thickTop="1" thickBot="1">
      <c r="A6" s="7">
        <v>5</v>
      </c>
      <c r="B6" s="7">
        <v>5000</v>
      </c>
      <c r="C6" s="45" t="s">
        <v>11182</v>
      </c>
      <c r="D6" s="9" t="s">
        <v>11184</v>
      </c>
      <c r="E6" s="147" t="s">
        <v>11185</v>
      </c>
      <c r="F6" s="23" t="s">
        <v>10848</v>
      </c>
      <c r="G6" s="442" t="s">
        <v>21</v>
      </c>
      <c r="H6" s="96" t="s">
        <v>11183</v>
      </c>
      <c r="I6" s="8" t="s">
        <v>11187</v>
      </c>
      <c r="J6" s="8"/>
      <c r="K6" s="8" t="s">
        <v>17255</v>
      </c>
      <c r="L6" s="8" t="s">
        <v>17257</v>
      </c>
      <c r="M6" s="8" t="s">
        <v>17257</v>
      </c>
      <c r="N6" s="8" t="s">
        <v>17334</v>
      </c>
      <c r="O6" s="15" t="s">
        <v>17031</v>
      </c>
      <c r="P6" s="15"/>
      <c r="Q6" s="8" t="s">
        <v>11186</v>
      </c>
      <c r="R6" s="8"/>
      <c r="S6" s="214">
        <v>47</v>
      </c>
      <c r="U6" s="413" t="s">
        <v>5174</v>
      </c>
      <c r="V6" s="413">
        <f>COUNTIF($S$2:$S$14,"45")</f>
        <v>0</v>
      </c>
    </row>
    <row r="7" spans="1:22" ht="15" thickTop="1" thickBot="1">
      <c r="A7" s="442">
        <v>6</v>
      </c>
      <c r="B7" s="442">
        <v>6000</v>
      </c>
      <c r="C7" s="9" t="s">
        <v>11955</v>
      </c>
      <c r="D7" s="9" t="s">
        <v>11974</v>
      </c>
      <c r="E7" s="147" t="s">
        <v>12006</v>
      </c>
      <c r="F7" s="87" t="s">
        <v>12007</v>
      </c>
      <c r="G7" s="442" t="s">
        <v>21</v>
      </c>
      <c r="H7" s="96" t="s">
        <v>12008</v>
      </c>
      <c r="I7" s="8" t="s">
        <v>6559</v>
      </c>
      <c r="J7" s="8"/>
      <c r="K7" s="8" t="s">
        <v>17321</v>
      </c>
      <c r="L7" s="8" t="s">
        <v>17261</v>
      </c>
      <c r="M7" s="8" t="s">
        <v>17261</v>
      </c>
      <c r="N7" s="8" t="s">
        <v>17263</v>
      </c>
      <c r="O7" s="15" t="s">
        <v>11971</v>
      </c>
      <c r="P7" s="15"/>
      <c r="Q7" s="8" t="s">
        <v>12148</v>
      </c>
      <c r="R7" s="8"/>
      <c r="S7" s="214">
        <v>48</v>
      </c>
      <c r="U7" s="413" t="s">
        <v>5175</v>
      </c>
      <c r="V7" s="413">
        <f>COUNTIF($S$2:$S$14,"46")</f>
        <v>0</v>
      </c>
    </row>
    <row r="8" spans="1:22" ht="15" thickTop="1" thickBot="1">
      <c r="A8" s="442">
        <v>7</v>
      </c>
      <c r="B8" s="442">
        <v>7000</v>
      </c>
      <c r="C8" s="9" t="s">
        <v>16927</v>
      </c>
      <c r="D8" s="9" t="s">
        <v>11975</v>
      </c>
      <c r="E8" s="147" t="s">
        <v>12004</v>
      </c>
      <c r="F8" s="87" t="s">
        <v>12009</v>
      </c>
      <c r="G8" s="442" t="s">
        <v>21</v>
      </c>
      <c r="H8" s="96" t="s">
        <v>11957</v>
      </c>
      <c r="I8" s="8" t="s">
        <v>6559</v>
      </c>
      <c r="J8" s="8"/>
      <c r="K8" s="8" t="s">
        <v>17321</v>
      </c>
      <c r="L8" s="8" t="s">
        <v>17261</v>
      </c>
      <c r="M8" s="8" t="s">
        <v>17261</v>
      </c>
      <c r="N8" s="8" t="s">
        <v>17334</v>
      </c>
      <c r="O8" s="15" t="s">
        <v>11971</v>
      </c>
      <c r="P8" s="15"/>
      <c r="Q8" s="8" t="s">
        <v>12149</v>
      </c>
      <c r="R8" s="8"/>
      <c r="S8" s="214">
        <v>48</v>
      </c>
      <c r="U8" s="413" t="s">
        <v>5214</v>
      </c>
      <c r="V8" s="413">
        <f>COUNTIF($S$2:$S$14,"47")</f>
        <v>5</v>
      </c>
    </row>
    <row r="9" spans="1:22" ht="15" thickTop="1" thickBot="1">
      <c r="A9" s="442">
        <v>8</v>
      </c>
      <c r="B9" s="442">
        <v>8000</v>
      </c>
      <c r="C9" s="9" t="s">
        <v>11956</v>
      </c>
      <c r="D9" s="9" t="s">
        <v>11976</v>
      </c>
      <c r="E9" s="147" t="s">
        <v>12005</v>
      </c>
      <c r="F9" s="87" t="s">
        <v>12010</v>
      </c>
      <c r="G9" s="442" t="s">
        <v>21</v>
      </c>
      <c r="H9" s="96" t="s">
        <v>12500</v>
      </c>
      <c r="I9" s="8" t="s">
        <v>6559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15" t="s">
        <v>11971</v>
      </c>
      <c r="P9" s="15"/>
      <c r="Q9" s="8" t="s">
        <v>12150</v>
      </c>
      <c r="R9" s="8"/>
      <c r="S9" s="214">
        <v>48</v>
      </c>
      <c r="U9" s="413" t="s">
        <v>5216</v>
      </c>
      <c r="V9" s="413">
        <f>COUNTIF($S$2:$S$14,"48")</f>
        <v>4</v>
      </c>
    </row>
    <row r="10" spans="1:22" ht="15" thickTop="1" thickBot="1">
      <c r="A10" s="442">
        <v>9</v>
      </c>
      <c r="B10" s="442">
        <v>9000</v>
      </c>
      <c r="C10" s="515" t="s">
        <v>16926</v>
      </c>
      <c r="D10" s="9" t="s">
        <v>16331</v>
      </c>
      <c r="E10" s="147" t="s">
        <v>16332</v>
      </c>
      <c r="F10" s="87" t="s">
        <v>16292</v>
      </c>
      <c r="G10" s="442" t="s">
        <v>21</v>
      </c>
      <c r="H10" s="96" t="s">
        <v>16293</v>
      </c>
      <c r="I10" s="8" t="s">
        <v>6559</v>
      </c>
      <c r="J10" s="8"/>
      <c r="K10" s="8" t="s">
        <v>17264</v>
      </c>
      <c r="L10" s="8" t="s">
        <v>17261</v>
      </c>
      <c r="M10" s="8" t="s">
        <v>17261</v>
      </c>
      <c r="N10" s="8" t="s">
        <v>17263</v>
      </c>
      <c r="O10" s="15" t="s">
        <v>16333</v>
      </c>
      <c r="P10" s="15"/>
      <c r="Q10" s="8" t="s">
        <v>16928</v>
      </c>
      <c r="R10" s="8"/>
      <c r="S10" s="214">
        <v>48</v>
      </c>
      <c r="U10" s="413" t="s">
        <v>5215</v>
      </c>
      <c r="V10" s="413">
        <f>COUNTIF($S$2:$S$14,"49")</f>
        <v>0</v>
      </c>
    </row>
    <row r="11" spans="1:22" ht="15" thickTop="1" thickBot="1">
      <c r="A11" s="7"/>
      <c r="B11" s="7"/>
      <c r="C11" s="9"/>
      <c r="D11" s="9"/>
      <c r="E11" s="147"/>
      <c r="F11" s="23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23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4.25" thickTop="1"/>
  </sheetData>
  <phoneticPr fontId="35"/>
  <hyperlinks>
    <hyperlink ref="A1" location="ユーザー一覧!A1" display="通番"/>
    <hyperlink ref="F2" r:id="rId1"/>
    <hyperlink ref="F3" r:id="rId2"/>
    <hyperlink ref="F7:F9" r:id="rId3" display="SW00010400001@nihonsoft.net"/>
    <hyperlink ref="F7" r:id="rId4"/>
    <hyperlink ref="F8" r:id="rId5"/>
    <hyperlink ref="F9" r:id="rId6"/>
    <hyperlink ref="F10" r:id="rId7" display="SW00010400001@nihonsoft.net"/>
    <hyperlink ref="F6" r:id="rId8" display="SW00010400001@nihonsoft.net"/>
    <hyperlink ref="F5" r:id="rId9" display="SW00010400002@nihonsoft.net"/>
    <hyperlink ref="F4" r:id="rId10" display="SW00010400001@nihonsoft.net"/>
  </hyperlinks>
  <pageMargins left="0.7" right="0.7" top="0.75" bottom="0.75" header="0.51180555555555496" footer="0.51180555555555496"/>
  <pageSetup paperSize="9" firstPageNumber="0" fitToHeight="0" orientation="landscape" r:id="rId1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17585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45" t="s">
        <v>7878</v>
      </c>
      <c r="D2" s="9" t="s">
        <v>17228</v>
      </c>
      <c r="E2" s="147" t="s">
        <v>8010</v>
      </c>
      <c r="F2" s="87" t="s">
        <v>7879</v>
      </c>
      <c r="G2" s="7" t="s">
        <v>1183</v>
      </c>
      <c r="H2" s="96" t="s">
        <v>7880</v>
      </c>
      <c r="I2" s="8" t="s">
        <v>6559</v>
      </c>
      <c r="J2" s="8"/>
      <c r="K2" s="8" t="s">
        <v>17255</v>
      </c>
      <c r="L2" s="8" t="s">
        <v>17272</v>
      </c>
      <c r="M2" s="8" t="s">
        <v>17272</v>
      </c>
      <c r="N2" s="8" t="s">
        <v>17340</v>
      </c>
      <c r="O2" s="15" t="s">
        <v>8011</v>
      </c>
      <c r="P2" s="15"/>
      <c r="Q2" s="307" t="s">
        <v>8018</v>
      </c>
      <c r="R2" s="307" t="s">
        <v>17568</v>
      </c>
      <c r="S2" s="214">
        <v>46</v>
      </c>
      <c r="U2" s="413" t="s">
        <v>5180</v>
      </c>
      <c r="V2" s="413">
        <f>COUNTIF($S$2:$S$12,"41")</f>
        <v>0</v>
      </c>
    </row>
    <row r="3" spans="1:22" ht="15" thickTop="1" thickBot="1">
      <c r="A3" s="7"/>
      <c r="B3" s="7"/>
      <c r="C3" s="45" t="s">
        <v>20870</v>
      </c>
      <c r="D3" s="45" t="s">
        <v>21100</v>
      </c>
      <c r="E3" s="140" t="s">
        <v>21104</v>
      </c>
      <c r="F3" s="87" t="s">
        <v>20874</v>
      </c>
      <c r="G3" s="442" t="s">
        <v>1183</v>
      </c>
      <c r="H3" s="96" t="s">
        <v>20878</v>
      </c>
      <c r="I3" s="8" t="s">
        <v>8182</v>
      </c>
      <c r="J3" s="8"/>
      <c r="K3" s="8"/>
      <c r="L3" s="8"/>
      <c r="M3" s="8"/>
      <c r="N3" s="8"/>
      <c r="O3" s="15" t="s">
        <v>21108</v>
      </c>
      <c r="P3" s="15"/>
      <c r="Q3" s="173"/>
      <c r="R3" s="173"/>
      <c r="S3" s="214"/>
      <c r="U3" s="413" t="s">
        <v>5179</v>
      </c>
      <c r="V3" s="413">
        <f>COUNTIF($S$2:$S$12,"42")</f>
        <v>0</v>
      </c>
    </row>
    <row r="4" spans="1:22" ht="15" thickTop="1" thickBot="1">
      <c r="A4" s="7"/>
      <c r="B4" s="7"/>
      <c r="C4" s="45" t="s">
        <v>20871</v>
      </c>
      <c r="D4" s="45" t="s">
        <v>21101</v>
      </c>
      <c r="E4" s="147" t="s">
        <v>21105</v>
      </c>
      <c r="F4" s="87" t="s">
        <v>20875</v>
      </c>
      <c r="G4" s="442" t="s">
        <v>1183</v>
      </c>
      <c r="H4" s="96" t="s">
        <v>20879</v>
      </c>
      <c r="I4" s="8" t="s">
        <v>8182</v>
      </c>
      <c r="J4" s="8"/>
      <c r="K4" s="8"/>
      <c r="L4" s="8"/>
      <c r="M4" s="8"/>
      <c r="N4" s="8"/>
      <c r="O4" s="15" t="s">
        <v>21108</v>
      </c>
      <c r="P4" s="15"/>
      <c r="Q4" s="8"/>
      <c r="R4" s="8"/>
      <c r="S4" s="214"/>
      <c r="U4" s="413" t="s">
        <v>5178</v>
      </c>
      <c r="V4" s="413">
        <f>COUNTIF($S$2:$S$12,"43")</f>
        <v>0</v>
      </c>
    </row>
    <row r="5" spans="1:22" ht="15" thickTop="1" thickBot="1">
      <c r="A5" s="7"/>
      <c r="B5" s="7"/>
      <c r="C5" s="45" t="s">
        <v>20872</v>
      </c>
      <c r="D5" s="45" t="s">
        <v>21102</v>
      </c>
      <c r="E5" s="147" t="s">
        <v>21106</v>
      </c>
      <c r="F5" s="87" t="s">
        <v>20876</v>
      </c>
      <c r="G5" s="442" t="s">
        <v>1183</v>
      </c>
      <c r="H5" s="96" t="s">
        <v>20880</v>
      </c>
      <c r="I5" s="8" t="s">
        <v>8182</v>
      </c>
      <c r="J5" s="8"/>
      <c r="K5" s="8"/>
      <c r="L5" s="8"/>
      <c r="M5" s="8"/>
      <c r="N5" s="8"/>
      <c r="O5" s="15" t="s">
        <v>21108</v>
      </c>
      <c r="P5" s="15"/>
      <c r="Q5" s="8"/>
      <c r="R5" s="8"/>
      <c r="S5" s="214"/>
      <c r="U5" s="413" t="s">
        <v>5176</v>
      </c>
      <c r="V5" s="413">
        <f>COUNTIF($S$2:$S$12,"44")</f>
        <v>0</v>
      </c>
    </row>
    <row r="6" spans="1:22" ht="15" thickTop="1" thickBot="1">
      <c r="A6" s="7"/>
      <c r="B6" s="7"/>
      <c r="C6" s="45" t="s">
        <v>20873</v>
      </c>
      <c r="D6" s="45" t="s">
        <v>21103</v>
      </c>
      <c r="E6" s="147" t="s">
        <v>21107</v>
      </c>
      <c r="F6" s="87" t="s">
        <v>20877</v>
      </c>
      <c r="G6" s="442" t="s">
        <v>1183</v>
      </c>
      <c r="H6" s="96" t="s">
        <v>20881</v>
      </c>
      <c r="I6" s="8" t="s">
        <v>8182</v>
      </c>
      <c r="J6" s="8"/>
      <c r="K6" s="8"/>
      <c r="L6" s="8"/>
      <c r="M6" s="8"/>
      <c r="N6" s="8"/>
      <c r="O6" s="15" t="s">
        <v>21108</v>
      </c>
      <c r="P6" s="15"/>
      <c r="Q6" s="8"/>
      <c r="R6" s="8"/>
      <c r="S6" s="214"/>
      <c r="U6" s="413" t="s">
        <v>5174</v>
      </c>
      <c r="V6" s="413">
        <f>COUNTIF($S$2:$S$12,"45")</f>
        <v>0</v>
      </c>
    </row>
    <row r="7" spans="1:22" ht="15" thickTop="1" thickBot="1">
      <c r="A7" s="7"/>
      <c r="B7" s="7"/>
      <c r="C7" s="9" t="s">
        <v>24474</v>
      </c>
      <c r="D7" s="9" t="s">
        <v>24435</v>
      </c>
      <c r="E7" s="147" t="s">
        <v>24436</v>
      </c>
      <c r="F7" s="87" t="s">
        <v>24445</v>
      </c>
      <c r="G7" s="7" t="s">
        <v>21</v>
      </c>
      <c r="H7" s="96" t="s">
        <v>24437</v>
      </c>
      <c r="I7" s="8" t="s">
        <v>23343</v>
      </c>
      <c r="J7" s="8"/>
      <c r="K7" s="8"/>
      <c r="L7" s="8"/>
      <c r="M7" s="8"/>
      <c r="N7" s="8"/>
      <c r="O7" s="15" t="s">
        <v>24438</v>
      </c>
      <c r="P7" s="15"/>
      <c r="Q7" s="8"/>
      <c r="R7" s="8"/>
      <c r="S7" s="214"/>
      <c r="U7" s="413" t="s">
        <v>24439</v>
      </c>
      <c r="V7" s="413">
        <f>COUNTIF($S$2:$S$12,"46")</f>
        <v>1</v>
      </c>
    </row>
    <row r="8" spans="1:22" ht="15" thickTop="1" thickBot="1">
      <c r="A8" s="7"/>
      <c r="B8" s="7"/>
      <c r="C8" s="9"/>
      <c r="D8" s="9"/>
      <c r="E8" s="147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16487</v>
      </c>
      <c r="V8" s="413">
        <f>COUNTIF($S$2:$S$12,"47")</f>
        <v>0</v>
      </c>
    </row>
    <row r="9" spans="1:22" ht="15" thickTop="1" thickBot="1">
      <c r="A9" s="7"/>
      <c r="B9" s="7"/>
      <c r="C9" s="9"/>
      <c r="D9" s="9"/>
      <c r="E9" s="147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24440</v>
      </c>
      <c r="V9" s="413">
        <f>COUNTIF($S$2:$S$12,"48")</f>
        <v>0</v>
      </c>
    </row>
    <row r="10" spans="1:22" ht="15" thickTop="1" thickBot="1">
      <c r="A10" s="7"/>
      <c r="B10" s="7"/>
      <c r="C10" s="9"/>
      <c r="D10" s="9"/>
      <c r="E10" s="147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24441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47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24442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24443</v>
      </c>
      <c r="V12" s="413">
        <f>COUNTIF($S$2:$S$150,"51")</f>
        <v>0</v>
      </c>
    </row>
    <row r="13" spans="1:22" ht="14.25" thickTop="1">
      <c r="U13" s="413" t="s">
        <v>24444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6" r:id="rId2" display="SW00010500001@nihonsoft.net"/>
    <hyperlink ref="F7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45" t="s">
        <v>8055</v>
      </c>
      <c r="D2" s="9" t="s">
        <v>8015</v>
      </c>
      <c r="E2" s="147" t="s">
        <v>8016</v>
      </c>
      <c r="F2" s="87" t="s">
        <v>7883</v>
      </c>
      <c r="G2" s="7" t="s">
        <v>1183</v>
      </c>
      <c r="H2" s="96" t="s">
        <v>8038</v>
      </c>
      <c r="I2" s="8" t="s">
        <v>7884</v>
      </c>
      <c r="J2" s="8"/>
      <c r="K2" s="8" t="s">
        <v>17255</v>
      </c>
      <c r="L2" s="8" t="s">
        <v>17257</v>
      </c>
      <c r="M2" s="8" t="s">
        <v>17257</v>
      </c>
      <c r="N2" s="8" t="s">
        <v>17263</v>
      </c>
      <c r="O2" s="15" t="s">
        <v>8017</v>
      </c>
      <c r="P2" s="15"/>
      <c r="Q2" s="307" t="s">
        <v>8039</v>
      </c>
      <c r="R2" s="307" t="s">
        <v>21039</v>
      </c>
      <c r="S2" s="214">
        <v>46</v>
      </c>
      <c r="U2" s="413" t="s">
        <v>5180</v>
      </c>
      <c r="V2" s="413">
        <f>COUNTIF($S$2:$S$13,"41")</f>
        <v>0</v>
      </c>
    </row>
    <row r="3" spans="1:22" ht="15" thickTop="1" thickBot="1">
      <c r="A3" s="7"/>
      <c r="B3" s="7"/>
      <c r="C3" s="45"/>
      <c r="D3" s="45"/>
      <c r="E3" s="140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173"/>
      <c r="R3" s="173"/>
      <c r="S3" s="214"/>
      <c r="U3" s="413" t="s">
        <v>5179</v>
      </c>
      <c r="V3" s="413">
        <f>COUNTIF($S$2:$S$13,"42")</f>
        <v>0</v>
      </c>
    </row>
    <row r="4" spans="1:22" ht="15" thickTop="1" thickBot="1">
      <c r="A4" s="7"/>
      <c r="B4" s="7"/>
      <c r="C4" s="45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COUNTIF($S$2:$S$13,"43")</f>
        <v>0</v>
      </c>
    </row>
    <row r="5" spans="1:22" ht="15" thickTop="1" thickBot="1">
      <c r="A5" s="7"/>
      <c r="B5" s="7"/>
      <c r="C5" s="45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COUNTIF($S$2:$S$13,"44")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COUNTIF($S$2:$S$13,"45")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COUNTIF($S$2:$S$13,"46")</f>
        <v>1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COUNTIF($S$2:$S$13,"47")</f>
        <v>0</v>
      </c>
    </row>
    <row r="9" spans="1:22" ht="15" thickTop="1" thickBot="1">
      <c r="A9" s="7"/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COUNTIF($S$2:$S$13,"48")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COUNTIF($S$2:$S$13,"49")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V14"/>
  <sheetViews>
    <sheetView topLeftCell="E1" zoomScaleNormal="100" workbookViewId="0"/>
  </sheetViews>
  <sheetFormatPr defaultColWidth="9" defaultRowHeight="13.5"/>
  <cols>
    <col min="1" max="1" width="5.25" style="343" bestFit="1" customWidth="1"/>
    <col min="2" max="2" width="9" style="343"/>
    <col min="3" max="3" width="33.25" style="343" bestFit="1" customWidth="1"/>
    <col min="4" max="4" width="17.75" style="343" bestFit="1" customWidth="1"/>
    <col min="5" max="5" width="14.25" style="343" bestFit="1" customWidth="1"/>
    <col min="6" max="6" width="32.625" style="343" customWidth="1"/>
    <col min="7" max="7" width="14.125" style="343" bestFit="1" customWidth="1"/>
    <col min="8" max="8" width="12.875" style="343" bestFit="1" customWidth="1"/>
    <col min="9" max="9" width="15.875" style="343" bestFit="1" customWidth="1"/>
    <col min="10" max="10" width="11.25" style="343" bestFit="1" customWidth="1"/>
    <col min="11" max="11" width="11.25" style="343" customWidth="1"/>
    <col min="12" max="13" width="5.25" style="343" bestFit="1" customWidth="1"/>
    <col min="14" max="14" width="7.375" style="343" bestFit="1" customWidth="1"/>
    <col min="15" max="15" width="12.75" style="343" bestFit="1" customWidth="1"/>
    <col min="16" max="16" width="12.75" style="343" customWidth="1"/>
    <col min="17" max="17" width="17.25" style="343" bestFit="1" customWidth="1"/>
    <col min="18" max="18" width="17.25" style="343" customWidth="1"/>
    <col min="19" max="19" width="13.125" style="344" bestFit="1" customWidth="1"/>
    <col min="20" max="20" width="60.375" style="330" bestFit="1" customWidth="1"/>
    <col min="21" max="21" width="13.375" style="341" bestFit="1" customWidth="1"/>
    <col min="22" max="22" width="9" style="341"/>
    <col min="23" max="16384" width="9" style="331"/>
  </cols>
  <sheetData>
    <row r="1" spans="1:22" ht="42" thickTop="1" thickBot="1">
      <c r="A1" s="326" t="s">
        <v>40</v>
      </c>
      <c r="B1" s="327" t="s">
        <v>41</v>
      </c>
      <c r="C1" s="327" t="s">
        <v>42</v>
      </c>
      <c r="D1" s="327" t="s">
        <v>4646</v>
      </c>
      <c r="E1" s="327" t="s">
        <v>43</v>
      </c>
      <c r="F1" s="328" t="s">
        <v>44</v>
      </c>
      <c r="G1" s="328" t="s">
        <v>45</v>
      </c>
      <c r="H1" s="328" t="s">
        <v>46</v>
      </c>
      <c r="I1" s="328" t="s">
        <v>47</v>
      </c>
      <c r="J1" s="328" t="s">
        <v>17236</v>
      </c>
      <c r="K1" s="328" t="s">
        <v>17243</v>
      </c>
      <c r="L1" s="328" t="s">
        <v>17234</v>
      </c>
      <c r="M1" s="328" t="s">
        <v>17235</v>
      </c>
      <c r="N1" s="715" t="s">
        <v>17238</v>
      </c>
      <c r="O1" s="328" t="s">
        <v>48</v>
      </c>
      <c r="P1" s="328" t="s">
        <v>17171</v>
      </c>
      <c r="Q1" s="328" t="s">
        <v>2861</v>
      </c>
      <c r="R1" s="328" t="s">
        <v>17172</v>
      </c>
      <c r="S1" s="329" t="s">
        <v>5177</v>
      </c>
      <c r="U1" s="539" t="s">
        <v>5213</v>
      </c>
      <c r="V1" s="540"/>
    </row>
    <row r="2" spans="1:22" ht="15" thickTop="1" thickBot="1">
      <c r="A2" s="332">
        <v>1</v>
      </c>
      <c r="B2" s="332">
        <v>5000</v>
      </c>
      <c r="C2" s="333" t="s">
        <v>8053</v>
      </c>
      <c r="D2" s="332" t="s">
        <v>8012</v>
      </c>
      <c r="E2" s="334" t="s">
        <v>8013</v>
      </c>
      <c r="F2" s="326" t="s">
        <v>7914</v>
      </c>
      <c r="G2" s="332" t="s">
        <v>1183</v>
      </c>
      <c r="H2" s="335" t="s">
        <v>7934</v>
      </c>
      <c r="I2" s="336" t="s">
        <v>7884</v>
      </c>
      <c r="J2" s="336"/>
      <c r="K2" s="8" t="s">
        <v>17397</v>
      </c>
      <c r="L2" s="8" t="s">
        <v>17257</v>
      </c>
      <c r="M2" s="8" t="s">
        <v>17257</v>
      </c>
      <c r="N2" s="8" t="s">
        <v>17259</v>
      </c>
      <c r="O2" s="336" t="s">
        <v>8014</v>
      </c>
      <c r="P2" s="336"/>
      <c r="Q2" s="337" t="s">
        <v>8914</v>
      </c>
      <c r="R2" s="307" t="s">
        <v>21077</v>
      </c>
      <c r="S2" s="338">
        <v>46</v>
      </c>
      <c r="U2" s="413" t="s">
        <v>5180</v>
      </c>
      <c r="V2" s="413">
        <f>COUNTIF($S$2:$S$13,"41")</f>
        <v>0</v>
      </c>
    </row>
    <row r="3" spans="1:22" ht="15" thickTop="1" thickBot="1">
      <c r="A3" s="332">
        <v>2</v>
      </c>
      <c r="B3" s="332">
        <v>109000</v>
      </c>
      <c r="C3" s="333" t="s">
        <v>8386</v>
      </c>
      <c r="D3" s="333" t="s">
        <v>8468</v>
      </c>
      <c r="E3" s="339" t="s">
        <v>8469</v>
      </c>
      <c r="F3" s="87" t="s">
        <v>13462</v>
      </c>
      <c r="G3" s="332" t="s">
        <v>21</v>
      </c>
      <c r="H3" s="390" t="s">
        <v>13463</v>
      </c>
      <c r="I3" s="8" t="s">
        <v>6865</v>
      </c>
      <c r="J3" s="336"/>
      <c r="K3" s="8" t="s">
        <v>17255</v>
      </c>
      <c r="L3" s="8" t="s">
        <v>17261</v>
      </c>
      <c r="M3" s="8" t="s">
        <v>17261</v>
      </c>
      <c r="N3" s="8" t="s">
        <v>17389</v>
      </c>
      <c r="O3" s="336" t="s">
        <v>8470</v>
      </c>
      <c r="P3" s="336"/>
      <c r="Q3" s="307" t="s">
        <v>8949</v>
      </c>
      <c r="R3" s="307"/>
      <c r="S3" s="338">
        <v>47</v>
      </c>
      <c r="U3" s="413" t="s">
        <v>5179</v>
      </c>
      <c r="V3" s="413">
        <f>COUNTIF($S$2:$S$13,"42")</f>
        <v>0</v>
      </c>
    </row>
    <row r="4" spans="1:22" ht="15" thickTop="1" thickBot="1">
      <c r="A4" s="332">
        <v>3</v>
      </c>
      <c r="B4" s="332">
        <v>8000</v>
      </c>
      <c r="C4" s="422" t="s">
        <v>18055</v>
      </c>
      <c r="D4" s="442" t="s">
        <v>10987</v>
      </c>
      <c r="E4" s="47" t="s">
        <v>10985</v>
      </c>
      <c r="F4" s="87" t="s">
        <v>12023</v>
      </c>
      <c r="G4" s="332" t="s">
        <v>21</v>
      </c>
      <c r="H4" s="390" t="s">
        <v>10955</v>
      </c>
      <c r="I4" s="8" t="s">
        <v>10918</v>
      </c>
      <c r="J4" s="8"/>
      <c r="K4" s="8" t="s">
        <v>17255</v>
      </c>
      <c r="L4" s="8" t="s">
        <v>17257</v>
      </c>
      <c r="M4" s="8" t="s">
        <v>17261</v>
      </c>
      <c r="N4" s="8" t="s">
        <v>17263</v>
      </c>
      <c r="O4" s="8" t="s">
        <v>10990</v>
      </c>
      <c r="P4" s="8"/>
      <c r="Q4" s="8" t="s">
        <v>11055</v>
      </c>
      <c r="R4" s="8"/>
      <c r="S4" s="338">
        <v>47</v>
      </c>
      <c r="U4" s="413" t="s">
        <v>5178</v>
      </c>
      <c r="V4" s="413">
        <f>COUNTIF($S$2:$S$13,"43")</f>
        <v>0</v>
      </c>
    </row>
    <row r="5" spans="1:22" ht="15" thickTop="1" thickBot="1">
      <c r="A5" s="332">
        <v>4</v>
      </c>
      <c r="B5" s="332">
        <v>11000</v>
      </c>
      <c r="C5" s="333" t="s">
        <v>10917</v>
      </c>
      <c r="D5" s="442" t="s">
        <v>10988</v>
      </c>
      <c r="E5" s="47" t="s">
        <v>10986</v>
      </c>
      <c r="F5" s="87" t="s">
        <v>12024</v>
      </c>
      <c r="G5" s="332" t="s">
        <v>21</v>
      </c>
      <c r="H5" s="390" t="s">
        <v>10919</v>
      </c>
      <c r="I5" s="8" t="s">
        <v>10918</v>
      </c>
      <c r="J5" s="8"/>
      <c r="K5" s="8" t="s">
        <v>17397</v>
      </c>
      <c r="L5" s="8" t="s">
        <v>17257</v>
      </c>
      <c r="M5" s="8" t="s">
        <v>17261</v>
      </c>
      <c r="N5" s="8" t="s">
        <v>17263</v>
      </c>
      <c r="O5" s="8" t="s">
        <v>10989</v>
      </c>
      <c r="P5" s="8"/>
      <c r="Q5" s="336" t="s">
        <v>11056</v>
      </c>
      <c r="R5" s="336"/>
      <c r="S5" s="338">
        <v>47</v>
      </c>
      <c r="U5" s="413" t="s">
        <v>5176</v>
      </c>
      <c r="V5" s="413">
        <f>COUNTIF($S$2:$S$13,"44")</f>
        <v>0</v>
      </c>
    </row>
    <row r="6" spans="1:22" ht="15" thickTop="1" thickBot="1">
      <c r="A6" s="332">
        <v>5</v>
      </c>
      <c r="B6" s="332">
        <v>200000</v>
      </c>
      <c r="C6" s="422" t="s">
        <v>14511</v>
      </c>
      <c r="D6" s="442" t="s">
        <v>12297</v>
      </c>
      <c r="E6" s="47" t="s">
        <v>12298</v>
      </c>
      <c r="F6" s="87" t="s">
        <v>14512</v>
      </c>
      <c r="G6" s="332" t="s">
        <v>21</v>
      </c>
      <c r="H6" s="390" t="s">
        <v>12025</v>
      </c>
      <c r="I6" s="8" t="s">
        <v>6559</v>
      </c>
      <c r="J6" s="8"/>
      <c r="K6" s="8" t="s">
        <v>17264</v>
      </c>
      <c r="L6" s="8" t="s">
        <v>17261</v>
      </c>
      <c r="M6" s="8" t="s">
        <v>17388</v>
      </c>
      <c r="N6" s="8" t="s">
        <v>17263</v>
      </c>
      <c r="O6" s="8" t="s">
        <v>12166</v>
      </c>
      <c r="P6" s="8"/>
      <c r="Q6" s="8" t="s">
        <v>14158</v>
      </c>
      <c r="R6" s="8"/>
      <c r="S6" s="338">
        <v>48</v>
      </c>
      <c r="U6" s="413" t="s">
        <v>5174</v>
      </c>
      <c r="V6" s="413">
        <f>COUNTIF($S$2:$S$13,"45")</f>
        <v>0</v>
      </c>
    </row>
    <row r="7" spans="1:22" ht="15" thickTop="1" thickBot="1">
      <c r="A7" s="332">
        <v>6</v>
      </c>
      <c r="B7" s="332">
        <v>200800</v>
      </c>
      <c r="C7" s="442" t="s">
        <v>31469</v>
      </c>
      <c r="D7" s="442" t="s">
        <v>14524</v>
      </c>
      <c r="E7" s="47" t="s">
        <v>14525</v>
      </c>
      <c r="F7" s="87" t="s">
        <v>14513</v>
      </c>
      <c r="G7" s="332" t="s">
        <v>21</v>
      </c>
      <c r="H7" s="390" t="s">
        <v>14514</v>
      </c>
      <c r="I7" s="8" t="s">
        <v>6559</v>
      </c>
      <c r="J7" s="8"/>
      <c r="K7" s="8" t="s">
        <v>17264</v>
      </c>
      <c r="L7" s="8" t="s">
        <v>17261</v>
      </c>
      <c r="M7" s="8" t="s">
        <v>17261</v>
      </c>
      <c r="N7" s="8" t="s">
        <v>17263</v>
      </c>
      <c r="O7" s="8" t="s">
        <v>14526</v>
      </c>
      <c r="P7" s="8"/>
      <c r="Q7" s="8" t="s">
        <v>16880</v>
      </c>
      <c r="R7" s="8" t="s">
        <v>17564</v>
      </c>
      <c r="S7" s="214">
        <v>48</v>
      </c>
      <c r="T7" s="498"/>
      <c r="U7" s="413" t="s">
        <v>5175</v>
      </c>
      <c r="V7" s="413">
        <f>COUNTIF($S$2:$S$13,"46")</f>
        <v>1</v>
      </c>
    </row>
    <row r="8" spans="1:22" ht="15" thickTop="1" thickBot="1">
      <c r="A8" s="332">
        <v>7</v>
      </c>
      <c r="B8" s="332">
        <v>300000</v>
      </c>
      <c r="C8" s="442" t="s">
        <v>14978</v>
      </c>
      <c r="D8" s="442" t="s">
        <v>15159</v>
      </c>
      <c r="E8" s="47" t="s">
        <v>15160</v>
      </c>
      <c r="F8" s="87" t="s">
        <v>14979</v>
      </c>
      <c r="G8" s="442" t="s">
        <v>14980</v>
      </c>
      <c r="H8" s="390" t="s">
        <v>14981</v>
      </c>
      <c r="I8" s="8" t="s">
        <v>6559</v>
      </c>
      <c r="J8" s="8"/>
      <c r="K8" s="8" t="s">
        <v>17264</v>
      </c>
      <c r="L8" s="8" t="s">
        <v>17261</v>
      </c>
      <c r="M8" s="8" t="s">
        <v>17261</v>
      </c>
      <c r="N8" s="8" t="s">
        <v>17259</v>
      </c>
      <c r="O8" s="8" t="s">
        <v>15161</v>
      </c>
      <c r="P8" s="8"/>
      <c r="Q8" s="8" t="s">
        <v>15539</v>
      </c>
      <c r="R8" s="8"/>
      <c r="S8" s="214">
        <v>48</v>
      </c>
      <c r="U8" s="413" t="s">
        <v>5214</v>
      </c>
      <c r="V8" s="413">
        <f>COUNTIF($S$2:$S$13,"47")</f>
        <v>3</v>
      </c>
    </row>
    <row r="9" spans="1:22" ht="15" thickTop="1" thickBot="1">
      <c r="A9" s="332">
        <v>8</v>
      </c>
      <c r="B9" s="332">
        <v>210000</v>
      </c>
      <c r="C9" s="442" t="s">
        <v>17744</v>
      </c>
      <c r="D9" s="442" t="s">
        <v>15719</v>
      </c>
      <c r="E9" s="47" t="s">
        <v>15720</v>
      </c>
      <c r="F9" s="87" t="s">
        <v>15547</v>
      </c>
      <c r="G9" s="442" t="s">
        <v>1183</v>
      </c>
      <c r="H9" s="390" t="s">
        <v>16808</v>
      </c>
      <c r="I9" s="8" t="s">
        <v>6559</v>
      </c>
      <c r="J9" s="8"/>
      <c r="K9" s="8" t="s">
        <v>17264</v>
      </c>
      <c r="L9" s="8" t="s">
        <v>17261</v>
      </c>
      <c r="M9" s="8" t="s">
        <v>17261</v>
      </c>
      <c r="N9" s="8" t="s">
        <v>17263</v>
      </c>
      <c r="O9" s="8" t="s">
        <v>15721</v>
      </c>
      <c r="P9" s="8"/>
      <c r="Q9" s="8" t="s">
        <v>16881</v>
      </c>
      <c r="R9" s="8"/>
      <c r="S9" s="214">
        <v>48</v>
      </c>
      <c r="U9" s="413" t="s">
        <v>5216</v>
      </c>
      <c r="V9" s="413">
        <f>COUNTIF($S$2:$S$13,"48")</f>
        <v>4</v>
      </c>
    </row>
    <row r="10" spans="1:22" ht="15" thickTop="1" thickBot="1">
      <c r="A10" s="332">
        <v>9</v>
      </c>
      <c r="B10" s="332">
        <v>200700</v>
      </c>
      <c r="C10" s="442" t="s">
        <v>20452</v>
      </c>
      <c r="D10" s="442" t="s">
        <v>20029</v>
      </c>
      <c r="E10" s="47" t="s">
        <v>20030</v>
      </c>
      <c r="F10" s="87" t="s">
        <v>20017</v>
      </c>
      <c r="G10" s="442" t="s">
        <v>1183</v>
      </c>
      <c r="H10" s="390" t="s">
        <v>20811</v>
      </c>
      <c r="I10" s="8" t="s">
        <v>6559</v>
      </c>
      <c r="J10" s="336"/>
      <c r="K10" s="336"/>
      <c r="L10" s="336"/>
      <c r="M10" s="336"/>
      <c r="N10" s="336"/>
      <c r="O10" s="8" t="s">
        <v>20028</v>
      </c>
      <c r="P10" s="336"/>
      <c r="Q10" s="8" t="s">
        <v>21140</v>
      </c>
      <c r="R10" s="336"/>
      <c r="S10" s="338"/>
      <c r="U10" s="413" t="s">
        <v>5215</v>
      </c>
      <c r="V10" s="413">
        <f>COUNTIF($S$2:$S$13,"49")</f>
        <v>0</v>
      </c>
    </row>
    <row r="11" spans="1:22" ht="15" thickTop="1" thickBot="1">
      <c r="A11" s="332">
        <v>10</v>
      </c>
      <c r="B11" s="332"/>
      <c r="C11" s="442" t="s">
        <v>25376</v>
      </c>
      <c r="D11" s="332" t="s">
        <v>25618</v>
      </c>
      <c r="E11" s="47" t="s">
        <v>25617</v>
      </c>
      <c r="F11" s="87" t="s">
        <v>25377</v>
      </c>
      <c r="G11" s="442" t="s">
        <v>1183</v>
      </c>
      <c r="H11" s="390" t="s">
        <v>25378</v>
      </c>
      <c r="I11" s="8" t="s">
        <v>6559</v>
      </c>
      <c r="J11" s="336"/>
      <c r="K11" s="336"/>
      <c r="L11" s="336"/>
      <c r="M11" s="336"/>
      <c r="N11" s="336"/>
      <c r="O11" s="8" t="s">
        <v>25619</v>
      </c>
      <c r="P11" s="336"/>
      <c r="Q11" s="336"/>
      <c r="R11" s="336"/>
      <c r="S11" s="338"/>
      <c r="U11" s="413" t="s">
        <v>17020</v>
      </c>
      <c r="V11" s="413">
        <f>COUNTIF($S$2:$S$150,"50")</f>
        <v>0</v>
      </c>
    </row>
    <row r="12" spans="1:22" s="374" customFormat="1" ht="15" thickTop="1" thickBot="1">
      <c r="A12" s="375"/>
      <c r="B12" s="375"/>
      <c r="C12" s="442" t="s">
        <v>32848</v>
      </c>
      <c r="D12" s="442" t="s">
        <v>32893</v>
      </c>
      <c r="E12" s="8" t="s">
        <v>32894</v>
      </c>
      <c r="F12" s="87" t="s">
        <v>29130</v>
      </c>
      <c r="G12" s="108" t="s">
        <v>29131</v>
      </c>
      <c r="H12" s="8" t="s">
        <v>32850</v>
      </c>
      <c r="I12" s="29" t="s">
        <v>32849</v>
      </c>
      <c r="J12" s="384"/>
      <c r="K12" s="8"/>
      <c r="L12" s="8"/>
      <c r="M12" s="8"/>
      <c r="N12" s="8"/>
      <c r="O12" s="8" t="s">
        <v>32895</v>
      </c>
      <c r="P12" s="8"/>
      <c r="Q12" s="8"/>
      <c r="R12" s="8"/>
      <c r="S12" s="381"/>
      <c r="T12" s="373"/>
      <c r="U12" s="382"/>
      <c r="V12" s="382"/>
    </row>
    <row r="13" spans="1:22" ht="15" thickTop="1" thickBot="1">
      <c r="A13" s="332"/>
      <c r="B13" s="332"/>
      <c r="C13" s="332"/>
      <c r="D13" s="332"/>
      <c r="E13" s="334"/>
      <c r="F13" s="340"/>
      <c r="G13" s="342"/>
      <c r="H13" s="336"/>
      <c r="I13" s="336"/>
      <c r="J13" s="336"/>
      <c r="K13" s="336"/>
      <c r="L13" s="336"/>
      <c r="M13" s="336"/>
      <c r="N13" s="336"/>
      <c r="O13" s="336"/>
      <c r="P13" s="336"/>
      <c r="Q13" s="336"/>
      <c r="R13" s="336"/>
      <c r="S13" s="338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4" r:id="rId2"/>
    <hyperlink ref="F5" r:id="rId3"/>
    <hyperlink ref="F3" r:id="rId4"/>
    <hyperlink ref="F6:F7" r:id="rId5" display="SW00010700004@nihonsoft.net"/>
    <hyperlink ref="F8" r:id="rId6" display="SW00010700004@nihonsoft.net"/>
    <hyperlink ref="F9" r:id="rId7" display="SW00010700004@nihonsoft.net"/>
    <hyperlink ref="F10" r:id="rId8" display="SW00010700004@nihonsoft.net"/>
    <hyperlink ref="F11" r:id="rId9" display="SW00010700004@nihonsoft.net"/>
  </hyperlinks>
  <pageMargins left="0.7" right="0.7" top="0.75" bottom="0.75" header="0.51180555555555496" footer="0.51180555555555496"/>
  <pageSetup paperSize="9" firstPageNumber="0" fitToHeight="0" orientation="landscape" r:id="rId1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V17"/>
  <sheetViews>
    <sheetView zoomScaleNormal="100" workbookViewId="0"/>
  </sheetViews>
  <sheetFormatPr defaultRowHeight="13.5"/>
  <cols>
    <col min="1" max="1" width="5.37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16929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8010</v>
      </c>
      <c r="C2" s="45" t="s">
        <v>8225</v>
      </c>
      <c r="D2" s="9" t="s">
        <v>8255</v>
      </c>
      <c r="E2" s="147" t="s">
        <v>8256</v>
      </c>
      <c r="F2" s="87" t="s">
        <v>8227</v>
      </c>
      <c r="G2" s="7" t="s">
        <v>1183</v>
      </c>
      <c r="H2" s="96" t="s">
        <v>8228</v>
      </c>
      <c r="I2" s="8" t="s">
        <v>8226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8257</v>
      </c>
      <c r="P2" s="15"/>
      <c r="Q2" s="307" t="s">
        <v>8843</v>
      </c>
      <c r="R2" s="307"/>
      <c r="S2" s="214">
        <v>47</v>
      </c>
      <c r="U2" s="413" t="s">
        <v>5180</v>
      </c>
      <c r="V2" s="413">
        <f>COUNTIF($S$2:$S$16,"41")</f>
        <v>0</v>
      </c>
    </row>
    <row r="3" spans="1:22" ht="15" thickTop="1" thickBot="1">
      <c r="A3" s="7">
        <v>2</v>
      </c>
      <c r="B3" s="7">
        <v>8020</v>
      </c>
      <c r="C3" s="45" t="s">
        <v>10685</v>
      </c>
      <c r="D3" s="45" t="s">
        <v>10765</v>
      </c>
      <c r="E3" s="140" t="s">
        <v>10766</v>
      </c>
      <c r="F3" s="87" t="s">
        <v>10686</v>
      </c>
      <c r="G3" s="442" t="s">
        <v>1183</v>
      </c>
      <c r="H3" s="96" t="s">
        <v>10687</v>
      </c>
      <c r="I3" s="8" t="s">
        <v>6559</v>
      </c>
      <c r="J3" s="8"/>
      <c r="K3" s="8" t="s">
        <v>17255</v>
      </c>
      <c r="L3" s="8" t="s">
        <v>17257</v>
      </c>
      <c r="M3" s="8" t="s">
        <v>17257</v>
      </c>
      <c r="N3" s="8" t="s">
        <v>17259</v>
      </c>
      <c r="O3" s="15" t="s">
        <v>10767</v>
      </c>
      <c r="P3" s="15"/>
      <c r="Q3" s="307" t="s">
        <v>11057</v>
      </c>
      <c r="R3" s="307"/>
      <c r="S3" s="214">
        <v>47</v>
      </c>
      <c r="U3" s="413" t="s">
        <v>5179</v>
      </c>
      <c r="V3" s="413">
        <f>COUNTIF($S$2:$S$16,"42")</f>
        <v>0</v>
      </c>
    </row>
    <row r="4" spans="1:22" ht="15" thickTop="1" thickBot="1">
      <c r="A4" s="7"/>
      <c r="B4" s="7"/>
      <c r="C4" s="45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COUNTIF($S$2:$S$16,"43")</f>
        <v>0</v>
      </c>
    </row>
    <row r="5" spans="1:22" ht="15" thickTop="1" thickBot="1">
      <c r="A5" s="7"/>
      <c r="B5" s="7"/>
      <c r="C5" s="45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COUNTIF($S$2:$S$16,"44")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COUNTIF($S$2:$S$16,"45")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COUNTIF($S$2:$S$16,"46")</f>
        <v>0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COUNTIF($S$2:$S$16,"47")</f>
        <v>2</v>
      </c>
    </row>
    <row r="9" spans="1:22" ht="15" thickTop="1" thickBot="1">
      <c r="A9" s="7"/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COUNTIF($S$2:$S$16,"48")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COUNTIF($S$2:$S$16,"49")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</row>
    <row r="17" ht="14.25" thickTop="1"/>
  </sheetData>
  <phoneticPr fontId="35"/>
  <hyperlinks>
    <hyperlink ref="A1" location="ユーザー一覧!A1" display="通番"/>
    <hyperlink ref="F2" r:id="rId1"/>
    <hyperlink ref="F3" r:id="rId2" display="SW000108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1001</v>
      </c>
      <c r="C2" s="45" t="s">
        <v>8233</v>
      </c>
      <c r="D2" s="9" t="s">
        <v>8343</v>
      </c>
      <c r="E2" s="147" t="s">
        <v>8266</v>
      </c>
      <c r="F2" s="87" t="s">
        <v>8232</v>
      </c>
      <c r="G2" s="7" t="s">
        <v>1183</v>
      </c>
      <c r="H2" s="96" t="s">
        <v>8344</v>
      </c>
      <c r="I2" s="8" t="s">
        <v>6559</v>
      </c>
      <c r="J2" s="8"/>
      <c r="K2" s="8" t="s">
        <v>17255</v>
      </c>
      <c r="L2" s="8" t="s">
        <v>17259</v>
      </c>
      <c r="M2" s="8" t="s">
        <v>17415</v>
      </c>
      <c r="N2" s="8" t="s">
        <v>17259</v>
      </c>
      <c r="O2" s="15" t="s">
        <v>17169</v>
      </c>
      <c r="P2" s="15"/>
      <c r="Q2" s="307" t="s">
        <v>8345</v>
      </c>
      <c r="R2" s="307"/>
      <c r="S2" s="243">
        <v>47</v>
      </c>
      <c r="U2" s="413" t="s">
        <v>5180</v>
      </c>
      <c r="V2" s="413">
        <f>COUNTIF($S$2:$S$16,"41")</f>
        <v>0</v>
      </c>
    </row>
    <row r="3" spans="1:22" ht="15" thickTop="1" thickBot="1">
      <c r="A3" s="7"/>
      <c r="B3" s="7"/>
      <c r="C3" s="45"/>
      <c r="D3" s="45"/>
      <c r="E3" s="140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173"/>
      <c r="R3" s="173"/>
      <c r="S3" s="214"/>
      <c r="U3" s="413" t="s">
        <v>5179</v>
      </c>
      <c r="V3" s="413">
        <f>COUNTIF($S$2:$S$16,"42")</f>
        <v>0</v>
      </c>
    </row>
    <row r="4" spans="1:22" ht="15" thickTop="1" thickBot="1">
      <c r="A4" s="7"/>
      <c r="B4" s="7"/>
      <c r="C4" s="45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COUNTIF($S$2:$S$16,"43")</f>
        <v>0</v>
      </c>
    </row>
    <row r="5" spans="1:22" ht="15" thickTop="1" thickBot="1">
      <c r="A5" s="7"/>
      <c r="B5" s="7"/>
      <c r="C5" s="45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COUNTIF($S$2:$S$16,"44")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COUNTIF($S$2:$S$16,"45")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COUNTIF($S$2:$S$16,"46")</f>
        <v>0</v>
      </c>
    </row>
    <row r="8" spans="1:22" ht="15" thickTop="1" thickBot="1">
      <c r="A8" s="9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COUNTIF($S$2:$S$16,"47")</f>
        <v>1</v>
      </c>
    </row>
    <row r="9" spans="1:22" ht="15" thickTop="1" thickBot="1">
      <c r="A9" s="7"/>
      <c r="B9" s="7"/>
      <c r="C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COUNTIF($S$2:$S$16,"48")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COUNTIF($S$2:$S$16,"49")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</row>
    <row r="17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1100</v>
      </c>
      <c r="C2" s="45" t="s">
        <v>8291</v>
      </c>
      <c r="D2" s="9" t="s">
        <v>8350</v>
      </c>
      <c r="E2" s="147" t="s">
        <v>8361</v>
      </c>
      <c r="F2" s="87" t="s">
        <v>8301</v>
      </c>
      <c r="G2" s="7" t="s">
        <v>1183</v>
      </c>
      <c r="H2" s="96" t="s">
        <v>8303</v>
      </c>
      <c r="I2" s="8" t="s">
        <v>8302</v>
      </c>
      <c r="J2" s="8"/>
      <c r="K2" s="8" t="s">
        <v>17311</v>
      </c>
      <c r="L2" s="8" t="s">
        <v>17276</v>
      </c>
      <c r="M2" s="8" t="s">
        <v>17276</v>
      </c>
      <c r="N2" s="8" t="s">
        <v>17276</v>
      </c>
      <c r="O2" s="15" t="s">
        <v>8372</v>
      </c>
      <c r="P2" s="15"/>
      <c r="Q2" s="324" t="s">
        <v>8748</v>
      </c>
      <c r="R2" s="324" t="s">
        <v>17536</v>
      </c>
      <c r="S2" s="214">
        <v>47</v>
      </c>
      <c r="U2" s="413" t="s">
        <v>5180</v>
      </c>
      <c r="V2" s="413">
        <f>COUNTIF($S$2:$S$15,"41")</f>
        <v>0</v>
      </c>
    </row>
    <row r="3" spans="1:22" ht="15" thickTop="1" thickBot="1">
      <c r="A3" s="7">
        <v>2</v>
      </c>
      <c r="B3" s="7">
        <v>2100</v>
      </c>
      <c r="C3" s="45" t="s">
        <v>8292</v>
      </c>
      <c r="D3" s="45" t="s">
        <v>8351</v>
      </c>
      <c r="E3" s="140" t="s">
        <v>8362</v>
      </c>
      <c r="F3" s="87" t="s">
        <v>8314</v>
      </c>
      <c r="G3" s="7" t="s">
        <v>1183</v>
      </c>
      <c r="H3" s="96" t="s">
        <v>8304</v>
      </c>
      <c r="I3" s="8" t="s">
        <v>8302</v>
      </c>
      <c r="J3" s="8"/>
      <c r="K3" s="8" t="s">
        <v>17311</v>
      </c>
      <c r="L3" s="8" t="s">
        <v>17276</v>
      </c>
      <c r="M3" s="8" t="s">
        <v>17276</v>
      </c>
      <c r="N3" s="8" t="s">
        <v>17276</v>
      </c>
      <c r="O3" s="15" t="s">
        <v>8372</v>
      </c>
      <c r="P3" s="15"/>
      <c r="Q3" s="325" t="s">
        <v>8749</v>
      </c>
      <c r="R3" s="324" t="s">
        <v>17536</v>
      </c>
      <c r="S3" s="214">
        <v>47</v>
      </c>
      <c r="U3" s="413" t="s">
        <v>5179</v>
      </c>
      <c r="V3" s="413">
        <f>COUNTIF($S$2:$S$15,"42")</f>
        <v>0</v>
      </c>
    </row>
    <row r="4" spans="1:22" ht="15" thickTop="1" thickBot="1">
      <c r="A4" s="442">
        <v>3</v>
      </c>
      <c r="B4" s="7">
        <v>3100</v>
      </c>
      <c r="C4" s="45" t="s">
        <v>8293</v>
      </c>
      <c r="D4" s="9" t="s">
        <v>8352</v>
      </c>
      <c r="E4" s="147" t="s">
        <v>8363</v>
      </c>
      <c r="F4" s="87" t="s">
        <v>8315</v>
      </c>
      <c r="G4" s="7" t="s">
        <v>1183</v>
      </c>
      <c r="H4" s="96" t="s">
        <v>8305</v>
      </c>
      <c r="I4" s="8" t="s">
        <v>8302</v>
      </c>
      <c r="J4" s="8"/>
      <c r="K4" s="8" t="s">
        <v>17311</v>
      </c>
      <c r="L4" s="8" t="s">
        <v>17276</v>
      </c>
      <c r="M4" s="8" t="s">
        <v>17276</v>
      </c>
      <c r="N4" s="8" t="s">
        <v>17276</v>
      </c>
      <c r="O4" s="15" t="s">
        <v>8372</v>
      </c>
      <c r="P4" s="15"/>
      <c r="Q4" s="173" t="s">
        <v>8750</v>
      </c>
      <c r="R4" s="324" t="s">
        <v>17536</v>
      </c>
      <c r="S4" s="214">
        <v>47</v>
      </c>
      <c r="U4" s="413" t="s">
        <v>5178</v>
      </c>
      <c r="V4" s="413">
        <f>COUNTIF($S$2:$S$15,"43")</f>
        <v>0</v>
      </c>
    </row>
    <row r="5" spans="1:22" ht="15" thickTop="1" thickBot="1">
      <c r="A5" s="442">
        <v>4</v>
      </c>
      <c r="B5" s="7">
        <v>4100</v>
      </c>
      <c r="C5" s="45" t="s">
        <v>17822</v>
      </c>
      <c r="D5" s="9" t="s">
        <v>8353</v>
      </c>
      <c r="E5" s="147" t="s">
        <v>8364</v>
      </c>
      <c r="F5" s="87" t="s">
        <v>8316</v>
      </c>
      <c r="G5" s="7" t="s">
        <v>1183</v>
      </c>
      <c r="H5" s="96" t="s">
        <v>8306</v>
      </c>
      <c r="I5" s="8" t="s">
        <v>8302</v>
      </c>
      <c r="J5" s="8"/>
      <c r="K5" s="8" t="s">
        <v>17311</v>
      </c>
      <c r="L5" s="8" t="s">
        <v>17276</v>
      </c>
      <c r="M5" s="8" t="s">
        <v>17276</v>
      </c>
      <c r="N5" s="8" t="s">
        <v>17276</v>
      </c>
      <c r="O5" s="15" t="s">
        <v>8372</v>
      </c>
      <c r="P5" s="15"/>
      <c r="Q5" s="173" t="s">
        <v>8751</v>
      </c>
      <c r="R5" s="324" t="s">
        <v>17536</v>
      </c>
      <c r="S5" s="214">
        <v>47</v>
      </c>
      <c r="U5" s="413" t="s">
        <v>5176</v>
      </c>
      <c r="V5" s="413">
        <f>COUNTIF($S$2:$S$15,"44")</f>
        <v>0</v>
      </c>
    </row>
    <row r="6" spans="1:22" ht="15" thickTop="1" thickBot="1">
      <c r="A6" s="442">
        <v>5</v>
      </c>
      <c r="B6" s="7">
        <v>5100</v>
      </c>
      <c r="C6" s="45" t="s">
        <v>8294</v>
      </c>
      <c r="D6" s="9" t="s">
        <v>8354</v>
      </c>
      <c r="E6" s="147" t="s">
        <v>8365</v>
      </c>
      <c r="F6" s="87" t="s">
        <v>8317</v>
      </c>
      <c r="G6" s="7" t="s">
        <v>1183</v>
      </c>
      <c r="H6" s="96" t="s">
        <v>8307</v>
      </c>
      <c r="I6" s="8" t="s">
        <v>8302</v>
      </c>
      <c r="J6" s="8"/>
      <c r="K6" s="8" t="s">
        <v>17311</v>
      </c>
      <c r="L6" s="8" t="s">
        <v>17276</v>
      </c>
      <c r="M6" s="8" t="s">
        <v>17276</v>
      </c>
      <c r="N6" s="8" t="s">
        <v>17276</v>
      </c>
      <c r="O6" s="15" t="s">
        <v>8372</v>
      </c>
      <c r="P6" s="15"/>
      <c r="Q6" s="173" t="s">
        <v>8752</v>
      </c>
      <c r="R6" s="324" t="s">
        <v>17536</v>
      </c>
      <c r="S6" s="214">
        <v>47</v>
      </c>
      <c r="U6" s="413" t="s">
        <v>5174</v>
      </c>
      <c r="V6" s="413">
        <f>COUNTIF($S$2:$S$15,"45")</f>
        <v>0</v>
      </c>
    </row>
    <row r="7" spans="1:22" ht="15" thickTop="1" thickBot="1">
      <c r="A7" s="442">
        <v>6</v>
      </c>
      <c r="B7" s="7">
        <v>6100</v>
      </c>
      <c r="C7" s="9" t="s">
        <v>8295</v>
      </c>
      <c r="D7" s="9" t="s">
        <v>8355</v>
      </c>
      <c r="E7" s="147" t="s">
        <v>8366</v>
      </c>
      <c r="F7" s="87" t="s">
        <v>8318</v>
      </c>
      <c r="G7" s="7" t="s">
        <v>1183</v>
      </c>
      <c r="H7" s="96" t="s">
        <v>8308</v>
      </c>
      <c r="I7" s="8" t="s">
        <v>8302</v>
      </c>
      <c r="J7" s="8"/>
      <c r="K7" s="8" t="s">
        <v>17311</v>
      </c>
      <c r="L7" s="8" t="s">
        <v>17276</v>
      </c>
      <c r="M7" s="8" t="s">
        <v>17276</v>
      </c>
      <c r="N7" s="8" t="s">
        <v>17276</v>
      </c>
      <c r="O7" s="15" t="s">
        <v>8372</v>
      </c>
      <c r="P7" s="15"/>
      <c r="Q7" s="173" t="s">
        <v>8753</v>
      </c>
      <c r="R7" s="324" t="s">
        <v>17536</v>
      </c>
      <c r="S7" s="214">
        <v>47</v>
      </c>
      <c r="U7" s="413" t="s">
        <v>5175</v>
      </c>
      <c r="V7" s="413">
        <f>COUNTIF($S$2:$S$15,"46")</f>
        <v>0</v>
      </c>
    </row>
    <row r="8" spans="1:22" ht="15" thickTop="1" thickBot="1">
      <c r="A8" s="442">
        <v>7</v>
      </c>
      <c r="B8" s="7">
        <v>7100</v>
      </c>
      <c r="C8" s="9" t="s">
        <v>8296</v>
      </c>
      <c r="D8" s="9" t="s">
        <v>8356</v>
      </c>
      <c r="E8" s="147" t="s">
        <v>8367</v>
      </c>
      <c r="F8" s="87" t="s">
        <v>8319</v>
      </c>
      <c r="G8" s="7" t="s">
        <v>1183</v>
      </c>
      <c r="H8" s="96" t="s">
        <v>8309</v>
      </c>
      <c r="I8" s="8" t="s">
        <v>8302</v>
      </c>
      <c r="J8" s="8"/>
      <c r="K8" s="8" t="s">
        <v>17311</v>
      </c>
      <c r="L8" s="8" t="s">
        <v>17276</v>
      </c>
      <c r="M8" s="8" t="s">
        <v>17276</v>
      </c>
      <c r="N8" s="8" t="s">
        <v>17276</v>
      </c>
      <c r="O8" s="15" t="s">
        <v>8372</v>
      </c>
      <c r="P8" s="15"/>
      <c r="Q8" s="173" t="s">
        <v>8754</v>
      </c>
      <c r="R8" s="324" t="s">
        <v>17536</v>
      </c>
      <c r="S8" s="214">
        <v>47</v>
      </c>
      <c r="U8" s="413" t="s">
        <v>5214</v>
      </c>
      <c r="V8" s="413">
        <f>COUNTIF($S$2:$S$15,"47")</f>
        <v>11</v>
      </c>
    </row>
    <row r="9" spans="1:22" ht="15" thickTop="1" thickBot="1">
      <c r="A9" s="442">
        <v>8</v>
      </c>
      <c r="B9" s="7">
        <v>8100</v>
      </c>
      <c r="C9" s="9" t="s">
        <v>8297</v>
      </c>
      <c r="D9" s="9" t="s">
        <v>8357</v>
      </c>
      <c r="E9" s="147" t="s">
        <v>8368</v>
      </c>
      <c r="F9" s="87" t="s">
        <v>8320</v>
      </c>
      <c r="G9" s="7" t="s">
        <v>1183</v>
      </c>
      <c r="H9" s="96" t="s">
        <v>8310</v>
      </c>
      <c r="I9" s="8" t="s">
        <v>8302</v>
      </c>
      <c r="J9" s="8"/>
      <c r="K9" s="8" t="s">
        <v>17311</v>
      </c>
      <c r="L9" s="8" t="s">
        <v>17276</v>
      </c>
      <c r="M9" s="8" t="s">
        <v>17276</v>
      </c>
      <c r="N9" s="8" t="s">
        <v>17276</v>
      </c>
      <c r="O9" s="15" t="s">
        <v>8372</v>
      </c>
      <c r="P9" s="15"/>
      <c r="Q9" s="173" t="s">
        <v>8755</v>
      </c>
      <c r="R9" s="324" t="s">
        <v>17536</v>
      </c>
      <c r="S9" s="214">
        <v>47</v>
      </c>
      <c r="U9" s="413" t="s">
        <v>5216</v>
      </c>
      <c r="V9" s="413">
        <f>COUNTIF($S$2:$S$15,"48")</f>
        <v>0</v>
      </c>
    </row>
    <row r="10" spans="1:22" ht="15" thickTop="1" thickBot="1">
      <c r="A10" s="442">
        <v>9</v>
      </c>
      <c r="B10" s="7">
        <v>9100</v>
      </c>
      <c r="C10" s="9" t="s">
        <v>8298</v>
      </c>
      <c r="D10" s="9" t="s">
        <v>8358</v>
      </c>
      <c r="E10" s="147" t="s">
        <v>8369</v>
      </c>
      <c r="F10" s="87" t="s">
        <v>8321</v>
      </c>
      <c r="G10" s="7" t="s">
        <v>1183</v>
      </c>
      <c r="H10" s="96" t="s">
        <v>8311</v>
      </c>
      <c r="I10" s="8" t="s">
        <v>8302</v>
      </c>
      <c r="J10" s="8"/>
      <c r="K10" s="8" t="s">
        <v>17311</v>
      </c>
      <c r="L10" s="8" t="s">
        <v>17276</v>
      </c>
      <c r="M10" s="8" t="s">
        <v>17276</v>
      </c>
      <c r="N10" s="8" t="s">
        <v>17276</v>
      </c>
      <c r="O10" s="15" t="s">
        <v>8372</v>
      </c>
      <c r="P10" s="15"/>
      <c r="Q10" s="173" t="s">
        <v>8756</v>
      </c>
      <c r="R10" s="324" t="s">
        <v>17536</v>
      </c>
      <c r="S10" s="214">
        <v>47</v>
      </c>
      <c r="U10" s="413" t="s">
        <v>5215</v>
      </c>
      <c r="V10" s="413">
        <f>COUNTIF($S$2:$S$15,"49")</f>
        <v>0</v>
      </c>
    </row>
    <row r="11" spans="1:22" ht="15" thickTop="1" thickBot="1">
      <c r="A11" s="442">
        <v>10</v>
      </c>
      <c r="B11" s="7">
        <v>20100</v>
      </c>
      <c r="C11" s="9" t="s">
        <v>8299</v>
      </c>
      <c r="D11" s="9" t="s">
        <v>8359</v>
      </c>
      <c r="E11" s="147" t="s">
        <v>8370</v>
      </c>
      <c r="F11" s="87" t="s">
        <v>8322</v>
      </c>
      <c r="G11" s="7" t="s">
        <v>1183</v>
      </c>
      <c r="H11" s="96" t="s">
        <v>8312</v>
      </c>
      <c r="I11" s="8" t="s">
        <v>8302</v>
      </c>
      <c r="J11" s="8"/>
      <c r="K11" s="8" t="s">
        <v>17311</v>
      </c>
      <c r="L11" s="8" t="s">
        <v>17276</v>
      </c>
      <c r="M11" s="8" t="s">
        <v>17276</v>
      </c>
      <c r="N11" s="8" t="s">
        <v>17276</v>
      </c>
      <c r="O11" s="15" t="s">
        <v>8372</v>
      </c>
      <c r="P11" s="15"/>
      <c r="Q11" s="173" t="s">
        <v>8757</v>
      </c>
      <c r="R11" s="324" t="s">
        <v>17536</v>
      </c>
      <c r="S11" s="214">
        <v>47</v>
      </c>
      <c r="U11" s="413" t="s">
        <v>17020</v>
      </c>
      <c r="V11" s="413">
        <f>COUNTIF($S$2:$S$150,"50")</f>
        <v>0</v>
      </c>
    </row>
    <row r="12" spans="1:22" ht="15" thickTop="1" thickBot="1">
      <c r="A12" s="442">
        <v>11</v>
      </c>
      <c r="B12" s="7">
        <v>21100</v>
      </c>
      <c r="C12" s="9" t="s">
        <v>8300</v>
      </c>
      <c r="D12" s="9" t="s">
        <v>8360</v>
      </c>
      <c r="E12" s="147" t="s">
        <v>8371</v>
      </c>
      <c r="F12" s="87" t="s">
        <v>8323</v>
      </c>
      <c r="G12" s="7" t="s">
        <v>1183</v>
      </c>
      <c r="H12" s="96" t="s">
        <v>8313</v>
      </c>
      <c r="I12" s="8" t="s">
        <v>8302</v>
      </c>
      <c r="J12" s="8"/>
      <c r="K12" s="8" t="s">
        <v>17311</v>
      </c>
      <c r="L12" s="8" t="s">
        <v>17276</v>
      </c>
      <c r="M12" s="8" t="s">
        <v>17276</v>
      </c>
      <c r="N12" s="8" t="s">
        <v>17276</v>
      </c>
      <c r="O12" s="15" t="s">
        <v>8372</v>
      </c>
      <c r="P12" s="15"/>
      <c r="Q12" s="173" t="s">
        <v>8758</v>
      </c>
      <c r="R12" s="324" t="s">
        <v>17536</v>
      </c>
      <c r="S12" s="214">
        <v>47</v>
      </c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4.25" thickTop="1"/>
  </sheetData>
  <phoneticPr fontId="35"/>
  <hyperlinks>
    <hyperlink ref="A1" location="ユーザー一覧!A1" display="通番"/>
    <hyperlink ref="F2" r:id="rId1"/>
    <hyperlink ref="F3:F12" r:id="rId2" display="SW00011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V40"/>
  <sheetViews>
    <sheetView zoomScaleNormal="100" workbookViewId="0">
      <selection activeCell="A2" sqref="A2"/>
    </sheetView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43.25" style="1" bestFit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207100</v>
      </c>
      <c r="C2" s="45" t="s">
        <v>8333</v>
      </c>
      <c r="D2" s="9" t="s">
        <v>8374</v>
      </c>
      <c r="E2" s="147" t="s">
        <v>8376</v>
      </c>
      <c r="F2" s="87" t="s">
        <v>8331</v>
      </c>
      <c r="G2" s="7" t="s">
        <v>1183</v>
      </c>
      <c r="H2" s="96" t="s">
        <v>8336</v>
      </c>
      <c r="I2" s="8" t="s">
        <v>18765</v>
      </c>
      <c r="J2" s="8"/>
      <c r="K2" s="8" t="s">
        <v>17293</v>
      </c>
      <c r="L2" s="8" t="s">
        <v>17257</v>
      </c>
      <c r="M2" s="8" t="s">
        <v>17257</v>
      </c>
      <c r="N2" s="8" t="s">
        <v>17257</v>
      </c>
      <c r="O2" s="15" t="s">
        <v>17032</v>
      </c>
      <c r="P2" s="15"/>
      <c r="Q2" s="307" t="s">
        <v>8379</v>
      </c>
      <c r="R2" s="307" t="s">
        <v>18766</v>
      </c>
      <c r="S2" s="243">
        <v>46</v>
      </c>
      <c r="U2" s="413" t="s">
        <v>5180</v>
      </c>
      <c r="V2" s="413">
        <f>COUNTIF($S$2:$S$38,"41")</f>
        <v>0</v>
      </c>
    </row>
    <row r="3" spans="1:22" ht="15" thickTop="1" thickBot="1">
      <c r="A3" s="7">
        <v>2</v>
      </c>
      <c r="B3" s="7">
        <v>207111</v>
      </c>
      <c r="C3" s="45" t="s">
        <v>8334</v>
      </c>
      <c r="D3" s="45" t="s">
        <v>8375</v>
      </c>
      <c r="E3" s="140" t="s">
        <v>8377</v>
      </c>
      <c r="F3" s="87" t="s">
        <v>8332</v>
      </c>
      <c r="G3" s="7" t="s">
        <v>1183</v>
      </c>
      <c r="H3" s="96" t="s">
        <v>8337</v>
      </c>
      <c r="I3" s="8" t="s">
        <v>8335</v>
      </c>
      <c r="J3" s="8"/>
      <c r="K3" s="8" t="s">
        <v>17255</v>
      </c>
      <c r="L3" s="8" t="s">
        <v>17261</v>
      </c>
      <c r="M3" s="8" t="s">
        <v>17257</v>
      </c>
      <c r="N3" s="8" t="s">
        <v>17286</v>
      </c>
      <c r="O3" s="15" t="s">
        <v>17032</v>
      </c>
      <c r="P3" s="15"/>
      <c r="Q3" s="307" t="s">
        <v>8378</v>
      </c>
      <c r="R3" s="307"/>
      <c r="S3" s="243">
        <v>46</v>
      </c>
      <c r="U3" s="413" t="s">
        <v>5179</v>
      </c>
      <c r="V3" s="413">
        <f>COUNTIF($S$2:$S$38,"42")</f>
        <v>0</v>
      </c>
    </row>
    <row r="4" spans="1:22" ht="15" thickTop="1" thickBot="1">
      <c r="A4" s="7">
        <v>3</v>
      </c>
      <c r="B4" s="7">
        <v>101100</v>
      </c>
      <c r="C4" s="45" t="s">
        <v>10789</v>
      </c>
      <c r="D4" s="9" t="s">
        <v>9375</v>
      </c>
      <c r="E4" s="147" t="s">
        <v>9378</v>
      </c>
      <c r="F4" s="87" t="s">
        <v>9081</v>
      </c>
      <c r="G4" s="7" t="s">
        <v>1183</v>
      </c>
      <c r="H4" s="96" t="s">
        <v>9085</v>
      </c>
      <c r="I4" s="8" t="s">
        <v>10916</v>
      </c>
      <c r="J4" s="8"/>
      <c r="K4" s="8" t="s">
        <v>17293</v>
      </c>
      <c r="L4" s="8" t="s">
        <v>17257</v>
      </c>
      <c r="M4" s="8" t="s">
        <v>17261</v>
      </c>
      <c r="N4" s="8" t="s">
        <v>17257</v>
      </c>
      <c r="O4" s="15" t="s">
        <v>9381</v>
      </c>
      <c r="P4" s="15"/>
      <c r="Q4" s="8" t="s">
        <v>16930</v>
      </c>
      <c r="R4" s="564" t="s">
        <v>17874</v>
      </c>
      <c r="S4" s="214">
        <v>47</v>
      </c>
      <c r="U4" s="413" t="s">
        <v>5178</v>
      </c>
      <c r="V4" s="413">
        <f>COUNTIF($S$2:$S$38,"43")</f>
        <v>0</v>
      </c>
    </row>
    <row r="5" spans="1:22" ht="15" thickTop="1" thickBot="1">
      <c r="A5" s="7">
        <v>4</v>
      </c>
      <c r="B5" s="7">
        <v>101200</v>
      </c>
      <c r="C5" s="45" t="s">
        <v>10790</v>
      </c>
      <c r="D5" s="9" t="s">
        <v>9376</v>
      </c>
      <c r="E5" s="147" t="s">
        <v>9379</v>
      </c>
      <c r="F5" s="87" t="s">
        <v>9082</v>
      </c>
      <c r="G5" s="7" t="s">
        <v>1183</v>
      </c>
      <c r="H5" s="96" t="s">
        <v>9086</v>
      </c>
      <c r="I5" s="8" t="s">
        <v>8005</v>
      </c>
      <c r="J5" s="8"/>
      <c r="K5" s="8" t="s">
        <v>17264</v>
      </c>
      <c r="L5" s="8" t="s">
        <v>17261</v>
      </c>
      <c r="M5" s="8" t="s">
        <v>17261</v>
      </c>
      <c r="N5" s="8" t="s">
        <v>17286</v>
      </c>
      <c r="O5" s="15" t="s">
        <v>9381</v>
      </c>
      <c r="P5" s="15"/>
      <c r="Q5" s="8" t="s">
        <v>16931</v>
      </c>
      <c r="R5" s="8"/>
      <c r="S5" s="214">
        <v>47</v>
      </c>
      <c r="U5" s="413" t="s">
        <v>5176</v>
      </c>
      <c r="V5" s="413">
        <f>COUNTIF($S$2:$S$38,"44")</f>
        <v>0</v>
      </c>
    </row>
    <row r="6" spans="1:22" ht="15" thickTop="1" thickBot="1">
      <c r="A6" s="7">
        <v>5</v>
      </c>
      <c r="B6" s="7">
        <v>245</v>
      </c>
      <c r="C6" s="45" t="s">
        <v>10791</v>
      </c>
      <c r="D6" s="9" t="s">
        <v>9377</v>
      </c>
      <c r="E6" s="147" t="s">
        <v>9380</v>
      </c>
      <c r="F6" s="87" t="s">
        <v>9083</v>
      </c>
      <c r="G6" s="7" t="s">
        <v>1183</v>
      </c>
      <c r="H6" s="96" t="s">
        <v>9084</v>
      </c>
      <c r="I6" s="8" t="s">
        <v>8005</v>
      </c>
      <c r="J6" s="8"/>
      <c r="K6" s="8" t="s">
        <v>17317</v>
      </c>
      <c r="L6" s="8" t="s">
        <v>17261</v>
      </c>
      <c r="M6" s="8" t="s">
        <v>17261</v>
      </c>
      <c r="N6" s="8" t="s">
        <v>17286</v>
      </c>
      <c r="O6" s="15" t="s">
        <v>9381</v>
      </c>
      <c r="P6" s="15"/>
      <c r="Q6" s="8" t="s">
        <v>16932</v>
      </c>
      <c r="R6" s="8"/>
      <c r="S6" s="214">
        <v>47</v>
      </c>
      <c r="U6" s="413" t="s">
        <v>5174</v>
      </c>
      <c r="V6" s="413">
        <f>COUNTIF($S$2:$S$38,"45")</f>
        <v>0</v>
      </c>
    </row>
    <row r="7" spans="1:22" ht="15" thickTop="1" thickBot="1">
      <c r="A7" s="7">
        <v>6</v>
      </c>
      <c r="B7" s="7">
        <v>201001</v>
      </c>
      <c r="C7" s="9" t="s">
        <v>12714</v>
      </c>
      <c r="D7" s="9" t="s">
        <v>12884</v>
      </c>
      <c r="E7" s="147" t="s">
        <v>12885</v>
      </c>
      <c r="F7" s="87" t="s">
        <v>12715</v>
      </c>
      <c r="G7" s="442" t="s">
        <v>1183</v>
      </c>
      <c r="H7" s="96" t="s">
        <v>13426</v>
      </c>
      <c r="I7" s="8" t="s">
        <v>6559</v>
      </c>
      <c r="J7" s="8"/>
      <c r="K7" s="8" t="s">
        <v>17264</v>
      </c>
      <c r="L7" s="8" t="s">
        <v>17318</v>
      </c>
      <c r="M7" s="8" t="s">
        <v>17261</v>
      </c>
      <c r="N7" s="8" t="s">
        <v>17286</v>
      </c>
      <c r="O7" s="15" t="s">
        <v>12886</v>
      </c>
      <c r="P7" s="15"/>
      <c r="Q7" s="8" t="s">
        <v>13022</v>
      </c>
      <c r="R7" s="8"/>
      <c r="S7" s="243">
        <v>48</v>
      </c>
      <c r="U7" s="413" t="s">
        <v>5175</v>
      </c>
      <c r="V7" s="413">
        <f>COUNTIF($S$2:$S$38,"46")</f>
        <v>2</v>
      </c>
    </row>
    <row r="8" spans="1:22" ht="15" thickTop="1" thickBot="1">
      <c r="A8" s="442">
        <v>7</v>
      </c>
      <c r="B8" s="7">
        <v>201100</v>
      </c>
      <c r="C8" s="9" t="s">
        <v>14426</v>
      </c>
      <c r="D8" s="9" t="s">
        <v>14504</v>
      </c>
      <c r="E8" s="147" t="s">
        <v>14507</v>
      </c>
      <c r="F8" s="87" t="s">
        <v>14429</v>
      </c>
      <c r="G8" s="442" t="s">
        <v>1183</v>
      </c>
      <c r="H8" s="96" t="s">
        <v>14433</v>
      </c>
      <c r="I8" s="8" t="s">
        <v>8182</v>
      </c>
      <c r="J8" s="8"/>
      <c r="K8" s="8" t="s">
        <v>17294</v>
      </c>
      <c r="L8" s="8" t="s">
        <v>17257</v>
      </c>
      <c r="M8" s="8" t="s">
        <v>17261</v>
      </c>
      <c r="N8" s="8" t="s">
        <v>17261</v>
      </c>
      <c r="O8" s="15" t="s">
        <v>14510</v>
      </c>
      <c r="P8" s="15"/>
      <c r="Q8" s="8" t="s">
        <v>16933</v>
      </c>
      <c r="R8" s="8"/>
      <c r="S8" s="243">
        <v>48</v>
      </c>
      <c r="U8" s="413" t="s">
        <v>5214</v>
      </c>
      <c r="V8" s="413">
        <f>COUNTIF($S$2:$S$38,"47")</f>
        <v>3</v>
      </c>
    </row>
    <row r="9" spans="1:22" ht="15" thickTop="1" thickBot="1">
      <c r="A9" s="442">
        <v>8</v>
      </c>
      <c r="B9" s="7">
        <v>301100</v>
      </c>
      <c r="C9" s="9" t="s">
        <v>14427</v>
      </c>
      <c r="D9" s="9" t="s">
        <v>14505</v>
      </c>
      <c r="E9" s="147" t="s">
        <v>14508</v>
      </c>
      <c r="F9" s="87" t="s">
        <v>14430</v>
      </c>
      <c r="G9" s="442" t="s">
        <v>1183</v>
      </c>
      <c r="H9" s="96" t="s">
        <v>14434</v>
      </c>
      <c r="I9" s="8" t="s">
        <v>8182</v>
      </c>
      <c r="J9" s="8"/>
      <c r="K9" s="8" t="s">
        <v>17294</v>
      </c>
      <c r="L9" s="8" t="s">
        <v>17261</v>
      </c>
      <c r="M9" s="8" t="s">
        <v>17261</v>
      </c>
      <c r="N9" s="8" t="s">
        <v>17261</v>
      </c>
      <c r="O9" s="15" t="s">
        <v>14510</v>
      </c>
      <c r="P9" s="15"/>
      <c r="Q9" s="8" t="s">
        <v>16934</v>
      </c>
      <c r="R9" s="8"/>
      <c r="S9" s="243">
        <v>48</v>
      </c>
      <c r="U9" s="413" t="s">
        <v>5216</v>
      </c>
      <c r="V9" s="413">
        <f>COUNTIF($S$2:$S$38,"48")</f>
        <v>4</v>
      </c>
    </row>
    <row r="10" spans="1:22" ht="15" thickTop="1" thickBot="1">
      <c r="A10" s="442">
        <v>9</v>
      </c>
      <c r="B10" s="7">
        <v>402100</v>
      </c>
      <c r="C10" s="9" t="s">
        <v>14428</v>
      </c>
      <c r="D10" s="9" t="s">
        <v>14506</v>
      </c>
      <c r="E10" s="147" t="s">
        <v>14509</v>
      </c>
      <c r="F10" s="87" t="s">
        <v>14431</v>
      </c>
      <c r="G10" s="442" t="s">
        <v>1183</v>
      </c>
      <c r="H10" s="96" t="s">
        <v>14432</v>
      </c>
      <c r="I10" s="8" t="s">
        <v>8182</v>
      </c>
      <c r="J10" s="8"/>
      <c r="K10" s="8" t="s">
        <v>17294</v>
      </c>
      <c r="L10" s="8" t="s">
        <v>17261</v>
      </c>
      <c r="M10" s="8" t="s">
        <v>17261</v>
      </c>
      <c r="N10" s="8" t="s">
        <v>17261</v>
      </c>
      <c r="O10" s="15" t="s">
        <v>14510</v>
      </c>
      <c r="P10" s="15"/>
      <c r="Q10" s="8" t="s">
        <v>16935</v>
      </c>
      <c r="R10" s="8"/>
      <c r="S10" s="243">
        <v>48</v>
      </c>
      <c r="U10" s="413" t="s">
        <v>5215</v>
      </c>
      <c r="V10" s="413">
        <f>COUNTIF($S$2:$S$38,"49")</f>
        <v>26</v>
      </c>
    </row>
    <row r="11" spans="1:22" ht="15" thickTop="1" thickBot="1">
      <c r="A11" s="442">
        <v>10</v>
      </c>
      <c r="B11" s="442">
        <v>101011</v>
      </c>
      <c r="C11" s="9" t="s">
        <v>18841</v>
      </c>
      <c r="D11" s="9" t="s">
        <v>18979</v>
      </c>
      <c r="E11" s="147" t="s">
        <v>18953</v>
      </c>
      <c r="F11" s="87" t="s">
        <v>18867</v>
      </c>
      <c r="G11" s="442" t="s">
        <v>1183</v>
      </c>
      <c r="H11" s="96" t="s">
        <v>21151</v>
      </c>
      <c r="I11" s="8" t="s">
        <v>6559</v>
      </c>
      <c r="J11" s="8"/>
      <c r="K11" s="8"/>
      <c r="L11" s="8" t="s">
        <v>17257</v>
      </c>
      <c r="M11" s="8" t="s">
        <v>17257</v>
      </c>
      <c r="N11" s="8" t="s">
        <v>17259</v>
      </c>
      <c r="O11" s="15" t="s">
        <v>21635</v>
      </c>
      <c r="P11" s="15"/>
      <c r="Q11" s="8" t="s">
        <v>19556</v>
      </c>
      <c r="R11" s="8"/>
      <c r="S11" s="243">
        <v>49</v>
      </c>
      <c r="U11" s="413"/>
      <c r="V11" s="413"/>
    </row>
    <row r="12" spans="1:22" ht="15" thickTop="1" thickBot="1">
      <c r="A12" s="442">
        <v>11</v>
      </c>
      <c r="B12" s="442">
        <v>101021</v>
      </c>
      <c r="C12" s="9" t="s">
        <v>18842</v>
      </c>
      <c r="D12" s="9" t="s">
        <v>18980</v>
      </c>
      <c r="E12" s="147" t="s">
        <v>18954</v>
      </c>
      <c r="F12" s="87" t="s">
        <v>18868</v>
      </c>
      <c r="G12" s="442" t="s">
        <v>1183</v>
      </c>
      <c r="H12" s="96" t="s">
        <v>18894</v>
      </c>
      <c r="I12" s="8" t="s">
        <v>6559</v>
      </c>
      <c r="J12" s="8"/>
      <c r="K12" s="8"/>
      <c r="L12" s="8" t="s">
        <v>17257</v>
      </c>
      <c r="M12" s="8" t="s">
        <v>17257</v>
      </c>
      <c r="N12" s="8" t="s">
        <v>17259</v>
      </c>
      <c r="O12" s="15" t="s">
        <v>21635</v>
      </c>
      <c r="P12" s="15"/>
      <c r="Q12" s="8" t="s">
        <v>19557</v>
      </c>
      <c r="R12" s="8"/>
      <c r="S12" s="243">
        <v>49</v>
      </c>
      <c r="U12" s="413"/>
      <c r="V12" s="413"/>
    </row>
    <row r="13" spans="1:22" ht="15" thickTop="1" thickBot="1">
      <c r="A13" s="442">
        <v>12</v>
      </c>
      <c r="B13" s="442">
        <v>101031</v>
      </c>
      <c r="C13" s="9" t="s">
        <v>18843</v>
      </c>
      <c r="D13" s="9" t="s">
        <v>18981</v>
      </c>
      <c r="E13" s="147" t="s">
        <v>18955</v>
      </c>
      <c r="F13" s="87" t="s">
        <v>18869</v>
      </c>
      <c r="G13" s="442" t="s">
        <v>1183</v>
      </c>
      <c r="H13" s="96" t="s">
        <v>18895</v>
      </c>
      <c r="I13" s="8" t="s">
        <v>6559</v>
      </c>
      <c r="J13" s="8"/>
      <c r="K13" s="8"/>
      <c r="L13" s="8" t="s">
        <v>17257</v>
      </c>
      <c r="M13" s="8" t="s">
        <v>17257</v>
      </c>
      <c r="N13" s="8" t="s">
        <v>17259</v>
      </c>
      <c r="O13" s="15" t="s">
        <v>21635</v>
      </c>
      <c r="P13" s="15"/>
      <c r="Q13" s="8" t="s">
        <v>19558</v>
      </c>
      <c r="R13" s="8"/>
      <c r="S13" s="243">
        <v>49</v>
      </c>
      <c r="U13" s="413"/>
      <c r="V13" s="413"/>
    </row>
    <row r="14" spans="1:22" ht="15" thickTop="1" thickBot="1">
      <c r="A14" s="442">
        <v>13</v>
      </c>
      <c r="B14" s="442">
        <v>101041</v>
      </c>
      <c r="C14" s="9" t="s">
        <v>18844</v>
      </c>
      <c r="D14" s="9" t="s">
        <v>18982</v>
      </c>
      <c r="E14" s="147" t="s">
        <v>18956</v>
      </c>
      <c r="F14" s="87" t="s">
        <v>18870</v>
      </c>
      <c r="G14" s="442" t="s">
        <v>1183</v>
      </c>
      <c r="H14" s="96" t="s">
        <v>18896</v>
      </c>
      <c r="I14" s="8" t="s">
        <v>6559</v>
      </c>
      <c r="J14" s="8"/>
      <c r="K14" s="8"/>
      <c r="L14" s="8" t="s">
        <v>17257</v>
      </c>
      <c r="M14" s="8" t="s">
        <v>17257</v>
      </c>
      <c r="N14" s="8" t="s">
        <v>17259</v>
      </c>
      <c r="O14" s="15" t="s">
        <v>21635</v>
      </c>
      <c r="P14" s="15"/>
      <c r="Q14" s="8" t="s">
        <v>19559</v>
      </c>
      <c r="R14" s="8"/>
      <c r="S14" s="243">
        <v>49</v>
      </c>
      <c r="U14" s="413"/>
      <c r="V14" s="413"/>
    </row>
    <row r="15" spans="1:22" ht="15" thickTop="1" thickBot="1">
      <c r="A15" s="442">
        <v>14</v>
      </c>
      <c r="B15" s="442">
        <v>101051</v>
      </c>
      <c r="C15" s="9" t="s">
        <v>18845</v>
      </c>
      <c r="D15" s="9" t="s">
        <v>18983</v>
      </c>
      <c r="E15" s="147" t="s">
        <v>18957</v>
      </c>
      <c r="F15" s="87" t="s">
        <v>18871</v>
      </c>
      <c r="G15" s="442" t="s">
        <v>1183</v>
      </c>
      <c r="H15" s="96" t="s">
        <v>18897</v>
      </c>
      <c r="I15" s="8" t="s">
        <v>6559</v>
      </c>
      <c r="J15" s="8"/>
      <c r="K15" s="8"/>
      <c r="L15" s="8" t="s">
        <v>17257</v>
      </c>
      <c r="M15" s="8" t="s">
        <v>17257</v>
      </c>
      <c r="N15" s="8" t="s">
        <v>17259</v>
      </c>
      <c r="O15" s="15" t="s">
        <v>21635</v>
      </c>
      <c r="P15" s="15"/>
      <c r="Q15" s="8" t="s">
        <v>19560</v>
      </c>
      <c r="R15" s="8"/>
      <c r="S15" s="243">
        <v>49</v>
      </c>
      <c r="U15" s="413"/>
      <c r="V15" s="413"/>
    </row>
    <row r="16" spans="1:22" ht="15" thickTop="1" thickBot="1">
      <c r="A16" s="442">
        <v>15</v>
      </c>
      <c r="B16" s="442">
        <v>101071</v>
      </c>
      <c r="C16" s="9" t="s">
        <v>18846</v>
      </c>
      <c r="D16" s="9" t="s">
        <v>18984</v>
      </c>
      <c r="E16" s="147" t="s">
        <v>18958</v>
      </c>
      <c r="F16" s="87" t="s">
        <v>18872</v>
      </c>
      <c r="G16" s="442" t="s">
        <v>1183</v>
      </c>
      <c r="H16" s="96" t="s">
        <v>18898</v>
      </c>
      <c r="I16" s="8" t="s">
        <v>6559</v>
      </c>
      <c r="J16" s="8"/>
      <c r="K16" s="8"/>
      <c r="L16" s="8" t="s">
        <v>17257</v>
      </c>
      <c r="M16" s="8" t="s">
        <v>17257</v>
      </c>
      <c r="N16" s="8" t="s">
        <v>17259</v>
      </c>
      <c r="O16" s="15" t="s">
        <v>21635</v>
      </c>
      <c r="P16" s="15"/>
      <c r="Q16" s="8" t="s">
        <v>19561</v>
      </c>
      <c r="R16" s="8"/>
      <c r="S16" s="243">
        <v>49</v>
      </c>
      <c r="U16" s="413"/>
      <c r="V16" s="413"/>
    </row>
    <row r="17" spans="1:22" ht="15" thickTop="1" thickBot="1">
      <c r="A17" s="442">
        <v>16</v>
      </c>
      <c r="B17" s="442">
        <v>101121</v>
      </c>
      <c r="C17" s="9" t="s">
        <v>18847</v>
      </c>
      <c r="D17" s="9" t="s">
        <v>18985</v>
      </c>
      <c r="E17" s="147" t="s">
        <v>18959</v>
      </c>
      <c r="F17" s="87" t="s">
        <v>18873</v>
      </c>
      <c r="G17" s="442" t="s">
        <v>1183</v>
      </c>
      <c r="H17" s="96" t="s">
        <v>18899</v>
      </c>
      <c r="I17" s="8" t="s">
        <v>6559</v>
      </c>
      <c r="J17" s="8"/>
      <c r="K17" s="8"/>
      <c r="L17" s="8" t="s">
        <v>17257</v>
      </c>
      <c r="M17" s="8" t="s">
        <v>17257</v>
      </c>
      <c r="N17" s="8" t="s">
        <v>17259</v>
      </c>
      <c r="O17" s="15" t="s">
        <v>21635</v>
      </c>
      <c r="P17" s="15"/>
      <c r="Q17" s="8" t="s">
        <v>19562</v>
      </c>
      <c r="R17" s="8"/>
      <c r="S17" s="243">
        <v>49</v>
      </c>
      <c r="U17" s="413"/>
      <c r="V17" s="413"/>
    </row>
    <row r="18" spans="1:22" ht="15" thickTop="1" thickBot="1">
      <c r="A18" s="442">
        <v>17</v>
      </c>
      <c r="B18" s="442">
        <v>104011</v>
      </c>
      <c r="C18" s="9" t="s">
        <v>18848</v>
      </c>
      <c r="D18" s="9" t="s">
        <v>18986</v>
      </c>
      <c r="E18" s="147" t="s">
        <v>18960</v>
      </c>
      <c r="F18" s="87" t="s">
        <v>18874</v>
      </c>
      <c r="G18" s="442" t="s">
        <v>1183</v>
      </c>
      <c r="H18" s="96" t="s">
        <v>18900</v>
      </c>
      <c r="I18" s="8" t="s">
        <v>6559</v>
      </c>
      <c r="J18" s="8"/>
      <c r="K18" s="8"/>
      <c r="L18" s="8" t="s">
        <v>17257</v>
      </c>
      <c r="M18" s="8" t="s">
        <v>17257</v>
      </c>
      <c r="N18" s="8" t="s">
        <v>17259</v>
      </c>
      <c r="O18" s="15" t="s">
        <v>21635</v>
      </c>
      <c r="P18" s="15"/>
      <c r="Q18" s="8" t="s">
        <v>19563</v>
      </c>
      <c r="R18" s="8"/>
      <c r="S18" s="243">
        <v>49</v>
      </c>
      <c r="U18" s="413"/>
      <c r="V18" s="413"/>
    </row>
    <row r="19" spans="1:22" ht="15" thickTop="1" thickBot="1">
      <c r="A19" s="442">
        <v>18</v>
      </c>
      <c r="B19" s="442">
        <v>104021</v>
      </c>
      <c r="C19" s="9" t="s">
        <v>18849</v>
      </c>
      <c r="D19" s="9" t="s">
        <v>18987</v>
      </c>
      <c r="E19" s="147" t="s">
        <v>18961</v>
      </c>
      <c r="F19" s="87" t="s">
        <v>18875</v>
      </c>
      <c r="G19" s="442" t="s">
        <v>1183</v>
      </c>
      <c r="H19" s="96" t="s">
        <v>18901</v>
      </c>
      <c r="I19" s="8" t="s">
        <v>6559</v>
      </c>
      <c r="J19" s="8"/>
      <c r="K19" s="8"/>
      <c r="L19" s="8" t="s">
        <v>17257</v>
      </c>
      <c r="M19" s="8" t="s">
        <v>17257</v>
      </c>
      <c r="N19" s="8" t="s">
        <v>17259</v>
      </c>
      <c r="O19" s="15" t="s">
        <v>21635</v>
      </c>
      <c r="P19" s="15"/>
      <c r="Q19" s="8" t="s">
        <v>19564</v>
      </c>
      <c r="R19" s="8"/>
      <c r="S19" s="243">
        <v>49</v>
      </c>
      <c r="U19" s="413"/>
      <c r="V19" s="413"/>
    </row>
    <row r="20" spans="1:22" ht="15" thickTop="1" thickBot="1">
      <c r="A20" s="442">
        <v>19</v>
      </c>
      <c r="B20" s="442">
        <v>201011</v>
      </c>
      <c r="C20" s="9" t="s">
        <v>18850</v>
      </c>
      <c r="D20" s="9" t="s">
        <v>18988</v>
      </c>
      <c r="E20" s="147" t="s">
        <v>18962</v>
      </c>
      <c r="F20" s="87" t="s">
        <v>18876</v>
      </c>
      <c r="G20" s="442" t="s">
        <v>1183</v>
      </c>
      <c r="H20" s="96" t="s">
        <v>18902</v>
      </c>
      <c r="I20" s="8" t="s">
        <v>6559</v>
      </c>
      <c r="J20" s="8"/>
      <c r="K20" s="8"/>
      <c r="L20" s="8" t="s">
        <v>17257</v>
      </c>
      <c r="M20" s="8" t="s">
        <v>17257</v>
      </c>
      <c r="N20" s="8" t="s">
        <v>17259</v>
      </c>
      <c r="O20" s="15" t="s">
        <v>21635</v>
      </c>
      <c r="P20" s="15"/>
      <c r="Q20" s="8" t="s">
        <v>19565</v>
      </c>
      <c r="R20" s="8"/>
      <c r="S20" s="243">
        <v>49</v>
      </c>
      <c r="U20" s="413"/>
      <c r="V20" s="413"/>
    </row>
    <row r="21" spans="1:22" ht="15" thickTop="1" thickBot="1">
      <c r="A21" s="442">
        <v>20</v>
      </c>
      <c r="B21" s="442">
        <v>401011</v>
      </c>
      <c r="C21" s="9" t="s">
        <v>18851</v>
      </c>
      <c r="D21" s="9" t="s">
        <v>18989</v>
      </c>
      <c r="E21" s="147" t="s">
        <v>18963</v>
      </c>
      <c r="F21" s="87" t="s">
        <v>18877</v>
      </c>
      <c r="G21" s="442" t="s">
        <v>1183</v>
      </c>
      <c r="H21" s="96" t="s">
        <v>18903</v>
      </c>
      <c r="I21" s="8" t="s">
        <v>6559</v>
      </c>
      <c r="J21" s="8"/>
      <c r="K21" s="8"/>
      <c r="L21" s="8" t="s">
        <v>17257</v>
      </c>
      <c r="M21" s="8" t="s">
        <v>17257</v>
      </c>
      <c r="N21" s="8" t="s">
        <v>17259</v>
      </c>
      <c r="O21" s="15" t="s">
        <v>21635</v>
      </c>
      <c r="P21" s="15"/>
      <c r="Q21" s="8" t="s">
        <v>19566</v>
      </c>
      <c r="R21" s="8"/>
      <c r="S21" s="243">
        <v>49</v>
      </c>
      <c r="U21" s="413"/>
      <c r="V21" s="413"/>
    </row>
    <row r="22" spans="1:22" ht="15" thickTop="1" thickBot="1">
      <c r="A22" s="442">
        <v>21</v>
      </c>
      <c r="B22" s="442">
        <v>401021</v>
      </c>
      <c r="C22" s="9" t="s">
        <v>18852</v>
      </c>
      <c r="D22" s="9" t="s">
        <v>18990</v>
      </c>
      <c r="E22" s="147" t="s">
        <v>18964</v>
      </c>
      <c r="F22" s="87" t="s">
        <v>18878</v>
      </c>
      <c r="G22" s="442" t="s">
        <v>1183</v>
      </c>
      <c r="H22" s="96" t="s">
        <v>18904</v>
      </c>
      <c r="I22" s="8" t="s">
        <v>6559</v>
      </c>
      <c r="J22" s="8"/>
      <c r="K22" s="8"/>
      <c r="L22" s="8" t="s">
        <v>17257</v>
      </c>
      <c r="M22" s="8" t="s">
        <v>17257</v>
      </c>
      <c r="N22" s="8" t="s">
        <v>17259</v>
      </c>
      <c r="O22" s="15" t="s">
        <v>21635</v>
      </c>
      <c r="P22" s="15"/>
      <c r="Q22" s="8" t="s">
        <v>19567</v>
      </c>
      <c r="R22" s="8"/>
      <c r="S22" s="243">
        <v>49</v>
      </c>
      <c r="U22" s="413"/>
      <c r="V22" s="413"/>
    </row>
    <row r="23" spans="1:22" ht="15" thickTop="1" thickBot="1">
      <c r="A23" s="442">
        <v>22</v>
      </c>
      <c r="B23" s="442">
        <v>403100</v>
      </c>
      <c r="C23" s="9" t="s">
        <v>18853</v>
      </c>
      <c r="D23" s="9" t="s">
        <v>18991</v>
      </c>
      <c r="E23" s="147" t="s">
        <v>18965</v>
      </c>
      <c r="F23" s="87" t="s">
        <v>18879</v>
      </c>
      <c r="G23" s="442" t="s">
        <v>1183</v>
      </c>
      <c r="H23" s="96" t="s">
        <v>18905</v>
      </c>
      <c r="I23" s="8" t="s">
        <v>8182</v>
      </c>
      <c r="J23" s="8"/>
      <c r="K23" s="8"/>
      <c r="L23" s="8" t="s">
        <v>17257</v>
      </c>
      <c r="M23" s="8" t="s">
        <v>17257</v>
      </c>
      <c r="N23" s="8" t="s">
        <v>17257</v>
      </c>
      <c r="O23" s="15" t="s">
        <v>21635</v>
      </c>
      <c r="P23" s="15"/>
      <c r="Q23" s="8" t="s">
        <v>19568</v>
      </c>
      <c r="R23" s="8"/>
      <c r="S23" s="243">
        <v>49</v>
      </c>
      <c r="U23" s="413"/>
      <c r="V23" s="413"/>
    </row>
    <row r="24" spans="1:22" ht="15" thickTop="1" thickBot="1">
      <c r="A24" s="442">
        <v>23</v>
      </c>
      <c r="B24" s="442">
        <v>403200</v>
      </c>
      <c r="C24" s="9" t="s">
        <v>18854</v>
      </c>
      <c r="D24" s="9" t="s">
        <v>18992</v>
      </c>
      <c r="E24" s="147" t="s">
        <v>18966</v>
      </c>
      <c r="F24" s="87" t="s">
        <v>18880</v>
      </c>
      <c r="G24" s="442" t="s">
        <v>1183</v>
      </c>
      <c r="H24" s="96" t="s">
        <v>18906</v>
      </c>
      <c r="I24" s="8" t="s">
        <v>6559</v>
      </c>
      <c r="J24" s="8"/>
      <c r="K24" s="8"/>
      <c r="L24" s="8" t="s">
        <v>17257</v>
      </c>
      <c r="M24" s="8" t="s">
        <v>17257</v>
      </c>
      <c r="N24" s="8" t="s">
        <v>17259</v>
      </c>
      <c r="O24" s="15" t="s">
        <v>21635</v>
      </c>
      <c r="P24" s="15"/>
      <c r="Q24" s="8" t="s">
        <v>19569</v>
      </c>
      <c r="R24" s="8"/>
      <c r="S24" s="243">
        <v>49</v>
      </c>
      <c r="U24" s="413"/>
      <c r="V24" s="413"/>
    </row>
    <row r="25" spans="1:22" ht="15" thickTop="1" thickBot="1">
      <c r="A25" s="442">
        <v>24</v>
      </c>
      <c r="B25" s="442">
        <v>403300</v>
      </c>
      <c r="C25" s="9" t="s">
        <v>18855</v>
      </c>
      <c r="D25" s="9" t="s">
        <v>18993</v>
      </c>
      <c r="E25" s="147" t="s">
        <v>18967</v>
      </c>
      <c r="F25" s="87" t="s">
        <v>18881</v>
      </c>
      <c r="G25" s="442" t="s">
        <v>1183</v>
      </c>
      <c r="H25" s="96" t="s">
        <v>18907</v>
      </c>
      <c r="I25" s="8" t="s">
        <v>6559</v>
      </c>
      <c r="J25" s="8"/>
      <c r="K25" s="8"/>
      <c r="L25" s="8" t="s">
        <v>17257</v>
      </c>
      <c r="M25" s="8" t="s">
        <v>17257</v>
      </c>
      <c r="N25" s="8" t="s">
        <v>17259</v>
      </c>
      <c r="O25" s="15" t="s">
        <v>21635</v>
      </c>
      <c r="P25" s="15"/>
      <c r="Q25" s="8" t="s">
        <v>19570</v>
      </c>
      <c r="R25" s="8"/>
      <c r="S25" s="243">
        <v>49</v>
      </c>
      <c r="U25" s="413"/>
      <c r="V25" s="413"/>
    </row>
    <row r="26" spans="1:22" ht="15" thickTop="1" thickBot="1">
      <c r="A26" s="442">
        <v>25</v>
      </c>
      <c r="B26" s="442">
        <v>301111</v>
      </c>
      <c r="C26" s="9" t="s">
        <v>18856</v>
      </c>
      <c r="D26" s="9" t="s">
        <v>18994</v>
      </c>
      <c r="E26" s="147" t="s">
        <v>18968</v>
      </c>
      <c r="F26" s="87" t="s">
        <v>18882</v>
      </c>
      <c r="G26" s="442" t="s">
        <v>1183</v>
      </c>
      <c r="H26" s="96" t="s">
        <v>18908</v>
      </c>
      <c r="I26" s="8" t="s">
        <v>6559</v>
      </c>
      <c r="J26" s="8"/>
      <c r="K26" s="8"/>
      <c r="L26" s="8" t="s">
        <v>17257</v>
      </c>
      <c r="M26" s="8" t="s">
        <v>17257</v>
      </c>
      <c r="N26" s="8" t="s">
        <v>17259</v>
      </c>
      <c r="O26" s="15" t="s">
        <v>21635</v>
      </c>
      <c r="P26" s="15"/>
      <c r="Q26" s="8" t="s">
        <v>19571</v>
      </c>
      <c r="R26" s="8"/>
      <c r="S26" s="243">
        <v>49</v>
      </c>
      <c r="U26" s="413"/>
      <c r="V26" s="413"/>
    </row>
    <row r="27" spans="1:22" ht="15" thickTop="1" thickBot="1">
      <c r="A27" s="442">
        <v>26</v>
      </c>
      <c r="B27" s="442">
        <v>101211</v>
      </c>
      <c r="C27" s="9" t="s">
        <v>18857</v>
      </c>
      <c r="D27" s="9" t="s">
        <v>18995</v>
      </c>
      <c r="E27" s="147" t="s">
        <v>18969</v>
      </c>
      <c r="F27" s="87" t="s">
        <v>18883</v>
      </c>
      <c r="G27" s="442" t="s">
        <v>1183</v>
      </c>
      <c r="H27" s="96" t="s">
        <v>18909</v>
      </c>
      <c r="I27" s="8" t="s">
        <v>6559</v>
      </c>
      <c r="J27" s="8"/>
      <c r="K27" s="8"/>
      <c r="L27" s="8" t="s">
        <v>17257</v>
      </c>
      <c r="M27" s="8" t="s">
        <v>17257</v>
      </c>
      <c r="N27" s="8" t="s">
        <v>17259</v>
      </c>
      <c r="O27" s="15" t="s">
        <v>21635</v>
      </c>
      <c r="P27" s="15"/>
      <c r="Q27" s="8" t="s">
        <v>19572</v>
      </c>
      <c r="R27" s="8"/>
      <c r="S27" s="243">
        <v>49</v>
      </c>
      <c r="U27" s="413"/>
      <c r="V27" s="413"/>
    </row>
    <row r="28" spans="1:22" ht="15" thickTop="1" thickBot="1">
      <c r="A28" s="442">
        <v>27</v>
      </c>
      <c r="B28" s="442">
        <v>401022</v>
      </c>
      <c r="C28" s="9" t="s">
        <v>18858</v>
      </c>
      <c r="D28" s="9" t="s">
        <v>18996</v>
      </c>
      <c r="E28" s="147" t="s">
        <v>18970</v>
      </c>
      <c r="F28" s="87" t="s">
        <v>18884</v>
      </c>
      <c r="G28" s="442" t="s">
        <v>1183</v>
      </c>
      <c r="H28" s="96" t="s">
        <v>18910</v>
      </c>
      <c r="I28" s="8" t="s">
        <v>6559</v>
      </c>
      <c r="J28" s="8"/>
      <c r="K28" s="8"/>
      <c r="L28" s="8" t="s">
        <v>17257</v>
      </c>
      <c r="M28" s="8" t="s">
        <v>17257</v>
      </c>
      <c r="N28" s="8" t="s">
        <v>17259</v>
      </c>
      <c r="O28" s="15" t="s">
        <v>21635</v>
      </c>
      <c r="P28" s="15"/>
      <c r="Q28" s="8" t="s">
        <v>19573</v>
      </c>
      <c r="R28" s="8"/>
      <c r="S28" s="243">
        <v>49</v>
      </c>
      <c r="U28" s="413"/>
      <c r="V28" s="413"/>
    </row>
    <row r="29" spans="1:22" ht="15" thickTop="1" thickBot="1">
      <c r="A29" s="442">
        <v>28</v>
      </c>
      <c r="B29" s="442">
        <v>403211</v>
      </c>
      <c r="C29" s="9" t="s">
        <v>18859</v>
      </c>
      <c r="D29" s="9" t="s">
        <v>18997</v>
      </c>
      <c r="E29" s="147" t="s">
        <v>18971</v>
      </c>
      <c r="F29" s="87" t="s">
        <v>18885</v>
      </c>
      <c r="G29" s="442" t="s">
        <v>1183</v>
      </c>
      <c r="H29" s="96" t="s">
        <v>18911</v>
      </c>
      <c r="I29" s="8" t="s">
        <v>6559</v>
      </c>
      <c r="J29" s="8"/>
      <c r="K29" s="8"/>
      <c r="L29" s="8" t="s">
        <v>17257</v>
      </c>
      <c r="M29" s="8" t="s">
        <v>17257</v>
      </c>
      <c r="N29" s="8" t="s">
        <v>17259</v>
      </c>
      <c r="O29" s="15" t="s">
        <v>21635</v>
      </c>
      <c r="P29" s="15"/>
      <c r="Q29" s="8" t="s">
        <v>19574</v>
      </c>
      <c r="R29" s="8"/>
      <c r="S29" s="243">
        <v>49</v>
      </c>
      <c r="U29" s="413"/>
      <c r="V29" s="413"/>
    </row>
    <row r="30" spans="1:22" ht="15" thickTop="1" thickBot="1">
      <c r="A30" s="442">
        <v>29</v>
      </c>
      <c r="B30" s="442">
        <v>101111</v>
      </c>
      <c r="C30" s="9" t="s">
        <v>18860</v>
      </c>
      <c r="D30" s="9" t="s">
        <v>18998</v>
      </c>
      <c r="E30" s="147" t="s">
        <v>18972</v>
      </c>
      <c r="F30" s="87" t="s">
        <v>18886</v>
      </c>
      <c r="G30" s="442" t="s">
        <v>1183</v>
      </c>
      <c r="H30" s="96" t="s">
        <v>18912</v>
      </c>
      <c r="I30" s="8" t="s">
        <v>6559</v>
      </c>
      <c r="J30" s="8"/>
      <c r="K30" s="8"/>
      <c r="L30" s="8" t="s">
        <v>17257</v>
      </c>
      <c r="M30" s="8" t="s">
        <v>17257</v>
      </c>
      <c r="N30" s="8" t="s">
        <v>17259</v>
      </c>
      <c r="O30" s="15" t="s">
        <v>21635</v>
      </c>
      <c r="P30" s="15"/>
      <c r="Q30" s="8" t="s">
        <v>19575</v>
      </c>
      <c r="R30" s="8"/>
      <c r="S30" s="243">
        <v>49</v>
      </c>
      <c r="U30" s="413"/>
      <c r="V30" s="413"/>
    </row>
    <row r="31" spans="1:22" ht="15" thickTop="1" thickBot="1">
      <c r="A31" s="442">
        <v>30</v>
      </c>
      <c r="B31" s="442">
        <v>201021</v>
      </c>
      <c r="C31" s="9" t="s">
        <v>18861</v>
      </c>
      <c r="D31" s="9" t="s">
        <v>18999</v>
      </c>
      <c r="E31" s="147" t="s">
        <v>18973</v>
      </c>
      <c r="F31" s="87" t="s">
        <v>18887</v>
      </c>
      <c r="G31" s="442" t="s">
        <v>1183</v>
      </c>
      <c r="H31" s="96" t="s">
        <v>18913</v>
      </c>
      <c r="I31" s="8" t="s">
        <v>6559</v>
      </c>
      <c r="J31" s="8"/>
      <c r="K31" s="8"/>
      <c r="L31" s="8" t="s">
        <v>17257</v>
      </c>
      <c r="M31" s="8" t="s">
        <v>17257</v>
      </c>
      <c r="N31" s="8" t="s">
        <v>17259</v>
      </c>
      <c r="O31" s="15" t="s">
        <v>21635</v>
      </c>
      <c r="P31" s="15"/>
      <c r="Q31" s="8" t="s">
        <v>19576</v>
      </c>
      <c r="R31" s="8"/>
      <c r="S31" s="243">
        <v>49</v>
      </c>
      <c r="U31" s="413"/>
      <c r="V31" s="413"/>
    </row>
    <row r="32" spans="1:22" ht="15" thickTop="1" thickBot="1">
      <c r="A32" s="442">
        <v>31</v>
      </c>
      <c r="B32" s="442">
        <v>201022</v>
      </c>
      <c r="C32" s="9" t="s">
        <v>18862</v>
      </c>
      <c r="D32" s="9" t="s">
        <v>19000</v>
      </c>
      <c r="E32" s="147" t="s">
        <v>18974</v>
      </c>
      <c r="F32" s="87" t="s">
        <v>18888</v>
      </c>
      <c r="G32" s="442" t="s">
        <v>1183</v>
      </c>
      <c r="H32" s="96" t="s">
        <v>18914</v>
      </c>
      <c r="I32" s="8" t="s">
        <v>6559</v>
      </c>
      <c r="J32" s="8"/>
      <c r="K32" s="8"/>
      <c r="L32" s="8" t="s">
        <v>17257</v>
      </c>
      <c r="M32" s="8" t="s">
        <v>17257</v>
      </c>
      <c r="N32" s="8" t="s">
        <v>17259</v>
      </c>
      <c r="O32" s="15" t="s">
        <v>21635</v>
      </c>
      <c r="P32" s="15"/>
      <c r="Q32" s="8" t="s">
        <v>19577</v>
      </c>
      <c r="R32" s="8"/>
      <c r="S32" s="243">
        <v>49</v>
      </c>
      <c r="U32" s="413"/>
      <c r="V32" s="413"/>
    </row>
    <row r="33" spans="1:22" ht="15" thickTop="1" thickBot="1">
      <c r="A33" s="442">
        <v>32</v>
      </c>
      <c r="B33" s="442">
        <v>403311</v>
      </c>
      <c r="C33" s="9" t="s">
        <v>18863</v>
      </c>
      <c r="D33" s="9" t="s">
        <v>19001</v>
      </c>
      <c r="E33" s="147" t="s">
        <v>18975</v>
      </c>
      <c r="F33" s="87" t="s">
        <v>18889</v>
      </c>
      <c r="G33" s="442" t="s">
        <v>1183</v>
      </c>
      <c r="H33" s="96" t="s">
        <v>18915</v>
      </c>
      <c r="I33" s="8" t="s">
        <v>6559</v>
      </c>
      <c r="J33" s="8"/>
      <c r="K33" s="8"/>
      <c r="L33" s="8" t="s">
        <v>17257</v>
      </c>
      <c r="M33" s="8" t="s">
        <v>17257</v>
      </c>
      <c r="N33" s="8" t="s">
        <v>17259</v>
      </c>
      <c r="O33" s="15" t="s">
        <v>21635</v>
      </c>
      <c r="P33" s="15"/>
      <c r="Q33" s="8" t="s">
        <v>19578</v>
      </c>
      <c r="R33" s="8"/>
      <c r="S33" s="243">
        <v>49</v>
      </c>
      <c r="U33" s="413"/>
      <c r="V33" s="413"/>
    </row>
    <row r="34" spans="1:22" ht="15" thickTop="1" thickBot="1">
      <c r="A34" s="442">
        <v>33</v>
      </c>
      <c r="B34" s="442">
        <v>101141</v>
      </c>
      <c r="C34" s="9" t="s">
        <v>18864</v>
      </c>
      <c r="D34" s="9" t="s">
        <v>19002</v>
      </c>
      <c r="E34" s="147" t="s">
        <v>18976</v>
      </c>
      <c r="F34" s="87" t="s">
        <v>18890</v>
      </c>
      <c r="G34" s="442" t="s">
        <v>1183</v>
      </c>
      <c r="H34" s="96" t="s">
        <v>18916</v>
      </c>
      <c r="I34" s="8" t="s">
        <v>6559</v>
      </c>
      <c r="J34" s="8"/>
      <c r="K34" s="8"/>
      <c r="L34" s="8" t="s">
        <v>17257</v>
      </c>
      <c r="M34" s="8" t="s">
        <v>17257</v>
      </c>
      <c r="N34" s="8" t="s">
        <v>17259</v>
      </c>
      <c r="O34" s="15" t="s">
        <v>21635</v>
      </c>
      <c r="P34" s="15"/>
      <c r="Q34" s="8" t="s">
        <v>19579</v>
      </c>
      <c r="R34" s="8"/>
      <c r="S34" s="243">
        <v>49</v>
      </c>
      <c r="U34" s="413"/>
      <c r="V34" s="413"/>
    </row>
    <row r="35" spans="1:22" ht="15" thickTop="1" thickBot="1">
      <c r="A35" s="442">
        <v>34</v>
      </c>
      <c r="B35" s="442">
        <v>101151</v>
      </c>
      <c r="C35" s="9" t="s">
        <v>18865</v>
      </c>
      <c r="D35" s="9" t="s">
        <v>19003</v>
      </c>
      <c r="E35" s="147" t="s">
        <v>18977</v>
      </c>
      <c r="F35" s="87" t="s">
        <v>18891</v>
      </c>
      <c r="G35" s="442" t="s">
        <v>1183</v>
      </c>
      <c r="H35" s="96" t="s">
        <v>18917</v>
      </c>
      <c r="I35" s="8" t="s">
        <v>6559</v>
      </c>
      <c r="J35" s="8"/>
      <c r="K35" s="8"/>
      <c r="L35" s="8" t="s">
        <v>17257</v>
      </c>
      <c r="M35" s="8" t="s">
        <v>17257</v>
      </c>
      <c r="N35" s="8" t="s">
        <v>17259</v>
      </c>
      <c r="O35" s="15" t="s">
        <v>21635</v>
      </c>
      <c r="P35" s="15"/>
      <c r="Q35" s="8" t="s">
        <v>19580</v>
      </c>
      <c r="R35" s="8"/>
      <c r="S35" s="243">
        <v>49</v>
      </c>
      <c r="U35" s="413"/>
      <c r="V35" s="413"/>
    </row>
    <row r="36" spans="1:22" ht="15" thickTop="1" thickBot="1">
      <c r="A36" s="442">
        <v>35</v>
      </c>
      <c r="B36" s="442">
        <v>101131</v>
      </c>
      <c r="C36" s="9" t="s">
        <v>18866</v>
      </c>
      <c r="D36" s="9" t="s">
        <v>19004</v>
      </c>
      <c r="E36" s="147" t="s">
        <v>18978</v>
      </c>
      <c r="F36" s="87" t="s">
        <v>18892</v>
      </c>
      <c r="G36" s="442" t="s">
        <v>1183</v>
      </c>
      <c r="H36" s="96" t="s">
        <v>18893</v>
      </c>
      <c r="I36" s="8" t="s">
        <v>6559</v>
      </c>
      <c r="J36" s="8"/>
      <c r="K36" s="8"/>
      <c r="L36" s="8" t="s">
        <v>17257</v>
      </c>
      <c r="M36" s="8" t="s">
        <v>17257</v>
      </c>
      <c r="N36" s="8" t="s">
        <v>17259</v>
      </c>
      <c r="O36" s="15" t="s">
        <v>21635</v>
      </c>
      <c r="P36" s="15"/>
      <c r="Q36" s="8" t="s">
        <v>19581</v>
      </c>
      <c r="R36" s="8"/>
      <c r="S36" s="243">
        <v>49</v>
      </c>
      <c r="U36" s="413"/>
      <c r="V36" s="413"/>
    </row>
    <row r="37" spans="1:22" ht="15" thickTop="1" thickBot="1">
      <c r="A37" s="442"/>
      <c r="B37" s="442"/>
      <c r="C37" s="9"/>
      <c r="D37" s="9"/>
      <c r="E37" s="147"/>
      <c r="F37" s="87"/>
      <c r="G37" s="442"/>
      <c r="H37" s="96"/>
      <c r="I37" s="8"/>
      <c r="J37" s="8"/>
      <c r="K37" s="8"/>
      <c r="L37" s="8"/>
      <c r="M37" s="8"/>
      <c r="N37" s="8"/>
      <c r="O37" s="15"/>
      <c r="P37" s="15"/>
      <c r="Q37" s="8"/>
      <c r="R37" s="8"/>
      <c r="S37" s="243"/>
      <c r="U37" s="413"/>
      <c r="V37" s="413"/>
    </row>
    <row r="38" spans="1:22" ht="15" thickTop="1" thickBot="1">
      <c r="A38" s="7"/>
      <c r="B38" s="7"/>
      <c r="C38" s="9"/>
      <c r="D38" s="9"/>
      <c r="E38" s="147"/>
      <c r="F38" s="87"/>
      <c r="G38" s="7"/>
      <c r="H38" s="96"/>
      <c r="I38" s="8"/>
      <c r="J38" s="8"/>
      <c r="K38" s="8"/>
      <c r="L38" s="8"/>
      <c r="M38" s="8"/>
      <c r="N38" s="8"/>
      <c r="O38" s="15"/>
      <c r="P38" s="15"/>
      <c r="Q38" s="8"/>
      <c r="R38" s="8"/>
      <c r="S38" s="214"/>
      <c r="U38" s="413" t="s">
        <v>17020</v>
      </c>
      <c r="V38" s="413">
        <f>COUNTIF($S$2:$S$177,"50")</f>
        <v>0</v>
      </c>
    </row>
    <row r="39" spans="1:22" ht="14.25" thickTop="1">
      <c r="U39" s="413" t="s">
        <v>17021</v>
      </c>
      <c r="V39" s="413">
        <f>COUNTIF($S$2:$S$177,"51")</f>
        <v>0</v>
      </c>
    </row>
    <row r="40" spans="1:22">
      <c r="U40" s="413" t="s">
        <v>17022</v>
      </c>
      <c r="V40" s="413">
        <f>COUNTIF($S$2:$S$177,"52")</f>
        <v>0</v>
      </c>
    </row>
  </sheetData>
  <sortState ref="A2:S36">
    <sortCondition ref="F2:F36"/>
  </sortState>
  <phoneticPr fontId="35"/>
  <hyperlinks>
    <hyperlink ref="A1" location="ユーザー一覧!A1" display="通番"/>
    <hyperlink ref="F2" r:id="rId1"/>
    <hyperlink ref="F3" r:id="rId2"/>
    <hyperlink ref="F4" r:id="rId3" display="SW00011100001@nihonsoft.net"/>
    <hyperlink ref="F6" r:id="rId4" display="SW00011100002@nihonsoft.net"/>
    <hyperlink ref="F5" r:id="rId5" display="SW00011100002@nihonsoft.net"/>
    <hyperlink ref="F7" r:id="rId6"/>
    <hyperlink ref="F8" r:id="rId7" display="SW00011100002@nihonsoft.net"/>
    <hyperlink ref="F10" r:id="rId8" display="SW00011100006@nihonsoft.net"/>
    <hyperlink ref="F9" r:id="rId9" display="SW00011100006@nihonsoft.net"/>
    <hyperlink ref="F12" r:id="rId10" display="SW00011100006@nihonsoft.net"/>
    <hyperlink ref="F14" r:id="rId11" display="SW00011100006@nihonsoft.net"/>
    <hyperlink ref="F16" r:id="rId12" display="SW00011100006@nihonsoft.net"/>
    <hyperlink ref="F18" r:id="rId13" display="SW00011100006@nihonsoft.net"/>
    <hyperlink ref="F20" r:id="rId14" display="SW00011100006@nihonsoft.net"/>
    <hyperlink ref="F22" r:id="rId15" display="SW00011100006@nihonsoft.net"/>
    <hyperlink ref="F24" r:id="rId16" display="SW00011100006@nihonsoft.net"/>
    <hyperlink ref="F26" r:id="rId17" display="SW00011100006@nihonsoft.net"/>
    <hyperlink ref="F28" r:id="rId18" display="SW00011100006@nihonsoft.net"/>
    <hyperlink ref="F30" r:id="rId19" display="SW00011100006@nihonsoft.net"/>
    <hyperlink ref="F32" r:id="rId20" display="SW00011100006@nihonsoft.net"/>
    <hyperlink ref="F34" r:id="rId21" display="SW00011100006@nihonsoft.net"/>
    <hyperlink ref="F36" r:id="rId22" display="SW00011100006@nihonsoft.net"/>
    <hyperlink ref="F11" r:id="rId23" display="SW00011100006@nihonsoft.net"/>
    <hyperlink ref="F13" r:id="rId24" display="SW00011100006@nihonsoft.net"/>
    <hyperlink ref="F15" r:id="rId25" display="SW00011100006@nihonsoft.net"/>
    <hyperlink ref="F17" r:id="rId26" display="SW00011100006@nihonsoft.net"/>
    <hyperlink ref="F19" r:id="rId27" display="SW00011100006@nihonsoft.net"/>
    <hyperlink ref="F21" r:id="rId28" display="SW00011100006@nihonsoft.net"/>
    <hyperlink ref="F23" r:id="rId29" display="SW00011100006@nihonsoft.net"/>
    <hyperlink ref="F25" r:id="rId30" display="SW00011100006@nihonsoft.net"/>
    <hyperlink ref="F27" r:id="rId31" display="SW00011100006@nihonsoft.net"/>
    <hyperlink ref="F29" r:id="rId32" display="SW00011100006@nihonsoft.net"/>
    <hyperlink ref="F31" r:id="rId33" display="SW00011100006@nihonsoft.net"/>
    <hyperlink ref="F33" r:id="rId34" display="SW00011100006@nihonsoft.net"/>
    <hyperlink ref="F35" r:id="rId35" display="SW00011100006@nihonsoft.net"/>
  </hyperlinks>
  <pageMargins left="0.7" right="0.7" top="0.75" bottom="0.75" header="0.51180555555555496" footer="0.51180555555555496"/>
  <pageSetup paperSize="8" firstPageNumber="0" fitToHeight="0" orientation="landscape" r:id="rId36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V49"/>
  <sheetViews>
    <sheetView topLeftCell="E1" zoomScaleNormal="100" workbookViewId="0">
      <selection activeCell="J26" sqref="J26"/>
    </sheetView>
  </sheetViews>
  <sheetFormatPr defaultRowHeight="13.5"/>
  <cols>
    <col min="1" max="1" width="5.25" style="1" bestFit="1" customWidth="1"/>
    <col min="2" max="2" width="9" style="1"/>
    <col min="3" max="3" width="34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35.375" style="1" bestFit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1000</v>
      </c>
      <c r="C2" s="322" t="s">
        <v>8384</v>
      </c>
      <c r="D2" s="9" t="s">
        <v>8518</v>
      </c>
      <c r="E2" s="147" t="s">
        <v>8519</v>
      </c>
      <c r="F2" s="87" t="s">
        <v>8866</v>
      </c>
      <c r="G2" s="7" t="s">
        <v>21</v>
      </c>
      <c r="H2" s="96" t="s">
        <v>10951</v>
      </c>
      <c r="I2" s="8" t="s">
        <v>8867</v>
      </c>
      <c r="J2" s="8"/>
      <c r="K2" s="8" t="s">
        <v>17293</v>
      </c>
      <c r="L2" s="8" t="s">
        <v>17290</v>
      </c>
      <c r="M2" s="8" t="s">
        <v>17290</v>
      </c>
      <c r="N2" s="8" t="s">
        <v>17290</v>
      </c>
      <c r="O2" s="15" t="s">
        <v>8470</v>
      </c>
      <c r="P2" s="15"/>
      <c r="Q2" s="307" t="s">
        <v>10952</v>
      </c>
      <c r="R2" s="210" t="s">
        <v>17566</v>
      </c>
      <c r="S2" s="243">
        <v>47</v>
      </c>
      <c r="U2" s="413" t="s">
        <v>5180</v>
      </c>
      <c r="V2" s="413">
        <f>COUNTIF($S$2:$S$48,"41")</f>
        <v>0</v>
      </c>
    </row>
    <row r="3" spans="1:22" ht="15" thickTop="1" thickBot="1">
      <c r="A3" s="7">
        <v>2</v>
      </c>
      <c r="B3" s="7">
        <v>2010</v>
      </c>
      <c r="C3" s="45" t="s">
        <v>18056</v>
      </c>
      <c r="D3" s="45" t="s">
        <v>11573</v>
      </c>
      <c r="E3" s="140" t="s">
        <v>11592</v>
      </c>
      <c r="F3" s="87" t="s">
        <v>11534</v>
      </c>
      <c r="G3" s="442" t="s">
        <v>21</v>
      </c>
      <c r="H3" s="96" t="s">
        <v>11553</v>
      </c>
      <c r="I3" s="8" t="s">
        <v>8182</v>
      </c>
      <c r="J3" s="8"/>
      <c r="K3" s="8" t="s">
        <v>17294</v>
      </c>
      <c r="L3" s="8" t="s">
        <v>17290</v>
      </c>
      <c r="M3" s="8" t="s">
        <v>17290</v>
      </c>
      <c r="N3" s="8" t="s">
        <v>17261</v>
      </c>
      <c r="O3" s="15" t="s">
        <v>11572</v>
      </c>
      <c r="P3" s="15"/>
      <c r="Q3" s="307" t="s">
        <v>11634</v>
      </c>
      <c r="R3" s="307" t="s">
        <v>17567</v>
      </c>
      <c r="S3" s="243">
        <v>48</v>
      </c>
      <c r="U3" s="413" t="s">
        <v>5179</v>
      </c>
      <c r="V3" s="413">
        <f>COUNTIF($S$2:$S$48,"42")</f>
        <v>0</v>
      </c>
    </row>
    <row r="4" spans="1:22" ht="15" thickTop="1" thickBot="1">
      <c r="A4" s="442">
        <v>3</v>
      </c>
      <c r="B4" s="7">
        <v>2020</v>
      </c>
      <c r="C4" s="45" t="s">
        <v>11639</v>
      </c>
      <c r="D4" s="45" t="s">
        <v>11574</v>
      </c>
      <c r="E4" s="147" t="s">
        <v>11593</v>
      </c>
      <c r="F4" s="87" t="s">
        <v>11535</v>
      </c>
      <c r="G4" s="442" t="s">
        <v>21</v>
      </c>
      <c r="H4" s="96" t="s">
        <v>11554</v>
      </c>
      <c r="I4" s="8" t="s">
        <v>8182</v>
      </c>
      <c r="J4" s="8"/>
      <c r="K4" s="8" t="s">
        <v>17416</v>
      </c>
      <c r="L4" s="8" t="s">
        <v>17261</v>
      </c>
      <c r="M4" s="8" t="s">
        <v>17290</v>
      </c>
      <c r="N4" s="8" t="s">
        <v>17290</v>
      </c>
      <c r="O4" s="15" t="s">
        <v>11572</v>
      </c>
      <c r="P4" s="15"/>
      <c r="Q4" s="307" t="s">
        <v>11662</v>
      </c>
      <c r="R4" s="307" t="s">
        <v>17567</v>
      </c>
      <c r="S4" s="214">
        <v>48</v>
      </c>
      <c r="U4" s="413" t="s">
        <v>5178</v>
      </c>
      <c r="V4" s="413">
        <f>COUNTIF($S$2:$S$48,"43")</f>
        <v>0</v>
      </c>
    </row>
    <row r="5" spans="1:22" ht="15" thickTop="1" thickBot="1">
      <c r="A5" s="442">
        <v>4</v>
      </c>
      <c r="B5" s="7">
        <v>2030</v>
      </c>
      <c r="C5" s="45" t="s">
        <v>11640</v>
      </c>
      <c r="D5" s="45" t="s">
        <v>11575</v>
      </c>
      <c r="E5" s="147" t="s">
        <v>11594</v>
      </c>
      <c r="F5" s="87" t="s">
        <v>11536</v>
      </c>
      <c r="G5" s="442" t="s">
        <v>21</v>
      </c>
      <c r="H5" s="96" t="s">
        <v>11555</v>
      </c>
      <c r="I5" s="8" t="s">
        <v>8182</v>
      </c>
      <c r="J5" s="8"/>
      <c r="K5" s="8" t="s">
        <v>17294</v>
      </c>
      <c r="L5" s="8" t="s">
        <v>17290</v>
      </c>
      <c r="M5" s="8" t="s">
        <v>17261</v>
      </c>
      <c r="N5" s="8" t="s">
        <v>17290</v>
      </c>
      <c r="O5" s="15" t="s">
        <v>11572</v>
      </c>
      <c r="P5" s="15"/>
      <c r="Q5" s="307" t="s">
        <v>11663</v>
      </c>
      <c r="R5" s="307" t="s">
        <v>17567</v>
      </c>
      <c r="S5" s="243">
        <v>48</v>
      </c>
      <c r="U5" s="413" t="s">
        <v>5176</v>
      </c>
      <c r="V5" s="413">
        <f>COUNTIF($S$2:$S$48,"44")</f>
        <v>0</v>
      </c>
    </row>
    <row r="6" spans="1:22" ht="15" thickTop="1" thickBot="1">
      <c r="A6" s="442">
        <v>5</v>
      </c>
      <c r="B6" s="7">
        <v>2040</v>
      </c>
      <c r="C6" s="45" t="s">
        <v>11641</v>
      </c>
      <c r="D6" s="45" t="s">
        <v>11576</v>
      </c>
      <c r="E6" s="147" t="s">
        <v>11595</v>
      </c>
      <c r="F6" s="87" t="s">
        <v>11537</v>
      </c>
      <c r="G6" s="442" t="s">
        <v>21</v>
      </c>
      <c r="H6" s="96" t="s">
        <v>11556</v>
      </c>
      <c r="I6" s="8" t="s">
        <v>8182</v>
      </c>
      <c r="J6" s="8"/>
      <c r="K6" s="8" t="s">
        <v>17294</v>
      </c>
      <c r="L6" s="8" t="s">
        <v>17261</v>
      </c>
      <c r="M6" s="8" t="s">
        <v>17261</v>
      </c>
      <c r="N6" s="8" t="s">
        <v>17261</v>
      </c>
      <c r="O6" s="15" t="s">
        <v>11572</v>
      </c>
      <c r="P6" s="15"/>
      <c r="Q6" s="307" t="s">
        <v>11666</v>
      </c>
      <c r="R6" s="307" t="s">
        <v>17567</v>
      </c>
      <c r="S6" s="214">
        <v>48</v>
      </c>
      <c r="U6" s="413" t="s">
        <v>5174</v>
      </c>
      <c r="V6" s="413">
        <f>COUNTIF($S$2:$S$48,"45")</f>
        <v>0</v>
      </c>
    </row>
    <row r="7" spans="1:22" ht="15" thickTop="1" thickBot="1">
      <c r="A7" s="442">
        <v>6</v>
      </c>
      <c r="B7" s="7">
        <v>2050</v>
      </c>
      <c r="C7" s="9" t="s">
        <v>11642</v>
      </c>
      <c r="D7" s="45" t="s">
        <v>11577</v>
      </c>
      <c r="E7" s="147" t="s">
        <v>11596</v>
      </c>
      <c r="F7" s="87" t="s">
        <v>11538</v>
      </c>
      <c r="G7" s="442" t="s">
        <v>21</v>
      </c>
      <c r="H7" s="96" t="s">
        <v>11557</v>
      </c>
      <c r="I7" s="8" t="s">
        <v>8182</v>
      </c>
      <c r="J7" s="8"/>
      <c r="K7" s="8" t="s">
        <v>17294</v>
      </c>
      <c r="L7" s="8" t="s">
        <v>17261</v>
      </c>
      <c r="M7" s="8" t="s">
        <v>17261</v>
      </c>
      <c r="N7" s="8" t="s">
        <v>17261</v>
      </c>
      <c r="O7" s="15" t="s">
        <v>11572</v>
      </c>
      <c r="P7" s="15"/>
      <c r="Q7" s="8" t="s">
        <v>11664</v>
      </c>
      <c r="R7" s="307" t="s">
        <v>17567</v>
      </c>
      <c r="S7" s="243">
        <v>48</v>
      </c>
      <c r="U7" s="413" t="s">
        <v>5175</v>
      </c>
      <c r="V7" s="413">
        <f>COUNTIF($S$2:$S$48,"46")</f>
        <v>0</v>
      </c>
    </row>
    <row r="8" spans="1:22" ht="15" thickTop="1" thickBot="1">
      <c r="A8" s="442">
        <v>7</v>
      </c>
      <c r="B8" s="7">
        <v>2060</v>
      </c>
      <c r="C8" s="9" t="s">
        <v>11643</v>
      </c>
      <c r="D8" s="45" t="s">
        <v>11578</v>
      </c>
      <c r="E8" s="147" t="s">
        <v>11597</v>
      </c>
      <c r="F8" s="87" t="s">
        <v>11539</v>
      </c>
      <c r="G8" s="442" t="s">
        <v>21</v>
      </c>
      <c r="H8" s="96" t="s">
        <v>11558</v>
      </c>
      <c r="I8" s="8" t="s">
        <v>8182</v>
      </c>
      <c r="J8" s="8"/>
      <c r="K8" s="8" t="s">
        <v>17294</v>
      </c>
      <c r="L8" s="8" t="s">
        <v>17261</v>
      </c>
      <c r="M8" s="8" t="s">
        <v>17261</v>
      </c>
      <c r="N8" s="8" t="s">
        <v>17261</v>
      </c>
      <c r="O8" s="15" t="s">
        <v>11572</v>
      </c>
      <c r="P8" s="15"/>
      <c r="Q8" s="8" t="s">
        <v>11665</v>
      </c>
      <c r="R8" s="307" t="s">
        <v>17567</v>
      </c>
      <c r="S8" s="214">
        <v>48</v>
      </c>
      <c r="U8" s="413" t="s">
        <v>5214</v>
      </c>
      <c r="V8" s="413">
        <f>COUNTIF($S$2:$S$48,"47")</f>
        <v>1</v>
      </c>
    </row>
    <row r="9" spans="1:22" ht="15" thickTop="1" thickBot="1">
      <c r="A9" s="442">
        <v>8</v>
      </c>
      <c r="B9" s="7">
        <v>2070</v>
      </c>
      <c r="C9" s="9" t="s">
        <v>11644</v>
      </c>
      <c r="D9" s="45" t="s">
        <v>11579</v>
      </c>
      <c r="E9" s="147" t="s">
        <v>11598</v>
      </c>
      <c r="F9" s="87" t="s">
        <v>11540</v>
      </c>
      <c r="G9" s="442" t="s">
        <v>21</v>
      </c>
      <c r="H9" s="96" t="s">
        <v>11559</v>
      </c>
      <c r="I9" s="8" t="s">
        <v>8182</v>
      </c>
      <c r="J9" s="8"/>
      <c r="K9" s="8" t="s">
        <v>17294</v>
      </c>
      <c r="L9" s="8" t="s">
        <v>17261</v>
      </c>
      <c r="M9" s="8" t="s">
        <v>17261</v>
      </c>
      <c r="N9" s="8" t="s">
        <v>17261</v>
      </c>
      <c r="O9" s="15" t="s">
        <v>11572</v>
      </c>
      <c r="P9" s="15"/>
      <c r="Q9" s="8" t="s">
        <v>12841</v>
      </c>
      <c r="R9" s="307" t="s">
        <v>17567</v>
      </c>
      <c r="S9" s="243">
        <v>48</v>
      </c>
      <c r="U9" s="413" t="s">
        <v>5216</v>
      </c>
      <c r="V9" s="413">
        <f>COUNTIF($S$2:$S$48,"48")</f>
        <v>20</v>
      </c>
    </row>
    <row r="10" spans="1:22" ht="15" thickTop="1" thickBot="1">
      <c r="A10" s="442">
        <v>9</v>
      </c>
      <c r="B10" s="7">
        <v>2080</v>
      </c>
      <c r="C10" s="9" t="s">
        <v>11645</v>
      </c>
      <c r="D10" s="45" t="s">
        <v>11580</v>
      </c>
      <c r="E10" s="147" t="s">
        <v>11599</v>
      </c>
      <c r="F10" s="87" t="s">
        <v>11541</v>
      </c>
      <c r="G10" s="442" t="s">
        <v>21</v>
      </c>
      <c r="H10" s="96" t="s">
        <v>11560</v>
      </c>
      <c r="I10" s="8" t="s">
        <v>8182</v>
      </c>
      <c r="J10" s="8"/>
      <c r="K10" s="8" t="s">
        <v>17294</v>
      </c>
      <c r="L10" s="8" t="s">
        <v>17261</v>
      </c>
      <c r="M10" s="8" t="s">
        <v>17261</v>
      </c>
      <c r="N10" s="8" t="s">
        <v>17261</v>
      </c>
      <c r="O10" s="15" t="s">
        <v>11572</v>
      </c>
      <c r="P10" s="15"/>
      <c r="Q10" s="8" t="s">
        <v>12842</v>
      </c>
      <c r="R10" s="307" t="s">
        <v>17567</v>
      </c>
      <c r="S10" s="214">
        <v>48</v>
      </c>
      <c r="U10" s="413" t="s">
        <v>5215</v>
      </c>
      <c r="V10" s="413">
        <f>COUNTIF($S$2:$S$48,"49")</f>
        <v>0</v>
      </c>
    </row>
    <row r="11" spans="1:22" ht="15" thickTop="1" thickBot="1">
      <c r="A11" s="442">
        <v>10</v>
      </c>
      <c r="B11" s="7">
        <v>2090</v>
      </c>
      <c r="C11" s="9" t="s">
        <v>11646</v>
      </c>
      <c r="D11" s="45" t="s">
        <v>11581</v>
      </c>
      <c r="E11" s="147" t="s">
        <v>11600</v>
      </c>
      <c r="F11" s="87" t="s">
        <v>11542</v>
      </c>
      <c r="G11" s="442" t="s">
        <v>21</v>
      </c>
      <c r="H11" s="96" t="s">
        <v>11561</v>
      </c>
      <c r="I11" s="8" t="s">
        <v>8182</v>
      </c>
      <c r="J11" s="8"/>
      <c r="K11" s="8" t="s">
        <v>17294</v>
      </c>
      <c r="L11" s="8" t="s">
        <v>17261</v>
      </c>
      <c r="M11" s="8" t="s">
        <v>17261</v>
      </c>
      <c r="N11" s="8" t="s">
        <v>17261</v>
      </c>
      <c r="O11" s="15" t="s">
        <v>11572</v>
      </c>
      <c r="P11" s="15"/>
      <c r="Q11" s="8" t="s">
        <v>12843</v>
      </c>
      <c r="R11" s="307" t="s">
        <v>17567</v>
      </c>
      <c r="S11" s="243">
        <v>48</v>
      </c>
      <c r="U11" s="413" t="s">
        <v>17020</v>
      </c>
      <c r="V11" s="413">
        <f>COUNTIF($S$2:$S$175,"50")</f>
        <v>0</v>
      </c>
    </row>
    <row r="12" spans="1:22" ht="15" thickTop="1" thickBot="1">
      <c r="A12" s="442">
        <v>11</v>
      </c>
      <c r="B12" s="7">
        <v>2100</v>
      </c>
      <c r="C12" s="9" t="s">
        <v>11647</v>
      </c>
      <c r="D12" s="45" t="s">
        <v>11582</v>
      </c>
      <c r="E12" s="147" t="s">
        <v>11601</v>
      </c>
      <c r="F12" s="87" t="s">
        <v>11543</v>
      </c>
      <c r="G12" s="442" t="s">
        <v>21</v>
      </c>
      <c r="H12" s="96" t="s">
        <v>11562</v>
      </c>
      <c r="I12" s="8" t="s">
        <v>8182</v>
      </c>
      <c r="J12" s="8"/>
      <c r="K12" s="8" t="s">
        <v>17294</v>
      </c>
      <c r="L12" s="8" t="s">
        <v>17261</v>
      </c>
      <c r="M12" s="8" t="s">
        <v>17261</v>
      </c>
      <c r="N12" s="8" t="s">
        <v>17261</v>
      </c>
      <c r="O12" s="15" t="s">
        <v>11572</v>
      </c>
      <c r="P12" s="15"/>
      <c r="Q12" s="8" t="s">
        <v>12844</v>
      </c>
      <c r="R12" s="307" t="s">
        <v>17567</v>
      </c>
      <c r="S12" s="214">
        <v>48</v>
      </c>
      <c r="U12" s="413" t="s">
        <v>17021</v>
      </c>
      <c r="V12" s="413">
        <f>COUNTIF($S$2:$S$175,"51")</f>
        <v>0</v>
      </c>
    </row>
    <row r="13" spans="1:22" ht="15" thickTop="1" thickBot="1">
      <c r="A13" s="442">
        <v>12</v>
      </c>
      <c r="B13" s="7">
        <v>2120</v>
      </c>
      <c r="C13" s="9" t="s">
        <v>11648</v>
      </c>
      <c r="D13" s="45" t="s">
        <v>11583</v>
      </c>
      <c r="E13" s="147" t="s">
        <v>11602</v>
      </c>
      <c r="F13" s="87" t="s">
        <v>11544</v>
      </c>
      <c r="G13" s="442" t="s">
        <v>21</v>
      </c>
      <c r="H13" s="96" t="s">
        <v>11563</v>
      </c>
      <c r="I13" s="8" t="s">
        <v>8182</v>
      </c>
      <c r="J13" s="8"/>
      <c r="K13" s="8" t="s">
        <v>17293</v>
      </c>
      <c r="L13" s="8" t="s">
        <v>17261</v>
      </c>
      <c r="M13" s="8" t="s">
        <v>17261</v>
      </c>
      <c r="N13" s="8" t="s">
        <v>17261</v>
      </c>
      <c r="O13" s="15" t="s">
        <v>11572</v>
      </c>
      <c r="P13" s="15"/>
      <c r="Q13" s="8" t="s">
        <v>12845</v>
      </c>
      <c r="R13" s="307" t="s">
        <v>17567</v>
      </c>
      <c r="S13" s="243">
        <v>48</v>
      </c>
      <c r="U13" s="413" t="s">
        <v>17022</v>
      </c>
      <c r="V13" s="413">
        <f>COUNTIF($S$2:$S$175,"52")</f>
        <v>0</v>
      </c>
    </row>
    <row r="14" spans="1:22" ht="15" thickTop="1" thickBot="1">
      <c r="A14" s="442">
        <v>13</v>
      </c>
      <c r="B14" s="7">
        <v>1020</v>
      </c>
      <c r="C14" s="9" t="s">
        <v>11649</v>
      </c>
      <c r="D14" s="45" t="s">
        <v>11584</v>
      </c>
      <c r="E14" s="15" t="s">
        <v>11603</v>
      </c>
      <c r="F14" s="87" t="s">
        <v>11545</v>
      </c>
      <c r="G14" s="442" t="s">
        <v>21</v>
      </c>
      <c r="H14" s="96" t="s">
        <v>27371</v>
      </c>
      <c r="I14" s="8" t="s">
        <v>8182</v>
      </c>
      <c r="J14" s="8"/>
      <c r="K14" s="8" t="s">
        <v>17294</v>
      </c>
      <c r="L14" s="8" t="s">
        <v>17261</v>
      </c>
      <c r="M14" s="8" t="s">
        <v>17261</v>
      </c>
      <c r="N14" s="8" t="s">
        <v>17261</v>
      </c>
      <c r="O14" s="15" t="s">
        <v>11572</v>
      </c>
      <c r="P14" s="15"/>
      <c r="Q14" s="8" t="s">
        <v>12846</v>
      </c>
      <c r="R14" s="307" t="s">
        <v>17567</v>
      </c>
      <c r="S14" s="214">
        <v>48</v>
      </c>
    </row>
    <row r="15" spans="1:22" ht="15" thickTop="1" thickBot="1">
      <c r="A15" s="442">
        <v>14</v>
      </c>
      <c r="B15" s="7">
        <v>1070</v>
      </c>
      <c r="C15" s="9" t="s">
        <v>11650</v>
      </c>
      <c r="D15" s="45" t="s">
        <v>11585</v>
      </c>
      <c r="E15" s="15" t="s">
        <v>11604</v>
      </c>
      <c r="F15" s="87" t="s">
        <v>11546</v>
      </c>
      <c r="G15" s="442" t="s">
        <v>21</v>
      </c>
      <c r="H15" s="96" t="s">
        <v>11564</v>
      </c>
      <c r="I15" s="8" t="s">
        <v>8182</v>
      </c>
      <c r="J15" s="8"/>
      <c r="K15" s="8" t="s">
        <v>17294</v>
      </c>
      <c r="L15" s="8" t="s">
        <v>17261</v>
      </c>
      <c r="M15" s="8" t="s">
        <v>17261</v>
      </c>
      <c r="N15" s="8" t="s">
        <v>17261</v>
      </c>
      <c r="O15" s="15" t="s">
        <v>11572</v>
      </c>
      <c r="P15" s="15"/>
      <c r="Q15" s="8" t="s">
        <v>12847</v>
      </c>
      <c r="R15" s="307" t="s">
        <v>17567</v>
      </c>
      <c r="S15" s="243">
        <v>48</v>
      </c>
    </row>
    <row r="16" spans="1:22" ht="15" thickTop="1" thickBot="1">
      <c r="A16" s="442">
        <v>15</v>
      </c>
      <c r="B16" s="7">
        <v>1510</v>
      </c>
      <c r="C16" s="9" t="s">
        <v>11651</v>
      </c>
      <c r="D16" s="45" t="s">
        <v>11586</v>
      </c>
      <c r="E16" s="15" t="s">
        <v>11605</v>
      </c>
      <c r="F16" s="87" t="s">
        <v>11547</v>
      </c>
      <c r="G16" s="442" t="s">
        <v>21</v>
      </c>
      <c r="H16" s="96" t="s">
        <v>11565</v>
      </c>
      <c r="I16" s="8" t="s">
        <v>8182</v>
      </c>
      <c r="J16" s="8"/>
      <c r="K16" s="8" t="s">
        <v>17294</v>
      </c>
      <c r="L16" s="8" t="s">
        <v>17261</v>
      </c>
      <c r="M16" s="8" t="s">
        <v>17261</v>
      </c>
      <c r="N16" s="8" t="s">
        <v>17261</v>
      </c>
      <c r="O16" s="15" t="s">
        <v>11572</v>
      </c>
      <c r="P16" s="15"/>
      <c r="Q16" s="8" t="s">
        <v>12848</v>
      </c>
      <c r="R16" s="307" t="s">
        <v>17567</v>
      </c>
      <c r="S16" s="214">
        <v>48</v>
      </c>
    </row>
    <row r="17" spans="1:20" ht="15" thickTop="1" thickBot="1">
      <c r="A17" s="442">
        <v>16</v>
      </c>
      <c r="B17" s="7">
        <v>1520</v>
      </c>
      <c r="C17" s="9" t="s">
        <v>11652</v>
      </c>
      <c r="D17" s="45" t="s">
        <v>11587</v>
      </c>
      <c r="E17" s="15" t="s">
        <v>11606</v>
      </c>
      <c r="F17" s="87" t="s">
        <v>11548</v>
      </c>
      <c r="G17" s="442" t="s">
        <v>21</v>
      </c>
      <c r="H17" s="96" t="s">
        <v>11566</v>
      </c>
      <c r="I17" s="8" t="s">
        <v>8182</v>
      </c>
      <c r="J17" s="8"/>
      <c r="K17" s="8" t="s">
        <v>17294</v>
      </c>
      <c r="L17" s="8" t="s">
        <v>17261</v>
      </c>
      <c r="M17" s="8" t="s">
        <v>17261</v>
      </c>
      <c r="N17" s="8" t="s">
        <v>17261</v>
      </c>
      <c r="O17" s="15" t="s">
        <v>11572</v>
      </c>
      <c r="P17" s="15"/>
      <c r="Q17" s="8" t="s">
        <v>12849</v>
      </c>
      <c r="R17" s="307" t="s">
        <v>17567</v>
      </c>
      <c r="S17" s="243">
        <v>48</v>
      </c>
    </row>
    <row r="18" spans="1:20" ht="15" thickTop="1" thickBot="1">
      <c r="A18" s="442">
        <v>17</v>
      </c>
      <c r="B18" s="7">
        <v>1530</v>
      </c>
      <c r="C18" s="9" t="s">
        <v>11653</v>
      </c>
      <c r="D18" s="45" t="s">
        <v>11588</v>
      </c>
      <c r="E18" s="15" t="s">
        <v>11607</v>
      </c>
      <c r="F18" s="87" t="s">
        <v>11549</v>
      </c>
      <c r="G18" s="442" t="s">
        <v>21</v>
      </c>
      <c r="H18" s="96" t="s">
        <v>11567</v>
      </c>
      <c r="I18" s="8" t="s">
        <v>8182</v>
      </c>
      <c r="J18" s="8"/>
      <c r="K18" s="8" t="s">
        <v>17294</v>
      </c>
      <c r="L18" s="8" t="s">
        <v>17261</v>
      </c>
      <c r="M18" s="8" t="s">
        <v>17261</v>
      </c>
      <c r="N18" s="8" t="s">
        <v>17261</v>
      </c>
      <c r="O18" s="15" t="s">
        <v>11572</v>
      </c>
      <c r="P18" s="15"/>
      <c r="Q18" s="8" t="s">
        <v>12850</v>
      </c>
      <c r="R18" s="307" t="s">
        <v>17567</v>
      </c>
      <c r="S18" s="214">
        <v>48</v>
      </c>
    </row>
    <row r="19" spans="1:20" ht="15" thickTop="1" thickBot="1">
      <c r="A19" s="442">
        <v>18</v>
      </c>
      <c r="B19" s="7">
        <v>3120</v>
      </c>
      <c r="C19" s="9" t="s">
        <v>11654</v>
      </c>
      <c r="D19" s="45" t="s">
        <v>11589</v>
      </c>
      <c r="E19" s="15" t="s">
        <v>11608</v>
      </c>
      <c r="F19" s="87" t="s">
        <v>11550</v>
      </c>
      <c r="G19" s="442" t="s">
        <v>21</v>
      </c>
      <c r="H19" s="96" t="s">
        <v>11568</v>
      </c>
      <c r="I19" s="8" t="s">
        <v>8182</v>
      </c>
      <c r="J19" s="8"/>
      <c r="K19" s="8" t="s">
        <v>17294</v>
      </c>
      <c r="L19" s="8" t="s">
        <v>17261</v>
      </c>
      <c r="M19" s="8" t="s">
        <v>17261</v>
      </c>
      <c r="N19" s="8" t="s">
        <v>17261</v>
      </c>
      <c r="O19" s="15" t="s">
        <v>11572</v>
      </c>
      <c r="P19" s="15"/>
      <c r="Q19" s="8" t="s">
        <v>12851</v>
      </c>
      <c r="R19" s="307" t="s">
        <v>17567</v>
      </c>
      <c r="S19" s="243">
        <v>48</v>
      </c>
    </row>
    <row r="20" spans="1:20" ht="15" thickTop="1" thickBot="1">
      <c r="A20" s="442">
        <v>19</v>
      </c>
      <c r="B20" s="7">
        <v>3130</v>
      </c>
      <c r="C20" s="9" t="s">
        <v>11655</v>
      </c>
      <c r="D20" s="45" t="s">
        <v>11590</v>
      </c>
      <c r="E20" s="15" t="s">
        <v>11609</v>
      </c>
      <c r="F20" s="87" t="s">
        <v>11551</v>
      </c>
      <c r="G20" s="442" t="s">
        <v>21</v>
      </c>
      <c r="H20" s="96" t="s">
        <v>18698</v>
      </c>
      <c r="I20" s="8" t="s">
        <v>8182</v>
      </c>
      <c r="J20" s="8"/>
      <c r="K20" s="8" t="s">
        <v>17294</v>
      </c>
      <c r="L20" s="8" t="s">
        <v>17261</v>
      </c>
      <c r="M20" s="8" t="s">
        <v>17261</v>
      </c>
      <c r="N20" s="8" t="s">
        <v>17261</v>
      </c>
      <c r="O20" s="15" t="s">
        <v>11572</v>
      </c>
      <c r="P20" s="15"/>
      <c r="Q20" s="8" t="s">
        <v>12852</v>
      </c>
      <c r="R20" s="307" t="s">
        <v>17567</v>
      </c>
      <c r="S20" s="214">
        <v>48</v>
      </c>
      <c r="T20" s="210" t="s">
        <v>18699</v>
      </c>
    </row>
    <row r="21" spans="1:20" ht="15" thickTop="1" thickBot="1">
      <c r="A21" s="442">
        <v>20</v>
      </c>
      <c r="B21" s="7">
        <v>4000</v>
      </c>
      <c r="C21" s="9" t="s">
        <v>12299</v>
      </c>
      <c r="D21" s="45" t="s">
        <v>11591</v>
      </c>
      <c r="E21" s="15" t="s">
        <v>11610</v>
      </c>
      <c r="F21" s="87" t="s">
        <v>11552</v>
      </c>
      <c r="G21" s="442" t="s">
        <v>21</v>
      </c>
      <c r="H21" s="96" t="s">
        <v>11569</v>
      </c>
      <c r="I21" s="8" t="s">
        <v>8182</v>
      </c>
      <c r="J21" s="8"/>
      <c r="K21" s="8" t="s">
        <v>17294</v>
      </c>
      <c r="L21" s="8" t="s">
        <v>17261</v>
      </c>
      <c r="M21" s="8" t="s">
        <v>17261</v>
      </c>
      <c r="N21" s="8" t="s">
        <v>17261</v>
      </c>
      <c r="O21" s="15" t="s">
        <v>11572</v>
      </c>
      <c r="P21" s="15"/>
      <c r="Q21" s="8" t="s">
        <v>12304</v>
      </c>
      <c r="R21" s="307" t="s">
        <v>17567</v>
      </c>
      <c r="S21" s="243">
        <v>48</v>
      </c>
    </row>
    <row r="22" spans="1:20" ht="15" thickTop="1" thickBot="1">
      <c r="A22" s="442">
        <v>21</v>
      </c>
      <c r="B22" s="7">
        <v>5000</v>
      </c>
      <c r="C22" s="9" t="s">
        <v>12300</v>
      </c>
      <c r="D22" s="9" t="s">
        <v>12394</v>
      </c>
      <c r="E22" s="15" t="s">
        <v>12305</v>
      </c>
      <c r="F22" s="87" t="s">
        <v>12395</v>
      </c>
      <c r="G22" s="442" t="s">
        <v>21</v>
      </c>
      <c r="H22" s="15" t="s">
        <v>12301</v>
      </c>
      <c r="I22" s="8" t="s">
        <v>8182</v>
      </c>
      <c r="J22" s="8"/>
      <c r="K22" s="8" t="s">
        <v>17294</v>
      </c>
      <c r="L22" s="8" t="s">
        <v>17261</v>
      </c>
      <c r="M22" s="8" t="s">
        <v>17261</v>
      </c>
      <c r="N22" s="8" t="s">
        <v>17261</v>
      </c>
      <c r="O22" s="15" t="s">
        <v>12306</v>
      </c>
      <c r="P22" s="15"/>
      <c r="Q22" s="8" t="s">
        <v>14159</v>
      </c>
      <c r="R22" s="307" t="s">
        <v>17567</v>
      </c>
      <c r="S22" s="214">
        <v>48</v>
      </c>
    </row>
    <row r="23" spans="1:20" ht="15" thickTop="1" thickBot="1">
      <c r="A23" s="442">
        <v>22</v>
      </c>
      <c r="B23" s="442">
        <v>3030</v>
      </c>
      <c r="C23" s="9" t="s">
        <v>18526</v>
      </c>
      <c r="D23" s="9" t="s">
        <v>18456</v>
      </c>
      <c r="E23" s="15" t="s">
        <v>18464</v>
      </c>
      <c r="F23" s="87" t="s">
        <v>18437</v>
      </c>
      <c r="G23" s="442" t="s">
        <v>21</v>
      </c>
      <c r="H23" s="15" t="s">
        <v>18443</v>
      </c>
      <c r="I23" s="8" t="s">
        <v>8182</v>
      </c>
      <c r="J23" s="8"/>
      <c r="K23" s="8" t="s">
        <v>17293</v>
      </c>
      <c r="L23" s="8" t="s">
        <v>17257</v>
      </c>
      <c r="M23" s="8" t="s">
        <v>17257</v>
      </c>
      <c r="N23" s="8" t="s">
        <v>17257</v>
      </c>
      <c r="O23" s="15" t="s">
        <v>18468</v>
      </c>
      <c r="P23" s="15"/>
      <c r="Q23" s="8"/>
      <c r="R23" s="307"/>
      <c r="S23" s="214"/>
    </row>
    <row r="24" spans="1:20" ht="15" thickTop="1" thickBot="1">
      <c r="A24" s="442">
        <v>23</v>
      </c>
      <c r="B24" s="442">
        <v>3040</v>
      </c>
      <c r="C24" s="9" t="s">
        <v>18527</v>
      </c>
      <c r="D24" s="9" t="s">
        <v>18457</v>
      </c>
      <c r="E24" s="15" t="s">
        <v>18462</v>
      </c>
      <c r="F24" s="87" t="s">
        <v>18438</v>
      </c>
      <c r="G24" s="442" t="s">
        <v>21</v>
      </c>
      <c r="H24" s="15" t="s">
        <v>18444</v>
      </c>
      <c r="I24" s="8" t="s">
        <v>8182</v>
      </c>
      <c r="J24" s="8"/>
      <c r="K24" s="8" t="s">
        <v>17293</v>
      </c>
      <c r="L24" s="8" t="s">
        <v>17257</v>
      </c>
      <c r="M24" s="8" t="s">
        <v>17257</v>
      </c>
      <c r="N24" s="8" t="s">
        <v>17257</v>
      </c>
      <c r="O24" s="15" t="s">
        <v>18468</v>
      </c>
      <c r="P24" s="15"/>
      <c r="Q24" s="8"/>
      <c r="R24" s="307"/>
      <c r="S24" s="214"/>
    </row>
    <row r="25" spans="1:20" ht="15" thickTop="1" thickBot="1">
      <c r="A25" s="442">
        <v>24</v>
      </c>
      <c r="B25" s="442">
        <v>3060</v>
      </c>
      <c r="C25" s="9" t="s">
        <v>18528</v>
      </c>
      <c r="D25" s="9" t="s">
        <v>18458</v>
      </c>
      <c r="E25" s="15" t="s">
        <v>18463</v>
      </c>
      <c r="F25" s="87" t="s">
        <v>18439</v>
      </c>
      <c r="G25" s="442" t="s">
        <v>21</v>
      </c>
      <c r="H25" s="15" t="s">
        <v>18445</v>
      </c>
      <c r="I25" s="8" t="s">
        <v>8182</v>
      </c>
      <c r="J25" s="8"/>
      <c r="K25" s="8" t="s">
        <v>17293</v>
      </c>
      <c r="L25" s="8" t="s">
        <v>17257</v>
      </c>
      <c r="M25" s="8" t="s">
        <v>17257</v>
      </c>
      <c r="N25" s="8" t="s">
        <v>17257</v>
      </c>
      <c r="O25" s="15" t="s">
        <v>18468</v>
      </c>
      <c r="P25" s="15"/>
      <c r="Q25" s="8"/>
      <c r="R25" s="307"/>
      <c r="S25" s="214"/>
    </row>
    <row r="26" spans="1:20" ht="15" thickTop="1" thickBot="1">
      <c r="A26" s="442">
        <v>25</v>
      </c>
      <c r="B26" s="442">
        <v>3070</v>
      </c>
      <c r="C26" s="9" t="s">
        <v>18529</v>
      </c>
      <c r="D26" s="9" t="s">
        <v>18459</v>
      </c>
      <c r="E26" s="15" t="s">
        <v>18465</v>
      </c>
      <c r="F26" s="87" t="s">
        <v>18440</v>
      </c>
      <c r="G26" s="442" t="s">
        <v>21</v>
      </c>
      <c r="H26" s="15" t="s">
        <v>18446</v>
      </c>
      <c r="I26" s="8" t="s">
        <v>8182</v>
      </c>
      <c r="J26" s="8"/>
      <c r="K26" s="8" t="s">
        <v>17293</v>
      </c>
      <c r="L26" s="8" t="s">
        <v>17257</v>
      </c>
      <c r="M26" s="8" t="s">
        <v>17257</v>
      </c>
      <c r="N26" s="8" t="s">
        <v>17257</v>
      </c>
      <c r="O26" s="15" t="s">
        <v>18468</v>
      </c>
      <c r="P26" s="15"/>
      <c r="Q26" s="8"/>
      <c r="R26" s="307"/>
      <c r="S26" s="214"/>
    </row>
    <row r="27" spans="1:20" ht="15" thickTop="1" thickBot="1">
      <c r="A27" s="442">
        <v>26</v>
      </c>
      <c r="B27" s="442">
        <v>3090</v>
      </c>
      <c r="C27" s="9" t="s">
        <v>18530</v>
      </c>
      <c r="D27" s="9" t="s">
        <v>18460</v>
      </c>
      <c r="E27" s="15" t="s">
        <v>18466</v>
      </c>
      <c r="F27" s="87" t="s">
        <v>18441</v>
      </c>
      <c r="G27" s="442" t="s">
        <v>21</v>
      </c>
      <c r="H27" s="15" t="s">
        <v>18447</v>
      </c>
      <c r="I27" s="8" t="s">
        <v>8182</v>
      </c>
      <c r="J27" s="8"/>
      <c r="K27" s="8" t="s">
        <v>17293</v>
      </c>
      <c r="L27" s="8" t="s">
        <v>17257</v>
      </c>
      <c r="M27" s="8" t="s">
        <v>17257</v>
      </c>
      <c r="N27" s="8" t="s">
        <v>17257</v>
      </c>
      <c r="O27" s="15" t="s">
        <v>18468</v>
      </c>
      <c r="P27" s="15"/>
      <c r="Q27" s="8"/>
      <c r="R27" s="307"/>
      <c r="S27" s="214"/>
    </row>
    <row r="28" spans="1:20" ht="15" thickTop="1" thickBot="1">
      <c r="A28" s="442">
        <v>27</v>
      </c>
      <c r="B28" s="442">
        <v>3110</v>
      </c>
      <c r="C28" s="9" t="s">
        <v>18531</v>
      </c>
      <c r="D28" s="9" t="s">
        <v>18461</v>
      </c>
      <c r="E28" s="15" t="s">
        <v>18467</v>
      </c>
      <c r="F28" s="87" t="s">
        <v>18442</v>
      </c>
      <c r="G28" s="442" t="s">
        <v>21</v>
      </c>
      <c r="H28" s="15" t="s">
        <v>18448</v>
      </c>
      <c r="I28" s="8" t="s">
        <v>8182</v>
      </c>
      <c r="J28" s="8"/>
      <c r="K28" s="8" t="s">
        <v>17293</v>
      </c>
      <c r="L28" s="8" t="s">
        <v>17257</v>
      </c>
      <c r="M28" s="8" t="s">
        <v>17257</v>
      </c>
      <c r="N28" s="8" t="s">
        <v>17257</v>
      </c>
      <c r="O28" s="15" t="s">
        <v>18468</v>
      </c>
      <c r="P28" s="15"/>
      <c r="Q28" s="8"/>
      <c r="R28" s="307"/>
      <c r="S28" s="214"/>
    </row>
    <row r="29" spans="1:20" ht="15" thickTop="1" thickBot="1">
      <c r="A29" s="442">
        <v>28</v>
      </c>
      <c r="B29" s="442">
        <v>3000</v>
      </c>
      <c r="C29" s="9" t="s">
        <v>19980</v>
      </c>
      <c r="D29" s="9" t="s">
        <v>20008</v>
      </c>
      <c r="E29" s="15" t="s">
        <v>20012</v>
      </c>
      <c r="F29" s="87" t="s">
        <v>19982</v>
      </c>
      <c r="G29" s="442" t="s">
        <v>21</v>
      </c>
      <c r="H29" s="15" t="s">
        <v>19987</v>
      </c>
      <c r="I29" s="8" t="s">
        <v>8182</v>
      </c>
      <c r="J29" s="8"/>
      <c r="K29" s="8"/>
      <c r="L29" s="8"/>
      <c r="M29" s="8"/>
      <c r="N29" s="8"/>
      <c r="O29" s="15" t="s">
        <v>20016</v>
      </c>
      <c r="P29" s="15"/>
      <c r="Q29" s="8"/>
      <c r="R29" s="307"/>
      <c r="S29" s="214"/>
    </row>
    <row r="30" spans="1:20" ht="15" thickTop="1" thickBot="1">
      <c r="A30" s="442">
        <v>29</v>
      </c>
      <c r="B30" s="442">
        <v>2000</v>
      </c>
      <c r="C30" s="9" t="s">
        <v>19981</v>
      </c>
      <c r="D30" s="9" t="s">
        <v>20009</v>
      </c>
      <c r="E30" s="15" t="s">
        <v>20013</v>
      </c>
      <c r="F30" s="87" t="s">
        <v>19983</v>
      </c>
      <c r="G30" s="442" t="s">
        <v>21</v>
      </c>
      <c r="H30" s="15" t="s">
        <v>19988</v>
      </c>
      <c r="I30" s="8" t="s">
        <v>8182</v>
      </c>
      <c r="J30" s="8"/>
      <c r="K30" s="8"/>
      <c r="L30" s="8"/>
      <c r="M30" s="8"/>
      <c r="N30" s="8"/>
      <c r="O30" s="15" t="s">
        <v>20016</v>
      </c>
      <c r="P30" s="15"/>
      <c r="Q30" s="8"/>
      <c r="R30" s="307"/>
      <c r="S30" s="214"/>
    </row>
    <row r="31" spans="1:20" ht="15" thickTop="1" thickBot="1">
      <c r="A31" s="442">
        <v>30</v>
      </c>
      <c r="B31" s="442">
        <v>3510</v>
      </c>
      <c r="C31" s="9" t="s">
        <v>20377</v>
      </c>
      <c r="D31" s="9" t="s">
        <v>20010</v>
      </c>
      <c r="E31" s="15" t="s">
        <v>20014</v>
      </c>
      <c r="F31" s="87" t="s">
        <v>19984</v>
      </c>
      <c r="G31" s="442" t="s">
        <v>21</v>
      </c>
      <c r="H31" s="15" t="s">
        <v>19989</v>
      </c>
      <c r="I31" s="8" t="s">
        <v>8182</v>
      </c>
      <c r="J31" s="8"/>
      <c r="K31" s="8"/>
      <c r="L31" s="8"/>
      <c r="M31" s="8"/>
      <c r="N31" s="8"/>
      <c r="O31" s="15" t="s">
        <v>20016</v>
      </c>
      <c r="P31" s="15"/>
      <c r="Q31" s="8"/>
      <c r="R31" s="307"/>
      <c r="S31" s="214"/>
    </row>
    <row r="32" spans="1:20" ht="15" thickTop="1" thickBot="1">
      <c r="A32" s="442">
        <v>31</v>
      </c>
      <c r="B32" s="442">
        <v>3520</v>
      </c>
      <c r="C32" s="9" t="s">
        <v>20385</v>
      </c>
      <c r="D32" s="9" t="s">
        <v>20011</v>
      </c>
      <c r="E32" s="15" t="s">
        <v>20015</v>
      </c>
      <c r="F32" s="87" t="s">
        <v>19985</v>
      </c>
      <c r="G32" s="442" t="s">
        <v>21</v>
      </c>
      <c r="H32" s="15" t="s">
        <v>19986</v>
      </c>
      <c r="I32" s="8" t="s">
        <v>8182</v>
      </c>
      <c r="J32" s="8"/>
      <c r="K32" s="8"/>
      <c r="L32" s="8"/>
      <c r="M32" s="8"/>
      <c r="N32" s="8"/>
      <c r="O32" s="15" t="s">
        <v>20016</v>
      </c>
      <c r="P32" s="15"/>
      <c r="Q32" s="8"/>
      <c r="R32" s="307"/>
      <c r="S32" s="214"/>
    </row>
    <row r="33" spans="1:19" ht="15" thickTop="1" thickBot="1">
      <c r="A33" s="442">
        <v>32</v>
      </c>
      <c r="B33" s="442">
        <v>3010</v>
      </c>
      <c r="C33" s="9" t="s">
        <v>24468</v>
      </c>
      <c r="D33" s="9" t="s">
        <v>23633</v>
      </c>
      <c r="E33" s="15" t="s">
        <v>23634</v>
      </c>
      <c r="F33" s="87" t="s">
        <v>24123</v>
      </c>
      <c r="G33" s="91" t="s">
        <v>21</v>
      </c>
      <c r="H33" s="15" t="s">
        <v>23472</v>
      </c>
      <c r="I33" s="8" t="s">
        <v>23280</v>
      </c>
      <c r="J33" s="8"/>
      <c r="K33" s="8"/>
      <c r="L33" s="8"/>
      <c r="M33" s="8"/>
      <c r="N33" s="8"/>
      <c r="O33" s="15" t="s">
        <v>24121</v>
      </c>
      <c r="P33" s="15"/>
      <c r="Q33" s="8"/>
      <c r="R33" s="307" t="s">
        <v>24122</v>
      </c>
      <c r="S33" s="214"/>
    </row>
    <row r="34" spans="1:19" ht="15" thickTop="1" thickBot="1">
      <c r="A34" s="442">
        <v>33</v>
      </c>
      <c r="B34" s="442">
        <v>3020</v>
      </c>
      <c r="C34" s="9" t="s">
        <v>24475</v>
      </c>
      <c r="D34" s="9" t="s">
        <v>23635</v>
      </c>
      <c r="E34" s="15" t="s">
        <v>23636</v>
      </c>
      <c r="F34" s="87" t="s">
        <v>24124</v>
      </c>
      <c r="G34" s="91" t="s">
        <v>21</v>
      </c>
      <c r="H34" s="15" t="s">
        <v>23473</v>
      </c>
      <c r="I34" s="8" t="s">
        <v>23280</v>
      </c>
      <c r="J34" s="8"/>
      <c r="K34" s="8"/>
      <c r="L34" s="8"/>
      <c r="M34" s="8"/>
      <c r="N34" s="8"/>
      <c r="O34" s="15" t="s">
        <v>24121</v>
      </c>
      <c r="P34" s="15"/>
      <c r="Q34" s="8"/>
      <c r="R34" s="307" t="s">
        <v>24122</v>
      </c>
      <c r="S34" s="214"/>
    </row>
    <row r="35" spans="1:19" ht="15" thickTop="1" thickBot="1">
      <c r="A35" s="442">
        <v>34</v>
      </c>
      <c r="B35" s="442">
        <v>3050</v>
      </c>
      <c r="C35" s="9" t="s">
        <v>24486</v>
      </c>
      <c r="D35" s="9" t="s">
        <v>23637</v>
      </c>
      <c r="E35" s="15" t="s">
        <v>23638</v>
      </c>
      <c r="F35" s="87" t="s">
        <v>24125</v>
      </c>
      <c r="G35" s="91" t="s">
        <v>21</v>
      </c>
      <c r="H35" s="15" t="s">
        <v>23474</v>
      </c>
      <c r="I35" s="8" t="s">
        <v>23280</v>
      </c>
      <c r="J35" s="8"/>
      <c r="K35" s="8"/>
      <c r="L35" s="8"/>
      <c r="M35" s="8"/>
      <c r="N35" s="8"/>
      <c r="O35" s="15" t="s">
        <v>24121</v>
      </c>
      <c r="P35" s="15"/>
      <c r="Q35" s="8"/>
      <c r="R35" s="307" t="s">
        <v>24122</v>
      </c>
      <c r="S35" s="214"/>
    </row>
    <row r="36" spans="1:19" ht="15" thickTop="1" thickBot="1">
      <c r="A36" s="442">
        <v>35</v>
      </c>
      <c r="B36" s="442">
        <v>3080</v>
      </c>
      <c r="C36" s="9" t="s">
        <v>24490</v>
      </c>
      <c r="D36" s="9" t="s">
        <v>23639</v>
      </c>
      <c r="E36" s="15" t="s">
        <v>23640</v>
      </c>
      <c r="F36" s="87" t="s">
        <v>24126</v>
      </c>
      <c r="G36" s="91" t="s">
        <v>21</v>
      </c>
      <c r="H36" s="15" t="s">
        <v>23475</v>
      </c>
      <c r="I36" s="8" t="s">
        <v>23280</v>
      </c>
      <c r="J36" s="8"/>
      <c r="K36" s="8"/>
      <c r="L36" s="8"/>
      <c r="M36" s="8"/>
      <c r="N36" s="8"/>
      <c r="O36" s="15" t="s">
        <v>24121</v>
      </c>
      <c r="P36" s="15"/>
      <c r="Q36" s="8"/>
      <c r="R36" s="307" t="s">
        <v>24122</v>
      </c>
      <c r="S36" s="214"/>
    </row>
    <row r="37" spans="1:19" ht="15" thickTop="1" thickBot="1">
      <c r="A37" s="442">
        <v>36</v>
      </c>
      <c r="B37" s="442">
        <v>3100</v>
      </c>
      <c r="C37" s="9" t="s">
        <v>24446</v>
      </c>
      <c r="D37" s="9" t="s">
        <v>23641</v>
      </c>
      <c r="E37" s="15" t="s">
        <v>23642</v>
      </c>
      <c r="F37" s="87" t="s">
        <v>24127</v>
      </c>
      <c r="G37" s="91" t="s">
        <v>21</v>
      </c>
      <c r="H37" s="15" t="s">
        <v>23476</v>
      </c>
      <c r="I37" s="8" t="s">
        <v>23280</v>
      </c>
      <c r="J37" s="8"/>
      <c r="K37" s="8"/>
      <c r="L37" s="8"/>
      <c r="M37" s="8"/>
      <c r="N37" s="8"/>
      <c r="O37" s="15" t="s">
        <v>24121</v>
      </c>
      <c r="P37" s="15"/>
      <c r="Q37" s="8"/>
      <c r="R37" s="307" t="s">
        <v>24122</v>
      </c>
      <c r="S37" s="214"/>
    </row>
    <row r="38" spans="1:19" ht="15" thickTop="1" thickBot="1">
      <c r="A38" s="442"/>
      <c r="B38" s="442"/>
      <c r="C38" s="9" t="s">
        <v>29476</v>
      </c>
      <c r="D38" s="9" t="s">
        <v>28526</v>
      </c>
      <c r="E38" s="15" t="s">
        <v>28531</v>
      </c>
      <c r="F38" s="87" t="s">
        <v>28468</v>
      </c>
      <c r="G38" s="91" t="s">
        <v>21</v>
      </c>
      <c r="H38" s="15" t="s">
        <v>28473</v>
      </c>
      <c r="I38" s="8" t="s">
        <v>23280</v>
      </c>
      <c r="J38" s="8"/>
      <c r="K38" s="8"/>
      <c r="L38" s="8"/>
      <c r="M38" s="8"/>
      <c r="N38" s="8"/>
      <c r="O38" s="15" t="s">
        <v>28525</v>
      </c>
      <c r="P38" s="15"/>
      <c r="Q38" s="8"/>
      <c r="R38" s="307"/>
      <c r="S38" s="214"/>
    </row>
    <row r="39" spans="1:19" ht="15" thickTop="1" thickBot="1">
      <c r="A39" s="442"/>
      <c r="B39" s="442"/>
      <c r="C39" s="9" t="s">
        <v>29486</v>
      </c>
      <c r="D39" s="9" t="s">
        <v>28527</v>
      </c>
      <c r="E39" s="15" t="s">
        <v>28532</v>
      </c>
      <c r="F39" s="87" t="s">
        <v>28469</v>
      </c>
      <c r="G39" s="91" t="s">
        <v>21</v>
      </c>
      <c r="H39" s="15" t="s">
        <v>28474</v>
      </c>
      <c r="I39" s="8" t="s">
        <v>23280</v>
      </c>
      <c r="J39" s="8"/>
      <c r="K39" s="8"/>
      <c r="L39" s="8"/>
      <c r="M39" s="8"/>
      <c r="N39" s="8"/>
      <c r="O39" s="15" t="s">
        <v>28525</v>
      </c>
      <c r="P39" s="15"/>
      <c r="Q39" s="8"/>
      <c r="R39" s="307"/>
      <c r="S39" s="214"/>
    </row>
    <row r="40" spans="1:19" ht="15" thickTop="1" thickBot="1">
      <c r="A40" s="442"/>
      <c r="B40" s="442"/>
      <c r="C40" s="9" t="s">
        <v>29500</v>
      </c>
      <c r="D40" s="9" t="s">
        <v>28528</v>
      </c>
      <c r="E40" s="15" t="s">
        <v>28533</v>
      </c>
      <c r="F40" s="87" t="s">
        <v>28470</v>
      </c>
      <c r="G40" s="91" t="s">
        <v>21</v>
      </c>
      <c r="H40" s="15" t="s">
        <v>28475</v>
      </c>
      <c r="I40" s="8" t="s">
        <v>23280</v>
      </c>
      <c r="J40" s="8"/>
      <c r="K40" s="8"/>
      <c r="L40" s="8"/>
      <c r="M40" s="8"/>
      <c r="N40" s="8"/>
      <c r="O40" s="15" t="s">
        <v>28525</v>
      </c>
      <c r="P40" s="15"/>
      <c r="Q40" s="8"/>
      <c r="R40" s="307"/>
      <c r="S40" s="214"/>
    </row>
    <row r="41" spans="1:19" ht="15" thickTop="1" thickBot="1">
      <c r="A41" s="442"/>
      <c r="B41" s="442"/>
      <c r="C41" s="9" t="s">
        <v>29505</v>
      </c>
      <c r="D41" s="9" t="s">
        <v>28529</v>
      </c>
      <c r="E41" s="15" t="s">
        <v>28534</v>
      </c>
      <c r="F41" s="87" t="s">
        <v>28471</v>
      </c>
      <c r="G41" s="91" t="s">
        <v>21</v>
      </c>
      <c r="H41" s="15" t="s">
        <v>28476</v>
      </c>
      <c r="I41" s="8" t="s">
        <v>23280</v>
      </c>
      <c r="J41" s="8"/>
      <c r="K41" s="8"/>
      <c r="L41" s="8"/>
      <c r="M41" s="8"/>
      <c r="N41" s="8"/>
      <c r="O41" s="15" t="s">
        <v>28525</v>
      </c>
      <c r="P41" s="15"/>
      <c r="Q41" s="8"/>
      <c r="R41" s="307"/>
      <c r="S41" s="214"/>
    </row>
    <row r="42" spans="1:19" ht="15" thickTop="1" thickBot="1">
      <c r="A42" s="442"/>
      <c r="B42" s="442"/>
      <c r="C42" s="9" t="s">
        <v>29508</v>
      </c>
      <c r="D42" s="9" t="s">
        <v>28530</v>
      </c>
      <c r="E42" s="15" t="s">
        <v>28535</v>
      </c>
      <c r="F42" s="87" t="s">
        <v>28472</v>
      </c>
      <c r="G42" s="91" t="s">
        <v>21</v>
      </c>
      <c r="H42" s="15" t="s">
        <v>28477</v>
      </c>
      <c r="I42" s="8" t="s">
        <v>23280</v>
      </c>
      <c r="J42" s="8"/>
      <c r="K42" s="8"/>
      <c r="L42" s="8"/>
      <c r="M42" s="8"/>
      <c r="N42" s="8"/>
      <c r="O42" s="15" t="s">
        <v>28525</v>
      </c>
      <c r="P42" s="15"/>
      <c r="Q42" s="8"/>
      <c r="R42" s="307"/>
      <c r="S42" s="214"/>
    </row>
    <row r="43" spans="1:19" ht="15" thickTop="1" thickBot="1">
      <c r="A43" s="442"/>
      <c r="B43" s="442"/>
      <c r="C43" s="9"/>
      <c r="D43" s="9"/>
      <c r="E43" s="15"/>
      <c r="F43" s="87"/>
      <c r="G43" s="91"/>
      <c r="H43" s="15"/>
      <c r="I43" s="8"/>
      <c r="J43" s="8"/>
      <c r="K43" s="8"/>
      <c r="L43" s="8"/>
      <c r="M43" s="8"/>
      <c r="N43" s="8"/>
      <c r="O43" s="15"/>
      <c r="P43" s="15"/>
      <c r="Q43" s="8"/>
      <c r="R43" s="307"/>
      <c r="S43" s="214"/>
    </row>
    <row r="44" spans="1:19" ht="15" thickTop="1" thickBot="1">
      <c r="A44" s="442"/>
      <c r="B44" s="442"/>
      <c r="C44" s="9"/>
      <c r="D44" s="9"/>
      <c r="E44" s="15"/>
      <c r="F44" s="87"/>
      <c r="G44" s="91"/>
      <c r="H44" s="15"/>
      <c r="I44" s="8"/>
      <c r="J44" s="8"/>
      <c r="K44" s="8"/>
      <c r="L44" s="8"/>
      <c r="M44" s="8"/>
      <c r="N44" s="8"/>
      <c r="O44" s="15"/>
      <c r="P44" s="15"/>
      <c r="Q44" s="8"/>
      <c r="R44" s="307"/>
      <c r="S44" s="214"/>
    </row>
    <row r="45" spans="1:19" ht="15" thickTop="1" thickBot="1">
      <c r="A45" s="442"/>
      <c r="B45" s="442"/>
      <c r="C45" s="9"/>
      <c r="D45" s="9"/>
      <c r="E45" s="15"/>
      <c r="F45" s="87"/>
      <c r="G45" s="91"/>
      <c r="H45" s="15"/>
      <c r="I45" s="8"/>
      <c r="J45" s="8"/>
      <c r="K45" s="8"/>
      <c r="L45" s="8"/>
      <c r="M45" s="8"/>
      <c r="N45" s="8"/>
      <c r="O45" s="15"/>
      <c r="P45" s="15"/>
      <c r="Q45" s="8"/>
      <c r="R45" s="307"/>
      <c r="S45" s="214"/>
    </row>
    <row r="46" spans="1:19" ht="15" thickTop="1" thickBot="1">
      <c r="A46" s="442"/>
      <c r="B46" s="442"/>
      <c r="C46" s="9"/>
      <c r="D46" s="9"/>
      <c r="E46" s="15"/>
      <c r="F46" s="87"/>
      <c r="G46" s="91"/>
      <c r="H46" s="15"/>
      <c r="I46" s="8"/>
      <c r="J46" s="8"/>
      <c r="K46" s="8"/>
      <c r="L46" s="8"/>
      <c r="M46" s="8"/>
      <c r="N46" s="8"/>
      <c r="O46" s="15"/>
      <c r="P46" s="15"/>
      <c r="Q46" s="8"/>
      <c r="R46" s="307"/>
      <c r="S46" s="214"/>
    </row>
    <row r="47" spans="1:19" ht="15" thickTop="1" thickBot="1">
      <c r="A47" s="442"/>
      <c r="B47" s="442"/>
      <c r="C47" s="9"/>
      <c r="D47" s="9"/>
      <c r="E47" s="15"/>
      <c r="F47" s="87"/>
      <c r="G47" s="91"/>
      <c r="H47" s="15"/>
      <c r="I47" s="8"/>
      <c r="J47" s="8"/>
      <c r="K47" s="8"/>
      <c r="L47" s="8"/>
      <c r="M47" s="8"/>
      <c r="N47" s="8"/>
      <c r="O47" s="15"/>
      <c r="P47" s="15"/>
      <c r="Q47" s="8"/>
      <c r="R47" s="307"/>
      <c r="S47" s="214"/>
    </row>
    <row r="48" spans="1:19" ht="15" thickTop="1" thickBot="1">
      <c r="A48" s="7"/>
      <c r="B48" s="7"/>
      <c r="C48" s="9"/>
      <c r="D48" s="9"/>
      <c r="E48" s="15"/>
      <c r="F48" s="11"/>
      <c r="G48" s="91"/>
      <c r="H48" s="15"/>
      <c r="I48" s="8"/>
      <c r="J48" s="8"/>
      <c r="K48" s="8"/>
      <c r="L48" s="8"/>
      <c r="M48" s="8"/>
      <c r="N48" s="8"/>
      <c r="O48" s="15"/>
      <c r="P48" s="15"/>
      <c r="Q48" s="8"/>
      <c r="R48" s="8"/>
      <c r="S48" s="216"/>
    </row>
    <row r="49" ht="14.25" thickTop="1"/>
  </sheetData>
  <phoneticPr fontId="35"/>
  <hyperlinks>
    <hyperlink ref="A1" location="ユーザー一覧!A1" display="通番"/>
    <hyperlink ref="F2" r:id="rId1"/>
    <hyperlink ref="F3:F21" r:id="rId2" display="SW00011200001@nihonsoft.net"/>
    <hyperlink ref="F22" r:id="rId3"/>
    <hyperlink ref="F23" r:id="rId4" display="SW00011200001@nihonsoft.net"/>
    <hyperlink ref="F25" r:id="rId5" display="SW00011200001@nihonsoft.net"/>
    <hyperlink ref="F27" r:id="rId6" display="SW00011200001@nihonsoft.net"/>
    <hyperlink ref="F24" r:id="rId7" display="SW00011200021@nihonsoft.net"/>
    <hyperlink ref="F26" r:id="rId8" display="SW00011200021@nihonsoft.net"/>
    <hyperlink ref="F28" r:id="rId9" display="SW00011200021@nihonsoft.net"/>
    <hyperlink ref="F29" r:id="rId10" display="SW00011200001@nihonsoft.net"/>
    <hyperlink ref="F31" r:id="rId11" display="SW00011200001@nihonsoft.net"/>
    <hyperlink ref="F30" r:id="rId12" display="SW00011200021@nihonsoft.net"/>
    <hyperlink ref="F32" r:id="rId13" display="SW00011200021@nihonsoft.net"/>
  </hyperlinks>
  <pageMargins left="0.7" right="0.7" top="0.75" bottom="0.75" header="0.51180555555555496" footer="0.51180555555555496"/>
  <pageSetup paperSize="9" firstPageNumber="0" fitToHeight="0" orientation="landscape" r:id="rId14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16936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1000</v>
      </c>
      <c r="C2" s="322" t="s">
        <v>8455</v>
      </c>
      <c r="D2" s="9" t="s">
        <v>8520</v>
      </c>
      <c r="E2" s="147" t="s">
        <v>8521</v>
      </c>
      <c r="F2" s="87" t="s">
        <v>8454</v>
      </c>
      <c r="G2" s="7" t="s">
        <v>21</v>
      </c>
      <c r="H2" s="96" t="s">
        <v>8456</v>
      </c>
      <c r="I2" s="8" t="s">
        <v>8383</v>
      </c>
      <c r="J2" s="8"/>
      <c r="K2" s="8" t="s">
        <v>17374</v>
      </c>
      <c r="L2" s="8" t="s">
        <v>17257</v>
      </c>
      <c r="M2" s="8" t="s">
        <v>17342</v>
      </c>
      <c r="N2" s="8" t="s">
        <v>17343</v>
      </c>
      <c r="O2" s="15" t="s">
        <v>8470</v>
      </c>
      <c r="P2" s="15"/>
      <c r="Q2" s="307" t="s">
        <v>10661</v>
      </c>
      <c r="R2" s="307"/>
      <c r="S2" s="243">
        <v>47</v>
      </c>
      <c r="U2" s="413" t="s">
        <v>5180</v>
      </c>
      <c r="V2" s="413">
        <f>COUNTIF($S$2:$S$13,"41")</f>
        <v>0</v>
      </c>
    </row>
    <row r="3" spans="1:22" ht="15" thickTop="1" thickBot="1">
      <c r="A3" s="7"/>
      <c r="B3" s="7"/>
      <c r="C3" s="45"/>
      <c r="D3" s="9"/>
      <c r="E3" s="140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7"/>
      <c r="R3" s="307"/>
      <c r="S3" s="243"/>
      <c r="U3" s="413" t="s">
        <v>5179</v>
      </c>
      <c r="V3" s="413">
        <f>COUNTIF($S$2:$S$13,"42")</f>
        <v>0</v>
      </c>
    </row>
    <row r="4" spans="1:22" ht="15" thickTop="1" thickBot="1">
      <c r="A4" s="7"/>
      <c r="B4" s="7"/>
      <c r="C4" s="45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COUNTIF($S$2:$S$13,"43")</f>
        <v>0</v>
      </c>
    </row>
    <row r="5" spans="1:22" ht="15" thickTop="1" thickBot="1">
      <c r="A5" s="7"/>
      <c r="B5" s="7"/>
      <c r="C5" s="45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COUNTIF($S$2:$S$13,"44")</f>
        <v>0</v>
      </c>
    </row>
    <row r="6" spans="1:22" ht="15" thickTop="1" thickBot="1">
      <c r="A6" s="7"/>
      <c r="B6" s="7"/>
      <c r="C6" s="45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COUNTIF($S$2:$S$13,"45")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COUNTIF($S$2:$S$13,"46")</f>
        <v>0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COUNTIF($S$2:$S$13,"47")</f>
        <v>1</v>
      </c>
    </row>
    <row r="9" spans="1:22" ht="15" thickTop="1" thickBot="1">
      <c r="A9" s="7"/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COUNTIF($S$2:$S$13,"48")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COUNTIF($S$2:$S$13,"49")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V13"/>
  <sheetViews>
    <sheetView zoomScaleNormal="100" workbookViewId="0">
      <selection activeCell="I20" sqref="I19:I20"/>
    </sheetView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10000</v>
      </c>
      <c r="C2" s="322" t="s">
        <v>8465</v>
      </c>
      <c r="D2" s="9" t="s">
        <v>8523</v>
      </c>
      <c r="E2" s="147" t="s">
        <v>8524</v>
      </c>
      <c r="F2" s="87" t="s">
        <v>8457</v>
      </c>
      <c r="G2" s="7" t="s">
        <v>21</v>
      </c>
      <c r="H2" s="96" t="s">
        <v>8458</v>
      </c>
      <c r="I2" s="8" t="s">
        <v>8383</v>
      </c>
      <c r="J2" s="8"/>
      <c r="K2" s="8" t="s">
        <v>17255</v>
      </c>
      <c r="L2" s="8" t="s">
        <v>17417</v>
      </c>
      <c r="M2" s="8" t="s">
        <v>17257</v>
      </c>
      <c r="N2" s="8" t="s">
        <v>17418</v>
      </c>
      <c r="O2" s="15" t="s">
        <v>8470</v>
      </c>
      <c r="P2" s="15"/>
      <c r="Q2" s="307" t="s">
        <v>10950</v>
      </c>
      <c r="R2" s="307"/>
      <c r="S2" s="243">
        <v>47</v>
      </c>
      <c r="U2" s="413" t="s">
        <v>5180</v>
      </c>
      <c r="V2" s="413">
        <f>COUNTIF($S$2:$S$12,"41")</f>
        <v>0</v>
      </c>
    </row>
    <row r="3" spans="1:22" ht="15" thickTop="1" thickBot="1">
      <c r="A3" s="7"/>
      <c r="B3" s="7"/>
      <c r="C3" s="45"/>
      <c r="D3" s="45"/>
      <c r="E3" s="140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7"/>
      <c r="R3" s="307"/>
      <c r="S3" s="243"/>
      <c r="U3" s="413" t="s">
        <v>5179</v>
      </c>
      <c r="V3" s="413">
        <f>COUNTIF($S$2:$S$12,"42")</f>
        <v>0</v>
      </c>
    </row>
    <row r="4" spans="1:22" ht="15" thickTop="1" thickBot="1">
      <c r="A4" s="7"/>
      <c r="B4" s="7"/>
      <c r="C4" s="45"/>
      <c r="D4" s="9"/>
      <c r="E4" s="147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COUNTIF($S$2:$S$12,"43")</f>
        <v>0</v>
      </c>
    </row>
    <row r="5" spans="1:22" ht="15" thickTop="1" thickBot="1">
      <c r="A5" s="7"/>
      <c r="B5" s="7"/>
      <c r="C5" s="45"/>
      <c r="D5" s="9"/>
      <c r="E5" s="147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COUNTIF($S$2:$S$12,"44")</f>
        <v>0</v>
      </c>
    </row>
    <row r="6" spans="1:22" ht="15" thickTop="1" thickBot="1">
      <c r="A6" s="7"/>
      <c r="B6" s="7"/>
      <c r="C6" s="45"/>
      <c r="D6" s="9"/>
      <c r="E6" s="147"/>
      <c r="F6" s="87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COUNTIF($S$2:$S$12,"45")</f>
        <v>0</v>
      </c>
    </row>
    <row r="7" spans="1:22" ht="15" thickTop="1" thickBot="1">
      <c r="A7" s="7"/>
      <c r="B7" s="7"/>
      <c r="C7" s="9"/>
      <c r="D7" s="9"/>
      <c r="E7" s="147"/>
      <c r="F7" s="87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COUNTIF($S$2:$S$12,"46")</f>
        <v>0</v>
      </c>
    </row>
    <row r="8" spans="1:22" ht="15" thickTop="1" thickBot="1">
      <c r="A8" s="7"/>
      <c r="B8" s="7"/>
      <c r="C8" s="9"/>
      <c r="D8" s="9"/>
      <c r="E8" s="147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COUNTIF($S$2:$S$12,"47")</f>
        <v>1</v>
      </c>
    </row>
    <row r="9" spans="1:22" ht="15" thickTop="1" thickBot="1">
      <c r="A9" s="7"/>
      <c r="B9" s="7"/>
      <c r="C9" s="9"/>
      <c r="D9" s="9"/>
      <c r="E9" s="147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COUNTIF($S$2:$S$12,"48")</f>
        <v>0</v>
      </c>
    </row>
    <row r="10" spans="1:22" ht="15" thickTop="1" thickBot="1">
      <c r="A10" s="7"/>
      <c r="B10" s="7"/>
      <c r="C10" s="9"/>
      <c r="D10" s="9"/>
      <c r="E10" s="147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COUNTIF($S$2:$S$12,"49")</f>
        <v>0</v>
      </c>
    </row>
    <row r="11" spans="1:22" ht="15" thickTop="1" thickBot="1">
      <c r="A11" s="7"/>
      <c r="B11" s="7"/>
      <c r="C11" s="9"/>
      <c r="D11" s="9"/>
      <c r="E11" s="147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4.25" thickTop="1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3:F12" r:id="rId1" display="SW00011000001@nihonsoft.net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V17"/>
  <sheetViews>
    <sheetView zoomScaleNormal="100" workbookViewId="0">
      <selection activeCell="I31" sqref="I31"/>
    </sheetView>
  </sheetViews>
  <sheetFormatPr defaultRowHeight="13.5"/>
  <cols>
    <col min="1" max="1" width="5.25" style="1" bestFit="1" customWidth="1"/>
    <col min="2" max="2" width="9" style="1"/>
    <col min="3" max="3" width="25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4000</v>
      </c>
      <c r="C2" s="103" t="s">
        <v>16938</v>
      </c>
      <c r="D2" s="9" t="s">
        <v>8601</v>
      </c>
      <c r="E2" s="147" t="s">
        <v>8602</v>
      </c>
      <c r="F2" s="87" t="s">
        <v>8530</v>
      </c>
      <c r="G2" s="421" t="s">
        <v>21</v>
      </c>
      <c r="H2" s="96" t="s">
        <v>8531</v>
      </c>
      <c r="I2" s="8" t="s">
        <v>8383</v>
      </c>
      <c r="J2" s="8"/>
      <c r="K2" s="8" t="s">
        <v>17288</v>
      </c>
      <c r="L2" s="8" t="s">
        <v>17257</v>
      </c>
      <c r="M2" s="8" t="s">
        <v>17290</v>
      </c>
      <c r="N2" s="8" t="s">
        <v>17419</v>
      </c>
      <c r="O2" s="15" t="s">
        <v>8603</v>
      </c>
      <c r="P2" s="15"/>
      <c r="Q2" s="307" t="s">
        <v>10949</v>
      </c>
      <c r="R2" s="307" t="s">
        <v>17568</v>
      </c>
      <c r="S2" s="243">
        <v>47</v>
      </c>
      <c r="T2" s="210" t="s">
        <v>11202</v>
      </c>
      <c r="U2" s="413" t="s">
        <v>5180</v>
      </c>
      <c r="V2" s="413">
        <f>COUNTIF($S$2:$S$16,"41")</f>
        <v>0</v>
      </c>
    </row>
    <row r="3" spans="1:22" ht="15" thickTop="1" thickBot="1">
      <c r="A3" s="7">
        <v>2</v>
      </c>
      <c r="B3" s="7">
        <v>1000</v>
      </c>
      <c r="C3" s="45" t="s">
        <v>10536</v>
      </c>
      <c r="D3" s="45" t="s">
        <v>17615</v>
      </c>
      <c r="E3" s="140" t="s">
        <v>10628</v>
      </c>
      <c r="F3" s="87" t="s">
        <v>10538</v>
      </c>
      <c r="G3" s="7" t="s">
        <v>21</v>
      </c>
      <c r="H3" s="96" t="s">
        <v>10541</v>
      </c>
      <c r="I3" s="8" t="s">
        <v>8383</v>
      </c>
      <c r="J3" s="8"/>
      <c r="K3" s="8" t="s">
        <v>17378</v>
      </c>
      <c r="L3" s="8" t="s">
        <v>17261</v>
      </c>
      <c r="M3" s="8" t="s">
        <v>17290</v>
      </c>
      <c r="N3" s="8" t="s">
        <v>17286</v>
      </c>
      <c r="O3" s="15" t="s">
        <v>10630</v>
      </c>
      <c r="P3" s="15"/>
      <c r="Q3" s="307" t="s">
        <v>10948</v>
      </c>
      <c r="R3" s="307" t="s">
        <v>17568</v>
      </c>
      <c r="S3" s="243">
        <v>47</v>
      </c>
      <c r="U3" s="413" t="s">
        <v>5179</v>
      </c>
      <c r="V3" s="413">
        <f>COUNTIF($S$2:$S$16,"42")</f>
        <v>0</v>
      </c>
    </row>
    <row r="4" spans="1:22" ht="15" thickTop="1" thickBot="1">
      <c r="A4" s="442">
        <v>3</v>
      </c>
      <c r="B4" s="7">
        <v>2000</v>
      </c>
      <c r="C4" s="45" t="s">
        <v>10537</v>
      </c>
      <c r="D4" s="45" t="s">
        <v>17616</v>
      </c>
      <c r="E4" s="147" t="s">
        <v>10629</v>
      </c>
      <c r="F4" s="87" t="s">
        <v>10539</v>
      </c>
      <c r="G4" s="421" t="s">
        <v>21</v>
      </c>
      <c r="H4" s="96" t="s">
        <v>10540</v>
      </c>
      <c r="I4" s="8" t="s">
        <v>8383</v>
      </c>
      <c r="J4" s="8"/>
      <c r="K4" s="8" t="s">
        <v>17288</v>
      </c>
      <c r="L4" s="8" t="s">
        <v>17261</v>
      </c>
      <c r="M4" s="8" t="s">
        <v>17257</v>
      </c>
      <c r="N4" s="8" t="s">
        <v>17420</v>
      </c>
      <c r="O4" s="15" t="s">
        <v>10630</v>
      </c>
      <c r="P4" s="15"/>
      <c r="Q4" s="8" t="s">
        <v>10947</v>
      </c>
      <c r="R4" s="307" t="s">
        <v>17568</v>
      </c>
      <c r="S4" s="214">
        <v>47</v>
      </c>
      <c r="U4" s="413" t="s">
        <v>5178</v>
      </c>
      <c r="V4" s="413">
        <f>COUNTIF($S$2:$S$16,"43")</f>
        <v>0</v>
      </c>
    </row>
    <row r="5" spans="1:22" ht="15" thickTop="1" thickBot="1">
      <c r="A5" s="442">
        <v>4</v>
      </c>
      <c r="B5" s="7">
        <v>5000</v>
      </c>
      <c r="C5" s="45" t="s">
        <v>16937</v>
      </c>
      <c r="D5" s="9" t="s">
        <v>11478</v>
      </c>
      <c r="E5" s="147" t="s">
        <v>11480</v>
      </c>
      <c r="F5" s="87" t="s">
        <v>11474</v>
      </c>
      <c r="G5" s="7" t="s">
        <v>21</v>
      </c>
      <c r="H5" s="96" t="s">
        <v>11477</v>
      </c>
      <c r="I5" s="8" t="s">
        <v>8383</v>
      </c>
      <c r="J5" s="8"/>
      <c r="K5" s="8" t="s">
        <v>17288</v>
      </c>
      <c r="L5" s="8" t="s">
        <v>17261</v>
      </c>
      <c r="M5" s="8" t="s">
        <v>17376</v>
      </c>
      <c r="N5" s="8" t="s">
        <v>17259</v>
      </c>
      <c r="O5" s="15" t="s">
        <v>11482</v>
      </c>
      <c r="P5" s="15"/>
      <c r="Q5" s="8" t="s">
        <v>11699</v>
      </c>
      <c r="R5" s="307" t="s">
        <v>17568</v>
      </c>
      <c r="S5" s="214">
        <v>48</v>
      </c>
      <c r="U5" s="413" t="s">
        <v>5176</v>
      </c>
      <c r="V5" s="413">
        <f>COUNTIF($S$2:$S$16,"44")</f>
        <v>0</v>
      </c>
    </row>
    <row r="6" spans="1:22" ht="15" thickTop="1" thickBot="1">
      <c r="A6" s="442">
        <v>5</v>
      </c>
      <c r="B6" s="7">
        <v>3000</v>
      </c>
      <c r="C6" s="45" t="s">
        <v>11473</v>
      </c>
      <c r="D6" s="9" t="s">
        <v>11479</v>
      </c>
      <c r="E6" s="147" t="s">
        <v>11481</v>
      </c>
      <c r="F6" s="87" t="s">
        <v>11475</v>
      </c>
      <c r="G6" s="7" t="s">
        <v>21</v>
      </c>
      <c r="H6" s="96" t="s">
        <v>11476</v>
      </c>
      <c r="I6" s="8" t="s">
        <v>8383</v>
      </c>
      <c r="J6" s="8"/>
      <c r="K6" s="8" t="s">
        <v>17288</v>
      </c>
      <c r="L6" s="8" t="s">
        <v>17376</v>
      </c>
      <c r="M6" s="8" t="s">
        <v>17375</v>
      </c>
      <c r="N6" s="8" t="s">
        <v>17263</v>
      </c>
      <c r="O6" s="15" t="s">
        <v>11482</v>
      </c>
      <c r="P6" s="15"/>
      <c r="Q6" s="8" t="s">
        <v>11700</v>
      </c>
      <c r="R6" s="307" t="s">
        <v>17568</v>
      </c>
      <c r="S6" s="214">
        <v>48</v>
      </c>
      <c r="U6" s="413" t="s">
        <v>5174</v>
      </c>
      <c r="V6" s="413">
        <f>COUNTIF($S$2:$S$16,"45")</f>
        <v>0</v>
      </c>
    </row>
    <row r="7" spans="1:22" ht="15" thickTop="1" thickBot="1">
      <c r="A7" s="442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COUNTIF($S$2:$S$16,"46")</f>
        <v>0</v>
      </c>
    </row>
    <row r="8" spans="1:22" ht="15" thickTop="1" thickBot="1">
      <c r="A8" s="442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COUNTIF($S$2:$S$16,"47")</f>
        <v>3</v>
      </c>
    </row>
    <row r="9" spans="1:22" ht="15" thickTop="1" thickBot="1">
      <c r="A9" s="442"/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COUNTIF($S$2:$S$16,"48")</f>
        <v>2</v>
      </c>
    </row>
    <row r="10" spans="1:22" ht="15" thickTop="1" thickBot="1">
      <c r="A10" s="442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COUNTIF($S$2:$S$16,"49")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</row>
    <row r="17" ht="14.25" thickTop="1"/>
  </sheetData>
  <phoneticPr fontId="35"/>
  <hyperlinks>
    <hyperlink ref="A1" location="ユーザー一覧!A1" display="通番"/>
    <hyperlink ref="F2" r:id="rId1"/>
    <hyperlink ref="F3:F4" r:id="rId2" display="SW00011500001@nihonsoft.net"/>
    <hyperlink ref="F5:F6" r:id="rId3" display="SW000115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V2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5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7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50">
        <v>1001</v>
      </c>
      <c r="C2" s="607" t="s">
        <v>9205</v>
      </c>
      <c r="D2" s="605" t="s">
        <v>8604</v>
      </c>
      <c r="E2" s="147" t="s">
        <v>8612</v>
      </c>
      <c r="F2" s="87" t="s">
        <v>8538</v>
      </c>
      <c r="G2" s="7" t="s">
        <v>21</v>
      </c>
      <c r="H2" s="96" t="s">
        <v>8547</v>
      </c>
      <c r="I2" s="8" t="s">
        <v>8383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8603</v>
      </c>
      <c r="P2" s="15"/>
      <c r="Q2" s="324" t="s">
        <v>9213</v>
      </c>
      <c r="R2" s="324"/>
      <c r="S2" s="243">
        <v>47</v>
      </c>
      <c r="U2" s="413" t="s">
        <v>5180</v>
      </c>
      <c r="V2" s="413">
        <f>COUNTIF($S$2:$S$20,"41")</f>
        <v>0</v>
      </c>
    </row>
    <row r="3" spans="1:22" ht="15" thickTop="1" thickBot="1">
      <c r="A3" s="7">
        <v>2</v>
      </c>
      <c r="B3" s="50">
        <v>1002</v>
      </c>
      <c r="C3" s="608" t="s">
        <v>9206</v>
      </c>
      <c r="D3" s="605" t="s">
        <v>8605</v>
      </c>
      <c r="E3" s="140" t="s">
        <v>8613</v>
      </c>
      <c r="F3" s="87" t="s">
        <v>8539</v>
      </c>
      <c r="G3" s="7" t="s">
        <v>21</v>
      </c>
      <c r="H3" s="96" t="s">
        <v>8548</v>
      </c>
      <c r="I3" s="8" t="s">
        <v>8383</v>
      </c>
      <c r="J3" s="8"/>
      <c r="K3" s="8" t="s">
        <v>17264</v>
      </c>
      <c r="L3" s="8" t="s">
        <v>17257</v>
      </c>
      <c r="M3" s="8" t="s">
        <v>17257</v>
      </c>
      <c r="N3" s="8" t="s">
        <v>17259</v>
      </c>
      <c r="O3" s="15" t="s">
        <v>8603</v>
      </c>
      <c r="P3" s="15"/>
      <c r="Q3" s="324" t="s">
        <v>9214</v>
      </c>
      <c r="R3" s="324"/>
      <c r="S3" s="243">
        <v>47</v>
      </c>
      <c r="U3" s="413" t="s">
        <v>5179</v>
      </c>
      <c r="V3" s="413">
        <f>COUNTIF($S$2:$S$20,"42")</f>
        <v>0</v>
      </c>
    </row>
    <row r="4" spans="1:22" ht="15" thickTop="1" thickBot="1">
      <c r="A4" s="7">
        <v>3</v>
      </c>
      <c r="B4" s="50">
        <v>1003</v>
      </c>
      <c r="C4" s="808" t="s">
        <v>9207</v>
      </c>
      <c r="D4" s="605" t="s">
        <v>8606</v>
      </c>
      <c r="E4" s="147" t="s">
        <v>8614</v>
      </c>
      <c r="F4" s="87" t="s">
        <v>8540</v>
      </c>
      <c r="G4" s="7" t="s">
        <v>21</v>
      </c>
      <c r="H4" s="96" t="s">
        <v>8549</v>
      </c>
      <c r="I4" s="8" t="s">
        <v>8383</v>
      </c>
      <c r="J4" s="8"/>
      <c r="K4" s="8" t="s">
        <v>17264</v>
      </c>
      <c r="L4" s="8" t="s">
        <v>17257</v>
      </c>
      <c r="M4" s="8" t="s">
        <v>17257</v>
      </c>
      <c r="N4" s="8" t="s">
        <v>17259</v>
      </c>
      <c r="O4" s="15" t="s">
        <v>8603</v>
      </c>
      <c r="P4" s="15"/>
      <c r="Q4" s="173" t="s">
        <v>9215</v>
      </c>
      <c r="R4" s="173"/>
      <c r="S4" s="214">
        <v>47</v>
      </c>
      <c r="U4" s="413" t="s">
        <v>5178</v>
      </c>
      <c r="V4" s="413">
        <f>COUNTIF($S$2:$S$20,"43")</f>
        <v>0</v>
      </c>
    </row>
    <row r="5" spans="1:22" ht="15" thickTop="1" thickBot="1">
      <c r="A5" s="7">
        <v>4</v>
      </c>
      <c r="B5" s="50">
        <v>1004</v>
      </c>
      <c r="C5" s="608" t="s">
        <v>9208</v>
      </c>
      <c r="D5" s="605" t="s">
        <v>8607</v>
      </c>
      <c r="E5" s="147" t="s">
        <v>8615</v>
      </c>
      <c r="F5" s="87" t="s">
        <v>8541</v>
      </c>
      <c r="G5" s="7" t="s">
        <v>21</v>
      </c>
      <c r="H5" s="96" t="s">
        <v>8550</v>
      </c>
      <c r="I5" s="8" t="s">
        <v>8383</v>
      </c>
      <c r="J5" s="8"/>
      <c r="K5" s="8" t="s">
        <v>17264</v>
      </c>
      <c r="L5" s="8" t="s">
        <v>17257</v>
      </c>
      <c r="M5" s="8" t="s">
        <v>17257</v>
      </c>
      <c r="N5" s="8" t="s">
        <v>17259</v>
      </c>
      <c r="O5" s="15" t="s">
        <v>8603</v>
      </c>
      <c r="P5" s="15"/>
      <c r="Q5" s="173" t="s">
        <v>9216</v>
      </c>
      <c r="R5" s="173"/>
      <c r="S5" s="243">
        <v>47</v>
      </c>
      <c r="U5" s="413" t="s">
        <v>5176</v>
      </c>
      <c r="V5" s="413">
        <f>COUNTIF($S$2:$S$20,"44")</f>
        <v>0</v>
      </c>
    </row>
    <row r="6" spans="1:22" ht="15" thickTop="1" thickBot="1">
      <c r="A6" s="7">
        <v>5</v>
      </c>
      <c r="B6" s="50">
        <v>1005</v>
      </c>
      <c r="C6" s="608" t="s">
        <v>9209</v>
      </c>
      <c r="D6" s="605" t="s">
        <v>8608</v>
      </c>
      <c r="E6" s="147" t="s">
        <v>8616</v>
      </c>
      <c r="F6" s="87" t="s">
        <v>8542</v>
      </c>
      <c r="G6" s="7" t="s">
        <v>21</v>
      </c>
      <c r="H6" s="96" t="s">
        <v>8551</v>
      </c>
      <c r="I6" s="8" t="s">
        <v>8383</v>
      </c>
      <c r="J6" s="8"/>
      <c r="K6" s="8" t="s">
        <v>17264</v>
      </c>
      <c r="L6" s="8" t="s">
        <v>17257</v>
      </c>
      <c r="M6" s="8" t="s">
        <v>17257</v>
      </c>
      <c r="N6" s="8" t="s">
        <v>17259</v>
      </c>
      <c r="O6" s="15" t="s">
        <v>8603</v>
      </c>
      <c r="P6" s="15"/>
      <c r="Q6" s="173" t="s">
        <v>9217</v>
      </c>
      <c r="R6" s="173"/>
      <c r="S6" s="243">
        <v>47</v>
      </c>
      <c r="U6" s="413" t="s">
        <v>5174</v>
      </c>
      <c r="V6" s="413">
        <f>COUNTIF($S$2:$S$20,"45")</f>
        <v>0</v>
      </c>
    </row>
    <row r="7" spans="1:22" ht="15" thickTop="1" thickBot="1">
      <c r="A7" s="7">
        <v>6</v>
      </c>
      <c r="B7" s="50">
        <v>1006</v>
      </c>
      <c r="C7" s="608" t="s">
        <v>9210</v>
      </c>
      <c r="D7" s="605" t="s">
        <v>8609</v>
      </c>
      <c r="E7" s="147" t="s">
        <v>8617</v>
      </c>
      <c r="F7" s="87" t="s">
        <v>8543</v>
      </c>
      <c r="G7" s="7" t="s">
        <v>21</v>
      </c>
      <c r="H7" s="96" t="s">
        <v>8552</v>
      </c>
      <c r="I7" s="8" t="s">
        <v>8383</v>
      </c>
      <c r="J7" s="8"/>
      <c r="K7" s="8" t="s">
        <v>17264</v>
      </c>
      <c r="L7" s="8" t="s">
        <v>17257</v>
      </c>
      <c r="M7" s="8" t="s">
        <v>17421</v>
      </c>
      <c r="N7" s="8" t="s">
        <v>17259</v>
      </c>
      <c r="O7" s="15" t="s">
        <v>8603</v>
      </c>
      <c r="P7" s="15"/>
      <c r="Q7" s="173" t="s">
        <v>9218</v>
      </c>
      <c r="R7" s="173"/>
      <c r="S7" s="214">
        <v>47</v>
      </c>
      <c r="U7" s="413" t="s">
        <v>5175</v>
      </c>
      <c r="V7" s="413">
        <f>COUNTIF($S$2:$S$20,"46")</f>
        <v>0</v>
      </c>
    </row>
    <row r="8" spans="1:22" ht="15" thickTop="1" thickBot="1">
      <c r="A8" s="7">
        <v>7</v>
      </c>
      <c r="B8" s="50">
        <v>1007</v>
      </c>
      <c r="C8" s="608" t="s">
        <v>9211</v>
      </c>
      <c r="D8" s="605" t="s">
        <v>8610</v>
      </c>
      <c r="E8" s="147" t="s">
        <v>8618</v>
      </c>
      <c r="F8" s="87" t="s">
        <v>8544</v>
      </c>
      <c r="G8" s="7" t="s">
        <v>21</v>
      </c>
      <c r="H8" s="96" t="s">
        <v>8553</v>
      </c>
      <c r="I8" s="8" t="s">
        <v>8383</v>
      </c>
      <c r="J8" s="8"/>
      <c r="K8" s="8" t="s">
        <v>17264</v>
      </c>
      <c r="L8" s="8" t="s">
        <v>17257</v>
      </c>
      <c r="M8" s="8" t="s">
        <v>17257</v>
      </c>
      <c r="N8" s="8" t="s">
        <v>17259</v>
      </c>
      <c r="O8" s="15" t="s">
        <v>8603</v>
      </c>
      <c r="P8" s="15"/>
      <c r="Q8" s="173" t="s">
        <v>9219</v>
      </c>
      <c r="R8" s="173"/>
      <c r="S8" s="243">
        <v>47</v>
      </c>
      <c r="U8" s="413" t="s">
        <v>5214</v>
      </c>
      <c r="V8" s="413">
        <f>COUNTIF($S$2:$S$20,"47")</f>
        <v>8</v>
      </c>
    </row>
    <row r="9" spans="1:22" ht="15" thickTop="1" thickBot="1">
      <c r="A9" s="7">
        <v>8</v>
      </c>
      <c r="B9" s="50">
        <v>1008</v>
      </c>
      <c r="C9" s="608" t="s">
        <v>9212</v>
      </c>
      <c r="D9" s="605" t="s">
        <v>8611</v>
      </c>
      <c r="E9" s="147" t="s">
        <v>8619</v>
      </c>
      <c r="F9" s="87" t="s">
        <v>8545</v>
      </c>
      <c r="G9" s="7" t="s">
        <v>21</v>
      </c>
      <c r="H9" s="96" t="s">
        <v>8546</v>
      </c>
      <c r="I9" s="8" t="s">
        <v>8383</v>
      </c>
      <c r="J9" s="8"/>
      <c r="K9" s="8" t="s">
        <v>17264</v>
      </c>
      <c r="L9" s="8" t="s">
        <v>17257</v>
      </c>
      <c r="M9" s="8" t="s">
        <v>17257</v>
      </c>
      <c r="N9" s="8" t="s">
        <v>17259</v>
      </c>
      <c r="O9" s="15" t="s">
        <v>8603</v>
      </c>
      <c r="P9" s="15"/>
      <c r="Q9" s="173" t="s">
        <v>9220</v>
      </c>
      <c r="R9" s="173"/>
      <c r="S9" s="243">
        <v>47</v>
      </c>
      <c r="U9" s="413" t="s">
        <v>5216</v>
      </c>
      <c r="V9" s="413">
        <f>COUNTIF($S$2:$S$20,"48")</f>
        <v>0</v>
      </c>
    </row>
    <row r="10" spans="1:22" ht="15" thickTop="1" thickBot="1">
      <c r="A10" s="442">
        <v>9</v>
      </c>
      <c r="B10" s="50">
        <v>2000</v>
      </c>
      <c r="C10" s="608" t="s">
        <v>19007</v>
      </c>
      <c r="D10" s="605" t="s">
        <v>19035</v>
      </c>
      <c r="E10" s="147" t="s">
        <v>19084</v>
      </c>
      <c r="F10" s="87" t="s">
        <v>19015</v>
      </c>
      <c r="G10" s="442" t="s">
        <v>21</v>
      </c>
      <c r="H10" s="96" t="s">
        <v>21150</v>
      </c>
      <c r="I10" s="8" t="s">
        <v>8383</v>
      </c>
      <c r="J10" s="8"/>
      <c r="K10" s="8" t="s">
        <v>17255</v>
      </c>
      <c r="L10" s="8" t="s">
        <v>17257</v>
      </c>
      <c r="M10" s="8" t="s">
        <v>17257</v>
      </c>
      <c r="N10" s="8" t="s">
        <v>17259</v>
      </c>
      <c r="O10" s="15" t="s">
        <v>19034</v>
      </c>
      <c r="P10" s="15"/>
      <c r="Q10" s="307" t="s">
        <v>19698</v>
      </c>
      <c r="R10" s="173"/>
      <c r="S10" s="243">
        <v>49</v>
      </c>
      <c r="U10" s="413" t="s">
        <v>5215</v>
      </c>
      <c r="V10" s="413">
        <f>COUNTIF($S$2:$S$20,"49")</f>
        <v>8</v>
      </c>
    </row>
    <row r="11" spans="1:22" ht="15" thickTop="1" thickBot="1">
      <c r="A11" s="442">
        <v>10</v>
      </c>
      <c r="B11" s="50">
        <v>3000</v>
      </c>
      <c r="C11" s="608" t="s">
        <v>19008</v>
      </c>
      <c r="D11" s="605" t="s">
        <v>19036</v>
      </c>
      <c r="E11" s="147" t="s">
        <v>19083</v>
      </c>
      <c r="F11" s="87" t="s">
        <v>19016</v>
      </c>
      <c r="G11" s="442" t="s">
        <v>21</v>
      </c>
      <c r="H11" s="96" t="s">
        <v>19024</v>
      </c>
      <c r="I11" s="8" t="s">
        <v>8383</v>
      </c>
      <c r="J11" s="8"/>
      <c r="K11" s="8" t="s">
        <v>17255</v>
      </c>
      <c r="L11" s="8" t="s">
        <v>17257</v>
      </c>
      <c r="M11" s="8" t="s">
        <v>17257</v>
      </c>
      <c r="N11" s="8" t="s">
        <v>17259</v>
      </c>
      <c r="O11" s="15" t="s">
        <v>19034</v>
      </c>
      <c r="P11" s="15"/>
      <c r="Q11" s="307" t="s">
        <v>19699</v>
      </c>
      <c r="R11" s="173"/>
      <c r="S11" s="243">
        <v>49</v>
      </c>
      <c r="U11" s="413" t="s">
        <v>17020</v>
      </c>
      <c r="V11" s="413">
        <f>COUNTIF($S$2:$S$158,"50")</f>
        <v>0</v>
      </c>
    </row>
    <row r="12" spans="1:22" ht="15" thickTop="1" thickBot="1">
      <c r="A12" s="442">
        <v>11</v>
      </c>
      <c r="B12" s="50">
        <v>4000</v>
      </c>
      <c r="C12" s="608" t="s">
        <v>19009</v>
      </c>
      <c r="D12" s="605" t="s">
        <v>19037</v>
      </c>
      <c r="E12" s="147" t="s">
        <v>19082</v>
      </c>
      <c r="F12" s="87" t="s">
        <v>19017</v>
      </c>
      <c r="G12" s="442" t="s">
        <v>21</v>
      </c>
      <c r="H12" s="96" t="s">
        <v>19025</v>
      </c>
      <c r="I12" s="8" t="s">
        <v>8383</v>
      </c>
      <c r="J12" s="8"/>
      <c r="K12" s="8" t="s">
        <v>17255</v>
      </c>
      <c r="L12" s="8" t="s">
        <v>17257</v>
      </c>
      <c r="M12" s="8" t="s">
        <v>17257</v>
      </c>
      <c r="N12" s="8" t="s">
        <v>17259</v>
      </c>
      <c r="O12" s="15" t="s">
        <v>19034</v>
      </c>
      <c r="P12" s="15"/>
      <c r="Q12" s="307" t="s">
        <v>19701</v>
      </c>
      <c r="R12" s="173"/>
      <c r="S12" s="243">
        <v>49</v>
      </c>
      <c r="U12" s="413" t="s">
        <v>17021</v>
      </c>
      <c r="V12" s="413">
        <f>COUNTIF($S$2:$S$158,"51")</f>
        <v>0</v>
      </c>
    </row>
    <row r="13" spans="1:22" ht="15" thickTop="1" thickBot="1">
      <c r="A13" s="442">
        <v>12</v>
      </c>
      <c r="B13" s="50">
        <v>5000</v>
      </c>
      <c r="C13" s="809" t="s">
        <v>19010</v>
      </c>
      <c r="D13" s="605" t="s">
        <v>19038</v>
      </c>
      <c r="E13" s="147" t="s">
        <v>19081</v>
      </c>
      <c r="F13" s="87" t="s">
        <v>19018</v>
      </c>
      <c r="G13" s="442" t="s">
        <v>21</v>
      </c>
      <c r="H13" s="96" t="s">
        <v>19026</v>
      </c>
      <c r="I13" s="8" t="s">
        <v>8383</v>
      </c>
      <c r="J13" s="8"/>
      <c r="K13" s="8" t="s">
        <v>17255</v>
      </c>
      <c r="L13" s="8" t="s">
        <v>17257</v>
      </c>
      <c r="M13" s="8" t="s">
        <v>17257</v>
      </c>
      <c r="N13" s="8" t="s">
        <v>17259</v>
      </c>
      <c r="O13" s="15" t="s">
        <v>19034</v>
      </c>
      <c r="P13" s="15"/>
      <c r="Q13" s="307" t="s">
        <v>19700</v>
      </c>
      <c r="R13" s="173"/>
      <c r="S13" s="243">
        <v>49</v>
      </c>
      <c r="U13" s="413" t="s">
        <v>17022</v>
      </c>
      <c r="V13" s="413">
        <f>COUNTIF($S$2:$S$158,"52")</f>
        <v>0</v>
      </c>
    </row>
    <row r="14" spans="1:22" ht="15" thickTop="1" thickBot="1">
      <c r="A14" s="442">
        <v>13</v>
      </c>
      <c r="B14" s="50">
        <v>6000</v>
      </c>
      <c r="C14" s="608" t="s">
        <v>19011</v>
      </c>
      <c r="D14" s="605" t="s">
        <v>19039</v>
      </c>
      <c r="E14" s="147" t="s">
        <v>19080</v>
      </c>
      <c r="F14" s="87" t="s">
        <v>19019</v>
      </c>
      <c r="G14" s="442" t="s">
        <v>21</v>
      </c>
      <c r="H14" s="96" t="s">
        <v>19027</v>
      </c>
      <c r="I14" s="8" t="s">
        <v>8383</v>
      </c>
      <c r="J14" s="8"/>
      <c r="K14" s="8" t="s">
        <v>17255</v>
      </c>
      <c r="L14" s="8" t="s">
        <v>17257</v>
      </c>
      <c r="M14" s="8" t="s">
        <v>17257</v>
      </c>
      <c r="N14" s="8" t="s">
        <v>17259</v>
      </c>
      <c r="O14" s="15" t="s">
        <v>19034</v>
      </c>
      <c r="P14" s="15"/>
      <c r="Q14" s="307" t="s">
        <v>19702</v>
      </c>
      <c r="R14" s="173"/>
      <c r="S14" s="243">
        <v>49</v>
      </c>
    </row>
    <row r="15" spans="1:22" ht="15" thickTop="1" thickBot="1">
      <c r="A15" s="442">
        <v>14</v>
      </c>
      <c r="B15" s="50">
        <v>7000</v>
      </c>
      <c r="C15" s="608" t="s">
        <v>19012</v>
      </c>
      <c r="D15" s="605" t="s">
        <v>19040</v>
      </c>
      <c r="E15" s="147" t="s">
        <v>19079</v>
      </c>
      <c r="F15" s="87" t="s">
        <v>19020</v>
      </c>
      <c r="G15" s="442" t="s">
        <v>21</v>
      </c>
      <c r="H15" s="96" t="s">
        <v>19028</v>
      </c>
      <c r="I15" s="8" t="s">
        <v>8383</v>
      </c>
      <c r="J15" s="8"/>
      <c r="K15" s="8" t="s">
        <v>17255</v>
      </c>
      <c r="L15" s="8" t="s">
        <v>17257</v>
      </c>
      <c r="M15" s="8" t="s">
        <v>17257</v>
      </c>
      <c r="N15" s="8" t="s">
        <v>17259</v>
      </c>
      <c r="O15" s="15" t="s">
        <v>19034</v>
      </c>
      <c r="P15" s="15"/>
      <c r="Q15" s="307" t="s">
        <v>19703</v>
      </c>
      <c r="R15" s="173"/>
      <c r="S15" s="243">
        <v>49</v>
      </c>
    </row>
    <row r="16" spans="1:22" ht="15" thickTop="1" thickBot="1">
      <c r="A16" s="442">
        <v>15</v>
      </c>
      <c r="B16" s="50">
        <v>8000</v>
      </c>
      <c r="C16" s="608" t="s">
        <v>19013</v>
      </c>
      <c r="D16" s="605" t="s">
        <v>19041</v>
      </c>
      <c r="E16" s="147" t="s">
        <v>19078</v>
      </c>
      <c r="F16" s="87" t="s">
        <v>19021</v>
      </c>
      <c r="G16" s="442" t="s">
        <v>21</v>
      </c>
      <c r="H16" s="96" t="s">
        <v>19029</v>
      </c>
      <c r="I16" s="8" t="s">
        <v>8383</v>
      </c>
      <c r="J16" s="8"/>
      <c r="K16" s="8" t="s">
        <v>17255</v>
      </c>
      <c r="L16" s="8" t="s">
        <v>17257</v>
      </c>
      <c r="M16" s="8" t="s">
        <v>17257</v>
      </c>
      <c r="N16" s="8" t="s">
        <v>17259</v>
      </c>
      <c r="O16" s="15" t="s">
        <v>19034</v>
      </c>
      <c r="P16" s="15"/>
      <c r="Q16" s="307" t="s">
        <v>19704</v>
      </c>
      <c r="R16" s="173"/>
      <c r="S16" s="243">
        <v>49</v>
      </c>
    </row>
    <row r="17" spans="1:19" ht="15" thickTop="1" thickBot="1">
      <c r="A17" s="442">
        <v>16</v>
      </c>
      <c r="B17" s="50">
        <v>9000</v>
      </c>
      <c r="C17" s="608" t="s">
        <v>19014</v>
      </c>
      <c r="D17" s="605" t="s">
        <v>19042</v>
      </c>
      <c r="E17" s="147" t="s">
        <v>19077</v>
      </c>
      <c r="F17" s="87" t="s">
        <v>19022</v>
      </c>
      <c r="G17" s="442" t="s">
        <v>21</v>
      </c>
      <c r="H17" s="96" t="s">
        <v>19023</v>
      </c>
      <c r="I17" s="8" t="s">
        <v>8383</v>
      </c>
      <c r="J17" s="8"/>
      <c r="K17" s="8" t="s">
        <v>17255</v>
      </c>
      <c r="L17" s="8" t="s">
        <v>17257</v>
      </c>
      <c r="M17" s="8" t="s">
        <v>17257</v>
      </c>
      <c r="N17" s="8" t="s">
        <v>17259</v>
      </c>
      <c r="O17" s="15" t="s">
        <v>19034</v>
      </c>
      <c r="P17" s="15"/>
      <c r="Q17" s="307" t="s">
        <v>19705</v>
      </c>
      <c r="R17" s="173"/>
      <c r="S17" s="243">
        <v>49</v>
      </c>
    </row>
    <row r="18" spans="1:19" ht="15" thickTop="1" thickBot="1">
      <c r="A18" s="7">
        <v>17</v>
      </c>
      <c r="B18" s="7">
        <v>10000</v>
      </c>
      <c r="C18" s="606" t="s">
        <v>31753</v>
      </c>
      <c r="D18" s="9" t="s">
        <v>31828</v>
      </c>
      <c r="E18" s="147" t="s">
        <v>31827</v>
      </c>
      <c r="F18" s="87" t="s">
        <v>31754</v>
      </c>
      <c r="G18" s="7" t="s">
        <v>31755</v>
      </c>
      <c r="H18" s="96" t="s">
        <v>31757</v>
      </c>
      <c r="I18" s="8" t="s">
        <v>31756</v>
      </c>
      <c r="J18" s="8"/>
      <c r="K18" s="8"/>
      <c r="L18" s="8"/>
      <c r="M18" s="8"/>
      <c r="N18" s="8"/>
      <c r="O18" s="15" t="s">
        <v>31826</v>
      </c>
      <c r="P18" s="15"/>
      <c r="Q18" s="8"/>
      <c r="R18" s="8"/>
      <c r="S18" s="214"/>
    </row>
    <row r="19" spans="1:19" ht="15" thickTop="1" thickBot="1">
      <c r="A19" s="7"/>
      <c r="B19" s="7"/>
      <c r="C19" s="9"/>
      <c r="D19" s="9"/>
      <c r="E19" s="147"/>
      <c r="F19" s="11"/>
      <c r="G19" s="7"/>
      <c r="H19" s="96"/>
      <c r="I19" s="8"/>
      <c r="J19" s="8"/>
      <c r="K19" s="8"/>
      <c r="L19" s="8"/>
      <c r="M19" s="8"/>
      <c r="N19" s="8"/>
      <c r="O19" s="15"/>
      <c r="P19" s="15"/>
      <c r="Q19" s="8"/>
      <c r="R19" s="8"/>
      <c r="S19" s="214"/>
    </row>
    <row r="20" spans="1:19" ht="15" thickTop="1" thickBot="1">
      <c r="A20" s="7"/>
      <c r="B20" s="7"/>
      <c r="C20" s="9"/>
      <c r="D20" s="9"/>
      <c r="E20" s="147"/>
      <c r="F20" s="11"/>
      <c r="G20" s="7"/>
      <c r="H20" s="96"/>
      <c r="I20" s="8"/>
      <c r="J20" s="8"/>
      <c r="K20" s="8"/>
      <c r="L20" s="8"/>
      <c r="M20" s="8"/>
      <c r="N20" s="8"/>
      <c r="O20" s="15"/>
      <c r="P20" s="15"/>
      <c r="Q20" s="8"/>
      <c r="R20" s="8"/>
      <c r="S20" s="214"/>
    </row>
    <row r="21" spans="1:19" ht="14.25" thickTop="1"/>
  </sheetData>
  <phoneticPr fontId="35"/>
  <hyperlinks>
    <hyperlink ref="A1" location="ユーザー一覧!A1" display="通番"/>
    <hyperlink ref="F2" r:id="rId1"/>
    <hyperlink ref="F3:F9" r:id="rId2" display="SW00011600001@nihonsoft.net"/>
    <hyperlink ref="F10:F17" r:id="rId3" display="SW00011600001@nihonsoft.net"/>
    <hyperlink ref="F18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V17"/>
  <sheetViews>
    <sheetView zoomScaleNormal="100" workbookViewId="0">
      <selection activeCell="F5" sqref="F5"/>
    </sheetView>
  </sheetViews>
  <sheetFormatPr defaultRowHeight="13.5"/>
  <cols>
    <col min="1" max="1" width="5.25" style="1" bestFit="1" customWidth="1"/>
    <col min="2" max="2" width="9" style="1"/>
    <col min="3" max="3" width="24.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400</v>
      </c>
      <c r="C2" s="322" t="s">
        <v>8637</v>
      </c>
      <c r="D2" s="9" t="s">
        <v>8695</v>
      </c>
      <c r="E2" s="9" t="s">
        <v>8694</v>
      </c>
      <c r="F2" s="87" t="s">
        <v>8638</v>
      </c>
      <c r="G2" s="7" t="s">
        <v>21</v>
      </c>
      <c r="H2" s="96" t="s">
        <v>8700</v>
      </c>
      <c r="I2" s="8" t="s">
        <v>8383</v>
      </c>
      <c r="J2" s="8"/>
      <c r="K2" s="8" t="s">
        <v>17422</v>
      </c>
      <c r="L2" s="8" t="s">
        <v>17423</v>
      </c>
      <c r="M2" s="8" t="s">
        <v>17423</v>
      </c>
      <c r="N2" s="8" t="s">
        <v>17424</v>
      </c>
      <c r="O2" s="15" t="s">
        <v>8696</v>
      </c>
      <c r="P2" s="15"/>
      <c r="Q2" s="307" t="s">
        <v>8852</v>
      </c>
      <c r="R2" s="307" t="s">
        <v>17578</v>
      </c>
      <c r="S2" s="243">
        <v>47</v>
      </c>
      <c r="U2" s="413" t="s">
        <v>5180</v>
      </c>
      <c r="V2" s="413">
        <f>COUNTIF($S$2:$S$16,"41")</f>
        <v>0</v>
      </c>
    </row>
    <row r="3" spans="1:22" ht="15" thickTop="1" thickBot="1">
      <c r="A3" s="7">
        <v>2</v>
      </c>
      <c r="B3" s="7">
        <v>200</v>
      </c>
      <c r="C3" s="9" t="s">
        <v>27580</v>
      </c>
      <c r="D3" s="9" t="s">
        <v>27615</v>
      </c>
      <c r="E3" s="140" t="s">
        <v>27616</v>
      </c>
      <c r="F3" s="87" t="s">
        <v>27581</v>
      </c>
      <c r="G3" s="442" t="s">
        <v>21</v>
      </c>
      <c r="H3" s="96" t="s">
        <v>27582</v>
      </c>
      <c r="I3" s="8" t="s">
        <v>8383</v>
      </c>
      <c r="J3" s="8"/>
      <c r="K3" s="8" t="s">
        <v>17275</v>
      </c>
      <c r="L3" s="8" t="s">
        <v>17276</v>
      </c>
      <c r="M3" s="8" t="s">
        <v>17276</v>
      </c>
      <c r="N3" s="8" t="s">
        <v>17277</v>
      </c>
      <c r="O3" s="15" t="s">
        <v>27617</v>
      </c>
      <c r="P3" s="15"/>
      <c r="Q3" s="307"/>
      <c r="R3" s="307"/>
      <c r="S3" s="243"/>
      <c r="U3" s="413" t="s">
        <v>5179</v>
      </c>
      <c r="V3" s="413">
        <f>COUNTIF($S$2:$S$16,"42")</f>
        <v>0</v>
      </c>
    </row>
    <row r="4" spans="1:22" ht="15" thickTop="1" thickBot="1">
      <c r="A4" s="7">
        <v>3</v>
      </c>
      <c r="B4" s="7">
        <v>100</v>
      </c>
      <c r="C4" s="9" t="s">
        <v>28966</v>
      </c>
      <c r="D4" s="9" t="s">
        <v>29020</v>
      </c>
      <c r="E4" s="147" t="s">
        <v>29022</v>
      </c>
      <c r="F4" s="87" t="s">
        <v>28968</v>
      </c>
      <c r="G4" s="7" t="s">
        <v>28969</v>
      </c>
      <c r="H4" s="96" t="s">
        <v>28971</v>
      </c>
      <c r="I4" s="8" t="s">
        <v>8383</v>
      </c>
      <c r="J4" s="8"/>
      <c r="K4" s="8" t="s">
        <v>17275</v>
      </c>
      <c r="L4" s="8" t="s">
        <v>17276</v>
      </c>
      <c r="M4" s="8" t="s">
        <v>17276</v>
      </c>
      <c r="N4" s="8" t="s">
        <v>17277</v>
      </c>
      <c r="O4" s="15" t="s">
        <v>29024</v>
      </c>
      <c r="P4" s="15"/>
      <c r="Q4" s="8"/>
      <c r="R4" s="8"/>
      <c r="S4" s="214"/>
      <c r="U4" s="413" t="s">
        <v>5178</v>
      </c>
      <c r="V4" s="413">
        <f>COUNTIF($S$2:$S$16,"43")</f>
        <v>0</v>
      </c>
    </row>
    <row r="5" spans="1:22" ht="15" thickTop="1" thickBot="1">
      <c r="A5" s="7">
        <v>4</v>
      </c>
      <c r="B5" s="7">
        <v>800</v>
      </c>
      <c r="C5" s="9" t="s">
        <v>28967</v>
      </c>
      <c r="D5" s="9" t="s">
        <v>29021</v>
      </c>
      <c r="E5" s="147" t="s">
        <v>29023</v>
      </c>
      <c r="F5" s="87" t="s">
        <v>28968</v>
      </c>
      <c r="G5" s="7" t="s">
        <v>28969</v>
      </c>
      <c r="H5" s="96" t="s">
        <v>28970</v>
      </c>
      <c r="I5" s="8" t="s">
        <v>8383</v>
      </c>
      <c r="J5" s="8"/>
      <c r="K5" s="8" t="s">
        <v>17275</v>
      </c>
      <c r="L5" s="8" t="s">
        <v>17276</v>
      </c>
      <c r="M5" s="8" t="s">
        <v>17276</v>
      </c>
      <c r="N5" s="8" t="s">
        <v>17277</v>
      </c>
      <c r="O5" s="15" t="s">
        <v>29024</v>
      </c>
      <c r="P5" s="15"/>
      <c r="Q5" s="8"/>
      <c r="R5" s="8"/>
      <c r="S5" s="214"/>
      <c r="U5" s="413" t="s">
        <v>5176</v>
      </c>
      <c r="V5" s="413">
        <f>COUNTIF($S$2:$S$16,"44")</f>
        <v>0</v>
      </c>
    </row>
    <row r="6" spans="1:22" ht="15" thickTop="1" thickBot="1">
      <c r="A6" s="7"/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COUNTIF($S$2:$S$16,"45")</f>
        <v>0</v>
      </c>
    </row>
    <row r="7" spans="1:22" ht="15" thickTop="1" thickBot="1">
      <c r="A7" s="7"/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COUNTIF($S$2:$S$16,"46")</f>
        <v>0</v>
      </c>
    </row>
    <row r="8" spans="1:22" ht="15" thickTop="1" thickBot="1">
      <c r="A8" s="7"/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COUNTIF($S$2:$S$16,"47")</f>
        <v>1</v>
      </c>
    </row>
    <row r="9" spans="1:22" ht="15" thickTop="1" thickBot="1">
      <c r="A9" s="7"/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COUNTIF($S$2:$S$16,"48")</f>
        <v>0</v>
      </c>
    </row>
    <row r="10" spans="1:22" ht="15" thickTop="1" thickBot="1">
      <c r="A10" s="7"/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COUNTIF($S$2:$S$16,"49")</f>
        <v>0</v>
      </c>
    </row>
    <row r="11" spans="1:22" ht="15" thickTop="1" thickBot="1">
      <c r="A11" s="7"/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/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/>
      <c r="B13" s="7"/>
      <c r="C13" s="9"/>
      <c r="D13" s="9"/>
      <c r="E13" s="147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</row>
    <row r="17" ht="14.25" thickTop="1"/>
  </sheetData>
  <phoneticPr fontId="35"/>
  <hyperlinks>
    <hyperlink ref="A1" location="ユーザー一覧!A1" display="通番"/>
    <hyperlink ref="F2" r:id="rId1"/>
    <hyperlink ref="F3" r:id="rId2" display="SW00011700001@nihonsoft.net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V22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101</v>
      </c>
      <c r="C2" s="322" t="s">
        <v>8705</v>
      </c>
      <c r="D2" s="9" t="s">
        <v>8872</v>
      </c>
      <c r="E2" s="9" t="s">
        <v>8884</v>
      </c>
      <c r="F2" s="87" t="s">
        <v>8739</v>
      </c>
      <c r="G2" s="7" t="s">
        <v>21</v>
      </c>
      <c r="H2" s="96" t="s">
        <v>10792</v>
      </c>
      <c r="I2" s="8" t="s">
        <v>8738</v>
      </c>
      <c r="J2" s="8"/>
      <c r="K2" s="8" t="s">
        <v>17425</v>
      </c>
      <c r="L2" s="8" t="s">
        <v>17257</v>
      </c>
      <c r="M2" s="8" t="s">
        <v>17426</v>
      </c>
      <c r="N2" s="8" t="s">
        <v>17426</v>
      </c>
      <c r="O2" s="15" t="s">
        <v>8896</v>
      </c>
      <c r="P2" s="15"/>
      <c r="Q2" s="307" t="s">
        <v>9183</v>
      </c>
      <c r="R2" s="307"/>
      <c r="S2" s="243">
        <v>47</v>
      </c>
      <c r="U2" s="413" t="s">
        <v>5180</v>
      </c>
      <c r="V2" s="413">
        <f>COUNTIF($S$2:$S$20,"41")</f>
        <v>0</v>
      </c>
    </row>
    <row r="3" spans="1:22" ht="15" thickTop="1" thickBot="1">
      <c r="A3" s="7">
        <v>2</v>
      </c>
      <c r="B3" s="7">
        <v>102</v>
      </c>
      <c r="C3" s="9" t="s">
        <v>8706</v>
      </c>
      <c r="D3" s="9" t="s">
        <v>8873</v>
      </c>
      <c r="E3" s="140" t="s">
        <v>8885</v>
      </c>
      <c r="F3" s="87" t="s">
        <v>8727</v>
      </c>
      <c r="G3" s="7" t="s">
        <v>21</v>
      </c>
      <c r="H3" s="96" t="s">
        <v>8716</v>
      </c>
      <c r="I3" s="8" t="s">
        <v>8738</v>
      </c>
      <c r="J3" s="8"/>
      <c r="K3" s="8" t="s">
        <v>17293</v>
      </c>
      <c r="L3" s="8" t="s">
        <v>17257</v>
      </c>
      <c r="M3" s="8" t="s">
        <v>17426</v>
      </c>
      <c r="N3" s="8" t="s">
        <v>17257</v>
      </c>
      <c r="O3" s="15" t="s">
        <v>8896</v>
      </c>
      <c r="P3" s="15"/>
      <c r="Q3" s="307" t="s">
        <v>9184</v>
      </c>
      <c r="R3" s="307"/>
      <c r="S3" s="243">
        <v>47</v>
      </c>
      <c r="U3" s="413" t="s">
        <v>5179</v>
      </c>
      <c r="V3" s="413">
        <f>COUNTIF($S$2:$S$20,"42")</f>
        <v>0</v>
      </c>
    </row>
    <row r="4" spans="1:22" ht="15" thickTop="1" thickBot="1">
      <c r="A4" s="7">
        <v>3</v>
      </c>
      <c r="B4" s="7">
        <v>201</v>
      </c>
      <c r="C4" s="9" t="s">
        <v>10793</v>
      </c>
      <c r="D4" s="9" t="s">
        <v>8874</v>
      </c>
      <c r="E4" s="147" t="s">
        <v>8886</v>
      </c>
      <c r="F4" s="87" t="s">
        <v>8728</v>
      </c>
      <c r="G4" s="7" t="s">
        <v>21</v>
      </c>
      <c r="H4" s="96" t="s">
        <v>8717</v>
      </c>
      <c r="I4" s="8" t="s">
        <v>8738</v>
      </c>
      <c r="J4" s="8"/>
      <c r="K4" s="8" t="s">
        <v>17425</v>
      </c>
      <c r="L4" s="8" t="s">
        <v>17427</v>
      </c>
      <c r="M4" s="8" t="s">
        <v>17261</v>
      </c>
      <c r="N4" s="8" t="s">
        <v>17257</v>
      </c>
      <c r="O4" s="15" t="s">
        <v>8896</v>
      </c>
      <c r="P4" s="15"/>
      <c r="Q4" s="8" t="s">
        <v>9185</v>
      </c>
      <c r="R4" s="8"/>
      <c r="S4" s="243">
        <v>47</v>
      </c>
      <c r="U4" s="413" t="s">
        <v>5178</v>
      </c>
      <c r="V4" s="413">
        <f>COUNTIF($S$2:$S$20,"43")</f>
        <v>0</v>
      </c>
    </row>
    <row r="5" spans="1:22" ht="15" thickTop="1" thickBot="1">
      <c r="A5" s="7">
        <v>4</v>
      </c>
      <c r="B5" s="7">
        <v>301</v>
      </c>
      <c r="C5" s="9" t="s">
        <v>8707</v>
      </c>
      <c r="D5" s="9" t="s">
        <v>8875</v>
      </c>
      <c r="E5" s="147" t="s">
        <v>8887</v>
      </c>
      <c r="F5" s="87" t="s">
        <v>8729</v>
      </c>
      <c r="G5" s="7" t="s">
        <v>21</v>
      </c>
      <c r="H5" s="96" t="s">
        <v>8718</v>
      </c>
      <c r="I5" s="8" t="s">
        <v>8738</v>
      </c>
      <c r="J5" s="8"/>
      <c r="K5" s="8" t="s">
        <v>17293</v>
      </c>
      <c r="L5" s="8" t="s">
        <v>17426</v>
      </c>
      <c r="M5" s="8" t="s">
        <v>17257</v>
      </c>
      <c r="N5" s="8" t="s">
        <v>17261</v>
      </c>
      <c r="O5" s="15" t="s">
        <v>8896</v>
      </c>
      <c r="P5" s="15"/>
      <c r="Q5" s="8" t="s">
        <v>9186</v>
      </c>
      <c r="R5" s="8"/>
      <c r="S5" s="243">
        <v>47</v>
      </c>
      <c r="U5" s="413" t="s">
        <v>5176</v>
      </c>
      <c r="V5" s="413">
        <f>COUNTIF($S$2:$S$20,"44")</f>
        <v>0</v>
      </c>
    </row>
    <row r="6" spans="1:22" ht="15" thickTop="1" thickBot="1">
      <c r="A6" s="7">
        <v>5</v>
      </c>
      <c r="B6" s="7">
        <v>302</v>
      </c>
      <c r="C6" s="9" t="s">
        <v>8708</v>
      </c>
      <c r="D6" s="9" t="s">
        <v>8876</v>
      </c>
      <c r="E6" s="147" t="s">
        <v>8888</v>
      </c>
      <c r="F6" s="87" t="s">
        <v>8730</v>
      </c>
      <c r="G6" s="7" t="s">
        <v>21</v>
      </c>
      <c r="H6" s="96" t="s">
        <v>8719</v>
      </c>
      <c r="I6" s="8" t="s">
        <v>8738</v>
      </c>
      <c r="J6" s="8"/>
      <c r="K6" s="8" t="s">
        <v>17428</v>
      </c>
      <c r="L6" s="8" t="s">
        <v>17429</v>
      </c>
      <c r="M6" s="8" t="s">
        <v>17257</v>
      </c>
      <c r="N6" s="8" t="s">
        <v>17261</v>
      </c>
      <c r="O6" s="15" t="s">
        <v>8896</v>
      </c>
      <c r="P6" s="15"/>
      <c r="Q6" s="8" t="s">
        <v>9187</v>
      </c>
      <c r="R6" s="8"/>
      <c r="S6" s="243">
        <v>47</v>
      </c>
      <c r="U6" s="413" t="s">
        <v>5174</v>
      </c>
      <c r="V6" s="413">
        <f>COUNTIF($S$2:$S$20,"45")</f>
        <v>0</v>
      </c>
    </row>
    <row r="7" spans="1:22" ht="15" thickTop="1" thickBot="1">
      <c r="A7" s="7">
        <v>6</v>
      </c>
      <c r="B7" s="7">
        <v>303</v>
      </c>
      <c r="C7" s="9" t="s">
        <v>8709</v>
      </c>
      <c r="D7" s="9" t="s">
        <v>8877</v>
      </c>
      <c r="E7" s="147" t="s">
        <v>8889</v>
      </c>
      <c r="F7" s="87" t="s">
        <v>8731</v>
      </c>
      <c r="G7" s="7" t="s">
        <v>21</v>
      </c>
      <c r="H7" s="96" t="s">
        <v>8720</v>
      </c>
      <c r="I7" s="8" t="s">
        <v>8738</v>
      </c>
      <c r="J7" s="8"/>
      <c r="K7" s="8" t="s">
        <v>17294</v>
      </c>
      <c r="L7" s="8" t="s">
        <v>17261</v>
      </c>
      <c r="M7" s="8" t="s">
        <v>17257</v>
      </c>
      <c r="N7" s="8" t="s">
        <v>17430</v>
      </c>
      <c r="O7" s="15" t="s">
        <v>8896</v>
      </c>
      <c r="P7" s="15"/>
      <c r="Q7" s="8" t="s">
        <v>9188</v>
      </c>
      <c r="R7" s="8"/>
      <c r="S7" s="243">
        <v>47</v>
      </c>
      <c r="U7" s="413" t="s">
        <v>5175</v>
      </c>
      <c r="V7" s="413">
        <f>COUNTIF($S$2:$S$20,"46")</f>
        <v>0</v>
      </c>
    </row>
    <row r="8" spans="1:22" ht="15" thickTop="1" thickBot="1">
      <c r="A8" s="7">
        <v>7</v>
      </c>
      <c r="B8" s="7">
        <v>401</v>
      </c>
      <c r="C8" s="9" t="s">
        <v>8710</v>
      </c>
      <c r="D8" s="9" t="s">
        <v>8878</v>
      </c>
      <c r="E8" s="147" t="s">
        <v>8890</v>
      </c>
      <c r="F8" s="87" t="s">
        <v>8732</v>
      </c>
      <c r="G8" s="7" t="s">
        <v>21</v>
      </c>
      <c r="H8" s="96" t="s">
        <v>8721</v>
      </c>
      <c r="I8" s="8" t="s">
        <v>8738</v>
      </c>
      <c r="J8" s="8"/>
      <c r="K8" s="8" t="s">
        <v>17294</v>
      </c>
      <c r="L8" s="8" t="s">
        <v>17261</v>
      </c>
      <c r="M8" s="8" t="s">
        <v>17261</v>
      </c>
      <c r="N8" s="8" t="s">
        <v>17427</v>
      </c>
      <c r="O8" s="15" t="s">
        <v>8896</v>
      </c>
      <c r="P8" s="15"/>
      <c r="Q8" s="8" t="s">
        <v>9189</v>
      </c>
      <c r="R8" s="8"/>
      <c r="S8" s="243">
        <v>47</v>
      </c>
      <c r="U8" s="413" t="s">
        <v>5214</v>
      </c>
      <c r="V8" s="413">
        <f>COUNTIF($S$2:$S$20,"47")</f>
        <v>12</v>
      </c>
    </row>
    <row r="9" spans="1:22" ht="15" thickTop="1" thickBot="1">
      <c r="A9" s="7">
        <v>8</v>
      </c>
      <c r="B9" s="7">
        <v>403</v>
      </c>
      <c r="C9" s="9" t="s">
        <v>8711</v>
      </c>
      <c r="D9" s="9" t="s">
        <v>8879</v>
      </c>
      <c r="E9" s="147" t="s">
        <v>8891</v>
      </c>
      <c r="F9" s="87" t="s">
        <v>8733</v>
      </c>
      <c r="G9" s="7" t="s">
        <v>21</v>
      </c>
      <c r="H9" s="96" t="s">
        <v>8722</v>
      </c>
      <c r="I9" s="8" t="s">
        <v>8738</v>
      </c>
      <c r="J9" s="8"/>
      <c r="K9" s="8" t="s">
        <v>17294</v>
      </c>
      <c r="L9" s="8" t="s">
        <v>17261</v>
      </c>
      <c r="M9" s="8" t="s">
        <v>17430</v>
      </c>
      <c r="N9" s="8" t="s">
        <v>17431</v>
      </c>
      <c r="O9" s="15" t="s">
        <v>8896</v>
      </c>
      <c r="P9" s="15"/>
      <c r="Q9" s="8" t="s">
        <v>9190</v>
      </c>
      <c r="R9" s="8"/>
      <c r="S9" s="243">
        <v>47</v>
      </c>
      <c r="U9" s="413" t="s">
        <v>5216</v>
      </c>
      <c r="V9" s="413">
        <f>COUNTIF($S$2:$S$20,"48")</f>
        <v>0</v>
      </c>
    </row>
    <row r="10" spans="1:22" ht="15" thickTop="1" thickBot="1">
      <c r="A10" s="7">
        <v>9</v>
      </c>
      <c r="B10" s="7">
        <v>501</v>
      </c>
      <c r="C10" s="9" t="s">
        <v>8712</v>
      </c>
      <c r="D10" s="9" t="s">
        <v>8880</v>
      </c>
      <c r="E10" s="147" t="s">
        <v>8892</v>
      </c>
      <c r="F10" s="87" t="s">
        <v>8734</v>
      </c>
      <c r="G10" s="7" t="s">
        <v>21</v>
      </c>
      <c r="H10" s="96" t="s">
        <v>8723</v>
      </c>
      <c r="I10" s="8" t="s">
        <v>8738</v>
      </c>
      <c r="J10" s="8"/>
      <c r="K10" s="8" t="s">
        <v>17294</v>
      </c>
      <c r="L10" s="8" t="s">
        <v>17261</v>
      </c>
      <c r="M10" s="8" t="s">
        <v>17261</v>
      </c>
      <c r="N10" s="8" t="s">
        <v>17261</v>
      </c>
      <c r="O10" s="15" t="s">
        <v>8896</v>
      </c>
      <c r="P10" s="15"/>
      <c r="Q10" s="8" t="s">
        <v>9191</v>
      </c>
      <c r="R10" s="8"/>
      <c r="S10" s="243">
        <v>47</v>
      </c>
      <c r="U10" s="413" t="s">
        <v>5215</v>
      </c>
      <c r="V10" s="413">
        <f>COUNTIF($S$2:$S$20,"49")</f>
        <v>0</v>
      </c>
    </row>
    <row r="11" spans="1:22" ht="15" thickTop="1" thickBot="1">
      <c r="A11" s="7">
        <v>10</v>
      </c>
      <c r="B11" s="7">
        <v>601</v>
      </c>
      <c r="C11" s="9" t="s">
        <v>8713</v>
      </c>
      <c r="D11" s="9" t="s">
        <v>8881</v>
      </c>
      <c r="E11" s="147" t="s">
        <v>8893</v>
      </c>
      <c r="F11" s="87" t="s">
        <v>8735</v>
      </c>
      <c r="G11" s="7" t="s">
        <v>21</v>
      </c>
      <c r="H11" s="96" t="s">
        <v>8724</v>
      </c>
      <c r="I11" s="8" t="s">
        <v>8738</v>
      </c>
      <c r="J11" s="8"/>
      <c r="K11" s="8" t="s">
        <v>17294</v>
      </c>
      <c r="L11" s="8" t="s">
        <v>17261</v>
      </c>
      <c r="M11" s="8" t="s">
        <v>17261</v>
      </c>
      <c r="N11" s="8" t="s">
        <v>17261</v>
      </c>
      <c r="O11" s="15" t="s">
        <v>8896</v>
      </c>
      <c r="P11" s="15"/>
      <c r="Q11" s="8" t="s">
        <v>9192</v>
      </c>
      <c r="R11" s="8"/>
      <c r="S11" s="243">
        <v>47</v>
      </c>
      <c r="U11" s="413" t="s">
        <v>17020</v>
      </c>
      <c r="V11" s="413">
        <f>COUNTIF($S$2:$S$155,"50")</f>
        <v>0</v>
      </c>
    </row>
    <row r="12" spans="1:22" ht="15" thickTop="1" thickBot="1">
      <c r="A12" s="7">
        <v>11</v>
      </c>
      <c r="B12" s="7">
        <v>701</v>
      </c>
      <c r="C12" s="9" t="s">
        <v>8714</v>
      </c>
      <c r="D12" s="9" t="s">
        <v>8882</v>
      </c>
      <c r="E12" s="147" t="s">
        <v>8894</v>
      </c>
      <c r="F12" s="87" t="s">
        <v>8736</v>
      </c>
      <c r="G12" s="7" t="s">
        <v>21</v>
      </c>
      <c r="H12" s="96" t="s">
        <v>8725</v>
      </c>
      <c r="I12" s="8" t="s">
        <v>8738</v>
      </c>
      <c r="J12" s="8"/>
      <c r="K12" s="8" t="s">
        <v>17432</v>
      </c>
      <c r="L12" s="8" t="s">
        <v>17261</v>
      </c>
      <c r="M12" s="8" t="s">
        <v>17261</v>
      </c>
      <c r="N12" s="8" t="s">
        <v>17427</v>
      </c>
      <c r="O12" s="15" t="s">
        <v>8896</v>
      </c>
      <c r="P12" s="15"/>
      <c r="Q12" s="8" t="s">
        <v>9193</v>
      </c>
      <c r="R12" s="8"/>
      <c r="S12" s="243">
        <v>47</v>
      </c>
      <c r="U12" s="413" t="s">
        <v>17021</v>
      </c>
      <c r="V12" s="413">
        <f>COUNTIF($S$2:$S$155,"51")</f>
        <v>0</v>
      </c>
    </row>
    <row r="13" spans="1:22" ht="15" thickTop="1" thickBot="1">
      <c r="A13" s="7">
        <v>12</v>
      </c>
      <c r="B13" s="7">
        <v>802</v>
      </c>
      <c r="C13" s="9" t="s">
        <v>8715</v>
      </c>
      <c r="D13" s="9" t="s">
        <v>8883</v>
      </c>
      <c r="E13" s="147" t="s">
        <v>8895</v>
      </c>
      <c r="F13" s="87" t="s">
        <v>8737</v>
      </c>
      <c r="G13" s="7" t="s">
        <v>21</v>
      </c>
      <c r="H13" s="96" t="s">
        <v>8726</v>
      </c>
      <c r="I13" s="8" t="s">
        <v>8738</v>
      </c>
      <c r="J13" s="8"/>
      <c r="K13" s="8" t="s">
        <v>17294</v>
      </c>
      <c r="L13" s="8" t="s">
        <v>17427</v>
      </c>
      <c r="M13" s="8" t="s">
        <v>17427</v>
      </c>
      <c r="N13" s="8" t="s">
        <v>17261</v>
      </c>
      <c r="O13" s="15" t="s">
        <v>8896</v>
      </c>
      <c r="P13" s="15"/>
      <c r="Q13" s="8" t="s">
        <v>9194</v>
      </c>
      <c r="R13" s="8"/>
      <c r="S13" s="243">
        <v>47</v>
      </c>
      <c r="U13" s="413" t="s">
        <v>17022</v>
      </c>
      <c r="V13" s="413">
        <f>COUNTIF($S$2:$S$155,"52")</f>
        <v>0</v>
      </c>
    </row>
    <row r="14" spans="1:22" ht="15" thickTop="1" thickBot="1">
      <c r="A14" s="442">
        <v>13</v>
      </c>
      <c r="B14" s="442">
        <v>51</v>
      </c>
      <c r="C14" s="9" t="s">
        <v>21455</v>
      </c>
      <c r="D14" s="9" t="s">
        <v>21291</v>
      </c>
      <c r="E14" s="147" t="s">
        <v>21294</v>
      </c>
      <c r="F14" s="87" t="s">
        <v>21265</v>
      </c>
      <c r="G14" s="442" t="s">
        <v>21</v>
      </c>
      <c r="H14" s="96" t="s">
        <v>21269</v>
      </c>
      <c r="I14" s="8" t="s">
        <v>8182</v>
      </c>
      <c r="J14" s="8"/>
      <c r="K14" s="8"/>
      <c r="L14" s="8"/>
      <c r="M14" s="8"/>
      <c r="N14" s="8"/>
      <c r="O14" s="15" t="s">
        <v>21286</v>
      </c>
      <c r="P14" s="15"/>
      <c r="Q14" s="8"/>
      <c r="R14" s="8"/>
      <c r="S14" s="243"/>
      <c r="U14" s="570"/>
      <c r="V14" s="570"/>
    </row>
    <row r="15" spans="1:22" ht="15" thickTop="1" thickBot="1">
      <c r="A15" s="442">
        <v>14</v>
      </c>
      <c r="B15" s="442">
        <v>71</v>
      </c>
      <c r="C15" s="9" t="s">
        <v>21456</v>
      </c>
      <c r="D15" s="9" t="s">
        <v>21292</v>
      </c>
      <c r="E15" s="147" t="s">
        <v>21295</v>
      </c>
      <c r="F15" s="87" t="s">
        <v>21266</v>
      </c>
      <c r="G15" s="442" t="s">
        <v>21</v>
      </c>
      <c r="H15" s="96" t="s">
        <v>21270</v>
      </c>
      <c r="I15" s="8" t="s">
        <v>8182</v>
      </c>
      <c r="J15" s="8"/>
      <c r="K15" s="8"/>
      <c r="L15" s="8"/>
      <c r="M15" s="8"/>
      <c r="N15" s="8"/>
      <c r="O15" s="15" t="s">
        <v>21286</v>
      </c>
      <c r="P15" s="15"/>
      <c r="Q15" s="8"/>
      <c r="R15" s="8"/>
      <c r="S15" s="243"/>
      <c r="U15" s="570"/>
      <c r="V15" s="570"/>
    </row>
    <row r="16" spans="1:22" ht="15" thickTop="1" thickBot="1">
      <c r="A16" s="442">
        <v>15</v>
      </c>
      <c r="B16" s="442">
        <v>91</v>
      </c>
      <c r="C16" s="9" t="s">
        <v>21457</v>
      </c>
      <c r="D16" s="9" t="s">
        <v>21293</v>
      </c>
      <c r="E16" s="147" t="s">
        <v>21296</v>
      </c>
      <c r="F16" s="87" t="s">
        <v>21267</v>
      </c>
      <c r="G16" s="442" t="s">
        <v>21</v>
      </c>
      <c r="H16" s="96" t="s">
        <v>21268</v>
      </c>
      <c r="I16" s="8" t="s">
        <v>8182</v>
      </c>
      <c r="J16" s="8"/>
      <c r="K16" s="8"/>
      <c r="L16" s="8"/>
      <c r="M16" s="8"/>
      <c r="N16" s="8"/>
      <c r="O16" s="15" t="s">
        <v>21286</v>
      </c>
      <c r="P16" s="15"/>
      <c r="Q16" s="8"/>
      <c r="R16" s="8"/>
      <c r="S16" s="243"/>
      <c r="U16" s="570"/>
      <c r="V16" s="570"/>
    </row>
    <row r="17" spans="1:22" ht="15" thickTop="1" thickBot="1">
      <c r="A17" s="442">
        <v>16</v>
      </c>
      <c r="B17" s="442"/>
      <c r="C17" s="9"/>
      <c r="D17" s="9"/>
      <c r="E17" s="147"/>
      <c r="F17" s="11"/>
      <c r="G17" s="91"/>
      <c r="H17" s="96"/>
      <c r="I17" s="8"/>
      <c r="J17" s="8"/>
      <c r="K17" s="8"/>
      <c r="L17" s="8"/>
      <c r="M17" s="8"/>
      <c r="N17" s="8"/>
      <c r="O17" s="15"/>
      <c r="P17" s="15"/>
      <c r="Q17" s="8"/>
      <c r="R17" s="8"/>
      <c r="S17" s="243"/>
      <c r="U17" s="570"/>
      <c r="V17" s="570"/>
    </row>
    <row r="18" spans="1:22" ht="15" thickTop="1" thickBot="1">
      <c r="A18" s="442">
        <v>17</v>
      </c>
      <c r="B18" s="442"/>
      <c r="C18" s="9"/>
      <c r="D18" s="9"/>
      <c r="E18" s="147"/>
      <c r="F18" s="11"/>
      <c r="G18" s="91"/>
      <c r="H18" s="96"/>
      <c r="I18" s="8"/>
      <c r="J18" s="8"/>
      <c r="K18" s="8"/>
      <c r="L18" s="8"/>
      <c r="M18" s="8"/>
      <c r="N18" s="8"/>
      <c r="O18" s="15"/>
      <c r="P18" s="15"/>
      <c r="Q18" s="8"/>
      <c r="R18" s="8"/>
      <c r="S18" s="243"/>
      <c r="U18" s="570"/>
      <c r="V18" s="570"/>
    </row>
    <row r="19" spans="1:22" ht="15" thickTop="1" thickBot="1">
      <c r="A19" s="442">
        <v>18</v>
      </c>
      <c r="B19" s="7"/>
      <c r="C19" s="9"/>
      <c r="D19" s="9"/>
      <c r="E19" s="15"/>
      <c r="F19" s="11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6"/>
    </row>
    <row r="20" spans="1:22" ht="15" thickTop="1" thickBot="1">
      <c r="A20" s="442">
        <v>19</v>
      </c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6"/>
    </row>
    <row r="21" spans="1:22" ht="15" thickTop="1" thickBot="1">
      <c r="A21" s="442">
        <v>20</v>
      </c>
      <c r="B21" s="442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6"/>
    </row>
    <row r="22" spans="1:22" ht="14.25" thickTop="1"/>
  </sheetData>
  <phoneticPr fontId="35"/>
  <hyperlinks>
    <hyperlink ref="A1" location="ユーザー一覧!A1" display="通番"/>
    <hyperlink ref="F2" r:id="rId1"/>
    <hyperlink ref="F3:F13" r:id="rId2" display="SW00011800001@nihonsoft.net"/>
    <hyperlink ref="F14:F16" r:id="rId3" display="SW000118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V15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8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1000</v>
      </c>
      <c r="C2" s="322" t="s">
        <v>17745</v>
      </c>
      <c r="D2" s="9" t="s">
        <v>8897</v>
      </c>
      <c r="E2" s="9" t="s">
        <v>8898</v>
      </c>
      <c r="F2" s="87" t="s">
        <v>8746</v>
      </c>
      <c r="G2" s="7" t="s">
        <v>21</v>
      </c>
      <c r="H2" s="96" t="s">
        <v>9948</v>
      </c>
      <c r="I2" s="8" t="s">
        <v>6559</v>
      </c>
      <c r="J2" s="8"/>
      <c r="K2" s="8" t="s">
        <v>17255</v>
      </c>
      <c r="L2" s="8" t="s">
        <v>17257</v>
      </c>
      <c r="M2" s="8" t="s">
        <v>17257</v>
      </c>
      <c r="N2" s="8" t="s">
        <v>17259</v>
      </c>
      <c r="O2" s="15" t="s">
        <v>17433</v>
      </c>
      <c r="P2" s="15"/>
      <c r="Q2" s="307" t="s">
        <v>10946</v>
      </c>
      <c r="R2" s="307"/>
      <c r="S2" s="243">
        <v>47</v>
      </c>
      <c r="U2" s="413" t="s">
        <v>5180</v>
      </c>
      <c r="V2" s="413">
        <f>COUNTIF($S$2:$S$14,"41")</f>
        <v>0</v>
      </c>
    </row>
    <row r="3" spans="1:22" ht="15" thickTop="1" thickBot="1">
      <c r="A3" s="7">
        <v>2</v>
      </c>
      <c r="B3" s="7">
        <v>1010</v>
      </c>
      <c r="C3" s="9" t="s">
        <v>17823</v>
      </c>
      <c r="D3" s="9" t="s">
        <v>11437</v>
      </c>
      <c r="E3" s="140" t="s">
        <v>11440</v>
      </c>
      <c r="F3" s="87" t="s">
        <v>11514</v>
      </c>
      <c r="G3" s="442" t="s">
        <v>21</v>
      </c>
      <c r="H3" s="96" t="s">
        <v>11431</v>
      </c>
      <c r="I3" s="8" t="s">
        <v>6559</v>
      </c>
      <c r="J3" s="8"/>
      <c r="K3" s="8" t="s">
        <v>17264</v>
      </c>
      <c r="L3" s="8" t="s">
        <v>17429</v>
      </c>
      <c r="M3" s="8" t="s">
        <v>17261</v>
      </c>
      <c r="N3" s="8" t="s">
        <v>17259</v>
      </c>
      <c r="O3" s="15" t="s">
        <v>17434</v>
      </c>
      <c r="P3" s="15"/>
      <c r="Q3" s="307" t="s">
        <v>11517</v>
      </c>
      <c r="R3" s="307"/>
      <c r="S3" s="243">
        <v>48</v>
      </c>
      <c r="U3" s="413" t="s">
        <v>5179</v>
      </c>
      <c r="V3" s="413">
        <f>COUNTIF($S$2:$S$14,"42")</f>
        <v>0</v>
      </c>
    </row>
    <row r="4" spans="1:22" ht="15" thickTop="1" thickBot="1">
      <c r="A4" s="7">
        <v>3</v>
      </c>
      <c r="B4" s="7">
        <v>1020</v>
      </c>
      <c r="C4" s="9" t="s">
        <v>17875</v>
      </c>
      <c r="D4" s="9" t="s">
        <v>11438</v>
      </c>
      <c r="E4" s="147" t="s">
        <v>11441</v>
      </c>
      <c r="F4" s="87" t="s">
        <v>11515</v>
      </c>
      <c r="G4" s="442" t="s">
        <v>21</v>
      </c>
      <c r="H4" s="96" t="s">
        <v>12311</v>
      </c>
      <c r="I4" s="8" t="s">
        <v>6559</v>
      </c>
      <c r="J4" s="8"/>
      <c r="K4" s="8" t="s">
        <v>17264</v>
      </c>
      <c r="L4" s="8" t="s">
        <v>17257</v>
      </c>
      <c r="M4" s="8" t="s">
        <v>17257</v>
      </c>
      <c r="N4" s="8" t="s">
        <v>17259</v>
      </c>
      <c r="O4" s="15" t="s">
        <v>11436</v>
      </c>
      <c r="P4" s="15"/>
      <c r="Q4" s="8" t="s">
        <v>11516</v>
      </c>
      <c r="R4" s="8"/>
      <c r="S4" s="243">
        <v>48</v>
      </c>
      <c r="U4" s="413" t="s">
        <v>5178</v>
      </c>
      <c r="V4" s="413">
        <f>COUNTIF($S$2:$S$14,"43")</f>
        <v>0</v>
      </c>
    </row>
    <row r="5" spans="1:22" ht="15" thickTop="1" thickBot="1">
      <c r="A5" s="7">
        <v>4</v>
      </c>
      <c r="B5" s="7">
        <v>2000</v>
      </c>
      <c r="C5" s="9" t="s">
        <v>17746</v>
      </c>
      <c r="D5" s="9" t="s">
        <v>11439</v>
      </c>
      <c r="E5" s="147" t="s">
        <v>11442</v>
      </c>
      <c r="F5" s="87" t="s">
        <v>11429</v>
      </c>
      <c r="G5" s="442" t="s">
        <v>21</v>
      </c>
      <c r="H5" s="96" t="s">
        <v>11430</v>
      </c>
      <c r="I5" s="8" t="s">
        <v>8747</v>
      </c>
      <c r="J5" s="8"/>
      <c r="K5" s="8" t="s">
        <v>17264</v>
      </c>
      <c r="L5" s="8" t="s">
        <v>17257</v>
      </c>
      <c r="M5" s="8" t="s">
        <v>17257</v>
      </c>
      <c r="N5" s="8" t="s">
        <v>17263</v>
      </c>
      <c r="O5" s="15" t="s">
        <v>17434</v>
      </c>
      <c r="P5" s="15"/>
      <c r="Q5" s="8" t="s">
        <v>11518</v>
      </c>
      <c r="R5" s="8"/>
      <c r="S5" s="243">
        <v>48</v>
      </c>
      <c r="U5" s="413" t="s">
        <v>5176</v>
      </c>
      <c r="V5" s="413">
        <f>COUNTIF($S$2:$S$14,"44")</f>
        <v>0</v>
      </c>
    </row>
    <row r="6" spans="1:22" ht="15" thickTop="1" thickBot="1">
      <c r="A6" s="7">
        <v>5</v>
      </c>
      <c r="B6" s="7">
        <v>3000</v>
      </c>
      <c r="C6" s="9" t="s">
        <v>18385</v>
      </c>
      <c r="D6" s="9" t="s">
        <v>18387</v>
      </c>
      <c r="E6" s="147" t="s">
        <v>21633</v>
      </c>
      <c r="F6" s="87" t="s">
        <v>18386</v>
      </c>
      <c r="G6" s="442" t="s">
        <v>21</v>
      </c>
      <c r="H6" s="19" t="s">
        <v>18523</v>
      </c>
      <c r="I6" s="8" t="s">
        <v>6559</v>
      </c>
      <c r="J6" s="8"/>
      <c r="K6" s="8" t="s">
        <v>17255</v>
      </c>
      <c r="L6" s="8" t="s">
        <v>17257</v>
      </c>
      <c r="M6" s="8" t="s">
        <v>17257</v>
      </c>
      <c r="N6" s="8" t="s">
        <v>17259</v>
      </c>
      <c r="O6" s="15" t="s">
        <v>21634</v>
      </c>
      <c r="P6" s="15"/>
      <c r="Q6" s="8" t="s">
        <v>18498</v>
      </c>
      <c r="R6" s="8"/>
      <c r="S6" s="214">
        <v>49</v>
      </c>
      <c r="U6" s="413" t="s">
        <v>5174</v>
      </c>
      <c r="V6" s="413">
        <f>COUNTIF($S$2:$S$14,"45")</f>
        <v>0</v>
      </c>
    </row>
    <row r="7" spans="1:22" ht="15" thickTop="1" thickBot="1">
      <c r="A7" s="7">
        <v>6</v>
      </c>
      <c r="B7" s="442">
        <v>4000</v>
      </c>
      <c r="C7" s="9" t="s">
        <v>25497</v>
      </c>
      <c r="D7" s="9" t="s">
        <v>25728</v>
      </c>
      <c r="E7" s="147" t="s">
        <v>25583</v>
      </c>
      <c r="F7" s="87" t="s">
        <v>25726</v>
      </c>
      <c r="G7" s="442" t="s">
        <v>21</v>
      </c>
      <c r="H7" s="96" t="s">
        <v>25727</v>
      </c>
      <c r="I7" s="8" t="s">
        <v>6559</v>
      </c>
      <c r="J7" s="8"/>
      <c r="K7" s="8" t="s">
        <v>17255</v>
      </c>
      <c r="L7" s="8" t="s">
        <v>17257</v>
      </c>
      <c r="M7" s="8" t="s">
        <v>17257</v>
      </c>
      <c r="N7" s="8" t="s">
        <v>17259</v>
      </c>
      <c r="O7" s="15" t="s">
        <v>25584</v>
      </c>
      <c r="P7" s="15"/>
      <c r="Q7" s="8" t="s">
        <v>25725</v>
      </c>
      <c r="R7" s="8"/>
      <c r="S7" s="214"/>
      <c r="T7" s="96"/>
      <c r="U7" s="413" t="s">
        <v>5175</v>
      </c>
      <c r="V7" s="413">
        <f>COUNTIF($S$2:$S$14,"46")</f>
        <v>0</v>
      </c>
    </row>
    <row r="8" spans="1:22" ht="15" thickTop="1" thickBot="1">
      <c r="A8" s="7">
        <v>7</v>
      </c>
      <c r="B8" s="7"/>
      <c r="C8" s="9"/>
      <c r="D8" s="9"/>
      <c r="E8" s="147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COUNTIF($S$2:$S$14,"47")</f>
        <v>1</v>
      </c>
    </row>
    <row r="9" spans="1:22" ht="15" thickTop="1" thickBot="1">
      <c r="A9" s="7">
        <v>8</v>
      </c>
      <c r="B9" s="7"/>
      <c r="C9" s="9"/>
      <c r="D9" s="9"/>
      <c r="E9" s="147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COUNTIF($S$2:$S$14,"48")</f>
        <v>3</v>
      </c>
    </row>
    <row r="10" spans="1:22" ht="15" thickTop="1" thickBot="1">
      <c r="A10" s="7">
        <v>9</v>
      </c>
      <c r="B10" s="7"/>
      <c r="C10" s="9"/>
      <c r="D10" s="9"/>
      <c r="E10" s="147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COUNTIF($S$2:$S$14,"49")</f>
        <v>1</v>
      </c>
    </row>
    <row r="11" spans="1:22" ht="15" thickTop="1" thickBot="1">
      <c r="A11" s="7">
        <v>10</v>
      </c>
      <c r="B11" s="7"/>
      <c r="C11" s="9"/>
      <c r="D11" s="9"/>
      <c r="E11" s="147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7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7"/>
      <c r="F13" s="87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4.25" thickTop="1"/>
  </sheetData>
  <phoneticPr fontId="35"/>
  <hyperlinks>
    <hyperlink ref="A1" location="ユーザー一覧!A1" display="通番"/>
    <hyperlink ref="F2" r:id="rId1"/>
    <hyperlink ref="F3:F5" r:id="rId2" display="SW00011900001@nihonsoft.net"/>
    <hyperlink ref="F3" r:id="rId3"/>
    <hyperlink ref="F4" r:id="rId4"/>
    <hyperlink ref="F6" r:id="rId5" display="SW00011900001@nihonsoft.net"/>
    <hyperlink ref="F7" r:id="rId6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101</v>
      </c>
      <c r="C2" s="322" t="s">
        <v>8769</v>
      </c>
      <c r="D2" s="9" t="s">
        <v>8899</v>
      </c>
      <c r="E2" s="9" t="s">
        <v>8900</v>
      </c>
      <c r="F2" s="87" t="s">
        <v>8767</v>
      </c>
      <c r="G2" s="7" t="s">
        <v>21</v>
      </c>
      <c r="H2" s="96" t="s">
        <v>9041</v>
      </c>
      <c r="I2" s="8" t="s">
        <v>8747</v>
      </c>
      <c r="J2" s="8"/>
      <c r="K2" s="8" t="s">
        <v>17255</v>
      </c>
      <c r="L2" s="8" t="s">
        <v>17435</v>
      </c>
      <c r="M2" s="8" t="s">
        <v>17261</v>
      </c>
      <c r="N2" s="8" t="s">
        <v>17263</v>
      </c>
      <c r="O2" s="15" t="s">
        <v>8901</v>
      </c>
      <c r="P2" s="15"/>
      <c r="Q2" s="307" t="s">
        <v>10945</v>
      </c>
      <c r="R2" s="307"/>
      <c r="S2" s="243">
        <v>47</v>
      </c>
      <c r="U2" s="413" t="s">
        <v>5180</v>
      </c>
      <c r="V2" s="413">
        <f>COUNTIF($S$2:$S$13,"41")</f>
        <v>0</v>
      </c>
    </row>
    <row r="3" spans="1:22" ht="15" thickTop="1" thickBot="1">
      <c r="A3" s="7">
        <v>2</v>
      </c>
      <c r="B3" s="7"/>
      <c r="C3" s="9"/>
      <c r="D3" s="9"/>
      <c r="E3" s="140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7"/>
      <c r="R3" s="307"/>
      <c r="S3" s="243"/>
      <c r="U3" s="413" t="s">
        <v>5179</v>
      </c>
      <c r="V3" s="413">
        <f>COUNTIF($S$2:$S$13,"42")</f>
        <v>0</v>
      </c>
    </row>
    <row r="4" spans="1:22" ht="15" thickTop="1" thickBot="1">
      <c r="A4" s="7">
        <v>3</v>
      </c>
      <c r="B4" s="7"/>
      <c r="C4" s="9"/>
      <c r="D4" s="9"/>
      <c r="E4" s="147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COUNTIF($S$2:$S$13,"43")</f>
        <v>0</v>
      </c>
    </row>
    <row r="5" spans="1:22" ht="15" thickTop="1" thickBot="1">
      <c r="A5" s="7">
        <v>4</v>
      </c>
      <c r="B5" s="7"/>
      <c r="C5" s="9"/>
      <c r="D5" s="9"/>
      <c r="E5" s="147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COUNTIF($S$2:$S$13,"44")</f>
        <v>0</v>
      </c>
    </row>
    <row r="6" spans="1:22" ht="15" thickTop="1" thickBot="1">
      <c r="A6" s="7">
        <v>5</v>
      </c>
      <c r="B6" s="7"/>
      <c r="C6" s="9"/>
      <c r="D6" s="9"/>
      <c r="E6" s="147"/>
      <c r="F6" s="87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COUNTIF($S$2:$S$13,"45")</f>
        <v>0</v>
      </c>
    </row>
    <row r="7" spans="1:22" ht="15" thickTop="1" thickBot="1">
      <c r="A7" s="7">
        <v>6</v>
      </c>
      <c r="B7" s="7"/>
      <c r="C7" s="9"/>
      <c r="D7" s="9"/>
      <c r="E7" s="147"/>
      <c r="F7" s="87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COUNTIF($S$2:$S$13,"46")</f>
        <v>0</v>
      </c>
    </row>
    <row r="8" spans="1:22" ht="15" thickTop="1" thickBot="1">
      <c r="A8" s="7">
        <v>7</v>
      </c>
      <c r="B8" s="7"/>
      <c r="C8" s="9"/>
      <c r="D8" s="9"/>
      <c r="E8" s="147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COUNTIF($S$2:$S$13,"47")</f>
        <v>1</v>
      </c>
    </row>
    <row r="9" spans="1:22" ht="15" thickTop="1" thickBot="1">
      <c r="A9" s="7">
        <v>8</v>
      </c>
      <c r="B9" s="7"/>
      <c r="C9" s="9"/>
      <c r="D9" s="9"/>
      <c r="E9" s="147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COUNTIF($S$2:$S$13,"48")</f>
        <v>0</v>
      </c>
    </row>
    <row r="10" spans="1:22" ht="15" thickTop="1" thickBot="1">
      <c r="A10" s="7">
        <v>9</v>
      </c>
      <c r="B10" s="7"/>
      <c r="C10" s="9"/>
      <c r="D10" s="9"/>
      <c r="E10" s="147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COUNTIF($S$2:$S$13,"49")</f>
        <v>0</v>
      </c>
    </row>
    <row r="11" spans="1:22" ht="15" thickTop="1" thickBot="1">
      <c r="A11" s="7">
        <v>10</v>
      </c>
      <c r="B11" s="7"/>
      <c r="C11" s="9"/>
      <c r="D11" s="9"/>
      <c r="E11" s="147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7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7"/>
      <c r="F13" s="87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V5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10000</v>
      </c>
      <c r="C2" s="9" t="s">
        <v>8833</v>
      </c>
      <c r="D2" s="9" t="s">
        <v>8955</v>
      </c>
      <c r="E2" s="9" t="s">
        <v>8958</v>
      </c>
      <c r="F2" s="87" t="s">
        <v>8836</v>
      </c>
      <c r="G2" s="7" t="s">
        <v>21</v>
      </c>
      <c r="H2" s="96" t="s">
        <v>8839</v>
      </c>
      <c r="I2" s="8" t="s">
        <v>6559</v>
      </c>
      <c r="J2" s="8"/>
      <c r="K2" s="8" t="s">
        <v>17436</v>
      </c>
      <c r="L2" s="8" t="s">
        <v>17437</v>
      </c>
      <c r="M2" s="8" t="s">
        <v>17437</v>
      </c>
      <c r="N2" s="8" t="s">
        <v>17419</v>
      </c>
      <c r="O2" s="15" t="s">
        <v>8961</v>
      </c>
      <c r="P2" s="15"/>
      <c r="Q2" s="307" t="s">
        <v>9180</v>
      </c>
      <c r="R2" s="307" t="s">
        <v>17570</v>
      </c>
      <c r="S2" s="243">
        <v>47</v>
      </c>
      <c r="U2" s="413" t="s">
        <v>5180</v>
      </c>
      <c r="V2" s="413">
        <f>COUNTIF($S$2:$S$54,"41")</f>
        <v>0</v>
      </c>
    </row>
    <row r="3" spans="1:22" ht="15" thickTop="1" thickBot="1">
      <c r="A3" s="7">
        <v>2</v>
      </c>
      <c r="B3" s="7">
        <v>20000</v>
      </c>
      <c r="C3" s="9" t="s">
        <v>8835</v>
      </c>
      <c r="D3" s="9" t="s">
        <v>8956</v>
      </c>
      <c r="E3" s="140" t="s">
        <v>8959</v>
      </c>
      <c r="F3" s="87" t="s">
        <v>8837</v>
      </c>
      <c r="G3" s="7" t="s">
        <v>21</v>
      </c>
      <c r="H3" s="96" t="s">
        <v>8840</v>
      </c>
      <c r="I3" s="8" t="s">
        <v>8842</v>
      </c>
      <c r="J3" s="8"/>
      <c r="K3" s="8" t="s">
        <v>17294</v>
      </c>
      <c r="L3" s="8" t="s">
        <v>17438</v>
      </c>
      <c r="M3" s="8" t="s">
        <v>17261</v>
      </c>
      <c r="N3" s="8" t="s">
        <v>17261</v>
      </c>
      <c r="O3" s="15" t="s">
        <v>8961</v>
      </c>
      <c r="P3" s="15"/>
      <c r="Q3" s="307" t="s">
        <v>9181</v>
      </c>
      <c r="R3" s="307" t="s">
        <v>17570</v>
      </c>
      <c r="S3" s="243">
        <v>47</v>
      </c>
      <c r="U3" s="413" t="s">
        <v>5179</v>
      </c>
      <c r="V3" s="413">
        <f>COUNTIF($S$2:$S$54,"42")</f>
        <v>0</v>
      </c>
    </row>
    <row r="4" spans="1:22" ht="15" thickTop="1" thickBot="1">
      <c r="A4" s="7">
        <v>3</v>
      </c>
      <c r="B4" s="7">
        <v>30000</v>
      </c>
      <c r="C4" s="9" t="s">
        <v>8834</v>
      </c>
      <c r="D4" s="9" t="s">
        <v>8957</v>
      </c>
      <c r="E4" s="147" t="s">
        <v>8960</v>
      </c>
      <c r="F4" s="87" t="s">
        <v>8838</v>
      </c>
      <c r="G4" s="7" t="s">
        <v>21</v>
      </c>
      <c r="H4" s="96" t="s">
        <v>8841</v>
      </c>
      <c r="I4" s="8" t="s">
        <v>6559</v>
      </c>
      <c r="J4" s="8"/>
      <c r="K4" s="8" t="s">
        <v>17439</v>
      </c>
      <c r="L4" s="8" t="s">
        <v>17261</v>
      </c>
      <c r="M4" s="8" t="s">
        <v>17261</v>
      </c>
      <c r="N4" s="8" t="s">
        <v>17263</v>
      </c>
      <c r="O4" s="15" t="s">
        <v>8961</v>
      </c>
      <c r="P4" s="15"/>
      <c r="Q4" s="8" t="s">
        <v>9182</v>
      </c>
      <c r="R4" s="307" t="s">
        <v>17570</v>
      </c>
      <c r="S4" s="214">
        <v>47</v>
      </c>
      <c r="U4" s="413" t="s">
        <v>5178</v>
      </c>
      <c r="V4" s="413">
        <f>COUNTIF($S$2:$S$54,"43")</f>
        <v>0</v>
      </c>
    </row>
    <row r="5" spans="1:22" ht="15" thickTop="1" thickBot="1">
      <c r="A5" s="7">
        <v>4</v>
      </c>
      <c r="B5" s="7">
        <v>10100</v>
      </c>
      <c r="C5" s="9" t="s">
        <v>9484</v>
      </c>
      <c r="D5" s="9" t="s">
        <v>9673</v>
      </c>
      <c r="E5" s="147" t="s">
        <v>9676</v>
      </c>
      <c r="F5" s="87" t="s">
        <v>9487</v>
      </c>
      <c r="G5" s="7" t="s">
        <v>21</v>
      </c>
      <c r="H5" s="96" t="s">
        <v>9491</v>
      </c>
      <c r="I5" s="8" t="s">
        <v>6559</v>
      </c>
      <c r="J5" s="8"/>
      <c r="K5" s="8" t="s">
        <v>17255</v>
      </c>
      <c r="L5" s="8" t="s">
        <v>17261</v>
      </c>
      <c r="M5" s="8" t="s">
        <v>17257</v>
      </c>
      <c r="N5" s="8" t="s">
        <v>17259</v>
      </c>
      <c r="O5" s="15" t="s">
        <v>9672</v>
      </c>
      <c r="P5" s="15"/>
      <c r="Q5" s="8" t="s">
        <v>10090</v>
      </c>
      <c r="R5" s="8"/>
      <c r="S5" s="214">
        <v>47</v>
      </c>
      <c r="U5" s="413" t="s">
        <v>5176</v>
      </c>
      <c r="V5" s="413">
        <f>COUNTIF($S$2:$S$54,"44")</f>
        <v>0</v>
      </c>
    </row>
    <row r="6" spans="1:22" ht="15" thickTop="1" thickBot="1">
      <c r="A6" s="7">
        <v>5</v>
      </c>
      <c r="B6" s="7">
        <v>10200</v>
      </c>
      <c r="C6" s="9" t="s">
        <v>9485</v>
      </c>
      <c r="D6" s="9" t="s">
        <v>9674</v>
      </c>
      <c r="E6" s="147" t="s">
        <v>9677</v>
      </c>
      <c r="F6" s="87" t="s">
        <v>9488</v>
      </c>
      <c r="G6" s="7" t="s">
        <v>21</v>
      </c>
      <c r="H6" s="96" t="s">
        <v>9492</v>
      </c>
      <c r="I6" s="8" t="s">
        <v>6559</v>
      </c>
      <c r="J6" s="8"/>
      <c r="K6" s="8" t="s">
        <v>17264</v>
      </c>
      <c r="L6" s="8" t="s">
        <v>17257</v>
      </c>
      <c r="M6" s="8" t="s">
        <v>17261</v>
      </c>
      <c r="N6" s="8" t="s">
        <v>17259</v>
      </c>
      <c r="O6" s="15" t="s">
        <v>9672</v>
      </c>
      <c r="P6" s="15"/>
      <c r="Q6" s="8" t="s">
        <v>10091</v>
      </c>
      <c r="R6" s="8"/>
      <c r="S6" s="214">
        <v>47</v>
      </c>
      <c r="U6" s="413" t="s">
        <v>5174</v>
      </c>
      <c r="V6" s="413">
        <f>COUNTIF($S$2:$S$54,"45")</f>
        <v>0</v>
      </c>
    </row>
    <row r="7" spans="1:22" ht="15" thickTop="1" thickBot="1">
      <c r="A7" s="7">
        <v>6</v>
      </c>
      <c r="B7" s="7">
        <v>20100</v>
      </c>
      <c r="C7" s="9" t="s">
        <v>9486</v>
      </c>
      <c r="D7" s="9" t="s">
        <v>9675</v>
      </c>
      <c r="E7" s="147" t="s">
        <v>9678</v>
      </c>
      <c r="F7" s="87" t="s">
        <v>9489</v>
      </c>
      <c r="G7" s="7" t="s">
        <v>21</v>
      </c>
      <c r="H7" s="96" t="s">
        <v>9490</v>
      </c>
      <c r="I7" s="8" t="s">
        <v>6559</v>
      </c>
      <c r="J7" s="8"/>
      <c r="K7" s="8" t="s">
        <v>17264</v>
      </c>
      <c r="L7" s="8" t="s">
        <v>17261</v>
      </c>
      <c r="M7" s="8" t="s">
        <v>17257</v>
      </c>
      <c r="N7" s="8" t="s">
        <v>17259</v>
      </c>
      <c r="O7" s="15" t="s">
        <v>9672</v>
      </c>
      <c r="P7" s="15"/>
      <c r="Q7" s="8" t="s">
        <v>10092</v>
      </c>
      <c r="R7" s="8"/>
      <c r="S7" s="214">
        <v>47</v>
      </c>
      <c r="U7" s="413" t="s">
        <v>5175</v>
      </c>
      <c r="V7" s="413">
        <f>COUNTIF($S$2:$S$54,"46")</f>
        <v>0</v>
      </c>
    </row>
    <row r="8" spans="1:22" ht="15" thickTop="1" thickBot="1">
      <c r="A8" s="442"/>
      <c r="B8" s="442"/>
      <c r="C8" s="9"/>
      <c r="D8" s="167"/>
      <c r="E8" s="290"/>
      <c r="F8" s="290"/>
      <c r="G8" s="88"/>
      <c r="H8" s="507"/>
      <c r="I8" s="158"/>
      <c r="J8" s="158"/>
      <c r="K8" s="158"/>
      <c r="L8" s="158"/>
      <c r="M8" s="158"/>
      <c r="N8" s="158"/>
      <c r="O8" s="52"/>
      <c r="P8" s="52"/>
      <c r="Q8" s="158"/>
      <c r="R8" s="158"/>
      <c r="S8" s="508"/>
      <c r="U8" s="413" t="s">
        <v>5214</v>
      </c>
      <c r="V8" s="413">
        <f>COUNTIF($S$2:$S$54,"47")</f>
        <v>6</v>
      </c>
    </row>
    <row r="9" spans="1:22" ht="15" thickTop="1" thickBot="1">
      <c r="A9" s="7">
        <v>7</v>
      </c>
      <c r="B9" s="7">
        <v>10300</v>
      </c>
      <c r="C9" s="9" t="s">
        <v>9975</v>
      </c>
      <c r="D9" s="1243"/>
      <c r="E9" s="1243"/>
      <c r="F9" s="1243"/>
      <c r="G9" s="1243"/>
      <c r="H9" s="1243"/>
      <c r="I9" s="1243"/>
      <c r="J9" s="707"/>
      <c r="K9" s="710"/>
      <c r="L9" s="707"/>
      <c r="M9" s="707"/>
      <c r="N9" s="707"/>
      <c r="O9" s="1243"/>
      <c r="P9" s="619"/>
      <c r="Q9" s="1243"/>
      <c r="R9" s="619"/>
      <c r="S9" s="1243"/>
    </row>
    <row r="10" spans="1:22" ht="15" thickTop="1" thickBot="1">
      <c r="A10" s="7">
        <v>8</v>
      </c>
      <c r="B10" s="7">
        <v>10400</v>
      </c>
      <c r="C10" s="9" t="s">
        <v>9976</v>
      </c>
      <c r="D10" s="1244"/>
      <c r="E10" s="1244"/>
      <c r="F10" s="1244"/>
      <c r="G10" s="1244"/>
      <c r="H10" s="1244"/>
      <c r="I10" s="1244"/>
      <c r="J10" s="708"/>
      <c r="K10" s="711"/>
      <c r="L10" s="708"/>
      <c r="M10" s="708"/>
      <c r="N10" s="708"/>
      <c r="O10" s="1244"/>
      <c r="P10" s="620"/>
      <c r="Q10" s="1244"/>
      <c r="R10" s="620"/>
      <c r="S10" s="1244"/>
    </row>
    <row r="11" spans="1:22" ht="15" thickTop="1" thickBot="1">
      <c r="A11" s="7">
        <v>9</v>
      </c>
      <c r="B11" s="421">
        <v>10500</v>
      </c>
      <c r="C11" s="9" t="s">
        <v>9977</v>
      </c>
      <c r="D11" s="1244"/>
      <c r="E11" s="1244"/>
      <c r="F11" s="1244"/>
      <c r="G11" s="1244"/>
      <c r="H11" s="1244"/>
      <c r="I11" s="1244"/>
      <c r="J11" s="708"/>
      <c r="K11" s="711"/>
      <c r="L11" s="708"/>
      <c r="M11" s="708"/>
      <c r="N11" s="708"/>
      <c r="O11" s="1244"/>
      <c r="P11" s="620"/>
      <c r="Q11" s="1244"/>
      <c r="R11" s="620"/>
      <c r="S11" s="1244"/>
    </row>
    <row r="12" spans="1:22" ht="15" thickTop="1" thickBot="1">
      <c r="A12" s="7">
        <v>10</v>
      </c>
      <c r="B12" s="421">
        <v>10600</v>
      </c>
      <c r="C12" s="9" t="s">
        <v>9978</v>
      </c>
      <c r="D12" s="1244"/>
      <c r="E12" s="1244"/>
      <c r="F12" s="1244"/>
      <c r="G12" s="1244"/>
      <c r="H12" s="1244"/>
      <c r="I12" s="1244"/>
      <c r="J12" s="708"/>
      <c r="K12" s="711"/>
      <c r="L12" s="708"/>
      <c r="M12" s="708"/>
      <c r="N12" s="708"/>
      <c r="O12" s="1244"/>
      <c r="P12" s="620"/>
      <c r="Q12" s="1244"/>
      <c r="R12" s="620"/>
      <c r="S12" s="1244"/>
    </row>
    <row r="13" spans="1:22" ht="15" thickTop="1" thickBot="1">
      <c r="A13" s="7">
        <v>11</v>
      </c>
      <c r="B13" s="421">
        <v>10700</v>
      </c>
      <c r="C13" s="9" t="s">
        <v>9979</v>
      </c>
      <c r="D13" s="1244"/>
      <c r="E13" s="1244"/>
      <c r="F13" s="1244"/>
      <c r="G13" s="1244"/>
      <c r="H13" s="1244"/>
      <c r="I13" s="1244"/>
      <c r="J13" s="708"/>
      <c r="K13" s="711"/>
      <c r="L13" s="708"/>
      <c r="M13" s="708"/>
      <c r="N13" s="708"/>
      <c r="O13" s="1244"/>
      <c r="P13" s="620"/>
      <c r="Q13" s="1244"/>
      <c r="R13" s="620"/>
      <c r="S13" s="1244"/>
    </row>
    <row r="14" spans="1:22" ht="15" thickTop="1" thickBot="1">
      <c r="A14" s="7">
        <v>12</v>
      </c>
      <c r="B14" s="421">
        <v>10800</v>
      </c>
      <c r="C14" s="9" t="s">
        <v>9980</v>
      </c>
      <c r="D14" s="1244"/>
      <c r="E14" s="1244"/>
      <c r="F14" s="1244"/>
      <c r="G14" s="1244"/>
      <c r="H14" s="1244"/>
      <c r="I14" s="1244"/>
      <c r="J14" s="708"/>
      <c r="K14" s="711"/>
      <c r="L14" s="708"/>
      <c r="M14" s="708"/>
      <c r="N14" s="708"/>
      <c r="O14" s="1244"/>
      <c r="P14" s="620"/>
      <c r="Q14" s="1244"/>
      <c r="R14" s="620"/>
      <c r="S14" s="1244"/>
    </row>
    <row r="15" spans="1:22" ht="15" thickTop="1" thickBot="1">
      <c r="A15" s="421">
        <v>13</v>
      </c>
      <c r="B15" s="421">
        <v>10900</v>
      </c>
      <c r="C15" s="9" t="s">
        <v>9981</v>
      </c>
      <c r="D15" s="1244"/>
      <c r="E15" s="1244"/>
      <c r="F15" s="1244"/>
      <c r="G15" s="1244"/>
      <c r="H15" s="1244"/>
      <c r="I15" s="1244"/>
      <c r="J15" s="708"/>
      <c r="K15" s="711"/>
      <c r="L15" s="708"/>
      <c r="M15" s="708"/>
      <c r="N15" s="708"/>
      <c r="O15" s="1244"/>
      <c r="P15" s="620"/>
      <c r="Q15" s="1244"/>
      <c r="R15" s="620"/>
      <c r="S15" s="1244"/>
    </row>
    <row r="16" spans="1:22" ht="15" thickTop="1" thickBot="1">
      <c r="A16" s="421">
        <v>14</v>
      </c>
      <c r="B16" s="421">
        <v>11000</v>
      </c>
      <c r="C16" s="9" t="s">
        <v>9982</v>
      </c>
      <c r="D16" s="1244"/>
      <c r="E16" s="1244"/>
      <c r="F16" s="1244"/>
      <c r="G16" s="1244"/>
      <c r="H16" s="1244"/>
      <c r="I16" s="1244"/>
      <c r="J16" s="708"/>
      <c r="K16" s="711"/>
      <c r="L16" s="708"/>
      <c r="M16" s="708"/>
      <c r="N16" s="708"/>
      <c r="O16" s="1244"/>
      <c r="P16" s="620"/>
      <c r="Q16" s="1244"/>
      <c r="R16" s="620"/>
      <c r="S16" s="1244"/>
    </row>
    <row r="17" spans="1:19" ht="15" thickTop="1" thickBot="1">
      <c r="A17" s="421">
        <v>15</v>
      </c>
      <c r="B17" s="421">
        <v>11100</v>
      </c>
      <c r="C17" s="9" t="s">
        <v>9983</v>
      </c>
      <c r="D17" s="1244"/>
      <c r="E17" s="1244"/>
      <c r="F17" s="1244"/>
      <c r="G17" s="1244"/>
      <c r="H17" s="1244"/>
      <c r="I17" s="1244"/>
      <c r="J17" s="708"/>
      <c r="K17" s="711"/>
      <c r="L17" s="708"/>
      <c r="M17" s="708"/>
      <c r="N17" s="708"/>
      <c r="O17" s="1244"/>
      <c r="P17" s="620"/>
      <c r="Q17" s="1244"/>
      <c r="R17" s="620"/>
      <c r="S17" s="1244"/>
    </row>
    <row r="18" spans="1:19" ht="15" thickTop="1" thickBot="1">
      <c r="A18" s="421">
        <v>16</v>
      </c>
      <c r="B18" s="421">
        <v>11200</v>
      </c>
      <c r="C18" s="9" t="s">
        <v>9984</v>
      </c>
      <c r="D18" s="1244"/>
      <c r="E18" s="1244"/>
      <c r="F18" s="1244"/>
      <c r="G18" s="1244"/>
      <c r="H18" s="1244"/>
      <c r="I18" s="1244"/>
      <c r="J18" s="708"/>
      <c r="K18" s="711"/>
      <c r="L18" s="708"/>
      <c r="M18" s="708"/>
      <c r="N18" s="708"/>
      <c r="O18" s="1244"/>
      <c r="P18" s="620"/>
      <c r="Q18" s="1244"/>
      <c r="R18" s="620"/>
      <c r="S18" s="1244"/>
    </row>
    <row r="19" spans="1:19" ht="15" thickTop="1" thickBot="1">
      <c r="A19" s="421">
        <v>17</v>
      </c>
      <c r="B19" s="421">
        <v>11300</v>
      </c>
      <c r="C19" s="9" t="s">
        <v>17747</v>
      </c>
      <c r="D19" s="1244"/>
      <c r="E19" s="1244"/>
      <c r="F19" s="1244"/>
      <c r="G19" s="1244"/>
      <c r="H19" s="1244"/>
      <c r="I19" s="1244"/>
      <c r="J19" s="708"/>
      <c r="K19" s="711"/>
      <c r="L19" s="708"/>
      <c r="M19" s="708"/>
      <c r="N19" s="708"/>
      <c r="O19" s="1244"/>
      <c r="P19" s="620"/>
      <c r="Q19" s="1244"/>
      <c r="R19" s="620"/>
      <c r="S19" s="1244"/>
    </row>
    <row r="20" spans="1:19" ht="15" thickTop="1" thickBot="1">
      <c r="A20" s="421">
        <v>18</v>
      </c>
      <c r="B20" s="421">
        <v>11400</v>
      </c>
      <c r="C20" s="9" t="s">
        <v>17824</v>
      </c>
      <c r="D20" s="1244"/>
      <c r="E20" s="1244"/>
      <c r="F20" s="1244"/>
      <c r="G20" s="1244"/>
      <c r="H20" s="1244"/>
      <c r="I20" s="1244"/>
      <c r="J20" s="708"/>
      <c r="K20" s="711"/>
      <c r="L20" s="708"/>
      <c r="M20" s="708"/>
      <c r="N20" s="708"/>
      <c r="O20" s="1244"/>
      <c r="P20" s="620"/>
      <c r="Q20" s="1244"/>
      <c r="R20" s="620"/>
      <c r="S20" s="1244"/>
    </row>
    <row r="21" spans="1:19" ht="15" thickTop="1" thickBot="1">
      <c r="A21" s="421">
        <v>19</v>
      </c>
      <c r="B21" s="421">
        <v>11500</v>
      </c>
      <c r="C21" s="9" t="s">
        <v>17876</v>
      </c>
      <c r="D21" s="1244"/>
      <c r="E21" s="1244"/>
      <c r="F21" s="1244"/>
      <c r="G21" s="1244"/>
      <c r="H21" s="1244"/>
      <c r="I21" s="1244"/>
      <c r="J21" s="708"/>
      <c r="K21" s="711"/>
      <c r="L21" s="708"/>
      <c r="M21" s="708"/>
      <c r="N21" s="708"/>
      <c r="O21" s="1244"/>
      <c r="P21" s="620"/>
      <c r="Q21" s="1244"/>
      <c r="R21" s="620"/>
      <c r="S21" s="1244"/>
    </row>
    <row r="22" spans="1:19" ht="15" thickTop="1" thickBot="1">
      <c r="A22" s="421">
        <v>20</v>
      </c>
      <c r="B22" s="421">
        <v>11600</v>
      </c>
      <c r="C22" s="9" t="s">
        <v>17898</v>
      </c>
      <c r="D22" s="1244"/>
      <c r="E22" s="1244"/>
      <c r="F22" s="1244"/>
      <c r="G22" s="1244"/>
      <c r="H22" s="1244"/>
      <c r="I22" s="1244"/>
      <c r="J22" s="708"/>
      <c r="K22" s="711"/>
      <c r="L22" s="708"/>
      <c r="M22" s="708"/>
      <c r="N22" s="708"/>
      <c r="O22" s="1244"/>
      <c r="P22" s="620"/>
      <c r="Q22" s="1244"/>
      <c r="R22" s="620"/>
      <c r="S22" s="1244"/>
    </row>
    <row r="23" spans="1:19" ht="15" thickTop="1" thickBot="1">
      <c r="A23" s="421">
        <v>21</v>
      </c>
      <c r="B23" s="421">
        <v>11700</v>
      </c>
      <c r="C23" s="9" t="s">
        <v>17924</v>
      </c>
      <c r="D23" s="1244"/>
      <c r="E23" s="1244"/>
      <c r="F23" s="1244"/>
      <c r="G23" s="1244"/>
      <c r="H23" s="1244"/>
      <c r="I23" s="1244"/>
      <c r="J23" s="708"/>
      <c r="K23" s="711"/>
      <c r="L23" s="708"/>
      <c r="M23" s="708"/>
      <c r="N23" s="708"/>
      <c r="O23" s="1244"/>
      <c r="P23" s="620"/>
      <c r="Q23" s="1244"/>
      <c r="R23" s="620"/>
      <c r="S23" s="1244"/>
    </row>
    <row r="24" spans="1:19" ht="15" thickTop="1" thickBot="1">
      <c r="A24" s="421">
        <v>22</v>
      </c>
      <c r="B24" s="421">
        <v>11800</v>
      </c>
      <c r="C24" s="9" t="s">
        <v>17934</v>
      </c>
      <c r="D24" s="1244"/>
      <c r="E24" s="1244"/>
      <c r="F24" s="1244"/>
      <c r="G24" s="1244"/>
      <c r="H24" s="1244"/>
      <c r="I24" s="1244"/>
      <c r="J24" s="708"/>
      <c r="K24" s="711"/>
      <c r="L24" s="708"/>
      <c r="M24" s="708"/>
      <c r="N24" s="708"/>
      <c r="O24" s="1244"/>
      <c r="P24" s="620"/>
      <c r="Q24" s="1244"/>
      <c r="R24" s="620"/>
      <c r="S24" s="1244"/>
    </row>
    <row r="25" spans="1:19" ht="15" customHeight="1" thickTop="1" thickBot="1">
      <c r="A25" s="421">
        <v>23</v>
      </c>
      <c r="B25" s="421">
        <v>11900</v>
      </c>
      <c r="C25" s="9" t="s">
        <v>17941</v>
      </c>
      <c r="D25" s="1244"/>
      <c r="E25" s="1244"/>
      <c r="F25" s="1244"/>
      <c r="G25" s="1244"/>
      <c r="H25" s="1244"/>
      <c r="I25" s="1244"/>
      <c r="J25" s="708"/>
      <c r="K25" s="711"/>
      <c r="L25" s="708"/>
      <c r="M25" s="708"/>
      <c r="N25" s="708"/>
      <c r="O25" s="1244"/>
      <c r="P25" s="620"/>
      <c r="Q25" s="1244"/>
      <c r="R25" s="620"/>
      <c r="S25" s="1244"/>
    </row>
    <row r="26" spans="1:19" ht="15" thickTop="1" thickBot="1">
      <c r="A26" s="421">
        <v>24</v>
      </c>
      <c r="B26" s="421">
        <v>12000</v>
      </c>
      <c r="C26" s="9" t="s">
        <v>17984</v>
      </c>
      <c r="D26" s="1244"/>
      <c r="E26" s="1244"/>
      <c r="F26" s="1244"/>
      <c r="G26" s="1244"/>
      <c r="H26" s="1244"/>
      <c r="I26" s="1244"/>
      <c r="J26" s="708"/>
      <c r="K26" s="711"/>
      <c r="L26" s="708"/>
      <c r="M26" s="708"/>
      <c r="N26" s="708"/>
      <c r="O26" s="1244"/>
      <c r="P26" s="620"/>
      <c r="Q26" s="1244"/>
      <c r="R26" s="620"/>
      <c r="S26" s="1244"/>
    </row>
    <row r="27" spans="1:19" ht="15" thickTop="1" thickBot="1">
      <c r="A27" s="421">
        <v>25</v>
      </c>
      <c r="B27" s="7">
        <v>12100</v>
      </c>
      <c r="C27" s="9" t="s">
        <v>17987</v>
      </c>
      <c r="D27" s="1244"/>
      <c r="E27" s="1244"/>
      <c r="F27" s="1244"/>
      <c r="G27" s="1244"/>
      <c r="H27" s="1244"/>
      <c r="I27" s="1244"/>
      <c r="J27" s="708"/>
      <c r="K27" s="711"/>
      <c r="L27" s="708"/>
      <c r="M27" s="708"/>
      <c r="N27" s="708"/>
      <c r="O27" s="1244"/>
      <c r="P27" s="620"/>
      <c r="Q27" s="1244"/>
      <c r="R27" s="620"/>
      <c r="S27" s="1244"/>
    </row>
    <row r="28" spans="1:19" ht="15" thickTop="1" thickBot="1">
      <c r="A28" s="421">
        <v>26</v>
      </c>
      <c r="B28" s="7">
        <v>12200</v>
      </c>
      <c r="C28" s="9" t="s">
        <v>17748</v>
      </c>
      <c r="D28" s="1244"/>
      <c r="E28" s="1244"/>
      <c r="F28" s="1244"/>
      <c r="G28" s="1244"/>
      <c r="H28" s="1244"/>
      <c r="I28" s="1244"/>
      <c r="J28" s="708"/>
      <c r="K28" s="711"/>
      <c r="L28" s="708"/>
      <c r="M28" s="708"/>
      <c r="N28" s="708"/>
      <c r="O28" s="1244"/>
      <c r="P28" s="620"/>
      <c r="Q28" s="1244"/>
      <c r="R28" s="620"/>
      <c r="S28" s="1244"/>
    </row>
    <row r="29" spans="1:19" ht="15" thickTop="1" thickBot="1">
      <c r="A29" s="421">
        <v>27</v>
      </c>
      <c r="B29" s="7">
        <v>12300</v>
      </c>
      <c r="C29" s="9" t="s">
        <v>17749</v>
      </c>
      <c r="D29" s="1244"/>
      <c r="E29" s="1244"/>
      <c r="F29" s="1244"/>
      <c r="G29" s="1244"/>
      <c r="H29" s="1244"/>
      <c r="I29" s="1244"/>
      <c r="J29" s="708"/>
      <c r="K29" s="711"/>
      <c r="L29" s="708"/>
      <c r="M29" s="708"/>
      <c r="N29" s="708"/>
      <c r="O29" s="1244"/>
      <c r="P29" s="620"/>
      <c r="Q29" s="1244"/>
      <c r="R29" s="620"/>
      <c r="S29" s="1244"/>
    </row>
    <row r="30" spans="1:19" ht="15" thickTop="1" thickBot="1">
      <c r="A30" s="421">
        <v>27</v>
      </c>
      <c r="B30" s="421">
        <v>12400</v>
      </c>
      <c r="C30" s="9" t="s">
        <v>18077</v>
      </c>
      <c r="D30" s="1244"/>
      <c r="E30" s="1244"/>
      <c r="F30" s="1244"/>
      <c r="G30" s="1244"/>
      <c r="H30" s="1244"/>
      <c r="I30" s="1244"/>
      <c r="J30" s="708"/>
      <c r="K30" s="711"/>
      <c r="L30" s="708"/>
      <c r="M30" s="708"/>
      <c r="N30" s="708"/>
      <c r="O30" s="1244"/>
      <c r="P30" s="620"/>
      <c r="Q30" s="1244"/>
      <c r="R30" s="620"/>
      <c r="S30" s="1244"/>
    </row>
    <row r="31" spans="1:19" ht="15" thickTop="1" thickBot="1">
      <c r="A31" s="421">
        <v>28</v>
      </c>
      <c r="B31" s="7">
        <v>12500</v>
      </c>
      <c r="C31" s="9" t="s">
        <v>9985</v>
      </c>
      <c r="D31" s="1244"/>
      <c r="E31" s="1244"/>
      <c r="F31" s="1244"/>
      <c r="G31" s="1244"/>
      <c r="H31" s="1244"/>
      <c r="I31" s="1244"/>
      <c r="J31" s="708"/>
      <c r="K31" s="711"/>
      <c r="L31" s="708"/>
      <c r="M31" s="708"/>
      <c r="N31" s="708"/>
      <c r="O31" s="1244"/>
      <c r="P31" s="620"/>
      <c r="Q31" s="1244"/>
      <c r="R31" s="620"/>
      <c r="S31" s="1244"/>
    </row>
    <row r="32" spans="1:19" ht="15" thickTop="1" thickBot="1">
      <c r="A32" s="421">
        <v>29</v>
      </c>
      <c r="B32" s="7">
        <v>12600</v>
      </c>
      <c r="C32" s="9" t="s">
        <v>9986</v>
      </c>
      <c r="D32" s="1244"/>
      <c r="E32" s="1244"/>
      <c r="F32" s="1244"/>
      <c r="G32" s="1244"/>
      <c r="H32" s="1244"/>
      <c r="I32" s="1244"/>
      <c r="J32" s="708"/>
      <c r="K32" s="711"/>
      <c r="L32" s="708"/>
      <c r="M32" s="708"/>
      <c r="N32" s="708"/>
      <c r="O32" s="1244"/>
      <c r="P32" s="620"/>
      <c r="Q32" s="1244"/>
      <c r="R32" s="620"/>
      <c r="S32" s="1244"/>
    </row>
    <row r="33" spans="1:19" ht="15" thickTop="1" thickBot="1">
      <c r="A33" s="421">
        <v>30</v>
      </c>
      <c r="B33" s="7">
        <v>12700</v>
      </c>
      <c r="C33" s="9" t="s">
        <v>9987</v>
      </c>
      <c r="D33" s="1244"/>
      <c r="E33" s="1244"/>
      <c r="F33" s="1244"/>
      <c r="G33" s="1244"/>
      <c r="H33" s="1244"/>
      <c r="I33" s="1244"/>
      <c r="J33" s="708"/>
      <c r="K33" s="711"/>
      <c r="L33" s="708"/>
      <c r="M33" s="708"/>
      <c r="N33" s="708"/>
      <c r="O33" s="1244"/>
      <c r="P33" s="620"/>
      <c r="Q33" s="1244"/>
      <c r="R33" s="620"/>
      <c r="S33" s="1244"/>
    </row>
    <row r="34" spans="1:19" ht="15" thickTop="1" thickBot="1">
      <c r="A34" s="421">
        <v>31</v>
      </c>
      <c r="B34" s="7">
        <v>12800</v>
      </c>
      <c r="C34" s="9" t="s">
        <v>9988</v>
      </c>
      <c r="D34" s="1244"/>
      <c r="E34" s="1244"/>
      <c r="F34" s="1244"/>
      <c r="G34" s="1244"/>
      <c r="H34" s="1244"/>
      <c r="I34" s="1244"/>
      <c r="J34" s="708"/>
      <c r="K34" s="711"/>
      <c r="L34" s="708"/>
      <c r="M34" s="708"/>
      <c r="N34" s="708"/>
      <c r="O34" s="1244"/>
      <c r="P34" s="620"/>
      <c r="Q34" s="1244"/>
      <c r="R34" s="620"/>
      <c r="S34" s="1244"/>
    </row>
    <row r="35" spans="1:19" ht="15" thickTop="1" thickBot="1">
      <c r="A35" s="421">
        <v>32</v>
      </c>
      <c r="B35" s="7">
        <v>30100</v>
      </c>
      <c r="C35" s="9" t="s">
        <v>10114</v>
      </c>
      <c r="D35" s="1244"/>
      <c r="E35" s="1244"/>
      <c r="F35" s="1244"/>
      <c r="G35" s="1244"/>
      <c r="H35" s="1244"/>
      <c r="I35" s="1244"/>
      <c r="J35" s="708"/>
      <c r="K35" s="711"/>
      <c r="L35" s="708"/>
      <c r="M35" s="708"/>
      <c r="N35" s="708"/>
      <c r="O35" s="1244"/>
      <c r="P35" s="620"/>
      <c r="Q35" s="1244"/>
      <c r="R35" s="620"/>
      <c r="S35" s="1244"/>
    </row>
    <row r="36" spans="1:19" ht="15" thickTop="1" thickBot="1">
      <c r="A36" s="421">
        <v>33</v>
      </c>
      <c r="B36" s="7">
        <v>30200</v>
      </c>
      <c r="C36" s="9" t="s">
        <v>9989</v>
      </c>
      <c r="D36" s="1244"/>
      <c r="E36" s="1244"/>
      <c r="F36" s="1244"/>
      <c r="G36" s="1244"/>
      <c r="H36" s="1244"/>
      <c r="I36" s="1244"/>
      <c r="J36" s="708"/>
      <c r="K36" s="711"/>
      <c r="L36" s="708"/>
      <c r="M36" s="708"/>
      <c r="N36" s="708"/>
      <c r="O36" s="1244"/>
      <c r="P36" s="620"/>
      <c r="Q36" s="1244"/>
      <c r="R36" s="620"/>
      <c r="S36" s="1244"/>
    </row>
    <row r="37" spans="1:19" ht="15" thickTop="1" thickBot="1">
      <c r="A37" s="421">
        <v>34</v>
      </c>
      <c r="B37" s="421">
        <v>30300</v>
      </c>
      <c r="C37" s="9" t="s">
        <v>9990</v>
      </c>
      <c r="D37" s="1244"/>
      <c r="E37" s="1244"/>
      <c r="F37" s="1244"/>
      <c r="G37" s="1244"/>
      <c r="H37" s="1244"/>
      <c r="I37" s="1244"/>
      <c r="J37" s="708"/>
      <c r="K37" s="711"/>
      <c r="L37" s="708"/>
      <c r="M37" s="708"/>
      <c r="N37" s="708"/>
      <c r="O37" s="1244"/>
      <c r="P37" s="620"/>
      <c r="Q37" s="1244"/>
      <c r="R37" s="620"/>
      <c r="S37" s="1244"/>
    </row>
    <row r="38" spans="1:19" ht="15" thickTop="1" thickBot="1">
      <c r="A38" s="421">
        <v>35</v>
      </c>
      <c r="B38" s="421">
        <v>30400</v>
      </c>
      <c r="C38" s="9" t="s">
        <v>9991</v>
      </c>
      <c r="D38" s="1244"/>
      <c r="E38" s="1244"/>
      <c r="F38" s="1244"/>
      <c r="G38" s="1244"/>
      <c r="H38" s="1244"/>
      <c r="I38" s="1244"/>
      <c r="J38" s="708"/>
      <c r="K38" s="711"/>
      <c r="L38" s="708"/>
      <c r="M38" s="708"/>
      <c r="N38" s="708"/>
      <c r="O38" s="1244"/>
      <c r="P38" s="620"/>
      <c r="Q38" s="1244"/>
      <c r="R38" s="620"/>
      <c r="S38" s="1244"/>
    </row>
    <row r="39" spans="1:19" ht="15" thickTop="1" thickBot="1">
      <c r="A39" s="421">
        <v>36</v>
      </c>
      <c r="B39" s="421">
        <v>30500</v>
      </c>
      <c r="C39" s="9" t="s">
        <v>9992</v>
      </c>
      <c r="D39" s="1244"/>
      <c r="E39" s="1244"/>
      <c r="F39" s="1244"/>
      <c r="G39" s="1244"/>
      <c r="H39" s="1244"/>
      <c r="I39" s="1244"/>
      <c r="J39" s="708"/>
      <c r="K39" s="711"/>
      <c r="L39" s="708"/>
      <c r="M39" s="708"/>
      <c r="N39" s="708"/>
      <c r="O39" s="1244"/>
      <c r="P39" s="620"/>
      <c r="Q39" s="1244"/>
      <c r="R39" s="620"/>
      <c r="S39" s="1244"/>
    </row>
    <row r="40" spans="1:19" ht="15" thickTop="1" thickBot="1">
      <c r="A40" s="421">
        <v>37</v>
      </c>
      <c r="B40" s="421">
        <v>30600</v>
      </c>
      <c r="C40" s="9" t="s">
        <v>9993</v>
      </c>
      <c r="D40" s="1244"/>
      <c r="E40" s="1244"/>
      <c r="F40" s="1244"/>
      <c r="G40" s="1244"/>
      <c r="H40" s="1244"/>
      <c r="I40" s="1244"/>
      <c r="J40" s="708"/>
      <c r="K40" s="711"/>
      <c r="L40" s="708"/>
      <c r="M40" s="708"/>
      <c r="N40" s="708"/>
      <c r="O40" s="1244"/>
      <c r="P40" s="620"/>
      <c r="Q40" s="1244"/>
      <c r="R40" s="620"/>
      <c r="S40" s="1244"/>
    </row>
    <row r="41" spans="1:19" ht="15" thickTop="1" thickBot="1">
      <c r="A41" s="421">
        <v>38</v>
      </c>
      <c r="B41" s="421">
        <v>30700</v>
      </c>
      <c r="C41" s="9" t="s">
        <v>9994</v>
      </c>
      <c r="D41" s="1244"/>
      <c r="E41" s="1244"/>
      <c r="F41" s="1244"/>
      <c r="G41" s="1244"/>
      <c r="H41" s="1244"/>
      <c r="I41" s="1244"/>
      <c r="J41" s="708"/>
      <c r="K41" s="711"/>
      <c r="L41" s="708"/>
      <c r="M41" s="708"/>
      <c r="N41" s="708"/>
      <c r="O41" s="1244"/>
      <c r="P41" s="620"/>
      <c r="Q41" s="1244"/>
      <c r="R41" s="620"/>
      <c r="S41" s="1244"/>
    </row>
    <row r="42" spans="1:19" ht="15" thickTop="1" thickBot="1">
      <c r="A42" s="421">
        <v>39</v>
      </c>
      <c r="B42" s="421">
        <v>30800</v>
      </c>
      <c r="C42" s="9" t="s">
        <v>9995</v>
      </c>
      <c r="D42" s="1244"/>
      <c r="E42" s="1244"/>
      <c r="F42" s="1244"/>
      <c r="G42" s="1244"/>
      <c r="H42" s="1244"/>
      <c r="I42" s="1244"/>
      <c r="J42" s="708"/>
      <c r="K42" s="711"/>
      <c r="L42" s="708"/>
      <c r="M42" s="708"/>
      <c r="N42" s="708"/>
      <c r="O42" s="1244"/>
      <c r="P42" s="620"/>
      <c r="Q42" s="1244"/>
      <c r="R42" s="620"/>
      <c r="S42" s="1244"/>
    </row>
    <row r="43" spans="1:19" ht="15" thickTop="1" thickBot="1">
      <c r="A43" s="421">
        <v>40</v>
      </c>
      <c r="B43" s="421">
        <v>30900</v>
      </c>
      <c r="C43" s="9" t="s">
        <v>9996</v>
      </c>
      <c r="D43" s="1244"/>
      <c r="E43" s="1244"/>
      <c r="F43" s="1244"/>
      <c r="G43" s="1244"/>
      <c r="H43" s="1244"/>
      <c r="I43" s="1244"/>
      <c r="J43" s="708"/>
      <c r="K43" s="711"/>
      <c r="L43" s="708"/>
      <c r="M43" s="708"/>
      <c r="N43" s="708"/>
      <c r="O43" s="1244"/>
      <c r="P43" s="620"/>
      <c r="Q43" s="1244"/>
      <c r="R43" s="620"/>
      <c r="S43" s="1244"/>
    </row>
    <row r="44" spans="1:19" ht="15" thickTop="1" thickBot="1">
      <c r="A44" s="421">
        <v>41</v>
      </c>
      <c r="B44" s="421">
        <v>31000</v>
      </c>
      <c r="C44" s="9" t="s">
        <v>9997</v>
      </c>
      <c r="D44" s="1244"/>
      <c r="E44" s="1244"/>
      <c r="F44" s="1244"/>
      <c r="G44" s="1244"/>
      <c r="H44" s="1244"/>
      <c r="I44" s="1244"/>
      <c r="J44" s="708"/>
      <c r="K44" s="711"/>
      <c r="L44" s="708"/>
      <c r="M44" s="708"/>
      <c r="N44" s="708"/>
      <c r="O44" s="1244"/>
      <c r="P44" s="620"/>
      <c r="Q44" s="1244"/>
      <c r="R44" s="620"/>
      <c r="S44" s="1244"/>
    </row>
    <row r="45" spans="1:19" ht="15" thickTop="1" thickBot="1">
      <c r="A45" s="421">
        <v>42</v>
      </c>
      <c r="B45" s="421">
        <v>31100</v>
      </c>
      <c r="C45" s="9" t="s">
        <v>9998</v>
      </c>
      <c r="D45" s="1244"/>
      <c r="E45" s="1244"/>
      <c r="F45" s="1244"/>
      <c r="G45" s="1244"/>
      <c r="H45" s="1244"/>
      <c r="I45" s="1244"/>
      <c r="J45" s="708"/>
      <c r="K45" s="711"/>
      <c r="L45" s="708"/>
      <c r="M45" s="708"/>
      <c r="N45" s="708"/>
      <c r="O45" s="1244"/>
      <c r="P45" s="620"/>
      <c r="Q45" s="1244"/>
      <c r="R45" s="620"/>
      <c r="S45" s="1244"/>
    </row>
    <row r="46" spans="1:19" ht="15" thickTop="1" thickBot="1">
      <c r="A46" s="421">
        <v>43</v>
      </c>
      <c r="B46" s="421">
        <v>31200</v>
      </c>
      <c r="C46" s="9" t="s">
        <v>9999</v>
      </c>
      <c r="D46" s="1244"/>
      <c r="E46" s="1244"/>
      <c r="F46" s="1244"/>
      <c r="G46" s="1244"/>
      <c r="H46" s="1244"/>
      <c r="I46" s="1244"/>
      <c r="J46" s="708"/>
      <c r="K46" s="711"/>
      <c r="L46" s="708"/>
      <c r="M46" s="708"/>
      <c r="N46" s="708"/>
      <c r="O46" s="1244"/>
      <c r="P46" s="620"/>
      <c r="Q46" s="1244"/>
      <c r="R46" s="620"/>
      <c r="S46" s="1244"/>
    </row>
    <row r="47" spans="1:19" ht="15" thickTop="1" thickBot="1">
      <c r="A47" s="421">
        <v>44</v>
      </c>
      <c r="B47" s="421">
        <v>31300</v>
      </c>
      <c r="C47" s="9" t="s">
        <v>10000</v>
      </c>
      <c r="D47" s="1244"/>
      <c r="E47" s="1244"/>
      <c r="F47" s="1244"/>
      <c r="G47" s="1244"/>
      <c r="H47" s="1244"/>
      <c r="I47" s="1244"/>
      <c r="J47" s="708"/>
      <c r="K47" s="711"/>
      <c r="L47" s="708"/>
      <c r="M47" s="708"/>
      <c r="N47" s="708"/>
      <c r="O47" s="1244"/>
      <c r="P47" s="620"/>
      <c r="Q47" s="1244"/>
      <c r="R47" s="620"/>
      <c r="S47" s="1244"/>
    </row>
    <row r="48" spans="1:19" ht="15" thickTop="1" thickBot="1">
      <c r="A48" s="421">
        <v>45</v>
      </c>
      <c r="B48" s="421">
        <v>31400</v>
      </c>
      <c r="C48" s="9" t="s">
        <v>10001</v>
      </c>
      <c r="D48" s="1244"/>
      <c r="E48" s="1244"/>
      <c r="F48" s="1244"/>
      <c r="G48" s="1244"/>
      <c r="H48" s="1244"/>
      <c r="I48" s="1244"/>
      <c r="J48" s="708"/>
      <c r="K48" s="711"/>
      <c r="L48" s="708"/>
      <c r="M48" s="708"/>
      <c r="N48" s="708"/>
      <c r="O48" s="1244"/>
      <c r="P48" s="620"/>
      <c r="Q48" s="1244"/>
      <c r="R48" s="620"/>
      <c r="S48" s="1244"/>
    </row>
    <row r="49" spans="1:19" ht="15" thickTop="1" thickBot="1">
      <c r="A49" s="421">
        <v>46</v>
      </c>
      <c r="B49" s="421">
        <v>31500</v>
      </c>
      <c r="C49" s="9" t="s">
        <v>10002</v>
      </c>
      <c r="D49" s="1244"/>
      <c r="E49" s="1244"/>
      <c r="F49" s="1244"/>
      <c r="G49" s="1244"/>
      <c r="H49" s="1244"/>
      <c r="I49" s="1244"/>
      <c r="J49" s="708"/>
      <c r="K49" s="711"/>
      <c r="L49" s="708"/>
      <c r="M49" s="708"/>
      <c r="N49" s="708"/>
      <c r="O49" s="1244"/>
      <c r="P49" s="620"/>
      <c r="Q49" s="1244"/>
      <c r="R49" s="620"/>
      <c r="S49" s="1244"/>
    </row>
    <row r="50" spans="1:19" ht="15" thickTop="1" thickBot="1">
      <c r="A50" s="421">
        <v>47</v>
      </c>
      <c r="B50" s="421">
        <v>31600</v>
      </c>
      <c r="C50" s="9" t="s">
        <v>10003</v>
      </c>
      <c r="D50" s="1244"/>
      <c r="E50" s="1244"/>
      <c r="F50" s="1244"/>
      <c r="G50" s="1244"/>
      <c r="H50" s="1244"/>
      <c r="I50" s="1244"/>
      <c r="J50" s="708"/>
      <c r="K50" s="711"/>
      <c r="L50" s="708"/>
      <c r="M50" s="708"/>
      <c r="N50" s="708"/>
      <c r="O50" s="1244"/>
      <c r="P50" s="620"/>
      <c r="Q50" s="1244"/>
      <c r="R50" s="620"/>
      <c r="S50" s="1244"/>
    </row>
    <row r="51" spans="1:19" ht="15" thickTop="1" thickBot="1">
      <c r="A51" s="421">
        <v>48</v>
      </c>
      <c r="B51" s="421">
        <v>31700</v>
      </c>
      <c r="C51" s="9" t="s">
        <v>10004</v>
      </c>
      <c r="D51" s="1244"/>
      <c r="E51" s="1244"/>
      <c r="F51" s="1244"/>
      <c r="G51" s="1244"/>
      <c r="H51" s="1244"/>
      <c r="I51" s="1244"/>
      <c r="J51" s="708"/>
      <c r="K51" s="711"/>
      <c r="L51" s="708"/>
      <c r="M51" s="708"/>
      <c r="N51" s="708"/>
      <c r="O51" s="1244"/>
      <c r="P51" s="620"/>
      <c r="Q51" s="1244"/>
      <c r="R51" s="620"/>
      <c r="S51" s="1244"/>
    </row>
    <row r="52" spans="1:19" ht="15" thickTop="1" thickBot="1">
      <c r="A52" s="421">
        <v>49</v>
      </c>
      <c r="B52" s="421">
        <v>31800</v>
      </c>
      <c r="C52" s="9" t="s">
        <v>10005</v>
      </c>
      <c r="D52" s="1244"/>
      <c r="E52" s="1244"/>
      <c r="F52" s="1244"/>
      <c r="G52" s="1244"/>
      <c r="H52" s="1244"/>
      <c r="I52" s="1244"/>
      <c r="J52" s="708"/>
      <c r="K52" s="711"/>
      <c r="L52" s="708"/>
      <c r="M52" s="708"/>
      <c r="N52" s="708"/>
      <c r="O52" s="1244"/>
      <c r="P52" s="620"/>
      <c r="Q52" s="1244"/>
      <c r="R52" s="620"/>
      <c r="S52" s="1244"/>
    </row>
    <row r="53" spans="1:19" ht="15" thickTop="1" thickBot="1">
      <c r="A53" s="421">
        <v>49</v>
      </c>
      <c r="B53" s="421">
        <v>31900</v>
      </c>
      <c r="C53" s="9" t="s">
        <v>10006</v>
      </c>
      <c r="D53" s="1245"/>
      <c r="E53" s="1245"/>
      <c r="F53" s="1245"/>
      <c r="G53" s="1245"/>
      <c r="H53" s="1245"/>
      <c r="I53" s="1245"/>
      <c r="J53" s="709"/>
      <c r="K53" s="712"/>
      <c r="L53" s="709"/>
      <c r="M53" s="709"/>
      <c r="N53" s="709"/>
      <c r="O53" s="1245"/>
      <c r="P53" s="621"/>
      <c r="Q53" s="1245"/>
      <c r="R53" s="621"/>
      <c r="S53" s="1245"/>
    </row>
    <row r="54" spans="1:19" ht="14.25" thickTop="1"/>
  </sheetData>
  <mergeCells count="9">
    <mergeCell ref="I9:I53"/>
    <mergeCell ref="O9:O53"/>
    <mergeCell ref="Q9:Q53"/>
    <mergeCell ref="S9:S53"/>
    <mergeCell ref="D9:D53"/>
    <mergeCell ref="E9:E53"/>
    <mergeCell ref="F9:F53"/>
    <mergeCell ref="G9:G53"/>
    <mergeCell ref="H9:H53"/>
  </mergeCells>
  <phoneticPr fontId="35"/>
  <hyperlinks>
    <hyperlink ref="A1" location="ユーザー一覧!A1" display="通番"/>
    <hyperlink ref="F2" r:id="rId1"/>
    <hyperlink ref="F3:F4" r:id="rId2" display="SW00012100001@nihonsoft.net"/>
    <hyperlink ref="F5:F7" r:id="rId3" display="SW000121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V15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1000</v>
      </c>
      <c r="C2" s="322" t="s">
        <v>8920</v>
      </c>
      <c r="D2" s="9" t="s">
        <v>8522</v>
      </c>
      <c r="E2" s="140" t="s">
        <v>9087</v>
      </c>
      <c r="F2" s="87" t="s">
        <v>8922</v>
      </c>
      <c r="G2" s="7" t="s">
        <v>21</v>
      </c>
      <c r="H2" s="96" t="s">
        <v>8921</v>
      </c>
      <c r="I2" s="8" t="s">
        <v>6559</v>
      </c>
      <c r="J2" s="8"/>
      <c r="K2" s="8" t="s">
        <v>17436</v>
      </c>
      <c r="L2" s="8" t="s">
        <v>17257</v>
      </c>
      <c r="M2" s="8" t="s">
        <v>17257</v>
      </c>
      <c r="N2" s="8" t="s">
        <v>17440</v>
      </c>
      <c r="O2" s="15" t="s">
        <v>8923</v>
      </c>
      <c r="P2" s="15"/>
      <c r="Q2" s="307" t="s">
        <v>9651</v>
      </c>
      <c r="R2" s="307"/>
      <c r="S2" s="243">
        <v>47</v>
      </c>
      <c r="U2" s="413" t="s">
        <v>5180</v>
      </c>
      <c r="V2" s="413">
        <f>COUNTIF($S$2:$S$14,"41")</f>
        <v>0</v>
      </c>
    </row>
    <row r="3" spans="1:22" ht="15" thickTop="1" thickBot="1">
      <c r="A3" s="7">
        <v>2</v>
      </c>
      <c r="B3" s="7"/>
      <c r="C3" s="9"/>
      <c r="D3" s="9"/>
      <c r="E3" s="140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307"/>
      <c r="R3" s="307"/>
      <c r="S3" s="243"/>
      <c r="U3" s="413" t="s">
        <v>5179</v>
      </c>
      <c r="V3" s="413">
        <f>COUNTIF($S$2:$S$14,"42")</f>
        <v>0</v>
      </c>
    </row>
    <row r="4" spans="1:22" ht="15" thickTop="1" thickBot="1">
      <c r="A4" s="7">
        <v>3</v>
      </c>
      <c r="B4" s="7"/>
      <c r="C4" s="9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COUNTIF($S$2:$S$14,"43")</f>
        <v>0</v>
      </c>
    </row>
    <row r="5" spans="1:22" ht="15" thickTop="1" thickBot="1">
      <c r="A5" s="7">
        <v>4</v>
      </c>
      <c r="B5" s="7"/>
      <c r="C5" s="9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COUNTIF($S$2:$S$14,"44")</f>
        <v>0</v>
      </c>
    </row>
    <row r="6" spans="1:22" ht="15" thickTop="1" thickBot="1">
      <c r="A6" s="7">
        <v>5</v>
      </c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COUNTIF($S$2:$S$14,"45")</f>
        <v>0</v>
      </c>
    </row>
    <row r="7" spans="1:22" ht="15" thickTop="1" thickBot="1">
      <c r="A7" s="7">
        <v>6</v>
      </c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COUNTIF($S$2:$S$14,"46")</f>
        <v>0</v>
      </c>
    </row>
    <row r="8" spans="1:22" ht="15" thickTop="1" thickBot="1">
      <c r="A8" s="7">
        <v>7</v>
      </c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COUNTIF($S$2:$S$14,"47")</f>
        <v>1</v>
      </c>
    </row>
    <row r="9" spans="1:22" ht="15" thickTop="1" thickBot="1">
      <c r="A9" s="7">
        <v>8</v>
      </c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COUNTIF($S$2:$S$14,"48")</f>
        <v>0</v>
      </c>
    </row>
    <row r="10" spans="1:22" ht="15" thickTop="1" thickBot="1">
      <c r="A10" s="7">
        <v>9</v>
      </c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COUNTIF($S$2:$S$14,"49")</f>
        <v>0</v>
      </c>
    </row>
    <row r="11" spans="1:22" ht="15" thickTop="1" thickBot="1">
      <c r="A11" s="7">
        <v>10</v>
      </c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7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9500</v>
      </c>
      <c r="C2" s="322" t="s">
        <v>9493</v>
      </c>
      <c r="D2" s="9" t="s">
        <v>9644</v>
      </c>
      <c r="E2" s="140" t="s">
        <v>9649</v>
      </c>
      <c r="F2" s="87" t="s">
        <v>9260</v>
      </c>
      <c r="G2" s="7" t="s">
        <v>21</v>
      </c>
      <c r="H2" s="96" t="s">
        <v>9752</v>
      </c>
      <c r="I2" s="8" t="s">
        <v>9261</v>
      </c>
      <c r="J2" s="8"/>
      <c r="K2" s="8" t="s">
        <v>17441</v>
      </c>
      <c r="L2" s="8" t="s">
        <v>17442</v>
      </c>
      <c r="M2" s="8" t="s">
        <v>17442</v>
      </c>
      <c r="N2" s="8" t="s">
        <v>17257</v>
      </c>
      <c r="O2" s="15" t="s">
        <v>9648</v>
      </c>
      <c r="P2" s="15"/>
      <c r="Q2" s="307" t="s">
        <v>9748</v>
      </c>
      <c r="R2" s="307"/>
      <c r="S2" s="243">
        <v>47</v>
      </c>
      <c r="U2" s="413" t="s">
        <v>5180</v>
      </c>
      <c r="V2" s="413">
        <f>COUNTIF($S$2:$S$13,"41")</f>
        <v>0</v>
      </c>
    </row>
    <row r="3" spans="1:22" ht="15" thickTop="1" thickBot="1">
      <c r="A3" s="7">
        <v>2</v>
      </c>
      <c r="B3" s="7"/>
      <c r="C3" s="9"/>
      <c r="D3" s="9"/>
      <c r="E3" s="140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7"/>
      <c r="R3" s="307"/>
      <c r="S3" s="243"/>
      <c r="U3" s="413" t="s">
        <v>5179</v>
      </c>
      <c r="V3" s="413">
        <f>COUNTIF($S$2:$S$13,"42")</f>
        <v>0</v>
      </c>
    </row>
    <row r="4" spans="1:22" ht="15" thickTop="1" thickBot="1">
      <c r="A4" s="7">
        <v>3</v>
      </c>
      <c r="B4" s="7"/>
      <c r="C4" s="9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COUNTIF($S$2:$S$13,"43")</f>
        <v>0</v>
      </c>
    </row>
    <row r="5" spans="1:22" ht="15" thickTop="1" thickBot="1">
      <c r="A5" s="7">
        <v>4</v>
      </c>
      <c r="B5" s="7"/>
      <c r="C5" s="9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COUNTIF($S$2:$S$13,"44")</f>
        <v>0</v>
      </c>
    </row>
    <row r="6" spans="1:22" ht="15" thickTop="1" thickBot="1">
      <c r="A6" s="7">
        <v>5</v>
      </c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COUNTIF($S$2:$S$13,"45")</f>
        <v>0</v>
      </c>
    </row>
    <row r="7" spans="1:22" ht="15" thickTop="1" thickBot="1">
      <c r="A7" s="7">
        <v>6</v>
      </c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COUNTIF($S$2:$S$13,"46")</f>
        <v>0</v>
      </c>
    </row>
    <row r="8" spans="1:22" ht="15" thickTop="1" thickBot="1">
      <c r="A8" s="7">
        <v>7</v>
      </c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COUNTIF($S$2:$S$13,"47")</f>
        <v>1</v>
      </c>
    </row>
    <row r="9" spans="1:22" ht="15" thickTop="1" thickBot="1">
      <c r="A9" s="7">
        <v>8</v>
      </c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COUNTIF($S$2:$S$13,"48")</f>
        <v>0</v>
      </c>
    </row>
    <row r="10" spans="1:22" ht="15" thickTop="1" thickBot="1">
      <c r="A10" s="7">
        <v>9</v>
      </c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COUNTIF($S$2:$S$13,"49")</f>
        <v>0</v>
      </c>
    </row>
    <row r="11" spans="1:22" ht="15" thickTop="1" thickBot="1">
      <c r="A11" s="7">
        <v>10</v>
      </c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7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V17"/>
  <sheetViews>
    <sheetView zoomScaleNormal="100" workbookViewId="0">
      <selection activeCell="B6" sqref="B6"/>
    </sheetView>
  </sheetViews>
  <sheetFormatPr defaultRowHeight="13.5"/>
  <cols>
    <col min="1" max="1" width="5.25" style="1" bestFit="1" customWidth="1"/>
    <col min="2" max="2" width="9" style="1"/>
    <col min="3" max="3" width="31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44.125" style="1" bestFit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7">
        <v>1</v>
      </c>
      <c r="B2" s="7">
        <v>1000</v>
      </c>
      <c r="C2" s="9" t="s">
        <v>17596</v>
      </c>
      <c r="D2" s="9" t="s">
        <v>9643</v>
      </c>
      <c r="E2" s="140" t="s">
        <v>9646</v>
      </c>
      <c r="F2" s="87" t="s">
        <v>9255</v>
      </c>
      <c r="G2" s="7" t="s">
        <v>21</v>
      </c>
      <c r="H2" s="96" t="s">
        <v>9747</v>
      </c>
      <c r="I2" s="8" t="s">
        <v>6578</v>
      </c>
      <c r="J2" s="8"/>
      <c r="K2" s="8" t="s">
        <v>17293</v>
      </c>
      <c r="L2" s="8" t="s">
        <v>17257</v>
      </c>
      <c r="M2" s="8" t="s">
        <v>17443</v>
      </c>
      <c r="N2" s="8" t="s">
        <v>17259</v>
      </c>
      <c r="O2" s="15" t="s">
        <v>9648</v>
      </c>
      <c r="P2" s="15"/>
      <c r="Q2" s="307" t="s">
        <v>9749</v>
      </c>
      <c r="R2" s="307" t="s">
        <v>17597</v>
      </c>
      <c r="S2" s="243">
        <v>47</v>
      </c>
      <c r="U2" s="413" t="s">
        <v>5180</v>
      </c>
      <c r="V2" s="413">
        <f>COUNTIF($S$2:$S$16,"41")</f>
        <v>0</v>
      </c>
    </row>
    <row r="3" spans="1:22" ht="16.5" thickTop="1" thickBot="1">
      <c r="A3" s="7">
        <v>2</v>
      </c>
      <c r="B3" s="7">
        <v>1100</v>
      </c>
      <c r="C3" s="322" t="s">
        <v>9254</v>
      </c>
      <c r="D3" s="9" t="s">
        <v>9645</v>
      </c>
      <c r="E3" s="140" t="s">
        <v>9647</v>
      </c>
      <c r="F3" s="87" t="s">
        <v>9256</v>
      </c>
      <c r="G3" s="7" t="s">
        <v>21</v>
      </c>
      <c r="H3" s="96" t="s">
        <v>9650</v>
      </c>
      <c r="I3" s="726" t="s">
        <v>17444</v>
      </c>
      <c r="J3" s="8"/>
      <c r="K3" s="726" t="s">
        <v>17264</v>
      </c>
      <c r="L3" s="8" t="s">
        <v>17445</v>
      </c>
      <c r="M3" s="8" t="s">
        <v>17445</v>
      </c>
      <c r="N3" s="726" t="s">
        <v>17261</v>
      </c>
      <c r="O3" s="15" t="s">
        <v>9648</v>
      </c>
      <c r="P3" s="15"/>
      <c r="Q3" s="307" t="s">
        <v>9750</v>
      </c>
      <c r="R3" s="210" t="s">
        <v>9751</v>
      </c>
      <c r="S3" s="243">
        <v>47</v>
      </c>
      <c r="U3" s="413" t="s">
        <v>5179</v>
      </c>
      <c r="V3" s="413">
        <f>COUNTIF($S$2:$S$16,"42")</f>
        <v>0</v>
      </c>
    </row>
    <row r="4" spans="1:22" ht="15" thickTop="1" thickBot="1">
      <c r="A4" s="7">
        <v>3</v>
      </c>
      <c r="B4" s="7">
        <v>1010</v>
      </c>
      <c r="C4" s="9" t="s">
        <v>11268</v>
      </c>
      <c r="D4" s="9" t="s">
        <v>11288</v>
      </c>
      <c r="E4" s="147" t="s">
        <v>11289</v>
      </c>
      <c r="F4" s="87" t="s">
        <v>11269</v>
      </c>
      <c r="G4" s="442" t="s">
        <v>21</v>
      </c>
      <c r="H4" s="96" t="s">
        <v>11270</v>
      </c>
      <c r="I4" s="8" t="s">
        <v>17400</v>
      </c>
      <c r="J4" s="8"/>
      <c r="K4" s="8" t="s">
        <v>17294</v>
      </c>
      <c r="L4" s="8" t="s">
        <v>17445</v>
      </c>
      <c r="M4" s="8" t="s">
        <v>17261</v>
      </c>
      <c r="N4" s="8" t="s">
        <v>17257</v>
      </c>
      <c r="O4" s="15" t="s">
        <v>11290</v>
      </c>
      <c r="P4" s="15"/>
      <c r="Q4" s="8" t="s">
        <v>11413</v>
      </c>
      <c r="R4" s="8"/>
      <c r="S4" s="214">
        <v>48</v>
      </c>
      <c r="U4" s="413" t="s">
        <v>5178</v>
      </c>
      <c r="V4" s="413">
        <f>COUNTIF($S$2:$S$16,"43")</f>
        <v>0</v>
      </c>
    </row>
    <row r="5" spans="1:22" ht="15" thickTop="1" thickBot="1">
      <c r="A5" s="7">
        <v>4</v>
      </c>
      <c r="B5" s="7">
        <v>1030</v>
      </c>
      <c r="C5" s="9" t="s">
        <v>29886</v>
      </c>
      <c r="D5" s="9" t="s">
        <v>29948</v>
      </c>
      <c r="E5" s="147" t="s">
        <v>29949</v>
      </c>
      <c r="F5" s="87" t="s">
        <v>29887</v>
      </c>
      <c r="G5" s="442" t="s">
        <v>30465</v>
      </c>
      <c r="H5" s="96" t="s">
        <v>29889</v>
      </c>
      <c r="I5" s="8" t="s">
        <v>29888</v>
      </c>
      <c r="J5" s="8"/>
      <c r="K5" s="8"/>
      <c r="L5" s="8"/>
      <c r="M5" s="8"/>
      <c r="N5" s="8"/>
      <c r="O5" s="15" t="s">
        <v>29950</v>
      </c>
      <c r="P5" s="15"/>
      <c r="Q5" s="8"/>
      <c r="R5" s="8"/>
      <c r="S5" s="243"/>
      <c r="U5" s="413" t="s">
        <v>5176</v>
      </c>
      <c r="V5" s="413">
        <f>COUNTIF($S$2:$S$16,"44")</f>
        <v>0</v>
      </c>
    </row>
    <row r="6" spans="1:22" ht="15" thickTop="1" thickBot="1">
      <c r="A6" s="7">
        <v>5</v>
      </c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COUNTIF($S$2:$S$16,"45")</f>
        <v>0</v>
      </c>
    </row>
    <row r="7" spans="1:22" ht="15" thickTop="1" thickBot="1">
      <c r="A7" s="7">
        <v>6</v>
      </c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COUNTIF($S$2:$S$16,"46")</f>
        <v>0</v>
      </c>
    </row>
    <row r="8" spans="1:22" ht="15" thickTop="1" thickBot="1">
      <c r="A8" s="7">
        <v>7</v>
      </c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COUNTIF($S$2:$S$16,"47")</f>
        <v>2</v>
      </c>
    </row>
    <row r="9" spans="1:22" ht="15" thickTop="1" thickBot="1">
      <c r="A9" s="7">
        <v>8</v>
      </c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COUNTIF($S$2:$S$16,"48")</f>
        <v>1</v>
      </c>
    </row>
    <row r="10" spans="1:22" ht="15" thickTop="1" thickBot="1">
      <c r="A10" s="7">
        <v>9</v>
      </c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COUNTIF($S$2:$S$16,"49")</f>
        <v>0</v>
      </c>
    </row>
    <row r="11" spans="1:22" ht="15" thickTop="1" thickBot="1">
      <c r="A11" s="7">
        <v>10</v>
      </c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7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</row>
    <row r="17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12300001@nihonsoft.net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V40"/>
  <sheetViews>
    <sheetView topLeftCell="I13" zoomScaleNormal="100" workbookViewId="0">
      <selection activeCell="O25" sqref="O25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6.375" style="1" bestFit="1" customWidth="1"/>
    <col min="18" max="18" width="68.625" style="1" bestFit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1010</v>
      </c>
      <c r="C2" s="322" t="s">
        <v>17992</v>
      </c>
      <c r="D2" s="9" t="s">
        <v>9684</v>
      </c>
      <c r="E2" s="140" t="s">
        <v>9715</v>
      </c>
      <c r="F2" s="87" t="s">
        <v>9408</v>
      </c>
      <c r="G2" s="7" t="s">
        <v>21</v>
      </c>
      <c r="H2" s="96" t="s">
        <v>9439</v>
      </c>
      <c r="I2" s="8" t="s">
        <v>9465</v>
      </c>
      <c r="J2" s="8"/>
      <c r="K2" s="8" t="s">
        <v>17255</v>
      </c>
      <c r="L2" s="8" t="s">
        <v>17290</v>
      </c>
      <c r="M2" s="8" t="s">
        <v>17290</v>
      </c>
      <c r="N2" s="8" t="s">
        <v>17286</v>
      </c>
      <c r="O2" s="15" t="s">
        <v>9746</v>
      </c>
      <c r="P2" s="15"/>
      <c r="Q2" s="307" t="s">
        <v>10942</v>
      </c>
      <c r="R2" s="307"/>
      <c r="S2" s="243">
        <v>47</v>
      </c>
      <c r="U2" s="413" t="s">
        <v>5180</v>
      </c>
      <c r="V2" s="413">
        <f>COUNTIF($S$2:$S$34,"41")</f>
        <v>0</v>
      </c>
    </row>
    <row r="3" spans="1:22" ht="16.5" thickTop="1" thickBot="1">
      <c r="A3" s="250">
        <v>2</v>
      </c>
      <c r="B3" s="250">
        <v>1020</v>
      </c>
      <c r="C3" s="495" t="s">
        <v>28354</v>
      </c>
      <c r="D3" s="251" t="s">
        <v>9685</v>
      </c>
      <c r="E3" s="268" t="s">
        <v>9716</v>
      </c>
      <c r="F3" s="292" t="s">
        <v>9409</v>
      </c>
      <c r="G3" s="250" t="s">
        <v>21</v>
      </c>
      <c r="H3" s="270" t="s">
        <v>10943</v>
      </c>
      <c r="I3" s="254" t="s">
        <v>9465</v>
      </c>
      <c r="J3" s="254"/>
      <c r="K3" s="254"/>
      <c r="L3" s="254"/>
      <c r="M3" s="254"/>
      <c r="N3" s="254"/>
      <c r="O3" s="252" t="s">
        <v>9746</v>
      </c>
      <c r="P3" s="252" t="s">
        <v>17229</v>
      </c>
      <c r="Q3" s="496" t="s">
        <v>10944</v>
      </c>
      <c r="R3" s="496"/>
      <c r="S3" s="497"/>
      <c r="U3" s="413" t="s">
        <v>5179</v>
      </c>
      <c r="V3" s="413">
        <f>COUNTIF($S$2:$S$34,"42")</f>
        <v>0</v>
      </c>
    </row>
    <row r="4" spans="1:22" ht="16.5" thickTop="1" thickBot="1">
      <c r="A4" s="7">
        <v>3</v>
      </c>
      <c r="B4" s="442">
        <v>1030</v>
      </c>
      <c r="C4" s="322" t="s">
        <v>17994</v>
      </c>
      <c r="D4" s="9" t="s">
        <v>9686</v>
      </c>
      <c r="E4" s="147" t="s">
        <v>9717</v>
      </c>
      <c r="F4" s="87" t="s">
        <v>9410</v>
      </c>
      <c r="G4" s="7" t="s">
        <v>21</v>
      </c>
      <c r="H4" s="96" t="s">
        <v>9440</v>
      </c>
      <c r="I4" s="8" t="s">
        <v>9465</v>
      </c>
      <c r="J4" s="8"/>
      <c r="K4" s="8" t="s">
        <v>17255</v>
      </c>
      <c r="L4" s="8" t="s">
        <v>17290</v>
      </c>
      <c r="M4" s="8" t="s">
        <v>17257</v>
      </c>
      <c r="N4" s="8" t="s">
        <v>17259</v>
      </c>
      <c r="O4" s="15" t="s">
        <v>9746</v>
      </c>
      <c r="P4" s="15"/>
      <c r="Q4" s="8" t="s">
        <v>10941</v>
      </c>
      <c r="R4" s="8"/>
      <c r="S4" s="214">
        <v>47</v>
      </c>
      <c r="U4" s="413" t="s">
        <v>5178</v>
      </c>
      <c r="V4" s="413">
        <f>COUNTIF($S$2:$S$34,"43")</f>
        <v>0</v>
      </c>
    </row>
    <row r="5" spans="1:22" ht="16.5" thickTop="1" thickBot="1">
      <c r="A5" s="7">
        <v>4</v>
      </c>
      <c r="B5" s="442">
        <v>1040</v>
      </c>
      <c r="C5" s="322" t="s">
        <v>17995</v>
      </c>
      <c r="D5" s="9" t="s">
        <v>9687</v>
      </c>
      <c r="E5" s="147" t="s">
        <v>9718</v>
      </c>
      <c r="F5" s="87" t="s">
        <v>9411</v>
      </c>
      <c r="G5" s="7" t="s">
        <v>21</v>
      </c>
      <c r="H5" s="96" t="s">
        <v>9441</v>
      </c>
      <c r="I5" s="8" t="s">
        <v>9465</v>
      </c>
      <c r="J5" s="8"/>
      <c r="K5" s="8" t="s">
        <v>17255</v>
      </c>
      <c r="L5" s="8" t="s">
        <v>17257</v>
      </c>
      <c r="M5" s="8" t="s">
        <v>17257</v>
      </c>
      <c r="N5" s="8" t="s">
        <v>17259</v>
      </c>
      <c r="O5" s="15" t="s">
        <v>9746</v>
      </c>
      <c r="P5" s="15"/>
      <c r="Q5" s="8" t="s">
        <v>10940</v>
      </c>
      <c r="R5" s="8"/>
      <c r="S5" s="214">
        <v>47</v>
      </c>
      <c r="U5" s="413" t="s">
        <v>5176</v>
      </c>
      <c r="V5" s="413">
        <f>COUNTIF($S$2:$S$34,"44")</f>
        <v>0</v>
      </c>
    </row>
    <row r="6" spans="1:22" ht="16.5" thickTop="1" thickBot="1">
      <c r="A6" s="7">
        <v>5</v>
      </c>
      <c r="B6" s="442">
        <v>1050</v>
      </c>
      <c r="C6" s="322" t="s">
        <v>17996</v>
      </c>
      <c r="D6" s="9" t="s">
        <v>9688</v>
      </c>
      <c r="E6" s="147" t="s">
        <v>9719</v>
      </c>
      <c r="F6" s="87" t="s">
        <v>9412</v>
      </c>
      <c r="G6" s="7" t="s">
        <v>21</v>
      </c>
      <c r="H6" s="96" t="s">
        <v>10938</v>
      </c>
      <c r="I6" s="8" t="s">
        <v>9465</v>
      </c>
      <c r="J6" s="8"/>
      <c r="K6" s="8" t="s">
        <v>17446</v>
      </c>
      <c r="L6" s="8" t="s">
        <v>17290</v>
      </c>
      <c r="M6" s="8" t="s">
        <v>17257</v>
      </c>
      <c r="N6" s="8" t="s">
        <v>17259</v>
      </c>
      <c r="O6" s="15" t="s">
        <v>9746</v>
      </c>
      <c r="P6" s="15"/>
      <c r="Q6" s="8" t="s">
        <v>10939</v>
      </c>
      <c r="R6" s="8"/>
      <c r="S6" s="214">
        <v>47</v>
      </c>
      <c r="U6" s="413" t="s">
        <v>5174</v>
      </c>
      <c r="V6" s="413">
        <f>COUNTIF($S$2:$S$34,"45")</f>
        <v>0</v>
      </c>
    </row>
    <row r="7" spans="1:22" ht="16.5" thickTop="1" thickBot="1">
      <c r="A7" s="7">
        <v>6</v>
      </c>
      <c r="B7" s="442">
        <v>1060</v>
      </c>
      <c r="C7" s="322" t="s">
        <v>17997</v>
      </c>
      <c r="D7" s="9" t="s">
        <v>9689</v>
      </c>
      <c r="E7" s="147" t="s">
        <v>9720</v>
      </c>
      <c r="F7" s="87" t="s">
        <v>9413</v>
      </c>
      <c r="G7" s="7" t="s">
        <v>21</v>
      </c>
      <c r="H7" s="96" t="s">
        <v>9442</v>
      </c>
      <c r="I7" s="8" t="s">
        <v>9465</v>
      </c>
      <c r="J7" s="8"/>
      <c r="K7" s="8" t="s">
        <v>17446</v>
      </c>
      <c r="L7" s="8" t="s">
        <v>17261</v>
      </c>
      <c r="M7" s="8" t="s">
        <v>17257</v>
      </c>
      <c r="N7" s="8" t="s">
        <v>17259</v>
      </c>
      <c r="O7" s="15" t="s">
        <v>9746</v>
      </c>
      <c r="P7" s="15"/>
      <c r="Q7" s="8" t="s">
        <v>10334</v>
      </c>
      <c r="R7" s="8"/>
      <c r="S7" s="214">
        <v>47</v>
      </c>
      <c r="U7" s="413" t="s">
        <v>5175</v>
      </c>
      <c r="V7" s="413">
        <f>COUNTIF($S$2:$S$34,"46")</f>
        <v>0</v>
      </c>
    </row>
    <row r="8" spans="1:22" ht="16.5" thickTop="1" thickBot="1">
      <c r="A8" s="7">
        <v>7</v>
      </c>
      <c r="B8" s="442">
        <v>1070</v>
      </c>
      <c r="C8" s="322" t="s">
        <v>17998</v>
      </c>
      <c r="D8" s="9" t="s">
        <v>9690</v>
      </c>
      <c r="E8" s="147" t="s">
        <v>9721</v>
      </c>
      <c r="F8" s="87" t="s">
        <v>9414</v>
      </c>
      <c r="G8" s="7" t="s">
        <v>21</v>
      </c>
      <c r="H8" s="96" t="s">
        <v>9443</v>
      </c>
      <c r="I8" s="8" t="s">
        <v>9465</v>
      </c>
      <c r="J8" s="8"/>
      <c r="K8" s="8" t="s">
        <v>17255</v>
      </c>
      <c r="L8" s="8" t="s">
        <v>17290</v>
      </c>
      <c r="M8" s="8" t="s">
        <v>17290</v>
      </c>
      <c r="N8" s="8" t="s">
        <v>17286</v>
      </c>
      <c r="O8" s="15" t="s">
        <v>9746</v>
      </c>
      <c r="P8" s="15"/>
      <c r="Q8" s="8" t="s">
        <v>10335</v>
      </c>
      <c r="R8" s="8"/>
      <c r="S8" s="214">
        <v>47</v>
      </c>
      <c r="U8" s="413" t="s">
        <v>5214</v>
      </c>
      <c r="V8" s="413">
        <f>COUNTIF($S$2:$S$34,"47")</f>
        <v>30</v>
      </c>
    </row>
    <row r="9" spans="1:22" ht="16.5" thickTop="1" thickBot="1">
      <c r="A9" s="7">
        <v>8</v>
      </c>
      <c r="B9" s="442">
        <v>1080</v>
      </c>
      <c r="C9" s="322" t="s">
        <v>17999</v>
      </c>
      <c r="D9" s="9" t="s">
        <v>9691</v>
      </c>
      <c r="E9" s="147" t="s">
        <v>9722</v>
      </c>
      <c r="F9" s="87" t="s">
        <v>9415</v>
      </c>
      <c r="G9" s="7" t="s">
        <v>21</v>
      </c>
      <c r="H9" s="96" t="s">
        <v>9444</v>
      </c>
      <c r="I9" s="8" t="s">
        <v>9465</v>
      </c>
      <c r="J9" s="8"/>
      <c r="K9" s="8" t="s">
        <v>17288</v>
      </c>
      <c r="L9" s="8" t="s">
        <v>17257</v>
      </c>
      <c r="M9" s="8" t="s">
        <v>17257</v>
      </c>
      <c r="N9" s="8" t="s">
        <v>17259</v>
      </c>
      <c r="O9" s="15" t="s">
        <v>9746</v>
      </c>
      <c r="P9" s="15"/>
      <c r="Q9" s="8" t="s">
        <v>10336</v>
      </c>
      <c r="R9" s="8"/>
      <c r="S9" s="214">
        <v>47</v>
      </c>
      <c r="U9" s="413" t="s">
        <v>5216</v>
      </c>
      <c r="V9" s="413">
        <f>COUNTIF($S$2:$S$34,"48")</f>
        <v>0</v>
      </c>
    </row>
    <row r="10" spans="1:22" ht="16.5" thickTop="1" thickBot="1">
      <c r="A10" s="7">
        <v>9</v>
      </c>
      <c r="B10" s="442">
        <v>1090</v>
      </c>
      <c r="C10" s="322" t="s">
        <v>18000</v>
      </c>
      <c r="D10" s="9" t="s">
        <v>9692</v>
      </c>
      <c r="E10" s="147" t="s">
        <v>9723</v>
      </c>
      <c r="F10" s="87" t="s">
        <v>9416</v>
      </c>
      <c r="G10" s="7" t="s">
        <v>21</v>
      </c>
      <c r="H10" s="96" t="s">
        <v>9445</v>
      </c>
      <c r="I10" s="8" t="s">
        <v>9465</v>
      </c>
      <c r="J10" s="8"/>
      <c r="K10" s="8" t="s">
        <v>17288</v>
      </c>
      <c r="L10" s="8" t="s">
        <v>17261</v>
      </c>
      <c r="M10" s="8" t="s">
        <v>17261</v>
      </c>
      <c r="N10" s="8" t="s">
        <v>17263</v>
      </c>
      <c r="O10" s="15" t="s">
        <v>9746</v>
      </c>
      <c r="P10" s="15"/>
      <c r="Q10" s="8" t="s">
        <v>10337</v>
      </c>
      <c r="R10" s="8"/>
      <c r="S10" s="214">
        <v>47</v>
      </c>
      <c r="U10" s="413" t="s">
        <v>5215</v>
      </c>
      <c r="V10" s="413">
        <f>COUNTIF($S$2:$S$34,"49")</f>
        <v>0</v>
      </c>
    </row>
    <row r="11" spans="1:22" ht="16.5" thickTop="1" thickBot="1">
      <c r="A11" s="7">
        <v>10</v>
      </c>
      <c r="B11" s="442">
        <v>1100</v>
      </c>
      <c r="C11" s="322" t="s">
        <v>18001</v>
      </c>
      <c r="D11" s="9" t="s">
        <v>9693</v>
      </c>
      <c r="E11" s="147" t="s">
        <v>9724</v>
      </c>
      <c r="F11" s="87" t="s">
        <v>9417</v>
      </c>
      <c r="G11" s="7" t="s">
        <v>21</v>
      </c>
      <c r="H11" s="96" t="s">
        <v>9446</v>
      </c>
      <c r="I11" s="8" t="s">
        <v>9465</v>
      </c>
      <c r="J11" s="8"/>
      <c r="K11" s="8" t="s">
        <v>17288</v>
      </c>
      <c r="L11" s="8" t="s">
        <v>17257</v>
      </c>
      <c r="M11" s="8" t="s">
        <v>17257</v>
      </c>
      <c r="N11" s="8" t="s">
        <v>17263</v>
      </c>
      <c r="O11" s="15" t="s">
        <v>9746</v>
      </c>
      <c r="P11" s="15"/>
      <c r="Q11" s="8" t="s">
        <v>10338</v>
      </c>
      <c r="R11" s="8"/>
      <c r="S11" s="214">
        <v>47</v>
      </c>
      <c r="U11" s="413" t="s">
        <v>17020</v>
      </c>
      <c r="V11" s="413">
        <f>COUNTIF($S$2:$S$148,"50")</f>
        <v>0</v>
      </c>
    </row>
    <row r="12" spans="1:22" ht="16.5" thickTop="1" thickBot="1">
      <c r="A12" s="7">
        <v>11</v>
      </c>
      <c r="B12" s="442">
        <v>1110</v>
      </c>
      <c r="C12" s="322" t="s">
        <v>18002</v>
      </c>
      <c r="D12" s="9" t="s">
        <v>9694</v>
      </c>
      <c r="E12" s="147" t="s">
        <v>9725</v>
      </c>
      <c r="F12" s="87" t="s">
        <v>9418</v>
      </c>
      <c r="G12" s="7" t="s">
        <v>21</v>
      </c>
      <c r="H12" s="96" t="s">
        <v>9447</v>
      </c>
      <c r="I12" s="8" t="s">
        <v>9465</v>
      </c>
      <c r="J12" s="8"/>
      <c r="K12" s="8" t="s">
        <v>17264</v>
      </c>
      <c r="L12" s="8" t="s">
        <v>17290</v>
      </c>
      <c r="M12" s="8" t="s">
        <v>17261</v>
      </c>
      <c r="N12" s="8" t="s">
        <v>17259</v>
      </c>
      <c r="O12" s="15" t="s">
        <v>9746</v>
      </c>
      <c r="P12" s="15"/>
      <c r="Q12" s="8" t="s">
        <v>10339</v>
      </c>
      <c r="R12" s="8"/>
      <c r="S12" s="214">
        <v>47</v>
      </c>
      <c r="U12" s="413" t="s">
        <v>17021</v>
      </c>
      <c r="V12" s="413">
        <f>COUNTIF($S$2:$S$148,"51")</f>
        <v>0</v>
      </c>
    </row>
    <row r="13" spans="1:22" ht="16.5" thickTop="1" thickBot="1">
      <c r="A13" s="7">
        <v>12</v>
      </c>
      <c r="B13" s="442">
        <v>1120</v>
      </c>
      <c r="C13" s="322" t="s">
        <v>18003</v>
      </c>
      <c r="D13" s="9" t="s">
        <v>9695</v>
      </c>
      <c r="E13" s="147" t="s">
        <v>9726</v>
      </c>
      <c r="F13" s="87" t="s">
        <v>9419</v>
      </c>
      <c r="G13" s="7" t="s">
        <v>21</v>
      </c>
      <c r="H13" s="96" t="s">
        <v>28289</v>
      </c>
      <c r="I13" s="8" t="s">
        <v>9465</v>
      </c>
      <c r="J13" s="8"/>
      <c r="K13" s="8" t="s">
        <v>17288</v>
      </c>
      <c r="L13" s="8" t="s">
        <v>17261</v>
      </c>
      <c r="M13" s="8" t="s">
        <v>17257</v>
      </c>
      <c r="N13" s="8" t="s">
        <v>17263</v>
      </c>
      <c r="O13" s="15" t="s">
        <v>9746</v>
      </c>
      <c r="P13" s="15"/>
      <c r="Q13" s="8" t="s">
        <v>28290</v>
      </c>
      <c r="R13" s="8" t="s">
        <v>28291</v>
      </c>
      <c r="S13" s="214">
        <v>47</v>
      </c>
      <c r="U13" s="413" t="s">
        <v>17022</v>
      </c>
      <c r="V13" s="413">
        <f>COUNTIF($S$2:$S$148,"52")</f>
        <v>0</v>
      </c>
    </row>
    <row r="14" spans="1:22" ht="16.5" thickTop="1" thickBot="1">
      <c r="A14" s="7">
        <v>13</v>
      </c>
      <c r="B14" s="442">
        <v>1130</v>
      </c>
      <c r="C14" s="322" t="s">
        <v>18004</v>
      </c>
      <c r="D14" s="9" t="s">
        <v>9696</v>
      </c>
      <c r="E14" s="15" t="s">
        <v>9727</v>
      </c>
      <c r="F14" s="87" t="s">
        <v>9420</v>
      </c>
      <c r="G14" s="7" t="s">
        <v>21</v>
      </c>
      <c r="H14" s="96" t="s">
        <v>9448</v>
      </c>
      <c r="I14" s="8" t="s">
        <v>9465</v>
      </c>
      <c r="J14" s="8"/>
      <c r="K14" s="8" t="s">
        <v>17264</v>
      </c>
      <c r="L14" s="8" t="s">
        <v>17290</v>
      </c>
      <c r="M14" s="8" t="s">
        <v>17290</v>
      </c>
      <c r="N14" s="8" t="s">
        <v>17263</v>
      </c>
      <c r="O14" s="15" t="s">
        <v>9746</v>
      </c>
      <c r="P14" s="15"/>
      <c r="Q14" s="8" t="s">
        <v>10340</v>
      </c>
      <c r="R14" s="8"/>
      <c r="S14" s="214">
        <v>47</v>
      </c>
    </row>
    <row r="15" spans="1:22" ht="16.5" thickTop="1" thickBot="1">
      <c r="A15" s="7">
        <v>14</v>
      </c>
      <c r="B15" s="442">
        <v>1140</v>
      </c>
      <c r="C15" s="322" t="s">
        <v>18005</v>
      </c>
      <c r="D15" s="9" t="s">
        <v>9697</v>
      </c>
      <c r="E15" s="15" t="s">
        <v>9728</v>
      </c>
      <c r="F15" s="87" t="s">
        <v>9421</v>
      </c>
      <c r="G15" s="7" t="s">
        <v>21</v>
      </c>
      <c r="H15" s="96" t="s">
        <v>9449</v>
      </c>
      <c r="I15" s="8" t="s">
        <v>9465</v>
      </c>
      <c r="J15" s="8"/>
      <c r="K15" s="8" t="s">
        <v>17446</v>
      </c>
      <c r="L15" s="8" t="s">
        <v>17261</v>
      </c>
      <c r="M15" s="8" t="s">
        <v>17290</v>
      </c>
      <c r="N15" s="8" t="s">
        <v>17259</v>
      </c>
      <c r="O15" s="15" t="s">
        <v>9746</v>
      </c>
      <c r="P15" s="15"/>
      <c r="Q15" s="8" t="s">
        <v>10341</v>
      </c>
      <c r="R15" s="8"/>
      <c r="S15" s="214">
        <v>47</v>
      </c>
    </row>
    <row r="16" spans="1:22" ht="16.5" thickTop="1" thickBot="1">
      <c r="A16" s="7">
        <v>15</v>
      </c>
      <c r="B16" s="442">
        <v>1150</v>
      </c>
      <c r="C16" s="322" t="s">
        <v>18006</v>
      </c>
      <c r="D16" s="9" t="s">
        <v>9698</v>
      </c>
      <c r="E16" s="15" t="s">
        <v>9729</v>
      </c>
      <c r="F16" s="87" t="s">
        <v>9422</v>
      </c>
      <c r="G16" s="7" t="s">
        <v>21</v>
      </c>
      <c r="H16" s="96" t="s">
        <v>9450</v>
      </c>
      <c r="I16" s="8" t="s">
        <v>9465</v>
      </c>
      <c r="J16" s="8"/>
      <c r="K16" s="8" t="s">
        <v>17255</v>
      </c>
      <c r="L16" s="8" t="s">
        <v>17257</v>
      </c>
      <c r="M16" s="8" t="s">
        <v>17261</v>
      </c>
      <c r="N16" s="8" t="s">
        <v>17259</v>
      </c>
      <c r="O16" s="15" t="s">
        <v>9746</v>
      </c>
      <c r="P16" s="15"/>
      <c r="Q16" s="8" t="s">
        <v>10342</v>
      </c>
      <c r="R16" s="8"/>
      <c r="S16" s="214">
        <v>47</v>
      </c>
    </row>
    <row r="17" spans="1:20" ht="16.5" thickTop="1" thickBot="1">
      <c r="A17" s="7">
        <v>16</v>
      </c>
      <c r="B17" s="442">
        <v>1160</v>
      </c>
      <c r="C17" s="322" t="s">
        <v>18007</v>
      </c>
      <c r="D17" s="9" t="s">
        <v>9699</v>
      </c>
      <c r="E17" s="15" t="s">
        <v>9730</v>
      </c>
      <c r="F17" s="87" t="s">
        <v>9423</v>
      </c>
      <c r="G17" s="7" t="s">
        <v>21</v>
      </c>
      <c r="H17" s="96" t="s">
        <v>9451</v>
      </c>
      <c r="I17" s="8" t="s">
        <v>9465</v>
      </c>
      <c r="J17" s="8"/>
      <c r="K17" s="8" t="s">
        <v>17264</v>
      </c>
      <c r="L17" s="8" t="s">
        <v>17261</v>
      </c>
      <c r="M17" s="8" t="s">
        <v>17290</v>
      </c>
      <c r="N17" s="8" t="s">
        <v>17263</v>
      </c>
      <c r="O17" s="15" t="s">
        <v>9746</v>
      </c>
      <c r="P17" s="15"/>
      <c r="Q17" s="8" t="s">
        <v>10343</v>
      </c>
      <c r="R17" s="8"/>
      <c r="S17" s="214">
        <v>47</v>
      </c>
    </row>
    <row r="18" spans="1:20" ht="16.5" thickTop="1" thickBot="1">
      <c r="A18" s="7">
        <v>17</v>
      </c>
      <c r="B18" s="442">
        <v>1170</v>
      </c>
      <c r="C18" s="322" t="s">
        <v>18008</v>
      </c>
      <c r="D18" s="9" t="s">
        <v>9700</v>
      </c>
      <c r="E18" s="15" t="s">
        <v>9731</v>
      </c>
      <c r="F18" s="87" t="s">
        <v>9424</v>
      </c>
      <c r="G18" s="7" t="s">
        <v>21</v>
      </c>
      <c r="H18" s="96" t="s">
        <v>9452</v>
      </c>
      <c r="I18" s="8" t="s">
        <v>9465</v>
      </c>
      <c r="J18" s="8"/>
      <c r="K18" s="8" t="s">
        <v>17264</v>
      </c>
      <c r="L18" s="8" t="s">
        <v>17261</v>
      </c>
      <c r="M18" s="8" t="s">
        <v>17290</v>
      </c>
      <c r="N18" s="8" t="s">
        <v>17263</v>
      </c>
      <c r="O18" s="15" t="s">
        <v>9746</v>
      </c>
      <c r="P18" s="15"/>
      <c r="Q18" s="8" t="s">
        <v>10344</v>
      </c>
      <c r="R18" s="8"/>
      <c r="S18" s="214">
        <v>47</v>
      </c>
    </row>
    <row r="19" spans="1:20" ht="16.5" thickTop="1" thickBot="1">
      <c r="A19" s="7">
        <v>18</v>
      </c>
      <c r="B19" s="442">
        <v>1180</v>
      </c>
      <c r="C19" s="322" t="s">
        <v>18009</v>
      </c>
      <c r="D19" s="9" t="s">
        <v>9701</v>
      </c>
      <c r="E19" s="15" t="s">
        <v>9732</v>
      </c>
      <c r="F19" s="87" t="s">
        <v>9425</v>
      </c>
      <c r="G19" s="7" t="s">
        <v>21</v>
      </c>
      <c r="H19" s="96" t="s">
        <v>9453</v>
      </c>
      <c r="I19" s="8" t="s">
        <v>9465</v>
      </c>
      <c r="J19" s="8"/>
      <c r="K19" s="8" t="s">
        <v>17288</v>
      </c>
      <c r="L19" s="8" t="s">
        <v>17261</v>
      </c>
      <c r="M19" s="8" t="s">
        <v>17257</v>
      </c>
      <c r="N19" s="8" t="s">
        <v>17263</v>
      </c>
      <c r="O19" s="15" t="s">
        <v>9746</v>
      </c>
      <c r="P19" s="15"/>
      <c r="Q19" s="8" t="s">
        <v>10345</v>
      </c>
      <c r="R19" s="8"/>
      <c r="S19" s="214">
        <v>47</v>
      </c>
    </row>
    <row r="20" spans="1:20" ht="16.5" thickTop="1" thickBot="1">
      <c r="A20" s="7">
        <v>19</v>
      </c>
      <c r="B20" s="442">
        <v>1190</v>
      </c>
      <c r="C20" s="322" t="s">
        <v>18010</v>
      </c>
      <c r="D20" s="9" t="s">
        <v>9702</v>
      </c>
      <c r="E20" s="15" t="s">
        <v>9733</v>
      </c>
      <c r="F20" s="87" t="s">
        <v>9426</v>
      </c>
      <c r="G20" s="7" t="s">
        <v>21</v>
      </c>
      <c r="H20" s="96" t="s">
        <v>9454</v>
      </c>
      <c r="I20" s="8" t="s">
        <v>9465</v>
      </c>
      <c r="J20" s="8"/>
      <c r="K20" s="8" t="s">
        <v>17264</v>
      </c>
      <c r="L20" s="8" t="s">
        <v>17257</v>
      </c>
      <c r="M20" s="8" t="s">
        <v>17257</v>
      </c>
      <c r="N20" s="8" t="s">
        <v>17322</v>
      </c>
      <c r="O20" s="15" t="s">
        <v>9746</v>
      </c>
      <c r="P20" s="15"/>
      <c r="Q20" s="8" t="s">
        <v>10346</v>
      </c>
      <c r="R20" s="8"/>
      <c r="S20" s="214">
        <v>47</v>
      </c>
    </row>
    <row r="21" spans="1:20" ht="16.5" thickTop="1" thickBot="1">
      <c r="A21" s="7">
        <v>20</v>
      </c>
      <c r="B21" s="442">
        <v>1200</v>
      </c>
      <c r="C21" s="322" t="s">
        <v>18011</v>
      </c>
      <c r="D21" s="9" t="s">
        <v>9703</v>
      </c>
      <c r="E21" s="15" t="s">
        <v>9734</v>
      </c>
      <c r="F21" s="87" t="s">
        <v>9427</v>
      </c>
      <c r="G21" s="7" t="s">
        <v>21</v>
      </c>
      <c r="H21" s="96" t="s">
        <v>9455</v>
      </c>
      <c r="I21" s="8" t="s">
        <v>9465</v>
      </c>
      <c r="J21" s="8"/>
      <c r="K21" s="8" t="s">
        <v>17255</v>
      </c>
      <c r="L21" s="8" t="s">
        <v>17261</v>
      </c>
      <c r="M21" s="8" t="s">
        <v>17261</v>
      </c>
      <c r="N21" s="8" t="s">
        <v>17322</v>
      </c>
      <c r="O21" s="15" t="s">
        <v>9746</v>
      </c>
      <c r="P21" s="15"/>
      <c r="Q21" s="8" t="s">
        <v>10347</v>
      </c>
      <c r="R21" s="8"/>
      <c r="S21" s="214">
        <v>47</v>
      </c>
    </row>
    <row r="22" spans="1:20" ht="16.5" thickTop="1" thickBot="1">
      <c r="A22" s="7">
        <v>21</v>
      </c>
      <c r="B22" s="442">
        <v>1210</v>
      </c>
      <c r="C22" s="322" t="s">
        <v>18012</v>
      </c>
      <c r="D22" s="9" t="s">
        <v>9704</v>
      </c>
      <c r="E22" s="15" t="s">
        <v>9735</v>
      </c>
      <c r="F22" s="87" t="s">
        <v>9428</v>
      </c>
      <c r="G22" s="7" t="s">
        <v>21</v>
      </c>
      <c r="H22" s="96" t="s">
        <v>9456</v>
      </c>
      <c r="I22" s="8" t="s">
        <v>9465</v>
      </c>
      <c r="J22" s="8"/>
      <c r="K22" s="8" t="s">
        <v>17264</v>
      </c>
      <c r="L22" s="8" t="s">
        <v>17261</v>
      </c>
      <c r="M22" s="8" t="s">
        <v>17261</v>
      </c>
      <c r="N22" s="8" t="s">
        <v>17447</v>
      </c>
      <c r="O22" s="15" t="s">
        <v>9746</v>
      </c>
      <c r="P22" s="15"/>
      <c r="Q22" s="8" t="s">
        <v>10348</v>
      </c>
      <c r="R22" s="8"/>
      <c r="S22" s="214">
        <v>47</v>
      </c>
    </row>
    <row r="23" spans="1:20" ht="16.5" thickTop="1" thickBot="1">
      <c r="A23" s="7">
        <v>22</v>
      </c>
      <c r="B23" s="442">
        <v>1220</v>
      </c>
      <c r="C23" s="322" t="s">
        <v>18013</v>
      </c>
      <c r="D23" s="9" t="s">
        <v>9705</v>
      </c>
      <c r="E23" s="15" t="s">
        <v>9736</v>
      </c>
      <c r="F23" s="87" t="s">
        <v>9429</v>
      </c>
      <c r="G23" s="7" t="s">
        <v>21</v>
      </c>
      <c r="H23" s="96" t="s">
        <v>9457</v>
      </c>
      <c r="I23" s="8" t="s">
        <v>9465</v>
      </c>
      <c r="J23" s="8"/>
      <c r="K23" s="8" t="s">
        <v>17264</v>
      </c>
      <c r="L23" s="8" t="s">
        <v>17261</v>
      </c>
      <c r="M23" s="8" t="s">
        <v>17261</v>
      </c>
      <c r="N23" s="8" t="s">
        <v>17263</v>
      </c>
      <c r="O23" s="15" t="s">
        <v>9746</v>
      </c>
      <c r="P23" s="15"/>
      <c r="Q23" s="8" t="s">
        <v>10349</v>
      </c>
      <c r="R23" s="8"/>
      <c r="S23" s="214">
        <v>47</v>
      </c>
    </row>
    <row r="24" spans="1:20" ht="15" customHeight="1" thickTop="1" thickBot="1">
      <c r="A24" s="7">
        <v>23</v>
      </c>
      <c r="B24" s="442">
        <v>1230</v>
      </c>
      <c r="C24" s="322" t="s">
        <v>18014</v>
      </c>
      <c r="D24" s="9" t="s">
        <v>9706</v>
      </c>
      <c r="E24" s="15" t="s">
        <v>9737</v>
      </c>
      <c r="F24" s="87" t="s">
        <v>9430</v>
      </c>
      <c r="G24" s="7" t="s">
        <v>21</v>
      </c>
      <c r="H24" s="96" t="s">
        <v>9458</v>
      </c>
      <c r="I24" s="8" t="s">
        <v>9465</v>
      </c>
      <c r="J24" s="8"/>
      <c r="K24" s="8" t="s">
        <v>17264</v>
      </c>
      <c r="L24" s="8" t="s">
        <v>17261</v>
      </c>
      <c r="M24" s="8" t="s">
        <v>17261</v>
      </c>
      <c r="N24" s="8" t="s">
        <v>17286</v>
      </c>
      <c r="O24" s="15" t="s">
        <v>9746</v>
      </c>
      <c r="P24" s="15"/>
      <c r="Q24" s="8" t="s">
        <v>10350</v>
      </c>
      <c r="R24" s="8"/>
      <c r="S24" s="214">
        <v>47</v>
      </c>
    </row>
    <row r="25" spans="1:20" ht="16.5" thickTop="1" thickBot="1">
      <c r="A25" s="392">
        <v>24</v>
      </c>
      <c r="B25" s="392">
        <v>1240</v>
      </c>
      <c r="C25" s="962" t="s">
        <v>23831</v>
      </c>
      <c r="D25" s="426" t="s">
        <v>9707</v>
      </c>
      <c r="E25" s="428" t="s">
        <v>9738</v>
      </c>
      <c r="F25" s="429" t="s">
        <v>9431</v>
      </c>
      <c r="G25" s="392" t="s">
        <v>21</v>
      </c>
      <c r="H25" s="963" t="s">
        <v>9459</v>
      </c>
      <c r="I25" s="393" t="s">
        <v>9465</v>
      </c>
      <c r="J25" s="393"/>
      <c r="K25" s="393" t="s">
        <v>17446</v>
      </c>
      <c r="L25" s="393" t="s">
        <v>17257</v>
      </c>
      <c r="M25" s="393" t="s">
        <v>17261</v>
      </c>
      <c r="N25" s="393" t="s">
        <v>17263</v>
      </c>
      <c r="O25" s="428" t="s">
        <v>9746</v>
      </c>
      <c r="P25" s="428" t="s">
        <v>33491</v>
      </c>
      <c r="Q25" s="393" t="s">
        <v>23823</v>
      </c>
      <c r="R25" s="393" t="s">
        <v>24151</v>
      </c>
      <c r="S25" s="431">
        <v>47</v>
      </c>
    </row>
    <row r="26" spans="1:20" ht="16.5" thickTop="1" thickBot="1">
      <c r="A26" s="392">
        <v>25</v>
      </c>
      <c r="B26" s="392">
        <v>1250</v>
      </c>
      <c r="C26" s="962" t="s">
        <v>18015</v>
      </c>
      <c r="D26" s="426" t="s">
        <v>9708</v>
      </c>
      <c r="E26" s="428" t="s">
        <v>9739</v>
      </c>
      <c r="F26" s="429" t="s">
        <v>9432</v>
      </c>
      <c r="G26" s="392" t="s">
        <v>21</v>
      </c>
      <c r="H26" s="963" t="s">
        <v>22882</v>
      </c>
      <c r="I26" s="393" t="s">
        <v>9465</v>
      </c>
      <c r="J26" s="393"/>
      <c r="K26" s="393" t="s">
        <v>17264</v>
      </c>
      <c r="L26" s="393" t="s">
        <v>17324</v>
      </c>
      <c r="M26" s="393" t="s">
        <v>17261</v>
      </c>
      <c r="N26" s="393" t="s">
        <v>17263</v>
      </c>
      <c r="O26" s="428" t="s">
        <v>9746</v>
      </c>
      <c r="P26" s="428" t="s">
        <v>28353</v>
      </c>
      <c r="Q26" s="393" t="s">
        <v>22904</v>
      </c>
      <c r="R26" s="393" t="s">
        <v>24152</v>
      </c>
      <c r="S26" s="431">
        <v>47</v>
      </c>
    </row>
    <row r="27" spans="1:20" ht="16.5" thickTop="1" thickBot="1">
      <c r="A27" s="7">
        <v>26</v>
      </c>
      <c r="B27" s="442">
        <v>1260</v>
      </c>
      <c r="C27" s="322" t="s">
        <v>18016</v>
      </c>
      <c r="D27" s="9" t="s">
        <v>9709</v>
      </c>
      <c r="E27" s="15" t="s">
        <v>9740</v>
      </c>
      <c r="F27" s="87" t="s">
        <v>9433</v>
      </c>
      <c r="G27" s="7" t="s">
        <v>21</v>
      </c>
      <c r="H27" s="96" t="s">
        <v>9460</v>
      </c>
      <c r="I27" s="8" t="s">
        <v>9465</v>
      </c>
      <c r="J27" s="8"/>
      <c r="K27" s="8" t="s">
        <v>17264</v>
      </c>
      <c r="L27" s="8" t="s">
        <v>17257</v>
      </c>
      <c r="M27" s="8" t="s">
        <v>17261</v>
      </c>
      <c r="N27" s="8" t="s">
        <v>17263</v>
      </c>
      <c r="O27" s="15" t="s">
        <v>9746</v>
      </c>
      <c r="P27" s="15"/>
      <c r="Q27" s="8" t="s">
        <v>10351</v>
      </c>
      <c r="R27" s="8"/>
      <c r="S27" s="214">
        <v>47</v>
      </c>
    </row>
    <row r="28" spans="1:20" ht="16.5" thickTop="1" thickBot="1">
      <c r="A28" s="7">
        <v>27</v>
      </c>
      <c r="B28" s="442">
        <v>1270</v>
      </c>
      <c r="C28" s="322" t="s">
        <v>18017</v>
      </c>
      <c r="D28" s="9" t="s">
        <v>9710</v>
      </c>
      <c r="E28" s="15" t="s">
        <v>9741</v>
      </c>
      <c r="F28" s="87" t="s">
        <v>9434</v>
      </c>
      <c r="G28" s="7" t="s">
        <v>21</v>
      </c>
      <c r="H28" s="96" t="s">
        <v>9461</v>
      </c>
      <c r="I28" s="8" t="s">
        <v>9465</v>
      </c>
      <c r="J28" s="8"/>
      <c r="K28" s="8" t="s">
        <v>17288</v>
      </c>
      <c r="L28" s="8" t="s">
        <v>17261</v>
      </c>
      <c r="M28" s="8" t="s">
        <v>17261</v>
      </c>
      <c r="N28" s="8" t="s">
        <v>17263</v>
      </c>
      <c r="O28" s="15" t="s">
        <v>9746</v>
      </c>
      <c r="P28" s="15"/>
      <c r="Q28" s="8" t="s">
        <v>10352</v>
      </c>
      <c r="R28" s="8"/>
      <c r="S28" s="214">
        <v>47</v>
      </c>
    </row>
    <row r="29" spans="1:20" ht="16.5" thickTop="1" thickBot="1">
      <c r="A29" s="7">
        <v>28</v>
      </c>
      <c r="B29" s="442">
        <v>1280</v>
      </c>
      <c r="C29" s="322" t="s">
        <v>18018</v>
      </c>
      <c r="D29" s="9" t="s">
        <v>9711</v>
      </c>
      <c r="E29" s="15" t="s">
        <v>9742</v>
      </c>
      <c r="F29" s="87" t="s">
        <v>9435</v>
      </c>
      <c r="G29" s="7" t="s">
        <v>21</v>
      </c>
      <c r="H29" s="96" t="s">
        <v>9462</v>
      </c>
      <c r="I29" s="8" t="s">
        <v>9465</v>
      </c>
      <c r="J29" s="8"/>
      <c r="K29" s="8" t="s">
        <v>17264</v>
      </c>
      <c r="L29" s="8" t="s">
        <v>17261</v>
      </c>
      <c r="M29" s="8" t="s">
        <v>17261</v>
      </c>
      <c r="N29" s="8" t="s">
        <v>17263</v>
      </c>
      <c r="O29" s="15" t="s">
        <v>9746</v>
      </c>
      <c r="P29" s="15"/>
      <c r="Q29" s="8" t="s">
        <v>10353</v>
      </c>
      <c r="R29" s="8"/>
      <c r="S29" s="214">
        <v>47</v>
      </c>
    </row>
    <row r="30" spans="1:20" ht="16.5" thickTop="1" thickBot="1">
      <c r="A30" s="7">
        <v>29</v>
      </c>
      <c r="B30" s="442">
        <v>1290</v>
      </c>
      <c r="C30" s="322" t="s">
        <v>18019</v>
      </c>
      <c r="D30" s="9" t="s">
        <v>9712</v>
      </c>
      <c r="E30" s="15" t="s">
        <v>9743</v>
      </c>
      <c r="F30" s="87" t="s">
        <v>9436</v>
      </c>
      <c r="G30" s="7" t="s">
        <v>21</v>
      </c>
      <c r="H30" s="96" t="s">
        <v>9463</v>
      </c>
      <c r="I30" s="8" t="s">
        <v>9465</v>
      </c>
      <c r="J30" s="8"/>
      <c r="K30" s="8" t="s">
        <v>17264</v>
      </c>
      <c r="L30" s="8" t="s">
        <v>17261</v>
      </c>
      <c r="M30" s="8" t="s">
        <v>17261</v>
      </c>
      <c r="N30" s="8" t="s">
        <v>17263</v>
      </c>
      <c r="O30" s="15" t="s">
        <v>9746</v>
      </c>
      <c r="P30" s="15"/>
      <c r="Q30" s="8" t="s">
        <v>10354</v>
      </c>
      <c r="R30" s="8"/>
      <c r="S30" s="214">
        <v>47</v>
      </c>
    </row>
    <row r="31" spans="1:20" ht="16.5" thickTop="1" thickBot="1">
      <c r="A31" s="7">
        <v>30</v>
      </c>
      <c r="B31" s="442">
        <v>1300</v>
      </c>
      <c r="C31" s="322" t="s">
        <v>18020</v>
      </c>
      <c r="D31" s="9" t="s">
        <v>9714</v>
      </c>
      <c r="E31" s="15" t="s">
        <v>9744</v>
      </c>
      <c r="F31" s="87" t="s">
        <v>9437</v>
      </c>
      <c r="G31" s="7" t="s">
        <v>21</v>
      </c>
      <c r="H31" s="96" t="s">
        <v>9464</v>
      </c>
      <c r="I31" s="8" t="s">
        <v>9465</v>
      </c>
      <c r="J31" s="8"/>
      <c r="K31" s="8" t="s">
        <v>17264</v>
      </c>
      <c r="L31" s="8" t="s">
        <v>17261</v>
      </c>
      <c r="M31" s="8" t="s">
        <v>17290</v>
      </c>
      <c r="N31" s="8" t="s">
        <v>17263</v>
      </c>
      <c r="O31" s="15" t="s">
        <v>9746</v>
      </c>
      <c r="P31" s="15"/>
      <c r="Q31" s="8" t="s">
        <v>10355</v>
      </c>
      <c r="R31" s="8"/>
      <c r="S31" s="214">
        <v>47</v>
      </c>
    </row>
    <row r="32" spans="1:20" ht="15" thickTop="1" thickBot="1">
      <c r="A32" s="7">
        <v>31</v>
      </c>
      <c r="B32" s="7">
        <v>2000</v>
      </c>
      <c r="C32" s="9" t="s">
        <v>11214</v>
      </c>
      <c r="D32" s="9" t="s">
        <v>9713</v>
      </c>
      <c r="E32" s="15" t="s">
        <v>9745</v>
      </c>
      <c r="F32" s="87" t="s">
        <v>9438</v>
      </c>
      <c r="G32" s="7" t="s">
        <v>21</v>
      </c>
      <c r="H32" s="96" t="s">
        <v>9466</v>
      </c>
      <c r="I32" s="8" t="s">
        <v>9465</v>
      </c>
      <c r="J32" s="8"/>
      <c r="K32" s="8" t="s">
        <v>17264</v>
      </c>
      <c r="L32" s="8" t="s">
        <v>17261</v>
      </c>
      <c r="M32" s="8" t="s">
        <v>17257</v>
      </c>
      <c r="N32" s="8" t="s">
        <v>17286</v>
      </c>
      <c r="O32" s="15" t="s">
        <v>9746</v>
      </c>
      <c r="P32" s="15"/>
      <c r="Q32" s="8" t="s">
        <v>10356</v>
      </c>
      <c r="R32" s="8"/>
      <c r="S32" s="214">
        <v>47</v>
      </c>
      <c r="T32" s="210" t="s">
        <v>11195</v>
      </c>
    </row>
    <row r="33" spans="1:22" ht="15" thickTop="1" thickBot="1">
      <c r="A33" s="7"/>
      <c r="B33" s="7"/>
      <c r="C33" s="9"/>
      <c r="D33" s="9"/>
      <c r="E33" s="15"/>
      <c r="F33" s="11"/>
      <c r="G33" s="91"/>
      <c r="H33" s="15"/>
      <c r="I33" s="8"/>
      <c r="J33" s="8"/>
      <c r="K33" s="8"/>
      <c r="L33" s="8"/>
      <c r="M33" s="8"/>
      <c r="N33" s="8"/>
      <c r="O33" s="15"/>
      <c r="P33" s="15"/>
      <c r="Q33" s="8"/>
      <c r="R33" s="8"/>
      <c r="S33" s="216"/>
    </row>
    <row r="34" spans="1:22" s="137" customFormat="1" ht="16.5" thickTop="1" thickBot="1">
      <c r="A34" s="422">
        <v>2</v>
      </c>
      <c r="B34" s="422">
        <v>1020</v>
      </c>
      <c r="C34" s="949" t="s">
        <v>17993</v>
      </c>
      <c r="D34" s="9" t="s">
        <v>9707</v>
      </c>
      <c r="E34" s="15" t="s">
        <v>9738</v>
      </c>
      <c r="F34" s="109" t="s">
        <v>9409</v>
      </c>
      <c r="G34" s="422" t="s">
        <v>21</v>
      </c>
      <c r="H34" s="96" t="s">
        <v>23870</v>
      </c>
      <c r="I34" s="443" t="s">
        <v>5888</v>
      </c>
      <c r="J34" s="443"/>
      <c r="K34" s="443" t="s">
        <v>23824</v>
      </c>
      <c r="L34" s="443"/>
      <c r="M34" s="443"/>
      <c r="N34" s="443"/>
      <c r="O34" s="135" t="s">
        <v>9683</v>
      </c>
      <c r="P34" s="135"/>
      <c r="Q34" s="468" t="s">
        <v>24216</v>
      </c>
      <c r="R34" s="468"/>
      <c r="S34" s="950"/>
      <c r="T34" s="277"/>
      <c r="U34" s="843" t="s">
        <v>5179</v>
      </c>
      <c r="V34" s="843">
        <f>COUNTIF($S$2:$S$34,"42")</f>
        <v>0</v>
      </c>
    </row>
    <row r="35" spans="1:22" ht="15" thickTop="1" thickBot="1">
      <c r="A35" s="956">
        <v>24</v>
      </c>
      <c r="B35" s="957">
        <v>1240</v>
      </c>
      <c r="C35" s="960" t="s">
        <v>23831</v>
      </c>
      <c r="D35" s="91" t="s">
        <v>20495</v>
      </c>
      <c r="E35" s="9" t="s">
        <v>23827</v>
      </c>
      <c r="F35" s="87" t="s">
        <v>23832</v>
      </c>
      <c r="G35" s="960" t="s">
        <v>21</v>
      </c>
      <c r="H35" s="91" t="s">
        <v>23834</v>
      </c>
      <c r="I35" s="9" t="s">
        <v>7809</v>
      </c>
      <c r="J35" s="15"/>
      <c r="K35" s="11"/>
      <c r="L35" s="91"/>
      <c r="M35" s="9"/>
      <c r="N35" s="15"/>
      <c r="O35" s="11" t="s">
        <v>20493</v>
      </c>
      <c r="P35" s="91"/>
      <c r="Q35" s="9" t="s">
        <v>24215</v>
      </c>
      <c r="R35" s="15" t="s">
        <v>22881</v>
      </c>
      <c r="S35" s="11"/>
    </row>
    <row r="36" spans="1:22" ht="15" thickTop="1" thickBot="1">
      <c r="A36" s="958">
        <v>25</v>
      </c>
      <c r="B36" s="959">
        <v>1250</v>
      </c>
      <c r="C36" s="961" t="s">
        <v>18015</v>
      </c>
      <c r="D36" s="91" t="s">
        <v>23828</v>
      </c>
      <c r="E36" s="9" t="s">
        <v>23829</v>
      </c>
      <c r="F36" s="87" t="s">
        <v>23833</v>
      </c>
      <c r="G36" s="961" t="s">
        <v>21</v>
      </c>
      <c r="H36" s="91" t="s">
        <v>23835</v>
      </c>
      <c r="I36" s="9" t="s">
        <v>7809</v>
      </c>
      <c r="J36" s="15"/>
      <c r="K36" s="11"/>
      <c r="L36" s="91"/>
      <c r="M36" s="9"/>
      <c r="N36" s="15"/>
      <c r="O36" s="1006">
        <v>43721</v>
      </c>
      <c r="P36" s="91"/>
      <c r="Q36" s="9" t="s">
        <v>23836</v>
      </c>
      <c r="R36" s="15" t="s">
        <v>23830</v>
      </c>
      <c r="S36" s="11"/>
    </row>
    <row r="37" spans="1:22" ht="15" thickTop="1" thickBot="1">
      <c r="A37" s="9"/>
      <c r="B37" s="15"/>
      <c r="C37" s="11" t="s">
        <v>28292</v>
      </c>
      <c r="D37" s="91"/>
      <c r="E37" s="9"/>
      <c r="F37" s="15"/>
      <c r="G37" s="11"/>
      <c r="H37" s="91"/>
      <c r="I37" s="9"/>
      <c r="J37" s="15"/>
      <c r="K37" s="11"/>
      <c r="L37" s="91"/>
      <c r="M37" s="9"/>
      <c r="N37" s="15"/>
      <c r="O37" s="11"/>
      <c r="P37" s="91"/>
      <c r="Q37" s="9" t="s">
        <v>28293</v>
      </c>
      <c r="R37" s="15" t="s">
        <v>28294</v>
      </c>
      <c r="S37" s="11"/>
    </row>
    <row r="38" spans="1:22" ht="15" thickTop="1" thickBot="1">
      <c r="A38" s="9"/>
      <c r="B38" s="15"/>
      <c r="C38" s="11"/>
      <c r="D38" s="91"/>
      <c r="E38" s="9"/>
      <c r="F38" s="15"/>
      <c r="G38" s="11"/>
      <c r="H38" s="91"/>
      <c r="I38" s="9"/>
      <c r="J38" s="15"/>
      <c r="K38" s="11"/>
      <c r="L38" s="91"/>
      <c r="M38" s="9"/>
      <c r="N38" s="15"/>
      <c r="O38" s="11"/>
      <c r="P38" s="91"/>
      <c r="Q38" s="9"/>
      <c r="R38" s="15"/>
      <c r="S38" s="11"/>
    </row>
    <row r="39" spans="1:22" ht="15" thickTop="1" thickBot="1">
      <c r="A39" s="9"/>
      <c r="B39" s="15"/>
      <c r="C39" s="11"/>
      <c r="D39" s="91"/>
      <c r="E39" s="9"/>
      <c r="F39" s="15"/>
      <c r="G39" s="11"/>
      <c r="H39" s="91"/>
      <c r="I39" s="9"/>
      <c r="J39" s="15"/>
      <c r="K39" s="11"/>
      <c r="L39" s="91"/>
      <c r="M39" s="9"/>
      <c r="N39" s="15"/>
      <c r="O39" s="11"/>
      <c r="P39" s="91"/>
      <c r="Q39" s="9"/>
      <c r="R39" s="15"/>
      <c r="S39" s="11"/>
    </row>
    <row r="40" spans="1:22" ht="14.25" thickTop="1"/>
  </sheetData>
  <phoneticPr fontId="35"/>
  <hyperlinks>
    <hyperlink ref="A1" location="ユーザー一覧!A1" display="通番"/>
    <hyperlink ref="F2" r:id="rId1"/>
    <hyperlink ref="F3:F32" r:id="rId2" display="SW00012500001@nihonsoft.net"/>
    <hyperlink ref="F34" r:id="rId3" display="SW00012500001@nihonsoft.net"/>
    <hyperlink ref="F35" r:id="rId4"/>
    <hyperlink ref="F36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0.375" style="210" bestFit="1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5000</v>
      </c>
      <c r="C2" s="322" t="s">
        <v>9482</v>
      </c>
      <c r="D2" s="9" t="s">
        <v>9671</v>
      </c>
      <c r="E2" s="140" t="s">
        <v>28161</v>
      </c>
      <c r="F2" s="87" t="s">
        <v>9483</v>
      </c>
      <c r="G2" s="7" t="s">
        <v>21</v>
      </c>
      <c r="H2" s="96" t="s">
        <v>28160</v>
      </c>
      <c r="I2" s="8" t="s">
        <v>8182</v>
      </c>
      <c r="J2" s="8"/>
      <c r="K2" s="8" t="s">
        <v>17293</v>
      </c>
      <c r="L2" s="8" t="s">
        <v>17448</v>
      </c>
      <c r="M2" s="8" t="s">
        <v>17257</v>
      </c>
      <c r="N2" s="8" t="s">
        <v>17257</v>
      </c>
      <c r="O2" s="15" t="s">
        <v>9672</v>
      </c>
      <c r="P2" s="15"/>
      <c r="Q2" s="307" t="s">
        <v>10937</v>
      </c>
      <c r="R2" s="307" t="s">
        <v>17573</v>
      </c>
      <c r="S2" s="243">
        <v>47</v>
      </c>
      <c r="U2" s="413" t="s">
        <v>5180</v>
      </c>
      <c r="V2" s="413">
        <f>COUNTIF($S$2:$S$15,"41")</f>
        <v>0</v>
      </c>
    </row>
    <row r="3" spans="1:22" ht="15" thickTop="1" thickBot="1">
      <c r="A3" s="7">
        <v>2</v>
      </c>
      <c r="B3" s="7"/>
      <c r="C3" s="9"/>
      <c r="D3" s="9"/>
      <c r="E3" s="140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7"/>
      <c r="R3" s="307"/>
      <c r="S3" s="243"/>
      <c r="U3" s="413" t="s">
        <v>5179</v>
      </c>
      <c r="V3" s="413">
        <f>COUNTIF($S$2:$S$15,"42")</f>
        <v>0</v>
      </c>
    </row>
    <row r="4" spans="1:22" ht="15" thickTop="1" thickBot="1">
      <c r="A4" s="7">
        <v>3</v>
      </c>
      <c r="B4" s="7"/>
      <c r="C4" s="9"/>
      <c r="D4" s="9"/>
      <c r="E4" s="147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4"/>
      <c r="U4" s="413" t="s">
        <v>5178</v>
      </c>
      <c r="V4" s="413">
        <f>COUNTIF($S$2:$S$15,"43")</f>
        <v>0</v>
      </c>
    </row>
    <row r="5" spans="1:22" ht="15" thickTop="1" thickBot="1">
      <c r="A5" s="7">
        <v>4</v>
      </c>
      <c r="B5" s="7"/>
      <c r="C5" s="9"/>
      <c r="D5" s="9"/>
      <c r="E5" s="147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4"/>
      <c r="U5" s="413" t="s">
        <v>5176</v>
      </c>
      <c r="V5" s="413">
        <f>COUNTIF($S$2:$S$15,"44")</f>
        <v>0</v>
      </c>
    </row>
    <row r="6" spans="1:22" ht="15" thickTop="1" thickBot="1">
      <c r="A6" s="7">
        <v>5</v>
      </c>
      <c r="B6" s="7"/>
      <c r="C6" s="9"/>
      <c r="D6" s="9"/>
      <c r="E6" s="147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3" t="s">
        <v>5174</v>
      </c>
      <c r="V6" s="413">
        <f>COUNTIF($S$2:$S$15,"45")</f>
        <v>0</v>
      </c>
    </row>
    <row r="7" spans="1:22" ht="15" thickTop="1" thickBot="1">
      <c r="A7" s="7">
        <v>6</v>
      </c>
      <c r="B7" s="7"/>
      <c r="C7" s="9"/>
      <c r="D7" s="9"/>
      <c r="E7" s="147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3" t="s">
        <v>5175</v>
      </c>
      <c r="V7" s="413">
        <f>COUNTIF($S$2:$S$15,"46")</f>
        <v>0</v>
      </c>
    </row>
    <row r="8" spans="1:22" ht="15" thickTop="1" thickBot="1">
      <c r="A8" s="7">
        <v>7</v>
      </c>
      <c r="B8" s="7"/>
      <c r="C8" s="9"/>
      <c r="D8" s="9"/>
      <c r="E8" s="147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3" t="s">
        <v>5214</v>
      </c>
      <c r="V8" s="413">
        <f>COUNTIF($S$2:$S$15,"47")</f>
        <v>1</v>
      </c>
    </row>
    <row r="9" spans="1:22" ht="15" thickTop="1" thickBot="1">
      <c r="A9" s="7">
        <v>8</v>
      </c>
      <c r="B9" s="7"/>
      <c r="C9" s="9"/>
      <c r="D9" s="9"/>
      <c r="E9" s="147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3" t="s">
        <v>5216</v>
      </c>
      <c r="V9" s="413">
        <f>COUNTIF($S$2:$S$15,"48")</f>
        <v>0</v>
      </c>
    </row>
    <row r="10" spans="1:22" ht="15" thickTop="1" thickBot="1">
      <c r="A10" s="7">
        <v>9</v>
      </c>
      <c r="B10" s="7"/>
      <c r="C10" s="9"/>
      <c r="D10" s="9"/>
      <c r="E10" s="147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3" t="s">
        <v>5215</v>
      </c>
      <c r="V10" s="413">
        <f>COUNTIF($S$2:$S$15,"49")</f>
        <v>0</v>
      </c>
    </row>
    <row r="11" spans="1:22" ht="15" thickTop="1" thickBot="1">
      <c r="A11" s="7">
        <v>10</v>
      </c>
      <c r="B11" s="7"/>
      <c r="C11" s="9"/>
      <c r="D11" s="9"/>
      <c r="E11" s="147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4"/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7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4"/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7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4"/>
      <c r="U13" s="413" t="s">
        <v>17022</v>
      </c>
      <c r="V13" s="413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6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8" bestFit="1" customWidth="1"/>
    <col min="20" max="20" width="62.25" style="210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6.5" thickTop="1" thickBot="1">
      <c r="A2" s="7">
        <v>1</v>
      </c>
      <c r="B2" s="7">
        <v>1000</v>
      </c>
      <c r="C2" s="322" t="s">
        <v>9809</v>
      </c>
      <c r="D2" s="9" t="s">
        <v>9953</v>
      </c>
      <c r="E2" s="140" t="s">
        <v>9954</v>
      </c>
      <c r="F2" s="87" t="s">
        <v>9810</v>
      </c>
      <c r="G2" s="7" t="s">
        <v>21</v>
      </c>
      <c r="H2" s="96" t="s">
        <v>10116</v>
      </c>
      <c r="I2" s="8" t="s">
        <v>8182</v>
      </c>
      <c r="J2" s="8"/>
      <c r="K2" s="8" t="s">
        <v>17293</v>
      </c>
      <c r="L2" s="8" t="s">
        <v>17257</v>
      </c>
      <c r="M2" s="8" t="s">
        <v>17261</v>
      </c>
      <c r="N2" s="8" t="s">
        <v>17449</v>
      </c>
      <c r="O2" s="15" t="s">
        <v>9955</v>
      </c>
      <c r="P2" s="15"/>
      <c r="Q2" s="307" t="s">
        <v>10115</v>
      </c>
      <c r="R2" s="307" t="s">
        <v>17573</v>
      </c>
      <c r="S2" s="243">
        <v>47</v>
      </c>
      <c r="T2" s="1099"/>
      <c r="U2" s="413" t="s">
        <v>5180</v>
      </c>
      <c r="V2" s="413">
        <f>COUNTIF($S$2:$S$16,"41")</f>
        <v>0</v>
      </c>
    </row>
    <row r="3" spans="1:22" ht="15" thickTop="1" thickBot="1">
      <c r="A3" s="7">
        <v>2</v>
      </c>
      <c r="B3" s="7">
        <v>1100</v>
      </c>
      <c r="C3" s="9" t="s">
        <v>11937</v>
      </c>
      <c r="D3" s="9" t="s">
        <v>11943</v>
      </c>
      <c r="E3" s="140" t="s">
        <v>12013</v>
      </c>
      <c r="F3" s="87" t="s">
        <v>12016</v>
      </c>
      <c r="G3" s="442" t="s">
        <v>21</v>
      </c>
      <c r="H3" s="96" t="s">
        <v>11941</v>
      </c>
      <c r="I3" s="8" t="s">
        <v>8182</v>
      </c>
      <c r="J3" s="8"/>
      <c r="K3" s="8" t="s">
        <v>17293</v>
      </c>
      <c r="L3" s="8" t="s">
        <v>17257</v>
      </c>
      <c r="M3" s="8" t="s">
        <v>17257</v>
      </c>
      <c r="N3" s="8" t="s">
        <v>17261</v>
      </c>
      <c r="O3" s="15" t="s">
        <v>11946</v>
      </c>
      <c r="P3" s="15"/>
      <c r="Q3" s="173" t="s">
        <v>12164</v>
      </c>
      <c r="R3" s="173"/>
      <c r="S3" s="243">
        <v>48</v>
      </c>
      <c r="U3" s="413" t="s">
        <v>5179</v>
      </c>
      <c r="V3" s="413">
        <f>COUNTIF($S$2:$S$16,"42")</f>
        <v>0</v>
      </c>
    </row>
    <row r="4" spans="1:22" ht="15" thickTop="1" thickBot="1">
      <c r="A4" s="7">
        <v>3</v>
      </c>
      <c r="B4" s="7">
        <v>1200</v>
      </c>
      <c r="C4" s="9" t="s">
        <v>11938</v>
      </c>
      <c r="D4" s="9" t="s">
        <v>11944</v>
      </c>
      <c r="E4" s="147" t="s">
        <v>12014</v>
      </c>
      <c r="F4" s="87" t="s">
        <v>12017</v>
      </c>
      <c r="G4" s="442" t="s">
        <v>21</v>
      </c>
      <c r="H4" s="96" t="s">
        <v>11942</v>
      </c>
      <c r="I4" s="8" t="s">
        <v>8182</v>
      </c>
      <c r="J4" s="8"/>
      <c r="K4" s="8" t="s">
        <v>17293</v>
      </c>
      <c r="L4" s="8" t="s">
        <v>17257</v>
      </c>
      <c r="M4" s="8" t="s">
        <v>17257</v>
      </c>
      <c r="N4" s="8" t="s">
        <v>17257</v>
      </c>
      <c r="O4" s="15" t="s">
        <v>11946</v>
      </c>
      <c r="P4" s="15"/>
      <c r="Q4" s="525" t="s">
        <v>12501</v>
      </c>
      <c r="R4" s="525"/>
      <c r="S4" s="214">
        <v>48</v>
      </c>
      <c r="U4" s="413" t="s">
        <v>5178</v>
      </c>
      <c r="V4" s="413">
        <f>COUNTIF($S$2:$S$16,"43")</f>
        <v>0</v>
      </c>
    </row>
    <row r="5" spans="1:22" ht="15" thickTop="1" thickBot="1">
      <c r="A5" s="7">
        <v>4</v>
      </c>
      <c r="B5" s="7">
        <v>1300</v>
      </c>
      <c r="C5" s="9" t="s">
        <v>11939</v>
      </c>
      <c r="D5" s="9" t="s">
        <v>11945</v>
      </c>
      <c r="E5" s="147" t="s">
        <v>12015</v>
      </c>
      <c r="F5" s="87" t="s">
        <v>12018</v>
      </c>
      <c r="G5" s="442" t="s">
        <v>21</v>
      </c>
      <c r="H5" s="96" t="s">
        <v>11940</v>
      </c>
      <c r="I5" s="8" t="s">
        <v>8182</v>
      </c>
      <c r="J5" s="8"/>
      <c r="K5" s="8" t="s">
        <v>17293</v>
      </c>
      <c r="L5" s="8" t="s">
        <v>17261</v>
      </c>
      <c r="M5" s="8" t="s">
        <v>17257</v>
      </c>
      <c r="N5" s="8" t="s">
        <v>17257</v>
      </c>
      <c r="O5" s="15" t="s">
        <v>11946</v>
      </c>
      <c r="P5" s="15"/>
      <c r="Q5" s="521" t="s">
        <v>12165</v>
      </c>
      <c r="R5" s="525" t="s">
        <v>17569</v>
      </c>
      <c r="S5" s="214">
        <v>48</v>
      </c>
      <c r="U5" s="413" t="s">
        <v>5176</v>
      </c>
      <c r="V5" s="413">
        <f>COUNTIF($S$2:$S$16,"44")</f>
        <v>0</v>
      </c>
    </row>
    <row r="6" spans="1:22" ht="15" thickTop="1" thickBot="1">
      <c r="A6" s="7">
        <v>5</v>
      </c>
      <c r="B6" s="7">
        <v>1400</v>
      </c>
      <c r="C6" s="9" t="s">
        <v>13029</v>
      </c>
      <c r="D6" s="9" t="s">
        <v>13052</v>
      </c>
      <c r="E6" s="147" t="s">
        <v>13055</v>
      </c>
      <c r="F6" s="87" t="s">
        <v>13043</v>
      </c>
      <c r="G6" s="442" t="s">
        <v>21</v>
      </c>
      <c r="H6" s="96" t="s">
        <v>13046</v>
      </c>
      <c r="I6" s="8" t="s">
        <v>8182</v>
      </c>
      <c r="J6" s="8"/>
      <c r="K6" s="8" t="s">
        <v>17293</v>
      </c>
      <c r="L6" s="8" t="s">
        <v>17257</v>
      </c>
      <c r="M6" s="8" t="s">
        <v>17261</v>
      </c>
      <c r="N6" s="8" t="s">
        <v>17257</v>
      </c>
      <c r="O6" s="15" t="s">
        <v>13058</v>
      </c>
      <c r="P6" s="15"/>
      <c r="Q6" s="525" t="s">
        <v>13048</v>
      </c>
      <c r="R6" s="525"/>
      <c r="S6" s="214">
        <v>48</v>
      </c>
      <c r="U6" s="413" t="s">
        <v>5174</v>
      </c>
      <c r="V6" s="413">
        <f>COUNTIF($S$2:$S$16,"45")</f>
        <v>0</v>
      </c>
    </row>
    <row r="7" spans="1:22" ht="15" thickTop="1" thickBot="1">
      <c r="A7" s="7">
        <v>6</v>
      </c>
      <c r="B7" s="7">
        <v>1500</v>
      </c>
      <c r="C7" s="9" t="s">
        <v>13030</v>
      </c>
      <c r="D7" s="9" t="s">
        <v>13053</v>
      </c>
      <c r="E7" s="147" t="s">
        <v>13056</v>
      </c>
      <c r="F7" s="87" t="s">
        <v>13044</v>
      </c>
      <c r="G7" s="442" t="s">
        <v>21</v>
      </c>
      <c r="H7" s="96" t="s">
        <v>13047</v>
      </c>
      <c r="I7" s="8" t="s">
        <v>8182</v>
      </c>
      <c r="J7" s="8"/>
      <c r="K7" s="8" t="s">
        <v>17293</v>
      </c>
      <c r="L7" s="8" t="s">
        <v>17261</v>
      </c>
      <c r="M7" s="8" t="s">
        <v>17257</v>
      </c>
      <c r="N7" s="8" t="s">
        <v>17257</v>
      </c>
      <c r="O7" s="15" t="s">
        <v>13059</v>
      </c>
      <c r="P7" s="15"/>
      <c r="Q7" s="525" t="s">
        <v>13049</v>
      </c>
      <c r="R7" s="525"/>
      <c r="S7" s="214">
        <v>48</v>
      </c>
      <c r="U7" s="413" t="s">
        <v>5175</v>
      </c>
      <c r="V7" s="413">
        <f>COUNTIF($S$2:$S$16,"46")</f>
        <v>0</v>
      </c>
    </row>
    <row r="8" spans="1:22" ht="15" thickTop="1" thickBot="1">
      <c r="A8" s="7">
        <v>7</v>
      </c>
      <c r="B8" s="7">
        <v>1600</v>
      </c>
      <c r="C8" s="9" t="s">
        <v>13031</v>
      </c>
      <c r="D8" s="9" t="s">
        <v>13054</v>
      </c>
      <c r="E8" s="147" t="s">
        <v>13057</v>
      </c>
      <c r="F8" s="87" t="s">
        <v>13045</v>
      </c>
      <c r="G8" s="442" t="s">
        <v>21</v>
      </c>
      <c r="H8" s="96" t="s">
        <v>13427</v>
      </c>
      <c r="I8" s="8" t="s">
        <v>8182</v>
      </c>
      <c r="J8" s="8"/>
      <c r="K8" s="8" t="s">
        <v>17293</v>
      </c>
      <c r="L8" s="8" t="s">
        <v>17257</v>
      </c>
      <c r="M8" s="8" t="s">
        <v>17261</v>
      </c>
      <c r="N8" s="8" t="s">
        <v>17261</v>
      </c>
      <c r="O8" s="15" t="s">
        <v>13059</v>
      </c>
      <c r="P8" s="15"/>
      <c r="Q8" s="525" t="s">
        <v>13050</v>
      </c>
      <c r="R8" s="525"/>
      <c r="S8" s="214">
        <v>48</v>
      </c>
      <c r="U8" s="413" t="s">
        <v>5214</v>
      </c>
      <c r="V8" s="413">
        <f>COUNTIF($S$2:$S$16,"47")</f>
        <v>1</v>
      </c>
    </row>
    <row r="9" spans="1:22" ht="15" thickTop="1" thickBot="1">
      <c r="A9" s="7">
        <v>8</v>
      </c>
      <c r="B9" s="442">
        <v>1700</v>
      </c>
      <c r="C9" s="9" t="s">
        <v>17612</v>
      </c>
      <c r="D9" s="9" t="s">
        <v>18096</v>
      </c>
      <c r="E9" s="147" t="s">
        <v>18102</v>
      </c>
      <c r="F9" s="87" t="s">
        <v>17606</v>
      </c>
      <c r="G9" s="442" t="s">
        <v>21</v>
      </c>
      <c r="H9" s="15" t="s">
        <v>17603</v>
      </c>
      <c r="I9" s="8" t="s">
        <v>8182</v>
      </c>
      <c r="J9" s="8"/>
      <c r="K9" s="8" t="s">
        <v>17293</v>
      </c>
      <c r="L9" s="8"/>
      <c r="M9" s="8"/>
      <c r="N9" s="8"/>
      <c r="O9" s="15" t="s">
        <v>18095</v>
      </c>
      <c r="P9" s="15"/>
      <c r="Q9" s="8" t="s">
        <v>18129</v>
      </c>
      <c r="R9" s="525" t="s">
        <v>17536</v>
      </c>
      <c r="S9" s="214"/>
      <c r="U9" s="413" t="s">
        <v>5216</v>
      </c>
      <c r="V9" s="413">
        <f>COUNTIF($S$2:$S$16,"48")</f>
        <v>6</v>
      </c>
    </row>
    <row r="10" spans="1:22" ht="15" thickTop="1" thickBot="1">
      <c r="A10" s="7">
        <v>9</v>
      </c>
      <c r="B10" s="442">
        <v>1800</v>
      </c>
      <c r="C10" s="9" t="s">
        <v>18078</v>
      </c>
      <c r="D10" s="9" t="s">
        <v>18097</v>
      </c>
      <c r="E10" s="147" t="s">
        <v>18103</v>
      </c>
      <c r="F10" s="87" t="s">
        <v>17607</v>
      </c>
      <c r="G10" s="442" t="s">
        <v>21</v>
      </c>
      <c r="H10" s="15" t="s">
        <v>18081</v>
      </c>
      <c r="I10" s="8" t="s">
        <v>8182</v>
      </c>
      <c r="J10" s="8"/>
      <c r="K10" s="8" t="s">
        <v>17293</v>
      </c>
      <c r="L10" s="8"/>
      <c r="M10" s="8"/>
      <c r="N10" s="8"/>
      <c r="O10" s="15" t="s">
        <v>18095</v>
      </c>
      <c r="P10" s="15"/>
      <c r="Q10" s="8" t="s">
        <v>18130</v>
      </c>
      <c r="R10" s="525" t="s">
        <v>17536</v>
      </c>
      <c r="S10" s="214"/>
      <c r="U10" s="413" t="s">
        <v>5215</v>
      </c>
      <c r="V10" s="413">
        <f>COUNTIF($S$2:$S$16,"49")</f>
        <v>4</v>
      </c>
    </row>
    <row r="11" spans="1:22" ht="15" thickTop="1" thickBot="1">
      <c r="A11" s="7">
        <v>10</v>
      </c>
      <c r="B11" s="442">
        <v>1900</v>
      </c>
      <c r="C11" s="9" t="s">
        <v>18079</v>
      </c>
      <c r="D11" s="9" t="s">
        <v>18098</v>
      </c>
      <c r="E11" s="147" t="s">
        <v>18104</v>
      </c>
      <c r="F11" s="87" t="s">
        <v>17608</v>
      </c>
      <c r="G11" s="442" t="s">
        <v>21</v>
      </c>
      <c r="H11" s="15" t="s">
        <v>17604</v>
      </c>
      <c r="I11" s="8" t="s">
        <v>8182</v>
      </c>
      <c r="J11" s="8"/>
      <c r="K11" s="8" t="s">
        <v>17293</v>
      </c>
      <c r="L11" s="8" t="s">
        <v>17257</v>
      </c>
      <c r="M11" s="8" t="s">
        <v>17257</v>
      </c>
      <c r="N11" s="8" t="s">
        <v>17257</v>
      </c>
      <c r="O11" s="15" t="s">
        <v>18095</v>
      </c>
      <c r="P11" s="15"/>
      <c r="Q11" s="8" t="s">
        <v>18131</v>
      </c>
      <c r="R11" s="8"/>
      <c r="S11" s="214">
        <v>49</v>
      </c>
      <c r="U11" s="413" t="s">
        <v>17020</v>
      </c>
      <c r="V11" s="413">
        <f>COUNTIF($S$2:$S$150,"50")</f>
        <v>0</v>
      </c>
    </row>
    <row r="12" spans="1:22" ht="15" thickTop="1" thickBot="1">
      <c r="A12" s="7">
        <v>11</v>
      </c>
      <c r="B12" s="442">
        <v>2000</v>
      </c>
      <c r="C12" s="9" t="s">
        <v>18080</v>
      </c>
      <c r="D12" s="9" t="s">
        <v>18099</v>
      </c>
      <c r="E12" s="147" t="s">
        <v>18105</v>
      </c>
      <c r="F12" s="87" t="s">
        <v>17609</v>
      </c>
      <c r="G12" s="442" t="s">
        <v>21</v>
      </c>
      <c r="H12" s="15" t="s">
        <v>17605</v>
      </c>
      <c r="I12" s="8" t="s">
        <v>8182</v>
      </c>
      <c r="J12" s="8"/>
      <c r="K12" s="8" t="s">
        <v>17293</v>
      </c>
      <c r="L12" s="8" t="s">
        <v>17257</v>
      </c>
      <c r="M12" s="8" t="s">
        <v>17257</v>
      </c>
      <c r="N12" s="8" t="s">
        <v>17257</v>
      </c>
      <c r="O12" s="15" t="s">
        <v>18095</v>
      </c>
      <c r="P12" s="15"/>
      <c r="Q12" s="8" t="s">
        <v>18132</v>
      </c>
      <c r="R12" s="8"/>
      <c r="S12" s="214">
        <v>49</v>
      </c>
      <c r="U12" s="413" t="s">
        <v>17021</v>
      </c>
      <c r="V12" s="413">
        <f>COUNTIF($S$2:$S$150,"51")</f>
        <v>0</v>
      </c>
    </row>
    <row r="13" spans="1:22" ht="15" thickTop="1" thickBot="1">
      <c r="A13" s="7">
        <v>12</v>
      </c>
      <c r="B13" s="442">
        <v>2100</v>
      </c>
      <c r="C13" s="9" t="s">
        <v>18520</v>
      </c>
      <c r="D13" s="9" t="s">
        <v>18100</v>
      </c>
      <c r="E13" s="147" t="s">
        <v>18106</v>
      </c>
      <c r="F13" s="87" t="s">
        <v>17610</v>
      </c>
      <c r="G13" s="442" t="s">
        <v>21</v>
      </c>
      <c r="H13" s="15" t="s">
        <v>18519</v>
      </c>
      <c r="I13" s="8" t="s">
        <v>8182</v>
      </c>
      <c r="J13" s="8"/>
      <c r="K13" s="8" t="s">
        <v>17293</v>
      </c>
      <c r="L13" s="8" t="s">
        <v>17257</v>
      </c>
      <c r="M13" s="8" t="s">
        <v>17257</v>
      </c>
      <c r="N13" s="8" t="s">
        <v>17257</v>
      </c>
      <c r="O13" s="15" t="s">
        <v>18095</v>
      </c>
      <c r="P13" s="15"/>
      <c r="Q13" s="8" t="s">
        <v>18518</v>
      </c>
      <c r="R13" s="8"/>
      <c r="S13" s="214">
        <v>49</v>
      </c>
      <c r="U13" s="413" t="s">
        <v>17022</v>
      </c>
      <c r="V13" s="413">
        <f>COUNTIF($S$2:$S$150,"52")</f>
        <v>0</v>
      </c>
    </row>
    <row r="14" spans="1:22" ht="15" thickTop="1" thickBot="1">
      <c r="A14" s="442">
        <v>13</v>
      </c>
      <c r="B14" s="442">
        <v>2200</v>
      </c>
      <c r="C14" s="9" t="s">
        <v>18516</v>
      </c>
      <c r="D14" s="9" t="s">
        <v>18101</v>
      </c>
      <c r="E14" s="15" t="s">
        <v>18107</v>
      </c>
      <c r="F14" s="87" t="s">
        <v>17611</v>
      </c>
      <c r="G14" s="442" t="s">
        <v>21</v>
      </c>
      <c r="H14" s="15" t="s">
        <v>17602</v>
      </c>
      <c r="I14" s="8" t="s">
        <v>8182</v>
      </c>
      <c r="J14" s="8"/>
      <c r="K14" s="8" t="s">
        <v>17293</v>
      </c>
      <c r="L14" s="8" t="s">
        <v>17257</v>
      </c>
      <c r="M14" s="8" t="s">
        <v>17257</v>
      </c>
      <c r="N14" s="8" t="s">
        <v>17257</v>
      </c>
      <c r="O14" s="15" t="s">
        <v>18095</v>
      </c>
      <c r="P14" s="15"/>
      <c r="Q14" s="8" t="s">
        <v>18517</v>
      </c>
      <c r="R14" s="8"/>
      <c r="S14" s="216">
        <v>49</v>
      </c>
      <c r="T14" s="1099" t="s">
        <v>29221</v>
      </c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6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6"/>
    </row>
    <row r="17" ht="14.25" thickTop="1"/>
  </sheetData>
  <phoneticPr fontId="35"/>
  <hyperlinks>
    <hyperlink ref="A1" location="ユーザー一覧!A1" display="通番"/>
    <hyperlink ref="F2" r:id="rId1"/>
    <hyperlink ref="F3:F5" r:id="rId2" display="SW00012700001@nihonsoft.net"/>
    <hyperlink ref="F3" r:id="rId3"/>
    <hyperlink ref="F4" r:id="rId4"/>
    <hyperlink ref="F5" r:id="rId5"/>
    <hyperlink ref="F6:F8" r:id="rId6" display="SW00012700001@nihonsoft.net"/>
    <hyperlink ref="F9:F14" r:id="rId7" display="SW00012700001@nihonsoft.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V16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9826</v>
      </c>
      <c r="D2" s="406" t="s">
        <v>10690</v>
      </c>
      <c r="E2" s="407" t="s">
        <v>10696</v>
      </c>
      <c r="F2" s="408" t="s">
        <v>9825</v>
      </c>
      <c r="G2" s="406" t="s">
        <v>21</v>
      </c>
      <c r="H2" s="409" t="s">
        <v>11571</v>
      </c>
      <c r="I2" s="410" t="s">
        <v>8182</v>
      </c>
      <c r="J2" s="410"/>
      <c r="K2" s="8" t="s">
        <v>17293</v>
      </c>
      <c r="L2" s="8" t="s">
        <v>17257</v>
      </c>
      <c r="M2" s="8" t="s">
        <v>17450</v>
      </c>
      <c r="N2" s="8" t="s">
        <v>17261</v>
      </c>
      <c r="O2" s="410" t="s">
        <v>10703</v>
      </c>
      <c r="P2" s="410"/>
      <c r="Q2" s="411" t="s">
        <v>10818</v>
      </c>
      <c r="R2" s="411"/>
      <c r="S2" s="412">
        <v>47</v>
      </c>
      <c r="U2" s="413" t="s">
        <v>5180</v>
      </c>
      <c r="V2" s="413">
        <f>COUNTIF($S$2:$S$15,"41")</f>
        <v>0</v>
      </c>
    </row>
    <row r="3" spans="1:22" ht="15" thickTop="1" thickBot="1">
      <c r="A3" s="406">
        <v>2</v>
      </c>
      <c r="B3" s="406">
        <v>2000</v>
      </c>
      <c r="C3" s="406" t="s">
        <v>9820</v>
      </c>
      <c r="D3" s="406" t="s">
        <v>10691</v>
      </c>
      <c r="E3" s="407" t="s">
        <v>10697</v>
      </c>
      <c r="F3" s="408" t="s">
        <v>9827</v>
      </c>
      <c r="G3" s="406" t="s">
        <v>21</v>
      </c>
      <c r="H3" s="409" t="s">
        <v>9833</v>
      </c>
      <c r="I3" s="410" t="s">
        <v>8182</v>
      </c>
      <c r="J3" s="410"/>
      <c r="K3" s="8" t="s">
        <v>17294</v>
      </c>
      <c r="L3" s="8" t="s">
        <v>17261</v>
      </c>
      <c r="M3" s="8" t="s">
        <v>17261</v>
      </c>
      <c r="N3" s="8" t="s">
        <v>17261</v>
      </c>
      <c r="O3" s="410" t="s">
        <v>10703</v>
      </c>
      <c r="P3" s="410"/>
      <c r="Q3" s="411" t="s">
        <v>10823</v>
      </c>
      <c r="R3" s="411"/>
      <c r="S3" s="412">
        <v>47</v>
      </c>
      <c r="U3" s="413" t="s">
        <v>5179</v>
      </c>
      <c r="V3" s="413">
        <f>COUNTIF($S$2:$S$15,"42")</f>
        <v>0</v>
      </c>
    </row>
    <row r="4" spans="1:22" ht="15" thickTop="1" thickBot="1">
      <c r="A4" s="406">
        <v>3</v>
      </c>
      <c r="B4" s="406">
        <v>3000</v>
      </c>
      <c r="C4" s="406" t="s">
        <v>9821</v>
      </c>
      <c r="D4" s="406" t="s">
        <v>10692</v>
      </c>
      <c r="E4" s="415" t="s">
        <v>10698</v>
      </c>
      <c r="F4" s="408" t="s">
        <v>9828</v>
      </c>
      <c r="G4" s="406" t="s">
        <v>21</v>
      </c>
      <c r="H4" s="409" t="s">
        <v>9834</v>
      </c>
      <c r="I4" s="410" t="s">
        <v>8182</v>
      </c>
      <c r="J4" s="410"/>
      <c r="K4" s="8" t="s">
        <v>17451</v>
      </c>
      <c r="L4" s="8" t="s">
        <v>17261</v>
      </c>
      <c r="M4" s="8" t="s">
        <v>17261</v>
      </c>
      <c r="N4" s="8" t="s">
        <v>17261</v>
      </c>
      <c r="O4" s="410" t="s">
        <v>10702</v>
      </c>
      <c r="P4" s="410"/>
      <c r="Q4" s="410" t="s">
        <v>10820</v>
      </c>
      <c r="R4" s="410"/>
      <c r="S4" s="412">
        <v>47</v>
      </c>
      <c r="U4" s="413" t="s">
        <v>5178</v>
      </c>
      <c r="V4" s="413">
        <f>COUNTIF($S$2:$S$15,"43")</f>
        <v>0</v>
      </c>
    </row>
    <row r="5" spans="1:22" ht="15" thickTop="1" thickBot="1">
      <c r="A5" s="406">
        <v>4</v>
      </c>
      <c r="B5" s="406">
        <v>4000</v>
      </c>
      <c r="C5" s="406" t="s">
        <v>9822</v>
      </c>
      <c r="D5" s="406" t="s">
        <v>10693</v>
      </c>
      <c r="E5" s="415" t="s">
        <v>10699</v>
      </c>
      <c r="F5" s="408" t="s">
        <v>9829</v>
      </c>
      <c r="G5" s="406" t="s">
        <v>21</v>
      </c>
      <c r="H5" s="409" t="s">
        <v>9835</v>
      </c>
      <c r="I5" s="410" t="s">
        <v>8182</v>
      </c>
      <c r="J5" s="410"/>
      <c r="K5" s="8" t="s">
        <v>17294</v>
      </c>
      <c r="L5" s="8" t="s">
        <v>17450</v>
      </c>
      <c r="M5" s="8" t="s">
        <v>17261</v>
      </c>
      <c r="N5" s="8" t="s">
        <v>17261</v>
      </c>
      <c r="O5" s="410" t="s">
        <v>10702</v>
      </c>
      <c r="P5" s="410"/>
      <c r="Q5" s="410" t="s">
        <v>10822</v>
      </c>
      <c r="R5" s="410"/>
      <c r="S5" s="412">
        <v>47</v>
      </c>
      <c r="U5" s="413" t="s">
        <v>5176</v>
      </c>
      <c r="V5" s="413">
        <f>COUNTIF($S$2:$S$15,"44")</f>
        <v>0</v>
      </c>
    </row>
    <row r="6" spans="1:22" ht="15" thickTop="1" thickBot="1">
      <c r="A6" s="406">
        <v>5</v>
      </c>
      <c r="B6" s="406">
        <v>5000</v>
      </c>
      <c r="C6" s="406" t="s">
        <v>9823</v>
      </c>
      <c r="D6" s="406" t="s">
        <v>10694</v>
      </c>
      <c r="E6" s="415" t="s">
        <v>10700</v>
      </c>
      <c r="F6" s="408" t="s">
        <v>9830</v>
      </c>
      <c r="G6" s="406" t="s">
        <v>21</v>
      </c>
      <c r="H6" s="409" t="s">
        <v>9836</v>
      </c>
      <c r="I6" s="410" t="s">
        <v>8182</v>
      </c>
      <c r="J6" s="410"/>
      <c r="K6" s="8" t="s">
        <v>17294</v>
      </c>
      <c r="L6" s="8" t="s">
        <v>17261</v>
      </c>
      <c r="M6" s="8" t="s">
        <v>17261</v>
      </c>
      <c r="N6" s="8" t="s">
        <v>17261</v>
      </c>
      <c r="O6" s="410" t="s">
        <v>10702</v>
      </c>
      <c r="P6" s="410"/>
      <c r="Q6" s="410" t="s">
        <v>10819</v>
      </c>
      <c r="R6" s="410"/>
      <c r="S6" s="412">
        <v>47</v>
      </c>
      <c r="U6" s="413" t="s">
        <v>5174</v>
      </c>
      <c r="V6" s="413">
        <f>COUNTIF($S$2:$S$15,"45")</f>
        <v>0</v>
      </c>
    </row>
    <row r="7" spans="1:22" ht="15" thickTop="1" thickBot="1">
      <c r="A7" s="406">
        <v>6</v>
      </c>
      <c r="B7" s="406">
        <v>6000</v>
      </c>
      <c r="C7" s="406" t="s">
        <v>9824</v>
      </c>
      <c r="D7" s="406" t="s">
        <v>10695</v>
      </c>
      <c r="E7" s="415" t="s">
        <v>10701</v>
      </c>
      <c r="F7" s="408" t="s">
        <v>9831</v>
      </c>
      <c r="G7" s="406" t="s">
        <v>21</v>
      </c>
      <c r="H7" s="409" t="s">
        <v>9832</v>
      </c>
      <c r="I7" s="410" t="s">
        <v>8182</v>
      </c>
      <c r="J7" s="410"/>
      <c r="K7" s="8" t="s">
        <v>17294</v>
      </c>
      <c r="L7" s="8" t="s">
        <v>17261</v>
      </c>
      <c r="M7" s="8" t="s">
        <v>17261</v>
      </c>
      <c r="N7" s="8" t="s">
        <v>17261</v>
      </c>
      <c r="O7" s="410" t="s">
        <v>10702</v>
      </c>
      <c r="P7" s="410"/>
      <c r="Q7" s="410" t="s">
        <v>10821</v>
      </c>
      <c r="R7" s="410"/>
      <c r="S7" s="412">
        <v>47</v>
      </c>
      <c r="U7" s="413" t="s">
        <v>5175</v>
      </c>
      <c r="V7" s="413">
        <f>COUNTIF($S$2:$S$15,"46")</f>
        <v>0</v>
      </c>
    </row>
    <row r="8" spans="1:22" ht="15.75" customHeight="1" thickTop="1" thickBot="1">
      <c r="A8" s="406">
        <v>7</v>
      </c>
      <c r="B8" s="406" t="s">
        <v>10953</v>
      </c>
      <c r="C8" s="406" t="s">
        <v>17168</v>
      </c>
      <c r="D8" s="406"/>
      <c r="E8" s="415"/>
      <c r="F8" s="414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 t="s">
        <v>10954</v>
      </c>
      <c r="R8" s="410"/>
      <c r="S8" s="412"/>
      <c r="U8" s="413" t="s">
        <v>5214</v>
      </c>
      <c r="V8" s="413">
        <f>COUNTIF($S$2:$S$15,"47")</f>
        <v>6</v>
      </c>
    </row>
    <row r="9" spans="1:22" ht="13.5" thickTop="1" thickBot="1">
      <c r="A9" s="406">
        <v>8</v>
      </c>
      <c r="B9" s="406"/>
      <c r="C9" s="406"/>
      <c r="D9" s="406"/>
      <c r="E9" s="415"/>
      <c r="F9" s="414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410"/>
      <c r="R9" s="410"/>
      <c r="S9" s="412"/>
      <c r="U9" s="413" t="s">
        <v>5216</v>
      </c>
      <c r="V9" s="413">
        <f>COUNTIF($S$2:$S$15,"48")</f>
        <v>0</v>
      </c>
    </row>
    <row r="10" spans="1:22" ht="13.5" thickTop="1" thickBot="1">
      <c r="A10" s="406">
        <v>9</v>
      </c>
      <c r="B10" s="406"/>
      <c r="C10" s="406"/>
      <c r="D10" s="406"/>
      <c r="E10" s="415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410"/>
      <c r="R10" s="410"/>
      <c r="S10" s="412"/>
      <c r="U10" s="413" t="s">
        <v>5215</v>
      </c>
      <c r="V10" s="413">
        <f>COUNTIF($S$2:$S$15,"49")</f>
        <v>0</v>
      </c>
    </row>
    <row r="11" spans="1:22" ht="13.5" thickTop="1" thickBot="1">
      <c r="A11" s="406">
        <v>10</v>
      </c>
      <c r="B11" s="406"/>
      <c r="C11" s="406"/>
      <c r="D11" s="406"/>
      <c r="E11" s="415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410"/>
      <c r="R11" s="410"/>
      <c r="S11" s="412"/>
      <c r="U11" s="413" t="s">
        <v>17020</v>
      </c>
      <c r="V11" s="413">
        <f>COUNTIF($S$2:$S$150,"50")</f>
        <v>0</v>
      </c>
    </row>
    <row r="12" spans="1:22" ht="13.5" thickTop="1" thickBot="1">
      <c r="A12" s="406">
        <v>11</v>
      </c>
      <c r="B12" s="406"/>
      <c r="C12" s="406"/>
      <c r="D12" s="406"/>
      <c r="E12" s="415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410"/>
      <c r="R12" s="410"/>
      <c r="S12" s="412"/>
      <c r="U12" s="413" t="s">
        <v>17021</v>
      </c>
      <c r="V12" s="413">
        <f>COUNTIF($S$2:$S$150,"51")</f>
        <v>0</v>
      </c>
    </row>
    <row r="13" spans="1:22" ht="13.5" thickTop="1" thickBot="1">
      <c r="A13" s="406">
        <v>12</v>
      </c>
      <c r="B13" s="406"/>
      <c r="C13" s="406"/>
      <c r="D13" s="406"/>
      <c r="E13" s="415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410"/>
      <c r="R13" s="410"/>
      <c r="S13" s="412"/>
      <c r="U13" s="413" t="s">
        <v>17022</v>
      </c>
      <c r="V13" s="413">
        <f>COUNTIF($S$2:$S$150,"52")</f>
        <v>0</v>
      </c>
    </row>
    <row r="14" spans="1:22" ht="13.5" thickTop="1" thickBot="1">
      <c r="A14" s="406"/>
      <c r="B14" s="406"/>
      <c r="C14" s="406"/>
      <c r="D14" s="406"/>
      <c r="E14" s="410"/>
      <c r="F14" s="414"/>
      <c r="G14" s="417"/>
      <c r="H14" s="410"/>
      <c r="I14" s="410"/>
      <c r="J14" s="410"/>
      <c r="K14" s="410"/>
      <c r="L14" s="410"/>
      <c r="M14" s="410"/>
      <c r="N14" s="410"/>
      <c r="O14" s="410"/>
      <c r="P14" s="410"/>
      <c r="Q14" s="410"/>
      <c r="R14" s="410"/>
      <c r="S14" s="418"/>
    </row>
    <row r="15" spans="1:22" ht="13.5" thickTop="1" thickBot="1">
      <c r="A15" s="406"/>
      <c r="B15" s="406"/>
      <c r="C15" s="406"/>
      <c r="D15" s="406"/>
      <c r="E15" s="410"/>
      <c r="F15" s="414"/>
      <c r="G15" s="417"/>
      <c r="H15" s="410"/>
      <c r="I15" s="410"/>
      <c r="J15" s="410"/>
      <c r="K15" s="410"/>
      <c r="L15" s="410"/>
      <c r="M15" s="410"/>
      <c r="N15" s="410"/>
      <c r="O15" s="410"/>
      <c r="P15" s="410"/>
      <c r="Q15" s="410"/>
      <c r="R15" s="410"/>
      <c r="S15" s="418"/>
    </row>
    <row r="16" spans="1:22" ht="12.75" thickTop="1"/>
  </sheetData>
  <phoneticPr fontId="35"/>
  <hyperlinks>
    <hyperlink ref="A1" location="ユーザー一覧!A1" display="通番"/>
    <hyperlink ref="F2" r:id="rId1"/>
    <hyperlink ref="F3:F7" r:id="rId2" display="SW000128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V26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36" t="s">
        <v>17171</v>
      </c>
      <c r="Q1" s="436" t="s">
        <v>2861</v>
      </c>
      <c r="R1" s="436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11000</v>
      </c>
      <c r="C2" s="405" t="s">
        <v>9900</v>
      </c>
      <c r="D2" s="406" t="s">
        <v>10028</v>
      </c>
      <c r="E2" s="407" t="s">
        <v>10050</v>
      </c>
      <c r="F2" s="87" t="s">
        <v>9860</v>
      </c>
      <c r="G2" s="406" t="s">
        <v>21</v>
      </c>
      <c r="H2" s="409" t="s">
        <v>22273</v>
      </c>
      <c r="I2" s="410" t="s">
        <v>9861</v>
      </c>
      <c r="J2" s="410"/>
      <c r="K2" s="410" t="s">
        <v>17275</v>
      </c>
      <c r="L2" s="410" t="s">
        <v>17257</v>
      </c>
      <c r="M2" s="410" t="s">
        <v>17257</v>
      </c>
      <c r="N2" s="410" t="s">
        <v>17259</v>
      </c>
      <c r="O2" s="410" t="s">
        <v>10076</v>
      </c>
      <c r="P2" s="437"/>
      <c r="Q2" s="439" t="s">
        <v>10545</v>
      </c>
      <c r="R2" s="439"/>
      <c r="S2" s="412">
        <v>47</v>
      </c>
      <c r="U2" s="413" t="s">
        <v>5180</v>
      </c>
      <c r="V2" s="413">
        <f>COUNTIF($S$2:$S$25,"41")</f>
        <v>0</v>
      </c>
    </row>
    <row r="3" spans="1:22" ht="15" thickTop="1" thickBot="1">
      <c r="A3" s="406">
        <v>2</v>
      </c>
      <c r="B3" s="406">
        <v>12000</v>
      </c>
      <c r="C3" s="406" t="s">
        <v>9901</v>
      </c>
      <c r="D3" s="406" t="s">
        <v>10029</v>
      </c>
      <c r="E3" s="407" t="s">
        <v>10051</v>
      </c>
      <c r="F3" s="87" t="s">
        <v>9862</v>
      </c>
      <c r="G3" s="406" t="s">
        <v>21</v>
      </c>
      <c r="H3" s="409" t="s">
        <v>9883</v>
      </c>
      <c r="I3" s="410" t="s">
        <v>9861</v>
      </c>
      <c r="J3" s="410"/>
      <c r="K3" s="410" t="s">
        <v>17275</v>
      </c>
      <c r="L3" s="410" t="s">
        <v>17257</v>
      </c>
      <c r="M3" s="410" t="s">
        <v>17257</v>
      </c>
      <c r="N3" s="410" t="s">
        <v>17259</v>
      </c>
      <c r="O3" s="410" t="s">
        <v>10076</v>
      </c>
      <c r="P3" s="437"/>
      <c r="Q3" s="439" t="s">
        <v>10546</v>
      </c>
      <c r="R3" s="439"/>
      <c r="S3" s="412">
        <v>47</v>
      </c>
      <c r="U3" s="413" t="s">
        <v>5179</v>
      </c>
      <c r="V3" s="413">
        <f>COUNTIF($S$2:$S$25,"42")</f>
        <v>0</v>
      </c>
    </row>
    <row r="4" spans="1:22" ht="15" thickTop="1" thickBot="1">
      <c r="A4" s="406">
        <v>3</v>
      </c>
      <c r="B4" s="406">
        <v>13000</v>
      </c>
      <c r="C4" s="406" t="s">
        <v>9902</v>
      </c>
      <c r="D4" s="406" t="s">
        <v>10030</v>
      </c>
      <c r="E4" s="415" t="s">
        <v>10052</v>
      </c>
      <c r="F4" s="87" t="s">
        <v>9863</v>
      </c>
      <c r="G4" s="406" t="s">
        <v>21</v>
      </c>
      <c r="H4" s="409" t="s">
        <v>9884</v>
      </c>
      <c r="I4" s="410" t="s">
        <v>9861</v>
      </c>
      <c r="J4" s="410"/>
      <c r="K4" s="410" t="s">
        <v>17275</v>
      </c>
      <c r="L4" s="410" t="s">
        <v>17257</v>
      </c>
      <c r="M4" s="410" t="s">
        <v>17257</v>
      </c>
      <c r="N4" s="410" t="s">
        <v>17259</v>
      </c>
      <c r="O4" s="410" t="s">
        <v>10076</v>
      </c>
      <c r="P4" s="437"/>
      <c r="Q4" s="438" t="s">
        <v>10547</v>
      </c>
      <c r="R4" s="438"/>
      <c r="S4" s="412">
        <v>47</v>
      </c>
      <c r="U4" s="413" t="s">
        <v>5178</v>
      </c>
      <c r="V4" s="413">
        <f>COUNTIF($S$2:$S$25,"43")</f>
        <v>0</v>
      </c>
    </row>
    <row r="5" spans="1:22" ht="15" thickTop="1" thickBot="1">
      <c r="A5" s="406">
        <v>4</v>
      </c>
      <c r="B5" s="406">
        <v>14000</v>
      </c>
      <c r="C5" s="406" t="s">
        <v>9903</v>
      </c>
      <c r="D5" s="406" t="s">
        <v>10031</v>
      </c>
      <c r="E5" s="415" t="s">
        <v>10053</v>
      </c>
      <c r="F5" s="87" t="s">
        <v>9864</v>
      </c>
      <c r="G5" s="406" t="s">
        <v>21</v>
      </c>
      <c r="H5" s="409" t="s">
        <v>17062</v>
      </c>
      <c r="I5" s="410" t="s">
        <v>9861</v>
      </c>
      <c r="J5" s="410"/>
      <c r="K5" s="410" t="s">
        <v>17275</v>
      </c>
      <c r="L5" s="410" t="s">
        <v>17257</v>
      </c>
      <c r="M5" s="410" t="s">
        <v>17257</v>
      </c>
      <c r="N5" s="410" t="s">
        <v>17259</v>
      </c>
      <c r="O5" s="410" t="s">
        <v>10076</v>
      </c>
      <c r="P5" s="437"/>
      <c r="Q5" s="438" t="s">
        <v>10548</v>
      </c>
      <c r="R5" s="438"/>
      <c r="S5" s="412">
        <v>47</v>
      </c>
      <c r="U5" s="413" t="s">
        <v>5176</v>
      </c>
      <c r="V5" s="413">
        <f>COUNTIF($S$2:$S$25,"44")</f>
        <v>0</v>
      </c>
    </row>
    <row r="6" spans="1:22" ht="15" thickTop="1" thickBot="1">
      <c r="A6" s="406">
        <v>5</v>
      </c>
      <c r="B6" s="406">
        <v>15000</v>
      </c>
      <c r="C6" s="406" t="s">
        <v>9904</v>
      </c>
      <c r="D6" s="406" t="s">
        <v>10032</v>
      </c>
      <c r="E6" s="415" t="s">
        <v>10054</v>
      </c>
      <c r="F6" s="87" t="s">
        <v>9865</v>
      </c>
      <c r="G6" s="406" t="s">
        <v>21</v>
      </c>
      <c r="H6" s="409" t="s">
        <v>9885</v>
      </c>
      <c r="I6" s="410" t="s">
        <v>9861</v>
      </c>
      <c r="J6" s="410"/>
      <c r="K6" s="410" t="s">
        <v>17275</v>
      </c>
      <c r="L6" s="410" t="s">
        <v>17452</v>
      </c>
      <c r="M6" s="410" t="s">
        <v>17426</v>
      </c>
      <c r="N6" s="410" t="s">
        <v>17259</v>
      </c>
      <c r="O6" s="410" t="s">
        <v>10076</v>
      </c>
      <c r="P6" s="437"/>
      <c r="Q6" s="438" t="s">
        <v>10549</v>
      </c>
      <c r="R6" s="438"/>
      <c r="S6" s="412">
        <v>47</v>
      </c>
      <c r="U6" s="413" t="s">
        <v>5174</v>
      </c>
      <c r="V6" s="413">
        <f>COUNTIF($S$2:$S$25,"45")</f>
        <v>0</v>
      </c>
    </row>
    <row r="7" spans="1:22" ht="15" thickTop="1" thickBot="1">
      <c r="A7" s="406">
        <v>6</v>
      </c>
      <c r="B7" s="406">
        <v>21000</v>
      </c>
      <c r="C7" s="406" t="s">
        <v>9905</v>
      </c>
      <c r="D7" s="406" t="s">
        <v>10033</v>
      </c>
      <c r="E7" s="415" t="s">
        <v>10055</v>
      </c>
      <c r="F7" s="87" t="s">
        <v>9866</v>
      </c>
      <c r="G7" s="406" t="s">
        <v>21</v>
      </c>
      <c r="H7" s="409" t="s">
        <v>10935</v>
      </c>
      <c r="I7" s="410" t="s">
        <v>9861</v>
      </c>
      <c r="J7" s="410"/>
      <c r="K7" s="410" t="s">
        <v>17275</v>
      </c>
      <c r="L7" s="410" t="s">
        <v>17452</v>
      </c>
      <c r="M7" s="410" t="s">
        <v>17257</v>
      </c>
      <c r="N7" s="410" t="s">
        <v>17453</v>
      </c>
      <c r="O7" s="410" t="s">
        <v>10076</v>
      </c>
      <c r="P7" s="437"/>
      <c r="Q7" s="438" t="s">
        <v>10936</v>
      </c>
      <c r="R7" s="438"/>
      <c r="S7" s="412">
        <v>47</v>
      </c>
      <c r="U7" s="413" t="s">
        <v>5175</v>
      </c>
      <c r="V7" s="413">
        <f>COUNTIF($S$2:$S$25,"46")</f>
        <v>0</v>
      </c>
    </row>
    <row r="8" spans="1:22" ht="15" thickTop="1" thickBot="1">
      <c r="A8" s="406">
        <v>7</v>
      </c>
      <c r="B8" s="406">
        <v>22000</v>
      </c>
      <c r="C8" s="406" t="s">
        <v>9906</v>
      </c>
      <c r="D8" s="406" t="s">
        <v>10034</v>
      </c>
      <c r="E8" s="415" t="s">
        <v>10056</v>
      </c>
      <c r="F8" s="87" t="s">
        <v>9867</v>
      </c>
      <c r="G8" s="406" t="s">
        <v>21</v>
      </c>
      <c r="H8" s="409" t="s">
        <v>9886</v>
      </c>
      <c r="I8" s="410" t="s">
        <v>9861</v>
      </c>
      <c r="J8" s="410"/>
      <c r="K8" s="410" t="s">
        <v>17275</v>
      </c>
      <c r="L8" s="410" t="s">
        <v>17261</v>
      </c>
      <c r="M8" s="410" t="s">
        <v>17261</v>
      </c>
      <c r="N8" s="410" t="s">
        <v>17454</v>
      </c>
      <c r="O8" s="410" t="s">
        <v>10076</v>
      </c>
      <c r="P8" s="437"/>
      <c r="Q8" s="438" t="s">
        <v>11217</v>
      </c>
      <c r="R8" s="438"/>
      <c r="S8" s="412">
        <v>47</v>
      </c>
      <c r="U8" s="413" t="s">
        <v>5214</v>
      </c>
      <c r="V8" s="413">
        <f>COUNTIF($S$2:$S$25,"47")</f>
        <v>22</v>
      </c>
    </row>
    <row r="9" spans="1:22" ht="15" thickTop="1" thickBot="1">
      <c r="A9" s="406">
        <v>8</v>
      </c>
      <c r="B9" s="406">
        <v>23000</v>
      </c>
      <c r="C9" s="406" t="s">
        <v>9907</v>
      </c>
      <c r="D9" s="406" t="s">
        <v>10035</v>
      </c>
      <c r="E9" s="415" t="s">
        <v>10057</v>
      </c>
      <c r="F9" s="87" t="s">
        <v>9868</v>
      </c>
      <c r="G9" s="406" t="s">
        <v>21</v>
      </c>
      <c r="H9" s="409" t="s">
        <v>9887</v>
      </c>
      <c r="I9" s="410" t="s">
        <v>9861</v>
      </c>
      <c r="J9" s="410"/>
      <c r="K9" s="410" t="s">
        <v>17275</v>
      </c>
      <c r="L9" s="410" t="s">
        <v>17261</v>
      </c>
      <c r="M9" s="410" t="s">
        <v>17261</v>
      </c>
      <c r="N9" s="410" t="s">
        <v>17455</v>
      </c>
      <c r="O9" s="410" t="s">
        <v>10076</v>
      </c>
      <c r="P9" s="437"/>
      <c r="Q9" s="438" t="s">
        <v>10550</v>
      </c>
      <c r="R9" s="438"/>
      <c r="S9" s="412">
        <v>47</v>
      </c>
      <c r="U9" s="413" t="s">
        <v>5216</v>
      </c>
      <c r="V9" s="413">
        <f>COUNTIF($S$2:$S$25,"48")</f>
        <v>0</v>
      </c>
    </row>
    <row r="10" spans="1:22" ht="15" thickTop="1" thickBot="1">
      <c r="A10" s="406">
        <v>9</v>
      </c>
      <c r="B10" s="406">
        <v>24000</v>
      </c>
      <c r="C10" s="406" t="s">
        <v>9908</v>
      </c>
      <c r="D10" s="406" t="s">
        <v>10036</v>
      </c>
      <c r="E10" s="415" t="s">
        <v>10058</v>
      </c>
      <c r="F10" s="87" t="s">
        <v>9869</v>
      </c>
      <c r="G10" s="406" t="s">
        <v>21</v>
      </c>
      <c r="H10" s="409" t="s">
        <v>9888</v>
      </c>
      <c r="I10" s="410" t="s">
        <v>9861</v>
      </c>
      <c r="J10" s="410"/>
      <c r="K10" s="410" t="s">
        <v>17275</v>
      </c>
      <c r="L10" s="410" t="s">
        <v>17442</v>
      </c>
      <c r="M10" s="410" t="s">
        <v>17261</v>
      </c>
      <c r="N10" s="410" t="s">
        <v>17263</v>
      </c>
      <c r="O10" s="410" t="s">
        <v>10076</v>
      </c>
      <c r="P10" s="437"/>
      <c r="Q10" s="438" t="s">
        <v>10291</v>
      </c>
      <c r="R10" s="438"/>
      <c r="S10" s="412">
        <v>47</v>
      </c>
      <c r="U10" s="413" t="s">
        <v>5215</v>
      </c>
      <c r="V10" s="413">
        <f>COUNTIF($S$2:$S$25,"49")</f>
        <v>0</v>
      </c>
    </row>
    <row r="11" spans="1:22" ht="15" thickTop="1" thickBot="1">
      <c r="A11" s="406">
        <v>10</v>
      </c>
      <c r="B11" s="406">
        <v>25000</v>
      </c>
      <c r="C11" s="406" t="s">
        <v>9909</v>
      </c>
      <c r="D11" s="406" t="s">
        <v>10037</v>
      </c>
      <c r="E11" s="415" t="s">
        <v>10059</v>
      </c>
      <c r="F11" s="87" t="s">
        <v>9870</v>
      </c>
      <c r="G11" s="406" t="s">
        <v>21</v>
      </c>
      <c r="H11" s="409" t="s">
        <v>9889</v>
      </c>
      <c r="I11" s="410" t="s">
        <v>9861</v>
      </c>
      <c r="J11" s="410"/>
      <c r="K11" s="410" t="s">
        <v>17275</v>
      </c>
      <c r="L11" s="410" t="s">
        <v>17261</v>
      </c>
      <c r="M11" s="410" t="s">
        <v>17261</v>
      </c>
      <c r="N11" s="410" t="s">
        <v>17263</v>
      </c>
      <c r="O11" s="410" t="s">
        <v>10076</v>
      </c>
      <c r="P11" s="437"/>
      <c r="Q11" s="438" t="s">
        <v>10551</v>
      </c>
      <c r="R11" s="438"/>
      <c r="S11" s="412">
        <v>47</v>
      </c>
      <c r="U11" s="413" t="s">
        <v>17020</v>
      </c>
      <c r="V11" s="413">
        <f>COUNTIF($S$2:$S$150,"50")</f>
        <v>0</v>
      </c>
    </row>
    <row r="12" spans="1:22" ht="15" thickTop="1" thickBot="1">
      <c r="A12" s="406">
        <v>11</v>
      </c>
      <c r="B12" s="406">
        <v>26000</v>
      </c>
      <c r="C12" s="406" t="s">
        <v>9910</v>
      </c>
      <c r="D12" s="406" t="s">
        <v>10038</v>
      </c>
      <c r="E12" s="415" t="s">
        <v>10060</v>
      </c>
      <c r="F12" s="87" t="s">
        <v>9871</v>
      </c>
      <c r="G12" s="406" t="s">
        <v>21</v>
      </c>
      <c r="H12" s="409" t="s">
        <v>9890</v>
      </c>
      <c r="I12" s="410" t="s">
        <v>9861</v>
      </c>
      <c r="J12" s="410"/>
      <c r="K12" s="410" t="s">
        <v>17275</v>
      </c>
      <c r="L12" s="410" t="s">
        <v>17261</v>
      </c>
      <c r="M12" s="410" t="s">
        <v>17261</v>
      </c>
      <c r="N12" s="410" t="s">
        <v>17263</v>
      </c>
      <c r="O12" s="410" t="s">
        <v>10076</v>
      </c>
      <c r="P12" s="437"/>
      <c r="Q12" s="438" t="s">
        <v>10552</v>
      </c>
      <c r="R12" s="438"/>
      <c r="S12" s="412">
        <v>47</v>
      </c>
      <c r="U12" s="413" t="s">
        <v>17021</v>
      </c>
      <c r="V12" s="413">
        <f>COUNTIF($S$2:$S$150,"51")</f>
        <v>0</v>
      </c>
    </row>
    <row r="13" spans="1:22" ht="15" thickTop="1" thickBot="1">
      <c r="A13" s="406">
        <v>12</v>
      </c>
      <c r="B13" s="406">
        <v>27000</v>
      </c>
      <c r="C13" s="406" t="s">
        <v>9911</v>
      </c>
      <c r="D13" s="406" t="s">
        <v>10039</v>
      </c>
      <c r="E13" s="415" t="s">
        <v>10061</v>
      </c>
      <c r="F13" s="87" t="s">
        <v>9872</v>
      </c>
      <c r="G13" s="406" t="s">
        <v>21</v>
      </c>
      <c r="H13" s="409" t="s">
        <v>11218</v>
      </c>
      <c r="I13" s="410" t="s">
        <v>9861</v>
      </c>
      <c r="J13" s="410"/>
      <c r="K13" s="410" t="s">
        <v>17275</v>
      </c>
      <c r="L13" s="410" t="s">
        <v>17257</v>
      </c>
      <c r="M13" s="410" t="s">
        <v>17261</v>
      </c>
      <c r="N13" s="410" t="s">
        <v>17454</v>
      </c>
      <c r="O13" s="410" t="s">
        <v>10076</v>
      </c>
      <c r="P13" s="437"/>
      <c r="Q13" s="438" t="s">
        <v>12854</v>
      </c>
      <c r="R13" s="438"/>
      <c r="S13" s="412">
        <v>47</v>
      </c>
      <c r="T13" s="404" t="s">
        <v>11195</v>
      </c>
      <c r="U13" s="413" t="s">
        <v>17022</v>
      </c>
      <c r="V13" s="413">
        <f>COUNTIF($S$2:$S$150,"52")</f>
        <v>0</v>
      </c>
    </row>
    <row r="14" spans="1:22" ht="15" thickTop="1" thickBot="1">
      <c r="A14" s="406">
        <v>13</v>
      </c>
      <c r="B14" s="406">
        <v>28000</v>
      </c>
      <c r="C14" s="406" t="s">
        <v>9912</v>
      </c>
      <c r="D14" s="406" t="s">
        <v>10040</v>
      </c>
      <c r="E14" s="410" t="s">
        <v>10062</v>
      </c>
      <c r="F14" s="87" t="s">
        <v>9873</v>
      </c>
      <c r="G14" s="406" t="s">
        <v>21</v>
      </c>
      <c r="H14" s="409" t="s">
        <v>9891</v>
      </c>
      <c r="I14" s="410" t="s">
        <v>9861</v>
      </c>
      <c r="J14" s="410"/>
      <c r="K14" s="410" t="s">
        <v>17275</v>
      </c>
      <c r="L14" s="410" t="s">
        <v>17261</v>
      </c>
      <c r="M14" s="410" t="s">
        <v>17261</v>
      </c>
      <c r="N14" s="410" t="s">
        <v>17263</v>
      </c>
      <c r="O14" s="410" t="s">
        <v>10076</v>
      </c>
      <c r="P14" s="437"/>
      <c r="Q14" s="438" t="s">
        <v>10553</v>
      </c>
      <c r="R14" s="438"/>
      <c r="S14" s="412">
        <v>47</v>
      </c>
    </row>
    <row r="15" spans="1:22" ht="15" thickTop="1" thickBot="1">
      <c r="A15" s="406">
        <v>14</v>
      </c>
      <c r="B15" s="406">
        <v>29000</v>
      </c>
      <c r="C15" s="406" t="s">
        <v>9913</v>
      </c>
      <c r="D15" s="406" t="s">
        <v>10041</v>
      </c>
      <c r="E15" s="410" t="s">
        <v>10063</v>
      </c>
      <c r="F15" s="87" t="s">
        <v>9874</v>
      </c>
      <c r="G15" s="406" t="s">
        <v>21</v>
      </c>
      <c r="H15" s="409" t="s">
        <v>9892</v>
      </c>
      <c r="I15" s="410" t="s">
        <v>9861</v>
      </c>
      <c r="J15" s="410"/>
      <c r="K15" s="410" t="s">
        <v>17275</v>
      </c>
      <c r="L15" s="410" t="s">
        <v>17261</v>
      </c>
      <c r="M15" s="410" t="s">
        <v>17257</v>
      </c>
      <c r="N15" s="410" t="s">
        <v>17263</v>
      </c>
      <c r="O15" s="410" t="s">
        <v>10076</v>
      </c>
      <c r="P15" s="437"/>
      <c r="Q15" s="438" t="s">
        <v>10554</v>
      </c>
      <c r="R15" s="438"/>
      <c r="S15" s="412">
        <v>47</v>
      </c>
    </row>
    <row r="16" spans="1:22" ht="15" thickTop="1" thickBot="1">
      <c r="A16" s="406">
        <v>15</v>
      </c>
      <c r="B16" s="406">
        <v>30000</v>
      </c>
      <c r="C16" s="406" t="s">
        <v>9914</v>
      </c>
      <c r="D16" s="406" t="s">
        <v>10042</v>
      </c>
      <c r="E16" s="410" t="s">
        <v>10064</v>
      </c>
      <c r="F16" s="87" t="s">
        <v>9875</v>
      </c>
      <c r="G16" s="406" t="s">
        <v>21</v>
      </c>
      <c r="H16" s="409" t="s">
        <v>9893</v>
      </c>
      <c r="I16" s="410" t="s">
        <v>9861</v>
      </c>
      <c r="J16" s="410"/>
      <c r="K16" s="410" t="s">
        <v>17275</v>
      </c>
      <c r="L16" s="410" t="s">
        <v>17261</v>
      </c>
      <c r="M16" s="410" t="s">
        <v>17261</v>
      </c>
      <c r="N16" s="410" t="s">
        <v>17263</v>
      </c>
      <c r="O16" s="410" t="s">
        <v>10076</v>
      </c>
      <c r="P16" s="437"/>
      <c r="Q16" s="440" t="s">
        <v>10555</v>
      </c>
      <c r="R16" s="440"/>
      <c r="S16" s="412">
        <v>47</v>
      </c>
    </row>
    <row r="17" spans="1:20" ht="15" thickTop="1" thickBot="1">
      <c r="A17" s="406">
        <v>16</v>
      </c>
      <c r="B17" s="406">
        <v>31000</v>
      </c>
      <c r="C17" s="406" t="s">
        <v>9915</v>
      </c>
      <c r="D17" s="406" t="s">
        <v>10043</v>
      </c>
      <c r="E17" s="410" t="s">
        <v>10065</v>
      </c>
      <c r="F17" s="87" t="s">
        <v>9876</v>
      </c>
      <c r="G17" s="406" t="s">
        <v>21</v>
      </c>
      <c r="H17" s="409" t="s">
        <v>9894</v>
      </c>
      <c r="I17" s="410" t="s">
        <v>9861</v>
      </c>
      <c r="J17" s="410"/>
      <c r="K17" s="410" t="s">
        <v>17275</v>
      </c>
      <c r="L17" s="410" t="s">
        <v>17261</v>
      </c>
      <c r="M17" s="410" t="s">
        <v>17261</v>
      </c>
      <c r="N17" s="410" t="s">
        <v>17263</v>
      </c>
      <c r="O17" s="410" t="s">
        <v>10076</v>
      </c>
      <c r="P17" s="437"/>
      <c r="Q17" s="438" t="s">
        <v>10556</v>
      </c>
      <c r="R17" s="438"/>
      <c r="S17" s="412">
        <v>47</v>
      </c>
      <c r="T17" s="404" t="s">
        <v>11195</v>
      </c>
    </row>
    <row r="18" spans="1:20" ht="15" thickTop="1" thickBot="1">
      <c r="A18" s="406">
        <v>17</v>
      </c>
      <c r="B18" s="406">
        <v>32000</v>
      </c>
      <c r="C18" s="406" t="s">
        <v>10295</v>
      </c>
      <c r="D18" s="406" t="s">
        <v>10044</v>
      </c>
      <c r="E18" s="410" t="s">
        <v>10066</v>
      </c>
      <c r="F18" s="87" t="s">
        <v>9877</v>
      </c>
      <c r="G18" s="406" t="s">
        <v>21</v>
      </c>
      <c r="H18" s="409" t="s">
        <v>19947</v>
      </c>
      <c r="I18" s="410" t="s">
        <v>9861</v>
      </c>
      <c r="J18" s="410"/>
      <c r="K18" s="410" t="s">
        <v>17275</v>
      </c>
      <c r="L18" s="410" t="s">
        <v>17261</v>
      </c>
      <c r="M18" s="410" t="s">
        <v>17456</v>
      </c>
      <c r="N18" s="410" t="s">
        <v>17263</v>
      </c>
      <c r="O18" s="410" t="s">
        <v>10076</v>
      </c>
      <c r="P18" s="437"/>
      <c r="Q18" s="438" t="s">
        <v>10292</v>
      </c>
      <c r="R18" s="438"/>
      <c r="S18" s="412">
        <v>47</v>
      </c>
    </row>
    <row r="19" spans="1:20" ht="15" thickTop="1" thickBot="1">
      <c r="A19" s="406">
        <v>18</v>
      </c>
      <c r="B19" s="406">
        <v>33000</v>
      </c>
      <c r="C19" s="406" t="s">
        <v>9916</v>
      </c>
      <c r="D19" s="406" t="s">
        <v>10045</v>
      </c>
      <c r="E19" s="410" t="s">
        <v>10067</v>
      </c>
      <c r="F19" s="87" t="s">
        <v>9878</v>
      </c>
      <c r="G19" s="406" t="s">
        <v>21</v>
      </c>
      <c r="H19" s="409" t="s">
        <v>9895</v>
      </c>
      <c r="I19" s="410" t="s">
        <v>9861</v>
      </c>
      <c r="J19" s="410"/>
      <c r="K19" s="410" t="s">
        <v>17275</v>
      </c>
      <c r="L19" s="410" t="s">
        <v>17261</v>
      </c>
      <c r="M19" s="410" t="s">
        <v>17261</v>
      </c>
      <c r="N19" s="410" t="s">
        <v>17263</v>
      </c>
      <c r="O19" s="410" t="s">
        <v>10076</v>
      </c>
      <c r="P19" s="437"/>
      <c r="Q19" s="438" t="s">
        <v>10293</v>
      </c>
      <c r="R19" s="438"/>
      <c r="S19" s="412">
        <v>47</v>
      </c>
    </row>
    <row r="20" spans="1:20" ht="15" thickTop="1" thickBot="1">
      <c r="A20" s="406">
        <v>19</v>
      </c>
      <c r="B20" s="406">
        <v>34000</v>
      </c>
      <c r="C20" s="406" t="s">
        <v>9917</v>
      </c>
      <c r="D20" s="406" t="s">
        <v>10046</v>
      </c>
      <c r="E20" s="410" t="s">
        <v>10068</v>
      </c>
      <c r="F20" s="87" t="s">
        <v>9879</v>
      </c>
      <c r="G20" s="406" t="s">
        <v>21</v>
      </c>
      <c r="H20" s="409" t="s">
        <v>9896</v>
      </c>
      <c r="I20" s="410" t="s">
        <v>9861</v>
      </c>
      <c r="J20" s="410"/>
      <c r="K20" s="410" t="s">
        <v>17275</v>
      </c>
      <c r="L20" s="410" t="s">
        <v>17261</v>
      </c>
      <c r="M20" s="410" t="s">
        <v>17261</v>
      </c>
      <c r="N20" s="410" t="s">
        <v>17263</v>
      </c>
      <c r="O20" s="410" t="s">
        <v>10076</v>
      </c>
      <c r="P20" s="437"/>
      <c r="Q20" s="438" t="s">
        <v>10557</v>
      </c>
      <c r="R20" s="438"/>
      <c r="S20" s="412">
        <v>47</v>
      </c>
    </row>
    <row r="21" spans="1:20" ht="15" thickTop="1" thickBot="1">
      <c r="A21" s="406">
        <v>20</v>
      </c>
      <c r="B21" s="406">
        <v>35000</v>
      </c>
      <c r="C21" s="406" t="s">
        <v>9918</v>
      </c>
      <c r="D21" s="406" t="s">
        <v>10047</v>
      </c>
      <c r="E21" s="410" t="s">
        <v>10069</v>
      </c>
      <c r="F21" s="87" t="s">
        <v>9880</v>
      </c>
      <c r="G21" s="406" t="s">
        <v>21</v>
      </c>
      <c r="H21" s="409" t="s">
        <v>9897</v>
      </c>
      <c r="I21" s="410" t="s">
        <v>9861</v>
      </c>
      <c r="J21" s="410"/>
      <c r="K21" s="410" t="s">
        <v>17275</v>
      </c>
      <c r="L21" s="410" t="s">
        <v>17261</v>
      </c>
      <c r="M21" s="410" t="s">
        <v>17261</v>
      </c>
      <c r="N21" s="410" t="s">
        <v>17263</v>
      </c>
      <c r="O21" s="410" t="s">
        <v>10076</v>
      </c>
      <c r="P21" s="437"/>
      <c r="Q21" s="438" t="s">
        <v>10294</v>
      </c>
      <c r="R21" s="438"/>
      <c r="S21" s="412">
        <v>47</v>
      </c>
    </row>
    <row r="22" spans="1:20" ht="15" thickTop="1" thickBot="1">
      <c r="A22" s="406">
        <v>21</v>
      </c>
      <c r="B22" s="406">
        <v>36000</v>
      </c>
      <c r="C22" s="406" t="s">
        <v>9919</v>
      </c>
      <c r="D22" s="406" t="s">
        <v>10048</v>
      </c>
      <c r="E22" s="410" t="s">
        <v>10070</v>
      </c>
      <c r="F22" s="87" t="s">
        <v>9881</v>
      </c>
      <c r="G22" s="406" t="s">
        <v>21</v>
      </c>
      <c r="H22" s="409" t="s">
        <v>9898</v>
      </c>
      <c r="I22" s="410" t="s">
        <v>9861</v>
      </c>
      <c r="J22" s="410"/>
      <c r="K22" s="410" t="s">
        <v>17275</v>
      </c>
      <c r="L22" s="410" t="s">
        <v>17261</v>
      </c>
      <c r="M22" s="410" t="s">
        <v>17261</v>
      </c>
      <c r="N22" s="410" t="s">
        <v>17263</v>
      </c>
      <c r="O22" s="410" t="s">
        <v>10076</v>
      </c>
      <c r="P22" s="437"/>
      <c r="Q22" s="438" t="s">
        <v>10558</v>
      </c>
      <c r="R22" s="438"/>
      <c r="S22" s="412">
        <v>47</v>
      </c>
    </row>
    <row r="23" spans="1:20" ht="15" thickTop="1" thickBot="1">
      <c r="A23" s="406">
        <v>22</v>
      </c>
      <c r="B23" s="406">
        <v>37000</v>
      </c>
      <c r="C23" s="406" t="s">
        <v>9920</v>
      </c>
      <c r="D23" s="406" t="s">
        <v>10049</v>
      </c>
      <c r="E23" s="410" t="s">
        <v>10071</v>
      </c>
      <c r="F23" s="87" t="s">
        <v>9882</v>
      </c>
      <c r="G23" s="406" t="s">
        <v>21</v>
      </c>
      <c r="H23" s="409" t="s">
        <v>9899</v>
      </c>
      <c r="I23" s="410" t="s">
        <v>9861</v>
      </c>
      <c r="J23" s="410"/>
      <c r="K23" s="410" t="s">
        <v>17275</v>
      </c>
      <c r="L23" s="410" t="s">
        <v>17261</v>
      </c>
      <c r="M23" s="410" t="s">
        <v>17261</v>
      </c>
      <c r="N23" s="410" t="s">
        <v>17263</v>
      </c>
      <c r="O23" s="410" t="s">
        <v>10076</v>
      </c>
      <c r="P23" s="437"/>
      <c r="Q23" s="438" t="s">
        <v>10559</v>
      </c>
      <c r="R23" s="438"/>
      <c r="S23" s="412">
        <v>47</v>
      </c>
      <c r="T23" s="404" t="s">
        <v>11195</v>
      </c>
    </row>
    <row r="24" spans="1:20" ht="13.5" thickTop="1" thickBot="1">
      <c r="A24" s="406"/>
      <c r="B24" s="406"/>
      <c r="C24" s="406"/>
      <c r="D24" s="406"/>
      <c r="E24" s="410"/>
      <c r="F24" s="414"/>
      <c r="G24" s="417"/>
      <c r="H24" s="410"/>
      <c r="I24" s="410"/>
      <c r="J24" s="410"/>
      <c r="K24" s="410"/>
      <c r="L24" s="410"/>
      <c r="M24" s="410"/>
      <c r="N24" s="410"/>
      <c r="O24" s="410"/>
      <c r="P24" s="437"/>
      <c r="Q24" s="437"/>
      <c r="R24" s="437"/>
      <c r="S24" s="418"/>
    </row>
    <row r="25" spans="1:20" ht="13.5" thickTop="1" thickBot="1">
      <c r="A25" s="406"/>
      <c r="B25" s="406"/>
      <c r="C25" s="406"/>
      <c r="D25" s="406"/>
      <c r="E25" s="410"/>
      <c r="F25" s="414"/>
      <c r="G25" s="417"/>
      <c r="H25" s="410"/>
      <c r="I25" s="410"/>
      <c r="J25" s="410"/>
      <c r="K25" s="410"/>
      <c r="L25" s="410"/>
      <c r="M25" s="410"/>
      <c r="N25" s="410"/>
      <c r="O25" s="410"/>
      <c r="P25" s="437"/>
      <c r="Q25" s="437"/>
      <c r="R25" s="437"/>
      <c r="S25" s="418"/>
    </row>
    <row r="26" spans="1:20" ht="12.75" thickTop="1"/>
  </sheetData>
  <phoneticPr fontId="35"/>
  <hyperlinks>
    <hyperlink ref="A1" location="ユーザー一覧!A1" display="通番"/>
    <hyperlink ref="F2" r:id="rId1"/>
    <hyperlink ref="F3:F23" r:id="rId2" display="SW00012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V14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5500</v>
      </c>
      <c r="C2" s="405" t="s">
        <v>10011</v>
      </c>
      <c r="D2" s="406" t="s">
        <v>10242</v>
      </c>
      <c r="E2" s="407" t="s">
        <v>10243</v>
      </c>
      <c r="F2" s="87" t="s">
        <v>10012</v>
      </c>
      <c r="G2" s="406" t="s">
        <v>21</v>
      </c>
      <c r="H2" s="409" t="s">
        <v>10017</v>
      </c>
      <c r="I2" s="410" t="s">
        <v>6559</v>
      </c>
      <c r="J2" s="410"/>
      <c r="K2" s="410" t="s">
        <v>17275</v>
      </c>
      <c r="L2" s="410" t="s">
        <v>17257</v>
      </c>
      <c r="M2" s="410" t="s">
        <v>17257</v>
      </c>
      <c r="N2" s="410" t="s">
        <v>17263</v>
      </c>
      <c r="O2" s="410" t="s">
        <v>10244</v>
      </c>
      <c r="P2" s="410"/>
      <c r="Q2" s="411" t="s">
        <v>10934</v>
      </c>
      <c r="R2" s="411"/>
      <c r="S2" s="412">
        <v>47</v>
      </c>
      <c r="U2" s="413" t="s">
        <v>5180</v>
      </c>
      <c r="V2" s="413">
        <f>COUNTIF($S$2:$S$13,"41")</f>
        <v>0</v>
      </c>
    </row>
    <row r="3" spans="1:22" ht="15" thickTop="1" thickBot="1">
      <c r="A3" s="406">
        <v>2</v>
      </c>
      <c r="B3" s="406"/>
      <c r="C3" s="406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411"/>
      <c r="R3" s="411"/>
      <c r="S3" s="412"/>
      <c r="U3" s="413" t="s">
        <v>5179</v>
      </c>
      <c r="V3" s="413">
        <f>COUNTIF($S$2:$S$13,"42")</f>
        <v>0</v>
      </c>
    </row>
    <row r="4" spans="1:22" ht="15" thickTop="1" thickBot="1">
      <c r="A4" s="406">
        <v>3</v>
      </c>
      <c r="B4" s="406"/>
      <c r="C4" s="406"/>
      <c r="D4" s="406"/>
      <c r="E4" s="415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2"/>
      <c r="U4" s="413" t="s">
        <v>5178</v>
      </c>
      <c r="V4" s="413">
        <f>COUNTIF($S$2:$S$13,"43")</f>
        <v>0</v>
      </c>
    </row>
    <row r="5" spans="1:22" ht="15" thickTop="1" thickBot="1">
      <c r="A5" s="406">
        <v>4</v>
      </c>
      <c r="B5" s="406"/>
      <c r="C5" s="406"/>
      <c r="D5" s="406"/>
      <c r="E5" s="415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2"/>
      <c r="U5" s="413" t="s">
        <v>5176</v>
      </c>
      <c r="V5" s="413">
        <f>COUNTIF($S$2:$S$13,"44")</f>
        <v>0</v>
      </c>
    </row>
    <row r="6" spans="1:22" ht="15" thickTop="1" thickBot="1">
      <c r="A6" s="406">
        <v>5</v>
      </c>
      <c r="B6" s="406"/>
      <c r="C6" s="406"/>
      <c r="D6" s="406"/>
      <c r="E6" s="415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410"/>
      <c r="R6" s="410"/>
      <c r="S6" s="412"/>
      <c r="U6" s="413" t="s">
        <v>5174</v>
      </c>
      <c r="V6" s="413">
        <f>COUNTIF($S$2:$S$13,"45")</f>
        <v>0</v>
      </c>
    </row>
    <row r="7" spans="1:22" ht="15" thickTop="1" thickBot="1">
      <c r="A7" s="406">
        <v>6</v>
      </c>
      <c r="B7" s="406"/>
      <c r="C7" s="406"/>
      <c r="D7" s="406"/>
      <c r="E7" s="415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2"/>
      <c r="U7" s="413" t="s">
        <v>5175</v>
      </c>
      <c r="V7" s="413">
        <f>COUNTIF($S$2:$S$13,"46")</f>
        <v>0</v>
      </c>
    </row>
    <row r="8" spans="1:22" ht="15" thickTop="1" thickBot="1">
      <c r="A8" s="406">
        <v>7</v>
      </c>
      <c r="B8" s="406"/>
      <c r="C8" s="406"/>
      <c r="D8" s="406"/>
      <c r="E8" s="415"/>
      <c r="F8" s="8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/>
      <c r="R8" s="410"/>
      <c r="S8" s="412"/>
      <c r="U8" s="413" t="s">
        <v>5214</v>
      </c>
      <c r="V8" s="413">
        <f>COUNTIF($S$2:$S$13,"47")</f>
        <v>1</v>
      </c>
    </row>
    <row r="9" spans="1:22" ht="15" thickTop="1" thickBot="1">
      <c r="A9" s="406">
        <v>8</v>
      </c>
      <c r="B9" s="406"/>
      <c r="C9" s="406"/>
      <c r="D9" s="406"/>
      <c r="E9" s="415"/>
      <c r="F9" s="8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410"/>
      <c r="R9" s="410"/>
      <c r="S9" s="412"/>
      <c r="U9" s="413" t="s">
        <v>5216</v>
      </c>
      <c r="V9" s="413">
        <f>COUNTIF($S$2:$S$13,"48")</f>
        <v>0</v>
      </c>
    </row>
    <row r="10" spans="1:22" ht="15" thickTop="1" thickBot="1">
      <c r="A10" s="406">
        <v>9</v>
      </c>
      <c r="B10" s="406"/>
      <c r="C10" s="406"/>
      <c r="D10" s="406"/>
      <c r="E10" s="415"/>
      <c r="F10" s="87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410"/>
      <c r="R10" s="410"/>
      <c r="S10" s="412"/>
      <c r="U10" s="413" t="s">
        <v>5215</v>
      </c>
      <c r="V10" s="413">
        <f>COUNTIF($S$2:$S$13,"49")</f>
        <v>0</v>
      </c>
    </row>
    <row r="11" spans="1:22" ht="15" thickTop="1" thickBot="1">
      <c r="A11" s="406">
        <v>10</v>
      </c>
      <c r="B11" s="406"/>
      <c r="C11" s="406"/>
      <c r="D11" s="406"/>
      <c r="E11" s="415"/>
      <c r="F11" s="87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410"/>
      <c r="R11" s="410"/>
      <c r="S11" s="412"/>
      <c r="U11" s="413" t="s">
        <v>17020</v>
      </c>
      <c r="V11" s="413">
        <f>COUNTIF($S$2:$S$150,"50")</f>
        <v>0</v>
      </c>
    </row>
    <row r="12" spans="1:22" ht="15" thickTop="1" thickBot="1">
      <c r="A12" s="406">
        <v>11</v>
      </c>
      <c r="B12" s="406"/>
      <c r="C12" s="406"/>
      <c r="D12" s="406"/>
      <c r="E12" s="415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410"/>
      <c r="R12" s="410"/>
      <c r="S12" s="412"/>
      <c r="U12" s="413" t="s">
        <v>17021</v>
      </c>
      <c r="V12" s="413">
        <f>COUNTIF($S$2:$S$150,"51")</f>
        <v>0</v>
      </c>
    </row>
    <row r="13" spans="1:22" ht="15" thickTop="1" thickBot="1">
      <c r="A13" s="406">
        <v>12</v>
      </c>
      <c r="B13" s="406"/>
      <c r="C13" s="406"/>
      <c r="D13" s="406"/>
      <c r="E13" s="415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410"/>
      <c r="R13" s="410"/>
      <c r="S13" s="412"/>
      <c r="U13" s="413" t="s">
        <v>17022</v>
      </c>
      <c r="V13" s="413">
        <f>COUNTIF($S$2:$S$150,"52")</f>
        <v>0</v>
      </c>
    </row>
    <row r="14" spans="1:22" ht="12.7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V15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10564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10565</v>
      </c>
      <c r="D2" s="406" t="s">
        <v>10245</v>
      </c>
      <c r="E2" s="407" t="s">
        <v>10246</v>
      </c>
      <c r="F2" s="87" t="s">
        <v>10015</v>
      </c>
      <c r="G2" s="406" t="s">
        <v>21</v>
      </c>
      <c r="H2" s="409" t="s">
        <v>10016</v>
      </c>
      <c r="I2" s="410" t="s">
        <v>6559</v>
      </c>
      <c r="J2" s="410"/>
      <c r="K2" s="410" t="s">
        <v>17255</v>
      </c>
      <c r="L2" s="410" t="s">
        <v>17257</v>
      </c>
      <c r="M2" s="410" t="s">
        <v>17261</v>
      </c>
      <c r="N2" s="410" t="s">
        <v>17259</v>
      </c>
      <c r="O2" s="410" t="s">
        <v>10244</v>
      </c>
      <c r="P2" s="410"/>
      <c r="Q2" s="411" t="s">
        <v>10568</v>
      </c>
      <c r="R2" s="411"/>
      <c r="S2" s="412">
        <v>47</v>
      </c>
      <c r="U2" s="413" t="s">
        <v>5180</v>
      </c>
      <c r="V2" s="413">
        <f>COUNTIF($S$2:$S$14,"41")</f>
        <v>0</v>
      </c>
    </row>
    <row r="3" spans="1:22" ht="15" thickTop="1" thickBot="1">
      <c r="A3" s="406">
        <v>2</v>
      </c>
      <c r="B3" s="406">
        <v>2000</v>
      </c>
      <c r="C3" s="406" t="s">
        <v>12662</v>
      </c>
      <c r="D3" s="406" t="s">
        <v>12703</v>
      </c>
      <c r="E3" s="407" t="s">
        <v>12704</v>
      </c>
      <c r="F3" s="87" t="s">
        <v>12663</v>
      </c>
      <c r="G3" s="406" t="s">
        <v>21</v>
      </c>
      <c r="H3" s="409" t="s">
        <v>12664</v>
      </c>
      <c r="I3" s="410" t="s">
        <v>6559</v>
      </c>
      <c r="J3" s="410"/>
      <c r="K3" s="410" t="s">
        <v>17255</v>
      </c>
      <c r="L3" s="410" t="s">
        <v>17257</v>
      </c>
      <c r="M3" s="410" t="s">
        <v>17261</v>
      </c>
      <c r="N3" s="410" t="s">
        <v>17259</v>
      </c>
      <c r="O3" s="410" t="s">
        <v>12705</v>
      </c>
      <c r="P3" s="410"/>
      <c r="Q3" s="411" t="s">
        <v>12955</v>
      </c>
      <c r="R3" s="411"/>
      <c r="S3" s="412">
        <v>48</v>
      </c>
      <c r="U3" s="413" t="s">
        <v>5179</v>
      </c>
      <c r="V3" s="413">
        <f>COUNTIF($S$2:$S$14,"42")</f>
        <v>0</v>
      </c>
    </row>
    <row r="4" spans="1:22" ht="15" thickTop="1" thickBot="1">
      <c r="A4" s="406">
        <v>3</v>
      </c>
      <c r="B4" s="406"/>
      <c r="C4" s="406"/>
      <c r="D4" s="406"/>
      <c r="E4" s="415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2"/>
      <c r="U4" s="413" t="s">
        <v>5178</v>
      </c>
      <c r="V4" s="413">
        <f>COUNTIF($S$2:$S$14,"43")</f>
        <v>0</v>
      </c>
    </row>
    <row r="5" spans="1:22" ht="15" thickTop="1" thickBot="1">
      <c r="A5" s="406">
        <v>4</v>
      </c>
      <c r="B5" s="406"/>
      <c r="C5" s="406"/>
      <c r="D5" s="406"/>
      <c r="E5" s="415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2"/>
      <c r="U5" s="413" t="s">
        <v>5176</v>
      </c>
      <c r="V5" s="413">
        <f>COUNTIF($S$2:$S$14,"44")</f>
        <v>0</v>
      </c>
    </row>
    <row r="6" spans="1:22" ht="15" thickTop="1" thickBot="1">
      <c r="A6" s="406">
        <v>5</v>
      </c>
      <c r="B6" s="406"/>
      <c r="C6" s="406"/>
      <c r="D6" s="406"/>
      <c r="E6" s="415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410"/>
      <c r="R6" s="410"/>
      <c r="S6" s="412"/>
      <c r="U6" s="413" t="s">
        <v>5174</v>
      </c>
      <c r="V6" s="413">
        <f>COUNTIF($S$2:$S$14,"45")</f>
        <v>0</v>
      </c>
    </row>
    <row r="7" spans="1:22" ht="15" thickTop="1" thickBot="1">
      <c r="A7" s="406">
        <v>6</v>
      </c>
      <c r="B7" s="406"/>
      <c r="C7" s="406"/>
      <c r="D7" s="406"/>
      <c r="E7" s="415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2"/>
      <c r="U7" s="413" t="s">
        <v>5175</v>
      </c>
      <c r="V7" s="413">
        <f>COUNTIF($S$2:$S$14,"46")</f>
        <v>0</v>
      </c>
    </row>
    <row r="8" spans="1:22" ht="15" thickTop="1" thickBot="1">
      <c r="A8" s="406">
        <v>7</v>
      </c>
      <c r="B8" s="406"/>
      <c r="C8" s="406"/>
      <c r="D8" s="406"/>
      <c r="E8" s="415"/>
      <c r="F8" s="8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/>
      <c r="R8" s="410"/>
      <c r="S8" s="412"/>
      <c r="U8" s="413" t="s">
        <v>5214</v>
      </c>
      <c r="V8" s="413">
        <f>COUNTIF($S$2:$S$14,"47")</f>
        <v>1</v>
      </c>
    </row>
    <row r="9" spans="1:22" ht="15" thickTop="1" thickBot="1">
      <c r="A9" s="406">
        <v>8</v>
      </c>
      <c r="B9" s="406"/>
      <c r="C9" s="406"/>
      <c r="D9" s="406"/>
      <c r="E9" s="415"/>
      <c r="F9" s="8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410"/>
      <c r="R9" s="410"/>
      <c r="S9" s="412"/>
      <c r="U9" s="413" t="s">
        <v>5216</v>
      </c>
      <c r="V9" s="413">
        <f>COUNTIF($S$2:$S$14,"48")</f>
        <v>1</v>
      </c>
    </row>
    <row r="10" spans="1:22" ht="15" thickTop="1" thickBot="1">
      <c r="A10" s="406">
        <v>9</v>
      </c>
      <c r="B10" s="406"/>
      <c r="C10" s="406"/>
      <c r="D10" s="406"/>
      <c r="E10" s="415"/>
      <c r="F10" s="87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410"/>
      <c r="R10" s="410"/>
      <c r="S10" s="412"/>
      <c r="U10" s="413" t="s">
        <v>5215</v>
      </c>
      <c r="V10" s="413">
        <f>COUNTIF($S$2:$S$14,"49")</f>
        <v>0</v>
      </c>
    </row>
    <row r="11" spans="1:22" ht="15" thickTop="1" thickBot="1">
      <c r="A11" s="406">
        <v>10</v>
      </c>
      <c r="B11" s="406"/>
      <c r="C11" s="406"/>
      <c r="D11" s="406"/>
      <c r="E11" s="415"/>
      <c r="F11" s="87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410"/>
      <c r="R11" s="410"/>
      <c r="S11" s="412"/>
      <c r="U11" s="413" t="s">
        <v>17020</v>
      </c>
      <c r="V11" s="413">
        <f>COUNTIF($S$2:$S$150,"50")</f>
        <v>0</v>
      </c>
    </row>
    <row r="12" spans="1:22" ht="15" thickTop="1" thickBot="1">
      <c r="A12" s="406">
        <v>11</v>
      </c>
      <c r="B12" s="406"/>
      <c r="C12" s="406"/>
      <c r="D12" s="406"/>
      <c r="E12" s="415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410"/>
      <c r="R12" s="410"/>
      <c r="S12" s="412"/>
      <c r="U12" s="413" t="s">
        <v>17021</v>
      </c>
      <c r="V12" s="413">
        <f>COUNTIF($S$2:$S$150,"51")</f>
        <v>0</v>
      </c>
    </row>
    <row r="13" spans="1:22" ht="15" thickTop="1" thickBot="1">
      <c r="A13" s="406">
        <v>12</v>
      </c>
      <c r="B13" s="406"/>
      <c r="C13" s="406"/>
      <c r="D13" s="406"/>
      <c r="E13" s="415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410"/>
      <c r="R13" s="410"/>
      <c r="S13" s="412"/>
      <c r="U13" s="413" t="s">
        <v>17022</v>
      </c>
      <c r="V13" s="413">
        <f>COUNTIF($S$2:$S$150,"52")</f>
        <v>0</v>
      </c>
    </row>
    <row r="14" spans="1:22" ht="15" thickTop="1" thickBot="1">
      <c r="A14" s="406">
        <v>13</v>
      </c>
      <c r="B14" s="406"/>
      <c r="C14" s="406"/>
      <c r="D14" s="406"/>
      <c r="E14" s="410"/>
      <c r="F14" s="87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410"/>
      <c r="R14" s="410"/>
      <c r="S14" s="418"/>
    </row>
    <row r="15" spans="1:22" ht="12.75" thickTop="1"/>
  </sheetData>
  <phoneticPr fontId="35"/>
  <hyperlinks>
    <hyperlink ref="A1" location="ユーザー一覧!A1" display="通番"/>
    <hyperlink ref="F2" r:id="rId1"/>
    <hyperlink ref="F3" r:id="rId2" display="SW00013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10312</v>
      </c>
      <c r="D2" s="406" t="s">
        <v>10250</v>
      </c>
      <c r="E2" s="407" t="s">
        <v>10252</v>
      </c>
      <c r="F2" s="87" t="s">
        <v>10024</v>
      </c>
      <c r="G2" s="406" t="s">
        <v>21</v>
      </c>
      <c r="H2" s="409" t="s">
        <v>10026</v>
      </c>
      <c r="I2" s="410" t="s">
        <v>6559</v>
      </c>
      <c r="J2" s="410"/>
      <c r="K2" s="410" t="s">
        <v>17255</v>
      </c>
      <c r="L2" s="410" t="s">
        <v>17257</v>
      </c>
      <c r="M2" s="410" t="s">
        <v>17457</v>
      </c>
      <c r="N2" s="410" t="s">
        <v>17455</v>
      </c>
      <c r="O2" s="410" t="s">
        <v>10254</v>
      </c>
      <c r="P2" s="410"/>
      <c r="Q2" s="411" t="s">
        <v>10314</v>
      </c>
      <c r="R2" s="411"/>
      <c r="S2" s="412">
        <v>47</v>
      </c>
      <c r="T2" s="404" t="s">
        <v>11219</v>
      </c>
      <c r="U2" s="413" t="s">
        <v>5180</v>
      </c>
      <c r="V2" s="413">
        <f>COUNTIF($S$2:$S$200,"41")</f>
        <v>0</v>
      </c>
    </row>
    <row r="3" spans="1:22" ht="15" thickTop="1" thickBot="1">
      <c r="A3" s="406">
        <v>2</v>
      </c>
      <c r="B3" s="406">
        <v>2000</v>
      </c>
      <c r="C3" s="406" t="s">
        <v>10313</v>
      </c>
      <c r="D3" s="406" t="s">
        <v>10251</v>
      </c>
      <c r="E3" s="407" t="s">
        <v>10253</v>
      </c>
      <c r="F3" s="87" t="s">
        <v>10025</v>
      </c>
      <c r="G3" s="406" t="s">
        <v>21</v>
      </c>
      <c r="H3" s="409" t="s">
        <v>10027</v>
      </c>
      <c r="I3" s="410" t="s">
        <v>6559</v>
      </c>
      <c r="J3" s="410"/>
      <c r="K3" s="410" t="s">
        <v>17458</v>
      </c>
      <c r="L3" s="410" t="s">
        <v>17257</v>
      </c>
      <c r="M3" s="410" t="s">
        <v>17257</v>
      </c>
      <c r="N3" s="410" t="s">
        <v>17440</v>
      </c>
      <c r="O3" s="410" t="s">
        <v>10254</v>
      </c>
      <c r="P3" s="410"/>
      <c r="Q3" s="411" t="s">
        <v>10315</v>
      </c>
      <c r="R3" s="411"/>
      <c r="S3" s="412">
        <v>47</v>
      </c>
      <c r="T3" s="404" t="s">
        <v>11219</v>
      </c>
      <c r="U3" s="413" t="s">
        <v>5179</v>
      </c>
      <c r="V3" s="413">
        <f>COUNTIF($S$2:$S$200,"42")</f>
        <v>0</v>
      </c>
    </row>
    <row r="4" spans="1:22" ht="15" thickTop="1" thickBot="1">
      <c r="A4" s="406">
        <v>3</v>
      </c>
      <c r="B4" s="406"/>
      <c r="C4" s="406"/>
      <c r="D4" s="406"/>
      <c r="E4" s="415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2"/>
      <c r="U4" s="413" t="s">
        <v>5178</v>
      </c>
      <c r="V4" s="413">
        <f>COUNTIF($S$2:$S$200,"43")</f>
        <v>0</v>
      </c>
    </row>
    <row r="5" spans="1:22" ht="15" thickTop="1" thickBot="1">
      <c r="A5" s="406">
        <v>4</v>
      </c>
      <c r="B5" s="406"/>
      <c r="C5" s="406"/>
      <c r="D5" s="406"/>
      <c r="E5" s="415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2"/>
      <c r="U5" s="413" t="s">
        <v>5176</v>
      </c>
      <c r="V5" s="413">
        <f>COUNTIF($S$2:$S$200,"44")</f>
        <v>0</v>
      </c>
    </row>
    <row r="6" spans="1:22" ht="12.75" thickTop="1">
      <c r="U6" s="413" t="s">
        <v>5174</v>
      </c>
      <c r="V6" s="413">
        <f>COUNTIF($S$2:$S$200,"45")</f>
        <v>0</v>
      </c>
    </row>
    <row r="7" spans="1:22">
      <c r="U7" s="413" t="s">
        <v>5175</v>
      </c>
      <c r="V7" s="413">
        <f>COUNTIF($S$2:$S$200,"46")</f>
        <v>0</v>
      </c>
    </row>
    <row r="8" spans="1:22">
      <c r="U8" s="413" t="s">
        <v>5214</v>
      </c>
      <c r="V8" s="413">
        <f>COUNTIF($S$2:$S$200,"47")</f>
        <v>2</v>
      </c>
    </row>
    <row r="9" spans="1:22">
      <c r="U9" s="413" t="s">
        <v>5216</v>
      </c>
      <c r="V9" s="413">
        <f>COUNTIF($S$2:$S$200,"48")</f>
        <v>0</v>
      </c>
    </row>
    <row r="10" spans="1:22">
      <c r="U10" s="413" t="s">
        <v>5215</v>
      </c>
      <c r="V10" s="413">
        <f>COUNTIF($S$2:$S$200,"49")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132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V36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4.25" style="419" bestFit="1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9000</v>
      </c>
      <c r="C2" s="405" t="s">
        <v>10281</v>
      </c>
      <c r="D2" s="406" t="s">
        <v>15996</v>
      </c>
      <c r="E2" s="407" t="s">
        <v>17242</v>
      </c>
      <c r="F2" s="87" t="s">
        <v>15997</v>
      </c>
      <c r="G2" s="406" t="s">
        <v>21</v>
      </c>
      <c r="H2" s="409" t="s">
        <v>15998</v>
      </c>
      <c r="I2" s="410" t="s">
        <v>8284</v>
      </c>
      <c r="J2" s="410"/>
      <c r="K2" s="410" t="s">
        <v>17459</v>
      </c>
      <c r="L2" s="410" t="s">
        <v>17460</v>
      </c>
      <c r="M2" s="410" t="s">
        <v>17461</v>
      </c>
      <c r="N2" s="410" t="s">
        <v>17462</v>
      </c>
      <c r="O2" s="410" t="s">
        <v>10502</v>
      </c>
      <c r="P2" s="410"/>
      <c r="Q2" s="446" t="s">
        <v>15999</v>
      </c>
      <c r="R2" s="446"/>
      <c r="S2" s="412">
        <v>47</v>
      </c>
      <c r="U2" s="413" t="s">
        <v>5180</v>
      </c>
      <c r="V2" s="413">
        <f>COUNTIF($S$2:$S$200,"41")</f>
        <v>0</v>
      </c>
    </row>
    <row r="3" spans="1:22" ht="15" thickTop="1" thickBot="1">
      <c r="A3" s="406">
        <v>2</v>
      </c>
      <c r="B3" s="406">
        <v>1000</v>
      </c>
      <c r="C3" s="406" t="s">
        <v>10282</v>
      </c>
      <c r="D3" s="406" t="s">
        <v>16000</v>
      </c>
      <c r="E3" s="407" t="s">
        <v>10500</v>
      </c>
      <c r="F3" s="87" t="s">
        <v>16001</v>
      </c>
      <c r="G3" s="406" t="s">
        <v>21</v>
      </c>
      <c r="H3" s="409" t="s">
        <v>10287</v>
      </c>
      <c r="I3" s="410" t="s">
        <v>8284</v>
      </c>
      <c r="J3" s="410"/>
      <c r="K3" s="410" t="s">
        <v>17463</v>
      </c>
      <c r="L3" s="410" t="s">
        <v>17464</v>
      </c>
      <c r="M3" s="410" t="s">
        <v>17257</v>
      </c>
      <c r="N3" s="410" t="s">
        <v>17465</v>
      </c>
      <c r="O3" s="410" t="s">
        <v>10502</v>
      </c>
      <c r="P3" s="410"/>
      <c r="Q3" s="446" t="s">
        <v>16002</v>
      </c>
      <c r="R3" s="446"/>
      <c r="S3" s="412">
        <v>47</v>
      </c>
      <c r="U3" s="413" t="s">
        <v>5179</v>
      </c>
      <c r="V3" s="413">
        <f>COUNTIF($S$2:$S$200,"42")</f>
        <v>0</v>
      </c>
    </row>
    <row r="4" spans="1:22" ht="15" thickTop="1" thickBot="1">
      <c r="A4" s="406">
        <v>3</v>
      </c>
      <c r="B4" s="406">
        <v>4000</v>
      </c>
      <c r="C4" s="406" t="s">
        <v>10283</v>
      </c>
      <c r="D4" s="406" t="s">
        <v>16003</v>
      </c>
      <c r="E4" s="410" t="s">
        <v>16004</v>
      </c>
      <c r="F4" s="87" t="s">
        <v>10286</v>
      </c>
      <c r="G4" s="406" t="s">
        <v>21</v>
      </c>
      <c r="H4" s="409" t="s">
        <v>10289</v>
      </c>
      <c r="I4" s="410" t="s">
        <v>16005</v>
      </c>
      <c r="J4" s="410"/>
      <c r="K4" s="410" t="s">
        <v>17294</v>
      </c>
      <c r="L4" s="410" t="s">
        <v>17464</v>
      </c>
      <c r="M4" s="410" t="s">
        <v>17261</v>
      </c>
      <c r="N4" s="410" t="s">
        <v>17263</v>
      </c>
      <c r="O4" s="410" t="s">
        <v>10502</v>
      </c>
      <c r="P4" s="410"/>
      <c r="Q4" s="447" t="s">
        <v>16006</v>
      </c>
      <c r="R4" s="447" t="s">
        <v>10783</v>
      </c>
      <c r="S4" s="412">
        <v>47</v>
      </c>
      <c r="U4" s="413" t="s">
        <v>5178</v>
      </c>
      <c r="V4" s="413">
        <f>COUNTIF($S$2:$S$200,"43")</f>
        <v>0</v>
      </c>
    </row>
    <row r="5" spans="1:22" ht="15" thickTop="1" thickBot="1">
      <c r="A5" s="406">
        <v>4</v>
      </c>
      <c r="B5" s="406">
        <v>3000</v>
      </c>
      <c r="C5" s="406" t="s">
        <v>10284</v>
      </c>
      <c r="D5" s="406" t="s">
        <v>16007</v>
      </c>
      <c r="E5" s="415" t="s">
        <v>10501</v>
      </c>
      <c r="F5" s="87" t="s">
        <v>10285</v>
      </c>
      <c r="G5" s="406" t="s">
        <v>21</v>
      </c>
      <c r="H5" s="409" t="s">
        <v>10288</v>
      </c>
      <c r="I5" s="410" t="s">
        <v>8284</v>
      </c>
      <c r="J5" s="410"/>
      <c r="K5" s="410" t="s">
        <v>17293</v>
      </c>
      <c r="L5" s="410" t="s">
        <v>17460</v>
      </c>
      <c r="M5" s="410" t="s">
        <v>17257</v>
      </c>
      <c r="N5" s="410" t="s">
        <v>17466</v>
      </c>
      <c r="O5" s="410" t="s">
        <v>16008</v>
      </c>
      <c r="P5" s="410"/>
      <c r="Q5" s="447" t="s">
        <v>10742</v>
      </c>
      <c r="R5" s="447"/>
      <c r="S5" s="412">
        <v>47</v>
      </c>
      <c r="U5" s="413" t="s">
        <v>5176</v>
      </c>
      <c r="V5" s="413">
        <f>COUNTIF($S$2:$S$200,"44")</f>
        <v>0</v>
      </c>
    </row>
    <row r="6" spans="1:22" ht="15" thickTop="1" thickBot="1">
      <c r="A6" s="406">
        <v>5</v>
      </c>
      <c r="B6" s="406">
        <v>6000</v>
      </c>
      <c r="C6" s="406" t="s">
        <v>16009</v>
      </c>
      <c r="D6" s="406" t="s">
        <v>16010</v>
      </c>
      <c r="E6" s="415" t="s">
        <v>16011</v>
      </c>
      <c r="F6" s="87" t="s">
        <v>16012</v>
      </c>
      <c r="G6" s="406" t="s">
        <v>21</v>
      </c>
      <c r="H6" s="409" t="s">
        <v>16013</v>
      </c>
      <c r="I6" s="410" t="s">
        <v>8284</v>
      </c>
      <c r="J6" s="410"/>
      <c r="K6" s="410" t="s">
        <v>17467</v>
      </c>
      <c r="L6" s="410" t="s">
        <v>17468</v>
      </c>
      <c r="M6" s="410" t="s">
        <v>17257</v>
      </c>
      <c r="N6" s="410" t="s">
        <v>17283</v>
      </c>
      <c r="O6" s="410" t="s">
        <v>10502</v>
      </c>
      <c r="P6" s="410"/>
      <c r="Q6" s="447" t="s">
        <v>16014</v>
      </c>
      <c r="R6" s="447"/>
      <c r="S6" s="412">
        <v>47</v>
      </c>
      <c r="U6" s="413" t="s">
        <v>5174</v>
      </c>
      <c r="V6" s="413">
        <f>COUNTIF($S$2:$S$200,"45")</f>
        <v>0</v>
      </c>
    </row>
    <row r="7" spans="1:22" ht="15" thickTop="1" thickBot="1">
      <c r="A7" s="406">
        <v>6</v>
      </c>
      <c r="B7" s="406">
        <v>7000</v>
      </c>
      <c r="C7" s="406" t="s">
        <v>16015</v>
      </c>
      <c r="D7" s="406" t="s">
        <v>16016</v>
      </c>
      <c r="E7" s="415" t="s">
        <v>16017</v>
      </c>
      <c r="F7" s="87" t="s">
        <v>16018</v>
      </c>
      <c r="G7" s="406" t="s">
        <v>21</v>
      </c>
      <c r="H7" s="409" t="s">
        <v>16019</v>
      </c>
      <c r="I7" s="410" t="s">
        <v>16005</v>
      </c>
      <c r="J7" s="410"/>
      <c r="K7" s="410" t="s">
        <v>17294</v>
      </c>
      <c r="L7" s="410" t="s">
        <v>17257</v>
      </c>
      <c r="M7" s="410" t="s">
        <v>17291</v>
      </c>
      <c r="N7" s="410" t="s">
        <v>17462</v>
      </c>
      <c r="O7" s="410" t="s">
        <v>16008</v>
      </c>
      <c r="P7" s="410"/>
      <c r="Q7" s="447" t="s">
        <v>16020</v>
      </c>
      <c r="R7" s="447"/>
      <c r="S7" s="412">
        <v>47</v>
      </c>
      <c r="U7" s="413" t="s">
        <v>5175</v>
      </c>
      <c r="V7" s="413">
        <f>COUNTIF($S$2:$S$200,"46")</f>
        <v>0</v>
      </c>
    </row>
    <row r="8" spans="1:22" ht="15" thickTop="1" thickBot="1">
      <c r="A8" s="406">
        <v>7</v>
      </c>
      <c r="B8" s="406">
        <v>5000</v>
      </c>
      <c r="C8" s="406" t="s">
        <v>16021</v>
      </c>
      <c r="D8" s="406" t="s">
        <v>16022</v>
      </c>
      <c r="E8" s="415" t="s">
        <v>16023</v>
      </c>
      <c r="F8" s="87" t="s">
        <v>16024</v>
      </c>
      <c r="G8" s="406" t="s">
        <v>21</v>
      </c>
      <c r="H8" s="409" t="s">
        <v>16025</v>
      </c>
      <c r="I8" s="410" t="s">
        <v>8284</v>
      </c>
      <c r="J8" s="410"/>
      <c r="K8" s="410" t="s">
        <v>17294</v>
      </c>
      <c r="L8" s="410" t="s">
        <v>17261</v>
      </c>
      <c r="M8" s="410" t="s">
        <v>17261</v>
      </c>
      <c r="N8" s="410" t="s">
        <v>17263</v>
      </c>
      <c r="O8" s="410" t="s">
        <v>10502</v>
      </c>
      <c r="P8" s="410"/>
      <c r="Q8" s="447" t="s">
        <v>16026</v>
      </c>
      <c r="R8" s="447"/>
      <c r="S8" s="412">
        <v>47</v>
      </c>
      <c r="U8" s="413" t="s">
        <v>5214</v>
      </c>
      <c r="V8" s="413">
        <f>COUNTIF($S$2:$S$200,"47")</f>
        <v>24</v>
      </c>
    </row>
    <row r="9" spans="1:22" ht="15" thickTop="1" thickBot="1">
      <c r="A9" s="406">
        <v>8</v>
      </c>
      <c r="B9" s="406">
        <v>8000</v>
      </c>
      <c r="C9" s="406" t="s">
        <v>16027</v>
      </c>
      <c r="D9" s="406" t="s">
        <v>16028</v>
      </c>
      <c r="E9" s="415" t="s">
        <v>16029</v>
      </c>
      <c r="F9" s="87" t="s">
        <v>16030</v>
      </c>
      <c r="G9" s="406" t="s">
        <v>21</v>
      </c>
      <c r="H9" s="409" t="s">
        <v>16031</v>
      </c>
      <c r="I9" s="410" t="s">
        <v>16005</v>
      </c>
      <c r="J9" s="410"/>
      <c r="K9" s="410" t="s">
        <v>17294</v>
      </c>
      <c r="L9" s="410" t="s">
        <v>17464</v>
      </c>
      <c r="M9" s="410" t="s">
        <v>17469</v>
      </c>
      <c r="N9" s="410" t="s">
        <v>17263</v>
      </c>
      <c r="O9" s="410" t="s">
        <v>10502</v>
      </c>
      <c r="P9" s="410"/>
      <c r="Q9" s="447" t="s">
        <v>16032</v>
      </c>
      <c r="R9" s="447"/>
      <c r="S9" s="412">
        <v>47</v>
      </c>
      <c r="U9" s="413" t="s">
        <v>5216</v>
      </c>
      <c r="V9" s="413">
        <f>COUNTIF($S$2:$S$200,"48")</f>
        <v>1</v>
      </c>
    </row>
    <row r="10" spans="1:22" ht="15" thickTop="1" thickBot="1">
      <c r="A10" s="406">
        <v>9</v>
      </c>
      <c r="B10" s="406">
        <v>23000</v>
      </c>
      <c r="C10" s="406" t="s">
        <v>16033</v>
      </c>
      <c r="D10" s="406" t="s">
        <v>16034</v>
      </c>
      <c r="E10" s="415" t="s">
        <v>16035</v>
      </c>
      <c r="F10" s="87" t="s">
        <v>16036</v>
      </c>
      <c r="G10" s="406" t="s">
        <v>21</v>
      </c>
      <c r="H10" s="409" t="s">
        <v>16037</v>
      </c>
      <c r="I10" s="410" t="s">
        <v>8284</v>
      </c>
      <c r="J10" s="410"/>
      <c r="K10" s="410" t="s">
        <v>17294</v>
      </c>
      <c r="L10" s="410" t="s">
        <v>17261</v>
      </c>
      <c r="M10" s="410" t="s">
        <v>17261</v>
      </c>
      <c r="N10" s="410" t="s">
        <v>17261</v>
      </c>
      <c r="O10" s="410" t="s">
        <v>10502</v>
      </c>
      <c r="P10" s="410"/>
      <c r="Q10" s="447" t="s">
        <v>16038</v>
      </c>
      <c r="R10" s="447"/>
      <c r="S10" s="412">
        <v>47</v>
      </c>
      <c r="U10" s="413" t="s">
        <v>5215</v>
      </c>
      <c r="V10" s="413">
        <f>COUNTIF($S$2:$S$200,"49")</f>
        <v>0</v>
      </c>
    </row>
    <row r="11" spans="1:22" ht="15" thickTop="1" thickBot="1">
      <c r="A11" s="406">
        <v>10</v>
      </c>
      <c r="B11" s="406">
        <v>21000</v>
      </c>
      <c r="C11" s="406" t="s">
        <v>16039</v>
      </c>
      <c r="D11" s="406" t="s">
        <v>16040</v>
      </c>
      <c r="E11" s="415" t="s">
        <v>16041</v>
      </c>
      <c r="F11" s="87" t="s">
        <v>16042</v>
      </c>
      <c r="G11" s="406" t="s">
        <v>21</v>
      </c>
      <c r="H11" s="409" t="s">
        <v>16043</v>
      </c>
      <c r="I11" s="410" t="s">
        <v>8284</v>
      </c>
      <c r="J11" s="410"/>
      <c r="K11" s="410" t="s">
        <v>17293</v>
      </c>
      <c r="L11" s="410" t="s">
        <v>17261</v>
      </c>
      <c r="M11" s="410" t="s">
        <v>17261</v>
      </c>
      <c r="N11" s="410" t="s">
        <v>17261</v>
      </c>
      <c r="O11" s="410" t="s">
        <v>10502</v>
      </c>
      <c r="P11" s="410"/>
      <c r="Q11" s="447" t="s">
        <v>16044</v>
      </c>
      <c r="R11" s="447"/>
      <c r="S11" s="412">
        <v>47</v>
      </c>
      <c r="U11" s="413" t="s">
        <v>17020</v>
      </c>
      <c r="V11" s="413">
        <f>COUNTIF($S$2:$S$150,"50")</f>
        <v>1</v>
      </c>
    </row>
    <row r="12" spans="1:22" ht="15" thickTop="1" thickBot="1">
      <c r="A12" s="406">
        <v>11</v>
      </c>
      <c r="B12" s="406">
        <v>18000</v>
      </c>
      <c r="C12" s="406" t="s">
        <v>16045</v>
      </c>
      <c r="D12" s="406" t="s">
        <v>16046</v>
      </c>
      <c r="E12" s="415" t="s">
        <v>16047</v>
      </c>
      <c r="F12" s="87" t="s">
        <v>16048</v>
      </c>
      <c r="G12" s="406" t="s">
        <v>21</v>
      </c>
      <c r="H12" s="409" t="s">
        <v>16049</v>
      </c>
      <c r="I12" s="410" t="s">
        <v>16005</v>
      </c>
      <c r="J12" s="410"/>
      <c r="K12" s="410" t="s">
        <v>17294</v>
      </c>
      <c r="L12" s="410" t="s">
        <v>17261</v>
      </c>
      <c r="M12" s="410" t="s">
        <v>17261</v>
      </c>
      <c r="N12" s="410" t="s">
        <v>17263</v>
      </c>
      <c r="O12" s="410" t="s">
        <v>10502</v>
      </c>
      <c r="P12" s="410"/>
      <c r="Q12" s="447" t="s">
        <v>16050</v>
      </c>
      <c r="R12" s="447"/>
      <c r="S12" s="412">
        <v>47</v>
      </c>
      <c r="U12" s="413" t="s">
        <v>17021</v>
      </c>
      <c r="V12" s="413">
        <f>COUNTIF($S$2:$S$150,"51")</f>
        <v>0</v>
      </c>
    </row>
    <row r="13" spans="1:22" ht="15" thickTop="1" thickBot="1">
      <c r="A13" s="406">
        <v>12</v>
      </c>
      <c r="B13" s="406">
        <v>13000</v>
      </c>
      <c r="C13" s="406" t="s">
        <v>16051</v>
      </c>
      <c r="D13" s="406" t="s">
        <v>16052</v>
      </c>
      <c r="E13" s="415" t="s">
        <v>16053</v>
      </c>
      <c r="F13" s="87" t="s">
        <v>16054</v>
      </c>
      <c r="G13" s="406" t="s">
        <v>21</v>
      </c>
      <c r="H13" s="409" t="s">
        <v>16055</v>
      </c>
      <c r="I13" s="410" t="s">
        <v>16005</v>
      </c>
      <c r="J13" s="410"/>
      <c r="K13" s="410" t="s">
        <v>17294</v>
      </c>
      <c r="L13" s="410" t="s">
        <v>17469</v>
      </c>
      <c r="M13" s="410" t="s">
        <v>17261</v>
      </c>
      <c r="N13" s="410" t="s">
        <v>17263</v>
      </c>
      <c r="O13" s="410" t="s">
        <v>10502</v>
      </c>
      <c r="P13" s="410"/>
      <c r="Q13" s="447" t="s">
        <v>16056</v>
      </c>
      <c r="R13" s="447"/>
      <c r="S13" s="412">
        <v>47</v>
      </c>
      <c r="U13" s="413" t="s">
        <v>17022</v>
      </c>
      <c r="V13" s="413">
        <f>COUNTIF($S$2:$S$150,"52")</f>
        <v>0</v>
      </c>
    </row>
    <row r="14" spans="1:22" ht="15" thickTop="1" thickBot="1">
      <c r="A14" s="406">
        <v>13</v>
      </c>
      <c r="B14" s="406">
        <v>15000</v>
      </c>
      <c r="C14" s="406" t="s">
        <v>16057</v>
      </c>
      <c r="D14" s="406" t="s">
        <v>16058</v>
      </c>
      <c r="E14" s="410" t="s">
        <v>16059</v>
      </c>
      <c r="F14" s="87" t="s">
        <v>16060</v>
      </c>
      <c r="G14" s="406" t="s">
        <v>21</v>
      </c>
      <c r="H14" s="409" t="s">
        <v>16061</v>
      </c>
      <c r="I14" s="410" t="s">
        <v>8284</v>
      </c>
      <c r="J14" s="410"/>
      <c r="K14" s="410" t="s">
        <v>17294</v>
      </c>
      <c r="L14" s="410" t="s">
        <v>17261</v>
      </c>
      <c r="M14" s="410" t="s">
        <v>17261</v>
      </c>
      <c r="N14" s="410" t="s">
        <v>17263</v>
      </c>
      <c r="O14" s="410" t="s">
        <v>10502</v>
      </c>
      <c r="P14" s="410"/>
      <c r="Q14" s="447" t="s">
        <v>16062</v>
      </c>
      <c r="R14" s="447"/>
      <c r="S14" s="412">
        <v>47</v>
      </c>
    </row>
    <row r="15" spans="1:22" ht="15" thickTop="1" thickBot="1">
      <c r="A15" s="406">
        <v>14</v>
      </c>
      <c r="B15" s="406">
        <v>17000</v>
      </c>
      <c r="C15" s="406" t="s">
        <v>16063</v>
      </c>
      <c r="D15" s="406" t="s">
        <v>16064</v>
      </c>
      <c r="E15" s="410" t="s">
        <v>16065</v>
      </c>
      <c r="F15" s="87" t="s">
        <v>16066</v>
      </c>
      <c r="G15" s="406" t="s">
        <v>21</v>
      </c>
      <c r="H15" s="409" t="s">
        <v>16067</v>
      </c>
      <c r="I15" s="410" t="s">
        <v>8284</v>
      </c>
      <c r="J15" s="410"/>
      <c r="K15" s="410" t="s">
        <v>17294</v>
      </c>
      <c r="L15" s="410" t="s">
        <v>17261</v>
      </c>
      <c r="M15" s="410" t="s">
        <v>17261</v>
      </c>
      <c r="N15" s="410" t="s">
        <v>17263</v>
      </c>
      <c r="O15" s="410" t="s">
        <v>10502</v>
      </c>
      <c r="P15" s="410"/>
      <c r="Q15" s="447" t="s">
        <v>16068</v>
      </c>
      <c r="R15" s="447"/>
      <c r="S15" s="412">
        <v>47</v>
      </c>
    </row>
    <row r="16" spans="1:22" ht="15" thickTop="1" thickBot="1">
      <c r="A16" s="406">
        <v>15</v>
      </c>
      <c r="B16" s="406">
        <v>12000</v>
      </c>
      <c r="C16" s="406" t="s">
        <v>16069</v>
      </c>
      <c r="D16" s="406" t="s">
        <v>16070</v>
      </c>
      <c r="E16" s="410" t="s">
        <v>16071</v>
      </c>
      <c r="F16" s="87" t="s">
        <v>16072</v>
      </c>
      <c r="G16" s="406" t="s">
        <v>21</v>
      </c>
      <c r="H16" s="409" t="s">
        <v>16073</v>
      </c>
      <c r="I16" s="410" t="s">
        <v>8284</v>
      </c>
      <c r="J16" s="410"/>
      <c r="K16" s="410" t="s">
        <v>17294</v>
      </c>
      <c r="L16" s="410" t="s">
        <v>17261</v>
      </c>
      <c r="M16" s="410" t="s">
        <v>17470</v>
      </c>
      <c r="N16" s="410" t="s">
        <v>17263</v>
      </c>
      <c r="O16" s="410" t="s">
        <v>16074</v>
      </c>
      <c r="P16" s="410"/>
      <c r="Q16" s="447" t="s">
        <v>16075</v>
      </c>
      <c r="R16" s="447"/>
      <c r="S16" s="412">
        <v>47</v>
      </c>
    </row>
    <row r="17" spans="1:19" ht="15" thickTop="1" thickBot="1">
      <c r="A17" s="406">
        <v>16</v>
      </c>
      <c r="B17" s="406">
        <v>11000</v>
      </c>
      <c r="C17" s="406" t="s">
        <v>16076</v>
      </c>
      <c r="D17" s="406" t="s">
        <v>16077</v>
      </c>
      <c r="E17" s="410" t="s">
        <v>16078</v>
      </c>
      <c r="F17" s="87" t="s">
        <v>16079</v>
      </c>
      <c r="G17" s="406" t="s">
        <v>21</v>
      </c>
      <c r="H17" s="409" t="s">
        <v>22272</v>
      </c>
      <c r="I17" s="410" t="s">
        <v>16005</v>
      </c>
      <c r="J17" s="410"/>
      <c r="K17" s="410" t="s">
        <v>17294</v>
      </c>
      <c r="L17" s="410" t="s">
        <v>17261</v>
      </c>
      <c r="M17" s="410" t="s">
        <v>17261</v>
      </c>
      <c r="N17" s="410" t="s">
        <v>17263</v>
      </c>
      <c r="O17" s="410" t="s">
        <v>10502</v>
      </c>
      <c r="P17" s="410"/>
      <c r="Q17" s="447" t="s">
        <v>16080</v>
      </c>
      <c r="R17" s="447"/>
      <c r="S17" s="412">
        <v>47</v>
      </c>
    </row>
    <row r="18" spans="1:19" ht="15" thickTop="1" thickBot="1">
      <c r="A18" s="406">
        <v>17</v>
      </c>
      <c r="B18" s="406">
        <v>14000</v>
      </c>
      <c r="C18" s="406" t="s">
        <v>16081</v>
      </c>
      <c r="D18" s="406" t="s">
        <v>16082</v>
      </c>
      <c r="E18" s="410" t="s">
        <v>16083</v>
      </c>
      <c r="F18" s="87" t="s">
        <v>16084</v>
      </c>
      <c r="G18" s="406" t="s">
        <v>21</v>
      </c>
      <c r="H18" s="409" t="s">
        <v>19517</v>
      </c>
      <c r="I18" s="410" t="s">
        <v>16005</v>
      </c>
      <c r="J18" s="410"/>
      <c r="K18" s="410" t="s">
        <v>17459</v>
      </c>
      <c r="L18" s="410" t="s">
        <v>17261</v>
      </c>
      <c r="M18" s="410" t="s">
        <v>17261</v>
      </c>
      <c r="N18" s="410" t="s">
        <v>17263</v>
      </c>
      <c r="O18" s="410" t="s">
        <v>10502</v>
      </c>
      <c r="P18" s="410"/>
      <c r="Q18" s="447" t="s">
        <v>20022</v>
      </c>
      <c r="R18" s="447"/>
      <c r="S18" s="412">
        <v>47</v>
      </c>
    </row>
    <row r="19" spans="1:19" ht="15" thickTop="1" thickBot="1">
      <c r="A19" s="406">
        <v>18</v>
      </c>
      <c r="B19" s="406">
        <v>10000</v>
      </c>
      <c r="C19" s="406" t="s">
        <v>16085</v>
      </c>
      <c r="D19" s="406" t="s">
        <v>16086</v>
      </c>
      <c r="E19" s="410" t="s">
        <v>16087</v>
      </c>
      <c r="F19" s="87" t="s">
        <v>16088</v>
      </c>
      <c r="G19" s="406" t="s">
        <v>21</v>
      </c>
      <c r="H19" s="409" t="s">
        <v>16089</v>
      </c>
      <c r="I19" s="410" t="s">
        <v>16005</v>
      </c>
      <c r="J19" s="410"/>
      <c r="K19" s="410" t="s">
        <v>17294</v>
      </c>
      <c r="L19" s="410" t="s">
        <v>17261</v>
      </c>
      <c r="M19" s="410" t="s">
        <v>17261</v>
      </c>
      <c r="N19" s="410" t="s">
        <v>17263</v>
      </c>
      <c r="O19" s="410" t="s">
        <v>10502</v>
      </c>
      <c r="P19" s="410"/>
      <c r="Q19" s="447" t="s">
        <v>16090</v>
      </c>
      <c r="R19" s="447"/>
      <c r="S19" s="412">
        <v>47</v>
      </c>
    </row>
    <row r="20" spans="1:19" ht="15" thickTop="1" thickBot="1">
      <c r="A20" s="406">
        <v>19</v>
      </c>
      <c r="B20" s="406">
        <v>16000</v>
      </c>
      <c r="C20" s="406" t="s">
        <v>16091</v>
      </c>
      <c r="D20" s="406" t="s">
        <v>16092</v>
      </c>
      <c r="E20" s="410" t="s">
        <v>16093</v>
      </c>
      <c r="F20" s="87" t="s">
        <v>16094</v>
      </c>
      <c r="G20" s="406" t="s">
        <v>21</v>
      </c>
      <c r="H20" s="409" t="s">
        <v>16095</v>
      </c>
      <c r="I20" s="410" t="s">
        <v>16005</v>
      </c>
      <c r="J20" s="410"/>
      <c r="K20" s="410" t="s">
        <v>17294</v>
      </c>
      <c r="L20" s="410" t="s">
        <v>17261</v>
      </c>
      <c r="M20" s="410" t="s">
        <v>17261</v>
      </c>
      <c r="N20" s="410" t="s">
        <v>17263</v>
      </c>
      <c r="O20" s="410" t="s">
        <v>16008</v>
      </c>
      <c r="P20" s="410"/>
      <c r="Q20" s="447" t="s">
        <v>16096</v>
      </c>
      <c r="R20" s="447"/>
      <c r="S20" s="412">
        <v>47</v>
      </c>
    </row>
    <row r="21" spans="1:19" ht="15" thickTop="1" thickBot="1">
      <c r="A21" s="406">
        <v>20</v>
      </c>
      <c r="B21" s="406">
        <v>2000</v>
      </c>
      <c r="C21" s="406" t="s">
        <v>16097</v>
      </c>
      <c r="D21" s="406" t="s">
        <v>16098</v>
      </c>
      <c r="E21" s="410" t="s">
        <v>16099</v>
      </c>
      <c r="F21" s="87" t="s">
        <v>16100</v>
      </c>
      <c r="G21" s="406" t="s">
        <v>21</v>
      </c>
      <c r="H21" s="409" t="s">
        <v>16101</v>
      </c>
      <c r="I21" s="410" t="s">
        <v>16005</v>
      </c>
      <c r="J21" s="410"/>
      <c r="K21" s="410" t="s">
        <v>17294</v>
      </c>
      <c r="L21" s="410" t="s">
        <v>17261</v>
      </c>
      <c r="M21" s="410" t="s">
        <v>17261</v>
      </c>
      <c r="N21" s="410" t="s">
        <v>17263</v>
      </c>
      <c r="O21" s="410" t="s">
        <v>10502</v>
      </c>
      <c r="P21" s="410"/>
      <c r="Q21" s="447" t="s">
        <v>16102</v>
      </c>
      <c r="R21" s="447"/>
      <c r="S21" s="412">
        <v>47</v>
      </c>
    </row>
    <row r="22" spans="1:19" ht="15" thickTop="1" thickBot="1">
      <c r="A22" s="406">
        <v>21</v>
      </c>
      <c r="B22" s="406">
        <v>20000</v>
      </c>
      <c r="C22" s="406" t="s">
        <v>16103</v>
      </c>
      <c r="D22" s="406" t="s">
        <v>16104</v>
      </c>
      <c r="E22" s="415" t="s">
        <v>16105</v>
      </c>
      <c r="F22" s="87" t="s">
        <v>16106</v>
      </c>
      <c r="G22" s="406" t="s">
        <v>21</v>
      </c>
      <c r="H22" s="409" t="s">
        <v>16107</v>
      </c>
      <c r="I22" s="410" t="s">
        <v>8284</v>
      </c>
      <c r="J22" s="410"/>
      <c r="K22" s="410" t="s">
        <v>17294</v>
      </c>
      <c r="L22" s="410" t="s">
        <v>17261</v>
      </c>
      <c r="M22" s="410" t="s">
        <v>17261</v>
      </c>
      <c r="N22" s="410" t="s">
        <v>17263</v>
      </c>
      <c r="O22" s="410" t="s">
        <v>10502</v>
      </c>
      <c r="P22" s="410"/>
      <c r="Q22" s="447" t="s">
        <v>16108</v>
      </c>
      <c r="R22" s="447" t="s">
        <v>16109</v>
      </c>
      <c r="S22" s="412">
        <v>47</v>
      </c>
    </row>
    <row r="23" spans="1:19" ht="15" thickTop="1" thickBot="1">
      <c r="A23" s="406">
        <v>22</v>
      </c>
      <c r="B23" s="406">
        <v>19000</v>
      </c>
      <c r="C23" s="406" t="s">
        <v>16110</v>
      </c>
      <c r="D23" s="406" t="s">
        <v>16111</v>
      </c>
      <c r="E23" s="410" t="s">
        <v>16112</v>
      </c>
      <c r="F23" s="87" t="s">
        <v>16113</v>
      </c>
      <c r="G23" s="406" t="s">
        <v>21</v>
      </c>
      <c r="H23" s="409" t="s">
        <v>16114</v>
      </c>
      <c r="I23" s="410" t="s">
        <v>16115</v>
      </c>
      <c r="J23" s="410"/>
      <c r="K23" s="410" t="s">
        <v>17294</v>
      </c>
      <c r="L23" s="410" t="s">
        <v>17261</v>
      </c>
      <c r="M23" s="410" t="s">
        <v>17261</v>
      </c>
      <c r="N23" s="410" t="s">
        <v>17261</v>
      </c>
      <c r="O23" s="410" t="s">
        <v>16116</v>
      </c>
      <c r="P23" s="410"/>
      <c r="Q23" s="447" t="s">
        <v>16117</v>
      </c>
      <c r="R23" s="447"/>
      <c r="S23" s="412">
        <v>47</v>
      </c>
    </row>
    <row r="24" spans="1:19" ht="15" thickTop="1" thickBot="1">
      <c r="A24" s="406">
        <v>23</v>
      </c>
      <c r="B24" s="406">
        <v>22000</v>
      </c>
      <c r="C24" s="406" t="s">
        <v>16118</v>
      </c>
      <c r="D24" s="406" t="s">
        <v>16119</v>
      </c>
      <c r="E24" s="410" t="s">
        <v>16120</v>
      </c>
      <c r="F24" s="87" t="s">
        <v>16121</v>
      </c>
      <c r="G24" s="406" t="s">
        <v>21</v>
      </c>
      <c r="H24" s="409" t="s">
        <v>16122</v>
      </c>
      <c r="I24" s="410" t="s">
        <v>16123</v>
      </c>
      <c r="J24" s="410"/>
      <c r="K24" s="410" t="s">
        <v>17294</v>
      </c>
      <c r="L24" s="410" t="s">
        <v>17261</v>
      </c>
      <c r="M24" s="410" t="s">
        <v>17261</v>
      </c>
      <c r="N24" s="410" t="s">
        <v>17263</v>
      </c>
      <c r="O24" s="410" t="s">
        <v>16116</v>
      </c>
      <c r="P24" s="410"/>
      <c r="Q24" s="447" t="s">
        <v>16124</v>
      </c>
      <c r="R24" s="447"/>
      <c r="S24" s="412">
        <v>47</v>
      </c>
    </row>
    <row r="25" spans="1:19" ht="15" thickTop="1" thickBot="1">
      <c r="A25" s="406">
        <v>24</v>
      </c>
      <c r="B25" s="406">
        <v>24000</v>
      </c>
      <c r="C25" s="406" t="s">
        <v>16125</v>
      </c>
      <c r="D25" s="406" t="s">
        <v>16126</v>
      </c>
      <c r="E25" s="410" t="s">
        <v>16127</v>
      </c>
      <c r="F25" s="87" t="s">
        <v>16128</v>
      </c>
      <c r="G25" s="406" t="s">
        <v>21</v>
      </c>
      <c r="H25" s="409" t="s">
        <v>16129</v>
      </c>
      <c r="I25" s="410" t="s">
        <v>16123</v>
      </c>
      <c r="J25" s="410"/>
      <c r="K25" s="410" t="s">
        <v>17294</v>
      </c>
      <c r="L25" s="410" t="s">
        <v>17261</v>
      </c>
      <c r="M25" s="410" t="s">
        <v>17261</v>
      </c>
      <c r="N25" s="410" t="s">
        <v>17261</v>
      </c>
      <c r="O25" s="410" t="s">
        <v>16116</v>
      </c>
      <c r="P25" s="410"/>
      <c r="Q25" s="447" t="s">
        <v>16130</v>
      </c>
      <c r="R25" s="447"/>
      <c r="S25" s="412">
        <v>47</v>
      </c>
    </row>
    <row r="26" spans="1:19" ht="15" thickTop="1" thickBot="1">
      <c r="A26" s="528">
        <v>25</v>
      </c>
      <c r="B26" s="528">
        <v>25000</v>
      </c>
      <c r="C26" s="528" t="s">
        <v>16131</v>
      </c>
      <c r="D26" s="528" t="s">
        <v>16132</v>
      </c>
      <c r="E26" s="529" t="s">
        <v>16133</v>
      </c>
      <c r="F26" s="87" t="s">
        <v>16134</v>
      </c>
      <c r="G26" s="528" t="s">
        <v>21</v>
      </c>
      <c r="H26" s="529" t="s">
        <v>16135</v>
      </c>
      <c r="I26" s="529" t="s">
        <v>16123</v>
      </c>
      <c r="J26" s="529"/>
      <c r="K26" s="529" t="s">
        <v>17294</v>
      </c>
      <c r="L26" s="529" t="s">
        <v>17261</v>
      </c>
      <c r="M26" s="529" t="s">
        <v>17261</v>
      </c>
      <c r="N26" s="529" t="s">
        <v>17261</v>
      </c>
      <c r="O26" s="529" t="s">
        <v>16136</v>
      </c>
      <c r="P26" s="529"/>
      <c r="Q26" s="529" t="s">
        <v>16147</v>
      </c>
      <c r="R26" s="529"/>
      <c r="S26" s="944">
        <v>48</v>
      </c>
    </row>
    <row r="27" spans="1:19" ht="15" thickTop="1" thickBot="1">
      <c r="A27" s="530">
        <v>26</v>
      </c>
      <c r="B27" s="530">
        <v>26000</v>
      </c>
      <c r="C27" s="530" t="s">
        <v>24313</v>
      </c>
      <c r="D27" s="530" t="s">
        <v>23647</v>
      </c>
      <c r="E27" s="530" t="s">
        <v>23648</v>
      </c>
      <c r="F27" s="87" t="s">
        <v>24317</v>
      </c>
      <c r="G27" s="528" t="s">
        <v>21</v>
      </c>
      <c r="H27" s="530" t="s">
        <v>24316</v>
      </c>
      <c r="I27" s="530" t="s">
        <v>24314</v>
      </c>
      <c r="J27" s="530"/>
      <c r="K27" s="530"/>
      <c r="L27" s="530"/>
      <c r="M27" s="530"/>
      <c r="N27" s="530"/>
      <c r="O27" s="560">
        <v>43987</v>
      </c>
      <c r="P27" s="530"/>
      <c r="Q27" s="530" t="s">
        <v>25089</v>
      </c>
      <c r="R27" s="530" t="s">
        <v>24315</v>
      </c>
      <c r="S27" s="531">
        <v>50</v>
      </c>
    </row>
    <row r="28" spans="1:19" ht="15" thickTop="1" thickBot="1">
      <c r="A28" s="528">
        <v>27</v>
      </c>
      <c r="B28" s="528">
        <v>27000</v>
      </c>
      <c r="C28" s="530" t="s">
        <v>27243</v>
      </c>
      <c r="D28" s="530" t="s">
        <v>25305</v>
      </c>
      <c r="E28" s="530" t="s">
        <v>25306</v>
      </c>
      <c r="F28" s="87" t="s">
        <v>25241</v>
      </c>
      <c r="G28" s="528" t="s">
        <v>21</v>
      </c>
      <c r="H28" s="530" t="s">
        <v>27242</v>
      </c>
      <c r="I28" s="530" t="s">
        <v>25242</v>
      </c>
      <c r="J28" s="530"/>
      <c r="K28" s="530"/>
      <c r="L28" s="530"/>
      <c r="M28" s="530"/>
      <c r="N28" s="530"/>
      <c r="O28" s="560">
        <v>44117</v>
      </c>
      <c r="P28" s="530"/>
      <c r="Q28" s="530"/>
      <c r="R28" s="530"/>
      <c r="S28" s="531"/>
    </row>
    <row r="29" spans="1:19" ht="15" thickTop="1" thickBot="1">
      <c r="A29" s="530">
        <v>28</v>
      </c>
      <c r="B29" s="530">
        <v>28000</v>
      </c>
      <c r="C29" s="530" t="s">
        <v>31794</v>
      </c>
      <c r="D29" s="530" t="s">
        <v>31830</v>
      </c>
      <c r="E29" s="530" t="s">
        <v>31829</v>
      </c>
      <c r="F29" s="87" t="s">
        <v>31754</v>
      </c>
      <c r="G29" s="530" t="s">
        <v>31755</v>
      </c>
      <c r="H29" s="530" t="s">
        <v>31795</v>
      </c>
      <c r="I29" s="530" t="s">
        <v>25242</v>
      </c>
      <c r="J29" s="530"/>
      <c r="K29" s="530"/>
      <c r="L29" s="530"/>
      <c r="M29" s="530"/>
      <c r="N29" s="530"/>
      <c r="O29" s="560">
        <v>44526</v>
      </c>
      <c r="P29" s="530"/>
      <c r="Q29" s="530"/>
      <c r="R29" s="530"/>
      <c r="S29" s="531"/>
    </row>
    <row r="30" spans="1:19" ht="13.5" thickTop="1" thickBot="1">
      <c r="A30" s="528"/>
      <c r="B30" s="528"/>
      <c r="C30" s="530"/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1"/>
    </row>
    <row r="31" spans="1:19" ht="13.5" thickTop="1" thickBot="1">
      <c r="A31" s="530"/>
      <c r="B31" s="530"/>
      <c r="C31" s="530"/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1"/>
    </row>
    <row r="32" spans="1:19" ht="13.5" thickTop="1" thickBot="1">
      <c r="A32" s="530"/>
      <c r="B32" s="530"/>
      <c r="C32" s="530"/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1"/>
    </row>
    <row r="33" spans="1:19" ht="13.5" thickTop="1" thickBot="1">
      <c r="A33" s="530"/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1"/>
    </row>
    <row r="34" spans="1:19" ht="13.5" thickTop="1" thickBot="1">
      <c r="A34" s="530"/>
      <c r="B34" s="530"/>
      <c r="C34" s="530"/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1"/>
    </row>
    <row r="35" spans="1:19" ht="13.5" thickTop="1" thickBot="1">
      <c r="A35" s="530"/>
      <c r="B35" s="530"/>
      <c r="C35" s="530"/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1"/>
    </row>
    <row r="36" spans="1:19" ht="12.75" thickTop="1"/>
  </sheetData>
  <phoneticPr fontId="35"/>
  <hyperlinks>
    <hyperlink ref="A1" location="ユーザー一覧!A1" display="通番"/>
    <hyperlink ref="F2" r:id="rId1"/>
    <hyperlink ref="F3" r:id="rId2"/>
    <hyperlink ref="F6" r:id="rId3" display="SW00013300001@nihonsoft.net"/>
    <hyperlink ref="F8" r:id="rId4" display="SW00013300001@nihonsoft.net"/>
    <hyperlink ref="F10" r:id="rId5" display="SW00013300001@nihonsoft.net"/>
    <hyperlink ref="F12" r:id="rId6" display="SW00013300001@nihonsoft.net"/>
    <hyperlink ref="F14" r:id="rId7" display="SW00013300001@nihonsoft.net"/>
    <hyperlink ref="F16" r:id="rId8" display="SW00013300001@nihonsoft.net"/>
    <hyperlink ref="F18" r:id="rId9" display="SW00013300001@nihonsoft.net"/>
    <hyperlink ref="F20" r:id="rId10" display="SW00013300001@nihonsoft.net"/>
    <hyperlink ref="F24" r:id="rId11" display="SW00013300001@nihonsoft.net"/>
    <hyperlink ref="F5" r:id="rId12" display="SW00013300002@nihonsoft.net"/>
    <hyperlink ref="F7" r:id="rId13" display="SW00013300002@nihonsoft.net"/>
    <hyperlink ref="F9" r:id="rId14" display="SW00013300002@nihonsoft.net"/>
    <hyperlink ref="F11" r:id="rId15" display="SW00013300002@nihonsoft.net"/>
    <hyperlink ref="F13" r:id="rId16" display="SW00013300002@nihonsoft.net"/>
    <hyperlink ref="F15" r:id="rId17" display="SW00013300002@nihonsoft.net"/>
    <hyperlink ref="F17" r:id="rId18" display="SW00013300002@nihonsoft.net"/>
    <hyperlink ref="F19" r:id="rId19" display="SW00013300002@nihonsoft.net"/>
    <hyperlink ref="F21" r:id="rId20" display="SW00013300002@nihonsoft.net"/>
    <hyperlink ref="F23" r:id="rId21" display="SW00013300002@nihonsoft.net"/>
    <hyperlink ref="F25" r:id="rId22" display="SW00013300002@nihonsoft.net"/>
    <hyperlink ref="F22" r:id="rId23" display="SW00013300001@nihonsoft.net"/>
    <hyperlink ref="F4" r:id="rId24" display="SW00013300001@nihonsoft.net"/>
    <hyperlink ref="F26" r:id="rId25"/>
    <hyperlink ref="F27" r:id="rId26" display="SW00013300002@nihonsoft.net"/>
    <hyperlink ref="F28" r:id="rId27" display="SW00013300025@nihonsoft.net"/>
    <hyperlink ref="F29" r:id="rId28"/>
  </hyperlinks>
  <pageMargins left="0.7" right="0.7" top="0.75" bottom="0.75" header="0.51180555555555496" footer="0.51180555555555496"/>
  <pageSetup paperSize="9" firstPageNumber="0" fitToHeight="0" orientation="landscape" r:id="rId29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V22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8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20594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1010</v>
      </c>
      <c r="C2" s="405" t="s">
        <v>10305</v>
      </c>
      <c r="D2" s="406" t="s">
        <v>10517</v>
      </c>
      <c r="E2" s="407" t="s">
        <v>10519</v>
      </c>
      <c r="F2" s="87" t="s">
        <v>10307</v>
      </c>
      <c r="G2" s="406" t="s">
        <v>21</v>
      </c>
      <c r="H2" s="409" t="s">
        <v>10310</v>
      </c>
      <c r="I2" s="410" t="s">
        <v>10311</v>
      </c>
      <c r="J2" s="410"/>
      <c r="K2" s="410" t="s">
        <v>17288</v>
      </c>
      <c r="L2" s="410" t="s">
        <v>17290</v>
      </c>
      <c r="M2" s="410" t="s">
        <v>17290</v>
      </c>
      <c r="N2" s="410" t="s">
        <v>17286</v>
      </c>
      <c r="O2" s="410" t="s">
        <v>11178</v>
      </c>
      <c r="P2" s="410"/>
      <c r="Q2" s="411" t="s">
        <v>10572</v>
      </c>
      <c r="R2" s="411"/>
      <c r="S2" s="412">
        <v>47</v>
      </c>
      <c r="U2" s="413" t="s">
        <v>5180</v>
      </c>
      <c r="V2" s="413">
        <f>COUNTIF($S$2:$S$21,"41")</f>
        <v>0</v>
      </c>
    </row>
    <row r="3" spans="1:22" ht="15" thickTop="1" thickBot="1">
      <c r="A3" s="406">
        <v>2</v>
      </c>
      <c r="B3" s="406">
        <v>1020</v>
      </c>
      <c r="C3" s="406" t="s">
        <v>10306</v>
      </c>
      <c r="D3" s="406" t="s">
        <v>10518</v>
      </c>
      <c r="E3" s="407" t="s">
        <v>10520</v>
      </c>
      <c r="F3" s="87" t="s">
        <v>10308</v>
      </c>
      <c r="G3" s="406" t="s">
        <v>21</v>
      </c>
      <c r="H3" s="409" t="s">
        <v>10309</v>
      </c>
      <c r="I3" s="410" t="s">
        <v>10311</v>
      </c>
      <c r="J3" s="410"/>
      <c r="K3" s="410" t="s">
        <v>17288</v>
      </c>
      <c r="L3" s="410" t="s">
        <v>17290</v>
      </c>
      <c r="M3" s="410" t="s">
        <v>17290</v>
      </c>
      <c r="N3" s="410" t="s">
        <v>17286</v>
      </c>
      <c r="O3" s="410" t="s">
        <v>11178</v>
      </c>
      <c r="P3" s="410"/>
      <c r="Q3" s="411" t="s">
        <v>10573</v>
      </c>
      <c r="R3" s="411"/>
      <c r="S3" s="412">
        <v>47</v>
      </c>
      <c r="U3" s="413" t="s">
        <v>5179</v>
      </c>
      <c r="V3" s="413">
        <f>COUNTIF($S$2:$S$21,"42")</f>
        <v>0</v>
      </c>
    </row>
    <row r="4" spans="1:22" ht="15" thickTop="1" thickBot="1">
      <c r="A4" s="406">
        <v>3</v>
      </c>
      <c r="B4" s="406">
        <v>1030</v>
      </c>
      <c r="C4" s="406" t="s">
        <v>11403</v>
      </c>
      <c r="D4" s="406" t="s">
        <v>11419</v>
      </c>
      <c r="E4" s="415" t="s">
        <v>11433</v>
      </c>
      <c r="F4" s="87" t="s">
        <v>11434</v>
      </c>
      <c r="G4" s="406" t="s">
        <v>21</v>
      </c>
      <c r="H4" s="409" t="s">
        <v>11435</v>
      </c>
      <c r="I4" s="410" t="s">
        <v>6559</v>
      </c>
      <c r="J4" s="410"/>
      <c r="K4" s="410" t="s">
        <v>17288</v>
      </c>
      <c r="L4" s="410" t="s">
        <v>17290</v>
      </c>
      <c r="M4" s="410" t="s">
        <v>17290</v>
      </c>
      <c r="N4" s="410" t="s">
        <v>17286</v>
      </c>
      <c r="O4" s="410" t="s">
        <v>11420</v>
      </c>
      <c r="P4" s="410"/>
      <c r="Q4" s="410" t="s">
        <v>11432</v>
      </c>
      <c r="R4" s="410"/>
      <c r="S4" s="412">
        <v>48</v>
      </c>
      <c r="U4" s="413" t="s">
        <v>5178</v>
      </c>
      <c r="V4" s="413">
        <f>COUNTIF($S$2:$S$21,"43")</f>
        <v>0</v>
      </c>
    </row>
    <row r="5" spans="1:22" ht="15" thickTop="1" thickBot="1">
      <c r="A5" s="406">
        <v>4</v>
      </c>
      <c r="B5" s="406">
        <v>2030</v>
      </c>
      <c r="C5" s="406" t="s">
        <v>12691</v>
      </c>
      <c r="D5" s="406" t="s">
        <v>12708</v>
      </c>
      <c r="E5" s="415" t="s">
        <v>12710</v>
      </c>
      <c r="F5" s="87" t="s">
        <v>12692</v>
      </c>
      <c r="G5" s="406" t="s">
        <v>21</v>
      </c>
      <c r="H5" s="409" t="s">
        <v>12694</v>
      </c>
      <c r="I5" s="410" t="s">
        <v>6559</v>
      </c>
      <c r="J5" s="410"/>
      <c r="K5" s="410" t="s">
        <v>17288</v>
      </c>
      <c r="L5" s="410" t="s">
        <v>17261</v>
      </c>
      <c r="M5" s="410" t="s">
        <v>17261</v>
      </c>
      <c r="N5" s="410" t="s">
        <v>17259</v>
      </c>
      <c r="O5" s="410" t="s">
        <v>12705</v>
      </c>
      <c r="P5" s="410"/>
      <c r="Q5" s="410" t="s">
        <v>14161</v>
      </c>
      <c r="R5" s="410"/>
      <c r="S5" s="412">
        <v>48</v>
      </c>
      <c r="U5" s="413" t="s">
        <v>5176</v>
      </c>
      <c r="V5" s="413">
        <f>COUNTIF($S$2:$S$21,"44")</f>
        <v>0</v>
      </c>
    </row>
    <row r="6" spans="1:22" ht="15" thickTop="1" thickBot="1">
      <c r="A6" s="406">
        <v>5</v>
      </c>
      <c r="B6" s="406">
        <v>2040</v>
      </c>
      <c r="C6" s="406" t="s">
        <v>31470</v>
      </c>
      <c r="D6" s="406" t="s">
        <v>12709</v>
      </c>
      <c r="E6" s="415" t="s">
        <v>12711</v>
      </c>
      <c r="F6" s="87" t="s">
        <v>12693</v>
      </c>
      <c r="G6" s="406" t="s">
        <v>21</v>
      </c>
      <c r="H6" s="409" t="s">
        <v>12716</v>
      </c>
      <c r="I6" s="410" t="s">
        <v>12695</v>
      </c>
      <c r="J6" s="410"/>
      <c r="K6" s="410" t="s">
        <v>17288</v>
      </c>
      <c r="L6" s="410" t="s">
        <v>17261</v>
      </c>
      <c r="M6" s="410" t="s">
        <v>17261</v>
      </c>
      <c r="N6" s="410" t="s">
        <v>17286</v>
      </c>
      <c r="O6" s="410" t="s">
        <v>12705</v>
      </c>
      <c r="P6" s="410"/>
      <c r="Q6" s="410" t="s">
        <v>14162</v>
      </c>
      <c r="R6" s="410"/>
      <c r="S6" s="412">
        <v>48</v>
      </c>
      <c r="U6" s="413" t="s">
        <v>5174</v>
      </c>
      <c r="V6" s="413">
        <f>COUNTIF($S$2:$S$21,"45")</f>
        <v>0</v>
      </c>
    </row>
    <row r="7" spans="1:22" ht="15" thickTop="1" thickBot="1">
      <c r="A7" s="406">
        <v>6</v>
      </c>
      <c r="B7" s="406">
        <v>3020</v>
      </c>
      <c r="C7" s="406" t="s">
        <v>18057</v>
      </c>
      <c r="D7" s="406" t="s">
        <v>14773</v>
      </c>
      <c r="E7" s="415" t="s">
        <v>14775</v>
      </c>
      <c r="F7" s="87" t="s">
        <v>14541</v>
      </c>
      <c r="G7" s="406" t="s">
        <v>21</v>
      </c>
      <c r="H7" s="409" t="s">
        <v>16660</v>
      </c>
      <c r="I7" s="410" t="s">
        <v>6559</v>
      </c>
      <c r="J7" s="410"/>
      <c r="K7" s="410" t="s">
        <v>17288</v>
      </c>
      <c r="L7" s="410" t="s">
        <v>17290</v>
      </c>
      <c r="M7" s="410" t="s">
        <v>17261</v>
      </c>
      <c r="N7" s="410" t="s">
        <v>17286</v>
      </c>
      <c r="O7" s="410" t="s">
        <v>14777</v>
      </c>
      <c r="P7" s="410"/>
      <c r="Q7" s="410" t="s">
        <v>15244</v>
      </c>
      <c r="R7" s="410"/>
      <c r="S7" s="412">
        <v>48</v>
      </c>
      <c r="U7" s="413" t="s">
        <v>5175</v>
      </c>
      <c r="V7" s="413">
        <f>COUNTIF($S$2:$S$21,"46")</f>
        <v>0</v>
      </c>
    </row>
    <row r="8" spans="1:22" ht="15" thickTop="1" thickBot="1">
      <c r="A8" s="406">
        <v>7</v>
      </c>
      <c r="B8" s="406">
        <v>3030</v>
      </c>
      <c r="C8" s="406" t="s">
        <v>14540</v>
      </c>
      <c r="D8" s="406" t="s">
        <v>14774</v>
      </c>
      <c r="E8" s="415" t="s">
        <v>14776</v>
      </c>
      <c r="F8" s="87" t="s">
        <v>14542</v>
      </c>
      <c r="G8" s="406" t="s">
        <v>21</v>
      </c>
      <c r="H8" s="409" t="s">
        <v>14543</v>
      </c>
      <c r="I8" s="410" t="s">
        <v>6559</v>
      </c>
      <c r="J8" s="410"/>
      <c r="K8" s="410" t="s">
        <v>17288</v>
      </c>
      <c r="L8" s="410" t="s">
        <v>17257</v>
      </c>
      <c r="M8" s="410" t="s">
        <v>17290</v>
      </c>
      <c r="N8" s="410" t="s">
        <v>17286</v>
      </c>
      <c r="O8" s="410" t="s">
        <v>14777</v>
      </c>
      <c r="P8" s="410"/>
      <c r="Q8" s="410" t="s">
        <v>15245</v>
      </c>
      <c r="R8" s="410"/>
      <c r="S8" s="412">
        <v>48</v>
      </c>
      <c r="U8" s="413" t="s">
        <v>5214</v>
      </c>
      <c r="V8" s="413">
        <f>COUNTIF($S$2:$S$21,"47")</f>
        <v>2</v>
      </c>
    </row>
    <row r="9" spans="1:22" ht="15" thickTop="1" thickBot="1">
      <c r="A9" s="406">
        <v>8</v>
      </c>
      <c r="B9" s="406">
        <v>2010</v>
      </c>
      <c r="C9" s="406" t="s">
        <v>15541</v>
      </c>
      <c r="D9" s="406" t="s">
        <v>15781</v>
      </c>
      <c r="E9" s="415" t="s">
        <v>15783</v>
      </c>
      <c r="F9" s="87" t="s">
        <v>15543</v>
      </c>
      <c r="G9" s="406" t="s">
        <v>21</v>
      </c>
      <c r="H9" s="409" t="s">
        <v>15545</v>
      </c>
      <c r="I9" s="410" t="s">
        <v>6559</v>
      </c>
      <c r="J9" s="410"/>
      <c r="K9" s="410" t="s">
        <v>17264</v>
      </c>
      <c r="L9" s="410" t="s">
        <v>17261</v>
      </c>
      <c r="M9" s="410" t="s">
        <v>17290</v>
      </c>
      <c r="N9" s="410" t="s">
        <v>17286</v>
      </c>
      <c r="O9" s="410" t="s">
        <v>15780</v>
      </c>
      <c r="P9" s="410"/>
      <c r="Q9" s="410" t="s">
        <v>16427</v>
      </c>
      <c r="R9" s="410"/>
      <c r="S9" s="412">
        <v>48</v>
      </c>
      <c r="U9" s="413" t="s">
        <v>5216</v>
      </c>
      <c r="V9" s="413">
        <f>COUNTIF($S$2:$S$21,"48")</f>
        <v>8</v>
      </c>
    </row>
    <row r="10" spans="1:22" ht="15" thickTop="1" thickBot="1">
      <c r="A10" s="406">
        <v>9</v>
      </c>
      <c r="B10" s="406">
        <v>2020</v>
      </c>
      <c r="C10" s="406" t="s">
        <v>15542</v>
      </c>
      <c r="D10" s="406" t="s">
        <v>15782</v>
      </c>
      <c r="E10" s="415" t="s">
        <v>15784</v>
      </c>
      <c r="F10" s="87" t="s">
        <v>15544</v>
      </c>
      <c r="G10" s="406" t="s">
        <v>21</v>
      </c>
      <c r="H10" s="409" t="s">
        <v>15730</v>
      </c>
      <c r="I10" s="410" t="s">
        <v>6559</v>
      </c>
      <c r="J10" s="410"/>
      <c r="K10" s="410" t="s">
        <v>17288</v>
      </c>
      <c r="L10" s="410" t="s">
        <v>17261</v>
      </c>
      <c r="M10" s="410" t="s">
        <v>17261</v>
      </c>
      <c r="N10" s="410" t="s">
        <v>17263</v>
      </c>
      <c r="O10" s="410" t="s">
        <v>16370</v>
      </c>
      <c r="P10" s="410"/>
      <c r="Q10" s="410" t="s">
        <v>16428</v>
      </c>
      <c r="R10" s="410"/>
      <c r="S10" s="412">
        <v>48</v>
      </c>
      <c r="U10" s="413" t="s">
        <v>5215</v>
      </c>
      <c r="V10" s="413">
        <f>COUNTIF($S$2:$S$21,"49")</f>
        <v>6</v>
      </c>
    </row>
    <row r="11" spans="1:22" ht="15" thickTop="1" thickBot="1">
      <c r="A11" s="406">
        <v>10</v>
      </c>
      <c r="B11" s="406">
        <v>4000</v>
      </c>
      <c r="C11" s="406" t="s">
        <v>16838</v>
      </c>
      <c r="D11" s="406" t="s">
        <v>16846</v>
      </c>
      <c r="E11" s="415" t="s">
        <v>16847</v>
      </c>
      <c r="F11" s="87" t="s">
        <v>16839</v>
      </c>
      <c r="G11" s="406" t="s">
        <v>21</v>
      </c>
      <c r="H11" s="409" t="s">
        <v>17011</v>
      </c>
      <c r="I11" s="410" t="s">
        <v>6559</v>
      </c>
      <c r="J11" s="410"/>
      <c r="K11" s="410" t="s">
        <v>17288</v>
      </c>
      <c r="L11" s="410" t="s">
        <v>17261</v>
      </c>
      <c r="M11" s="410" t="s">
        <v>17290</v>
      </c>
      <c r="N11" s="410" t="s">
        <v>17286</v>
      </c>
      <c r="O11" s="410" t="s">
        <v>16848</v>
      </c>
      <c r="P11" s="410"/>
      <c r="Q11" s="410" t="s">
        <v>16939</v>
      </c>
      <c r="R11" s="410"/>
      <c r="S11" s="412">
        <v>48</v>
      </c>
      <c r="U11" s="413" t="s">
        <v>17020</v>
      </c>
      <c r="V11" s="413">
        <f>COUNTIF($S$2:$S$159,"50")</f>
        <v>1</v>
      </c>
    </row>
    <row r="12" spans="1:22" ht="15" thickTop="1" thickBot="1">
      <c r="A12" s="406">
        <v>11</v>
      </c>
      <c r="B12" s="406">
        <v>3510</v>
      </c>
      <c r="C12" s="406" t="s">
        <v>20573</v>
      </c>
      <c r="D12" s="406" t="s">
        <v>20595</v>
      </c>
      <c r="E12" s="415" t="s">
        <v>20601</v>
      </c>
      <c r="F12" s="87" t="s">
        <v>20578</v>
      </c>
      <c r="G12" s="406" t="s">
        <v>21</v>
      </c>
      <c r="H12" s="409" t="s">
        <v>20585</v>
      </c>
      <c r="I12" s="410" t="s">
        <v>6559</v>
      </c>
      <c r="J12" s="410"/>
      <c r="K12" s="410"/>
      <c r="L12" s="410"/>
      <c r="M12" s="410"/>
      <c r="N12" s="410"/>
      <c r="O12" s="410" t="s">
        <v>20607</v>
      </c>
      <c r="P12" s="410"/>
      <c r="Q12" s="410" t="s">
        <v>20964</v>
      </c>
      <c r="R12" s="410"/>
      <c r="S12" s="412">
        <v>49</v>
      </c>
      <c r="U12" s="413"/>
      <c r="V12" s="413"/>
    </row>
    <row r="13" spans="1:22" ht="15" thickTop="1" thickBot="1">
      <c r="A13" s="406">
        <v>12</v>
      </c>
      <c r="B13" s="406">
        <v>3520</v>
      </c>
      <c r="C13" s="406" t="s">
        <v>20574</v>
      </c>
      <c r="D13" s="406" t="s">
        <v>20596</v>
      </c>
      <c r="E13" s="415" t="s">
        <v>20602</v>
      </c>
      <c r="F13" s="87" t="s">
        <v>20579</v>
      </c>
      <c r="G13" s="406" t="s">
        <v>21</v>
      </c>
      <c r="H13" s="409" t="s">
        <v>20586</v>
      </c>
      <c r="I13" s="410" t="s">
        <v>6559</v>
      </c>
      <c r="J13" s="410"/>
      <c r="K13" s="410"/>
      <c r="L13" s="410"/>
      <c r="M13" s="410"/>
      <c r="N13" s="410"/>
      <c r="O13" s="410" t="s">
        <v>20607</v>
      </c>
      <c r="P13" s="410"/>
      <c r="Q13" s="410" t="s">
        <v>20965</v>
      </c>
      <c r="R13" s="410"/>
      <c r="S13" s="412">
        <v>49</v>
      </c>
      <c r="U13" s="413"/>
      <c r="V13" s="413"/>
    </row>
    <row r="14" spans="1:22" ht="15" thickTop="1" thickBot="1">
      <c r="A14" s="406">
        <v>13</v>
      </c>
      <c r="B14" s="406">
        <v>1040</v>
      </c>
      <c r="C14" s="406" t="s">
        <v>28123</v>
      </c>
      <c r="D14" s="406" t="s">
        <v>20597</v>
      </c>
      <c r="E14" s="415" t="s">
        <v>20603</v>
      </c>
      <c r="F14" s="87" t="s">
        <v>20580</v>
      </c>
      <c r="G14" s="406" t="s">
        <v>21</v>
      </c>
      <c r="H14" s="409" t="s">
        <v>20587</v>
      </c>
      <c r="I14" s="410" t="s">
        <v>6559</v>
      </c>
      <c r="J14" s="410"/>
      <c r="K14" s="410"/>
      <c r="L14" s="410"/>
      <c r="M14" s="410"/>
      <c r="N14" s="410"/>
      <c r="O14" s="410" t="s">
        <v>20607</v>
      </c>
      <c r="P14" s="410"/>
      <c r="Q14" s="410" t="s">
        <v>20966</v>
      </c>
      <c r="R14" s="410"/>
      <c r="S14" s="412">
        <v>49</v>
      </c>
      <c r="U14" s="413"/>
      <c r="V14" s="413"/>
    </row>
    <row r="15" spans="1:22" ht="15" thickTop="1" thickBot="1">
      <c r="A15" s="406">
        <v>14</v>
      </c>
      <c r="B15" s="406">
        <v>1050</v>
      </c>
      <c r="C15" s="406" t="s">
        <v>20575</v>
      </c>
      <c r="D15" s="406" t="s">
        <v>20598</v>
      </c>
      <c r="E15" s="415" t="s">
        <v>20604</v>
      </c>
      <c r="F15" s="87" t="s">
        <v>20581</v>
      </c>
      <c r="G15" s="406" t="s">
        <v>21</v>
      </c>
      <c r="H15" s="409" t="s">
        <v>20588</v>
      </c>
      <c r="I15" s="410" t="s">
        <v>6559</v>
      </c>
      <c r="J15" s="410"/>
      <c r="K15" s="410"/>
      <c r="L15" s="410"/>
      <c r="M15" s="410"/>
      <c r="N15" s="410"/>
      <c r="O15" s="410" t="s">
        <v>20607</v>
      </c>
      <c r="P15" s="410"/>
      <c r="Q15" s="410" t="s">
        <v>20967</v>
      </c>
      <c r="R15" s="410"/>
      <c r="S15" s="412">
        <v>49</v>
      </c>
      <c r="U15" s="413"/>
      <c r="V15" s="413"/>
    </row>
    <row r="16" spans="1:22" ht="15" thickTop="1" thickBot="1">
      <c r="A16" s="406">
        <v>15</v>
      </c>
      <c r="B16" s="406">
        <v>3010</v>
      </c>
      <c r="C16" s="406" t="s">
        <v>20576</v>
      </c>
      <c r="D16" s="406" t="s">
        <v>20599</v>
      </c>
      <c r="E16" s="415" t="s">
        <v>20605</v>
      </c>
      <c r="F16" s="87" t="s">
        <v>20582</v>
      </c>
      <c r="G16" s="406" t="s">
        <v>21</v>
      </c>
      <c r="H16" s="409" t="s">
        <v>20589</v>
      </c>
      <c r="I16" s="410" t="s">
        <v>6559</v>
      </c>
      <c r="J16" s="410"/>
      <c r="K16" s="410"/>
      <c r="L16" s="410"/>
      <c r="M16" s="410"/>
      <c r="N16" s="410"/>
      <c r="O16" s="410" t="s">
        <v>20607</v>
      </c>
      <c r="P16" s="410"/>
      <c r="Q16" s="410" t="s">
        <v>20968</v>
      </c>
      <c r="R16" s="410"/>
      <c r="S16" s="412">
        <v>49</v>
      </c>
      <c r="U16" s="413"/>
      <c r="V16" s="413"/>
    </row>
    <row r="17" spans="1:22" ht="15" thickTop="1" thickBot="1">
      <c r="A17" s="406">
        <v>16</v>
      </c>
      <c r="B17" s="406">
        <v>1060</v>
      </c>
      <c r="C17" s="406" t="s">
        <v>20577</v>
      </c>
      <c r="D17" s="406" t="s">
        <v>20600</v>
      </c>
      <c r="E17" s="415" t="s">
        <v>20606</v>
      </c>
      <c r="F17" s="87" t="s">
        <v>20583</v>
      </c>
      <c r="G17" s="406" t="s">
        <v>21</v>
      </c>
      <c r="H17" s="409" t="s">
        <v>20584</v>
      </c>
      <c r="I17" s="410" t="s">
        <v>6559</v>
      </c>
      <c r="J17" s="410"/>
      <c r="K17" s="410"/>
      <c r="L17" s="410"/>
      <c r="M17" s="410"/>
      <c r="N17" s="410"/>
      <c r="O17" s="410" t="s">
        <v>20607</v>
      </c>
      <c r="P17" s="410"/>
      <c r="Q17" s="410" t="s">
        <v>20969</v>
      </c>
      <c r="R17" s="410"/>
      <c r="S17" s="412">
        <v>49</v>
      </c>
      <c r="U17" s="413"/>
      <c r="V17" s="413"/>
    </row>
    <row r="18" spans="1:22" ht="15" thickTop="1" thickBot="1">
      <c r="A18" s="406">
        <v>17</v>
      </c>
      <c r="B18" s="406">
        <v>3000</v>
      </c>
      <c r="C18" s="406" t="s">
        <v>23265</v>
      </c>
      <c r="D18" s="406" t="s">
        <v>22495</v>
      </c>
      <c r="E18" s="415" t="s">
        <v>25680</v>
      </c>
      <c r="F18" s="87" t="s">
        <v>22457</v>
      </c>
      <c r="G18" s="406" t="s">
        <v>21</v>
      </c>
      <c r="H18" s="409" t="s">
        <v>22458</v>
      </c>
      <c r="I18" s="410" t="s">
        <v>6559</v>
      </c>
      <c r="J18" s="410"/>
      <c r="K18" s="410"/>
      <c r="L18" s="410"/>
      <c r="M18" s="410"/>
      <c r="N18" s="410"/>
      <c r="O18" s="410" t="s">
        <v>22496</v>
      </c>
      <c r="P18" s="410"/>
      <c r="Q18" s="410"/>
      <c r="R18" s="410"/>
      <c r="S18" s="412"/>
      <c r="U18" s="413"/>
      <c r="V18" s="413"/>
    </row>
    <row r="19" spans="1:22" ht="15" thickTop="1" thickBot="1">
      <c r="A19" s="406">
        <v>18</v>
      </c>
      <c r="B19" s="406">
        <v>1520</v>
      </c>
      <c r="C19" s="406" t="s">
        <v>31471</v>
      </c>
      <c r="D19" s="406" t="s">
        <v>22631</v>
      </c>
      <c r="E19" s="415" t="s">
        <v>22632</v>
      </c>
      <c r="F19" s="87" t="s">
        <v>22627</v>
      </c>
      <c r="G19" s="406" t="s">
        <v>21</v>
      </c>
      <c r="H19" s="409" t="s">
        <v>22628</v>
      </c>
      <c r="I19" s="410" t="s">
        <v>6559</v>
      </c>
      <c r="J19" s="410"/>
      <c r="K19" s="410"/>
      <c r="L19" s="410"/>
      <c r="M19" s="410"/>
      <c r="N19" s="410"/>
      <c r="O19" s="410" t="s">
        <v>22630</v>
      </c>
      <c r="P19" s="410"/>
      <c r="Q19" s="410"/>
      <c r="R19" s="410"/>
      <c r="S19" s="412"/>
      <c r="U19" s="413"/>
      <c r="V19" s="413"/>
    </row>
    <row r="20" spans="1:22" ht="15" thickTop="1" thickBot="1">
      <c r="A20" s="406">
        <v>19</v>
      </c>
      <c r="B20" s="406">
        <v>1530</v>
      </c>
      <c r="C20" s="406" t="s">
        <v>25534</v>
      </c>
      <c r="D20" s="406" t="s">
        <v>25682</v>
      </c>
      <c r="E20" s="415" t="s">
        <v>25681</v>
      </c>
      <c r="F20" s="87" t="s">
        <v>25535</v>
      </c>
      <c r="G20" s="406" t="s">
        <v>21</v>
      </c>
      <c r="H20" s="409" t="s">
        <v>25536</v>
      </c>
      <c r="I20" s="410" t="s">
        <v>6559</v>
      </c>
      <c r="J20" s="410"/>
      <c r="K20" s="410"/>
      <c r="L20" s="410"/>
      <c r="M20" s="410"/>
      <c r="N20" s="410"/>
      <c r="O20" s="410" t="s">
        <v>25683</v>
      </c>
      <c r="P20" s="410"/>
      <c r="Q20" s="410" t="s">
        <v>25825</v>
      </c>
      <c r="R20" s="410"/>
      <c r="S20" s="412">
        <v>50</v>
      </c>
      <c r="U20" s="413"/>
      <c r="V20" s="413"/>
    </row>
    <row r="21" spans="1:22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2"/>
      <c r="U21" s="413" t="s">
        <v>17021</v>
      </c>
      <c r="V21" s="413">
        <f>COUNTIF($S$2:$S$159,"51")</f>
        <v>0</v>
      </c>
    </row>
    <row r="22" spans="1:22" ht="12.75" thickTop="1">
      <c r="U22" s="413" t="s">
        <v>17022</v>
      </c>
      <c r="V22" s="413">
        <f>COUNTIF($S$2:$S$159,"52")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3400002@nihonsoft.net"/>
    <hyperlink ref="F6" r:id="rId5" display="SW00013400003@nihonsoft.net"/>
    <hyperlink ref="F7" r:id="rId6" display="SW00013400002@nihonsoft.net"/>
    <hyperlink ref="F8" r:id="rId7" display="SW00013400003@nihonsoft.net"/>
    <hyperlink ref="F9" r:id="rId8" display="SW00013400002@nihonsoft.net"/>
    <hyperlink ref="F10" r:id="rId9" display="SW00013400003@nihonsoft.net"/>
    <hyperlink ref="F11" r:id="rId10" display="SW00013400002@nihonsoft.net"/>
    <hyperlink ref="F12" r:id="rId11" display="SW00013400003@nihonsoft.net"/>
    <hyperlink ref="F14" r:id="rId12" display="SW00013400003@nihonsoft.net"/>
    <hyperlink ref="F16" r:id="rId13" display="SW00013400003@nihonsoft.net"/>
    <hyperlink ref="F13" r:id="rId14" display="SW00013400002@nihonsoft.net"/>
    <hyperlink ref="F15" r:id="rId15" display="SW00013400002@nihonsoft.net"/>
    <hyperlink ref="F17" r:id="rId16" display="SW00013400002@nihonsoft.net"/>
    <hyperlink ref="F18" r:id="rId17" display="SW00013400003@nihonsoft.net"/>
    <hyperlink ref="F19" r:id="rId18" display="SW00013400002@nihonsoft.net"/>
    <hyperlink ref="F20" r:id="rId19" display="SW00013400003@nihonsoft.net"/>
  </hyperlinks>
  <pageMargins left="0.7" right="0.7" top="0.75" bottom="0.75" header="0.51180555555555496" footer="0.51180555555555496"/>
  <pageSetup paperSize="9" firstPageNumber="0" fitToHeight="0" orientation="landscape" r:id="rId2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V20"/>
  <sheetViews>
    <sheetView topLeftCell="G1" zoomScale="115" zoomScaleNormal="115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1010</v>
      </c>
      <c r="C2" s="406" t="s">
        <v>10612</v>
      </c>
      <c r="D2" s="406" t="s">
        <v>10574</v>
      </c>
      <c r="E2" s="407" t="s">
        <v>10582</v>
      </c>
      <c r="F2" s="87" t="s">
        <v>10479</v>
      </c>
      <c r="G2" s="406" t="s">
        <v>21</v>
      </c>
      <c r="H2" s="409" t="s">
        <v>10482</v>
      </c>
      <c r="I2" s="410" t="s">
        <v>6559</v>
      </c>
      <c r="J2" s="410"/>
      <c r="K2" s="410" t="s">
        <v>17255</v>
      </c>
      <c r="L2" s="410" t="s">
        <v>17257</v>
      </c>
      <c r="M2" s="410" t="s">
        <v>17257</v>
      </c>
      <c r="N2" s="410" t="s">
        <v>17455</v>
      </c>
      <c r="O2" s="410" t="s">
        <v>10623</v>
      </c>
      <c r="P2" s="410"/>
      <c r="Q2" s="411" t="s">
        <v>10624</v>
      </c>
      <c r="R2" s="411"/>
      <c r="S2" s="412">
        <v>47</v>
      </c>
      <c r="U2" s="413" t="s">
        <v>5180</v>
      </c>
      <c r="V2" s="413">
        <f>COUNTIF($S$2:$S$19,"41")</f>
        <v>0</v>
      </c>
    </row>
    <row r="3" spans="1:22" ht="15" thickTop="1" thickBot="1">
      <c r="A3" s="406">
        <v>2</v>
      </c>
      <c r="B3" s="406">
        <v>1030</v>
      </c>
      <c r="C3" s="405" t="s">
        <v>10484</v>
      </c>
      <c r="D3" s="406" t="s">
        <v>10575</v>
      </c>
      <c r="E3" s="407" t="s">
        <v>10583</v>
      </c>
      <c r="F3" s="87" t="s">
        <v>10480</v>
      </c>
      <c r="G3" s="406" t="s">
        <v>21</v>
      </c>
      <c r="H3" s="409" t="s">
        <v>11048</v>
      </c>
      <c r="I3" s="410" t="s">
        <v>6559</v>
      </c>
      <c r="J3" s="410"/>
      <c r="K3" s="410" t="s">
        <v>17264</v>
      </c>
      <c r="L3" s="410" t="s">
        <v>17261</v>
      </c>
      <c r="M3" s="410" t="s">
        <v>17261</v>
      </c>
      <c r="N3" s="410" t="s">
        <v>17263</v>
      </c>
      <c r="O3" s="410" t="s">
        <v>10622</v>
      </c>
      <c r="P3" s="410"/>
      <c r="Q3" s="411" t="s">
        <v>10626</v>
      </c>
      <c r="R3" s="411"/>
      <c r="S3" s="412">
        <v>47</v>
      </c>
      <c r="U3" s="413" t="s">
        <v>5179</v>
      </c>
      <c r="V3" s="413">
        <f>COUNTIF($S$2:$S$19,"42")</f>
        <v>0</v>
      </c>
    </row>
    <row r="4" spans="1:22" ht="15" thickTop="1" thickBot="1">
      <c r="A4" s="406">
        <v>3</v>
      </c>
      <c r="B4" s="406">
        <v>1040</v>
      </c>
      <c r="C4" s="406" t="s">
        <v>10485</v>
      </c>
      <c r="D4" s="406" t="s">
        <v>10576</v>
      </c>
      <c r="E4" s="415" t="s">
        <v>10584</v>
      </c>
      <c r="F4" s="87" t="s">
        <v>10481</v>
      </c>
      <c r="G4" s="406" t="s">
        <v>21</v>
      </c>
      <c r="H4" s="409" t="s">
        <v>10483</v>
      </c>
      <c r="I4" s="410" t="s">
        <v>6559</v>
      </c>
      <c r="J4" s="410"/>
      <c r="K4" s="410" t="s">
        <v>17471</v>
      </c>
      <c r="L4" s="410" t="s">
        <v>17472</v>
      </c>
      <c r="M4" s="410" t="s">
        <v>17472</v>
      </c>
      <c r="N4" s="410" t="s">
        <v>17263</v>
      </c>
      <c r="O4" s="410" t="s">
        <v>10622</v>
      </c>
      <c r="P4" s="410"/>
      <c r="Q4" s="410" t="s">
        <v>10625</v>
      </c>
      <c r="R4" s="410"/>
      <c r="S4" s="412">
        <v>47</v>
      </c>
      <c r="U4" s="413" t="s">
        <v>5178</v>
      </c>
      <c r="V4" s="413">
        <f>COUNTIF($S$2:$S$19,"43")</f>
        <v>0</v>
      </c>
    </row>
    <row r="5" spans="1:22" ht="15" thickTop="1" thickBot="1">
      <c r="A5" s="406">
        <v>4</v>
      </c>
      <c r="B5" s="406">
        <v>1020</v>
      </c>
      <c r="C5" s="406" t="s">
        <v>11687</v>
      </c>
      <c r="D5" s="406" t="s">
        <v>11705</v>
      </c>
      <c r="E5" s="415" t="s">
        <v>11709</v>
      </c>
      <c r="F5" s="87" t="s">
        <v>11691</v>
      </c>
      <c r="G5" s="406" t="s">
        <v>21</v>
      </c>
      <c r="H5" s="409" t="s">
        <v>11696</v>
      </c>
      <c r="I5" s="410" t="s">
        <v>6559</v>
      </c>
      <c r="J5" s="410"/>
      <c r="K5" s="410" t="s">
        <v>17255</v>
      </c>
      <c r="L5" s="410" t="s">
        <v>17261</v>
      </c>
      <c r="M5" s="410" t="s">
        <v>17261</v>
      </c>
      <c r="N5" s="410" t="s">
        <v>17263</v>
      </c>
      <c r="O5" s="410" t="s">
        <v>11704</v>
      </c>
      <c r="P5" s="410"/>
      <c r="Q5" s="410" t="s">
        <v>16941</v>
      </c>
      <c r="R5" s="410"/>
      <c r="S5" s="412">
        <v>48</v>
      </c>
      <c r="U5" s="413" t="s">
        <v>5176</v>
      </c>
      <c r="V5" s="413">
        <f>COUNTIF($S$2:$S$19,"44")</f>
        <v>0</v>
      </c>
    </row>
    <row r="6" spans="1:22" ht="15" thickTop="1" thickBot="1">
      <c r="A6" s="406">
        <v>5</v>
      </c>
      <c r="B6" s="406">
        <v>1110</v>
      </c>
      <c r="C6" s="406" t="s">
        <v>11688</v>
      </c>
      <c r="D6" s="406" t="s">
        <v>11706</v>
      </c>
      <c r="E6" s="415" t="s">
        <v>11711</v>
      </c>
      <c r="F6" s="87" t="s">
        <v>11692</v>
      </c>
      <c r="G6" s="406" t="s">
        <v>21</v>
      </c>
      <c r="H6" s="409" t="s">
        <v>11697</v>
      </c>
      <c r="I6" s="410" t="s">
        <v>6559</v>
      </c>
      <c r="J6" s="410"/>
      <c r="K6" s="410" t="s">
        <v>17264</v>
      </c>
      <c r="L6" s="410" t="s">
        <v>17442</v>
      </c>
      <c r="M6" s="410" t="s">
        <v>17261</v>
      </c>
      <c r="N6" s="410" t="s">
        <v>17263</v>
      </c>
      <c r="O6" s="410" t="s">
        <v>11704</v>
      </c>
      <c r="P6" s="410"/>
      <c r="Q6" s="410" t="s">
        <v>13428</v>
      </c>
      <c r="R6" s="410"/>
      <c r="S6" s="412">
        <v>48</v>
      </c>
      <c r="U6" s="413" t="s">
        <v>5174</v>
      </c>
      <c r="V6" s="413">
        <f>COUNTIF($S$2:$S$19,"45")</f>
        <v>0</v>
      </c>
    </row>
    <row r="7" spans="1:22" ht="15" thickTop="1" thickBot="1">
      <c r="A7" s="406">
        <v>6</v>
      </c>
      <c r="B7" s="406">
        <v>1120</v>
      </c>
      <c r="C7" s="406" t="s">
        <v>11689</v>
      </c>
      <c r="D7" s="406" t="s">
        <v>11707</v>
      </c>
      <c r="E7" s="415" t="s">
        <v>11710</v>
      </c>
      <c r="F7" s="87" t="s">
        <v>11693</v>
      </c>
      <c r="G7" s="406" t="s">
        <v>21</v>
      </c>
      <c r="H7" s="409" t="s">
        <v>11698</v>
      </c>
      <c r="I7" s="410" t="s">
        <v>6559</v>
      </c>
      <c r="J7" s="410"/>
      <c r="K7" s="410" t="s">
        <v>17264</v>
      </c>
      <c r="L7" s="410" t="s">
        <v>17261</v>
      </c>
      <c r="M7" s="410" t="s">
        <v>17261</v>
      </c>
      <c r="N7" s="410" t="s">
        <v>17263</v>
      </c>
      <c r="O7" s="410" t="s">
        <v>11704</v>
      </c>
      <c r="P7" s="410"/>
      <c r="Q7" s="410" t="s">
        <v>16942</v>
      </c>
      <c r="R7" s="410"/>
      <c r="S7" s="412">
        <v>48</v>
      </c>
      <c r="U7" s="413" t="s">
        <v>5175</v>
      </c>
      <c r="V7" s="413">
        <f>COUNTIF($S$2:$S$19,"46")</f>
        <v>0</v>
      </c>
    </row>
    <row r="8" spans="1:22" ht="15" thickTop="1" thickBot="1">
      <c r="A8" s="406">
        <v>7</v>
      </c>
      <c r="B8" s="406">
        <v>1140</v>
      </c>
      <c r="C8" s="406" t="s">
        <v>11690</v>
      </c>
      <c r="D8" s="406" t="s">
        <v>11708</v>
      </c>
      <c r="E8" s="415" t="s">
        <v>11712</v>
      </c>
      <c r="F8" s="87" t="s">
        <v>11694</v>
      </c>
      <c r="G8" s="406" t="s">
        <v>21</v>
      </c>
      <c r="H8" s="409" t="s">
        <v>11695</v>
      </c>
      <c r="I8" s="410" t="s">
        <v>6559</v>
      </c>
      <c r="J8" s="410"/>
      <c r="K8" s="410" t="s">
        <v>17264</v>
      </c>
      <c r="L8" s="410" t="s">
        <v>17261</v>
      </c>
      <c r="M8" s="410" t="s">
        <v>17261</v>
      </c>
      <c r="N8" s="410" t="s">
        <v>17263</v>
      </c>
      <c r="O8" s="410" t="s">
        <v>11704</v>
      </c>
      <c r="P8" s="410"/>
      <c r="Q8" s="410" t="s">
        <v>16943</v>
      </c>
      <c r="R8" s="410"/>
      <c r="S8" s="412">
        <v>48</v>
      </c>
      <c r="U8" s="413" t="s">
        <v>5214</v>
      </c>
      <c r="V8" s="413">
        <f>COUNTIF($S$2:$S$19,"47")</f>
        <v>3</v>
      </c>
    </row>
    <row r="9" spans="1:22" ht="15" thickTop="1" thickBot="1">
      <c r="A9" s="406">
        <v>8</v>
      </c>
      <c r="B9" s="406">
        <v>1090</v>
      </c>
      <c r="C9" s="406" t="s">
        <v>19098</v>
      </c>
      <c r="D9" s="406" t="s">
        <v>19141</v>
      </c>
      <c r="E9" s="415" t="s">
        <v>19145</v>
      </c>
      <c r="F9" s="87" t="s">
        <v>19102</v>
      </c>
      <c r="G9" s="406" t="s">
        <v>21</v>
      </c>
      <c r="H9" s="409" t="s">
        <v>19107</v>
      </c>
      <c r="I9" s="410" t="s">
        <v>6559</v>
      </c>
      <c r="J9" s="410"/>
      <c r="K9" s="410"/>
      <c r="L9" s="410"/>
      <c r="M9" s="410"/>
      <c r="N9" s="410"/>
      <c r="O9" s="410" t="s">
        <v>19149</v>
      </c>
      <c r="P9" s="410"/>
      <c r="Q9" s="410" t="s">
        <v>19201</v>
      </c>
      <c r="R9" s="410"/>
      <c r="S9" s="412">
        <v>49</v>
      </c>
      <c r="U9" s="413" t="s">
        <v>5216</v>
      </c>
      <c r="V9" s="413">
        <f>COUNTIF($S$2:$S$19,"48")</f>
        <v>4</v>
      </c>
    </row>
    <row r="10" spans="1:22" ht="15" thickTop="1" thickBot="1">
      <c r="A10" s="406">
        <v>9</v>
      </c>
      <c r="B10" s="406">
        <v>1060</v>
      </c>
      <c r="C10" s="406" t="s">
        <v>19099</v>
      </c>
      <c r="D10" s="406" t="s">
        <v>19142</v>
      </c>
      <c r="E10" s="415" t="s">
        <v>19146</v>
      </c>
      <c r="F10" s="87" t="s">
        <v>19103</v>
      </c>
      <c r="G10" s="406" t="s">
        <v>21</v>
      </c>
      <c r="H10" s="409" t="s">
        <v>19108</v>
      </c>
      <c r="I10" s="410" t="s">
        <v>6559</v>
      </c>
      <c r="J10" s="410"/>
      <c r="K10" s="410"/>
      <c r="L10" s="410"/>
      <c r="M10" s="410"/>
      <c r="N10" s="410"/>
      <c r="O10" s="410" t="s">
        <v>19149</v>
      </c>
      <c r="P10" s="410"/>
      <c r="Q10" s="410" t="s">
        <v>19202</v>
      </c>
      <c r="R10" s="410"/>
      <c r="S10" s="412">
        <v>49</v>
      </c>
      <c r="U10" s="413" t="s">
        <v>5215</v>
      </c>
      <c r="V10" s="413">
        <f>COUNTIF($S$2:$S$19,"49")</f>
        <v>4</v>
      </c>
    </row>
    <row r="11" spans="1:22" ht="15" thickTop="1" thickBot="1">
      <c r="A11" s="406">
        <v>10</v>
      </c>
      <c r="B11" s="406">
        <v>1070</v>
      </c>
      <c r="C11" s="406" t="s">
        <v>19100</v>
      </c>
      <c r="D11" s="406" t="s">
        <v>19143</v>
      </c>
      <c r="E11" s="415" t="s">
        <v>19147</v>
      </c>
      <c r="F11" s="87" t="s">
        <v>19104</v>
      </c>
      <c r="G11" s="406" t="s">
        <v>21</v>
      </c>
      <c r="H11" s="409" t="s">
        <v>19109</v>
      </c>
      <c r="I11" s="410" t="s">
        <v>6559</v>
      </c>
      <c r="J11" s="410"/>
      <c r="K11" s="410"/>
      <c r="L11" s="410"/>
      <c r="M11" s="410"/>
      <c r="N11" s="410"/>
      <c r="O11" s="410" t="s">
        <v>19149</v>
      </c>
      <c r="P11" s="410"/>
      <c r="Q11" s="410" t="s">
        <v>19203</v>
      </c>
      <c r="R11" s="410"/>
      <c r="S11" s="412">
        <v>49</v>
      </c>
      <c r="U11" s="413" t="s">
        <v>17020</v>
      </c>
      <c r="V11" s="413">
        <f>COUNTIF($S$2:$S$159,"50")</f>
        <v>0</v>
      </c>
    </row>
    <row r="12" spans="1:22" ht="15" thickTop="1" thickBot="1">
      <c r="A12" s="406">
        <v>11</v>
      </c>
      <c r="B12" s="406">
        <v>1130</v>
      </c>
      <c r="C12" s="406" t="s">
        <v>19101</v>
      </c>
      <c r="D12" s="406" t="s">
        <v>19144</v>
      </c>
      <c r="E12" s="415" t="s">
        <v>19148</v>
      </c>
      <c r="F12" s="87" t="s">
        <v>19105</v>
      </c>
      <c r="G12" s="406" t="s">
        <v>21</v>
      </c>
      <c r="H12" s="409" t="s">
        <v>19106</v>
      </c>
      <c r="I12" s="410" t="s">
        <v>6559</v>
      </c>
      <c r="J12" s="410"/>
      <c r="K12" s="410"/>
      <c r="L12" s="410"/>
      <c r="M12" s="410"/>
      <c r="N12" s="410"/>
      <c r="O12" s="410" t="s">
        <v>19149</v>
      </c>
      <c r="P12" s="410"/>
      <c r="Q12" s="410" t="s">
        <v>19204</v>
      </c>
      <c r="R12" s="410"/>
      <c r="S12" s="412">
        <v>49</v>
      </c>
      <c r="U12" s="413" t="s">
        <v>17021</v>
      </c>
      <c r="V12" s="413">
        <f>COUNTIF($S$2:$S$159,"51")</f>
        <v>0</v>
      </c>
    </row>
    <row r="13" spans="1:22" ht="15" thickTop="1" thickBot="1">
      <c r="A13" s="406">
        <v>12</v>
      </c>
      <c r="B13" s="406">
        <v>10000</v>
      </c>
      <c r="C13" s="406" t="s">
        <v>24191</v>
      </c>
      <c r="D13" s="406" t="s">
        <v>23643</v>
      </c>
      <c r="E13" s="415" t="s">
        <v>24195</v>
      </c>
      <c r="F13" s="87" t="s">
        <v>24194</v>
      </c>
      <c r="G13" s="406" t="s">
        <v>21</v>
      </c>
      <c r="H13" s="409" t="s">
        <v>23477</v>
      </c>
      <c r="I13" s="410" t="s">
        <v>23280</v>
      </c>
      <c r="J13" s="410"/>
      <c r="K13" s="410"/>
      <c r="L13" s="410"/>
      <c r="M13" s="410"/>
      <c r="N13" s="410"/>
      <c r="O13" s="1005">
        <v>43987</v>
      </c>
      <c r="P13" s="410"/>
      <c r="Q13" s="410"/>
      <c r="R13" s="410" t="s">
        <v>24192</v>
      </c>
      <c r="S13" s="412"/>
      <c r="U13" s="413" t="s">
        <v>17022</v>
      </c>
      <c r="V13" s="413">
        <f>COUNTIF($S$2:$S$159,"52")</f>
        <v>0</v>
      </c>
    </row>
    <row r="14" spans="1:22" ht="15" thickTop="1" thickBot="1">
      <c r="A14" s="406">
        <v>13</v>
      </c>
      <c r="B14" s="406">
        <v>1150</v>
      </c>
      <c r="C14" s="406" t="s">
        <v>24309</v>
      </c>
      <c r="D14" s="406" t="s">
        <v>24748</v>
      </c>
      <c r="E14" s="415" t="s">
        <v>24749</v>
      </c>
      <c r="F14" s="87" t="s">
        <v>24310</v>
      </c>
      <c r="G14" s="406" t="s">
        <v>21</v>
      </c>
      <c r="H14" s="409" t="s">
        <v>24332</v>
      </c>
      <c r="I14" s="410" t="s">
        <v>24333</v>
      </c>
      <c r="J14" s="410"/>
      <c r="K14" s="410"/>
      <c r="L14" s="410"/>
      <c r="M14" s="410"/>
      <c r="N14" s="410"/>
      <c r="O14" s="410" t="s">
        <v>24767</v>
      </c>
      <c r="P14" s="410"/>
      <c r="Q14" s="410" t="s">
        <v>24854</v>
      </c>
      <c r="R14" s="410"/>
      <c r="S14" s="412"/>
    </row>
    <row r="15" spans="1:22" ht="15" thickTop="1" thickBot="1">
      <c r="A15" s="406">
        <v>14</v>
      </c>
      <c r="B15" s="406">
        <v>1160</v>
      </c>
      <c r="C15" s="406" t="s">
        <v>24738</v>
      </c>
      <c r="D15" s="406" t="s">
        <v>24769</v>
      </c>
      <c r="E15" s="415" t="s">
        <v>24772</v>
      </c>
      <c r="F15" s="87" t="s">
        <v>24741</v>
      </c>
      <c r="G15" s="406" t="s">
        <v>21</v>
      </c>
      <c r="H15" s="409" t="s">
        <v>24745</v>
      </c>
      <c r="I15" s="410" t="s">
        <v>22160</v>
      </c>
      <c r="J15" s="410"/>
      <c r="K15" s="410"/>
      <c r="L15" s="410"/>
      <c r="M15" s="410"/>
      <c r="N15" s="410"/>
      <c r="O15" s="410" t="s">
        <v>24768</v>
      </c>
      <c r="P15" s="410"/>
      <c r="Q15" s="410"/>
      <c r="R15" s="410"/>
      <c r="S15" s="412"/>
    </row>
    <row r="16" spans="1:22" ht="15" thickTop="1" thickBot="1">
      <c r="A16" s="406">
        <v>15</v>
      </c>
      <c r="B16" s="406">
        <v>1170</v>
      </c>
      <c r="C16" s="406" t="s">
        <v>24739</v>
      </c>
      <c r="D16" s="406" t="s">
        <v>24770</v>
      </c>
      <c r="E16" s="415" t="s">
        <v>24773</v>
      </c>
      <c r="F16" s="87" t="s">
        <v>24742</v>
      </c>
      <c r="G16" s="406" t="s">
        <v>21</v>
      </c>
      <c r="H16" s="409" t="s">
        <v>24746</v>
      </c>
      <c r="I16" s="410" t="s">
        <v>22160</v>
      </c>
      <c r="J16" s="410"/>
      <c r="K16" s="410"/>
      <c r="L16" s="410"/>
      <c r="M16" s="410"/>
      <c r="N16" s="410"/>
      <c r="O16" s="410" t="s">
        <v>24768</v>
      </c>
      <c r="P16" s="410"/>
      <c r="Q16" s="410"/>
      <c r="R16" s="410"/>
      <c r="S16" s="412"/>
    </row>
    <row r="17" spans="1:19" ht="15" thickTop="1" thickBot="1">
      <c r="A17" s="406">
        <v>16</v>
      </c>
      <c r="B17" s="406">
        <v>1180</v>
      </c>
      <c r="C17" s="406" t="s">
        <v>24740</v>
      </c>
      <c r="D17" s="406" t="s">
        <v>24771</v>
      </c>
      <c r="E17" s="415" t="s">
        <v>24774</v>
      </c>
      <c r="F17" s="87" t="s">
        <v>24743</v>
      </c>
      <c r="G17" s="406" t="s">
        <v>21</v>
      </c>
      <c r="H17" s="409" t="s">
        <v>24744</v>
      </c>
      <c r="I17" s="410" t="s">
        <v>22160</v>
      </c>
      <c r="J17" s="410"/>
      <c r="K17" s="410"/>
      <c r="L17" s="410"/>
      <c r="M17" s="410"/>
      <c r="N17" s="410"/>
      <c r="O17" s="410" t="s">
        <v>24768</v>
      </c>
      <c r="P17" s="410"/>
      <c r="Q17" s="410"/>
      <c r="R17" s="410"/>
      <c r="S17" s="412"/>
    </row>
    <row r="18" spans="1:19" ht="13.5" thickTop="1" thickBot="1">
      <c r="A18" s="406"/>
      <c r="B18" s="406"/>
      <c r="C18" s="406"/>
      <c r="D18" s="406"/>
      <c r="E18" s="415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410"/>
      <c r="R18" s="410"/>
      <c r="S18" s="412"/>
    </row>
    <row r="19" spans="1:19" ht="13.5" thickTop="1" thickBot="1">
      <c r="A19" s="406"/>
      <c r="B19" s="406"/>
      <c r="C19" s="406"/>
      <c r="D19" s="406"/>
      <c r="E19" s="415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410"/>
      <c r="R19" s="410"/>
      <c r="S19" s="412"/>
    </row>
    <row r="20" spans="1:19" ht="12.75" thickTop="1"/>
  </sheetData>
  <phoneticPr fontId="35"/>
  <hyperlinks>
    <hyperlink ref="A1" location="ユーザー一覧!A1" display="通番"/>
    <hyperlink ref="F2" r:id="rId1"/>
    <hyperlink ref="F3" r:id="rId2"/>
    <hyperlink ref="F4" r:id="rId3" display="SW00013500001@nihonsoft.net"/>
    <hyperlink ref="F5" r:id="rId4" display="SW00013500002@nihonsoft.net"/>
    <hyperlink ref="F7" r:id="rId5" display="SW00013500002@nihonsoft.net"/>
    <hyperlink ref="F6" r:id="rId6" display="SW00013500001@nihonsoft.net"/>
    <hyperlink ref="F8" r:id="rId7" display="SW00013500001@nihonsoft.net"/>
    <hyperlink ref="F9" r:id="rId8" display="SW00013500002@nihonsoft.net"/>
    <hyperlink ref="F11" r:id="rId9" display="SW00013500002@nihonsoft.net"/>
    <hyperlink ref="F10" r:id="rId10" display="SW00013500001@nihonsoft.net"/>
    <hyperlink ref="F12" r:id="rId11" display="SW00013500001@nihonsoft.net"/>
    <hyperlink ref="F13" r:id="rId12"/>
    <hyperlink ref="F14" r:id="rId13" display="SW00013500001@nihonsoft.net"/>
    <hyperlink ref="F15" r:id="rId14" display="SW00013500012@nihonsoft.net"/>
    <hyperlink ref="F17" r:id="rId15" display="SW00013500001@nihonsoft.net"/>
    <hyperlink ref="F16" r:id="rId16" display="SW00013500001@nihonsoft.net"/>
  </hyperlinks>
  <pageMargins left="0.7" right="0.7" top="0.75" bottom="0.75" header="0.51180555555555496" footer="0.51180555555555496"/>
  <pageSetup paperSize="9" firstPageNumber="0" fitToHeight="0" orientation="landscape" r:id="rId17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V28"/>
  <sheetViews>
    <sheetView zoomScaleNormal="100" workbookViewId="0">
      <selection activeCell="C7" sqref="C7"/>
    </sheetView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17825</v>
      </c>
      <c r="D2" s="406" t="s">
        <v>10633</v>
      </c>
      <c r="E2" s="415" t="s">
        <v>10636</v>
      </c>
      <c r="F2" s="87" t="s">
        <v>10526</v>
      </c>
      <c r="G2" s="406" t="s">
        <v>21</v>
      </c>
      <c r="H2" s="409" t="s">
        <v>10930</v>
      </c>
      <c r="I2" s="410" t="s">
        <v>6559</v>
      </c>
      <c r="J2" s="410"/>
      <c r="K2" s="410" t="s">
        <v>17255</v>
      </c>
      <c r="L2" s="410" t="s">
        <v>17426</v>
      </c>
      <c r="M2" s="410" t="s">
        <v>17257</v>
      </c>
      <c r="N2" s="410" t="s">
        <v>17259</v>
      </c>
      <c r="O2" s="410" t="s">
        <v>10637</v>
      </c>
      <c r="P2" s="410"/>
      <c r="Q2" s="411" t="s">
        <v>10931</v>
      </c>
      <c r="R2" s="411"/>
      <c r="S2" s="412">
        <v>47</v>
      </c>
      <c r="U2" s="413" t="s">
        <v>5180</v>
      </c>
      <c r="V2" s="413">
        <f>COUNTIF($S$2:$S$6,"41")</f>
        <v>0</v>
      </c>
    </row>
    <row r="3" spans="1:22" ht="15" thickTop="1" thickBot="1">
      <c r="A3" s="406">
        <v>2</v>
      </c>
      <c r="B3" s="406">
        <v>2000</v>
      </c>
      <c r="C3" s="406" t="s">
        <v>17877</v>
      </c>
      <c r="D3" s="406" t="s">
        <v>10632</v>
      </c>
      <c r="E3" s="407" t="s">
        <v>10635</v>
      </c>
      <c r="F3" s="87" t="s">
        <v>10527</v>
      </c>
      <c r="G3" s="406" t="s">
        <v>21</v>
      </c>
      <c r="H3" s="409" t="s">
        <v>10530</v>
      </c>
      <c r="I3" s="410" t="s">
        <v>6559</v>
      </c>
      <c r="J3" s="410"/>
      <c r="K3" s="410" t="s">
        <v>17255</v>
      </c>
      <c r="L3" s="410" t="s">
        <v>17261</v>
      </c>
      <c r="M3" s="410" t="s">
        <v>17257</v>
      </c>
      <c r="N3" s="410" t="s">
        <v>17259</v>
      </c>
      <c r="O3" s="410" t="s">
        <v>10637</v>
      </c>
      <c r="P3" s="410"/>
      <c r="Q3" s="411" t="s">
        <v>10932</v>
      </c>
      <c r="R3" s="411"/>
      <c r="S3" s="412">
        <v>47</v>
      </c>
      <c r="U3" s="413" t="s">
        <v>5179</v>
      </c>
      <c r="V3" s="413">
        <f>COUNTIF($S$2:$S$6,"42")</f>
        <v>0</v>
      </c>
    </row>
    <row r="4" spans="1:22" ht="15" thickTop="1" thickBot="1">
      <c r="A4" s="406">
        <v>3</v>
      </c>
      <c r="B4" s="406">
        <v>3000</v>
      </c>
      <c r="C4" s="406" t="s">
        <v>17878</v>
      </c>
      <c r="D4" s="406" t="s">
        <v>10631</v>
      </c>
      <c r="E4" s="407" t="s">
        <v>10634</v>
      </c>
      <c r="F4" s="87" t="s">
        <v>10528</v>
      </c>
      <c r="G4" s="406" t="s">
        <v>21</v>
      </c>
      <c r="H4" s="409" t="s">
        <v>10529</v>
      </c>
      <c r="I4" s="410" t="s">
        <v>6559</v>
      </c>
      <c r="J4" s="410"/>
      <c r="K4" s="410" t="s">
        <v>17264</v>
      </c>
      <c r="L4" s="410" t="s">
        <v>17261</v>
      </c>
      <c r="M4" s="410" t="s">
        <v>17261</v>
      </c>
      <c r="N4" s="410" t="s">
        <v>17440</v>
      </c>
      <c r="O4" s="410" t="s">
        <v>10637</v>
      </c>
      <c r="P4" s="410"/>
      <c r="Q4" s="410" t="s">
        <v>10933</v>
      </c>
      <c r="R4" s="410"/>
      <c r="S4" s="412">
        <v>47</v>
      </c>
      <c r="U4" s="413" t="s">
        <v>5178</v>
      </c>
      <c r="V4" s="413">
        <f>COUNTIF($S$2:$S$6,"43")</f>
        <v>0</v>
      </c>
    </row>
    <row r="5" spans="1:22" ht="15" thickTop="1" thickBot="1">
      <c r="A5" s="406">
        <v>4</v>
      </c>
      <c r="B5" s="406">
        <v>5000</v>
      </c>
      <c r="C5" s="406" t="s">
        <v>29081</v>
      </c>
      <c r="D5" s="406" t="s">
        <v>29117</v>
      </c>
      <c r="E5" s="415" t="s">
        <v>29119</v>
      </c>
      <c r="F5" s="87" t="s">
        <v>29083</v>
      </c>
      <c r="G5" s="406" t="s">
        <v>29084</v>
      </c>
      <c r="H5" s="409" t="s">
        <v>29086</v>
      </c>
      <c r="I5" s="410" t="s">
        <v>6559</v>
      </c>
      <c r="J5" s="410"/>
      <c r="K5" s="410"/>
      <c r="L5" s="410"/>
      <c r="M5" s="410"/>
      <c r="N5" s="410"/>
      <c r="O5" s="410" t="s">
        <v>29121</v>
      </c>
      <c r="P5" s="410"/>
      <c r="Q5" s="410" t="s">
        <v>32052</v>
      </c>
      <c r="R5" s="410"/>
      <c r="S5" s="412"/>
      <c r="U5" s="413" t="s">
        <v>5176</v>
      </c>
      <c r="V5" s="413">
        <f>COUNTIF($S$2:$S$6,"44")</f>
        <v>0</v>
      </c>
    </row>
    <row r="6" spans="1:22" ht="15" thickTop="1" thickBot="1">
      <c r="A6" s="528">
        <v>5</v>
      </c>
      <c r="B6" s="528">
        <v>6000</v>
      </c>
      <c r="C6" s="528" t="s">
        <v>29082</v>
      </c>
      <c r="D6" t="s">
        <v>29118</v>
      </c>
      <c r="E6" s="1173" t="s">
        <v>29120</v>
      </c>
      <c r="F6" s="87" t="s">
        <v>29083</v>
      </c>
      <c r="G6" s="528" t="s">
        <v>29084</v>
      </c>
      <c r="H6" s="943" t="s">
        <v>29085</v>
      </c>
      <c r="I6" s="529" t="s">
        <v>6559</v>
      </c>
      <c r="J6" s="529"/>
      <c r="K6" s="529"/>
      <c r="L6" s="529"/>
      <c r="M6" s="529"/>
      <c r="N6" s="529"/>
      <c r="O6" s="529" t="s">
        <v>29121</v>
      </c>
      <c r="P6" s="529"/>
      <c r="Q6" s="529" t="s">
        <v>32053</v>
      </c>
      <c r="R6" s="529"/>
      <c r="S6" s="944"/>
      <c r="U6" s="413" t="s">
        <v>5174</v>
      </c>
      <c r="V6" s="413">
        <f>COUNTIF($S$2:$S$6,"45")</f>
        <v>0</v>
      </c>
    </row>
    <row r="7" spans="1:22" ht="15" thickTop="1" thickBot="1">
      <c r="A7" s="406">
        <v>6</v>
      </c>
      <c r="B7" s="530">
        <v>100000</v>
      </c>
      <c r="C7" s="530" t="s">
        <v>33105</v>
      </c>
      <c r="D7" s="530" t="s">
        <v>33165</v>
      </c>
      <c r="E7" s="530" t="s">
        <v>33169</v>
      </c>
      <c r="F7" s="87" t="s">
        <v>33107</v>
      </c>
      <c r="G7" s="528" t="s">
        <v>24103</v>
      </c>
      <c r="H7" s="530" t="s">
        <v>33109</v>
      </c>
      <c r="I7" s="530" t="s">
        <v>33112</v>
      </c>
      <c r="J7" s="530"/>
      <c r="K7" s="410" t="s">
        <v>17255</v>
      </c>
      <c r="L7" s="410" t="s">
        <v>17259</v>
      </c>
      <c r="M7" s="410" t="s">
        <v>17259</v>
      </c>
      <c r="N7" s="410" t="s">
        <v>17259</v>
      </c>
      <c r="O7" s="560">
        <v>44600</v>
      </c>
      <c r="P7" s="530"/>
      <c r="Q7" s="530">
        <v>10250382356</v>
      </c>
      <c r="R7" s="530" t="s">
        <v>33410</v>
      </c>
      <c r="S7" s="1194">
        <v>44621</v>
      </c>
      <c r="U7" s="413" t="s">
        <v>5175</v>
      </c>
      <c r="V7" s="413">
        <f>COUNTIF($S$2:$S$10,"46")</f>
        <v>0</v>
      </c>
    </row>
    <row r="8" spans="1:22" ht="15" thickTop="1" thickBot="1">
      <c r="A8" s="528">
        <v>7</v>
      </c>
      <c r="B8" s="530">
        <v>100010</v>
      </c>
      <c r="C8" s="530" t="s">
        <v>33106</v>
      </c>
      <c r="D8" s="530" t="s">
        <v>33166</v>
      </c>
      <c r="E8" s="530" t="s">
        <v>33170</v>
      </c>
      <c r="F8" s="87" t="s">
        <v>33107</v>
      </c>
      <c r="G8" s="528" t="s">
        <v>24103</v>
      </c>
      <c r="H8" s="530" t="s">
        <v>33110</v>
      </c>
      <c r="I8" s="530" t="s">
        <v>33112</v>
      </c>
      <c r="J8" s="530"/>
      <c r="K8" s="410" t="s">
        <v>17255</v>
      </c>
      <c r="L8" s="410" t="s">
        <v>17259</v>
      </c>
      <c r="M8" s="410" t="s">
        <v>17259</v>
      </c>
      <c r="N8" s="410" t="s">
        <v>17259</v>
      </c>
      <c r="O8" s="560">
        <v>44600</v>
      </c>
      <c r="P8" s="530"/>
      <c r="Q8" s="530">
        <v>10250382356</v>
      </c>
      <c r="R8" s="530" t="s">
        <v>33410</v>
      </c>
      <c r="S8" s="1194">
        <v>44621</v>
      </c>
      <c r="U8" s="413" t="s">
        <v>5214</v>
      </c>
      <c r="V8" s="413">
        <f>COUNTIF($S$2:$S$10,"47")</f>
        <v>3</v>
      </c>
    </row>
    <row r="9" spans="1:22" ht="15" thickTop="1" thickBot="1">
      <c r="A9" s="406">
        <v>8</v>
      </c>
      <c r="B9" s="530">
        <v>101000</v>
      </c>
      <c r="C9" s="530" t="s">
        <v>33408</v>
      </c>
      <c r="D9" s="530" t="s">
        <v>33167</v>
      </c>
      <c r="E9" s="530" t="s">
        <v>33171</v>
      </c>
      <c r="F9" s="87" t="s">
        <v>33107</v>
      </c>
      <c r="G9" s="528" t="s">
        <v>24103</v>
      </c>
      <c r="H9" s="530" t="s">
        <v>33111</v>
      </c>
      <c r="I9" s="530" t="s">
        <v>33112</v>
      </c>
      <c r="J9" s="530"/>
      <c r="K9" s="410" t="s">
        <v>17255</v>
      </c>
      <c r="L9" s="410" t="s">
        <v>17259</v>
      </c>
      <c r="M9" s="410" t="s">
        <v>17259</v>
      </c>
      <c r="N9" s="410" t="s">
        <v>17259</v>
      </c>
      <c r="O9" s="560">
        <v>44600</v>
      </c>
      <c r="P9" s="530"/>
      <c r="Q9" s="530">
        <v>10250382356</v>
      </c>
      <c r="R9" s="530" t="s">
        <v>33410</v>
      </c>
      <c r="S9" s="1194">
        <v>44621</v>
      </c>
      <c r="U9" s="413" t="s">
        <v>5216</v>
      </c>
      <c r="V9" s="413">
        <f>COUNTIF($S$2:$S$10,"48")</f>
        <v>0</v>
      </c>
    </row>
    <row r="10" spans="1:22" ht="15" thickTop="1" thickBot="1">
      <c r="A10" s="528">
        <v>9</v>
      </c>
      <c r="B10" s="530">
        <v>101700</v>
      </c>
      <c r="C10" s="530" t="s">
        <v>33409</v>
      </c>
      <c r="D10" s="530" t="s">
        <v>33168</v>
      </c>
      <c r="E10" s="530" t="s">
        <v>33172</v>
      </c>
      <c r="F10" s="87" t="s">
        <v>33107</v>
      </c>
      <c r="G10" s="528" t="s">
        <v>24103</v>
      </c>
      <c r="H10" s="530" t="s">
        <v>33108</v>
      </c>
      <c r="I10" s="530" t="s">
        <v>33112</v>
      </c>
      <c r="J10" s="530"/>
      <c r="K10" s="410" t="s">
        <v>17255</v>
      </c>
      <c r="L10" s="410" t="s">
        <v>17259</v>
      </c>
      <c r="M10" s="410" t="s">
        <v>17259</v>
      </c>
      <c r="N10" s="410" t="s">
        <v>17259</v>
      </c>
      <c r="O10" s="560">
        <v>44600</v>
      </c>
      <c r="P10" s="530"/>
      <c r="Q10" s="530">
        <v>10250382356</v>
      </c>
      <c r="R10" s="530" t="s">
        <v>33410</v>
      </c>
      <c r="S10" s="1194">
        <v>44621</v>
      </c>
      <c r="U10" s="413" t="s">
        <v>5215</v>
      </c>
      <c r="V10" s="413">
        <f>COUNTIF($S$2:$S$10,"49")</f>
        <v>0</v>
      </c>
    </row>
    <row r="11" spans="1:22" ht="13.5" thickTop="1" thickBot="1">
      <c r="A11" s="530"/>
      <c r="B11" s="530"/>
      <c r="C11" s="530"/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1"/>
      <c r="U11" s="413" t="s">
        <v>17020</v>
      </c>
      <c r="V11" s="413">
        <f>COUNTIF($S$2:$S$150,"50")</f>
        <v>0</v>
      </c>
    </row>
    <row r="12" spans="1:22" ht="13.5" thickTop="1" thickBot="1">
      <c r="A12" s="530"/>
      <c r="B12" s="530"/>
      <c r="C12" s="530"/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1"/>
      <c r="U12" s="413" t="s">
        <v>17021</v>
      </c>
      <c r="V12" s="413">
        <f>COUNTIF($S$2:$S$150,"51")</f>
        <v>0</v>
      </c>
    </row>
    <row r="13" spans="1:22" ht="13.5" thickTop="1" thickBot="1">
      <c r="A13" s="530"/>
      <c r="B13" s="530"/>
      <c r="C13" s="530"/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1"/>
      <c r="U13" s="413" t="s">
        <v>17022</v>
      </c>
      <c r="V13" s="413">
        <f>COUNTIF($S$2:$S$150,"52")</f>
        <v>0</v>
      </c>
    </row>
    <row r="14" spans="1:22" ht="13.5" thickTop="1" thickBot="1">
      <c r="A14" s="530"/>
      <c r="B14" s="530"/>
      <c r="C14" s="530"/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1"/>
    </row>
    <row r="15" spans="1:22" ht="13.5" thickTop="1" thickBot="1">
      <c r="A15" s="530"/>
      <c r="B15" s="530"/>
      <c r="C15" s="530"/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1"/>
    </row>
    <row r="16" spans="1:22" ht="13.5" thickTop="1" thickBot="1">
      <c r="A16" s="530"/>
      <c r="B16" s="530"/>
      <c r="C16" s="530"/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1"/>
    </row>
    <row r="17" spans="1:19" ht="13.5" thickTop="1" thickBot="1">
      <c r="A17" s="530"/>
      <c r="B17" s="530"/>
      <c r="C17" s="530"/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1"/>
    </row>
    <row r="18" spans="1:19" ht="13.5" thickTop="1" thickBot="1">
      <c r="A18" s="530"/>
      <c r="B18" s="530"/>
      <c r="C18" s="530"/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1"/>
    </row>
    <row r="19" spans="1:19" ht="13.5" thickTop="1" thickBot="1">
      <c r="A19" s="530"/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1"/>
    </row>
    <row r="20" spans="1:19" ht="13.5" thickTop="1" thickBot="1">
      <c r="A20" s="530"/>
      <c r="B20" s="530"/>
      <c r="C20" s="530"/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1"/>
    </row>
    <row r="21" spans="1:19" ht="13.5" thickTop="1" thickBot="1">
      <c r="A21" s="530"/>
      <c r="B21" s="530"/>
      <c r="C21" s="530"/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1"/>
    </row>
    <row r="22" spans="1:19" ht="13.5" thickTop="1" thickBot="1">
      <c r="A22" s="530"/>
      <c r="B22" s="530"/>
      <c r="C22" s="530"/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1"/>
    </row>
    <row r="23" spans="1:19" ht="13.5" thickTop="1" thickBot="1">
      <c r="A23" s="530"/>
      <c r="B23" s="530"/>
      <c r="C23" s="530"/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1"/>
    </row>
    <row r="24" spans="1:19" ht="13.5" thickTop="1" thickBot="1">
      <c r="A24" s="530"/>
      <c r="B24" s="530"/>
      <c r="C24" s="530"/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1"/>
    </row>
    <row r="25" spans="1:19" ht="13.5" thickTop="1" thickBot="1">
      <c r="A25" s="530"/>
      <c r="B25" s="530"/>
      <c r="C25" s="530"/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1"/>
    </row>
    <row r="26" spans="1:19" ht="13.5" thickTop="1" thickBot="1">
      <c r="A26" s="530"/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1"/>
    </row>
    <row r="27" spans="1:19" ht="13.5" thickTop="1" thickBot="1">
      <c r="A27" s="530"/>
      <c r="B27" s="530"/>
      <c r="C27" s="530"/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1"/>
    </row>
    <row r="28" spans="1:19" ht="12.75" thickTop="1"/>
  </sheetData>
  <phoneticPr fontId="35"/>
  <hyperlinks>
    <hyperlink ref="A1" location="ユーザー一覧!A1" display="通番"/>
    <hyperlink ref="F2" r:id="rId1"/>
    <hyperlink ref="F3:F4" r:id="rId2" display="SW00013600001@nihonsoft.net"/>
    <hyperlink ref="F5" r:id="rId3"/>
    <hyperlink ref="F6" r:id="rId4"/>
    <hyperlink ref="F7" r:id="rId5"/>
    <hyperlink ref="F8:F10" r:id="rId6" display="sofinet@sofinet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10000</v>
      </c>
      <c r="C2" s="405" t="s">
        <v>10675</v>
      </c>
      <c r="D2" s="406" t="s">
        <v>10759</v>
      </c>
      <c r="E2" s="407" t="s">
        <v>10760</v>
      </c>
      <c r="F2" s="87" t="s">
        <v>10676</v>
      </c>
      <c r="G2" s="406" t="s">
        <v>21</v>
      </c>
      <c r="H2" s="409" t="s">
        <v>10677</v>
      </c>
      <c r="I2" s="410" t="s">
        <v>10678</v>
      </c>
      <c r="J2" s="410"/>
      <c r="K2" s="410" t="s">
        <v>17425</v>
      </c>
      <c r="L2" s="410" t="s">
        <v>17468</v>
      </c>
      <c r="M2" s="410" t="s">
        <v>17257</v>
      </c>
      <c r="N2" s="738" t="s">
        <v>17259</v>
      </c>
      <c r="O2" s="410" t="s">
        <v>10761</v>
      </c>
      <c r="P2" s="410"/>
      <c r="Q2" s="411" t="s">
        <v>10928</v>
      </c>
      <c r="R2" s="411"/>
      <c r="S2" s="412">
        <v>47</v>
      </c>
      <c r="U2" s="413" t="s">
        <v>5180</v>
      </c>
      <c r="V2" s="413">
        <f>COUNTIF($S$2:$S$5,"41")</f>
        <v>0</v>
      </c>
    </row>
    <row r="3" spans="1:22" ht="13.5" thickTop="1" thickBot="1">
      <c r="A3" s="406"/>
      <c r="B3" s="406"/>
      <c r="C3" s="406"/>
      <c r="D3" s="406"/>
      <c r="E3" s="407"/>
      <c r="F3" s="40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411"/>
      <c r="R3" s="411"/>
      <c r="S3" s="412"/>
      <c r="U3" s="413" t="s">
        <v>5179</v>
      </c>
      <c r="V3" s="413">
        <f>COUNTIF($S$2:$S$5,"42")</f>
        <v>0</v>
      </c>
    </row>
    <row r="4" spans="1:22" ht="13.5" thickTop="1" thickBot="1">
      <c r="A4" s="406"/>
      <c r="B4" s="406"/>
      <c r="C4" s="406"/>
      <c r="D4" s="406"/>
      <c r="E4" s="415"/>
      <c r="F4" s="415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2"/>
      <c r="U4" s="413" t="s">
        <v>5178</v>
      </c>
      <c r="V4" s="413">
        <f>COUNTIF($S$2:$S$5,"43")</f>
        <v>0</v>
      </c>
    </row>
    <row r="5" spans="1:22" ht="13.5" thickTop="1" thickBot="1">
      <c r="A5" s="406"/>
      <c r="B5" s="406"/>
      <c r="C5" s="406"/>
      <c r="D5" s="406"/>
      <c r="E5" s="415"/>
      <c r="F5" s="415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2"/>
      <c r="U5" s="413" t="s">
        <v>5176</v>
      </c>
      <c r="V5" s="413">
        <f>COUNTIF($S$2:$S$5,"44")</f>
        <v>0</v>
      </c>
    </row>
    <row r="6" spans="1:22" ht="12.75" thickTop="1">
      <c r="U6" s="413" t="s">
        <v>5174</v>
      </c>
      <c r="V6" s="413">
        <f>COUNTIF($S$2:$S$6,"45")</f>
        <v>0</v>
      </c>
    </row>
    <row r="7" spans="1:22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COUNTIF($S$2:$S$10,"47")</f>
        <v>1</v>
      </c>
    </row>
    <row r="9" spans="1:22">
      <c r="U9" s="413" t="s">
        <v>5216</v>
      </c>
      <c r="V9" s="413">
        <f>COUNTIF($S$2:$S$10,"48")</f>
        <v>0</v>
      </c>
    </row>
    <row r="10" spans="1:22">
      <c r="U10" s="413" t="s">
        <v>5215</v>
      </c>
      <c r="V10" s="413">
        <f>COUNTIF($S$2:$S$10,"49")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3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11472</v>
      </c>
      <c r="D2" s="406" t="s">
        <v>10762</v>
      </c>
      <c r="E2" s="407" t="s">
        <v>16834</v>
      </c>
      <c r="F2" s="87" t="s">
        <v>10679</v>
      </c>
      <c r="G2" s="406" t="s">
        <v>21</v>
      </c>
      <c r="H2" s="409" t="s">
        <v>10680</v>
      </c>
      <c r="I2" s="410" t="s">
        <v>6559</v>
      </c>
      <c r="J2" s="410"/>
      <c r="K2" s="410" t="s">
        <v>17473</v>
      </c>
      <c r="L2" s="410" t="s">
        <v>17257</v>
      </c>
      <c r="M2" s="410" t="s">
        <v>17261</v>
      </c>
      <c r="N2" s="410" t="s">
        <v>17263</v>
      </c>
      <c r="O2" s="410" t="s">
        <v>10764</v>
      </c>
      <c r="P2" s="410"/>
      <c r="Q2" s="464" t="s">
        <v>10971</v>
      </c>
      <c r="R2" s="464"/>
      <c r="S2" s="412">
        <v>47</v>
      </c>
      <c r="U2" s="413" t="s">
        <v>5180</v>
      </c>
      <c r="V2" s="413">
        <f>COUNTIF($S$2:$S$5,"41")</f>
        <v>0</v>
      </c>
    </row>
    <row r="3" spans="1:22" ht="15" thickTop="1" thickBot="1">
      <c r="A3" s="406">
        <v>2</v>
      </c>
      <c r="B3" s="406">
        <v>1100</v>
      </c>
      <c r="C3" s="406" t="s">
        <v>11471</v>
      </c>
      <c r="D3" s="406" t="s">
        <v>10763</v>
      </c>
      <c r="E3" s="407" t="s">
        <v>16833</v>
      </c>
      <c r="F3" s="185" t="s">
        <v>16814</v>
      </c>
      <c r="G3" s="406" t="s">
        <v>21</v>
      </c>
      <c r="H3" s="409" t="s">
        <v>10681</v>
      </c>
      <c r="I3" s="410" t="s">
        <v>6559</v>
      </c>
      <c r="J3" s="410"/>
      <c r="K3" s="410" t="s">
        <v>17282</v>
      </c>
      <c r="L3" s="410" t="s">
        <v>17257</v>
      </c>
      <c r="M3" s="410" t="s">
        <v>17257</v>
      </c>
      <c r="N3" s="410" t="s">
        <v>17263</v>
      </c>
      <c r="O3" s="410" t="s">
        <v>10764</v>
      </c>
      <c r="P3" s="410"/>
      <c r="Q3" s="464" t="s">
        <v>10972</v>
      </c>
      <c r="R3" s="464"/>
      <c r="S3" s="412">
        <v>47</v>
      </c>
      <c r="U3" s="413" t="s">
        <v>5179</v>
      </c>
      <c r="V3" s="413">
        <f>COUNTIF($S$2:$S$5,"42")</f>
        <v>0</v>
      </c>
    </row>
    <row r="4" spans="1:22" ht="15" thickTop="1" thickBot="1">
      <c r="A4" s="406">
        <v>3</v>
      </c>
      <c r="B4" s="406">
        <v>1200</v>
      </c>
      <c r="C4" s="406" t="s">
        <v>16831</v>
      </c>
      <c r="D4" s="530" t="s">
        <v>16306</v>
      </c>
      <c r="E4" s="587" t="s">
        <v>16832</v>
      </c>
      <c r="F4" s="185" t="s">
        <v>16815</v>
      </c>
      <c r="G4" s="530" t="s">
        <v>1183</v>
      </c>
      <c r="H4" s="530" t="s">
        <v>16828</v>
      </c>
      <c r="I4" s="530" t="s">
        <v>8383</v>
      </c>
      <c r="J4" s="530"/>
      <c r="K4" s="410" t="s">
        <v>17264</v>
      </c>
      <c r="L4" s="410" t="s">
        <v>17257</v>
      </c>
      <c r="M4" s="410" t="s">
        <v>17257</v>
      </c>
      <c r="N4" s="530" t="s">
        <v>17259</v>
      </c>
      <c r="O4" s="560" t="s">
        <v>16315</v>
      </c>
      <c r="P4" s="560"/>
      <c r="Q4" s="410" t="s">
        <v>16816</v>
      </c>
      <c r="R4" s="404" t="s">
        <v>16812</v>
      </c>
      <c r="S4" s="412">
        <v>48</v>
      </c>
      <c r="U4" s="413" t="s">
        <v>5178</v>
      </c>
      <c r="V4" s="413">
        <f>COUNTIF($S$2:$S$5,"43")</f>
        <v>0</v>
      </c>
    </row>
    <row r="5" spans="1:22" ht="15" thickTop="1" thickBot="1">
      <c r="A5" s="406">
        <v>4</v>
      </c>
      <c r="B5" s="406">
        <v>1300</v>
      </c>
      <c r="C5" s="406" t="s">
        <v>24624</v>
      </c>
      <c r="D5" s="406" t="s">
        <v>24757</v>
      </c>
      <c r="E5" s="415" t="s">
        <v>24758</v>
      </c>
      <c r="F5" s="185" t="s">
        <v>24625</v>
      </c>
      <c r="G5" s="530" t="s">
        <v>1183</v>
      </c>
      <c r="H5" s="409" t="s">
        <v>24627</v>
      </c>
      <c r="I5" s="530" t="s">
        <v>24626</v>
      </c>
      <c r="J5" s="410"/>
      <c r="K5" s="410"/>
      <c r="L5" s="410" t="s">
        <v>17257</v>
      </c>
      <c r="M5" s="410" t="s">
        <v>17257</v>
      </c>
      <c r="N5" s="530" t="s">
        <v>17259</v>
      </c>
      <c r="O5" s="609">
        <v>44078</v>
      </c>
      <c r="P5" s="410"/>
      <c r="Q5" s="410" t="s">
        <v>25073</v>
      </c>
      <c r="R5" s="410"/>
      <c r="S5" s="412"/>
      <c r="U5" s="413" t="s">
        <v>5176</v>
      </c>
      <c r="V5" s="413">
        <f>COUNTIF($S$2:$S$5,"44")</f>
        <v>0</v>
      </c>
    </row>
    <row r="6" spans="1:22" ht="12.75" thickTop="1">
      <c r="U6" s="413" t="s">
        <v>5174</v>
      </c>
      <c r="V6" s="413">
        <f>COUNTIF($S$2:$S$6,"45")</f>
        <v>0</v>
      </c>
    </row>
    <row r="7" spans="1:22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COUNTIF($S$2:$S$10,"47")</f>
        <v>2</v>
      </c>
    </row>
    <row r="9" spans="1:22">
      <c r="U9" s="413" t="s">
        <v>5216</v>
      </c>
      <c r="V9" s="413">
        <f>COUNTIF($S$2:$S$10,"48")</f>
        <v>1</v>
      </c>
    </row>
    <row r="10" spans="1:22">
      <c r="U10" s="413" t="s">
        <v>5215</v>
      </c>
      <c r="V10" s="413">
        <f>COUNTIF($S$2:$S$10,"49")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3800002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V2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6" style="419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23347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10682</v>
      </c>
      <c r="D2" s="406" t="s">
        <v>10768</v>
      </c>
      <c r="E2" s="407" t="s">
        <v>19091</v>
      </c>
      <c r="F2" s="87" t="s">
        <v>10683</v>
      </c>
      <c r="G2" s="406" t="s">
        <v>21</v>
      </c>
      <c r="H2" s="409" t="s">
        <v>10684</v>
      </c>
      <c r="I2" s="410" t="s">
        <v>6559</v>
      </c>
      <c r="J2" s="410"/>
      <c r="K2" s="410" t="s">
        <v>17436</v>
      </c>
      <c r="L2" s="410" t="s">
        <v>17474</v>
      </c>
      <c r="M2" s="410" t="s">
        <v>17474</v>
      </c>
      <c r="N2" s="410" t="s">
        <v>17263</v>
      </c>
      <c r="O2" s="410" t="s">
        <v>10764</v>
      </c>
      <c r="P2" s="410"/>
      <c r="Q2" s="411" t="s">
        <v>10929</v>
      </c>
      <c r="R2" s="411"/>
      <c r="S2" s="412">
        <v>47</v>
      </c>
      <c r="U2" s="413" t="s">
        <v>5180</v>
      </c>
      <c r="V2" s="413">
        <f>COUNTIF($S$2:$S$4,"41")</f>
        <v>0</v>
      </c>
    </row>
    <row r="3" spans="1:22" ht="15" thickTop="1" thickBot="1">
      <c r="A3" s="406"/>
      <c r="B3" s="406"/>
      <c r="C3" s="406" t="s">
        <v>19055</v>
      </c>
      <c r="D3" s="406" t="s">
        <v>19057</v>
      </c>
      <c r="E3" s="407" t="s">
        <v>19090</v>
      </c>
      <c r="F3" s="87" t="s">
        <v>19046</v>
      </c>
      <c r="G3" s="406" t="s">
        <v>21</v>
      </c>
      <c r="H3" s="409" t="s">
        <v>19047</v>
      </c>
      <c r="I3" s="410" t="s">
        <v>6559</v>
      </c>
      <c r="J3" s="410"/>
      <c r="K3" s="410"/>
      <c r="L3" s="410"/>
      <c r="M3" s="410"/>
      <c r="N3" s="410"/>
      <c r="O3" s="410" t="s">
        <v>19060</v>
      </c>
      <c r="P3" s="410"/>
      <c r="Q3" s="411"/>
      <c r="R3" s="411"/>
      <c r="S3" s="412"/>
      <c r="U3" s="413" t="s">
        <v>5179</v>
      </c>
      <c r="V3" s="413">
        <f>COUNTIF($S$2:$S$4,"42")</f>
        <v>0</v>
      </c>
    </row>
    <row r="4" spans="1:22" ht="15" thickTop="1" thickBot="1">
      <c r="A4" s="490"/>
      <c r="B4" s="490"/>
      <c r="C4" s="490" t="s">
        <v>23300</v>
      </c>
      <c r="D4" s="490" t="s">
        <v>23798</v>
      </c>
      <c r="E4" s="622" t="s">
        <v>23799</v>
      </c>
      <c r="F4" s="292" t="s">
        <v>23301</v>
      </c>
      <c r="G4" s="490" t="s">
        <v>21</v>
      </c>
      <c r="H4" s="491" t="s">
        <v>23346</v>
      </c>
      <c r="I4" s="492" t="s">
        <v>23343</v>
      </c>
      <c r="J4" s="492"/>
      <c r="K4" s="492"/>
      <c r="L4" s="492"/>
      <c r="M4" s="492"/>
      <c r="N4" s="492"/>
      <c r="O4" s="492" t="s">
        <v>23800</v>
      </c>
      <c r="P4" s="492" t="s">
        <v>33489</v>
      </c>
      <c r="Q4" s="492"/>
      <c r="R4" s="492" t="s">
        <v>28379</v>
      </c>
      <c r="S4" s="494"/>
      <c r="U4" s="413" t="s">
        <v>5178</v>
      </c>
      <c r="V4" s="413">
        <f>COUNTIF($S$2:$S$4,"43")</f>
        <v>0</v>
      </c>
    </row>
    <row r="5" spans="1:22" ht="16.5" customHeight="1" thickTop="1" thickBot="1">
      <c r="A5" s="406"/>
      <c r="B5" s="406"/>
      <c r="C5" s="406"/>
      <c r="D5" s="406"/>
      <c r="E5" s="415"/>
      <c r="F5" s="415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2"/>
      <c r="U5" s="413" t="s">
        <v>5176</v>
      </c>
      <c r="V5" s="413">
        <f>COUNTIF($S$2:$S$5,"44")</f>
        <v>0</v>
      </c>
    </row>
    <row r="6" spans="1:22" ht="13.5" thickTop="1" thickBot="1">
      <c r="A6" s="406"/>
      <c r="B6" s="406"/>
      <c r="C6" s="406"/>
      <c r="D6" s="406"/>
      <c r="E6" s="415"/>
      <c r="F6" s="415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410"/>
      <c r="R6" s="410"/>
      <c r="S6" s="412"/>
      <c r="U6" s="413" t="s">
        <v>5174</v>
      </c>
      <c r="V6" s="413">
        <f>COUNTIF($S$2:$S$6,"45")</f>
        <v>0</v>
      </c>
    </row>
    <row r="7" spans="1:22" ht="13.5" thickTop="1" thickBot="1">
      <c r="A7" s="406"/>
      <c r="B7" s="406"/>
      <c r="C7" s="406"/>
      <c r="D7" s="406"/>
      <c r="E7" s="415"/>
      <c r="F7" s="415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2"/>
      <c r="U7" s="413" t="s">
        <v>5175</v>
      </c>
      <c r="V7" s="413">
        <f>COUNTIF($S$2:$S$10,"46")</f>
        <v>0</v>
      </c>
    </row>
    <row r="8" spans="1:22" ht="13.5" thickTop="1" thickBot="1">
      <c r="A8" s="406"/>
      <c r="B8" s="406"/>
      <c r="C8" s="406"/>
      <c r="D8" s="406"/>
      <c r="E8" s="415"/>
      <c r="F8" s="415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/>
      <c r="R8" s="410"/>
      <c r="S8" s="412"/>
      <c r="U8" s="413" t="s">
        <v>5214</v>
      </c>
      <c r="V8" s="413">
        <f>COUNTIF($S$2:$S$10,"47")</f>
        <v>1</v>
      </c>
    </row>
    <row r="9" spans="1:22" ht="13.5" thickTop="1" thickBot="1">
      <c r="A9" s="406"/>
      <c r="B9" s="406"/>
      <c r="C9" s="406"/>
      <c r="D9" s="406"/>
      <c r="E9" s="415"/>
      <c r="F9" s="415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410"/>
      <c r="R9" s="410"/>
      <c r="S9" s="412"/>
      <c r="U9" s="413" t="s">
        <v>5216</v>
      </c>
      <c r="V9" s="413">
        <f>COUNTIF($S$2:$S$10,"48")</f>
        <v>0</v>
      </c>
    </row>
    <row r="10" spans="1:22" ht="13.5" thickTop="1" thickBot="1">
      <c r="A10" s="406"/>
      <c r="B10" s="406"/>
      <c r="C10" s="406"/>
      <c r="D10" s="406"/>
      <c r="E10" s="415"/>
      <c r="F10" s="415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410"/>
      <c r="R10" s="410"/>
      <c r="S10" s="412"/>
      <c r="U10" s="413" t="s">
        <v>5215</v>
      </c>
      <c r="V10" s="413">
        <f>COUNTIF($S$2:$S$10,"49")</f>
        <v>0</v>
      </c>
    </row>
    <row r="11" spans="1:22" ht="13.5" thickTop="1" thickBot="1">
      <c r="A11" s="406"/>
      <c r="B11" s="406"/>
      <c r="C11" s="406"/>
      <c r="D11" s="406"/>
      <c r="E11" s="415"/>
      <c r="F11" s="415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410"/>
      <c r="R11" s="410"/>
      <c r="S11" s="412"/>
      <c r="U11" s="413" t="s">
        <v>17020</v>
      </c>
      <c r="V11" s="413">
        <f>COUNTIF($S$2:$S$150,"50")</f>
        <v>0</v>
      </c>
    </row>
    <row r="12" spans="1:22" ht="13.5" thickTop="1" thickBot="1">
      <c r="A12" s="406"/>
      <c r="B12" s="406"/>
      <c r="C12" s="406"/>
      <c r="D12" s="406"/>
      <c r="E12" s="415"/>
      <c r="F12" s="415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410"/>
      <c r="R12" s="410"/>
      <c r="S12" s="412"/>
      <c r="U12" s="413" t="s">
        <v>17021</v>
      </c>
      <c r="V12" s="413">
        <f>COUNTIF($S$2:$S$150,"51")</f>
        <v>0</v>
      </c>
    </row>
    <row r="13" spans="1:22" ht="13.5" thickTop="1" thickBot="1">
      <c r="A13" s="406"/>
      <c r="B13" s="406"/>
      <c r="C13" s="406"/>
      <c r="D13" s="406"/>
      <c r="E13" s="415"/>
      <c r="F13" s="415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410"/>
      <c r="R13" s="410"/>
      <c r="S13" s="412"/>
      <c r="U13" s="413" t="s">
        <v>17022</v>
      </c>
      <c r="V13" s="413">
        <f>COUNTIF($S$2:$S$150,"52")</f>
        <v>0</v>
      </c>
    </row>
    <row r="14" spans="1:22" ht="13.5" thickTop="1" thickBot="1">
      <c r="A14" s="406"/>
      <c r="B14" s="406"/>
      <c r="C14" s="406"/>
      <c r="D14" s="406"/>
      <c r="E14" s="415"/>
      <c r="F14" s="415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410"/>
      <c r="R14" s="410"/>
      <c r="S14" s="412"/>
    </row>
    <row r="15" spans="1:22" ht="13.5" thickTop="1" thickBot="1">
      <c r="A15" s="406"/>
      <c r="B15" s="406"/>
      <c r="C15" s="406"/>
      <c r="D15" s="406"/>
      <c r="E15" s="415"/>
      <c r="F15" s="415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410"/>
      <c r="R15" s="410"/>
      <c r="S15" s="412"/>
    </row>
    <row r="16" spans="1:22" ht="13.5" thickTop="1" thickBot="1">
      <c r="A16" s="406"/>
      <c r="B16" s="406"/>
      <c r="C16" s="406"/>
      <c r="D16" s="406"/>
      <c r="E16" s="415"/>
      <c r="F16" s="415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410"/>
      <c r="R16" s="410"/>
      <c r="S16" s="412"/>
    </row>
    <row r="17" spans="1:19" ht="13.5" thickTop="1" thickBot="1">
      <c r="A17" s="406"/>
      <c r="B17" s="406"/>
      <c r="C17" s="406"/>
      <c r="D17" s="406"/>
      <c r="E17" s="415"/>
      <c r="F17" s="415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410"/>
      <c r="R17" s="410"/>
      <c r="S17" s="412"/>
    </row>
    <row r="18" spans="1:19" ht="13.5" thickTop="1" thickBot="1">
      <c r="A18" s="406"/>
      <c r="B18" s="406"/>
      <c r="C18" s="406"/>
      <c r="D18" s="406"/>
      <c r="E18" s="415"/>
      <c r="F18" s="415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410"/>
      <c r="R18" s="410"/>
      <c r="S18" s="412"/>
    </row>
    <row r="19" spans="1:19" ht="13.5" thickTop="1" thickBot="1">
      <c r="A19" s="406"/>
      <c r="B19" s="406"/>
      <c r="C19" s="406"/>
      <c r="D19" s="406"/>
      <c r="E19" s="415"/>
      <c r="F19" s="415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410"/>
      <c r="R19" s="410"/>
      <c r="S19" s="412"/>
    </row>
    <row r="20" spans="1:19" ht="13.5" thickTop="1" thickBot="1">
      <c r="A20" s="406"/>
      <c r="B20" s="406"/>
      <c r="C20" s="406"/>
      <c r="D20" s="406"/>
      <c r="E20" s="415"/>
      <c r="F20" s="415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2"/>
    </row>
    <row r="21" spans="1:19" ht="13.5" thickTop="1" thickBot="1">
      <c r="A21" s="406"/>
      <c r="B21" s="406"/>
      <c r="C21" s="406"/>
      <c r="D21" s="406"/>
      <c r="E21" s="415"/>
      <c r="F21" s="415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2"/>
    </row>
    <row r="22" spans="1:19" ht="13.5" thickTop="1" thickBot="1">
      <c r="A22" s="406"/>
      <c r="B22" s="406"/>
      <c r="C22" s="406"/>
      <c r="D22" s="406"/>
      <c r="E22" s="415"/>
      <c r="F22" s="415"/>
      <c r="G22" s="406"/>
      <c r="H22" s="409"/>
      <c r="I22" s="410"/>
      <c r="J22" s="410"/>
      <c r="K22" s="410"/>
      <c r="L22" s="410"/>
      <c r="M22" s="410"/>
      <c r="N22" s="410"/>
      <c r="O22" s="410"/>
      <c r="P22" s="410"/>
      <c r="Q22" s="410"/>
      <c r="R22" s="410"/>
      <c r="S22" s="412"/>
    </row>
    <row r="23" spans="1:19" ht="12.75" thickTop="1"/>
  </sheetData>
  <phoneticPr fontId="35"/>
  <hyperlinks>
    <hyperlink ref="A1" location="ユーザー一覧!A1" display="通番"/>
    <hyperlink ref="F2" r:id="rId1"/>
    <hyperlink ref="F3" r:id="rId2" display="SW000139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304000</v>
      </c>
      <c r="C2" s="405" t="s">
        <v>17899</v>
      </c>
      <c r="D2" s="406" t="s">
        <v>10746</v>
      </c>
      <c r="E2" s="407" t="s">
        <v>10747</v>
      </c>
      <c r="F2" s="87" t="s">
        <v>10886</v>
      </c>
      <c r="G2" s="406" t="s">
        <v>10887</v>
      </c>
      <c r="H2" s="409" t="s">
        <v>10888</v>
      </c>
      <c r="I2" s="410" t="s">
        <v>11672</v>
      </c>
      <c r="J2" s="410"/>
      <c r="K2" s="410" t="s">
        <v>17255</v>
      </c>
      <c r="L2" s="410" t="s">
        <v>17257</v>
      </c>
      <c r="M2" s="410" t="s">
        <v>17257</v>
      </c>
      <c r="N2" s="410" t="s">
        <v>17259</v>
      </c>
      <c r="O2" s="410" t="s">
        <v>10745</v>
      </c>
      <c r="P2" s="410"/>
      <c r="Q2" s="411"/>
      <c r="R2" s="411" t="s">
        <v>17560</v>
      </c>
      <c r="S2" s="412">
        <v>47</v>
      </c>
      <c r="U2" s="413" t="s">
        <v>5180</v>
      </c>
      <c r="V2" s="413">
        <f>COUNTIF($S$2:$S$7,"41")</f>
        <v>0</v>
      </c>
    </row>
    <row r="3" spans="1:22" ht="15" thickTop="1" thickBot="1">
      <c r="A3" s="406">
        <v>2</v>
      </c>
      <c r="B3" s="406">
        <v>218000</v>
      </c>
      <c r="C3" s="406" t="s">
        <v>17985</v>
      </c>
      <c r="D3" s="406" t="s">
        <v>11321</v>
      </c>
      <c r="E3" s="407" t="s">
        <v>11322</v>
      </c>
      <c r="F3" s="87" t="s">
        <v>11168</v>
      </c>
      <c r="G3" s="406" t="s">
        <v>10887</v>
      </c>
      <c r="H3" s="409" t="s">
        <v>11320</v>
      </c>
      <c r="I3" s="410" t="s">
        <v>11672</v>
      </c>
      <c r="J3" s="410"/>
      <c r="K3" s="410" t="s">
        <v>17264</v>
      </c>
      <c r="L3" s="410" t="s">
        <v>17426</v>
      </c>
      <c r="M3" s="410" t="s">
        <v>17426</v>
      </c>
      <c r="N3" s="410" t="s">
        <v>17440</v>
      </c>
      <c r="O3" s="410" t="s">
        <v>11323</v>
      </c>
      <c r="P3" s="410"/>
      <c r="Q3" s="411" t="s">
        <v>17558</v>
      </c>
      <c r="R3" s="411" t="s">
        <v>17560</v>
      </c>
      <c r="S3" s="412">
        <v>48</v>
      </c>
      <c r="U3" s="413" t="s">
        <v>5179</v>
      </c>
      <c r="V3" s="413">
        <f>COUNTIF($S$2:$S$7,"42")</f>
        <v>0</v>
      </c>
    </row>
    <row r="4" spans="1:22" ht="15" thickTop="1" thickBot="1">
      <c r="A4" s="406">
        <v>3</v>
      </c>
      <c r="B4" s="406">
        <v>203000</v>
      </c>
      <c r="C4" s="406" t="s">
        <v>16728</v>
      </c>
      <c r="D4" s="406" t="s">
        <v>16691</v>
      </c>
      <c r="E4" s="415" t="s">
        <v>16692</v>
      </c>
      <c r="F4" s="87" t="s">
        <v>16652</v>
      </c>
      <c r="G4" s="406" t="s">
        <v>1320</v>
      </c>
      <c r="H4" s="409" t="s">
        <v>16729</v>
      </c>
      <c r="I4" s="410" t="s">
        <v>11672</v>
      </c>
      <c r="J4" s="410"/>
      <c r="K4" s="410" t="s">
        <v>17264</v>
      </c>
      <c r="L4" s="410" t="s">
        <v>17261</v>
      </c>
      <c r="M4" s="410" t="s">
        <v>17261</v>
      </c>
      <c r="N4" s="410" t="s">
        <v>17263</v>
      </c>
      <c r="O4" s="410" t="s">
        <v>16693</v>
      </c>
      <c r="P4" s="410"/>
      <c r="Q4" s="410" t="s">
        <v>17559</v>
      </c>
      <c r="R4" s="411" t="s">
        <v>17560</v>
      </c>
      <c r="S4" s="412">
        <v>48</v>
      </c>
      <c r="U4" s="413" t="s">
        <v>5178</v>
      </c>
      <c r="V4" s="413">
        <f>COUNTIF($S$2:$S$7,"43")</f>
        <v>0</v>
      </c>
    </row>
    <row r="5" spans="1:22" ht="15" thickTop="1" thickBot="1">
      <c r="A5" s="406"/>
      <c r="B5" s="406"/>
      <c r="C5" s="406"/>
      <c r="D5" s="406"/>
      <c r="E5" s="415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2"/>
      <c r="U5" s="413" t="s">
        <v>5176</v>
      </c>
      <c r="V5" s="413">
        <f>COUNTIF($S$2:$S$7,"44")</f>
        <v>0</v>
      </c>
    </row>
    <row r="6" spans="1:22" ht="15" thickTop="1" thickBot="1">
      <c r="A6" s="406"/>
      <c r="B6" s="406"/>
      <c r="C6" s="406"/>
      <c r="D6" s="406"/>
      <c r="E6" s="415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410"/>
      <c r="R6" s="410"/>
      <c r="S6" s="412"/>
      <c r="U6" s="413" t="s">
        <v>5174</v>
      </c>
      <c r="V6" s="413">
        <f>COUNTIF($S$2:$S$7,"45")</f>
        <v>0</v>
      </c>
    </row>
    <row r="7" spans="1:22" ht="15" thickTop="1" thickBot="1">
      <c r="A7" s="406"/>
      <c r="B7" s="406"/>
      <c r="C7" s="406"/>
      <c r="D7" s="406"/>
      <c r="E7" s="415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2"/>
      <c r="U7" s="413" t="s">
        <v>5175</v>
      </c>
      <c r="V7" s="413">
        <f>COUNTIF($S$2:$S$7,"46")</f>
        <v>0</v>
      </c>
    </row>
    <row r="8" spans="1:22" ht="12.75" thickTop="1">
      <c r="U8" s="413" t="s">
        <v>5214</v>
      </c>
      <c r="V8" s="413">
        <f>COUNTIF($S$2:$S$10,"47")</f>
        <v>1</v>
      </c>
    </row>
    <row r="9" spans="1:22">
      <c r="U9" s="413" t="s">
        <v>5216</v>
      </c>
      <c r="V9" s="413">
        <f>COUNTIF($S$2:$S$10,"48")</f>
        <v>2</v>
      </c>
    </row>
    <row r="10" spans="1:22">
      <c r="U10" s="413" t="s">
        <v>5215</v>
      </c>
      <c r="V10" s="413">
        <f>COUNTIF($S$2:$S$10,"49")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F2" r:id="rId1"/>
    <hyperlink ref="F3" r:id="rId2" display="SW00014000001@nihonsoft.co.jp"/>
    <hyperlink ref="A1" location="ユーザー一覧!A1" display="通番"/>
    <hyperlink ref="F4" r:id="rId3" display="SW00014000001@nihonsoft.co.jp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V103"/>
  <sheetViews>
    <sheetView zoomScaleNormal="100" workbookViewId="0">
      <pane ySplit="1" topLeftCell="A5" activePane="bottomLeft" state="frozen"/>
      <selection pane="bottomLeft" activeCell="D7" sqref="D7"/>
    </sheetView>
  </sheetViews>
  <sheetFormatPr defaultRowHeight="13.5"/>
  <cols>
    <col min="1" max="1" width="4.75" bestFit="1" customWidth="1"/>
    <col min="2" max="2" width="8" bestFit="1" customWidth="1"/>
    <col min="3" max="3" width="28.75" bestFit="1" customWidth="1"/>
    <col min="4" max="4" width="17.75" bestFit="1" customWidth="1"/>
    <col min="5" max="5" width="15" bestFit="1" customWidth="1"/>
    <col min="6" max="6" width="28.625" bestFit="1" customWidth="1"/>
    <col min="7" max="7" width="12.25" bestFit="1" customWidth="1"/>
    <col min="8" max="8" width="13.25" bestFit="1" customWidth="1"/>
    <col min="9" max="9" width="13.625" bestFit="1" customWidth="1"/>
    <col min="10" max="10" width="10" bestFit="1" customWidth="1"/>
    <col min="11" max="11" width="10" customWidth="1"/>
    <col min="12" max="13" width="4.75" bestFit="1" customWidth="1"/>
    <col min="14" max="14" width="6.375" bestFit="1" customWidth="1"/>
    <col min="15" max="15" width="11.25" bestFit="1" customWidth="1"/>
    <col min="16" max="16" width="11.25" customWidth="1"/>
    <col min="17" max="17" width="32" bestFit="1" customWidth="1"/>
    <col min="18" max="18" width="50.625" bestFit="1" customWidth="1"/>
    <col min="19" max="19" width="11.375" bestFit="1" customWidth="1"/>
    <col min="21" max="21" width="11.75" bestFit="1" customWidth="1"/>
  </cols>
  <sheetData>
    <row r="1" spans="1:22" ht="19.5" customHeight="1" thickTop="1" thickBot="1">
      <c r="A1" s="87" t="s">
        <v>40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customHeight="1" thickTop="1" thickBot="1">
      <c r="A2" s="406">
        <v>1</v>
      </c>
      <c r="B2" s="406">
        <v>1000</v>
      </c>
      <c r="C2" s="405" t="s">
        <v>10718</v>
      </c>
      <c r="D2" s="406" t="s">
        <v>10748</v>
      </c>
      <c r="E2" s="407" t="s">
        <v>10751</v>
      </c>
      <c r="F2" s="87" t="s">
        <v>10721</v>
      </c>
      <c r="G2" s="406" t="s">
        <v>21</v>
      </c>
      <c r="H2" s="409" t="s">
        <v>10725</v>
      </c>
      <c r="I2" s="410" t="s">
        <v>10724</v>
      </c>
      <c r="J2" s="410"/>
      <c r="K2" s="410" t="s">
        <v>17288</v>
      </c>
      <c r="L2" s="410" t="s">
        <v>17257</v>
      </c>
      <c r="M2" s="410" t="s">
        <v>17290</v>
      </c>
      <c r="N2" s="410" t="s">
        <v>17286</v>
      </c>
      <c r="O2" s="410" t="s">
        <v>10745</v>
      </c>
      <c r="P2" s="410"/>
      <c r="Q2" s="411" t="s">
        <v>10881</v>
      </c>
      <c r="R2" s="411" t="s">
        <v>17574</v>
      </c>
      <c r="S2" s="412">
        <v>47</v>
      </c>
      <c r="U2" s="413" t="s">
        <v>5180</v>
      </c>
      <c r="V2" s="413">
        <f>COUNTIF($S$2:$S$99,"41")</f>
        <v>0</v>
      </c>
    </row>
    <row r="3" spans="1:22" ht="15" customHeight="1" thickTop="1" thickBot="1">
      <c r="A3" s="406">
        <v>2</v>
      </c>
      <c r="B3" s="406">
        <v>2000</v>
      </c>
      <c r="C3" s="406" t="s">
        <v>10719</v>
      </c>
      <c r="D3" s="406" t="s">
        <v>10749</v>
      </c>
      <c r="E3" s="407" t="s">
        <v>10752</v>
      </c>
      <c r="F3" s="87" t="s">
        <v>10722</v>
      </c>
      <c r="G3" s="406" t="s">
        <v>21</v>
      </c>
      <c r="H3" s="409" t="s">
        <v>10726</v>
      </c>
      <c r="I3" s="410" t="s">
        <v>10724</v>
      </c>
      <c r="J3" s="410"/>
      <c r="K3" s="410" t="s">
        <v>17288</v>
      </c>
      <c r="L3" s="410" t="s">
        <v>17290</v>
      </c>
      <c r="M3" s="410" t="s">
        <v>17290</v>
      </c>
      <c r="N3" s="410" t="s">
        <v>17263</v>
      </c>
      <c r="O3" s="410" t="s">
        <v>10745</v>
      </c>
      <c r="P3" s="410"/>
      <c r="Q3" s="411" t="s">
        <v>10882</v>
      </c>
      <c r="R3" s="411" t="s">
        <v>17574</v>
      </c>
      <c r="S3" s="412">
        <v>47</v>
      </c>
      <c r="U3" s="413" t="s">
        <v>5179</v>
      </c>
      <c r="V3" s="413">
        <f>COUNTIF($S$2:$S$99,"42")</f>
        <v>0</v>
      </c>
    </row>
    <row r="4" spans="1:22" ht="15" customHeight="1" thickTop="1" thickBot="1">
      <c r="A4" s="406">
        <v>3</v>
      </c>
      <c r="B4" s="406">
        <v>3000</v>
      </c>
      <c r="C4" s="406" t="s">
        <v>10720</v>
      </c>
      <c r="D4" s="406" t="s">
        <v>10750</v>
      </c>
      <c r="E4" s="415" t="s">
        <v>10753</v>
      </c>
      <c r="F4" s="87" t="s">
        <v>10723</v>
      </c>
      <c r="G4" s="406" t="s">
        <v>21</v>
      </c>
      <c r="H4" s="409" t="s">
        <v>10727</v>
      </c>
      <c r="I4" s="410" t="s">
        <v>10724</v>
      </c>
      <c r="J4" s="410"/>
      <c r="K4" s="410" t="s">
        <v>17475</v>
      </c>
      <c r="L4" s="410" t="s">
        <v>17443</v>
      </c>
      <c r="M4" s="410" t="s">
        <v>17261</v>
      </c>
      <c r="N4" s="410" t="s">
        <v>17447</v>
      </c>
      <c r="O4" s="410" t="s">
        <v>10745</v>
      </c>
      <c r="P4" s="410"/>
      <c r="Q4" s="410" t="s">
        <v>10880</v>
      </c>
      <c r="R4" s="411" t="s">
        <v>17574</v>
      </c>
      <c r="S4" s="412">
        <v>47</v>
      </c>
      <c r="U4" s="413" t="s">
        <v>5178</v>
      </c>
      <c r="V4" s="413">
        <f>COUNTIF($S$2:$S$99,"43")</f>
        <v>0</v>
      </c>
    </row>
    <row r="5" spans="1:22" ht="15" customHeight="1" thickTop="1" thickBot="1">
      <c r="A5" s="406">
        <v>4</v>
      </c>
      <c r="B5" s="406">
        <v>10120</v>
      </c>
      <c r="C5" s="406" t="s">
        <v>11340</v>
      </c>
      <c r="D5" s="406" t="s">
        <v>11354</v>
      </c>
      <c r="E5" s="415" t="s">
        <v>11355</v>
      </c>
      <c r="F5" s="87" t="s">
        <v>11342</v>
      </c>
      <c r="G5" s="406" t="s">
        <v>21</v>
      </c>
      <c r="H5" s="409" t="s">
        <v>11341</v>
      </c>
      <c r="I5" s="410" t="s">
        <v>6559</v>
      </c>
      <c r="J5" s="410"/>
      <c r="K5" s="410" t="s">
        <v>17264</v>
      </c>
      <c r="L5" s="410" t="s">
        <v>17443</v>
      </c>
      <c r="M5" s="410" t="s">
        <v>17443</v>
      </c>
      <c r="N5" s="410" t="s">
        <v>17263</v>
      </c>
      <c r="O5" s="410" t="s">
        <v>14059</v>
      </c>
      <c r="P5" s="410"/>
      <c r="Q5" s="410" t="s">
        <v>12858</v>
      </c>
      <c r="R5" s="411"/>
      <c r="S5" s="412">
        <v>48</v>
      </c>
      <c r="U5" s="413" t="s">
        <v>5176</v>
      </c>
      <c r="V5" s="413">
        <f>COUNTIF($S$2:$S$99,"44")</f>
        <v>0</v>
      </c>
    </row>
    <row r="6" spans="1:22" ht="15" customHeight="1" thickTop="1" thickBot="1">
      <c r="A6" s="406">
        <v>5</v>
      </c>
      <c r="B6" s="406">
        <v>4000</v>
      </c>
      <c r="C6" s="406" t="s">
        <v>12026</v>
      </c>
      <c r="D6" s="406" t="s">
        <v>12196</v>
      </c>
      <c r="E6" s="415" t="s">
        <v>12274</v>
      </c>
      <c r="F6" s="87" t="s">
        <v>12029</v>
      </c>
      <c r="G6" s="406" t="s">
        <v>21</v>
      </c>
      <c r="H6" s="409" t="s">
        <v>12053</v>
      </c>
      <c r="I6" s="410" t="s">
        <v>6559</v>
      </c>
      <c r="J6" s="410"/>
      <c r="K6" s="410" t="s">
        <v>17264</v>
      </c>
      <c r="L6" s="410" t="s">
        <v>17443</v>
      </c>
      <c r="M6" s="410" t="s">
        <v>17443</v>
      </c>
      <c r="N6" s="410" t="s">
        <v>17263</v>
      </c>
      <c r="O6" s="410" t="s">
        <v>12195</v>
      </c>
      <c r="P6" s="410"/>
      <c r="Q6" s="410" t="s">
        <v>12359</v>
      </c>
      <c r="R6" s="411" t="s">
        <v>17574</v>
      </c>
      <c r="S6" s="412">
        <v>48</v>
      </c>
      <c r="U6" s="413" t="s">
        <v>5174</v>
      </c>
      <c r="V6" s="413">
        <f>COUNTIF($S$2:$S$99,"45")</f>
        <v>0</v>
      </c>
    </row>
    <row r="7" spans="1:22" ht="15" customHeight="1" thickTop="1" thickBot="1">
      <c r="A7" s="406">
        <v>6</v>
      </c>
      <c r="B7" s="406">
        <v>4010</v>
      </c>
      <c r="C7" s="406" t="s">
        <v>12977</v>
      </c>
      <c r="D7" s="406" t="s">
        <v>12197</v>
      </c>
      <c r="E7" s="415" t="s">
        <v>12275</v>
      </c>
      <c r="F7" s="87" t="s">
        <v>12030</v>
      </c>
      <c r="G7" s="406" t="s">
        <v>21</v>
      </c>
      <c r="H7" s="409" t="s">
        <v>12054</v>
      </c>
      <c r="I7" s="410" t="s">
        <v>6559</v>
      </c>
      <c r="J7" s="410"/>
      <c r="K7" s="410" t="s">
        <v>17264</v>
      </c>
      <c r="L7" s="410" t="s">
        <v>17261</v>
      </c>
      <c r="M7" s="410" t="s">
        <v>17443</v>
      </c>
      <c r="N7" s="410" t="s">
        <v>17476</v>
      </c>
      <c r="O7" s="410" t="s">
        <v>12195</v>
      </c>
      <c r="P7" s="410"/>
      <c r="Q7" s="410" t="s">
        <v>12360</v>
      </c>
      <c r="R7" s="410"/>
      <c r="S7" s="412">
        <v>48</v>
      </c>
      <c r="U7" s="413" t="s">
        <v>5175</v>
      </c>
      <c r="V7" s="413">
        <f>COUNTIF($S$2:$S$99,"46")</f>
        <v>0</v>
      </c>
    </row>
    <row r="8" spans="1:22" ht="15" customHeight="1" thickTop="1" thickBot="1">
      <c r="A8" s="406">
        <v>7</v>
      </c>
      <c r="B8" s="406">
        <v>4020</v>
      </c>
      <c r="C8" s="406" t="s">
        <v>12982</v>
      </c>
      <c r="D8" s="406" t="s">
        <v>12198</v>
      </c>
      <c r="E8" s="415" t="s">
        <v>12276</v>
      </c>
      <c r="F8" s="87" t="s">
        <v>12031</v>
      </c>
      <c r="G8" s="406" t="s">
        <v>21</v>
      </c>
      <c r="H8" s="409" t="s">
        <v>12055</v>
      </c>
      <c r="I8" s="410" t="s">
        <v>6559</v>
      </c>
      <c r="J8" s="410"/>
      <c r="K8" s="410" t="s">
        <v>17264</v>
      </c>
      <c r="L8" s="410" t="s">
        <v>17261</v>
      </c>
      <c r="M8" s="410" t="s">
        <v>17261</v>
      </c>
      <c r="N8" s="410" t="s">
        <v>17263</v>
      </c>
      <c r="O8" s="410" t="s">
        <v>12195</v>
      </c>
      <c r="P8" s="410"/>
      <c r="Q8" s="410" t="s">
        <v>24850</v>
      </c>
      <c r="R8" s="410" t="s">
        <v>24851</v>
      </c>
      <c r="S8" s="412">
        <v>48</v>
      </c>
      <c r="U8" s="413" t="s">
        <v>5214</v>
      </c>
      <c r="V8" s="413">
        <f>COUNTIF($S$2:$S$99,"47")</f>
        <v>3</v>
      </c>
    </row>
    <row r="9" spans="1:22" ht="15" customHeight="1" thickTop="1" thickBot="1">
      <c r="A9" s="406">
        <v>8</v>
      </c>
      <c r="B9" s="406">
        <v>4030</v>
      </c>
      <c r="C9" s="406" t="s">
        <v>12989</v>
      </c>
      <c r="D9" s="406" t="s">
        <v>12199</v>
      </c>
      <c r="E9" s="415" t="s">
        <v>18493</v>
      </c>
      <c r="F9" s="87" t="s">
        <v>12032</v>
      </c>
      <c r="G9" s="406" t="s">
        <v>21</v>
      </c>
      <c r="H9" s="409" t="s">
        <v>12056</v>
      </c>
      <c r="I9" s="410" t="s">
        <v>6559</v>
      </c>
      <c r="J9" s="410"/>
      <c r="K9" s="410" t="s">
        <v>17264</v>
      </c>
      <c r="L9" s="410" t="s">
        <v>17476</v>
      </c>
      <c r="M9" s="410" t="s">
        <v>17263</v>
      </c>
      <c r="N9" s="410" t="s">
        <v>17476</v>
      </c>
      <c r="O9" s="410" t="s">
        <v>12195</v>
      </c>
      <c r="P9" s="410"/>
      <c r="Q9" s="410" t="s">
        <v>12361</v>
      </c>
      <c r="R9" s="410"/>
      <c r="S9" s="412">
        <v>48</v>
      </c>
      <c r="U9" s="413" t="s">
        <v>5216</v>
      </c>
      <c r="V9" s="413">
        <f>COUNTIF($S$2:$S$99,"48")</f>
        <v>85</v>
      </c>
    </row>
    <row r="10" spans="1:22" ht="15" thickTop="1" thickBot="1">
      <c r="A10" s="406">
        <v>9</v>
      </c>
      <c r="B10" s="406">
        <v>4040</v>
      </c>
      <c r="C10" s="406" t="s">
        <v>12994</v>
      </c>
      <c r="D10" s="406" t="s">
        <v>12200</v>
      </c>
      <c r="E10" s="415" t="s">
        <v>12277</v>
      </c>
      <c r="F10" s="87" t="s">
        <v>12033</v>
      </c>
      <c r="G10" s="406" t="s">
        <v>21</v>
      </c>
      <c r="H10" s="409" t="s">
        <v>12057</v>
      </c>
      <c r="I10" s="410" t="s">
        <v>6559</v>
      </c>
      <c r="J10" s="410"/>
      <c r="K10" s="410" t="s">
        <v>17264</v>
      </c>
      <c r="L10" s="410" t="s">
        <v>17476</v>
      </c>
      <c r="M10" s="410" t="s">
        <v>17263</v>
      </c>
      <c r="N10" s="410" t="s">
        <v>17476</v>
      </c>
      <c r="O10" s="410" t="s">
        <v>12195</v>
      </c>
      <c r="P10" s="410"/>
      <c r="Q10" s="410" t="s">
        <v>12362</v>
      </c>
      <c r="R10" s="410"/>
      <c r="S10" s="412">
        <v>48</v>
      </c>
      <c r="U10" s="413" t="s">
        <v>5215</v>
      </c>
      <c r="V10" s="413">
        <f>COUNTIF($S$2:$S$99,"49")</f>
        <v>6</v>
      </c>
    </row>
    <row r="11" spans="1:22" ht="15" thickTop="1" thickBot="1">
      <c r="A11" s="406">
        <v>10</v>
      </c>
      <c r="B11" s="406">
        <v>4050</v>
      </c>
      <c r="C11" s="406" t="s">
        <v>12999</v>
      </c>
      <c r="D11" s="406" t="s">
        <v>12201</v>
      </c>
      <c r="E11" s="415" t="s">
        <v>12278</v>
      </c>
      <c r="F11" s="87" t="s">
        <v>12034</v>
      </c>
      <c r="G11" s="406" t="s">
        <v>21</v>
      </c>
      <c r="H11" s="409" t="s">
        <v>12058</v>
      </c>
      <c r="I11" s="410" t="s">
        <v>6559</v>
      </c>
      <c r="J11" s="410"/>
      <c r="K11" s="410" t="s">
        <v>17264</v>
      </c>
      <c r="L11" s="410" t="s">
        <v>17263</v>
      </c>
      <c r="M11" s="410" t="s">
        <v>17476</v>
      </c>
      <c r="N11" s="410" t="s">
        <v>17476</v>
      </c>
      <c r="O11" s="410" t="s">
        <v>12195</v>
      </c>
      <c r="P11" s="410"/>
      <c r="Q11" s="410" t="s">
        <v>12363</v>
      </c>
      <c r="R11" s="410"/>
      <c r="S11" s="412">
        <v>48</v>
      </c>
      <c r="U11" s="413" t="s">
        <v>17020</v>
      </c>
      <c r="V11" s="413">
        <f>COUNTIF($S$2:$S$151,"50")</f>
        <v>0</v>
      </c>
    </row>
    <row r="12" spans="1:22" ht="15" thickTop="1" thickBot="1">
      <c r="A12" s="406">
        <v>11</v>
      </c>
      <c r="B12" s="406">
        <v>4060</v>
      </c>
      <c r="C12" s="406" t="s">
        <v>18058</v>
      </c>
      <c r="D12" s="406" t="s">
        <v>12202</v>
      </c>
      <c r="E12" s="415" t="s">
        <v>12279</v>
      </c>
      <c r="F12" s="87" t="s">
        <v>12035</v>
      </c>
      <c r="G12" s="406" t="s">
        <v>21</v>
      </c>
      <c r="H12" s="409" t="s">
        <v>12059</v>
      </c>
      <c r="I12" s="410" t="s">
        <v>6559</v>
      </c>
      <c r="J12" s="410"/>
      <c r="K12" s="410" t="s">
        <v>17264</v>
      </c>
      <c r="L12" s="410" t="s">
        <v>17476</v>
      </c>
      <c r="M12" s="410" t="s">
        <v>17263</v>
      </c>
      <c r="N12" s="410" t="s">
        <v>17263</v>
      </c>
      <c r="O12" s="410" t="s">
        <v>12195</v>
      </c>
      <c r="P12" s="410"/>
      <c r="Q12" s="410" t="s">
        <v>12364</v>
      </c>
      <c r="R12" s="410"/>
      <c r="S12" s="412">
        <v>48</v>
      </c>
      <c r="U12" s="413" t="s">
        <v>17021</v>
      </c>
      <c r="V12" s="413">
        <f>COUNTIF($S$2:$S$151,"51")</f>
        <v>0</v>
      </c>
    </row>
    <row r="13" spans="1:22" ht="15" thickTop="1" thickBot="1">
      <c r="A13" s="406">
        <v>12</v>
      </c>
      <c r="B13" s="406">
        <v>4090</v>
      </c>
      <c r="C13" s="406" t="s">
        <v>18059</v>
      </c>
      <c r="D13" s="406" t="s">
        <v>12203</v>
      </c>
      <c r="E13" s="415" t="s">
        <v>12280</v>
      </c>
      <c r="F13" s="87" t="s">
        <v>12036</v>
      </c>
      <c r="G13" s="406" t="s">
        <v>21</v>
      </c>
      <c r="H13" s="409" t="s">
        <v>12060</v>
      </c>
      <c r="I13" s="410" t="s">
        <v>6559</v>
      </c>
      <c r="J13" s="410"/>
      <c r="K13" s="410" t="s">
        <v>17264</v>
      </c>
      <c r="L13" s="410" t="s">
        <v>17263</v>
      </c>
      <c r="M13" s="410" t="s">
        <v>17263</v>
      </c>
      <c r="N13" s="410" t="s">
        <v>17263</v>
      </c>
      <c r="O13" s="410" t="s">
        <v>12195</v>
      </c>
      <c r="P13" s="410"/>
      <c r="Q13" s="410" t="s">
        <v>12365</v>
      </c>
      <c r="R13" s="410"/>
      <c r="S13" s="412">
        <v>48</v>
      </c>
      <c r="U13" s="413" t="s">
        <v>17022</v>
      </c>
      <c r="V13" s="413">
        <f>COUNTIF($S$2:$S$151,"52")</f>
        <v>0</v>
      </c>
    </row>
    <row r="14" spans="1:22" ht="15" thickTop="1" thickBot="1">
      <c r="A14" s="406">
        <v>13</v>
      </c>
      <c r="B14" s="406">
        <v>4100</v>
      </c>
      <c r="C14" s="406" t="s">
        <v>18060</v>
      </c>
      <c r="D14" s="406" t="s">
        <v>12204</v>
      </c>
      <c r="E14" s="410" t="s">
        <v>12281</v>
      </c>
      <c r="F14" s="87" t="s">
        <v>12037</v>
      </c>
      <c r="G14" s="406" t="s">
        <v>21</v>
      </c>
      <c r="H14" s="409" t="s">
        <v>12061</v>
      </c>
      <c r="I14" s="410" t="s">
        <v>6559</v>
      </c>
      <c r="J14" s="410"/>
      <c r="K14" s="410" t="s">
        <v>17264</v>
      </c>
      <c r="L14" s="410" t="s">
        <v>17263</v>
      </c>
      <c r="M14" s="410" t="s">
        <v>17263</v>
      </c>
      <c r="N14" s="410" t="s">
        <v>17263</v>
      </c>
      <c r="O14" s="410" t="s">
        <v>12195</v>
      </c>
      <c r="P14" s="410"/>
      <c r="Q14" s="410" t="s">
        <v>12366</v>
      </c>
      <c r="R14" s="410"/>
      <c r="S14" s="412">
        <v>48</v>
      </c>
    </row>
    <row r="15" spans="1:22" ht="15" thickTop="1" thickBot="1">
      <c r="A15" s="406">
        <v>14</v>
      </c>
      <c r="B15" s="406">
        <v>4110</v>
      </c>
      <c r="C15" s="406" t="s">
        <v>18061</v>
      </c>
      <c r="D15" s="406" t="s">
        <v>12205</v>
      </c>
      <c r="E15" s="410" t="s">
        <v>12282</v>
      </c>
      <c r="F15" s="87" t="s">
        <v>12038</v>
      </c>
      <c r="G15" s="406" t="s">
        <v>21</v>
      </c>
      <c r="H15" s="409" t="s">
        <v>12062</v>
      </c>
      <c r="I15" s="410" t="s">
        <v>6559</v>
      </c>
      <c r="J15" s="410"/>
      <c r="K15" s="410" t="s">
        <v>17264</v>
      </c>
      <c r="L15" s="410" t="s">
        <v>17263</v>
      </c>
      <c r="M15" s="410" t="s">
        <v>17263</v>
      </c>
      <c r="N15" s="410" t="s">
        <v>17263</v>
      </c>
      <c r="O15" s="410" t="s">
        <v>12195</v>
      </c>
      <c r="P15" s="410"/>
      <c r="Q15" s="410" t="s">
        <v>12367</v>
      </c>
      <c r="R15" s="410"/>
      <c r="S15" s="412">
        <v>48</v>
      </c>
    </row>
    <row r="16" spans="1:22" ht="15" thickTop="1" thickBot="1">
      <c r="A16" s="406">
        <v>15</v>
      </c>
      <c r="B16" s="406">
        <v>4120</v>
      </c>
      <c r="C16" s="406" t="s">
        <v>18062</v>
      </c>
      <c r="D16" s="406" t="s">
        <v>12206</v>
      </c>
      <c r="E16" s="410" t="s">
        <v>12283</v>
      </c>
      <c r="F16" s="87" t="s">
        <v>12039</v>
      </c>
      <c r="G16" s="406" t="s">
        <v>21</v>
      </c>
      <c r="H16" s="409" t="s">
        <v>12063</v>
      </c>
      <c r="I16" s="410" t="s">
        <v>6559</v>
      </c>
      <c r="J16" s="410"/>
      <c r="K16" s="410" t="s">
        <v>17264</v>
      </c>
      <c r="L16" s="410" t="s">
        <v>17263</v>
      </c>
      <c r="M16" s="410" t="s">
        <v>17263</v>
      </c>
      <c r="N16" s="410" t="s">
        <v>17263</v>
      </c>
      <c r="O16" s="410" t="s">
        <v>12195</v>
      </c>
      <c r="P16" s="410"/>
      <c r="Q16" s="410" t="s">
        <v>12368</v>
      </c>
      <c r="R16" s="410"/>
      <c r="S16" s="412">
        <v>48</v>
      </c>
    </row>
    <row r="17" spans="1:19" ht="15" thickTop="1" thickBot="1">
      <c r="A17" s="406">
        <v>16</v>
      </c>
      <c r="B17" s="406">
        <v>4500</v>
      </c>
      <c r="C17" s="406" t="s">
        <v>12027</v>
      </c>
      <c r="D17" s="406" t="s">
        <v>12207</v>
      </c>
      <c r="E17" s="410" t="s">
        <v>12284</v>
      </c>
      <c r="F17" s="87" t="s">
        <v>12040</v>
      </c>
      <c r="G17" s="406" t="s">
        <v>21</v>
      </c>
      <c r="H17" s="409" t="s">
        <v>12064</v>
      </c>
      <c r="I17" s="410" t="s">
        <v>6559</v>
      </c>
      <c r="J17" s="410"/>
      <c r="K17" s="410" t="s">
        <v>17329</v>
      </c>
      <c r="L17" s="410" t="s">
        <v>17290</v>
      </c>
      <c r="M17" s="410" t="s">
        <v>17290</v>
      </c>
      <c r="N17" s="410" t="s">
        <v>17286</v>
      </c>
      <c r="O17" s="410" t="s">
        <v>12195</v>
      </c>
      <c r="P17" s="410"/>
      <c r="Q17" s="410" t="s">
        <v>12369</v>
      </c>
      <c r="R17" s="410"/>
      <c r="S17" s="412">
        <v>48</v>
      </c>
    </row>
    <row r="18" spans="1:19" ht="15" thickTop="1" thickBot="1">
      <c r="A18" s="406">
        <v>17</v>
      </c>
      <c r="B18" s="406">
        <v>4510</v>
      </c>
      <c r="C18" s="406" t="s">
        <v>12978</v>
      </c>
      <c r="D18" s="406" t="s">
        <v>12208</v>
      </c>
      <c r="E18" s="410" t="s">
        <v>12285</v>
      </c>
      <c r="F18" s="87" t="s">
        <v>12041</v>
      </c>
      <c r="G18" s="406" t="s">
        <v>21</v>
      </c>
      <c r="H18" s="409" t="s">
        <v>12065</v>
      </c>
      <c r="I18" s="410" t="s">
        <v>6559</v>
      </c>
      <c r="J18" s="410"/>
      <c r="K18" s="410" t="s">
        <v>17288</v>
      </c>
      <c r="L18" s="410" t="s">
        <v>17286</v>
      </c>
      <c r="M18" s="410" t="s">
        <v>17286</v>
      </c>
      <c r="N18" s="410" t="s">
        <v>17263</v>
      </c>
      <c r="O18" s="410" t="s">
        <v>12195</v>
      </c>
      <c r="P18" s="410"/>
      <c r="Q18" s="410" t="s">
        <v>12370</v>
      </c>
      <c r="R18" s="410"/>
      <c r="S18" s="412">
        <v>48</v>
      </c>
    </row>
    <row r="19" spans="1:19" ht="15" thickTop="1" thickBot="1">
      <c r="A19" s="406">
        <v>18</v>
      </c>
      <c r="B19" s="406">
        <v>4520</v>
      </c>
      <c r="C19" s="406" t="s">
        <v>12983</v>
      </c>
      <c r="D19" s="406" t="s">
        <v>12209</v>
      </c>
      <c r="E19" s="410" t="s">
        <v>12286</v>
      </c>
      <c r="F19" s="87" t="s">
        <v>12042</v>
      </c>
      <c r="G19" s="406" t="s">
        <v>21</v>
      </c>
      <c r="H19" s="409" t="s">
        <v>12066</v>
      </c>
      <c r="I19" s="410" t="s">
        <v>6559</v>
      </c>
      <c r="J19" s="410"/>
      <c r="K19" s="410" t="s">
        <v>17288</v>
      </c>
      <c r="L19" s="410" t="s">
        <v>17286</v>
      </c>
      <c r="M19" s="410" t="s">
        <v>17286</v>
      </c>
      <c r="N19" s="410" t="s">
        <v>17263</v>
      </c>
      <c r="O19" s="410" t="s">
        <v>12195</v>
      </c>
      <c r="P19" s="410"/>
      <c r="Q19" s="410" t="s">
        <v>12371</v>
      </c>
      <c r="R19" s="410"/>
      <c r="S19" s="412">
        <v>48</v>
      </c>
    </row>
    <row r="20" spans="1:19" ht="15" thickTop="1" thickBot="1">
      <c r="A20" s="406">
        <v>19</v>
      </c>
      <c r="B20" s="406">
        <v>4530</v>
      </c>
      <c r="C20" s="406" t="s">
        <v>12990</v>
      </c>
      <c r="D20" s="406" t="s">
        <v>12210</v>
      </c>
      <c r="E20" s="410" t="s">
        <v>12287</v>
      </c>
      <c r="F20" s="87" t="s">
        <v>12043</v>
      </c>
      <c r="G20" s="406" t="s">
        <v>21</v>
      </c>
      <c r="H20" s="409" t="s">
        <v>12067</v>
      </c>
      <c r="I20" s="410" t="s">
        <v>6559</v>
      </c>
      <c r="J20" s="410"/>
      <c r="K20" s="410" t="s">
        <v>17288</v>
      </c>
      <c r="L20" s="410" t="s">
        <v>17263</v>
      </c>
      <c r="M20" s="410" t="s">
        <v>17263</v>
      </c>
      <c r="N20" s="410" t="s">
        <v>17286</v>
      </c>
      <c r="O20" s="410" t="s">
        <v>12195</v>
      </c>
      <c r="P20" s="410"/>
      <c r="Q20" s="410" t="s">
        <v>12372</v>
      </c>
      <c r="R20" s="410"/>
      <c r="S20" s="412">
        <v>48</v>
      </c>
    </row>
    <row r="21" spans="1:19" ht="15" thickTop="1" thickBot="1">
      <c r="A21" s="406">
        <v>20</v>
      </c>
      <c r="B21" s="406">
        <v>4540</v>
      </c>
      <c r="C21" s="406" t="s">
        <v>12995</v>
      </c>
      <c r="D21" s="406" t="s">
        <v>12211</v>
      </c>
      <c r="E21" s="410" t="s">
        <v>12288</v>
      </c>
      <c r="F21" s="87" t="s">
        <v>12044</v>
      </c>
      <c r="G21" s="406" t="s">
        <v>21</v>
      </c>
      <c r="H21" s="409" t="s">
        <v>12068</v>
      </c>
      <c r="I21" s="410" t="s">
        <v>6559</v>
      </c>
      <c r="J21" s="410"/>
      <c r="K21" s="410" t="s">
        <v>17255</v>
      </c>
      <c r="L21" s="410" t="s">
        <v>17263</v>
      </c>
      <c r="M21" s="410" t="s">
        <v>17286</v>
      </c>
      <c r="N21" s="410" t="s">
        <v>17263</v>
      </c>
      <c r="O21" s="410" t="s">
        <v>12195</v>
      </c>
      <c r="P21" s="410"/>
      <c r="Q21" s="410" t="s">
        <v>12373</v>
      </c>
      <c r="R21" s="410"/>
      <c r="S21" s="412">
        <v>48</v>
      </c>
    </row>
    <row r="22" spans="1:19" ht="15" thickTop="1" thickBot="1">
      <c r="A22" s="406">
        <v>21</v>
      </c>
      <c r="B22" s="406">
        <v>4550</v>
      </c>
      <c r="C22" s="406" t="s">
        <v>13000</v>
      </c>
      <c r="D22" s="406" t="s">
        <v>12212</v>
      </c>
      <c r="E22" s="410" t="s">
        <v>12289</v>
      </c>
      <c r="F22" s="87" t="s">
        <v>12045</v>
      </c>
      <c r="G22" s="406" t="s">
        <v>21</v>
      </c>
      <c r="H22" s="409" t="s">
        <v>12069</v>
      </c>
      <c r="I22" s="410" t="s">
        <v>6559</v>
      </c>
      <c r="J22" s="410"/>
      <c r="K22" s="410" t="s">
        <v>17255</v>
      </c>
      <c r="L22" s="410" t="s">
        <v>17259</v>
      </c>
      <c r="M22" s="410" t="s">
        <v>17263</v>
      </c>
      <c r="N22" s="410" t="s">
        <v>17263</v>
      </c>
      <c r="O22" s="410" t="s">
        <v>12195</v>
      </c>
      <c r="P22" s="410"/>
      <c r="Q22" s="410" t="s">
        <v>12374</v>
      </c>
      <c r="R22" s="410"/>
      <c r="S22" s="412">
        <v>48</v>
      </c>
    </row>
    <row r="23" spans="1:19" ht="15" thickTop="1" thickBot="1">
      <c r="A23" s="406">
        <v>22</v>
      </c>
      <c r="B23" s="406">
        <v>4560</v>
      </c>
      <c r="C23" s="406" t="s">
        <v>18063</v>
      </c>
      <c r="D23" s="406" t="s">
        <v>12213</v>
      </c>
      <c r="E23" s="410" t="s">
        <v>12290</v>
      </c>
      <c r="F23" s="87" t="s">
        <v>12046</v>
      </c>
      <c r="G23" s="406" t="s">
        <v>21</v>
      </c>
      <c r="H23" s="409" t="s">
        <v>12070</v>
      </c>
      <c r="I23" s="410" t="s">
        <v>6559</v>
      </c>
      <c r="J23" s="410"/>
      <c r="K23" s="410" t="s">
        <v>17288</v>
      </c>
      <c r="L23" s="410" t="s">
        <v>17286</v>
      </c>
      <c r="M23" s="410" t="s">
        <v>17263</v>
      </c>
      <c r="N23" s="410" t="s">
        <v>17286</v>
      </c>
      <c r="O23" s="410" t="s">
        <v>12195</v>
      </c>
      <c r="P23" s="410"/>
      <c r="Q23" s="410" t="s">
        <v>12375</v>
      </c>
      <c r="R23" s="410"/>
      <c r="S23" s="412">
        <v>48</v>
      </c>
    </row>
    <row r="24" spans="1:19" ht="15" thickTop="1" thickBot="1">
      <c r="A24" s="406">
        <v>23</v>
      </c>
      <c r="B24" s="406">
        <v>6020</v>
      </c>
      <c r="C24" s="406" t="s">
        <v>12984</v>
      </c>
      <c r="D24" s="406" t="s">
        <v>12214</v>
      </c>
      <c r="E24" s="410" t="s">
        <v>12291</v>
      </c>
      <c r="F24" s="87" t="s">
        <v>12047</v>
      </c>
      <c r="G24" s="406" t="s">
        <v>21</v>
      </c>
      <c r="H24" s="409" t="s">
        <v>12071</v>
      </c>
      <c r="I24" s="410" t="s">
        <v>6559</v>
      </c>
      <c r="J24" s="410"/>
      <c r="K24" s="410" t="s">
        <v>17255</v>
      </c>
      <c r="L24" s="410" t="s">
        <v>17263</v>
      </c>
      <c r="M24" s="410" t="s">
        <v>17259</v>
      </c>
      <c r="N24" s="410" t="s">
        <v>17286</v>
      </c>
      <c r="O24" s="410" t="s">
        <v>12195</v>
      </c>
      <c r="P24" s="410"/>
      <c r="Q24" s="410" t="s">
        <v>12376</v>
      </c>
      <c r="R24" s="410"/>
      <c r="S24" s="412">
        <v>48</v>
      </c>
    </row>
    <row r="25" spans="1:19" ht="15" thickTop="1" thickBot="1">
      <c r="A25" s="406">
        <v>24</v>
      </c>
      <c r="B25" s="406">
        <v>6030</v>
      </c>
      <c r="C25" s="406" t="s">
        <v>12991</v>
      </c>
      <c r="D25" s="406" t="s">
        <v>12215</v>
      </c>
      <c r="E25" s="410" t="s">
        <v>12292</v>
      </c>
      <c r="F25" s="87" t="s">
        <v>12048</v>
      </c>
      <c r="G25" s="406" t="s">
        <v>21</v>
      </c>
      <c r="H25" s="409" t="s">
        <v>12072</v>
      </c>
      <c r="I25" s="410" t="s">
        <v>6559</v>
      </c>
      <c r="J25" s="410"/>
      <c r="K25" s="410" t="s">
        <v>17264</v>
      </c>
      <c r="L25" s="410" t="s">
        <v>17286</v>
      </c>
      <c r="M25" s="410" t="s">
        <v>17263</v>
      </c>
      <c r="N25" s="410" t="s">
        <v>17263</v>
      </c>
      <c r="O25" s="410" t="s">
        <v>12195</v>
      </c>
      <c r="P25" s="410"/>
      <c r="Q25" s="410" t="s">
        <v>12377</v>
      </c>
      <c r="R25" s="410"/>
      <c r="S25" s="412">
        <v>48</v>
      </c>
    </row>
    <row r="26" spans="1:19" ht="15" thickTop="1" thickBot="1">
      <c r="A26" s="406">
        <v>25</v>
      </c>
      <c r="B26" s="406">
        <v>6040</v>
      </c>
      <c r="C26" s="406" t="s">
        <v>12996</v>
      </c>
      <c r="D26" s="406" t="s">
        <v>12216</v>
      </c>
      <c r="E26" s="410" t="s">
        <v>12293</v>
      </c>
      <c r="F26" s="87" t="s">
        <v>12049</v>
      </c>
      <c r="G26" s="406" t="s">
        <v>21</v>
      </c>
      <c r="H26" s="409" t="s">
        <v>12073</v>
      </c>
      <c r="I26" s="410" t="s">
        <v>6559</v>
      </c>
      <c r="J26" s="410"/>
      <c r="K26" s="410" t="s">
        <v>17264</v>
      </c>
      <c r="L26" s="410" t="s">
        <v>17259</v>
      </c>
      <c r="M26" s="410" t="s">
        <v>17259</v>
      </c>
      <c r="N26" s="410" t="s">
        <v>17263</v>
      </c>
      <c r="O26" s="410" t="s">
        <v>12195</v>
      </c>
      <c r="P26" s="410"/>
      <c r="Q26" s="410" t="s">
        <v>12378</v>
      </c>
      <c r="R26" s="410"/>
      <c r="S26" s="412">
        <v>48</v>
      </c>
    </row>
    <row r="27" spans="1:19" ht="15" thickTop="1" thickBot="1">
      <c r="A27" s="406">
        <v>26</v>
      </c>
      <c r="B27" s="406">
        <v>5000</v>
      </c>
      <c r="C27" s="406" t="s">
        <v>12028</v>
      </c>
      <c r="D27" s="406" t="s">
        <v>12217</v>
      </c>
      <c r="E27" s="410" t="s">
        <v>12294</v>
      </c>
      <c r="F27" s="87" t="s">
        <v>12050</v>
      </c>
      <c r="G27" s="406" t="s">
        <v>21</v>
      </c>
      <c r="H27" s="409" t="s">
        <v>12074</v>
      </c>
      <c r="I27" s="410" t="s">
        <v>6559</v>
      </c>
      <c r="J27" s="410"/>
      <c r="K27" s="410" t="s">
        <v>17264</v>
      </c>
      <c r="L27" s="410" t="s">
        <v>17261</v>
      </c>
      <c r="M27" s="410" t="s">
        <v>17261</v>
      </c>
      <c r="N27" s="410" t="s">
        <v>17259</v>
      </c>
      <c r="O27" s="410" t="s">
        <v>12195</v>
      </c>
      <c r="P27" s="410"/>
      <c r="Q27" s="410" t="s">
        <v>12379</v>
      </c>
      <c r="R27" s="410"/>
      <c r="S27" s="412">
        <v>48</v>
      </c>
    </row>
    <row r="28" spans="1:19" ht="15" thickTop="1" thickBot="1">
      <c r="A28" s="406">
        <v>27</v>
      </c>
      <c r="B28" s="406">
        <v>5010</v>
      </c>
      <c r="C28" s="406" t="s">
        <v>12979</v>
      </c>
      <c r="D28" s="406" t="s">
        <v>12218</v>
      </c>
      <c r="E28" s="410" t="s">
        <v>12295</v>
      </c>
      <c r="F28" s="87" t="s">
        <v>12051</v>
      </c>
      <c r="G28" s="406" t="s">
        <v>21</v>
      </c>
      <c r="H28" s="409" t="s">
        <v>12075</v>
      </c>
      <c r="I28" s="410" t="s">
        <v>6559</v>
      </c>
      <c r="J28" s="410"/>
      <c r="K28" s="410" t="s">
        <v>17288</v>
      </c>
      <c r="L28" s="410" t="s">
        <v>17263</v>
      </c>
      <c r="M28" s="410" t="s">
        <v>17259</v>
      </c>
      <c r="N28" s="410" t="s">
        <v>17286</v>
      </c>
      <c r="O28" s="410" t="s">
        <v>12195</v>
      </c>
      <c r="P28" s="410"/>
      <c r="Q28" s="410" t="s">
        <v>12380</v>
      </c>
      <c r="R28" s="410"/>
      <c r="S28" s="412">
        <v>48</v>
      </c>
    </row>
    <row r="29" spans="1:19" ht="15" thickTop="1" thickBot="1">
      <c r="A29" s="406">
        <v>28</v>
      </c>
      <c r="B29" s="406">
        <v>5020</v>
      </c>
      <c r="C29" s="406" t="s">
        <v>12985</v>
      </c>
      <c r="D29" s="406" t="s">
        <v>12219</v>
      </c>
      <c r="E29" s="410" t="s">
        <v>12296</v>
      </c>
      <c r="F29" s="87" t="s">
        <v>12052</v>
      </c>
      <c r="G29" s="406" t="s">
        <v>21</v>
      </c>
      <c r="H29" s="409" t="s">
        <v>12076</v>
      </c>
      <c r="I29" s="410" t="s">
        <v>6559</v>
      </c>
      <c r="J29" s="410"/>
      <c r="K29" s="410" t="s">
        <v>17264</v>
      </c>
      <c r="L29" s="410" t="s">
        <v>17286</v>
      </c>
      <c r="M29" s="410" t="s">
        <v>17263</v>
      </c>
      <c r="N29" s="410" t="s">
        <v>17263</v>
      </c>
      <c r="O29" s="410" t="s">
        <v>12195</v>
      </c>
      <c r="P29" s="410"/>
      <c r="Q29" s="410" t="s">
        <v>12381</v>
      </c>
      <c r="R29" s="410"/>
      <c r="S29" s="412">
        <v>48</v>
      </c>
    </row>
    <row r="30" spans="1:19" ht="15" thickTop="1" thickBot="1">
      <c r="A30" s="406">
        <v>29</v>
      </c>
      <c r="B30" s="406">
        <v>7000</v>
      </c>
      <c r="C30" s="406" t="s">
        <v>12316</v>
      </c>
      <c r="D30" s="406" t="s">
        <v>12433</v>
      </c>
      <c r="E30" s="410" t="s">
        <v>12454</v>
      </c>
      <c r="F30" s="87" t="s">
        <v>12317</v>
      </c>
      <c r="G30" s="406" t="s">
        <v>21</v>
      </c>
      <c r="H30" s="410" t="s">
        <v>12338</v>
      </c>
      <c r="I30" s="410" t="s">
        <v>6559</v>
      </c>
      <c r="J30" s="410"/>
      <c r="K30" s="410" t="s">
        <v>17264</v>
      </c>
      <c r="L30" s="410" t="s">
        <v>17261</v>
      </c>
      <c r="M30" s="410" t="s">
        <v>17261</v>
      </c>
      <c r="N30" s="410" t="s">
        <v>17259</v>
      </c>
      <c r="O30" s="410" t="s">
        <v>12456</v>
      </c>
      <c r="P30" s="410"/>
      <c r="Q30" s="410" t="s">
        <v>12957</v>
      </c>
      <c r="R30" s="410" t="s">
        <v>17570</v>
      </c>
      <c r="S30" s="412">
        <v>48</v>
      </c>
    </row>
    <row r="31" spans="1:19" ht="15" thickTop="1" thickBot="1">
      <c r="A31" s="406">
        <v>30</v>
      </c>
      <c r="B31" s="406">
        <v>10010</v>
      </c>
      <c r="C31" s="406" t="s">
        <v>12980</v>
      </c>
      <c r="D31" s="406" t="s">
        <v>12434</v>
      </c>
      <c r="E31" s="410" t="s">
        <v>12455</v>
      </c>
      <c r="F31" s="87" t="s">
        <v>12318</v>
      </c>
      <c r="G31" s="406" t="s">
        <v>21</v>
      </c>
      <c r="H31" s="410" t="s">
        <v>12339</v>
      </c>
      <c r="I31" s="410" t="s">
        <v>6559</v>
      </c>
      <c r="J31" s="410"/>
      <c r="K31" s="410" t="s">
        <v>17264</v>
      </c>
      <c r="L31" s="410" t="s">
        <v>17286</v>
      </c>
      <c r="M31" s="410" t="s">
        <v>17263</v>
      </c>
      <c r="N31" s="410" t="s">
        <v>17263</v>
      </c>
      <c r="O31" s="410" t="s">
        <v>12456</v>
      </c>
      <c r="P31" s="410"/>
      <c r="Q31" s="410" t="s">
        <v>12958</v>
      </c>
      <c r="R31" s="410"/>
      <c r="S31" s="412">
        <v>48</v>
      </c>
    </row>
    <row r="32" spans="1:19" ht="15" thickTop="1" thickBot="1">
      <c r="A32" s="406">
        <v>31</v>
      </c>
      <c r="B32" s="406">
        <v>10020</v>
      </c>
      <c r="C32" s="406" t="s">
        <v>12986</v>
      </c>
      <c r="D32" s="406" t="s">
        <v>12435</v>
      </c>
      <c r="E32" s="410" t="s">
        <v>12585</v>
      </c>
      <c r="F32" s="87" t="s">
        <v>12319</v>
      </c>
      <c r="G32" s="406" t="s">
        <v>21</v>
      </c>
      <c r="H32" s="410" t="s">
        <v>12340</v>
      </c>
      <c r="I32" s="410" t="s">
        <v>6559</v>
      </c>
      <c r="J32" s="410"/>
      <c r="K32" s="410" t="s">
        <v>17288</v>
      </c>
      <c r="L32" s="410" t="s">
        <v>17447</v>
      </c>
      <c r="M32" s="410" t="s">
        <v>17263</v>
      </c>
      <c r="N32" s="410" t="s">
        <v>17263</v>
      </c>
      <c r="O32" s="410" t="s">
        <v>12456</v>
      </c>
      <c r="P32" s="410"/>
      <c r="Q32" s="410" t="s">
        <v>12959</v>
      </c>
      <c r="R32" s="410"/>
      <c r="S32" s="412">
        <v>48</v>
      </c>
    </row>
    <row r="33" spans="1:19" ht="15" thickTop="1" thickBot="1">
      <c r="A33" s="406">
        <v>32</v>
      </c>
      <c r="B33" s="406">
        <v>10030</v>
      </c>
      <c r="C33" s="406" t="s">
        <v>12992</v>
      </c>
      <c r="D33" s="406" t="s">
        <v>12436</v>
      </c>
      <c r="E33" s="410" t="s">
        <v>12584</v>
      </c>
      <c r="F33" s="87" t="s">
        <v>12320</v>
      </c>
      <c r="G33" s="406" t="s">
        <v>21</v>
      </c>
      <c r="H33" s="410" t="s">
        <v>12341</v>
      </c>
      <c r="I33" s="410" t="s">
        <v>6559</v>
      </c>
      <c r="J33" s="410"/>
      <c r="K33" s="410" t="s">
        <v>17264</v>
      </c>
      <c r="L33" s="410" t="s">
        <v>17263</v>
      </c>
      <c r="M33" s="410" t="s">
        <v>17263</v>
      </c>
      <c r="N33" s="410" t="s">
        <v>17263</v>
      </c>
      <c r="O33" s="410" t="s">
        <v>12456</v>
      </c>
      <c r="P33" s="410"/>
      <c r="Q33" s="410" t="s">
        <v>12960</v>
      </c>
      <c r="R33" s="410"/>
      <c r="S33" s="412">
        <v>48</v>
      </c>
    </row>
    <row r="34" spans="1:19" ht="15" thickTop="1" thickBot="1">
      <c r="A34" s="406">
        <v>33</v>
      </c>
      <c r="B34" s="406">
        <v>10040</v>
      </c>
      <c r="C34" s="406" t="s">
        <v>12997</v>
      </c>
      <c r="D34" s="406" t="s">
        <v>12437</v>
      </c>
      <c r="E34" s="410" t="s">
        <v>12876</v>
      </c>
      <c r="F34" s="87" t="s">
        <v>12321</v>
      </c>
      <c r="G34" s="406" t="s">
        <v>21</v>
      </c>
      <c r="H34" s="410" t="s">
        <v>12342</v>
      </c>
      <c r="I34" s="410" t="s">
        <v>6559</v>
      </c>
      <c r="J34" s="410"/>
      <c r="K34" s="410" t="s">
        <v>17264</v>
      </c>
      <c r="L34" s="410" t="s">
        <v>17263</v>
      </c>
      <c r="M34" s="410" t="s">
        <v>17263</v>
      </c>
      <c r="N34" s="410" t="s">
        <v>17263</v>
      </c>
      <c r="O34" s="410" t="s">
        <v>12456</v>
      </c>
      <c r="P34" s="410"/>
      <c r="Q34" s="410" t="s">
        <v>12961</v>
      </c>
      <c r="R34" s="410"/>
      <c r="S34" s="412">
        <v>48</v>
      </c>
    </row>
    <row r="35" spans="1:19" ht="15" thickTop="1" thickBot="1">
      <c r="A35" s="406">
        <v>34</v>
      </c>
      <c r="B35" s="406">
        <v>10050</v>
      </c>
      <c r="C35" s="406" t="s">
        <v>13001</v>
      </c>
      <c r="D35" s="406" t="s">
        <v>12438</v>
      </c>
      <c r="E35" s="410" t="s">
        <v>12583</v>
      </c>
      <c r="F35" s="87" t="s">
        <v>12322</v>
      </c>
      <c r="G35" s="406" t="s">
        <v>21</v>
      </c>
      <c r="H35" s="410" t="s">
        <v>12343</v>
      </c>
      <c r="I35" s="410" t="s">
        <v>6559</v>
      </c>
      <c r="J35" s="410"/>
      <c r="K35" s="410" t="s">
        <v>17264</v>
      </c>
      <c r="L35" s="410" t="s">
        <v>17263</v>
      </c>
      <c r="M35" s="410" t="s">
        <v>17263</v>
      </c>
      <c r="N35" s="410" t="s">
        <v>17263</v>
      </c>
      <c r="O35" s="410" t="s">
        <v>12456</v>
      </c>
      <c r="P35" s="410"/>
      <c r="Q35" s="410" t="s">
        <v>12962</v>
      </c>
      <c r="R35" s="410"/>
      <c r="S35" s="412">
        <v>48</v>
      </c>
    </row>
    <row r="36" spans="1:19" ht="15" thickTop="1" thickBot="1">
      <c r="A36" s="406">
        <v>35</v>
      </c>
      <c r="B36" s="406">
        <v>10060</v>
      </c>
      <c r="C36" s="406" t="s">
        <v>18064</v>
      </c>
      <c r="D36" s="406" t="s">
        <v>12439</v>
      </c>
      <c r="E36" s="410" t="s">
        <v>12582</v>
      </c>
      <c r="F36" s="87" t="s">
        <v>12323</v>
      </c>
      <c r="G36" s="406" t="s">
        <v>21</v>
      </c>
      <c r="H36" s="410" t="s">
        <v>12344</v>
      </c>
      <c r="I36" s="410" t="s">
        <v>6559</v>
      </c>
      <c r="J36" s="410"/>
      <c r="K36" s="410" t="s">
        <v>17264</v>
      </c>
      <c r="L36" s="410" t="s">
        <v>17263</v>
      </c>
      <c r="M36" s="410" t="s">
        <v>17259</v>
      </c>
      <c r="N36" s="410" t="s">
        <v>17447</v>
      </c>
      <c r="O36" s="410" t="s">
        <v>12456</v>
      </c>
      <c r="P36" s="410"/>
      <c r="Q36" s="410" t="s">
        <v>12963</v>
      </c>
      <c r="R36" s="410"/>
      <c r="S36" s="412">
        <v>48</v>
      </c>
    </row>
    <row r="37" spans="1:19" ht="15" thickTop="1" thickBot="1">
      <c r="A37" s="406">
        <v>36</v>
      </c>
      <c r="B37" s="406">
        <v>10070</v>
      </c>
      <c r="C37" s="406" t="s">
        <v>18065</v>
      </c>
      <c r="D37" s="406" t="s">
        <v>12440</v>
      </c>
      <c r="E37" s="410" t="s">
        <v>12581</v>
      </c>
      <c r="F37" s="87" t="s">
        <v>12324</v>
      </c>
      <c r="G37" s="406" t="s">
        <v>21</v>
      </c>
      <c r="H37" s="410" t="s">
        <v>12345</v>
      </c>
      <c r="I37" s="410" t="s">
        <v>6559</v>
      </c>
      <c r="J37" s="410"/>
      <c r="K37" s="410" t="s">
        <v>17264</v>
      </c>
      <c r="L37" s="410" t="s">
        <v>17263</v>
      </c>
      <c r="M37" s="410" t="s">
        <v>17263</v>
      </c>
      <c r="N37" s="410" t="s">
        <v>17286</v>
      </c>
      <c r="O37" s="410" t="s">
        <v>12456</v>
      </c>
      <c r="P37" s="410"/>
      <c r="Q37" s="410" t="s">
        <v>12964</v>
      </c>
      <c r="R37" s="410"/>
      <c r="S37" s="412">
        <v>48</v>
      </c>
    </row>
    <row r="38" spans="1:19" ht="15" thickTop="1" thickBot="1">
      <c r="A38" s="406">
        <v>37</v>
      </c>
      <c r="B38" s="406">
        <v>10080</v>
      </c>
      <c r="C38" s="406" t="s">
        <v>18066</v>
      </c>
      <c r="D38" s="406" t="s">
        <v>12441</v>
      </c>
      <c r="E38" s="410" t="s">
        <v>12877</v>
      </c>
      <c r="F38" s="87" t="s">
        <v>12325</v>
      </c>
      <c r="G38" s="406" t="s">
        <v>21</v>
      </c>
      <c r="H38" s="410" t="s">
        <v>12346</v>
      </c>
      <c r="I38" s="410" t="s">
        <v>6559</v>
      </c>
      <c r="J38" s="410"/>
      <c r="K38" s="410" t="s">
        <v>17264</v>
      </c>
      <c r="L38" s="410" t="s">
        <v>17263</v>
      </c>
      <c r="M38" s="410" t="s">
        <v>17263</v>
      </c>
      <c r="N38" s="410" t="s">
        <v>17286</v>
      </c>
      <c r="O38" s="410" t="s">
        <v>12456</v>
      </c>
      <c r="P38" s="410"/>
      <c r="Q38" s="410" t="s">
        <v>12965</v>
      </c>
      <c r="R38" s="410"/>
      <c r="S38" s="412">
        <v>48</v>
      </c>
    </row>
    <row r="39" spans="1:19" ht="15" thickTop="1" thickBot="1">
      <c r="A39" s="406">
        <v>38</v>
      </c>
      <c r="B39" s="406">
        <v>10090</v>
      </c>
      <c r="C39" s="406" t="s">
        <v>18067</v>
      </c>
      <c r="D39" s="406" t="s">
        <v>12442</v>
      </c>
      <c r="E39" s="410" t="s">
        <v>12580</v>
      </c>
      <c r="F39" s="87" t="s">
        <v>12326</v>
      </c>
      <c r="G39" s="406" t="s">
        <v>21</v>
      </c>
      <c r="H39" s="410" t="s">
        <v>12347</v>
      </c>
      <c r="I39" s="410" t="s">
        <v>6559</v>
      </c>
      <c r="J39" s="410"/>
      <c r="K39" s="410" t="s">
        <v>17264</v>
      </c>
      <c r="L39" s="410" t="s">
        <v>17263</v>
      </c>
      <c r="M39" s="410" t="s">
        <v>17263</v>
      </c>
      <c r="N39" s="410" t="s">
        <v>17263</v>
      </c>
      <c r="O39" s="410" t="s">
        <v>12456</v>
      </c>
      <c r="P39" s="410"/>
      <c r="Q39" s="410" t="s">
        <v>12966</v>
      </c>
      <c r="R39" s="410"/>
      <c r="S39" s="412">
        <v>48</v>
      </c>
    </row>
    <row r="40" spans="1:19" ht="15" thickTop="1" thickBot="1">
      <c r="A40" s="406">
        <v>39</v>
      </c>
      <c r="B40" s="406">
        <v>10100</v>
      </c>
      <c r="C40" s="406" t="s">
        <v>18068</v>
      </c>
      <c r="D40" s="406" t="s">
        <v>12443</v>
      </c>
      <c r="E40" s="410" t="s">
        <v>12579</v>
      </c>
      <c r="F40" s="87" t="s">
        <v>12327</v>
      </c>
      <c r="G40" s="406" t="s">
        <v>21</v>
      </c>
      <c r="H40" s="410" t="s">
        <v>12348</v>
      </c>
      <c r="I40" s="410" t="s">
        <v>6559</v>
      </c>
      <c r="J40" s="410"/>
      <c r="K40" s="410" t="s">
        <v>17264</v>
      </c>
      <c r="L40" s="410" t="s">
        <v>17263</v>
      </c>
      <c r="M40" s="410" t="s">
        <v>17263</v>
      </c>
      <c r="N40" s="410" t="s">
        <v>17263</v>
      </c>
      <c r="O40" s="410" t="s">
        <v>12456</v>
      </c>
      <c r="P40" s="410"/>
      <c r="Q40" s="410" t="s">
        <v>12967</v>
      </c>
      <c r="R40" s="410"/>
      <c r="S40" s="412">
        <v>48</v>
      </c>
    </row>
    <row r="41" spans="1:19" ht="15" thickTop="1" thickBot="1">
      <c r="A41" s="406">
        <v>40</v>
      </c>
      <c r="B41" s="406">
        <v>10110</v>
      </c>
      <c r="C41" s="406" t="s">
        <v>18069</v>
      </c>
      <c r="D41" s="406" t="s">
        <v>12444</v>
      </c>
      <c r="E41" s="410" t="s">
        <v>12578</v>
      </c>
      <c r="F41" s="87" t="s">
        <v>12328</v>
      </c>
      <c r="G41" s="406" t="s">
        <v>21</v>
      </c>
      <c r="H41" s="410" t="s">
        <v>12349</v>
      </c>
      <c r="I41" s="410" t="s">
        <v>6559</v>
      </c>
      <c r="J41" s="410"/>
      <c r="K41" s="410" t="s">
        <v>17264</v>
      </c>
      <c r="L41" s="410" t="s">
        <v>17286</v>
      </c>
      <c r="M41" s="410" t="s">
        <v>17263</v>
      </c>
      <c r="N41" s="410" t="s">
        <v>17263</v>
      </c>
      <c r="O41" s="410" t="s">
        <v>12456</v>
      </c>
      <c r="P41" s="410"/>
      <c r="Q41" s="410" t="s">
        <v>12968</v>
      </c>
      <c r="R41" s="410"/>
      <c r="S41" s="412">
        <v>48</v>
      </c>
    </row>
    <row r="42" spans="1:19" ht="15" thickTop="1" thickBot="1">
      <c r="A42" s="1007">
        <v>41</v>
      </c>
      <c r="B42" s="1007">
        <v>3010</v>
      </c>
      <c r="C42" s="1007" t="s">
        <v>24284</v>
      </c>
      <c r="D42" s="1007" t="s">
        <v>12445</v>
      </c>
      <c r="E42" s="1008" t="s">
        <v>24852</v>
      </c>
      <c r="F42" s="429" t="s">
        <v>12329</v>
      </c>
      <c r="G42" s="1007" t="s">
        <v>21</v>
      </c>
      <c r="H42" s="1008" t="s">
        <v>12350</v>
      </c>
      <c r="I42" s="1008" t="s">
        <v>6559</v>
      </c>
      <c r="J42" s="1008"/>
      <c r="K42" s="1008" t="s">
        <v>17264</v>
      </c>
      <c r="L42" s="1008" t="s">
        <v>17263</v>
      </c>
      <c r="M42" s="1008" t="s">
        <v>17263</v>
      </c>
      <c r="N42" s="1008" t="s">
        <v>17263</v>
      </c>
      <c r="O42" s="1008" t="s">
        <v>12456</v>
      </c>
      <c r="P42" s="1008" t="s">
        <v>24853</v>
      </c>
      <c r="Q42" s="1008" t="s">
        <v>20543</v>
      </c>
      <c r="R42" s="1008" t="s">
        <v>20544</v>
      </c>
      <c r="S42" s="1009">
        <v>48</v>
      </c>
    </row>
    <row r="43" spans="1:19" ht="15" thickTop="1" thickBot="1">
      <c r="A43" s="406">
        <v>41</v>
      </c>
      <c r="B43" s="406">
        <v>3010</v>
      </c>
      <c r="C43" s="406" t="s">
        <v>24285</v>
      </c>
      <c r="D43" s="406" t="s">
        <v>24293</v>
      </c>
      <c r="E43" s="410" t="s">
        <v>24286</v>
      </c>
      <c r="F43" s="87" t="s">
        <v>24287</v>
      </c>
      <c r="G43" s="406" t="s">
        <v>24288</v>
      </c>
      <c r="H43" s="410" t="s">
        <v>27631</v>
      </c>
      <c r="I43" s="410" t="s">
        <v>6559</v>
      </c>
      <c r="J43" s="410"/>
      <c r="K43" s="410" t="s">
        <v>17264</v>
      </c>
      <c r="L43" s="410" t="s">
        <v>17259</v>
      </c>
      <c r="M43" s="410" t="s">
        <v>17259</v>
      </c>
      <c r="N43" s="410" t="s">
        <v>17259</v>
      </c>
      <c r="O43" s="410" t="s">
        <v>27632</v>
      </c>
      <c r="P43" s="410"/>
      <c r="Q43" s="410" t="s">
        <v>24290</v>
      </c>
      <c r="R43" s="410" t="s">
        <v>24289</v>
      </c>
      <c r="S43" s="412"/>
    </row>
    <row r="44" spans="1:19" ht="15" thickTop="1" thickBot="1">
      <c r="A44" s="406">
        <v>42</v>
      </c>
      <c r="B44" s="406">
        <v>3020</v>
      </c>
      <c r="C44" s="406" t="s">
        <v>12987</v>
      </c>
      <c r="D44" s="406" t="s">
        <v>12446</v>
      </c>
      <c r="E44" s="410" t="s">
        <v>12577</v>
      </c>
      <c r="F44" s="87" t="s">
        <v>12330</v>
      </c>
      <c r="G44" s="406" t="s">
        <v>21</v>
      </c>
      <c r="H44" s="410" t="s">
        <v>12351</v>
      </c>
      <c r="I44" s="410" t="s">
        <v>6559</v>
      </c>
      <c r="J44" s="410"/>
      <c r="K44" s="410" t="s">
        <v>17264</v>
      </c>
      <c r="L44" s="410" t="s">
        <v>17263</v>
      </c>
      <c r="M44" s="410" t="s">
        <v>17263</v>
      </c>
      <c r="N44" s="410" t="s">
        <v>17263</v>
      </c>
      <c r="O44" s="410" t="s">
        <v>12456</v>
      </c>
      <c r="P44" s="410"/>
      <c r="Q44" s="410" t="s">
        <v>12969</v>
      </c>
      <c r="R44" s="410"/>
      <c r="S44" s="412">
        <v>48</v>
      </c>
    </row>
    <row r="45" spans="1:19" ht="15" thickTop="1" thickBot="1">
      <c r="A45" s="406">
        <v>43</v>
      </c>
      <c r="B45" s="406">
        <v>3030</v>
      </c>
      <c r="C45" s="406" t="s">
        <v>12993</v>
      </c>
      <c r="D45" s="406" t="s">
        <v>12447</v>
      </c>
      <c r="E45" s="410" t="s">
        <v>12576</v>
      </c>
      <c r="F45" s="87" t="s">
        <v>12331</v>
      </c>
      <c r="G45" s="406" t="s">
        <v>21</v>
      </c>
      <c r="H45" s="410" t="s">
        <v>12352</v>
      </c>
      <c r="I45" s="410" t="s">
        <v>6559</v>
      </c>
      <c r="J45" s="410"/>
      <c r="K45" s="410" t="s">
        <v>17264</v>
      </c>
      <c r="L45" s="410" t="s">
        <v>17263</v>
      </c>
      <c r="M45" s="410" t="s">
        <v>17263</v>
      </c>
      <c r="N45" s="410" t="s">
        <v>17263</v>
      </c>
      <c r="O45" s="410" t="s">
        <v>12456</v>
      </c>
      <c r="P45" s="410"/>
      <c r="Q45" s="410" t="s">
        <v>12970</v>
      </c>
      <c r="R45" s="410"/>
      <c r="S45" s="412">
        <v>48</v>
      </c>
    </row>
    <row r="46" spans="1:19" ht="15" thickTop="1" thickBot="1">
      <c r="A46" s="406">
        <v>44</v>
      </c>
      <c r="B46" s="406">
        <v>3040</v>
      </c>
      <c r="C46" s="406" t="s">
        <v>12998</v>
      </c>
      <c r="D46" s="406" t="s">
        <v>12448</v>
      </c>
      <c r="E46" s="410" t="s">
        <v>12575</v>
      </c>
      <c r="F46" s="87" t="s">
        <v>12332</v>
      </c>
      <c r="G46" s="406" t="s">
        <v>21</v>
      </c>
      <c r="H46" s="410" t="s">
        <v>12353</v>
      </c>
      <c r="I46" s="410" t="s">
        <v>6559</v>
      </c>
      <c r="J46" s="410"/>
      <c r="K46" s="410" t="s">
        <v>17264</v>
      </c>
      <c r="L46" s="410" t="s">
        <v>17263</v>
      </c>
      <c r="M46" s="410" t="s">
        <v>17263</v>
      </c>
      <c r="N46" s="410" t="s">
        <v>17263</v>
      </c>
      <c r="O46" s="410" t="s">
        <v>12456</v>
      </c>
      <c r="P46" s="410"/>
      <c r="Q46" s="410" t="s">
        <v>12971</v>
      </c>
      <c r="R46" s="410"/>
      <c r="S46" s="412">
        <v>48</v>
      </c>
    </row>
    <row r="47" spans="1:19" ht="15" thickTop="1" thickBot="1">
      <c r="A47" s="406">
        <v>45</v>
      </c>
      <c r="B47" s="406">
        <v>3050</v>
      </c>
      <c r="C47" s="406" t="s">
        <v>13002</v>
      </c>
      <c r="D47" s="406" t="s">
        <v>12449</v>
      </c>
      <c r="E47" s="410" t="s">
        <v>12574</v>
      </c>
      <c r="F47" s="87" t="s">
        <v>12333</v>
      </c>
      <c r="G47" s="406" t="s">
        <v>21</v>
      </c>
      <c r="H47" s="410" t="s">
        <v>12354</v>
      </c>
      <c r="I47" s="410" t="s">
        <v>6559</v>
      </c>
      <c r="J47" s="410"/>
      <c r="K47" s="410" t="s">
        <v>17264</v>
      </c>
      <c r="L47" s="410" t="s">
        <v>17261</v>
      </c>
      <c r="M47" s="410" t="s">
        <v>17290</v>
      </c>
      <c r="N47" s="410" t="s">
        <v>17263</v>
      </c>
      <c r="O47" s="410" t="s">
        <v>12456</v>
      </c>
      <c r="P47" s="410"/>
      <c r="Q47" s="410" t="s">
        <v>12972</v>
      </c>
      <c r="R47" s="410"/>
      <c r="S47" s="412">
        <v>48</v>
      </c>
    </row>
    <row r="48" spans="1:19" ht="15" thickTop="1" thickBot="1">
      <c r="A48" s="406">
        <v>46</v>
      </c>
      <c r="B48" s="406">
        <v>3060</v>
      </c>
      <c r="C48" s="406" t="s">
        <v>18070</v>
      </c>
      <c r="D48" s="406" t="s">
        <v>12450</v>
      </c>
      <c r="E48" s="410" t="s">
        <v>12573</v>
      </c>
      <c r="F48" s="87" t="s">
        <v>12334</v>
      </c>
      <c r="G48" s="406" t="s">
        <v>21</v>
      </c>
      <c r="H48" s="410" t="s">
        <v>12355</v>
      </c>
      <c r="I48" s="410" t="s">
        <v>6559</v>
      </c>
      <c r="J48" s="410"/>
      <c r="K48" s="410" t="s">
        <v>17264</v>
      </c>
      <c r="L48" s="410" t="s">
        <v>17263</v>
      </c>
      <c r="M48" s="410" t="s">
        <v>17286</v>
      </c>
      <c r="N48" s="410" t="s">
        <v>17263</v>
      </c>
      <c r="O48" s="410" t="s">
        <v>12456</v>
      </c>
      <c r="P48" s="410"/>
      <c r="Q48" s="410" t="s">
        <v>12973</v>
      </c>
      <c r="R48" s="410"/>
      <c r="S48" s="412">
        <v>48</v>
      </c>
    </row>
    <row r="49" spans="1:19" ht="15" thickTop="1" thickBot="1">
      <c r="A49" s="406">
        <v>47</v>
      </c>
      <c r="B49" s="406">
        <v>3070</v>
      </c>
      <c r="C49" s="406" t="s">
        <v>13003</v>
      </c>
      <c r="D49" s="406" t="s">
        <v>12451</v>
      </c>
      <c r="E49" s="410" t="s">
        <v>12572</v>
      </c>
      <c r="F49" s="87" t="s">
        <v>12335</v>
      </c>
      <c r="G49" s="406" t="s">
        <v>21</v>
      </c>
      <c r="H49" s="410" t="s">
        <v>12356</v>
      </c>
      <c r="I49" s="410" t="s">
        <v>6559</v>
      </c>
      <c r="J49" s="410"/>
      <c r="K49" s="410" t="s">
        <v>17264</v>
      </c>
      <c r="L49" s="410" t="s">
        <v>17263</v>
      </c>
      <c r="M49" s="410" t="s">
        <v>17263</v>
      </c>
      <c r="N49" s="410" t="s">
        <v>17447</v>
      </c>
      <c r="O49" s="410" t="s">
        <v>12456</v>
      </c>
      <c r="P49" s="410"/>
      <c r="Q49" s="410" t="s">
        <v>12974</v>
      </c>
      <c r="R49" s="410"/>
      <c r="S49" s="412">
        <v>48</v>
      </c>
    </row>
    <row r="50" spans="1:19" ht="15" thickTop="1" thickBot="1">
      <c r="A50" s="406">
        <v>48</v>
      </c>
      <c r="B50" s="406">
        <v>7010</v>
      </c>
      <c r="C50" s="406" t="s">
        <v>12981</v>
      </c>
      <c r="D50" s="406" t="s">
        <v>12452</v>
      </c>
      <c r="E50" s="410" t="s">
        <v>12571</v>
      </c>
      <c r="F50" s="87" t="s">
        <v>12336</v>
      </c>
      <c r="G50" s="406" t="s">
        <v>21</v>
      </c>
      <c r="H50" s="410" t="s">
        <v>12357</v>
      </c>
      <c r="I50" s="410" t="s">
        <v>6559</v>
      </c>
      <c r="J50" s="410"/>
      <c r="K50" s="410" t="s">
        <v>17264</v>
      </c>
      <c r="L50" s="410" t="s">
        <v>17263</v>
      </c>
      <c r="M50" s="410" t="s">
        <v>17263</v>
      </c>
      <c r="N50" s="410" t="s">
        <v>17263</v>
      </c>
      <c r="O50" s="410" t="s">
        <v>12456</v>
      </c>
      <c r="P50" s="410"/>
      <c r="Q50" s="410" t="s">
        <v>12975</v>
      </c>
      <c r="R50" s="410"/>
      <c r="S50" s="412">
        <v>48</v>
      </c>
    </row>
    <row r="51" spans="1:19" ht="15" thickTop="1" thickBot="1">
      <c r="A51" s="406">
        <v>49</v>
      </c>
      <c r="B51" s="406">
        <v>7020</v>
      </c>
      <c r="C51" s="406" t="s">
        <v>12988</v>
      </c>
      <c r="D51" s="406" t="s">
        <v>12453</v>
      </c>
      <c r="E51" s="410" t="s">
        <v>12570</v>
      </c>
      <c r="F51" s="87" t="s">
        <v>12337</v>
      </c>
      <c r="G51" s="406" t="s">
        <v>21</v>
      </c>
      <c r="H51" s="410" t="s">
        <v>12358</v>
      </c>
      <c r="I51" s="410" t="s">
        <v>6559</v>
      </c>
      <c r="J51" s="410"/>
      <c r="K51" s="410" t="s">
        <v>17255</v>
      </c>
      <c r="L51" s="410" t="s">
        <v>17263</v>
      </c>
      <c r="M51" s="410" t="s">
        <v>17263</v>
      </c>
      <c r="N51" s="410" t="s">
        <v>17263</v>
      </c>
      <c r="O51" s="410" t="s">
        <v>12456</v>
      </c>
      <c r="P51" s="410"/>
      <c r="Q51" s="410" t="s">
        <v>12976</v>
      </c>
      <c r="R51" s="410"/>
      <c r="S51" s="412">
        <v>48</v>
      </c>
    </row>
    <row r="52" spans="1:19" ht="15" thickTop="1" thickBot="1">
      <c r="A52" s="406">
        <v>50</v>
      </c>
      <c r="B52" s="406">
        <v>1010</v>
      </c>
      <c r="C52" s="406" t="s">
        <v>12717</v>
      </c>
      <c r="D52" s="406" t="s">
        <v>12887</v>
      </c>
      <c r="E52" s="410" t="s">
        <v>12916</v>
      </c>
      <c r="F52" s="87" t="s">
        <v>12747</v>
      </c>
      <c r="G52" s="406" t="s">
        <v>21</v>
      </c>
      <c r="H52" s="410" t="s">
        <v>12776</v>
      </c>
      <c r="I52" s="410" t="s">
        <v>6559</v>
      </c>
      <c r="J52" s="410"/>
      <c r="K52" s="410" t="s">
        <v>17264</v>
      </c>
      <c r="L52" s="410" t="s">
        <v>17263</v>
      </c>
      <c r="M52" s="410" t="s">
        <v>17263</v>
      </c>
      <c r="N52" s="410" t="s">
        <v>17263</v>
      </c>
      <c r="O52" s="410" t="s">
        <v>12945</v>
      </c>
      <c r="P52" s="410"/>
      <c r="Q52" s="410" t="s">
        <v>15852</v>
      </c>
      <c r="R52" s="410"/>
      <c r="S52" s="412">
        <v>48</v>
      </c>
    </row>
    <row r="53" spans="1:19" ht="15" thickTop="1" thickBot="1">
      <c r="A53" s="406">
        <v>51</v>
      </c>
      <c r="B53" s="406">
        <v>1020</v>
      </c>
      <c r="C53" s="406" t="s">
        <v>12718</v>
      </c>
      <c r="D53" s="406" t="s">
        <v>12888</v>
      </c>
      <c r="E53" s="410" t="s">
        <v>12917</v>
      </c>
      <c r="F53" s="87" t="s">
        <v>12748</v>
      </c>
      <c r="G53" s="406" t="s">
        <v>21</v>
      </c>
      <c r="H53" s="410" t="s">
        <v>12777</v>
      </c>
      <c r="I53" s="410" t="s">
        <v>6559</v>
      </c>
      <c r="J53" s="410"/>
      <c r="K53" s="410" t="s">
        <v>17446</v>
      </c>
      <c r="L53" s="410" t="s">
        <v>17286</v>
      </c>
      <c r="M53" s="410" t="s">
        <v>17286</v>
      </c>
      <c r="N53" s="410" t="s">
        <v>17263</v>
      </c>
      <c r="O53" s="410" t="s">
        <v>12945</v>
      </c>
      <c r="P53" s="410"/>
      <c r="Q53" s="410" t="s">
        <v>15853</v>
      </c>
      <c r="R53" s="410"/>
      <c r="S53" s="412">
        <v>48</v>
      </c>
    </row>
    <row r="54" spans="1:19" ht="15" thickTop="1" thickBot="1">
      <c r="A54" s="406">
        <v>52</v>
      </c>
      <c r="B54" s="406">
        <v>1030</v>
      </c>
      <c r="C54" s="406" t="s">
        <v>12719</v>
      </c>
      <c r="D54" s="406" t="s">
        <v>12889</v>
      </c>
      <c r="E54" s="410" t="s">
        <v>12918</v>
      </c>
      <c r="F54" s="87" t="s">
        <v>12749</v>
      </c>
      <c r="G54" s="406" t="s">
        <v>21</v>
      </c>
      <c r="H54" s="410" t="s">
        <v>12778</v>
      </c>
      <c r="I54" s="410" t="s">
        <v>6559</v>
      </c>
      <c r="J54" s="410"/>
      <c r="K54" s="410" t="s">
        <v>17264</v>
      </c>
      <c r="L54" s="410" t="s">
        <v>17263</v>
      </c>
      <c r="M54" s="410" t="s">
        <v>17263</v>
      </c>
      <c r="N54" s="410" t="s">
        <v>17263</v>
      </c>
      <c r="O54" s="410" t="s">
        <v>12945</v>
      </c>
      <c r="P54" s="410"/>
      <c r="Q54" s="410" t="s">
        <v>15854</v>
      </c>
      <c r="R54" s="410"/>
      <c r="S54" s="412">
        <v>48</v>
      </c>
    </row>
    <row r="55" spans="1:19" ht="15" thickTop="1" thickBot="1">
      <c r="A55" s="406">
        <v>53</v>
      </c>
      <c r="B55" s="406">
        <v>1040</v>
      </c>
      <c r="C55" s="406" t="s">
        <v>12720</v>
      </c>
      <c r="D55" s="406" t="s">
        <v>12890</v>
      </c>
      <c r="E55" s="410" t="s">
        <v>12919</v>
      </c>
      <c r="F55" s="87" t="s">
        <v>12750</v>
      </c>
      <c r="G55" s="406" t="s">
        <v>21</v>
      </c>
      <c r="H55" s="410" t="s">
        <v>12779</v>
      </c>
      <c r="I55" s="410" t="s">
        <v>6559</v>
      </c>
      <c r="J55" s="410"/>
      <c r="K55" s="410" t="s">
        <v>17264</v>
      </c>
      <c r="L55" s="410" t="s">
        <v>17261</v>
      </c>
      <c r="M55" s="410" t="s">
        <v>17261</v>
      </c>
      <c r="N55" s="410" t="s">
        <v>17263</v>
      </c>
      <c r="O55" s="410" t="s">
        <v>12945</v>
      </c>
      <c r="P55" s="410"/>
      <c r="Q55" s="410" t="s">
        <v>15855</v>
      </c>
      <c r="R55" s="410"/>
      <c r="S55" s="412">
        <v>48</v>
      </c>
    </row>
    <row r="56" spans="1:19" ht="15" thickTop="1" thickBot="1">
      <c r="A56" s="406">
        <v>54</v>
      </c>
      <c r="B56" s="406">
        <v>1060</v>
      </c>
      <c r="C56" s="406" t="s">
        <v>12721</v>
      </c>
      <c r="D56" s="406" t="s">
        <v>12891</v>
      </c>
      <c r="E56" s="410" t="s">
        <v>12920</v>
      </c>
      <c r="F56" s="87" t="s">
        <v>12751</v>
      </c>
      <c r="G56" s="406" t="s">
        <v>21</v>
      </c>
      <c r="H56" s="410" t="s">
        <v>12780</v>
      </c>
      <c r="I56" s="410" t="s">
        <v>6559</v>
      </c>
      <c r="J56" s="410"/>
      <c r="K56" s="410" t="s">
        <v>17264</v>
      </c>
      <c r="L56" s="410" t="s">
        <v>17263</v>
      </c>
      <c r="M56" s="410" t="s">
        <v>17286</v>
      </c>
      <c r="N56" s="410" t="s">
        <v>17263</v>
      </c>
      <c r="O56" s="410" t="s">
        <v>12945</v>
      </c>
      <c r="P56" s="410"/>
      <c r="Q56" s="410" t="s">
        <v>15856</v>
      </c>
      <c r="R56" s="410"/>
      <c r="S56" s="412">
        <v>48</v>
      </c>
    </row>
    <row r="57" spans="1:19" ht="15" thickTop="1" thickBot="1">
      <c r="A57" s="406">
        <v>55</v>
      </c>
      <c r="B57" s="406">
        <v>1070</v>
      </c>
      <c r="C57" s="406" t="s">
        <v>12722</v>
      </c>
      <c r="D57" s="406" t="s">
        <v>12892</v>
      </c>
      <c r="E57" s="410" t="s">
        <v>12921</v>
      </c>
      <c r="F57" s="87" t="s">
        <v>12752</v>
      </c>
      <c r="G57" s="406" t="s">
        <v>21</v>
      </c>
      <c r="H57" s="410" t="s">
        <v>12781</v>
      </c>
      <c r="I57" s="410" t="s">
        <v>6559</v>
      </c>
      <c r="J57" s="410"/>
      <c r="K57" s="410" t="s">
        <v>17264</v>
      </c>
      <c r="L57" s="410" t="s">
        <v>17263</v>
      </c>
      <c r="M57" s="410" t="s">
        <v>17263</v>
      </c>
      <c r="N57" s="410" t="s">
        <v>17263</v>
      </c>
      <c r="O57" s="410" t="s">
        <v>12945</v>
      </c>
      <c r="P57" s="410"/>
      <c r="Q57" s="410" t="s">
        <v>15857</v>
      </c>
      <c r="R57" s="410"/>
      <c r="S57" s="412">
        <v>48</v>
      </c>
    </row>
    <row r="58" spans="1:19" ht="15" thickTop="1" thickBot="1">
      <c r="A58" s="406">
        <v>56</v>
      </c>
      <c r="B58" s="406">
        <v>1080</v>
      </c>
      <c r="C58" s="406" t="s">
        <v>12723</v>
      </c>
      <c r="D58" s="406" t="s">
        <v>12893</v>
      </c>
      <c r="E58" s="410" t="s">
        <v>12922</v>
      </c>
      <c r="F58" s="87" t="s">
        <v>12753</v>
      </c>
      <c r="G58" s="406" t="s">
        <v>21</v>
      </c>
      <c r="H58" s="410" t="s">
        <v>12782</v>
      </c>
      <c r="I58" s="410" t="s">
        <v>6559</v>
      </c>
      <c r="J58" s="410"/>
      <c r="K58" s="410" t="s">
        <v>17264</v>
      </c>
      <c r="L58" s="410" t="s">
        <v>17261</v>
      </c>
      <c r="M58" s="410" t="s">
        <v>17261</v>
      </c>
      <c r="N58" s="410" t="s">
        <v>17263</v>
      </c>
      <c r="O58" s="410" t="s">
        <v>12945</v>
      </c>
      <c r="P58" s="410"/>
      <c r="Q58" s="410" t="s">
        <v>15858</v>
      </c>
      <c r="R58" s="410"/>
      <c r="S58" s="412">
        <v>48</v>
      </c>
    </row>
    <row r="59" spans="1:19" ht="15" thickTop="1" thickBot="1">
      <c r="A59" s="406">
        <v>57</v>
      </c>
      <c r="B59" s="406">
        <v>1090</v>
      </c>
      <c r="C59" s="406" t="s">
        <v>12724</v>
      </c>
      <c r="D59" s="406" t="s">
        <v>12894</v>
      </c>
      <c r="E59" s="410" t="s">
        <v>12923</v>
      </c>
      <c r="F59" s="87" t="s">
        <v>12754</v>
      </c>
      <c r="G59" s="406" t="s">
        <v>21</v>
      </c>
      <c r="H59" s="410" t="s">
        <v>12783</v>
      </c>
      <c r="I59" s="410" t="s">
        <v>6559</v>
      </c>
      <c r="J59" s="410"/>
      <c r="K59" s="410" t="s">
        <v>17264</v>
      </c>
      <c r="L59" s="410" t="s">
        <v>17263</v>
      </c>
      <c r="M59" s="410" t="s">
        <v>17263</v>
      </c>
      <c r="N59" s="410" t="s">
        <v>17263</v>
      </c>
      <c r="O59" s="410" t="s">
        <v>12945</v>
      </c>
      <c r="P59" s="410"/>
      <c r="Q59" s="410" t="s">
        <v>15859</v>
      </c>
      <c r="R59" s="410"/>
      <c r="S59" s="412">
        <v>48</v>
      </c>
    </row>
    <row r="60" spans="1:19" ht="15" thickTop="1" thickBot="1">
      <c r="A60" s="406">
        <v>58</v>
      </c>
      <c r="B60" s="406">
        <v>1100</v>
      </c>
      <c r="C60" s="406" t="s">
        <v>12725</v>
      </c>
      <c r="D60" s="406" t="s">
        <v>12895</v>
      </c>
      <c r="E60" s="410" t="s">
        <v>12924</v>
      </c>
      <c r="F60" s="87" t="s">
        <v>12755</v>
      </c>
      <c r="G60" s="406" t="s">
        <v>21</v>
      </c>
      <c r="H60" s="410" t="s">
        <v>12784</v>
      </c>
      <c r="I60" s="410" t="s">
        <v>6559</v>
      </c>
      <c r="J60" s="410"/>
      <c r="K60" s="410" t="s">
        <v>17264</v>
      </c>
      <c r="L60" s="410" t="s">
        <v>17263</v>
      </c>
      <c r="M60" s="410" t="s">
        <v>17263</v>
      </c>
      <c r="N60" s="410" t="s">
        <v>17263</v>
      </c>
      <c r="O60" s="410" t="s">
        <v>12945</v>
      </c>
      <c r="P60" s="410"/>
      <c r="Q60" s="410" t="s">
        <v>15860</v>
      </c>
      <c r="R60" s="410"/>
      <c r="S60" s="412">
        <v>48</v>
      </c>
    </row>
    <row r="61" spans="1:19" ht="15" thickTop="1" thickBot="1">
      <c r="A61" s="406">
        <v>59</v>
      </c>
      <c r="B61" s="406">
        <v>1110</v>
      </c>
      <c r="C61" s="406" t="s">
        <v>12726</v>
      </c>
      <c r="D61" s="406" t="s">
        <v>12896</v>
      </c>
      <c r="E61" s="410" t="s">
        <v>12925</v>
      </c>
      <c r="F61" s="87" t="s">
        <v>12756</v>
      </c>
      <c r="G61" s="406" t="s">
        <v>21</v>
      </c>
      <c r="H61" s="410" t="s">
        <v>12785</v>
      </c>
      <c r="I61" s="410" t="s">
        <v>6559</v>
      </c>
      <c r="J61" s="410"/>
      <c r="K61" s="410" t="s">
        <v>17264</v>
      </c>
      <c r="L61" s="410" t="s">
        <v>17263</v>
      </c>
      <c r="M61" s="410" t="s">
        <v>17263</v>
      </c>
      <c r="N61" s="410" t="s">
        <v>17263</v>
      </c>
      <c r="O61" s="410" t="s">
        <v>12945</v>
      </c>
      <c r="P61" s="410"/>
      <c r="Q61" s="410" t="s">
        <v>15861</v>
      </c>
      <c r="R61" s="410"/>
      <c r="S61" s="412">
        <v>48</v>
      </c>
    </row>
    <row r="62" spans="1:19" ht="15" thickTop="1" thickBot="1">
      <c r="A62" s="406">
        <v>60</v>
      </c>
      <c r="B62" s="406">
        <v>1120</v>
      </c>
      <c r="C62" s="406" t="s">
        <v>12727</v>
      </c>
      <c r="D62" s="406" t="s">
        <v>12897</v>
      </c>
      <c r="E62" s="410" t="s">
        <v>12926</v>
      </c>
      <c r="F62" s="87" t="s">
        <v>12757</v>
      </c>
      <c r="G62" s="406" t="s">
        <v>21</v>
      </c>
      <c r="H62" s="410" t="s">
        <v>12786</v>
      </c>
      <c r="I62" s="410" t="s">
        <v>6559</v>
      </c>
      <c r="J62" s="410"/>
      <c r="K62" s="410" t="s">
        <v>17264</v>
      </c>
      <c r="L62" s="410" t="s">
        <v>17263</v>
      </c>
      <c r="M62" s="410" t="s">
        <v>17263</v>
      </c>
      <c r="N62" s="410" t="s">
        <v>17263</v>
      </c>
      <c r="O62" s="410" t="s">
        <v>12945</v>
      </c>
      <c r="P62" s="410"/>
      <c r="Q62" s="410" t="s">
        <v>15862</v>
      </c>
      <c r="R62" s="410"/>
      <c r="S62" s="412">
        <v>48</v>
      </c>
    </row>
    <row r="63" spans="1:19" ht="15" thickTop="1" thickBot="1">
      <c r="A63" s="406">
        <v>61</v>
      </c>
      <c r="B63" s="406">
        <v>1130</v>
      </c>
      <c r="C63" s="406" t="s">
        <v>12728</v>
      </c>
      <c r="D63" s="406" t="s">
        <v>12898</v>
      </c>
      <c r="E63" s="410" t="s">
        <v>12927</v>
      </c>
      <c r="F63" s="87" t="s">
        <v>12758</v>
      </c>
      <c r="G63" s="406" t="s">
        <v>21</v>
      </c>
      <c r="H63" s="410" t="s">
        <v>12787</v>
      </c>
      <c r="I63" s="410" t="s">
        <v>6559</v>
      </c>
      <c r="J63" s="410"/>
      <c r="K63" s="410" t="s">
        <v>17264</v>
      </c>
      <c r="L63" s="410" t="s">
        <v>17263</v>
      </c>
      <c r="M63" s="410" t="s">
        <v>17263</v>
      </c>
      <c r="N63" s="410" t="s">
        <v>17263</v>
      </c>
      <c r="O63" s="410" t="s">
        <v>12945</v>
      </c>
      <c r="P63" s="410"/>
      <c r="Q63" s="410" t="s">
        <v>15863</v>
      </c>
      <c r="R63" s="410"/>
      <c r="S63" s="412">
        <v>48</v>
      </c>
    </row>
    <row r="64" spans="1:19" ht="15" thickTop="1" thickBot="1">
      <c r="A64" s="406">
        <v>62</v>
      </c>
      <c r="B64" s="406">
        <v>1140</v>
      </c>
      <c r="C64" s="406" t="s">
        <v>12729</v>
      </c>
      <c r="D64" s="406" t="s">
        <v>12899</v>
      </c>
      <c r="E64" s="410" t="s">
        <v>12928</v>
      </c>
      <c r="F64" s="87" t="s">
        <v>12759</v>
      </c>
      <c r="G64" s="406" t="s">
        <v>21</v>
      </c>
      <c r="H64" s="410" t="s">
        <v>12788</v>
      </c>
      <c r="I64" s="410" t="s">
        <v>6559</v>
      </c>
      <c r="J64" s="410"/>
      <c r="K64" s="410" t="s">
        <v>17264</v>
      </c>
      <c r="L64" s="410" t="s">
        <v>17263</v>
      </c>
      <c r="M64" s="410" t="s">
        <v>17263</v>
      </c>
      <c r="N64" s="410" t="s">
        <v>17263</v>
      </c>
      <c r="O64" s="410" t="s">
        <v>12945</v>
      </c>
      <c r="P64" s="410"/>
      <c r="Q64" s="410" t="s">
        <v>15864</v>
      </c>
      <c r="R64" s="410"/>
      <c r="S64" s="412">
        <v>48</v>
      </c>
    </row>
    <row r="65" spans="1:19" ht="15" thickTop="1" thickBot="1">
      <c r="A65" s="406">
        <v>63</v>
      </c>
      <c r="B65" s="406">
        <v>1150</v>
      </c>
      <c r="C65" s="406" t="s">
        <v>12730</v>
      </c>
      <c r="D65" s="406" t="s">
        <v>12900</v>
      </c>
      <c r="E65" s="410" t="s">
        <v>12929</v>
      </c>
      <c r="F65" s="87" t="s">
        <v>12760</v>
      </c>
      <c r="G65" s="406" t="s">
        <v>21</v>
      </c>
      <c r="H65" s="410" t="s">
        <v>12789</v>
      </c>
      <c r="I65" s="410" t="s">
        <v>6559</v>
      </c>
      <c r="J65" s="410"/>
      <c r="K65" s="410" t="s">
        <v>17264</v>
      </c>
      <c r="L65" s="410" t="s">
        <v>17263</v>
      </c>
      <c r="M65" s="410" t="s">
        <v>17263</v>
      </c>
      <c r="N65" s="410" t="s">
        <v>17263</v>
      </c>
      <c r="O65" s="410" t="s">
        <v>12945</v>
      </c>
      <c r="P65" s="410"/>
      <c r="Q65" s="410" t="s">
        <v>15865</v>
      </c>
      <c r="R65" s="410"/>
      <c r="S65" s="412">
        <v>48</v>
      </c>
    </row>
    <row r="66" spans="1:19" ht="15" thickTop="1" thickBot="1">
      <c r="A66" s="406">
        <v>64</v>
      </c>
      <c r="B66" s="406">
        <v>1160</v>
      </c>
      <c r="C66" s="406" t="s">
        <v>12731</v>
      </c>
      <c r="D66" s="406" t="s">
        <v>12901</v>
      </c>
      <c r="E66" s="410" t="s">
        <v>12930</v>
      </c>
      <c r="F66" s="87" t="s">
        <v>12761</v>
      </c>
      <c r="G66" s="406" t="s">
        <v>21</v>
      </c>
      <c r="H66" s="410" t="s">
        <v>12790</v>
      </c>
      <c r="I66" s="410" t="s">
        <v>6559</v>
      </c>
      <c r="J66" s="410"/>
      <c r="K66" s="410" t="s">
        <v>17264</v>
      </c>
      <c r="L66" s="410" t="s">
        <v>17263</v>
      </c>
      <c r="M66" s="410" t="s">
        <v>17263</v>
      </c>
      <c r="N66" s="410" t="s">
        <v>17263</v>
      </c>
      <c r="O66" s="410" t="s">
        <v>12945</v>
      </c>
      <c r="P66" s="410"/>
      <c r="Q66" s="410" t="s">
        <v>15866</v>
      </c>
      <c r="R66" s="410"/>
      <c r="S66" s="412">
        <v>48</v>
      </c>
    </row>
    <row r="67" spans="1:19" ht="15" thickTop="1" thickBot="1">
      <c r="A67" s="406">
        <v>65</v>
      </c>
      <c r="B67" s="406">
        <v>1170</v>
      </c>
      <c r="C67" s="406" t="s">
        <v>12732</v>
      </c>
      <c r="D67" s="406" t="s">
        <v>12902</v>
      </c>
      <c r="E67" s="410" t="s">
        <v>12931</v>
      </c>
      <c r="F67" s="87" t="s">
        <v>12762</v>
      </c>
      <c r="G67" s="406" t="s">
        <v>21</v>
      </c>
      <c r="H67" s="410" t="s">
        <v>12791</v>
      </c>
      <c r="I67" s="410" t="s">
        <v>6559</v>
      </c>
      <c r="J67" s="410"/>
      <c r="K67" s="410" t="s">
        <v>17264</v>
      </c>
      <c r="L67" s="410" t="s">
        <v>17263</v>
      </c>
      <c r="M67" s="410" t="s">
        <v>17263</v>
      </c>
      <c r="N67" s="410" t="s">
        <v>17263</v>
      </c>
      <c r="O67" s="410" t="s">
        <v>12945</v>
      </c>
      <c r="P67" s="410"/>
      <c r="Q67" s="410" t="s">
        <v>15867</v>
      </c>
      <c r="R67" s="410"/>
      <c r="S67" s="412">
        <v>48</v>
      </c>
    </row>
    <row r="68" spans="1:19" ht="15" thickTop="1" thickBot="1">
      <c r="A68" s="406">
        <v>66</v>
      </c>
      <c r="B68" s="406">
        <v>1180</v>
      </c>
      <c r="C68" s="406" t="s">
        <v>12733</v>
      </c>
      <c r="D68" s="406" t="s">
        <v>12903</v>
      </c>
      <c r="E68" s="410" t="s">
        <v>12932</v>
      </c>
      <c r="F68" s="87" t="s">
        <v>12763</v>
      </c>
      <c r="G68" s="406" t="s">
        <v>21</v>
      </c>
      <c r="H68" s="410" t="s">
        <v>12792</v>
      </c>
      <c r="I68" s="410" t="s">
        <v>6559</v>
      </c>
      <c r="J68" s="410"/>
      <c r="K68" s="410" t="s">
        <v>17264</v>
      </c>
      <c r="L68" s="410" t="s">
        <v>17261</v>
      </c>
      <c r="M68" s="410" t="s">
        <v>17261</v>
      </c>
      <c r="N68" s="410" t="s">
        <v>17263</v>
      </c>
      <c r="O68" s="410" t="s">
        <v>12945</v>
      </c>
      <c r="P68" s="410"/>
      <c r="Q68" s="410" t="s">
        <v>15868</v>
      </c>
      <c r="R68" s="410"/>
      <c r="S68" s="412">
        <v>48</v>
      </c>
    </row>
    <row r="69" spans="1:19" ht="15" thickTop="1" thickBot="1">
      <c r="A69" s="406">
        <v>67</v>
      </c>
      <c r="B69" s="406">
        <v>1190</v>
      </c>
      <c r="C69" s="406" t="s">
        <v>12734</v>
      </c>
      <c r="D69" s="406" t="s">
        <v>12904</v>
      </c>
      <c r="E69" s="410" t="s">
        <v>12933</v>
      </c>
      <c r="F69" s="87" t="s">
        <v>12764</v>
      </c>
      <c r="G69" s="406" t="s">
        <v>21</v>
      </c>
      <c r="H69" s="410" t="s">
        <v>12793</v>
      </c>
      <c r="I69" s="410" t="s">
        <v>6559</v>
      </c>
      <c r="J69" s="410"/>
      <c r="K69" s="410" t="s">
        <v>17264</v>
      </c>
      <c r="L69" s="410" t="s">
        <v>17261</v>
      </c>
      <c r="M69" s="410" t="s">
        <v>17261</v>
      </c>
      <c r="N69" s="410" t="s">
        <v>17259</v>
      </c>
      <c r="O69" s="410" t="s">
        <v>12945</v>
      </c>
      <c r="P69" s="410"/>
      <c r="Q69" s="410" t="s">
        <v>15869</v>
      </c>
      <c r="R69" s="410"/>
      <c r="S69" s="412">
        <v>48</v>
      </c>
    </row>
    <row r="70" spans="1:19" ht="15" thickTop="1" thickBot="1">
      <c r="A70" s="406">
        <v>68</v>
      </c>
      <c r="B70" s="528">
        <v>1200</v>
      </c>
      <c r="C70" s="528" t="s">
        <v>12735</v>
      </c>
      <c r="D70" s="406" t="s">
        <v>12905</v>
      </c>
      <c r="E70" s="529" t="s">
        <v>12934</v>
      </c>
      <c r="F70" s="87" t="s">
        <v>12765</v>
      </c>
      <c r="G70" s="406" t="s">
        <v>21</v>
      </c>
      <c r="H70" s="410" t="s">
        <v>12794</v>
      </c>
      <c r="I70" s="410" t="s">
        <v>6559</v>
      </c>
      <c r="J70" s="410"/>
      <c r="K70" s="410" t="s">
        <v>17264</v>
      </c>
      <c r="L70" s="410" t="s">
        <v>17261</v>
      </c>
      <c r="M70" s="410" t="s">
        <v>17261</v>
      </c>
      <c r="N70" s="410" t="s">
        <v>17263</v>
      </c>
      <c r="O70" s="410" t="s">
        <v>12945</v>
      </c>
      <c r="P70" s="529"/>
      <c r="Q70" s="529" t="s">
        <v>15870</v>
      </c>
      <c r="R70" s="529"/>
      <c r="S70" s="412">
        <v>48</v>
      </c>
    </row>
    <row r="71" spans="1:19" ht="15" thickTop="1" thickBot="1">
      <c r="A71" s="406">
        <v>69</v>
      </c>
      <c r="B71" s="530">
        <v>1210</v>
      </c>
      <c r="C71" s="530" t="s">
        <v>12736</v>
      </c>
      <c r="D71" s="406" t="s">
        <v>12906</v>
      </c>
      <c r="E71" s="530" t="s">
        <v>12935</v>
      </c>
      <c r="F71" s="23" t="s">
        <v>12766</v>
      </c>
      <c r="G71" s="406" t="s">
        <v>21</v>
      </c>
      <c r="H71" s="410" t="s">
        <v>12795</v>
      </c>
      <c r="I71" s="410" t="s">
        <v>6559</v>
      </c>
      <c r="J71" s="410"/>
      <c r="K71" s="410" t="s">
        <v>17264</v>
      </c>
      <c r="L71" s="410" t="s">
        <v>17263</v>
      </c>
      <c r="M71" s="410" t="s">
        <v>17263</v>
      </c>
      <c r="N71" s="410" t="s">
        <v>17263</v>
      </c>
      <c r="O71" s="410" t="s">
        <v>12945</v>
      </c>
      <c r="P71" s="410"/>
      <c r="Q71" s="530" t="s">
        <v>15871</v>
      </c>
      <c r="R71" s="530"/>
      <c r="S71" s="412">
        <v>48</v>
      </c>
    </row>
    <row r="72" spans="1:19" ht="15" thickTop="1" thickBot="1">
      <c r="A72" s="406">
        <v>70</v>
      </c>
      <c r="B72" s="530">
        <v>1220</v>
      </c>
      <c r="C72" s="530" t="s">
        <v>12737</v>
      </c>
      <c r="D72" s="406" t="s">
        <v>12907</v>
      </c>
      <c r="E72" s="530" t="s">
        <v>12936</v>
      </c>
      <c r="F72" s="23" t="s">
        <v>12767</v>
      </c>
      <c r="G72" s="406" t="s">
        <v>21</v>
      </c>
      <c r="H72" s="410" t="s">
        <v>12796</v>
      </c>
      <c r="I72" s="410" t="s">
        <v>6559</v>
      </c>
      <c r="J72" s="410"/>
      <c r="K72" s="410" t="s">
        <v>17288</v>
      </c>
      <c r="L72" s="410" t="s">
        <v>17263</v>
      </c>
      <c r="M72" s="410" t="s">
        <v>17263</v>
      </c>
      <c r="N72" s="410" t="s">
        <v>17263</v>
      </c>
      <c r="O72" s="410" t="s">
        <v>12945</v>
      </c>
      <c r="P72" s="410"/>
      <c r="Q72" s="530" t="s">
        <v>15872</v>
      </c>
      <c r="R72" s="530"/>
      <c r="S72" s="412">
        <v>48</v>
      </c>
    </row>
    <row r="73" spans="1:19" ht="15" thickTop="1" thickBot="1">
      <c r="A73" s="406">
        <v>71</v>
      </c>
      <c r="B73" s="530">
        <v>1230</v>
      </c>
      <c r="C73" s="530" t="s">
        <v>12738</v>
      </c>
      <c r="D73" s="406" t="s">
        <v>12908</v>
      </c>
      <c r="E73" s="530" t="s">
        <v>12937</v>
      </c>
      <c r="F73" s="23" t="s">
        <v>12768</v>
      </c>
      <c r="G73" s="406" t="s">
        <v>21</v>
      </c>
      <c r="H73" s="410" t="s">
        <v>12797</v>
      </c>
      <c r="I73" s="410" t="s">
        <v>6559</v>
      </c>
      <c r="J73" s="410"/>
      <c r="K73" s="410" t="s">
        <v>17264</v>
      </c>
      <c r="L73" s="410" t="s">
        <v>17263</v>
      </c>
      <c r="M73" s="410" t="s">
        <v>17263</v>
      </c>
      <c r="N73" s="410" t="s">
        <v>17263</v>
      </c>
      <c r="O73" s="410" t="s">
        <v>12945</v>
      </c>
      <c r="P73" s="410"/>
      <c r="Q73" s="530" t="s">
        <v>15873</v>
      </c>
      <c r="R73" s="530"/>
      <c r="S73" s="412">
        <v>48</v>
      </c>
    </row>
    <row r="74" spans="1:19" ht="15" thickTop="1" thickBot="1">
      <c r="A74" s="406">
        <v>72</v>
      </c>
      <c r="B74" s="530">
        <v>1240</v>
      </c>
      <c r="C74" s="530" t="s">
        <v>12739</v>
      </c>
      <c r="D74" s="406" t="s">
        <v>12909</v>
      </c>
      <c r="E74" s="530" t="s">
        <v>12938</v>
      </c>
      <c r="F74" s="23" t="s">
        <v>12769</v>
      </c>
      <c r="G74" s="406" t="s">
        <v>21</v>
      </c>
      <c r="H74" s="410" t="s">
        <v>12798</v>
      </c>
      <c r="I74" s="410" t="s">
        <v>6559</v>
      </c>
      <c r="J74" s="410"/>
      <c r="K74" s="410" t="s">
        <v>17264</v>
      </c>
      <c r="L74" s="410" t="s">
        <v>17263</v>
      </c>
      <c r="M74" s="410" t="s">
        <v>17263</v>
      </c>
      <c r="N74" s="410" t="s">
        <v>17263</v>
      </c>
      <c r="O74" s="410" t="s">
        <v>12945</v>
      </c>
      <c r="P74" s="410"/>
      <c r="Q74" s="530" t="s">
        <v>15874</v>
      </c>
      <c r="R74" s="530"/>
      <c r="S74" s="412">
        <v>48</v>
      </c>
    </row>
    <row r="75" spans="1:19" ht="15" thickTop="1" thickBot="1">
      <c r="A75" s="406">
        <v>73</v>
      </c>
      <c r="B75" s="530">
        <v>1250</v>
      </c>
      <c r="C75" s="530" t="s">
        <v>12740</v>
      </c>
      <c r="D75" s="406" t="s">
        <v>12910</v>
      </c>
      <c r="E75" s="530" t="s">
        <v>12939</v>
      </c>
      <c r="F75" s="23" t="s">
        <v>12770</v>
      </c>
      <c r="G75" s="406" t="s">
        <v>21</v>
      </c>
      <c r="H75" s="410" t="s">
        <v>12799</v>
      </c>
      <c r="I75" s="410" t="s">
        <v>6559</v>
      </c>
      <c r="J75" s="410"/>
      <c r="K75" s="410" t="s">
        <v>17264</v>
      </c>
      <c r="L75" s="410" t="s">
        <v>17286</v>
      </c>
      <c r="M75" s="410" t="s">
        <v>17263</v>
      </c>
      <c r="N75" s="410" t="s">
        <v>17263</v>
      </c>
      <c r="O75" s="410" t="s">
        <v>12945</v>
      </c>
      <c r="P75" s="410"/>
      <c r="Q75" s="530" t="s">
        <v>15875</v>
      </c>
      <c r="R75" s="530"/>
      <c r="S75" s="412">
        <v>48</v>
      </c>
    </row>
    <row r="76" spans="1:19" ht="15" thickTop="1" thickBot="1">
      <c r="A76" s="406">
        <v>74</v>
      </c>
      <c r="B76" s="530">
        <v>1260</v>
      </c>
      <c r="C76" s="530" t="s">
        <v>12741</v>
      </c>
      <c r="D76" s="406" t="s">
        <v>16259</v>
      </c>
      <c r="E76" s="530" t="s">
        <v>16261</v>
      </c>
      <c r="F76" s="87" t="s">
        <v>16257</v>
      </c>
      <c r="G76" s="406" t="s">
        <v>21</v>
      </c>
      <c r="H76" s="410" t="s">
        <v>16255</v>
      </c>
      <c r="I76" s="410" t="s">
        <v>6559</v>
      </c>
      <c r="J76" s="410"/>
      <c r="K76" s="410" t="s">
        <v>17264</v>
      </c>
      <c r="L76" s="410" t="s">
        <v>17263</v>
      </c>
      <c r="M76" s="410" t="s">
        <v>17263</v>
      </c>
      <c r="N76" s="410" t="s">
        <v>17263</v>
      </c>
      <c r="O76" s="410" t="s">
        <v>12945</v>
      </c>
      <c r="P76" s="410"/>
      <c r="Q76" s="569" t="s">
        <v>16654</v>
      </c>
      <c r="R76" t="s">
        <v>15487</v>
      </c>
      <c r="S76" s="412">
        <v>48</v>
      </c>
    </row>
    <row r="77" spans="1:19" ht="15" thickTop="1" thickBot="1">
      <c r="A77" s="406">
        <v>75</v>
      </c>
      <c r="B77" s="530">
        <v>1270</v>
      </c>
      <c r="C77" s="530" t="s">
        <v>12742</v>
      </c>
      <c r="D77" s="406" t="s">
        <v>16260</v>
      </c>
      <c r="E77" s="530" t="s">
        <v>16262</v>
      </c>
      <c r="F77" s="87" t="s">
        <v>16258</v>
      </c>
      <c r="G77" s="406" t="s">
        <v>21</v>
      </c>
      <c r="H77" s="410" t="s">
        <v>16256</v>
      </c>
      <c r="I77" s="410" t="s">
        <v>6559</v>
      </c>
      <c r="J77" s="410"/>
      <c r="K77" s="410" t="s">
        <v>17264</v>
      </c>
      <c r="L77" s="410" t="s">
        <v>17263</v>
      </c>
      <c r="M77" s="410" t="s">
        <v>17263</v>
      </c>
      <c r="N77" s="410" t="s">
        <v>17263</v>
      </c>
      <c r="O77" s="410" t="s">
        <v>12945</v>
      </c>
      <c r="P77" s="410"/>
      <c r="Q77" s="530" t="s">
        <v>15876</v>
      </c>
      <c r="R77" s="530"/>
      <c r="S77" s="412">
        <v>48</v>
      </c>
    </row>
    <row r="78" spans="1:19" ht="15" thickTop="1" thickBot="1">
      <c r="A78" s="406">
        <v>76</v>
      </c>
      <c r="B78" s="530">
        <v>1280</v>
      </c>
      <c r="C78" s="530" t="s">
        <v>12743</v>
      </c>
      <c r="D78" s="406" t="s">
        <v>12911</v>
      </c>
      <c r="E78" s="530" t="s">
        <v>12940</v>
      </c>
      <c r="F78" s="23" t="s">
        <v>12771</v>
      </c>
      <c r="G78" s="406" t="s">
        <v>21</v>
      </c>
      <c r="H78" s="410" t="s">
        <v>12800</v>
      </c>
      <c r="I78" s="410" t="s">
        <v>6559</v>
      </c>
      <c r="J78" s="410"/>
      <c r="K78" s="410" t="s">
        <v>17264</v>
      </c>
      <c r="L78" s="410" t="s">
        <v>17263</v>
      </c>
      <c r="M78" s="410" t="s">
        <v>17263</v>
      </c>
      <c r="N78" s="410" t="s">
        <v>17263</v>
      </c>
      <c r="O78" s="410" t="s">
        <v>12945</v>
      </c>
      <c r="P78" s="410"/>
      <c r="Q78" s="530" t="s">
        <v>15877</v>
      </c>
      <c r="R78" s="530"/>
      <c r="S78" s="412">
        <v>48</v>
      </c>
    </row>
    <row r="79" spans="1:19" ht="15" thickTop="1" thickBot="1">
      <c r="A79" s="406">
        <v>77</v>
      </c>
      <c r="B79" s="530">
        <v>1290</v>
      </c>
      <c r="C79" s="530" t="s">
        <v>18071</v>
      </c>
      <c r="D79" s="406" t="s">
        <v>12912</v>
      </c>
      <c r="E79" s="530" t="s">
        <v>12941</v>
      </c>
      <c r="F79" s="23" t="s">
        <v>12772</v>
      </c>
      <c r="G79" s="406" t="s">
        <v>21</v>
      </c>
      <c r="H79" s="410" t="s">
        <v>12801</v>
      </c>
      <c r="I79" s="410" t="s">
        <v>6559</v>
      </c>
      <c r="J79" s="410"/>
      <c r="K79" s="410" t="s">
        <v>17264</v>
      </c>
      <c r="L79" s="410" t="s">
        <v>17263</v>
      </c>
      <c r="M79" s="410" t="s">
        <v>17263</v>
      </c>
      <c r="N79" s="410" t="s">
        <v>17263</v>
      </c>
      <c r="O79" s="410" t="s">
        <v>12945</v>
      </c>
      <c r="P79" s="410"/>
      <c r="Q79" s="530" t="s">
        <v>15878</v>
      </c>
      <c r="R79" s="530"/>
      <c r="S79" s="412">
        <v>48</v>
      </c>
    </row>
    <row r="80" spans="1:19" ht="15" thickTop="1" thickBot="1">
      <c r="A80" s="406">
        <v>78</v>
      </c>
      <c r="B80" s="530">
        <v>1510</v>
      </c>
      <c r="C80" s="530" t="s">
        <v>12744</v>
      </c>
      <c r="D80" s="406" t="s">
        <v>12913</v>
      </c>
      <c r="E80" s="530" t="s">
        <v>12942</v>
      </c>
      <c r="F80" s="23" t="s">
        <v>12773</v>
      </c>
      <c r="G80" s="406" t="s">
        <v>21</v>
      </c>
      <c r="H80" s="410" t="s">
        <v>12802</v>
      </c>
      <c r="I80" s="410" t="s">
        <v>6559</v>
      </c>
      <c r="J80" s="410"/>
      <c r="K80" s="410" t="s">
        <v>17264</v>
      </c>
      <c r="L80" s="410" t="s">
        <v>17263</v>
      </c>
      <c r="M80" s="410" t="s">
        <v>17263</v>
      </c>
      <c r="N80" s="410" t="s">
        <v>17263</v>
      </c>
      <c r="O80" s="410" t="s">
        <v>12945</v>
      </c>
      <c r="P80" s="410"/>
      <c r="Q80" s="530" t="s">
        <v>15879</v>
      </c>
      <c r="R80" s="530"/>
      <c r="S80" s="412">
        <v>48</v>
      </c>
    </row>
    <row r="81" spans="1:21" ht="15" thickTop="1" thickBot="1">
      <c r="A81" s="406">
        <v>79</v>
      </c>
      <c r="B81" s="530">
        <v>1520</v>
      </c>
      <c r="C81" s="530" t="s">
        <v>12745</v>
      </c>
      <c r="D81" s="406" t="s">
        <v>12914</v>
      </c>
      <c r="E81" s="530" t="s">
        <v>12943</v>
      </c>
      <c r="F81" s="23" t="s">
        <v>12774</v>
      </c>
      <c r="G81" s="406" t="s">
        <v>21</v>
      </c>
      <c r="H81" s="410" t="s">
        <v>12803</v>
      </c>
      <c r="I81" s="410" t="s">
        <v>6559</v>
      </c>
      <c r="J81" s="410"/>
      <c r="K81" s="410" t="s">
        <v>17264</v>
      </c>
      <c r="L81" s="410" t="s">
        <v>17263</v>
      </c>
      <c r="M81" s="410" t="s">
        <v>17263</v>
      </c>
      <c r="N81" s="410" t="s">
        <v>17263</v>
      </c>
      <c r="O81" s="410" t="s">
        <v>12945</v>
      </c>
      <c r="P81" s="410"/>
      <c r="Q81" s="530" t="s">
        <v>15880</v>
      </c>
      <c r="R81" s="530"/>
      <c r="S81" s="412">
        <v>48</v>
      </c>
    </row>
    <row r="82" spans="1:21" ht="15" thickTop="1" thickBot="1">
      <c r="A82" s="406">
        <v>80</v>
      </c>
      <c r="B82" s="530">
        <v>1560</v>
      </c>
      <c r="C82" s="530" t="s">
        <v>12746</v>
      </c>
      <c r="D82" s="406" t="s">
        <v>12915</v>
      </c>
      <c r="E82" s="530" t="s">
        <v>12944</v>
      </c>
      <c r="F82" s="23" t="s">
        <v>12775</v>
      </c>
      <c r="G82" s="406" t="s">
        <v>21</v>
      </c>
      <c r="H82" s="410" t="s">
        <v>12804</v>
      </c>
      <c r="I82" s="410" t="s">
        <v>6559</v>
      </c>
      <c r="J82" s="410"/>
      <c r="K82" s="410" t="s">
        <v>17264</v>
      </c>
      <c r="L82" s="410" t="s">
        <v>17263</v>
      </c>
      <c r="M82" s="410" t="s">
        <v>17263</v>
      </c>
      <c r="N82" s="410" t="s">
        <v>17263</v>
      </c>
      <c r="O82" s="410" t="s">
        <v>12945</v>
      </c>
      <c r="P82" s="410"/>
      <c r="Q82" s="530" t="s">
        <v>15881</v>
      </c>
      <c r="R82" s="530"/>
      <c r="S82" s="412">
        <v>48</v>
      </c>
    </row>
    <row r="83" spans="1:21" ht="15" thickTop="1" thickBot="1">
      <c r="A83" s="406">
        <v>81</v>
      </c>
      <c r="B83" s="530">
        <v>2010</v>
      </c>
      <c r="C83" s="530" t="s">
        <v>15274</v>
      </c>
      <c r="D83" s="530" t="s">
        <v>15374</v>
      </c>
      <c r="E83" s="530" t="s">
        <v>15379</v>
      </c>
      <c r="F83" s="23" t="s">
        <v>15279</v>
      </c>
      <c r="G83" s="406" t="s">
        <v>21</v>
      </c>
      <c r="H83" s="530" t="s">
        <v>15288</v>
      </c>
      <c r="I83" s="410" t="s">
        <v>6559</v>
      </c>
      <c r="J83" s="410"/>
      <c r="K83" s="410" t="s">
        <v>17264</v>
      </c>
      <c r="L83" s="410" t="s">
        <v>17261</v>
      </c>
      <c r="M83" s="410" t="s">
        <v>17261</v>
      </c>
      <c r="N83" s="410" t="s">
        <v>17263</v>
      </c>
      <c r="O83" s="609">
        <v>43481</v>
      </c>
      <c r="P83" s="609"/>
      <c r="Q83" s="530" t="s">
        <v>16477</v>
      </c>
      <c r="R83" s="530"/>
      <c r="S83" s="412">
        <v>48</v>
      </c>
    </row>
    <row r="84" spans="1:21" ht="15" thickTop="1" thickBot="1">
      <c r="A84" s="406">
        <v>82</v>
      </c>
      <c r="B84" s="530">
        <v>2020</v>
      </c>
      <c r="C84" s="530" t="s">
        <v>15275</v>
      </c>
      <c r="D84" s="530" t="s">
        <v>15375</v>
      </c>
      <c r="E84" s="530" t="s">
        <v>15380</v>
      </c>
      <c r="F84" s="23" t="s">
        <v>15280</v>
      </c>
      <c r="G84" s="406" t="s">
        <v>21</v>
      </c>
      <c r="H84" s="530" t="s">
        <v>15285</v>
      </c>
      <c r="I84" s="410" t="s">
        <v>6559</v>
      </c>
      <c r="J84" s="410"/>
      <c r="K84" s="410" t="s">
        <v>17264</v>
      </c>
      <c r="L84" s="410" t="s">
        <v>17261</v>
      </c>
      <c r="M84" s="410" t="s">
        <v>17261</v>
      </c>
      <c r="N84" s="410" t="s">
        <v>17263</v>
      </c>
      <c r="O84" s="609">
        <v>43481</v>
      </c>
      <c r="P84" s="609"/>
      <c r="Q84" s="530" t="s">
        <v>16478</v>
      </c>
      <c r="R84" s="530"/>
      <c r="S84" s="412">
        <v>48</v>
      </c>
    </row>
    <row r="85" spans="1:21" ht="15" thickTop="1" thickBot="1">
      <c r="A85" s="406">
        <v>83</v>
      </c>
      <c r="B85" s="530">
        <v>2030</v>
      </c>
      <c r="C85" s="530" t="s">
        <v>15276</v>
      </c>
      <c r="D85" s="530" t="s">
        <v>15376</v>
      </c>
      <c r="E85" s="530" t="s">
        <v>15381</v>
      </c>
      <c r="F85" s="23" t="s">
        <v>15281</v>
      </c>
      <c r="G85" s="406" t="s">
        <v>21</v>
      </c>
      <c r="H85" s="530" t="s">
        <v>15286</v>
      </c>
      <c r="I85" s="410" t="s">
        <v>6559</v>
      </c>
      <c r="J85" s="410"/>
      <c r="K85" s="410" t="s">
        <v>17264</v>
      </c>
      <c r="L85" s="410" t="s">
        <v>17263</v>
      </c>
      <c r="M85" s="410" t="s">
        <v>17263</v>
      </c>
      <c r="N85" s="410" t="s">
        <v>17263</v>
      </c>
      <c r="O85" s="609">
        <v>43481</v>
      </c>
      <c r="P85" s="609"/>
      <c r="Q85" s="530" t="s">
        <v>16479</v>
      </c>
      <c r="R85" s="530"/>
      <c r="S85" s="412">
        <v>48</v>
      </c>
    </row>
    <row r="86" spans="1:21" ht="15" thickTop="1" thickBot="1">
      <c r="A86" s="406">
        <v>84</v>
      </c>
      <c r="B86" s="530">
        <v>2050</v>
      </c>
      <c r="C86" s="530" t="s">
        <v>15277</v>
      </c>
      <c r="D86" s="530" t="s">
        <v>15377</v>
      </c>
      <c r="E86" s="530" t="s">
        <v>15382</v>
      </c>
      <c r="F86" s="23" t="s">
        <v>15282</v>
      </c>
      <c r="G86" s="406" t="s">
        <v>21</v>
      </c>
      <c r="H86" s="530" t="s">
        <v>15287</v>
      </c>
      <c r="I86" s="410" t="s">
        <v>6559</v>
      </c>
      <c r="J86" s="410"/>
      <c r="K86" s="410" t="s">
        <v>17264</v>
      </c>
      <c r="L86" s="410" t="s">
        <v>17263</v>
      </c>
      <c r="M86" s="410" t="s">
        <v>17263</v>
      </c>
      <c r="N86" s="410" t="s">
        <v>17263</v>
      </c>
      <c r="O86" s="609">
        <v>43481</v>
      </c>
      <c r="P86" s="609"/>
      <c r="Q86" s="530" t="s">
        <v>16480</v>
      </c>
      <c r="R86" s="530"/>
      <c r="S86" s="412">
        <v>48</v>
      </c>
    </row>
    <row r="87" spans="1:21" ht="15" thickTop="1" thickBot="1">
      <c r="A87" s="406">
        <v>85</v>
      </c>
      <c r="B87" s="530">
        <v>2100</v>
      </c>
      <c r="C87" s="530" t="s">
        <v>15278</v>
      </c>
      <c r="D87" s="530" t="s">
        <v>15378</v>
      </c>
      <c r="E87" s="530" t="s">
        <v>15383</v>
      </c>
      <c r="F87" s="23" t="s">
        <v>15283</v>
      </c>
      <c r="G87" s="406" t="s">
        <v>21</v>
      </c>
      <c r="H87" s="530" t="s">
        <v>15284</v>
      </c>
      <c r="I87" s="410" t="s">
        <v>6559</v>
      </c>
      <c r="J87" s="410"/>
      <c r="K87" s="410" t="s">
        <v>17264</v>
      </c>
      <c r="L87" s="410" t="s">
        <v>17263</v>
      </c>
      <c r="M87" s="410" t="s">
        <v>17263</v>
      </c>
      <c r="N87" s="410" t="s">
        <v>17263</v>
      </c>
      <c r="O87" s="609">
        <v>43481</v>
      </c>
      <c r="P87" s="609"/>
      <c r="Q87" s="530" t="s">
        <v>16481</v>
      </c>
      <c r="R87" s="530"/>
      <c r="S87" s="412">
        <v>48</v>
      </c>
    </row>
    <row r="88" spans="1:21" ht="15" thickTop="1" thickBot="1">
      <c r="A88" s="406">
        <v>86</v>
      </c>
      <c r="B88" s="530">
        <v>2040</v>
      </c>
      <c r="C88" s="530" t="s">
        <v>18072</v>
      </c>
      <c r="D88" s="586" t="s">
        <v>16310</v>
      </c>
      <c r="E88" s="586" t="s">
        <v>16311</v>
      </c>
      <c r="F88" s="94" t="s">
        <v>16785</v>
      </c>
      <c r="G88" s="586" t="s">
        <v>1183</v>
      </c>
      <c r="H88" s="586" t="s">
        <v>16944</v>
      </c>
      <c r="I88" s="586" t="s">
        <v>8383</v>
      </c>
      <c r="J88" s="586"/>
      <c r="K88" s="410" t="s">
        <v>17264</v>
      </c>
      <c r="L88" s="410" t="s">
        <v>17263</v>
      </c>
      <c r="M88" s="410" t="s">
        <v>17263</v>
      </c>
      <c r="N88" s="410" t="s">
        <v>17263</v>
      </c>
      <c r="O88" s="560" t="s">
        <v>16315</v>
      </c>
      <c r="P88" s="560"/>
      <c r="Q88" s="569" t="s">
        <v>16945</v>
      </c>
      <c r="R88" s="569"/>
      <c r="S88" s="412">
        <v>48</v>
      </c>
    </row>
    <row r="89" spans="1:21" ht="15" thickTop="1" thickBot="1">
      <c r="A89" s="406">
        <v>87</v>
      </c>
      <c r="B89" s="530">
        <v>2060</v>
      </c>
      <c r="C89" s="530" t="s">
        <v>18073</v>
      </c>
      <c r="D89" s="586" t="s">
        <v>16312</v>
      </c>
      <c r="E89" s="586" t="s">
        <v>16313</v>
      </c>
      <c r="F89" s="94" t="s">
        <v>16786</v>
      </c>
      <c r="G89" s="586" t="s">
        <v>1183</v>
      </c>
      <c r="H89" s="586" t="s">
        <v>16827</v>
      </c>
      <c r="I89" s="586" t="s">
        <v>8383</v>
      </c>
      <c r="J89" s="586"/>
      <c r="K89" s="410" t="s">
        <v>17264</v>
      </c>
      <c r="L89" s="410" t="s">
        <v>17263</v>
      </c>
      <c r="M89" s="410" t="s">
        <v>17263</v>
      </c>
      <c r="N89" s="410" t="s">
        <v>17263</v>
      </c>
      <c r="O89" s="560" t="s">
        <v>16315</v>
      </c>
      <c r="P89" s="560"/>
      <c r="Q89" s="569" t="s">
        <v>16946</v>
      </c>
      <c r="R89" s="569"/>
      <c r="S89" s="412">
        <v>48</v>
      </c>
      <c r="T89" s="616"/>
      <c r="U89" s="163"/>
    </row>
    <row r="90" spans="1:21" ht="15" thickTop="1" thickBot="1">
      <c r="A90" s="406">
        <v>88</v>
      </c>
      <c r="B90" s="530">
        <v>2070</v>
      </c>
      <c r="C90" s="530" t="s">
        <v>18074</v>
      </c>
      <c r="D90" s="586" t="s">
        <v>16314</v>
      </c>
      <c r="E90" s="586" t="s">
        <v>16745</v>
      </c>
      <c r="F90" s="94" t="s">
        <v>16787</v>
      </c>
      <c r="G90" s="586" t="s">
        <v>1183</v>
      </c>
      <c r="H90" s="586" t="s">
        <v>15363</v>
      </c>
      <c r="I90" s="586" t="s">
        <v>8383</v>
      </c>
      <c r="J90" s="586"/>
      <c r="K90" s="410" t="s">
        <v>17264</v>
      </c>
      <c r="L90" s="410" t="s">
        <v>17263</v>
      </c>
      <c r="M90" s="410" t="s">
        <v>17263</v>
      </c>
      <c r="N90" s="410" t="s">
        <v>17263</v>
      </c>
      <c r="O90" s="560" t="s">
        <v>16315</v>
      </c>
      <c r="P90" s="560"/>
      <c r="Q90" s="569" t="s">
        <v>16947</v>
      </c>
      <c r="R90" s="569"/>
      <c r="S90" s="412">
        <v>48</v>
      </c>
    </row>
    <row r="91" spans="1:21" ht="15" thickTop="1" thickBot="1">
      <c r="A91" s="406">
        <v>89</v>
      </c>
      <c r="B91" s="530">
        <v>1300</v>
      </c>
      <c r="C91" s="530" t="s">
        <v>18370</v>
      </c>
      <c r="D91" s="586" t="s">
        <v>18388</v>
      </c>
      <c r="E91" s="530" t="s">
        <v>18394</v>
      </c>
      <c r="F91" s="94" t="s">
        <v>18375</v>
      </c>
      <c r="G91" s="586" t="s">
        <v>1183</v>
      </c>
      <c r="H91" s="530" t="s">
        <v>21143</v>
      </c>
      <c r="I91" s="586" t="s">
        <v>8383</v>
      </c>
      <c r="J91" s="410"/>
      <c r="K91" s="410"/>
      <c r="L91" s="410"/>
      <c r="M91" s="410"/>
      <c r="N91" s="410"/>
      <c r="O91" s="560">
        <v>43623</v>
      </c>
      <c r="P91" s="560"/>
      <c r="Q91" s="530" t="s">
        <v>21144</v>
      </c>
      <c r="R91" s="530"/>
      <c r="S91" s="412">
        <v>49</v>
      </c>
    </row>
    <row r="92" spans="1:21" ht="15" thickTop="1" thickBot="1">
      <c r="A92" s="406">
        <v>90</v>
      </c>
      <c r="B92" s="530">
        <v>1310</v>
      </c>
      <c r="C92" s="530" t="s">
        <v>31472</v>
      </c>
      <c r="D92" s="586" t="s">
        <v>18389</v>
      </c>
      <c r="E92" s="530" t="s">
        <v>18395</v>
      </c>
      <c r="F92" s="94" t="s">
        <v>18376</v>
      </c>
      <c r="G92" s="586" t="s">
        <v>1183</v>
      </c>
      <c r="H92" s="530" t="s">
        <v>18381</v>
      </c>
      <c r="I92" s="586" t="s">
        <v>8383</v>
      </c>
      <c r="J92" s="410"/>
      <c r="K92" s="410"/>
      <c r="L92" s="410"/>
      <c r="M92" s="410"/>
      <c r="N92" s="410"/>
      <c r="O92" s="560">
        <v>43623</v>
      </c>
      <c r="P92" s="560"/>
      <c r="Q92" s="530" t="s">
        <v>21145</v>
      </c>
      <c r="R92" s="530"/>
      <c r="S92" s="412">
        <v>49</v>
      </c>
    </row>
    <row r="93" spans="1:21" ht="15" thickTop="1" thickBot="1">
      <c r="A93" s="406">
        <v>91</v>
      </c>
      <c r="B93" s="530">
        <v>2080</v>
      </c>
      <c r="C93" s="530" t="s">
        <v>18371</v>
      </c>
      <c r="D93" s="586" t="s">
        <v>18390</v>
      </c>
      <c r="E93" s="530" t="s">
        <v>18396</v>
      </c>
      <c r="F93" s="94" t="s">
        <v>18377</v>
      </c>
      <c r="G93" s="586" t="s">
        <v>1183</v>
      </c>
      <c r="H93" s="530" t="s">
        <v>18382</v>
      </c>
      <c r="I93" s="586" t="s">
        <v>8383</v>
      </c>
      <c r="J93" s="410"/>
      <c r="K93" s="410"/>
      <c r="L93" s="410"/>
      <c r="M93" s="410"/>
      <c r="N93" s="410"/>
      <c r="O93" s="560">
        <v>43623</v>
      </c>
      <c r="P93" s="560"/>
      <c r="Q93" s="530" t="s">
        <v>21146</v>
      </c>
      <c r="R93" s="530"/>
      <c r="S93" s="412">
        <v>49</v>
      </c>
    </row>
    <row r="94" spans="1:21" ht="15" thickTop="1" thickBot="1">
      <c r="A94" s="406">
        <v>92</v>
      </c>
      <c r="B94" s="530">
        <v>2090</v>
      </c>
      <c r="C94" s="530" t="s">
        <v>18372</v>
      </c>
      <c r="D94" s="586" t="s">
        <v>18391</v>
      </c>
      <c r="E94" s="530" t="s">
        <v>18397</v>
      </c>
      <c r="F94" s="94" t="s">
        <v>18378</v>
      </c>
      <c r="G94" s="586" t="s">
        <v>1183</v>
      </c>
      <c r="H94" s="530" t="s">
        <v>18383</v>
      </c>
      <c r="I94" s="586" t="s">
        <v>8383</v>
      </c>
      <c r="J94" s="410"/>
      <c r="K94" s="410"/>
      <c r="L94" s="410"/>
      <c r="M94" s="410"/>
      <c r="N94" s="410"/>
      <c r="O94" s="560">
        <v>43623</v>
      </c>
      <c r="P94" s="560"/>
      <c r="Q94" s="530" t="s">
        <v>21147</v>
      </c>
      <c r="R94" s="530"/>
      <c r="S94" s="412">
        <v>49</v>
      </c>
    </row>
    <row r="95" spans="1:21" ht="15" thickTop="1" thickBot="1">
      <c r="A95" s="406">
        <v>93</v>
      </c>
      <c r="B95" s="530">
        <v>2110</v>
      </c>
      <c r="C95" s="530" t="s">
        <v>18373</v>
      </c>
      <c r="D95" s="586" t="s">
        <v>18392</v>
      </c>
      <c r="E95" s="530" t="s">
        <v>18398</v>
      </c>
      <c r="F95" s="94" t="s">
        <v>18379</v>
      </c>
      <c r="G95" s="586" t="s">
        <v>1183</v>
      </c>
      <c r="H95" s="530" t="s">
        <v>18384</v>
      </c>
      <c r="I95" s="586" t="s">
        <v>8383</v>
      </c>
      <c r="J95" s="410"/>
      <c r="K95" s="410"/>
      <c r="L95" s="410"/>
      <c r="M95" s="410"/>
      <c r="N95" s="410"/>
      <c r="O95" s="560">
        <v>43623</v>
      </c>
      <c r="P95" s="560"/>
      <c r="Q95" s="530" t="s">
        <v>21148</v>
      </c>
      <c r="R95" s="530"/>
      <c r="S95" s="412">
        <v>49</v>
      </c>
    </row>
    <row r="96" spans="1:21" ht="15" thickTop="1" thickBot="1">
      <c r="A96" s="406">
        <v>94</v>
      </c>
      <c r="B96" s="530">
        <v>2120</v>
      </c>
      <c r="C96" s="530" t="s">
        <v>18374</v>
      </c>
      <c r="D96" s="586" t="s">
        <v>18393</v>
      </c>
      <c r="E96" s="530" t="s">
        <v>18399</v>
      </c>
      <c r="F96" s="94" t="s">
        <v>18379</v>
      </c>
      <c r="G96" s="586" t="s">
        <v>1183</v>
      </c>
      <c r="H96" s="530" t="s">
        <v>18380</v>
      </c>
      <c r="I96" s="586" t="s">
        <v>8383</v>
      </c>
      <c r="J96" s="410"/>
      <c r="K96" s="410"/>
      <c r="L96" s="410"/>
      <c r="M96" s="410"/>
      <c r="N96" s="410"/>
      <c r="O96" s="560">
        <v>43623</v>
      </c>
      <c r="P96" s="560"/>
      <c r="Q96" s="530" t="s">
        <v>21149</v>
      </c>
      <c r="R96" s="530"/>
      <c r="S96" s="412">
        <v>49</v>
      </c>
    </row>
    <row r="97" spans="1:19" ht="15" thickTop="1" thickBot="1">
      <c r="A97" s="909"/>
      <c r="B97" s="909">
        <v>1320</v>
      </c>
      <c r="C97" s="909" t="s">
        <v>19259</v>
      </c>
      <c r="D97" s="909" t="s">
        <v>19267</v>
      </c>
      <c r="E97" s="909" t="s">
        <v>19268</v>
      </c>
      <c r="F97" s="87" t="s">
        <v>19284</v>
      </c>
      <c r="G97" s="910" t="s">
        <v>1183</v>
      </c>
      <c r="H97" s="909" t="s">
        <v>19258</v>
      </c>
      <c r="I97" s="910" t="s">
        <v>8383</v>
      </c>
      <c r="J97" s="909"/>
      <c r="K97" s="909"/>
      <c r="L97" s="909"/>
      <c r="M97" s="909"/>
      <c r="N97" s="909"/>
      <c r="O97" s="911">
        <v>43727</v>
      </c>
      <c r="P97" s="909"/>
      <c r="Q97" s="909" t="s">
        <v>21152</v>
      </c>
      <c r="R97" s="909"/>
      <c r="S97" s="912"/>
    </row>
    <row r="98" spans="1:19" ht="15" thickTop="1" thickBo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5" thickTop="1" thickBot="1">
      <c r="A99" s="9"/>
      <c r="B99" s="9"/>
      <c r="C99" s="9" t="s">
        <v>23075</v>
      </c>
      <c r="D99" s="9" t="s">
        <v>23080</v>
      </c>
      <c r="E99" s="9" t="s">
        <v>23077</v>
      </c>
      <c r="F99" s="87" t="s">
        <v>23083</v>
      </c>
      <c r="G99" s="9" t="s">
        <v>21</v>
      </c>
      <c r="H99" s="9" t="s">
        <v>19175</v>
      </c>
      <c r="I99" s="9" t="s">
        <v>7809</v>
      </c>
      <c r="J99" s="9"/>
      <c r="K99" s="9"/>
      <c r="L99" s="9"/>
      <c r="M99" s="9"/>
      <c r="N99" s="9"/>
      <c r="O99" s="913">
        <v>43721</v>
      </c>
      <c r="P99" s="9"/>
      <c r="Q99" s="9" t="s">
        <v>23085</v>
      </c>
      <c r="R99" s="9" t="s">
        <v>23097</v>
      </c>
      <c r="S99" s="9"/>
    </row>
    <row r="100" spans="1:19" ht="15" thickTop="1" thickBot="1">
      <c r="A100" s="9"/>
      <c r="B100" s="9"/>
      <c r="C100" s="9" t="s">
        <v>23076</v>
      </c>
      <c r="D100" s="9" t="s">
        <v>23081</v>
      </c>
      <c r="E100" s="9" t="s">
        <v>23082</v>
      </c>
      <c r="F100" s="87" t="s">
        <v>23083</v>
      </c>
      <c r="G100" s="9" t="s">
        <v>21</v>
      </c>
      <c r="H100" s="9" t="s">
        <v>19176</v>
      </c>
      <c r="I100" s="9" t="s">
        <v>7809</v>
      </c>
      <c r="J100" s="9"/>
      <c r="K100" s="9"/>
      <c r="L100" s="9"/>
      <c r="M100" s="9"/>
      <c r="N100" s="9"/>
      <c r="O100" s="913">
        <v>43721</v>
      </c>
      <c r="P100" s="9"/>
      <c r="Q100" s="9" t="s">
        <v>23084</v>
      </c>
      <c r="R100" s="9" t="s">
        <v>23097</v>
      </c>
      <c r="S100" s="9"/>
    </row>
    <row r="101" spans="1:19" ht="15" thickTop="1" thickBo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5" thickTop="1" thickBo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4.25" thickTop="1"/>
  </sheetData>
  <autoFilter ref="A1:V97"/>
  <phoneticPr fontId="35"/>
  <hyperlinks>
    <hyperlink ref="A1" location="ユーザー一覧!A1" display="通番"/>
    <hyperlink ref="F76" r:id="rId1"/>
    <hyperlink ref="F77" r:id="rId2"/>
    <hyperlink ref="F97" r:id="rId3"/>
    <hyperlink ref="F99" r:id="rId4"/>
    <hyperlink ref="F100" r:id="rId5"/>
    <hyperlink ref="F43" r:id="rId6"/>
  </hyperlinks>
  <pageMargins left="0.7" right="0.7" top="0.75" bottom="0.75" header="0.3" footer="0.3"/>
  <pageSetup paperSize="9" orientation="portrait" r:id="rId7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V42"/>
  <sheetViews>
    <sheetView topLeftCell="D1"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39.6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87" t="s">
        <v>25699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10000</v>
      </c>
      <c r="C2" s="405" t="s">
        <v>10730</v>
      </c>
      <c r="D2" s="406" t="s">
        <v>10744</v>
      </c>
      <c r="E2" s="407" t="s">
        <v>16948</v>
      </c>
      <c r="F2" s="87" t="s">
        <v>10728</v>
      </c>
      <c r="G2" s="406" t="s">
        <v>21</v>
      </c>
      <c r="H2" s="409" t="s">
        <v>10729</v>
      </c>
      <c r="I2" s="410" t="s">
        <v>10724</v>
      </c>
      <c r="J2" s="410"/>
      <c r="K2" s="410" t="s">
        <v>17458</v>
      </c>
      <c r="L2" s="410" t="s">
        <v>17426</v>
      </c>
      <c r="M2" s="410" t="s">
        <v>17257</v>
      </c>
      <c r="N2" s="410" t="s">
        <v>17263</v>
      </c>
      <c r="O2" s="410" t="s">
        <v>10745</v>
      </c>
      <c r="P2" s="410"/>
      <c r="Q2" s="411" t="s">
        <v>10844</v>
      </c>
      <c r="R2" s="411"/>
      <c r="S2" s="412">
        <v>47</v>
      </c>
      <c r="U2" s="413" t="s">
        <v>5180</v>
      </c>
      <c r="V2" s="413">
        <f>COUNTIF($S$2:$S$17,"41")</f>
        <v>0</v>
      </c>
    </row>
    <row r="3" spans="1:22" ht="15" thickTop="1" thickBot="1">
      <c r="A3" s="406">
        <v>2</v>
      </c>
      <c r="B3" s="406">
        <v>20010</v>
      </c>
      <c r="C3" s="406" t="s">
        <v>13619</v>
      </c>
      <c r="D3" s="406" t="s">
        <v>13193</v>
      </c>
      <c r="E3" s="407" t="s">
        <v>13194</v>
      </c>
      <c r="F3" s="87" t="s">
        <v>13060</v>
      </c>
      <c r="G3" s="406" t="s">
        <v>21</v>
      </c>
      <c r="H3" s="409" t="s">
        <v>13061</v>
      </c>
      <c r="I3" s="410" t="s">
        <v>6559</v>
      </c>
      <c r="J3" s="410"/>
      <c r="K3" s="410" t="s">
        <v>17458</v>
      </c>
      <c r="L3" s="410" t="s">
        <v>17261</v>
      </c>
      <c r="M3" s="410" t="s">
        <v>17426</v>
      </c>
      <c r="N3" s="410" t="s">
        <v>17440</v>
      </c>
      <c r="O3" s="410" t="s">
        <v>13195</v>
      </c>
      <c r="P3" s="410"/>
      <c r="Q3" s="411" t="s">
        <v>13937</v>
      </c>
      <c r="R3" s="411"/>
      <c r="S3" s="412">
        <v>48</v>
      </c>
      <c r="U3" s="413" t="s">
        <v>5179</v>
      </c>
      <c r="V3" s="413">
        <f>COUNTIF($S$2:$S$17,"42")</f>
        <v>0</v>
      </c>
    </row>
    <row r="4" spans="1:22" ht="15" thickTop="1" thickBot="1">
      <c r="A4" s="406">
        <v>3</v>
      </c>
      <c r="B4" s="406">
        <v>20020</v>
      </c>
      <c r="C4" s="406" t="s">
        <v>13620</v>
      </c>
      <c r="D4" s="406" t="s">
        <v>13940</v>
      </c>
      <c r="E4" s="415" t="s">
        <v>13939</v>
      </c>
      <c r="F4" s="87" t="s">
        <v>13621</v>
      </c>
      <c r="G4" s="406" t="s">
        <v>21</v>
      </c>
      <c r="H4" s="409" t="s">
        <v>13622</v>
      </c>
      <c r="I4" s="410" t="s">
        <v>6559</v>
      </c>
      <c r="J4" s="410"/>
      <c r="K4" s="410" t="s">
        <v>17264</v>
      </c>
      <c r="L4" s="410" t="s">
        <v>17426</v>
      </c>
      <c r="M4" s="410" t="s">
        <v>17257</v>
      </c>
      <c r="N4" s="410" t="s">
        <v>17299</v>
      </c>
      <c r="O4" s="410" t="s">
        <v>13941</v>
      </c>
      <c r="P4" s="410"/>
      <c r="Q4" s="410" t="s">
        <v>14047</v>
      </c>
      <c r="R4" s="410"/>
      <c r="S4" s="412">
        <v>48</v>
      </c>
      <c r="U4" s="413" t="s">
        <v>5178</v>
      </c>
      <c r="V4" s="413">
        <f>COUNTIF($S$2:$S$17,"43")</f>
        <v>0</v>
      </c>
    </row>
    <row r="5" spans="1:22" ht="15" thickTop="1" thickBot="1">
      <c r="A5" s="406">
        <v>4</v>
      </c>
      <c r="B5" s="406">
        <v>30010</v>
      </c>
      <c r="C5" s="406" t="s">
        <v>22079</v>
      </c>
      <c r="D5" s="406" t="s">
        <v>22218</v>
      </c>
      <c r="E5" s="415" t="s">
        <v>22221</v>
      </c>
      <c r="F5" s="87" t="s">
        <v>22081</v>
      </c>
      <c r="G5" s="406" t="s">
        <v>21</v>
      </c>
      <c r="H5" s="409" t="s">
        <v>22085</v>
      </c>
      <c r="I5" s="410" t="s">
        <v>6559</v>
      </c>
      <c r="J5" s="410"/>
      <c r="K5" s="410" t="s">
        <v>17255</v>
      </c>
      <c r="L5" s="410" t="s">
        <v>17257</v>
      </c>
      <c r="M5" s="410" t="s">
        <v>17257</v>
      </c>
      <c r="N5" s="410" t="s">
        <v>17259</v>
      </c>
      <c r="O5" s="410" t="s">
        <v>22217</v>
      </c>
      <c r="P5" s="410"/>
      <c r="Q5" s="410"/>
      <c r="R5" s="410"/>
      <c r="S5" s="412"/>
      <c r="U5" s="413"/>
      <c r="V5" s="413"/>
    </row>
    <row r="6" spans="1:22" ht="15" thickTop="1" thickBot="1">
      <c r="A6" s="406">
        <v>5</v>
      </c>
      <c r="B6" s="406">
        <v>30020</v>
      </c>
      <c r="C6" s="406" t="s">
        <v>22080</v>
      </c>
      <c r="D6" s="406" t="s">
        <v>22219</v>
      </c>
      <c r="E6" s="415" t="s">
        <v>22222</v>
      </c>
      <c r="F6" s="87" t="s">
        <v>22082</v>
      </c>
      <c r="G6" s="406" t="s">
        <v>21</v>
      </c>
      <c r="H6" s="409" t="s">
        <v>22086</v>
      </c>
      <c r="I6" s="410" t="s">
        <v>6559</v>
      </c>
      <c r="J6" s="410"/>
      <c r="K6" s="410" t="s">
        <v>17264</v>
      </c>
      <c r="L6" s="410" t="s">
        <v>17257</v>
      </c>
      <c r="M6" s="410" t="s">
        <v>17257</v>
      </c>
      <c r="N6" s="410" t="s">
        <v>17259</v>
      </c>
      <c r="O6" s="410" t="s">
        <v>22217</v>
      </c>
      <c r="P6" s="410"/>
      <c r="Q6" s="410"/>
      <c r="R6" s="410"/>
      <c r="S6" s="412"/>
      <c r="U6" s="413"/>
      <c r="V6" s="413"/>
    </row>
    <row r="7" spans="1:22" ht="15" thickTop="1" thickBot="1">
      <c r="A7" s="406">
        <v>6</v>
      </c>
      <c r="B7" s="406">
        <v>30030</v>
      </c>
      <c r="C7" s="406" t="s">
        <v>27715</v>
      </c>
      <c r="D7" s="406" t="s">
        <v>22220</v>
      </c>
      <c r="E7" s="415" t="s">
        <v>22223</v>
      </c>
      <c r="F7" s="87" t="s">
        <v>22083</v>
      </c>
      <c r="G7" s="406" t="s">
        <v>21</v>
      </c>
      <c r="H7" s="409" t="s">
        <v>22084</v>
      </c>
      <c r="I7" s="410" t="s">
        <v>6559</v>
      </c>
      <c r="J7" s="410"/>
      <c r="K7" s="410" t="s">
        <v>17255</v>
      </c>
      <c r="L7" s="410" t="s">
        <v>17257</v>
      </c>
      <c r="M7" s="410" t="s">
        <v>17257</v>
      </c>
      <c r="N7" s="410" t="s">
        <v>17259</v>
      </c>
      <c r="O7" s="410" t="s">
        <v>22217</v>
      </c>
      <c r="P7" s="410"/>
      <c r="Q7" s="410"/>
      <c r="R7" s="410"/>
      <c r="S7" s="412"/>
      <c r="U7" s="413"/>
      <c r="V7" s="413"/>
    </row>
    <row r="8" spans="1:22" ht="15" thickTop="1" thickBot="1">
      <c r="A8" s="406">
        <v>7</v>
      </c>
      <c r="B8" s="406">
        <v>40010</v>
      </c>
      <c r="C8" s="406" t="s">
        <v>27716</v>
      </c>
      <c r="D8" s="406" t="s">
        <v>25777</v>
      </c>
      <c r="E8" s="415" t="s">
        <v>25782</v>
      </c>
      <c r="F8" s="87" t="s">
        <v>25694</v>
      </c>
      <c r="G8" s="406" t="s">
        <v>21</v>
      </c>
      <c r="H8" s="409" t="s">
        <v>25701</v>
      </c>
      <c r="I8" s="410" t="s">
        <v>6559</v>
      </c>
      <c r="J8" s="410"/>
      <c r="K8" s="410" t="s">
        <v>17264</v>
      </c>
      <c r="L8" s="410" t="s">
        <v>17257</v>
      </c>
      <c r="M8" s="410" t="s">
        <v>17257</v>
      </c>
      <c r="N8" s="410" t="s">
        <v>17259</v>
      </c>
      <c r="O8" s="410" t="s">
        <v>25787</v>
      </c>
      <c r="P8" s="410"/>
      <c r="Q8" s="410" t="s">
        <v>25826</v>
      </c>
      <c r="R8" s="410"/>
      <c r="S8" s="412"/>
      <c r="U8" s="413"/>
      <c r="V8" s="413"/>
    </row>
    <row r="9" spans="1:22" ht="15" thickTop="1" thickBot="1">
      <c r="A9" s="406">
        <v>8</v>
      </c>
      <c r="B9" s="406">
        <v>40020</v>
      </c>
      <c r="C9" s="406" t="s">
        <v>27717</v>
      </c>
      <c r="D9" s="406" t="s">
        <v>25778</v>
      </c>
      <c r="E9" s="415" t="s">
        <v>25783</v>
      </c>
      <c r="F9" s="87" t="s">
        <v>25695</v>
      </c>
      <c r="G9" s="406" t="s">
        <v>21</v>
      </c>
      <c r="H9" s="409" t="s">
        <v>25702</v>
      </c>
      <c r="I9" s="410" t="s">
        <v>6559</v>
      </c>
      <c r="J9" s="410"/>
      <c r="K9" s="410" t="s">
        <v>17255</v>
      </c>
      <c r="L9" s="410" t="s">
        <v>17257</v>
      </c>
      <c r="M9" s="410" t="s">
        <v>17257</v>
      </c>
      <c r="N9" s="410" t="s">
        <v>17259</v>
      </c>
      <c r="O9" s="410" t="s">
        <v>25787</v>
      </c>
      <c r="P9" s="410"/>
      <c r="Q9" s="410" t="s">
        <v>25827</v>
      </c>
      <c r="R9" s="410"/>
      <c r="S9" s="412"/>
      <c r="U9" s="413"/>
      <c r="V9" s="413"/>
    </row>
    <row r="10" spans="1:22" ht="15" thickTop="1" thickBot="1">
      <c r="A10" s="406">
        <v>9</v>
      </c>
      <c r="B10" s="406">
        <v>40030</v>
      </c>
      <c r="C10" s="406" t="s">
        <v>27718</v>
      </c>
      <c r="D10" s="406" t="s">
        <v>25779</v>
      </c>
      <c r="E10" s="415" t="s">
        <v>25784</v>
      </c>
      <c r="F10" s="87" t="s">
        <v>25696</v>
      </c>
      <c r="G10" s="406" t="s">
        <v>21</v>
      </c>
      <c r="H10" s="409" t="s">
        <v>25703</v>
      </c>
      <c r="I10" s="410" t="s">
        <v>6559</v>
      </c>
      <c r="J10" s="410"/>
      <c r="K10" s="410" t="s">
        <v>17264</v>
      </c>
      <c r="L10" s="410" t="s">
        <v>17257</v>
      </c>
      <c r="M10" s="410" t="s">
        <v>17257</v>
      </c>
      <c r="N10" s="410" t="s">
        <v>17259</v>
      </c>
      <c r="O10" s="410" t="s">
        <v>25787</v>
      </c>
      <c r="P10" s="410"/>
      <c r="Q10" s="410" t="s">
        <v>25828</v>
      </c>
      <c r="R10" s="410"/>
      <c r="S10" s="412"/>
      <c r="U10" s="413"/>
      <c r="V10" s="413"/>
    </row>
    <row r="11" spans="1:22" ht="15" thickTop="1" thickBot="1">
      <c r="A11" s="406">
        <v>10</v>
      </c>
      <c r="B11" s="406">
        <v>40040</v>
      </c>
      <c r="C11" s="406" t="s">
        <v>27719</v>
      </c>
      <c r="D11" s="406" t="s">
        <v>25780</v>
      </c>
      <c r="E11" s="415" t="s">
        <v>25785</v>
      </c>
      <c r="F11" s="87" t="s">
        <v>25697</v>
      </c>
      <c r="G11" s="406" t="s">
        <v>21</v>
      </c>
      <c r="H11" s="409" t="s">
        <v>25704</v>
      </c>
      <c r="I11" s="410" t="s">
        <v>6559</v>
      </c>
      <c r="J11" s="410"/>
      <c r="K11" s="410" t="s">
        <v>17255</v>
      </c>
      <c r="L11" s="410" t="s">
        <v>17257</v>
      </c>
      <c r="M11" s="410" t="s">
        <v>17257</v>
      </c>
      <c r="N11" s="410" t="s">
        <v>17259</v>
      </c>
      <c r="O11" s="410" t="s">
        <v>25787</v>
      </c>
      <c r="P11" s="410"/>
      <c r="Q11" s="410" t="s">
        <v>25829</v>
      </c>
      <c r="R11" s="410"/>
      <c r="S11" s="412"/>
      <c r="U11" s="413"/>
      <c r="V11" s="413"/>
    </row>
    <row r="12" spans="1:22" ht="15" thickTop="1" thickBot="1">
      <c r="A12" s="406">
        <v>11</v>
      </c>
      <c r="B12" s="406">
        <v>40050</v>
      </c>
      <c r="C12" s="406" t="s">
        <v>27720</v>
      </c>
      <c r="D12" s="406" t="s">
        <v>25781</v>
      </c>
      <c r="E12" s="415" t="s">
        <v>25786</v>
      </c>
      <c r="F12" s="87" t="s">
        <v>25698</v>
      </c>
      <c r="G12" s="406" t="s">
        <v>21</v>
      </c>
      <c r="H12" s="409" t="s">
        <v>25700</v>
      </c>
      <c r="I12" s="410" t="s">
        <v>6559</v>
      </c>
      <c r="J12" s="410"/>
      <c r="K12" s="410" t="s">
        <v>17264</v>
      </c>
      <c r="L12" s="410" t="s">
        <v>17257</v>
      </c>
      <c r="M12" s="410" t="s">
        <v>17257</v>
      </c>
      <c r="N12" s="410" t="s">
        <v>17259</v>
      </c>
      <c r="O12" s="410" t="s">
        <v>25787</v>
      </c>
      <c r="P12" s="410"/>
      <c r="Q12" s="410" t="s">
        <v>25830</v>
      </c>
      <c r="R12" s="410"/>
      <c r="S12" s="412"/>
      <c r="U12" s="413"/>
      <c r="V12" s="413"/>
    </row>
    <row r="13" spans="1:22" ht="15" thickTop="1" thickBot="1">
      <c r="A13" s="406">
        <v>12</v>
      </c>
      <c r="B13" s="406">
        <v>40060</v>
      </c>
      <c r="C13" s="406" t="s">
        <v>27722</v>
      </c>
      <c r="D13" s="406" t="s">
        <v>26537</v>
      </c>
      <c r="E13" s="415" t="s">
        <v>26539</v>
      </c>
      <c r="F13" s="87" t="s">
        <v>26526</v>
      </c>
      <c r="G13" s="406" t="s">
        <v>21</v>
      </c>
      <c r="H13" s="409" t="s">
        <v>26524</v>
      </c>
      <c r="I13" s="410" t="s">
        <v>26525</v>
      </c>
      <c r="J13" s="410"/>
      <c r="K13" s="410" t="s">
        <v>17255</v>
      </c>
      <c r="L13" s="410" t="s">
        <v>17257</v>
      </c>
      <c r="M13" s="410" t="s">
        <v>17257</v>
      </c>
      <c r="N13" s="410" t="s">
        <v>17259</v>
      </c>
      <c r="O13" s="410" t="s">
        <v>26540</v>
      </c>
      <c r="P13" s="410"/>
      <c r="Q13" s="410" t="s">
        <v>27380</v>
      </c>
      <c r="R13" s="410"/>
      <c r="S13" s="412"/>
      <c r="U13" s="413"/>
      <c r="V13" s="413"/>
    </row>
    <row r="14" spans="1:22" ht="15" thickTop="1" thickBot="1">
      <c r="A14" s="406">
        <v>13</v>
      </c>
      <c r="B14" s="406">
        <v>40070</v>
      </c>
      <c r="C14" s="406" t="s">
        <v>27723</v>
      </c>
      <c r="D14" s="406" t="s">
        <v>26538</v>
      </c>
      <c r="E14" s="415" t="s">
        <v>27372</v>
      </c>
      <c r="F14" s="87" t="s">
        <v>26527</v>
      </c>
      <c r="G14" s="406" t="s">
        <v>21</v>
      </c>
      <c r="H14" s="409" t="s">
        <v>26523</v>
      </c>
      <c r="I14" s="410" t="s">
        <v>26525</v>
      </c>
      <c r="J14" s="410"/>
      <c r="K14" s="410" t="s">
        <v>17255</v>
      </c>
      <c r="L14" s="410" t="s">
        <v>17257</v>
      </c>
      <c r="M14" s="410" t="s">
        <v>17257</v>
      </c>
      <c r="N14" s="410" t="s">
        <v>17259</v>
      </c>
      <c r="O14" s="410" t="s">
        <v>26540</v>
      </c>
      <c r="P14" s="410"/>
      <c r="Q14" s="410" t="s">
        <v>27381</v>
      </c>
      <c r="R14" s="410"/>
      <c r="S14" s="412"/>
      <c r="U14" s="413"/>
      <c r="V14" s="413"/>
    </row>
    <row r="15" spans="1:22" ht="15" thickTop="1" thickBot="1">
      <c r="A15" s="406">
        <v>14</v>
      </c>
      <c r="B15" s="406">
        <v>40080</v>
      </c>
      <c r="C15" s="406" t="s">
        <v>27721</v>
      </c>
      <c r="D15" s="406" t="s">
        <v>27373</v>
      </c>
      <c r="E15" s="415" t="s">
        <v>27376</v>
      </c>
      <c r="F15" s="87" t="s">
        <v>27257</v>
      </c>
      <c r="G15" s="406" t="s">
        <v>21</v>
      </c>
      <c r="H15" s="409" t="s">
        <v>27258</v>
      </c>
      <c r="I15" s="410" t="s">
        <v>26525</v>
      </c>
      <c r="J15" s="410"/>
      <c r="K15" s="410" t="s">
        <v>17255</v>
      </c>
      <c r="L15" s="410" t="s">
        <v>17257</v>
      </c>
      <c r="M15" s="410" t="s">
        <v>17257</v>
      </c>
      <c r="N15" s="410" t="s">
        <v>17259</v>
      </c>
      <c r="O15" s="410" t="s">
        <v>27379</v>
      </c>
      <c r="P15" s="410"/>
      <c r="Q15" s="410" t="s">
        <v>27382</v>
      </c>
      <c r="R15" s="410"/>
      <c r="S15" s="412"/>
      <c r="U15" s="413"/>
      <c r="V15" s="413"/>
    </row>
    <row r="16" spans="1:22" ht="15" thickTop="1" thickBot="1">
      <c r="A16" s="406">
        <v>15</v>
      </c>
      <c r="B16" s="406">
        <v>40090</v>
      </c>
      <c r="C16" s="406" t="s">
        <v>27726</v>
      </c>
      <c r="D16" s="406" t="s">
        <v>27374</v>
      </c>
      <c r="E16" s="415" t="s">
        <v>27377</v>
      </c>
      <c r="F16" s="87" t="s">
        <v>27334</v>
      </c>
      <c r="G16" s="406" t="s">
        <v>21</v>
      </c>
      <c r="H16" s="409" t="s">
        <v>27336</v>
      </c>
      <c r="I16" s="410" t="s">
        <v>26525</v>
      </c>
      <c r="J16" s="410"/>
      <c r="K16" s="410" t="s">
        <v>17255</v>
      </c>
      <c r="L16" s="410" t="s">
        <v>17257</v>
      </c>
      <c r="M16" s="410" t="s">
        <v>17257</v>
      </c>
      <c r="N16" s="410" t="s">
        <v>17259</v>
      </c>
      <c r="O16" s="410" t="s">
        <v>27379</v>
      </c>
      <c r="P16" s="410"/>
      <c r="Q16" s="410" t="s">
        <v>27724</v>
      </c>
      <c r="R16" s="410"/>
      <c r="S16" s="412"/>
      <c r="U16" s="413" t="s">
        <v>5176</v>
      </c>
      <c r="V16" s="413">
        <f>COUNTIF($S$2:$S$17,"44")</f>
        <v>0</v>
      </c>
    </row>
    <row r="17" spans="1:22" ht="15" thickTop="1" thickBot="1">
      <c r="A17" s="528">
        <v>16</v>
      </c>
      <c r="B17" s="528">
        <v>40100</v>
      </c>
      <c r="C17" s="528" t="s">
        <v>27727</v>
      </c>
      <c r="D17" s="528" t="s">
        <v>27375</v>
      </c>
      <c r="E17" s="942" t="s">
        <v>27378</v>
      </c>
      <c r="F17" s="87" t="s">
        <v>27335</v>
      </c>
      <c r="G17" s="528" t="s">
        <v>21</v>
      </c>
      <c r="H17" s="943" t="s">
        <v>27337</v>
      </c>
      <c r="I17" s="529" t="s">
        <v>26525</v>
      </c>
      <c r="J17" s="529"/>
      <c r="K17" s="529" t="s">
        <v>17255</v>
      </c>
      <c r="L17" s="529" t="s">
        <v>17257</v>
      </c>
      <c r="M17" s="529" t="s">
        <v>17257</v>
      </c>
      <c r="N17" s="529" t="s">
        <v>17259</v>
      </c>
      <c r="O17" s="529" t="s">
        <v>27379</v>
      </c>
      <c r="P17" s="529"/>
      <c r="Q17" s="529" t="s">
        <v>27725</v>
      </c>
      <c r="R17" s="529"/>
      <c r="S17" s="944"/>
      <c r="U17" s="413" t="s">
        <v>5174</v>
      </c>
      <c r="V17" s="413">
        <f>COUNTIF($S$2:$S$17,"45")</f>
        <v>0</v>
      </c>
    </row>
    <row r="18" spans="1:22" ht="15" thickTop="1" thickBot="1">
      <c r="A18" s="406">
        <v>17</v>
      </c>
      <c r="B18" s="530">
        <v>500010</v>
      </c>
      <c r="C18" s="530" t="s">
        <v>27889</v>
      </c>
      <c r="D18" s="530" t="s">
        <v>27921</v>
      </c>
      <c r="E18" s="587" t="s">
        <v>27926</v>
      </c>
      <c r="F18" s="87" t="s">
        <v>27894</v>
      </c>
      <c r="G18" s="530" t="s">
        <v>21</v>
      </c>
      <c r="H18" s="530" t="s">
        <v>27901</v>
      </c>
      <c r="I18" s="530" t="s">
        <v>27899</v>
      </c>
      <c r="J18" s="530"/>
      <c r="K18" s="530"/>
      <c r="L18" s="530"/>
      <c r="M18" s="530"/>
      <c r="N18" s="530"/>
      <c r="O18" s="560">
        <v>44264</v>
      </c>
      <c r="P18" s="530"/>
      <c r="Q18" s="530"/>
      <c r="R18" s="530"/>
      <c r="S18" s="531"/>
      <c r="U18" s="413" t="s">
        <v>5175</v>
      </c>
      <c r="V18" s="413">
        <f>COUNTIF($S$2:$S$109,"46")</f>
        <v>0</v>
      </c>
    </row>
    <row r="19" spans="1:22" ht="15" thickTop="1" thickBot="1">
      <c r="A19" s="528">
        <v>18</v>
      </c>
      <c r="B19" s="530">
        <v>500020</v>
      </c>
      <c r="C19" s="530" t="s">
        <v>27890</v>
      </c>
      <c r="D19" s="530" t="s">
        <v>27922</v>
      </c>
      <c r="E19" s="587" t="s">
        <v>27927</v>
      </c>
      <c r="F19" s="87" t="s">
        <v>27895</v>
      </c>
      <c r="G19" s="530" t="s">
        <v>21</v>
      </c>
      <c r="H19" s="530" t="s">
        <v>27902</v>
      </c>
      <c r="I19" s="530" t="s">
        <v>27899</v>
      </c>
      <c r="J19" s="530"/>
      <c r="K19" s="530"/>
      <c r="L19" s="530"/>
      <c r="M19" s="530"/>
      <c r="N19" s="530"/>
      <c r="O19" s="560">
        <v>44264</v>
      </c>
      <c r="P19" s="530"/>
      <c r="Q19" s="530"/>
      <c r="R19" s="530"/>
      <c r="S19" s="531"/>
      <c r="U19" s="413" t="s">
        <v>5214</v>
      </c>
      <c r="V19" s="413">
        <f>COUNTIF($S$2:$S$109,"47")</f>
        <v>1</v>
      </c>
    </row>
    <row r="20" spans="1:22" ht="15" thickTop="1" thickBot="1">
      <c r="A20" s="406">
        <v>19</v>
      </c>
      <c r="B20" s="530">
        <v>500030</v>
      </c>
      <c r="C20" s="530" t="s">
        <v>27891</v>
      </c>
      <c r="D20" s="530" t="s">
        <v>27923</v>
      </c>
      <c r="E20" s="587" t="s">
        <v>27928</v>
      </c>
      <c r="F20" s="87" t="s">
        <v>27896</v>
      </c>
      <c r="G20" s="530" t="s">
        <v>21</v>
      </c>
      <c r="H20" s="530" t="s">
        <v>27903</v>
      </c>
      <c r="I20" s="530" t="s">
        <v>27899</v>
      </c>
      <c r="J20" s="530"/>
      <c r="K20" s="530"/>
      <c r="L20" s="530"/>
      <c r="M20" s="530"/>
      <c r="N20" s="530"/>
      <c r="O20" s="560">
        <v>44264</v>
      </c>
      <c r="P20" s="530"/>
      <c r="Q20" s="530"/>
      <c r="R20" s="530"/>
      <c r="S20" s="531"/>
      <c r="U20" s="413" t="s">
        <v>5216</v>
      </c>
      <c r="V20" s="413">
        <f>COUNTIF($S$2:$S$109,"48")</f>
        <v>2</v>
      </c>
    </row>
    <row r="21" spans="1:22" ht="15" thickTop="1" thickBot="1">
      <c r="A21" s="528">
        <v>20</v>
      </c>
      <c r="B21" s="530">
        <v>500040</v>
      </c>
      <c r="C21" s="530" t="s">
        <v>27892</v>
      </c>
      <c r="D21" s="530" t="s">
        <v>27924</v>
      </c>
      <c r="E21" s="587" t="s">
        <v>27929</v>
      </c>
      <c r="F21" s="87" t="s">
        <v>27897</v>
      </c>
      <c r="G21" s="530" t="s">
        <v>21</v>
      </c>
      <c r="H21" s="530" t="s">
        <v>27904</v>
      </c>
      <c r="I21" s="530" t="s">
        <v>27899</v>
      </c>
      <c r="J21" s="530"/>
      <c r="K21" s="530"/>
      <c r="L21" s="530"/>
      <c r="M21" s="530"/>
      <c r="N21" s="530"/>
      <c r="O21" s="560">
        <v>44264</v>
      </c>
      <c r="P21" s="530"/>
      <c r="Q21" s="530"/>
      <c r="R21" s="530"/>
      <c r="S21" s="531"/>
      <c r="U21" s="413" t="s">
        <v>5215</v>
      </c>
      <c r="V21" s="413">
        <f>COUNTIF($S$2:$S$109,"49")</f>
        <v>0</v>
      </c>
    </row>
    <row r="22" spans="1:22" ht="15" thickTop="1" thickBot="1">
      <c r="A22" s="406">
        <v>21</v>
      </c>
      <c r="B22" s="530">
        <v>500050</v>
      </c>
      <c r="C22" s="530" t="s">
        <v>27893</v>
      </c>
      <c r="D22" s="530" t="s">
        <v>27925</v>
      </c>
      <c r="E22" s="587" t="s">
        <v>27930</v>
      </c>
      <c r="F22" s="87" t="s">
        <v>27898</v>
      </c>
      <c r="G22" s="530" t="s">
        <v>21</v>
      </c>
      <c r="H22" s="530" t="s">
        <v>27900</v>
      </c>
      <c r="I22" s="530" t="s">
        <v>27899</v>
      </c>
      <c r="J22" s="530"/>
      <c r="K22" s="530"/>
      <c r="L22" s="530"/>
      <c r="M22" s="530"/>
      <c r="N22" s="530"/>
      <c r="O22" s="560">
        <v>44264</v>
      </c>
      <c r="P22" s="530"/>
      <c r="Q22" s="530"/>
      <c r="R22" s="530"/>
      <c r="S22" s="531"/>
      <c r="U22" s="413" t="s">
        <v>17020</v>
      </c>
      <c r="V22" s="413">
        <f>COUNTIF($S$2:$S$161,"50")</f>
        <v>0</v>
      </c>
    </row>
    <row r="23" spans="1:22" ht="13.5" thickTop="1" thickBot="1">
      <c r="A23" s="528">
        <v>22</v>
      </c>
      <c r="B23" s="530">
        <v>40110</v>
      </c>
      <c r="C23" s="530" t="s">
        <v>31666</v>
      </c>
      <c r="D23" s="530" t="s">
        <v>31833</v>
      </c>
      <c r="E23" s="530" t="s">
        <v>31831</v>
      </c>
      <c r="F23" s="530" t="s">
        <v>29130</v>
      </c>
      <c r="G23" s="530" t="s">
        <v>29131</v>
      </c>
      <c r="H23" s="530" t="s">
        <v>31669</v>
      </c>
      <c r="I23" s="530" t="s">
        <v>27899</v>
      </c>
      <c r="J23" s="530"/>
      <c r="K23" s="530"/>
      <c r="L23" s="530"/>
      <c r="M23" s="530"/>
      <c r="N23" s="530"/>
      <c r="O23" s="560">
        <v>44526</v>
      </c>
      <c r="P23" s="530"/>
      <c r="Q23" s="530" t="s">
        <v>31944</v>
      </c>
      <c r="R23" s="530"/>
      <c r="S23" s="531"/>
      <c r="U23" s="413" t="s">
        <v>17021</v>
      </c>
      <c r="V23" s="413">
        <f>COUNTIF($S$2:$S$161,"51")</f>
        <v>0</v>
      </c>
    </row>
    <row r="24" spans="1:22" ht="13.5" thickTop="1" thickBot="1">
      <c r="A24" s="406">
        <v>23</v>
      </c>
      <c r="B24" s="530">
        <v>40120</v>
      </c>
      <c r="C24" s="530" t="s">
        <v>31667</v>
      </c>
      <c r="D24" s="530" t="s">
        <v>31834</v>
      </c>
      <c r="E24" s="530" t="s">
        <v>31832</v>
      </c>
      <c r="F24" s="530" t="s">
        <v>29130</v>
      </c>
      <c r="G24" s="530" t="s">
        <v>29131</v>
      </c>
      <c r="H24" s="530" t="s">
        <v>31668</v>
      </c>
      <c r="I24" s="530" t="s">
        <v>27899</v>
      </c>
      <c r="J24" s="530"/>
      <c r="K24" s="530"/>
      <c r="L24" s="530"/>
      <c r="M24" s="530"/>
      <c r="N24" s="530"/>
      <c r="O24" s="560">
        <v>44526</v>
      </c>
      <c r="P24" s="530"/>
      <c r="Q24" s="530" t="s">
        <v>31945</v>
      </c>
      <c r="R24" s="530"/>
      <c r="S24" s="531"/>
      <c r="U24" s="413" t="s">
        <v>17022</v>
      </c>
      <c r="V24" s="413">
        <f>COUNTIF($S$2:$S$161,"52")</f>
        <v>0</v>
      </c>
    </row>
    <row r="25" spans="1:22" ht="13.5" thickTop="1" thickBot="1">
      <c r="A25" s="528">
        <v>24</v>
      </c>
      <c r="B25" s="530">
        <v>40130</v>
      </c>
      <c r="C25" s="530" t="s">
        <v>32668</v>
      </c>
      <c r="D25" s="530" t="s">
        <v>32741</v>
      </c>
      <c r="E25" s="587" t="s">
        <v>32743</v>
      </c>
      <c r="F25" s="530" t="s">
        <v>29130</v>
      </c>
      <c r="G25" s="530" t="s">
        <v>29131</v>
      </c>
      <c r="H25" s="530" t="s">
        <v>32670</v>
      </c>
      <c r="I25" s="530" t="s">
        <v>27899</v>
      </c>
      <c r="J25" s="530"/>
      <c r="K25" s="530"/>
      <c r="L25" s="530"/>
      <c r="M25" s="530"/>
      <c r="N25" s="530"/>
      <c r="O25" s="560">
        <v>44558</v>
      </c>
      <c r="P25" s="530"/>
      <c r="Q25" s="530"/>
      <c r="R25" s="530"/>
      <c r="S25" s="531"/>
    </row>
    <row r="26" spans="1:22" ht="13.5" thickTop="1" thickBot="1">
      <c r="A26" s="406">
        <v>25</v>
      </c>
      <c r="B26" s="530">
        <v>40140</v>
      </c>
      <c r="C26" s="530" t="s">
        <v>32669</v>
      </c>
      <c r="D26" s="530" t="s">
        <v>32742</v>
      </c>
      <c r="E26" s="587" t="s">
        <v>32744</v>
      </c>
      <c r="F26" s="530" t="s">
        <v>29130</v>
      </c>
      <c r="G26" s="530" t="s">
        <v>29131</v>
      </c>
      <c r="H26" s="530" t="s">
        <v>32671</v>
      </c>
      <c r="I26" s="530" t="s">
        <v>27899</v>
      </c>
      <c r="J26" s="530"/>
      <c r="K26" s="530"/>
      <c r="L26" s="530"/>
      <c r="M26" s="530"/>
      <c r="N26" s="530"/>
      <c r="O26" s="560">
        <v>44558</v>
      </c>
      <c r="P26" s="530"/>
      <c r="Q26" s="530"/>
      <c r="R26" s="530"/>
      <c r="S26" s="531"/>
    </row>
    <row r="27" spans="1:22" ht="13.5" thickTop="1" thickBot="1">
      <c r="A27" s="530"/>
      <c r="B27" s="530"/>
      <c r="C27" s="530" t="s">
        <v>33222</v>
      </c>
      <c r="D27" s="530" t="s">
        <v>33252</v>
      </c>
      <c r="E27" s="530" t="s">
        <v>33254</v>
      </c>
      <c r="F27" s="530" t="s">
        <v>29130</v>
      </c>
      <c r="G27" s="530" t="s">
        <v>29131</v>
      </c>
      <c r="H27" s="530" t="s">
        <v>33225</v>
      </c>
      <c r="I27" s="530" t="s">
        <v>27899</v>
      </c>
      <c r="J27" s="530"/>
      <c r="K27" s="530"/>
      <c r="L27" s="530"/>
      <c r="M27" s="530"/>
      <c r="N27" s="530"/>
      <c r="O27" s="560">
        <v>44608</v>
      </c>
      <c r="P27" s="530"/>
      <c r="Q27" s="530"/>
      <c r="R27" s="530"/>
      <c r="S27" s="531"/>
    </row>
    <row r="28" spans="1:22" ht="13.5" thickTop="1" thickBot="1">
      <c r="A28" s="530"/>
      <c r="B28" s="530"/>
      <c r="C28" s="530" t="s">
        <v>33223</v>
      </c>
      <c r="D28" s="530" t="s">
        <v>33253</v>
      </c>
      <c r="E28" s="530" t="s">
        <v>33255</v>
      </c>
      <c r="F28" s="530" t="s">
        <v>29130</v>
      </c>
      <c r="G28" s="530" t="s">
        <v>29131</v>
      </c>
      <c r="H28" s="530" t="s">
        <v>33224</v>
      </c>
      <c r="I28" s="530" t="s">
        <v>27899</v>
      </c>
      <c r="J28" s="530"/>
      <c r="K28" s="530"/>
      <c r="L28" s="530"/>
      <c r="M28" s="530"/>
      <c r="N28" s="530"/>
      <c r="O28" s="560">
        <v>44608</v>
      </c>
      <c r="P28" s="530"/>
      <c r="Q28" s="530"/>
      <c r="R28" s="530"/>
      <c r="S28" s="531"/>
    </row>
    <row r="29" spans="1:22" ht="13.5" thickTop="1" thickBot="1">
      <c r="A29" s="530"/>
      <c r="B29" s="530"/>
      <c r="C29" s="530"/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1"/>
    </row>
    <row r="30" spans="1:22" ht="13.5" thickTop="1" thickBot="1">
      <c r="A30" s="530"/>
      <c r="B30" s="530"/>
      <c r="C30" s="530"/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1"/>
    </row>
    <row r="31" spans="1:22" ht="13.5" thickTop="1" thickBot="1">
      <c r="A31" s="530"/>
      <c r="B31" s="530"/>
      <c r="C31" s="530"/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1"/>
    </row>
    <row r="32" spans="1:22" ht="13.5" thickTop="1" thickBot="1">
      <c r="A32" s="530"/>
      <c r="B32" s="530"/>
      <c r="C32" s="530"/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1"/>
    </row>
    <row r="33" spans="1:19" ht="13.5" thickTop="1" thickBot="1">
      <c r="A33" s="530"/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1"/>
    </row>
    <row r="34" spans="1:19" ht="13.5" thickTop="1" thickBot="1">
      <c r="A34" s="530"/>
      <c r="B34" s="530"/>
      <c r="C34" s="530"/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1"/>
    </row>
    <row r="35" spans="1:19" ht="13.5" thickTop="1" thickBot="1">
      <c r="A35" s="530"/>
      <c r="B35" s="530"/>
      <c r="C35" s="530"/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1"/>
    </row>
    <row r="36" spans="1:19" ht="13.5" thickTop="1" thickBot="1">
      <c r="A36" s="530"/>
      <c r="B36" s="530"/>
      <c r="C36" s="530"/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1"/>
    </row>
    <row r="37" spans="1:19" ht="13.5" thickTop="1" thickBot="1">
      <c r="A37" s="530"/>
      <c r="B37" s="530"/>
      <c r="C37" s="530"/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1"/>
    </row>
    <row r="38" spans="1:19" ht="13.5" thickTop="1" thickBot="1">
      <c r="A38" s="530"/>
      <c r="B38" s="530"/>
      <c r="C38" s="530"/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1"/>
    </row>
    <row r="39" spans="1:19" ht="13.5" thickTop="1" thickBot="1">
      <c r="A39" s="530"/>
      <c r="B39" s="530"/>
      <c r="C39" s="530"/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1"/>
    </row>
    <row r="40" spans="1:19" ht="13.5" thickTop="1" thickBot="1">
      <c r="A40" s="530"/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1"/>
    </row>
    <row r="41" spans="1:19" ht="13.5" thickTop="1" thickBot="1">
      <c r="A41" s="530"/>
      <c r="B41" s="530"/>
      <c r="C41" s="530"/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1"/>
    </row>
    <row r="42" spans="1:19" ht="12.75" thickTop="1"/>
  </sheetData>
  <phoneticPr fontId="35"/>
  <hyperlinks>
    <hyperlink ref="A1" location="ユーザー一覧!A1" display="通番"/>
    <hyperlink ref="F2" r:id="rId1"/>
    <hyperlink ref="F3" r:id="rId2" display="SW00014200001@nihonsoft.net"/>
    <hyperlink ref="F4" r:id="rId3" display="SW00014200001@nihonsoft.net"/>
    <hyperlink ref="F5" r:id="rId4" display="SW00014200001@nihonsoft.net"/>
    <hyperlink ref="F7" r:id="rId5" display="SW00014200001@nihonsoft.net"/>
    <hyperlink ref="F6" r:id="rId6" display="SW00014200001@nihonsoft.net"/>
    <hyperlink ref="F9" r:id="rId7" display="SW00014200001@nihonsoft.net"/>
    <hyperlink ref="F11" r:id="rId8" display="SW00014200001@nihonsoft.net"/>
    <hyperlink ref="F8" r:id="rId9" display="SW00014200001@nihonsoft.net"/>
    <hyperlink ref="F10" r:id="rId10" display="SW00014200001@nihonsoft.net"/>
    <hyperlink ref="F12" r:id="rId11" display="SW00014200001@nihonsoft.net"/>
    <hyperlink ref="F13" r:id="rId12" display="SW00014200001@nihonsoft.net"/>
    <hyperlink ref="F14" r:id="rId13" display="SW00014200001@nihonsoft.net"/>
    <hyperlink ref="F15" r:id="rId14" display="SW00014200001@nihonsoft.net"/>
    <hyperlink ref="F16" r:id="rId15" display="SW00014200001@nihonsoft.net"/>
    <hyperlink ref="F17" r:id="rId16" display="SW00014200001@nihonsoft.net"/>
    <hyperlink ref="F18" r:id="rId17" display="SW00014200001@nihonsoft.net"/>
    <hyperlink ref="F20" r:id="rId18" display="SW00014200001@nihonsoft.net"/>
    <hyperlink ref="F22" r:id="rId19" display="SW00014200001@nihonsoft.net"/>
    <hyperlink ref="F19" r:id="rId20" display="SW00014200001@nihonsoft.net"/>
    <hyperlink ref="F21" r:id="rId21" display="SW00014200001@nihonsoft.net"/>
  </hyperlinks>
  <pageMargins left="0.7" right="0.7" top="0.75" bottom="0.75" header="0.51180555555555496" footer="0.51180555555555496"/>
  <pageSetup paperSize="9" scale="50" firstPageNumber="0" fitToHeight="0" orientation="landscape" r:id="rId2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V15"/>
  <sheetViews>
    <sheetView topLeftCell="C1" zoomScaleNormal="100" workbookViewId="0">
      <selection activeCell="P3" sqref="P3"/>
    </sheetView>
  </sheetViews>
  <sheetFormatPr defaultColWidth="9" defaultRowHeight="12"/>
  <cols>
    <col min="1" max="1" width="5.25" style="419" bestFit="1" customWidth="1"/>
    <col min="2" max="2" width="9" style="419"/>
    <col min="3" max="3" width="42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74"/>
      <c r="B2" s="474"/>
      <c r="C2" s="475" t="s">
        <v>10842</v>
      </c>
      <c r="D2" s="474" t="s">
        <v>10852</v>
      </c>
      <c r="E2" s="476" t="s">
        <v>10853</v>
      </c>
      <c r="F2" s="448" t="s">
        <v>10841</v>
      </c>
      <c r="G2" s="474" t="s">
        <v>21</v>
      </c>
      <c r="H2" s="477" t="s">
        <v>10843</v>
      </c>
      <c r="I2" s="478" t="s">
        <v>14027</v>
      </c>
      <c r="J2" s="478"/>
      <c r="K2" s="478"/>
      <c r="L2" s="478"/>
      <c r="M2" s="478"/>
      <c r="N2" s="478"/>
      <c r="O2" s="478" t="s">
        <v>10854</v>
      </c>
      <c r="P2" s="478" t="s">
        <v>33489</v>
      </c>
      <c r="Q2" s="479"/>
      <c r="R2" s="479" t="s">
        <v>23951</v>
      </c>
      <c r="S2" s="480"/>
      <c r="U2" s="413" t="s">
        <v>5180</v>
      </c>
      <c r="V2" s="413">
        <f>COUNTIF($S$2:$S$7,"41")</f>
        <v>0</v>
      </c>
    </row>
    <row r="3" spans="1:22" ht="15" thickTop="1" thickBot="1">
      <c r="A3" s="406">
        <v>1</v>
      </c>
      <c r="B3" s="406">
        <v>110</v>
      </c>
      <c r="C3" s="406" t="s">
        <v>11104</v>
      </c>
      <c r="D3" s="406" t="s">
        <v>11101</v>
      </c>
      <c r="E3" s="407" t="s">
        <v>11103</v>
      </c>
      <c r="F3" s="87" t="s">
        <v>11097</v>
      </c>
      <c r="G3" s="406" t="s">
        <v>21</v>
      </c>
      <c r="H3" s="409" t="s">
        <v>11098</v>
      </c>
      <c r="I3" s="410" t="s">
        <v>3217</v>
      </c>
      <c r="J3" s="410"/>
      <c r="K3" s="410" t="s">
        <v>17477</v>
      </c>
      <c r="L3" s="410" t="s">
        <v>17474</v>
      </c>
      <c r="M3" s="410" t="s">
        <v>17474</v>
      </c>
      <c r="N3" s="410" t="s">
        <v>17263</v>
      </c>
      <c r="O3" s="410" t="s">
        <v>11099</v>
      </c>
      <c r="P3" s="410"/>
      <c r="Q3" s="411" t="s">
        <v>17170</v>
      </c>
      <c r="R3" s="411"/>
      <c r="S3" s="412">
        <v>47</v>
      </c>
      <c r="U3" s="413" t="s">
        <v>5179</v>
      </c>
      <c r="V3" s="413">
        <f>COUNTIF($S$2:$S$7,"42")</f>
        <v>0</v>
      </c>
    </row>
    <row r="4" spans="1:22" ht="15" thickTop="1" thickBot="1">
      <c r="A4" s="406">
        <v>2</v>
      </c>
      <c r="B4" s="406">
        <v>120</v>
      </c>
      <c r="C4" s="406" t="s">
        <v>14026</v>
      </c>
      <c r="D4" s="406" t="s">
        <v>14532</v>
      </c>
      <c r="E4" s="415" t="s">
        <v>14163</v>
      </c>
      <c r="F4" s="87" t="s">
        <v>17047</v>
      </c>
      <c r="G4" s="406" t="s">
        <v>21</v>
      </c>
      <c r="H4" s="409" t="s">
        <v>14029</v>
      </c>
      <c r="I4" s="410" t="s">
        <v>14028</v>
      </c>
      <c r="J4" s="410"/>
      <c r="K4" s="410" t="s">
        <v>17477</v>
      </c>
      <c r="L4" s="410" t="s">
        <v>17474</v>
      </c>
      <c r="M4" s="410" t="s">
        <v>17426</v>
      </c>
      <c r="N4" s="410" t="s">
        <v>17259</v>
      </c>
      <c r="O4" s="410" t="s">
        <v>14160</v>
      </c>
      <c r="P4" s="410"/>
      <c r="Q4" s="410" t="s">
        <v>16158</v>
      </c>
      <c r="R4" s="410"/>
      <c r="S4" s="412">
        <v>48</v>
      </c>
      <c r="U4" s="413" t="s">
        <v>5178</v>
      </c>
      <c r="V4" s="413">
        <f>COUNTIF($S$2:$S$7,"43")</f>
        <v>0</v>
      </c>
    </row>
    <row r="5" spans="1:22" ht="15" thickTop="1" thickBot="1">
      <c r="A5" s="406">
        <v>3</v>
      </c>
      <c r="B5" s="406">
        <v>130</v>
      </c>
      <c r="C5" s="406" t="s">
        <v>17534</v>
      </c>
      <c r="D5" s="406" t="s">
        <v>17617</v>
      </c>
      <c r="E5" s="415" t="s">
        <v>17058</v>
      </c>
      <c r="F5" s="87" t="s">
        <v>17048</v>
      </c>
      <c r="G5" s="406" t="s">
        <v>21</v>
      </c>
      <c r="H5" s="409" t="s">
        <v>17049</v>
      </c>
      <c r="I5" s="410" t="s">
        <v>6559</v>
      </c>
      <c r="J5" s="410"/>
      <c r="K5" s="410" t="s">
        <v>17436</v>
      </c>
      <c r="L5" s="410" t="s">
        <v>17474</v>
      </c>
      <c r="M5" s="410" t="s">
        <v>17257</v>
      </c>
      <c r="N5" s="410" t="s">
        <v>17440</v>
      </c>
      <c r="O5" s="410" t="s">
        <v>17059</v>
      </c>
      <c r="P5" s="410"/>
      <c r="Q5" s="410" t="s">
        <v>21318</v>
      </c>
      <c r="R5" s="410"/>
      <c r="S5" s="412"/>
      <c r="U5" s="413" t="s">
        <v>5176</v>
      </c>
      <c r="V5" s="413">
        <f>COUNTIF($S$2:$S$7,"44")</f>
        <v>0</v>
      </c>
    </row>
    <row r="6" spans="1:22" ht="15" thickTop="1" thickBot="1">
      <c r="A6" s="406">
        <v>4</v>
      </c>
      <c r="B6" s="406">
        <v>140</v>
      </c>
      <c r="C6" s="406" t="s">
        <v>20653</v>
      </c>
      <c r="D6" s="406" t="s">
        <v>20699</v>
      </c>
      <c r="E6" s="415" t="s">
        <v>20698</v>
      </c>
      <c r="F6" s="87" t="s">
        <v>20654</v>
      </c>
      <c r="G6" s="406" t="s">
        <v>21</v>
      </c>
      <c r="H6" s="409" t="s">
        <v>20665</v>
      </c>
      <c r="I6" s="410" t="s">
        <v>20666</v>
      </c>
      <c r="J6" s="410"/>
      <c r="K6" s="410"/>
      <c r="L6" s="410"/>
      <c r="M6" s="410"/>
      <c r="N6" s="410"/>
      <c r="O6" s="410" t="s">
        <v>20705</v>
      </c>
      <c r="P6" s="410"/>
      <c r="Q6" s="410" t="s">
        <v>20858</v>
      </c>
      <c r="R6" s="410"/>
      <c r="S6" s="412"/>
      <c r="U6" s="413" t="s">
        <v>16487</v>
      </c>
      <c r="V6" s="413">
        <f>COUNTIF($S$2:$S$7,"45")</f>
        <v>0</v>
      </c>
    </row>
    <row r="7" spans="1:22" ht="15" thickTop="1" thickBot="1">
      <c r="A7" s="528">
        <v>5</v>
      </c>
      <c r="B7" s="528">
        <v>10000</v>
      </c>
      <c r="C7" s="528" t="s">
        <v>31653</v>
      </c>
      <c r="D7" s="528" t="s">
        <v>31654</v>
      </c>
      <c r="E7" s="942" t="s">
        <v>31655</v>
      </c>
      <c r="F7" s="87" t="s">
        <v>31630</v>
      </c>
      <c r="G7" s="528" t="s">
        <v>31631</v>
      </c>
      <c r="H7" s="943" t="s">
        <v>31632</v>
      </c>
      <c r="I7" s="529" t="s">
        <v>6559</v>
      </c>
      <c r="J7" s="529"/>
      <c r="K7" s="529"/>
      <c r="L7" s="529"/>
      <c r="M7" s="529"/>
      <c r="N7" s="529"/>
      <c r="O7" s="529" t="s">
        <v>31656</v>
      </c>
      <c r="P7" s="529"/>
      <c r="Q7" s="529"/>
      <c r="R7" s="529"/>
      <c r="S7" s="944"/>
      <c r="U7" s="413" t="s">
        <v>5175</v>
      </c>
      <c r="V7" s="413">
        <f>COUNTIF($S$2:$S$98,"46")</f>
        <v>0</v>
      </c>
    </row>
    <row r="8" spans="1:22" ht="15" thickTop="1" thickBot="1">
      <c r="A8" s="530"/>
      <c r="B8" s="530">
        <v>10010</v>
      </c>
      <c r="C8" s="528" t="s">
        <v>32648</v>
      </c>
      <c r="D8" s="530" t="s">
        <v>32739</v>
      </c>
      <c r="E8" s="587" t="s">
        <v>32740</v>
      </c>
      <c r="F8" s="87" t="s">
        <v>28577</v>
      </c>
      <c r="G8" s="530" t="s">
        <v>32649</v>
      </c>
      <c r="H8" s="530" t="s">
        <v>32777</v>
      </c>
      <c r="I8" s="529" t="s">
        <v>6559</v>
      </c>
      <c r="J8" s="530"/>
      <c r="K8" s="530"/>
      <c r="L8" s="530"/>
      <c r="M8" s="530"/>
      <c r="N8" s="530"/>
      <c r="O8" s="560">
        <v>44558</v>
      </c>
      <c r="P8" s="530"/>
      <c r="Q8" s="530" t="s">
        <v>32778</v>
      </c>
      <c r="R8" s="530"/>
      <c r="S8" s="531"/>
      <c r="U8" s="413" t="s">
        <v>5214</v>
      </c>
      <c r="V8" s="413">
        <f>COUNTIF($S$2:$S$98,"47")</f>
        <v>1</v>
      </c>
    </row>
    <row r="9" spans="1:22" ht="13.5" thickTop="1" thickBot="1">
      <c r="A9" s="530"/>
      <c r="B9" s="530"/>
      <c r="C9" s="530"/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1"/>
      <c r="U9" s="413" t="s">
        <v>5216</v>
      </c>
      <c r="V9" s="413">
        <f>COUNTIF($S$2:$S$98,"48")</f>
        <v>1</v>
      </c>
    </row>
    <row r="10" spans="1:22" ht="13.5" thickTop="1" thickBot="1">
      <c r="A10" s="530"/>
      <c r="B10" s="530"/>
      <c r="C10" s="530"/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1"/>
      <c r="U10" s="413" t="s">
        <v>5215</v>
      </c>
      <c r="V10" s="413">
        <f>COUNTIF($S$2:$S$98,"49")</f>
        <v>0</v>
      </c>
    </row>
    <row r="11" spans="1:22" ht="13.5" thickTop="1" thickBot="1">
      <c r="A11" s="530"/>
      <c r="B11" s="530"/>
      <c r="C11" s="530"/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1"/>
      <c r="U11" s="413" t="s">
        <v>17020</v>
      </c>
      <c r="V11" s="413">
        <f>COUNTIF($S$2:$S$150,"50")</f>
        <v>0</v>
      </c>
    </row>
    <row r="12" spans="1:22" ht="13.5" thickTop="1" thickBot="1">
      <c r="A12" s="530"/>
      <c r="B12" s="530"/>
      <c r="C12" s="530"/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1"/>
      <c r="U12" s="413" t="s">
        <v>17021</v>
      </c>
      <c r="V12" s="413">
        <f>COUNTIF($S$2:$S$150,"51")</f>
        <v>0</v>
      </c>
    </row>
    <row r="13" spans="1:22" ht="12.75" thickTop="1">
      <c r="U13" s="413" t="s">
        <v>17022</v>
      </c>
      <c r="V13" s="413">
        <f>COUNTIF($S$2:$S$150,"52")</f>
        <v>0</v>
      </c>
    </row>
    <row r="14" spans="1:22">
      <c r="U14" s="413"/>
      <c r="V14" s="413"/>
    </row>
    <row r="15" spans="1:22">
      <c r="U15" s="413"/>
      <c r="V15" s="413"/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4300002@nihonsoft.net"/>
    <hyperlink ref="F6" r:id="rId5" display="SW00014300002@nihonsoft.net"/>
    <hyperlink ref="F7" r:id="rId6"/>
    <hyperlink ref="F8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V14"/>
  <sheetViews>
    <sheetView zoomScaleNormal="100" workbookViewId="0">
      <selection activeCell="C11" sqref="C11"/>
    </sheetView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10000</v>
      </c>
      <c r="C2" s="405" t="s">
        <v>11006</v>
      </c>
      <c r="D2" s="406" t="s">
        <v>11162</v>
      </c>
      <c r="E2" s="406" t="s">
        <v>11153</v>
      </c>
      <c r="F2" s="87" t="s">
        <v>11001</v>
      </c>
      <c r="G2" s="406" t="s">
        <v>21</v>
      </c>
      <c r="H2" s="409" t="s">
        <v>10997</v>
      </c>
      <c r="I2" s="410" t="s">
        <v>6559</v>
      </c>
      <c r="J2" s="410"/>
      <c r="K2" s="410" t="s">
        <v>17288</v>
      </c>
      <c r="L2" s="410" t="s">
        <v>17290</v>
      </c>
      <c r="M2" s="410" t="s">
        <v>17290</v>
      </c>
      <c r="N2" s="410" t="s">
        <v>17259</v>
      </c>
      <c r="O2" s="410" t="s">
        <v>11163</v>
      </c>
      <c r="P2" s="410"/>
      <c r="Q2" s="411" t="s">
        <v>11050</v>
      </c>
      <c r="R2" s="411" t="s">
        <v>17570</v>
      </c>
      <c r="S2" s="412">
        <v>47</v>
      </c>
      <c r="U2" s="413" t="s">
        <v>5180</v>
      </c>
      <c r="V2" s="413">
        <f>COUNTIF($S$2:$S$13,"41")</f>
        <v>0</v>
      </c>
    </row>
    <row r="3" spans="1:22" ht="15" thickTop="1" thickBot="1">
      <c r="A3" s="490"/>
      <c r="B3" s="490"/>
      <c r="C3" s="490" t="s">
        <v>11007</v>
      </c>
      <c r="D3" s="490" t="s">
        <v>11161</v>
      </c>
      <c r="E3" s="490" t="s">
        <v>11154</v>
      </c>
      <c r="F3" s="292" t="s">
        <v>11002</v>
      </c>
      <c r="G3" s="490" t="s">
        <v>21</v>
      </c>
      <c r="H3" s="491" t="s">
        <v>10998</v>
      </c>
      <c r="I3" s="492" t="s">
        <v>6559</v>
      </c>
      <c r="J3" s="492"/>
      <c r="K3" s="492"/>
      <c r="L3" s="492"/>
      <c r="M3" s="492"/>
      <c r="N3" s="492"/>
      <c r="O3" s="492" t="s">
        <v>11163</v>
      </c>
      <c r="P3" s="492" t="s">
        <v>17230</v>
      </c>
      <c r="Q3" s="493"/>
      <c r="R3" s="493"/>
      <c r="S3" s="494"/>
      <c r="U3" s="413" t="s">
        <v>5179</v>
      </c>
      <c r="V3" s="413">
        <f>COUNTIF($S$2:$S$13,"42")</f>
        <v>0</v>
      </c>
    </row>
    <row r="4" spans="1:22" ht="15" thickTop="1" thickBot="1">
      <c r="A4" s="490"/>
      <c r="B4" s="490"/>
      <c r="C4" s="490" t="s">
        <v>11008</v>
      </c>
      <c r="D4" s="490" t="s">
        <v>11160</v>
      </c>
      <c r="E4" s="490" t="s">
        <v>11155</v>
      </c>
      <c r="F4" s="292" t="s">
        <v>11003</v>
      </c>
      <c r="G4" s="490" t="s">
        <v>21</v>
      </c>
      <c r="H4" s="491" t="s">
        <v>10999</v>
      </c>
      <c r="I4" s="492" t="s">
        <v>6559</v>
      </c>
      <c r="J4" s="492"/>
      <c r="K4" s="492"/>
      <c r="L4" s="492"/>
      <c r="M4" s="492"/>
      <c r="N4" s="492"/>
      <c r="O4" s="492" t="s">
        <v>11163</v>
      </c>
      <c r="P4" s="492" t="s">
        <v>17230</v>
      </c>
      <c r="Q4" s="492"/>
      <c r="R4" s="492"/>
      <c r="S4" s="494"/>
      <c r="U4" s="413" t="s">
        <v>5178</v>
      </c>
      <c r="V4" s="413">
        <f>COUNTIF($S$2:$S$13,"43")</f>
        <v>0</v>
      </c>
    </row>
    <row r="5" spans="1:22" ht="15" thickTop="1" thickBot="1">
      <c r="A5" s="490"/>
      <c r="B5" s="490"/>
      <c r="C5" s="490" t="s">
        <v>11009</v>
      </c>
      <c r="D5" s="490" t="s">
        <v>11159</v>
      </c>
      <c r="E5" s="490" t="s">
        <v>11156</v>
      </c>
      <c r="F5" s="292" t="s">
        <v>11004</v>
      </c>
      <c r="G5" s="490" t="s">
        <v>21</v>
      </c>
      <c r="H5" s="491" t="s">
        <v>11000</v>
      </c>
      <c r="I5" s="492" t="s">
        <v>6559</v>
      </c>
      <c r="J5" s="492"/>
      <c r="K5" s="492"/>
      <c r="L5" s="492"/>
      <c r="M5" s="492"/>
      <c r="N5" s="492"/>
      <c r="O5" s="492" t="s">
        <v>11163</v>
      </c>
      <c r="P5" s="492" t="s">
        <v>17230</v>
      </c>
      <c r="Q5" s="492"/>
      <c r="R5" s="492"/>
      <c r="S5" s="494"/>
      <c r="U5" s="413" t="s">
        <v>5176</v>
      </c>
      <c r="V5" s="413">
        <f>COUNTIF($S$2:$S$13,"44")</f>
        <v>0</v>
      </c>
    </row>
    <row r="6" spans="1:22" ht="15" thickTop="1" thickBot="1">
      <c r="A6" s="490"/>
      <c r="B6" s="490"/>
      <c r="C6" s="490" t="s">
        <v>11010</v>
      </c>
      <c r="D6" s="490" t="s">
        <v>11158</v>
      </c>
      <c r="E6" s="490" t="s">
        <v>11157</v>
      </c>
      <c r="F6" s="292" t="s">
        <v>11005</v>
      </c>
      <c r="G6" s="490" t="s">
        <v>21</v>
      </c>
      <c r="H6" s="491" t="s">
        <v>10996</v>
      </c>
      <c r="I6" s="492" t="s">
        <v>6559</v>
      </c>
      <c r="J6" s="492"/>
      <c r="K6" s="492"/>
      <c r="L6" s="492"/>
      <c r="M6" s="492"/>
      <c r="N6" s="492"/>
      <c r="O6" s="492" t="s">
        <v>11163</v>
      </c>
      <c r="P6" s="492" t="s">
        <v>17230</v>
      </c>
      <c r="Q6" s="492"/>
      <c r="R6" s="492"/>
      <c r="S6" s="494"/>
      <c r="U6" s="413" t="s">
        <v>5174</v>
      </c>
      <c r="V6" s="413">
        <f>COUNTIF($S$2:$S$13,"45")</f>
        <v>0</v>
      </c>
    </row>
    <row r="7" spans="1:22" ht="15" thickTop="1" thickBot="1">
      <c r="A7" s="406">
        <v>2</v>
      </c>
      <c r="B7" s="406">
        <v>1000</v>
      </c>
      <c r="C7" s="406" t="s">
        <v>11007</v>
      </c>
      <c r="D7" s="406" t="s">
        <v>11174</v>
      </c>
      <c r="E7" s="415" t="s">
        <v>16949</v>
      </c>
      <c r="F7" s="87" t="s">
        <v>11148</v>
      </c>
      <c r="G7" s="406" t="s">
        <v>21</v>
      </c>
      <c r="H7" s="409" t="s">
        <v>11144</v>
      </c>
      <c r="I7" s="410" t="s">
        <v>11147</v>
      </c>
      <c r="J7" s="410"/>
      <c r="K7" s="410" t="s">
        <v>17398</v>
      </c>
      <c r="L7" s="410" t="s">
        <v>17478</v>
      </c>
      <c r="M7" s="410" t="s">
        <v>17457</v>
      </c>
      <c r="N7" s="410" t="s">
        <v>17263</v>
      </c>
      <c r="O7" s="410" t="s">
        <v>11173</v>
      </c>
      <c r="P7" s="410"/>
      <c r="Q7" s="410"/>
      <c r="R7" s="411" t="s">
        <v>17581</v>
      </c>
      <c r="S7" s="412">
        <v>47</v>
      </c>
      <c r="U7" s="413" t="s">
        <v>5175</v>
      </c>
      <c r="V7" s="413">
        <f>COUNTIF($S$2:$S$98,"46")</f>
        <v>0</v>
      </c>
    </row>
    <row r="8" spans="1:22" ht="15" thickTop="1" thickBot="1">
      <c r="A8" s="406">
        <v>3</v>
      </c>
      <c r="B8" s="406">
        <v>1100</v>
      </c>
      <c r="C8" s="406" t="s">
        <v>11008</v>
      </c>
      <c r="D8" s="406" t="s">
        <v>11177</v>
      </c>
      <c r="E8" s="415" t="s">
        <v>16952</v>
      </c>
      <c r="F8" s="87" t="s">
        <v>11149</v>
      </c>
      <c r="G8" s="406" t="s">
        <v>21</v>
      </c>
      <c r="H8" s="409" t="s">
        <v>11145</v>
      </c>
      <c r="I8" s="410" t="s">
        <v>11147</v>
      </c>
      <c r="J8" s="410"/>
      <c r="K8" s="410" t="s">
        <v>17264</v>
      </c>
      <c r="L8" s="410" t="s">
        <v>17261</v>
      </c>
      <c r="M8" s="410" t="s">
        <v>17261</v>
      </c>
      <c r="N8" s="410" t="s">
        <v>17399</v>
      </c>
      <c r="O8" s="410" t="s">
        <v>11173</v>
      </c>
      <c r="P8" s="410"/>
      <c r="Q8" s="410"/>
      <c r="R8" s="411" t="s">
        <v>17581</v>
      </c>
      <c r="S8" s="412">
        <v>47</v>
      </c>
      <c r="U8" s="413" t="s">
        <v>5214</v>
      </c>
      <c r="V8" s="413">
        <f>COUNTIF($S$2:$S$98,"47")</f>
        <v>5</v>
      </c>
    </row>
    <row r="9" spans="1:22" ht="15" thickTop="1" thickBot="1">
      <c r="A9" s="406">
        <v>4</v>
      </c>
      <c r="B9" s="406">
        <v>1200</v>
      </c>
      <c r="C9" s="406" t="s">
        <v>11009</v>
      </c>
      <c r="D9" s="406" t="s">
        <v>11175</v>
      </c>
      <c r="E9" s="415" t="s">
        <v>16951</v>
      </c>
      <c r="F9" s="87" t="s">
        <v>11150</v>
      </c>
      <c r="G9" s="406" t="s">
        <v>21</v>
      </c>
      <c r="H9" s="409" t="s">
        <v>11146</v>
      </c>
      <c r="I9" s="410" t="s">
        <v>11147</v>
      </c>
      <c r="J9" s="410"/>
      <c r="K9" s="410" t="s">
        <v>17264</v>
      </c>
      <c r="L9" s="410" t="s">
        <v>17261</v>
      </c>
      <c r="M9" s="410" t="s">
        <v>17261</v>
      </c>
      <c r="N9" s="410" t="s">
        <v>17263</v>
      </c>
      <c r="O9" s="410" t="s">
        <v>11173</v>
      </c>
      <c r="P9" s="410"/>
      <c r="Q9" s="410"/>
      <c r="R9" s="411" t="s">
        <v>17581</v>
      </c>
      <c r="S9" s="412">
        <v>47</v>
      </c>
      <c r="U9" s="413" t="s">
        <v>5216</v>
      </c>
      <c r="V9" s="413">
        <f>COUNTIF($S$2:$S$98,"48")</f>
        <v>0</v>
      </c>
    </row>
    <row r="10" spans="1:22" ht="15" thickTop="1" thickBot="1">
      <c r="A10" s="406">
        <v>5</v>
      </c>
      <c r="B10" s="406">
        <v>1300</v>
      </c>
      <c r="C10" s="406" t="s">
        <v>11010</v>
      </c>
      <c r="D10" s="406" t="s">
        <v>11176</v>
      </c>
      <c r="E10" s="415" t="s">
        <v>16950</v>
      </c>
      <c r="F10" s="87" t="s">
        <v>11152</v>
      </c>
      <c r="G10" s="406" t="s">
        <v>21</v>
      </c>
      <c r="H10" s="409" t="s">
        <v>11151</v>
      </c>
      <c r="I10" s="410" t="s">
        <v>11147</v>
      </c>
      <c r="J10" s="410"/>
      <c r="K10" s="410" t="s">
        <v>17264</v>
      </c>
      <c r="L10" s="410" t="s">
        <v>17261</v>
      </c>
      <c r="M10" s="410" t="s">
        <v>17261</v>
      </c>
      <c r="N10" s="410" t="s">
        <v>17263</v>
      </c>
      <c r="O10" s="410" t="s">
        <v>11173</v>
      </c>
      <c r="P10" s="410"/>
      <c r="Q10" s="410"/>
      <c r="R10" s="411" t="s">
        <v>17581</v>
      </c>
      <c r="S10" s="412">
        <v>47</v>
      </c>
      <c r="U10" s="413" t="s">
        <v>5215</v>
      </c>
      <c r="V10" s="413">
        <f>COUNTIF($S$2:$S$98,"49")</f>
        <v>0</v>
      </c>
    </row>
    <row r="11" spans="1:22" ht="15" thickTop="1" thickBot="1">
      <c r="A11" s="406"/>
      <c r="B11" s="406"/>
      <c r="C11" s="406" t="s">
        <v>23298</v>
      </c>
      <c r="D11" s="406" t="s">
        <v>23796</v>
      </c>
      <c r="E11" s="415" t="s">
        <v>23797</v>
      </c>
      <c r="F11" s="87" t="s">
        <v>23299</v>
      </c>
      <c r="G11" s="406" t="s">
        <v>21</v>
      </c>
      <c r="H11" s="409" t="s">
        <v>23345</v>
      </c>
      <c r="I11" s="410" t="s">
        <v>23343</v>
      </c>
      <c r="J11" s="410"/>
      <c r="K11" s="410"/>
      <c r="L11" s="410"/>
      <c r="M11" s="410"/>
      <c r="N11" s="410"/>
      <c r="O11" s="410" t="s">
        <v>23778</v>
      </c>
      <c r="P11" s="410"/>
      <c r="Q11" s="410"/>
      <c r="R11" s="410"/>
      <c r="S11" s="412"/>
      <c r="U11" s="413" t="s">
        <v>17020</v>
      </c>
      <c r="V11" s="413">
        <f>COUNTIF($S$2:$S$150,"50")</f>
        <v>0</v>
      </c>
    </row>
    <row r="12" spans="1:22" ht="15" thickTop="1" thickBot="1">
      <c r="A12" s="406"/>
      <c r="B12" s="406"/>
      <c r="C12" s="406"/>
      <c r="D12" s="406"/>
      <c r="E12" s="415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410"/>
      <c r="R12" s="410"/>
      <c r="S12" s="412"/>
      <c r="U12" s="413" t="s">
        <v>17021</v>
      </c>
      <c r="V12" s="413">
        <f>COUNTIF($S$2:$S$150,"51")</f>
        <v>0</v>
      </c>
    </row>
    <row r="13" spans="1:22" ht="15" thickTop="1" thickBot="1">
      <c r="A13" s="406"/>
      <c r="B13" s="406"/>
      <c r="C13" s="406"/>
      <c r="D13" s="406"/>
      <c r="E13" s="415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410"/>
      <c r="R13" s="410"/>
      <c r="S13" s="412"/>
      <c r="U13" s="413" t="s">
        <v>17022</v>
      </c>
      <c r="V13" s="413">
        <f>COUNTIF($S$2:$S$150,"52")</f>
        <v>0</v>
      </c>
    </row>
    <row r="14" spans="1:22" ht="12.75" thickTop="1"/>
  </sheetData>
  <phoneticPr fontId="35"/>
  <hyperlinks>
    <hyperlink ref="A1" location="ユーザー一覧!A1" display="通番"/>
    <hyperlink ref="F2" r:id="rId1"/>
    <hyperlink ref="F3:F6" r:id="rId2" display="SW00014400001@nihonsoft.net"/>
    <hyperlink ref="F7:F10" r:id="rId3" display="SW00014400001@nihonsoft.net"/>
    <hyperlink ref="F7" r:id="rId4"/>
    <hyperlink ref="F8" r:id="rId5"/>
    <hyperlink ref="F9" r:id="rId6"/>
    <hyperlink ref="F10" r:id="rId7"/>
    <hyperlink ref="F11" r:id="rId8" display="SW00014400006@nihonsoft.co.jp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11142</v>
      </c>
      <c r="D2" s="406" t="s">
        <v>11172</v>
      </c>
      <c r="E2" s="407" t="s">
        <v>16953</v>
      </c>
      <c r="F2" s="87" t="s">
        <v>11141</v>
      </c>
      <c r="G2" s="406" t="s">
        <v>21</v>
      </c>
      <c r="H2" s="409" t="s">
        <v>11143</v>
      </c>
      <c r="I2" s="410" t="s">
        <v>6559</v>
      </c>
      <c r="J2" s="410"/>
      <c r="K2" s="410" t="s">
        <v>17473</v>
      </c>
      <c r="L2" s="410" t="s">
        <v>17423</v>
      </c>
      <c r="M2" s="410" t="s">
        <v>17423</v>
      </c>
      <c r="N2" s="410" t="s">
        <v>17263</v>
      </c>
      <c r="O2" s="410" t="s">
        <v>11173</v>
      </c>
      <c r="P2" s="410"/>
      <c r="Q2" s="411" t="s">
        <v>11261</v>
      </c>
      <c r="R2" s="411"/>
      <c r="S2" s="412">
        <v>47</v>
      </c>
      <c r="U2" s="413" t="s">
        <v>5180</v>
      </c>
      <c r="V2" s="413">
        <f>COUNTIF($S$2:$S$4,"41")</f>
        <v>0</v>
      </c>
    </row>
    <row r="3" spans="1:22" ht="13.5" thickTop="1" thickBot="1">
      <c r="A3" s="406"/>
      <c r="B3" s="406"/>
      <c r="C3" s="406"/>
      <c r="D3" s="406"/>
      <c r="E3" s="407"/>
      <c r="F3" s="414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411"/>
      <c r="R3" s="411"/>
      <c r="S3" s="412"/>
      <c r="U3" s="413" t="s">
        <v>5179</v>
      </c>
      <c r="V3" s="413">
        <f>COUNTIF($S$2:$S$4,"42")</f>
        <v>0</v>
      </c>
    </row>
    <row r="4" spans="1:22" ht="13.5" thickTop="1" thickBot="1">
      <c r="A4" s="406"/>
      <c r="B4" s="406"/>
      <c r="C4" s="406"/>
      <c r="D4" s="406"/>
      <c r="E4" s="415"/>
      <c r="F4" s="414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2"/>
      <c r="U4" s="413" t="s">
        <v>5178</v>
      </c>
      <c r="V4" s="413">
        <f>COUNTIF($S$2:$S$4,"43")</f>
        <v>0</v>
      </c>
    </row>
    <row r="5" spans="1:22" ht="12.75" thickTop="1">
      <c r="U5" s="413" t="s">
        <v>5176</v>
      </c>
      <c r="V5" s="413">
        <f>COUNTIF($S$2:$S$13,"44")</f>
        <v>0</v>
      </c>
    </row>
    <row r="6" spans="1:22">
      <c r="U6" s="413" t="s">
        <v>5174</v>
      </c>
      <c r="V6" s="413">
        <f>COUNTIF($S$2:$S$13,"45")</f>
        <v>0</v>
      </c>
    </row>
    <row r="7" spans="1:22">
      <c r="U7" s="413" t="s">
        <v>5175</v>
      </c>
      <c r="V7" s="413">
        <f>COUNTIF($S$2:$S$98,"46")</f>
        <v>0</v>
      </c>
    </row>
    <row r="8" spans="1:22">
      <c r="U8" s="413" t="s">
        <v>5214</v>
      </c>
      <c r="V8" s="413">
        <f>COUNTIF($S$2:$S$98,"47")</f>
        <v>1</v>
      </c>
    </row>
    <row r="9" spans="1:22">
      <c r="U9" s="413" t="s">
        <v>5216</v>
      </c>
      <c r="V9" s="413">
        <f>COUNTIF($S$2:$S$98,"48")</f>
        <v>0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V13"/>
  <sheetViews>
    <sheetView zoomScaleNormal="100" workbookViewId="0">
      <selection activeCell="H30" sqref="H30"/>
    </sheetView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400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5" t="s">
        <v>11484</v>
      </c>
      <c r="D2" s="406" t="s">
        <v>11519</v>
      </c>
      <c r="E2" s="407" t="s">
        <v>11520</v>
      </c>
      <c r="F2" s="87" t="s">
        <v>11487</v>
      </c>
      <c r="G2" s="406" t="s">
        <v>21</v>
      </c>
      <c r="H2" s="409" t="s">
        <v>11488</v>
      </c>
      <c r="I2" s="410" t="s">
        <v>11489</v>
      </c>
      <c r="J2" s="410"/>
      <c r="K2" s="410" t="s">
        <v>17311</v>
      </c>
      <c r="L2" s="410" t="s">
        <v>17276</v>
      </c>
      <c r="M2" s="410" t="s">
        <v>17276</v>
      </c>
      <c r="N2" s="410" t="s">
        <v>17276</v>
      </c>
      <c r="O2" s="410" t="s">
        <v>11521</v>
      </c>
      <c r="P2" s="410"/>
      <c r="Q2" s="504" t="s">
        <v>11611</v>
      </c>
      <c r="R2" s="504" t="s">
        <v>17536</v>
      </c>
      <c r="S2" s="412">
        <v>48</v>
      </c>
      <c r="U2" s="413" t="s">
        <v>5180</v>
      </c>
      <c r="V2" s="413">
        <f>COUNTIF($S$2:$S$7,"41")</f>
        <v>0</v>
      </c>
    </row>
    <row r="3" spans="1:22" ht="15" thickTop="1" thickBot="1">
      <c r="A3" s="406"/>
      <c r="B3" s="406"/>
      <c r="C3" s="406" t="s">
        <v>11612</v>
      </c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 t="s">
        <v>11613</v>
      </c>
      <c r="R3" s="504"/>
      <c r="S3" s="412">
        <v>48</v>
      </c>
      <c r="U3" s="413" t="s">
        <v>5179</v>
      </c>
      <c r="V3" s="413">
        <f>COUNTIF($S$2:$S$7,"42")</f>
        <v>0</v>
      </c>
    </row>
    <row r="4" spans="1:22" ht="15" thickTop="1" thickBot="1">
      <c r="A4" s="406"/>
      <c r="B4" s="406"/>
      <c r="C4" s="406"/>
      <c r="D4" s="406"/>
      <c r="E4" s="415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5"/>
      <c r="R4" s="505"/>
      <c r="S4" s="412"/>
      <c r="U4" s="413" t="s">
        <v>5178</v>
      </c>
      <c r="V4" s="413">
        <f>COUNTIF($S$2:$S$7,"43")</f>
        <v>0</v>
      </c>
    </row>
    <row r="5" spans="1:22" ht="15" thickTop="1" thickBot="1">
      <c r="A5" s="406"/>
      <c r="B5" s="406"/>
      <c r="C5" s="406"/>
      <c r="D5" s="406"/>
      <c r="E5" s="415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COUNTIF($S$2:$S$7,"44")</f>
        <v>0</v>
      </c>
    </row>
    <row r="6" spans="1:22" ht="15" thickTop="1" thickBot="1">
      <c r="A6" s="406"/>
      <c r="B6" s="406"/>
      <c r="C6" s="406"/>
      <c r="D6" s="406"/>
      <c r="E6" s="415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5"/>
      <c r="R6" s="505"/>
      <c r="S6" s="412"/>
      <c r="U6" s="413" t="s">
        <v>5174</v>
      </c>
      <c r="V6" s="413">
        <f>COUNTIF($S$2:$S$7,"45")</f>
        <v>0</v>
      </c>
    </row>
    <row r="7" spans="1:22" ht="13.5" thickTop="1" thickBot="1">
      <c r="A7" s="406"/>
      <c r="B7" s="406"/>
      <c r="C7" s="406"/>
      <c r="D7" s="406"/>
      <c r="E7" s="415"/>
      <c r="F7" s="414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2"/>
      <c r="U7" s="413" t="s">
        <v>5175</v>
      </c>
      <c r="V7" s="413">
        <f>COUNTIF($S$2:$S$7,"46")</f>
        <v>0</v>
      </c>
    </row>
    <row r="8" spans="1:22" ht="12.75" thickTop="1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COUNTIF($S$2:$S$98,"48")</f>
        <v>2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V53"/>
  <sheetViews>
    <sheetView topLeftCell="B28" zoomScaleNormal="100" workbookViewId="0">
      <selection activeCell="P40" sqref="P40"/>
    </sheetView>
  </sheetViews>
  <sheetFormatPr defaultColWidth="9" defaultRowHeight="12"/>
  <cols>
    <col min="1" max="1" width="5.25" style="419" bestFit="1" customWidth="1"/>
    <col min="2" max="2" width="9" style="419"/>
    <col min="3" max="3" width="36.375" style="419" bestFit="1" customWidth="1"/>
    <col min="4" max="4" width="15.375" style="419" bestFit="1" customWidth="1"/>
    <col min="5" max="5" width="13.125" style="419" bestFit="1" customWidth="1"/>
    <col min="6" max="6" width="28.625" style="419" bestFit="1" customWidth="1"/>
    <col min="7" max="7" width="12.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28.875" style="419" bestFit="1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/>
      <c r="C2" s="406" t="s">
        <v>18607</v>
      </c>
      <c r="D2" s="406" t="s">
        <v>11522</v>
      </c>
      <c r="E2" s="407" t="s">
        <v>11528</v>
      </c>
      <c r="F2" s="23" t="s">
        <v>11500</v>
      </c>
      <c r="G2" s="406" t="s">
        <v>21</v>
      </c>
      <c r="H2" s="409" t="s">
        <v>11505</v>
      </c>
      <c r="I2" s="410" t="s">
        <v>11512</v>
      </c>
      <c r="J2" s="410"/>
      <c r="K2" s="410"/>
      <c r="L2" s="410"/>
      <c r="M2" s="410"/>
      <c r="N2" s="410"/>
      <c r="O2" s="410" t="s">
        <v>11533</v>
      </c>
      <c r="P2" s="410"/>
      <c r="Q2" s="504" t="s">
        <v>12163</v>
      </c>
      <c r="R2" s="504"/>
      <c r="S2" s="412">
        <v>48</v>
      </c>
      <c r="U2" s="413" t="s">
        <v>5180</v>
      </c>
      <c r="V2" s="413">
        <f>COUNTIF($S$2:$S$29,"41")</f>
        <v>0</v>
      </c>
    </row>
    <row r="3" spans="1:22" ht="15" thickTop="1" thickBot="1">
      <c r="A3" s="406"/>
      <c r="B3" s="406"/>
      <c r="C3" s="406"/>
      <c r="D3" s="406"/>
      <c r="E3" s="407"/>
      <c r="F3" s="23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412"/>
      <c r="U3" s="413" t="s">
        <v>5179</v>
      </c>
      <c r="V3" s="413">
        <f>COUNTIF($S$2:$S$29,"42")</f>
        <v>0</v>
      </c>
    </row>
    <row r="4" spans="1:22" ht="15" thickTop="1" thickBot="1">
      <c r="A4" s="406">
        <v>2</v>
      </c>
      <c r="B4" s="406">
        <v>11801</v>
      </c>
      <c r="C4" s="557" t="s">
        <v>11495</v>
      </c>
      <c r="D4" s="406" t="s">
        <v>11523</v>
      </c>
      <c r="E4" s="407" t="s">
        <v>11529</v>
      </c>
      <c r="F4" s="23" t="s">
        <v>11501</v>
      </c>
      <c r="G4" s="406" t="s">
        <v>21</v>
      </c>
      <c r="H4" s="409" t="s">
        <v>11506</v>
      </c>
      <c r="I4" s="410" t="s">
        <v>11489</v>
      </c>
      <c r="J4" s="410"/>
      <c r="K4" s="410" t="s">
        <v>17311</v>
      </c>
      <c r="L4" s="410" t="s">
        <v>17276</v>
      </c>
      <c r="M4" s="410" t="s">
        <v>17276</v>
      </c>
      <c r="N4" s="410" t="s">
        <v>17276</v>
      </c>
      <c r="O4" s="410" t="s">
        <v>11533</v>
      </c>
      <c r="P4" s="410"/>
      <c r="Q4" s="504" t="s">
        <v>11635</v>
      </c>
      <c r="R4" s="504"/>
      <c r="S4" s="412">
        <v>48</v>
      </c>
      <c r="U4" s="413" t="s">
        <v>5178</v>
      </c>
      <c r="V4" s="413">
        <f>COUNTIF($S$2:$S$29,"43")</f>
        <v>0</v>
      </c>
    </row>
    <row r="5" spans="1:22" ht="15" thickTop="1" thickBot="1">
      <c r="A5" s="406">
        <v>3</v>
      </c>
      <c r="B5" s="406">
        <v>11802</v>
      </c>
      <c r="C5" s="557" t="s">
        <v>11496</v>
      </c>
      <c r="D5" s="406" t="s">
        <v>11524</v>
      </c>
      <c r="E5" s="415" t="s">
        <v>11530</v>
      </c>
      <c r="F5" s="23" t="s">
        <v>11502</v>
      </c>
      <c r="G5" s="406" t="s">
        <v>21</v>
      </c>
      <c r="H5" s="409" t="s">
        <v>11507</v>
      </c>
      <c r="I5" s="410" t="s">
        <v>11489</v>
      </c>
      <c r="J5" s="410"/>
      <c r="K5" s="410" t="s">
        <v>17311</v>
      </c>
      <c r="L5" s="410" t="s">
        <v>17276</v>
      </c>
      <c r="M5" s="410" t="s">
        <v>17276</v>
      </c>
      <c r="N5" s="410" t="s">
        <v>17276</v>
      </c>
      <c r="O5" s="410" t="s">
        <v>11533</v>
      </c>
      <c r="P5" s="410"/>
      <c r="Q5" s="505" t="s">
        <v>12159</v>
      </c>
      <c r="R5" s="505"/>
      <c r="S5" s="412">
        <v>48</v>
      </c>
      <c r="U5" s="413" t="s">
        <v>5176</v>
      </c>
      <c r="V5" s="413">
        <f>COUNTIF($S$2:$S$29,"44")</f>
        <v>0</v>
      </c>
    </row>
    <row r="6" spans="1:22" ht="15" thickTop="1" thickBot="1">
      <c r="A6" s="406">
        <v>4</v>
      </c>
      <c r="B6" s="406">
        <v>11803</v>
      </c>
      <c r="C6" s="800" t="s">
        <v>11497</v>
      </c>
      <c r="D6" s="406" t="s">
        <v>11525</v>
      </c>
      <c r="E6" s="415" t="s">
        <v>18604</v>
      </c>
      <c r="F6" s="23" t="s">
        <v>11503</v>
      </c>
      <c r="G6" s="406" t="s">
        <v>21</v>
      </c>
      <c r="H6" s="409" t="s">
        <v>11508</v>
      </c>
      <c r="I6" s="410" t="s">
        <v>18605</v>
      </c>
      <c r="J6" s="410"/>
      <c r="K6" s="410" t="s">
        <v>17311</v>
      </c>
      <c r="L6" s="410" t="s">
        <v>17276</v>
      </c>
      <c r="M6" s="410" t="s">
        <v>17276</v>
      </c>
      <c r="N6" s="410" t="s">
        <v>17276</v>
      </c>
      <c r="O6" s="410" t="s">
        <v>11533</v>
      </c>
      <c r="P6" s="410"/>
      <c r="Q6" s="505" t="s">
        <v>12161</v>
      </c>
      <c r="R6" s="505" t="s">
        <v>18606</v>
      </c>
      <c r="S6" s="412">
        <v>48</v>
      </c>
      <c r="U6" s="413" t="s">
        <v>5174</v>
      </c>
      <c r="V6" s="413">
        <f>COUNTIF($S$2:$S$29,"45")</f>
        <v>0</v>
      </c>
    </row>
    <row r="7" spans="1:22" ht="15" thickTop="1" thickBot="1">
      <c r="A7" s="406">
        <v>5</v>
      </c>
      <c r="B7" s="406">
        <v>11804</v>
      </c>
      <c r="C7" s="557" t="s">
        <v>11498</v>
      </c>
      <c r="D7" s="406" t="s">
        <v>11526</v>
      </c>
      <c r="E7" s="415" t="s">
        <v>11531</v>
      </c>
      <c r="F7" s="23" t="s">
        <v>11504</v>
      </c>
      <c r="G7" s="406" t="s">
        <v>21</v>
      </c>
      <c r="H7" s="409" t="s">
        <v>11509</v>
      </c>
      <c r="I7" s="410" t="s">
        <v>11489</v>
      </c>
      <c r="J7" s="410"/>
      <c r="K7" s="410" t="s">
        <v>17311</v>
      </c>
      <c r="L7" s="410" t="s">
        <v>17276</v>
      </c>
      <c r="M7" s="410" t="s">
        <v>17276</v>
      </c>
      <c r="N7" s="410" t="s">
        <v>17276</v>
      </c>
      <c r="O7" s="410" t="s">
        <v>11533</v>
      </c>
      <c r="P7" s="410"/>
      <c r="Q7" s="505" t="s">
        <v>12160</v>
      </c>
      <c r="R7" s="505"/>
      <c r="S7" s="412">
        <v>48</v>
      </c>
      <c r="U7" s="413" t="s">
        <v>5175</v>
      </c>
      <c r="V7" s="413">
        <f>COUNTIF($S$2:$S$29,"46")</f>
        <v>0</v>
      </c>
    </row>
    <row r="8" spans="1:22" ht="15" thickTop="1" thickBot="1">
      <c r="A8" s="406">
        <v>6</v>
      </c>
      <c r="B8" s="406">
        <v>11805</v>
      </c>
      <c r="C8" s="557" t="s">
        <v>11499</v>
      </c>
      <c r="D8" s="406" t="s">
        <v>11527</v>
      </c>
      <c r="E8" s="415" t="s">
        <v>11532</v>
      </c>
      <c r="F8" s="23" t="s">
        <v>11510</v>
      </c>
      <c r="G8" s="406" t="s">
        <v>21</v>
      </c>
      <c r="H8" s="409" t="s">
        <v>11511</v>
      </c>
      <c r="I8" s="410" t="s">
        <v>11489</v>
      </c>
      <c r="J8" s="410"/>
      <c r="K8" s="410" t="s">
        <v>17311</v>
      </c>
      <c r="L8" s="410" t="s">
        <v>17276</v>
      </c>
      <c r="M8" s="410" t="s">
        <v>17276</v>
      </c>
      <c r="N8" s="410" t="s">
        <v>17276</v>
      </c>
      <c r="O8" s="410" t="s">
        <v>11533</v>
      </c>
      <c r="P8" s="410"/>
      <c r="Q8" s="410" t="s">
        <v>12162</v>
      </c>
      <c r="R8" s="410"/>
      <c r="S8" s="412">
        <v>48</v>
      </c>
      <c r="U8" s="413" t="s">
        <v>5214</v>
      </c>
      <c r="V8" s="413">
        <f>COUNTIF($S$2:$S$8,"47")</f>
        <v>0</v>
      </c>
    </row>
    <row r="9" spans="1:22" ht="15" thickTop="1" thickBot="1">
      <c r="A9" s="406">
        <v>7</v>
      </c>
      <c r="B9" s="406">
        <v>20000</v>
      </c>
      <c r="C9" s="406" t="s">
        <v>17900</v>
      </c>
      <c r="D9" s="406" t="s">
        <v>13196</v>
      </c>
      <c r="E9" s="415" t="s">
        <v>13197</v>
      </c>
      <c r="F9" s="23" t="s">
        <v>13062</v>
      </c>
      <c r="G9" s="406" t="s">
        <v>21</v>
      </c>
      <c r="H9" s="409" t="s">
        <v>13063</v>
      </c>
      <c r="I9" s="410" t="s">
        <v>6559</v>
      </c>
      <c r="J9" s="410"/>
      <c r="K9" s="410" t="s">
        <v>17255</v>
      </c>
      <c r="L9" s="410" t="s">
        <v>17442</v>
      </c>
      <c r="M9" s="410" t="s">
        <v>17261</v>
      </c>
      <c r="N9" s="410" t="s">
        <v>17263</v>
      </c>
      <c r="O9" s="410" t="s">
        <v>13198</v>
      </c>
      <c r="P9" s="410"/>
      <c r="Q9" s="410" t="s">
        <v>13938</v>
      </c>
      <c r="R9" s="410"/>
      <c r="S9" s="412">
        <v>48</v>
      </c>
      <c r="U9" s="413" t="s">
        <v>5216</v>
      </c>
      <c r="V9" s="413">
        <f>COUNTIF($S$2:$S$124,"48")</f>
        <v>7</v>
      </c>
    </row>
    <row r="10" spans="1:22" ht="15" thickTop="1" thickBot="1">
      <c r="A10" s="406"/>
      <c r="B10" s="406"/>
      <c r="C10" s="406"/>
      <c r="D10" s="406"/>
      <c r="E10" s="415"/>
      <c r="F10" s="23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410"/>
      <c r="R10" s="410"/>
      <c r="S10" s="412"/>
      <c r="U10" s="413"/>
      <c r="V10" s="413"/>
    </row>
    <row r="11" spans="1:22" ht="15" thickTop="1" thickBot="1">
      <c r="A11" s="406"/>
      <c r="B11" s="406"/>
      <c r="C11" s="406"/>
      <c r="D11" s="406"/>
      <c r="E11" s="415"/>
      <c r="F11" s="23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410"/>
      <c r="R11" s="410"/>
      <c r="S11" s="412"/>
      <c r="U11" s="413"/>
      <c r="V11" s="413"/>
    </row>
    <row r="12" spans="1:22" ht="15" thickTop="1" thickBot="1">
      <c r="A12" s="406"/>
      <c r="B12" s="406">
        <v>21901</v>
      </c>
      <c r="C12" s="557" t="s">
        <v>18609</v>
      </c>
      <c r="D12" s="406" t="s">
        <v>18663</v>
      </c>
      <c r="E12" s="415" t="s">
        <v>18680</v>
      </c>
      <c r="F12" s="87" t="s">
        <v>18625</v>
      </c>
      <c r="G12" s="406" t="s">
        <v>21</v>
      </c>
      <c r="H12" s="409" t="s">
        <v>21225</v>
      </c>
      <c r="I12" s="410" t="s">
        <v>8182</v>
      </c>
      <c r="J12" s="410"/>
      <c r="K12" s="410"/>
      <c r="L12" s="410"/>
      <c r="M12" s="410"/>
      <c r="N12" s="410"/>
      <c r="O12" s="410" t="s">
        <v>18697</v>
      </c>
      <c r="P12" s="410"/>
      <c r="Q12" s="410" t="s">
        <v>21227</v>
      </c>
      <c r="R12" s="410"/>
      <c r="S12" s="412">
        <v>49</v>
      </c>
      <c r="U12" s="413"/>
      <c r="V12" s="413"/>
    </row>
    <row r="13" spans="1:22" ht="15" thickTop="1" thickBot="1">
      <c r="A13" s="406"/>
      <c r="B13" s="406" t="s">
        <v>18719</v>
      </c>
      <c r="C13" s="557" t="s">
        <v>18610</v>
      </c>
      <c r="D13" s="406" t="s">
        <v>18664</v>
      </c>
      <c r="E13" s="415" t="s">
        <v>18681</v>
      </c>
      <c r="F13" s="87" t="s">
        <v>18626</v>
      </c>
      <c r="G13" s="406" t="s">
        <v>21</v>
      </c>
      <c r="H13" s="409" t="s">
        <v>21226</v>
      </c>
      <c r="I13" s="410" t="s">
        <v>8182</v>
      </c>
      <c r="J13" s="410"/>
      <c r="K13" s="410"/>
      <c r="L13" s="410"/>
      <c r="M13" s="410"/>
      <c r="N13" s="410"/>
      <c r="O13" s="410" t="s">
        <v>18697</v>
      </c>
      <c r="P13" s="410"/>
      <c r="Q13" s="410" t="s">
        <v>21228</v>
      </c>
      <c r="R13" s="410"/>
      <c r="S13" s="412">
        <v>49</v>
      </c>
      <c r="U13" s="413"/>
      <c r="V13" s="413"/>
    </row>
    <row r="14" spans="1:22" ht="15" thickTop="1" thickBot="1">
      <c r="A14" s="406"/>
      <c r="B14" s="406" t="s">
        <v>18720</v>
      </c>
      <c r="C14" s="557" t="s">
        <v>18611</v>
      </c>
      <c r="D14" s="406" t="s">
        <v>18665</v>
      </c>
      <c r="E14" s="415" t="s">
        <v>18682</v>
      </c>
      <c r="F14" s="87" t="s">
        <v>18627</v>
      </c>
      <c r="G14" s="406" t="s">
        <v>21</v>
      </c>
      <c r="H14" s="409" t="s">
        <v>18642</v>
      </c>
      <c r="I14" s="410" t="s">
        <v>8182</v>
      </c>
      <c r="J14" s="410"/>
      <c r="K14" s="410"/>
      <c r="L14" s="410"/>
      <c r="M14" s="410"/>
      <c r="N14" s="410"/>
      <c r="O14" s="410" t="s">
        <v>18697</v>
      </c>
      <c r="P14" s="410"/>
      <c r="Q14" s="410" t="s">
        <v>21229</v>
      </c>
      <c r="R14" s="410"/>
      <c r="S14" s="412">
        <v>49</v>
      </c>
      <c r="U14" s="413"/>
      <c r="V14" s="413"/>
    </row>
    <row r="15" spans="1:22" ht="15" thickTop="1" thickBot="1">
      <c r="A15" s="406"/>
      <c r="B15" s="406" t="s">
        <v>18721</v>
      </c>
      <c r="C15" s="557" t="s">
        <v>18612</v>
      </c>
      <c r="D15" s="406" t="s">
        <v>18666</v>
      </c>
      <c r="E15" s="415" t="s">
        <v>18683</v>
      </c>
      <c r="F15" s="87" t="s">
        <v>18628</v>
      </c>
      <c r="G15" s="406" t="s">
        <v>21</v>
      </c>
      <c r="H15" s="409" t="s">
        <v>18643</v>
      </c>
      <c r="I15" s="410" t="s">
        <v>8182</v>
      </c>
      <c r="J15" s="410"/>
      <c r="K15" s="410"/>
      <c r="L15" s="410"/>
      <c r="M15" s="410"/>
      <c r="N15" s="410"/>
      <c r="O15" s="410" t="s">
        <v>18697</v>
      </c>
      <c r="P15" s="410"/>
      <c r="Q15" s="410" t="s">
        <v>21230</v>
      </c>
      <c r="R15" s="410"/>
      <c r="S15" s="412">
        <v>49</v>
      </c>
      <c r="U15" s="413"/>
      <c r="V15" s="413"/>
    </row>
    <row r="16" spans="1:22" ht="15" thickTop="1" thickBot="1">
      <c r="A16" s="406"/>
      <c r="B16" s="406" t="s">
        <v>18722</v>
      </c>
      <c r="C16" s="557" t="s">
        <v>18613</v>
      </c>
      <c r="D16" s="406" t="s">
        <v>18667</v>
      </c>
      <c r="E16" s="415" t="s">
        <v>18684</v>
      </c>
      <c r="F16" s="87" t="s">
        <v>18629</v>
      </c>
      <c r="G16" s="406" t="s">
        <v>21</v>
      </c>
      <c r="H16" s="409" t="s">
        <v>18644</v>
      </c>
      <c r="I16" s="410" t="s">
        <v>8182</v>
      </c>
      <c r="J16" s="410"/>
      <c r="K16" s="410"/>
      <c r="L16" s="410"/>
      <c r="M16" s="410"/>
      <c r="N16" s="410"/>
      <c r="O16" s="410" t="s">
        <v>18697</v>
      </c>
      <c r="P16" s="410"/>
      <c r="Q16" s="410" t="s">
        <v>21231</v>
      </c>
      <c r="R16" s="410"/>
      <c r="S16" s="412">
        <v>49</v>
      </c>
      <c r="U16" s="413"/>
      <c r="V16" s="413"/>
    </row>
    <row r="17" spans="1:22" ht="15" thickTop="1" thickBot="1">
      <c r="A17" s="406"/>
      <c r="B17" s="406" t="s">
        <v>18723</v>
      </c>
      <c r="C17" s="557" t="s">
        <v>18614</v>
      </c>
      <c r="D17" s="406" t="s">
        <v>18668</v>
      </c>
      <c r="E17" s="415" t="s">
        <v>18685</v>
      </c>
      <c r="F17" s="87" t="s">
        <v>18630</v>
      </c>
      <c r="G17" s="406" t="s">
        <v>21</v>
      </c>
      <c r="H17" s="409" t="s">
        <v>18645</v>
      </c>
      <c r="I17" s="410" t="s">
        <v>8182</v>
      </c>
      <c r="J17" s="410"/>
      <c r="K17" s="410"/>
      <c r="L17" s="410"/>
      <c r="M17" s="410"/>
      <c r="N17" s="410"/>
      <c r="O17" s="410" t="s">
        <v>18697</v>
      </c>
      <c r="P17" s="410"/>
      <c r="Q17" s="410" t="s">
        <v>21232</v>
      </c>
      <c r="R17" s="410"/>
      <c r="S17" s="412">
        <v>49</v>
      </c>
      <c r="U17" s="413"/>
      <c r="V17" s="413"/>
    </row>
    <row r="18" spans="1:22" ht="15" thickTop="1" thickBot="1">
      <c r="A18" s="406"/>
      <c r="B18" s="406" t="s">
        <v>18724</v>
      </c>
      <c r="C18" s="557" t="s">
        <v>18615</v>
      </c>
      <c r="D18" s="406" t="s">
        <v>18669</v>
      </c>
      <c r="E18" s="415" t="s">
        <v>18686</v>
      </c>
      <c r="F18" s="87" t="s">
        <v>18631</v>
      </c>
      <c r="G18" s="406" t="s">
        <v>21</v>
      </c>
      <c r="H18" s="409" t="s">
        <v>18646</v>
      </c>
      <c r="I18" s="410" t="s">
        <v>8182</v>
      </c>
      <c r="J18" s="410"/>
      <c r="K18" s="410"/>
      <c r="L18" s="410"/>
      <c r="M18" s="410"/>
      <c r="N18" s="410"/>
      <c r="O18" s="410" t="s">
        <v>18697</v>
      </c>
      <c r="P18" s="410"/>
      <c r="Q18" s="410" t="s">
        <v>21233</v>
      </c>
      <c r="R18" s="410"/>
      <c r="S18" s="412">
        <v>49</v>
      </c>
      <c r="U18" s="413"/>
      <c r="V18" s="413"/>
    </row>
    <row r="19" spans="1:22" ht="15" thickTop="1" thickBot="1">
      <c r="A19" s="406"/>
      <c r="B19" s="406" t="s">
        <v>18725</v>
      </c>
      <c r="C19" s="557" t="s">
        <v>18616</v>
      </c>
      <c r="D19" s="406" t="s">
        <v>18670</v>
      </c>
      <c r="E19" s="415" t="s">
        <v>18687</v>
      </c>
      <c r="F19" s="87" t="s">
        <v>18632</v>
      </c>
      <c r="G19" s="406" t="s">
        <v>21</v>
      </c>
      <c r="H19" s="409" t="s">
        <v>18647</v>
      </c>
      <c r="I19" s="410" t="s">
        <v>8182</v>
      </c>
      <c r="J19" s="410"/>
      <c r="K19" s="410"/>
      <c r="L19" s="410"/>
      <c r="M19" s="410"/>
      <c r="N19" s="410"/>
      <c r="O19" s="410" t="s">
        <v>18697</v>
      </c>
      <c r="P19" s="410"/>
      <c r="Q19" s="410" t="s">
        <v>21234</v>
      </c>
      <c r="R19" s="410"/>
      <c r="S19" s="412">
        <v>49</v>
      </c>
      <c r="U19" s="413"/>
      <c r="V19" s="413"/>
    </row>
    <row r="20" spans="1:22" ht="15" thickTop="1" thickBot="1">
      <c r="A20" s="406"/>
      <c r="B20" s="406" t="s">
        <v>18726</v>
      </c>
      <c r="C20" s="557" t="s">
        <v>18617</v>
      </c>
      <c r="D20" s="406" t="s">
        <v>18671</v>
      </c>
      <c r="E20" s="415" t="s">
        <v>18688</v>
      </c>
      <c r="F20" s="87" t="s">
        <v>18633</v>
      </c>
      <c r="G20" s="406" t="s">
        <v>21</v>
      </c>
      <c r="H20" s="409" t="s">
        <v>18648</v>
      </c>
      <c r="I20" s="410" t="s">
        <v>8182</v>
      </c>
      <c r="J20" s="410"/>
      <c r="K20" s="410"/>
      <c r="L20" s="410"/>
      <c r="M20" s="410"/>
      <c r="N20" s="410"/>
      <c r="O20" s="410" t="s">
        <v>18697</v>
      </c>
      <c r="P20" s="410"/>
      <c r="Q20" s="410" t="s">
        <v>21235</v>
      </c>
      <c r="R20" s="410"/>
      <c r="S20" s="412">
        <v>49</v>
      </c>
      <c r="U20" s="413"/>
      <c r="V20" s="413"/>
    </row>
    <row r="21" spans="1:22" ht="15" thickTop="1" thickBot="1">
      <c r="A21" s="406"/>
      <c r="B21" s="406" t="s">
        <v>18727</v>
      </c>
      <c r="C21" s="557" t="s">
        <v>18618</v>
      </c>
      <c r="D21" s="406" t="s">
        <v>18672</v>
      </c>
      <c r="E21" s="415" t="s">
        <v>18689</v>
      </c>
      <c r="F21" s="87" t="s">
        <v>18634</v>
      </c>
      <c r="G21" s="406" t="s">
        <v>21</v>
      </c>
      <c r="H21" s="409" t="s">
        <v>18649</v>
      </c>
      <c r="I21" s="410" t="s">
        <v>8182</v>
      </c>
      <c r="J21" s="410"/>
      <c r="K21" s="410"/>
      <c r="L21" s="410"/>
      <c r="M21" s="410"/>
      <c r="N21" s="410"/>
      <c r="O21" s="410" t="s">
        <v>18697</v>
      </c>
      <c r="P21" s="410"/>
      <c r="Q21" s="410" t="s">
        <v>21236</v>
      </c>
      <c r="R21" s="410"/>
      <c r="S21" s="412">
        <v>49</v>
      </c>
      <c r="U21" s="413"/>
      <c r="V21" s="413"/>
    </row>
    <row r="22" spans="1:22" ht="15" thickTop="1" thickBot="1">
      <c r="A22" s="406"/>
      <c r="B22" s="406" t="s">
        <v>18730</v>
      </c>
      <c r="C22" s="800" t="s">
        <v>18619</v>
      </c>
      <c r="D22" s="406" t="s">
        <v>18673</v>
      </c>
      <c r="E22" s="415" t="s">
        <v>18690</v>
      </c>
      <c r="F22" s="87" t="s">
        <v>18635</v>
      </c>
      <c r="G22" s="406" t="s">
        <v>21</v>
      </c>
      <c r="H22" s="409" t="s">
        <v>18650</v>
      </c>
      <c r="I22" s="410" t="s">
        <v>6559</v>
      </c>
      <c r="J22" s="410"/>
      <c r="K22" s="410"/>
      <c r="L22" s="410"/>
      <c r="M22" s="410"/>
      <c r="N22" s="410"/>
      <c r="O22" s="410" t="s">
        <v>18697</v>
      </c>
      <c r="P22" s="410"/>
      <c r="Q22" s="410" t="s">
        <v>21237</v>
      </c>
      <c r="R22" s="410"/>
      <c r="S22" s="412">
        <v>49</v>
      </c>
      <c r="U22" s="413"/>
      <c r="V22" s="413"/>
    </row>
    <row r="23" spans="1:22" ht="15" thickTop="1" thickBot="1">
      <c r="A23" s="406"/>
      <c r="B23" s="406" t="s">
        <v>18728</v>
      </c>
      <c r="C23" s="800" t="s">
        <v>18620</v>
      </c>
      <c r="D23" s="406" t="s">
        <v>18674</v>
      </c>
      <c r="E23" s="415" t="s">
        <v>18691</v>
      </c>
      <c r="F23" s="87" t="s">
        <v>18636</v>
      </c>
      <c r="G23" s="406" t="s">
        <v>21</v>
      </c>
      <c r="H23" s="409" t="s">
        <v>18651</v>
      </c>
      <c r="I23" s="410" t="s">
        <v>6559</v>
      </c>
      <c r="J23" s="410"/>
      <c r="K23" s="410"/>
      <c r="L23" s="410"/>
      <c r="M23" s="410"/>
      <c r="N23" s="410"/>
      <c r="O23" s="410" t="s">
        <v>18697</v>
      </c>
      <c r="P23" s="410"/>
      <c r="Q23" s="410" t="s">
        <v>21238</v>
      </c>
      <c r="R23" s="410"/>
      <c r="S23" s="412">
        <v>49</v>
      </c>
      <c r="U23" s="413"/>
      <c r="V23" s="413"/>
    </row>
    <row r="24" spans="1:22" ht="15" thickTop="1" thickBot="1">
      <c r="A24" s="406"/>
      <c r="B24" s="406" t="s">
        <v>18732</v>
      </c>
      <c r="C24" s="800" t="s">
        <v>18621</v>
      </c>
      <c r="D24" s="406" t="s">
        <v>18675</v>
      </c>
      <c r="E24" s="415" t="s">
        <v>18692</v>
      </c>
      <c r="F24" s="87" t="s">
        <v>18637</v>
      </c>
      <c r="G24" s="406" t="s">
        <v>21</v>
      </c>
      <c r="H24" s="409" t="s">
        <v>18652</v>
      </c>
      <c r="I24" s="410" t="s">
        <v>6559</v>
      </c>
      <c r="J24" s="410"/>
      <c r="K24" s="410"/>
      <c r="L24" s="410"/>
      <c r="M24" s="410"/>
      <c r="N24" s="410"/>
      <c r="O24" s="410" t="s">
        <v>18697</v>
      </c>
      <c r="P24" s="410"/>
      <c r="Q24" s="410" t="s">
        <v>21239</v>
      </c>
      <c r="R24" s="410"/>
      <c r="S24" s="412">
        <v>49</v>
      </c>
      <c r="U24" s="413"/>
      <c r="V24" s="413"/>
    </row>
    <row r="25" spans="1:22" ht="15" thickTop="1" thickBot="1">
      <c r="A25" s="406"/>
      <c r="B25" s="406" t="s">
        <v>18731</v>
      </c>
      <c r="C25" s="800" t="s">
        <v>18622</v>
      </c>
      <c r="D25" s="406" t="s">
        <v>18676</v>
      </c>
      <c r="E25" s="415" t="s">
        <v>18693</v>
      </c>
      <c r="F25" s="87" t="s">
        <v>18638</v>
      </c>
      <c r="G25" s="406" t="s">
        <v>21</v>
      </c>
      <c r="H25" s="409" t="s">
        <v>18653</v>
      </c>
      <c r="I25" s="410" t="s">
        <v>6559</v>
      </c>
      <c r="J25" s="410"/>
      <c r="K25" s="410"/>
      <c r="L25" s="410"/>
      <c r="M25" s="410"/>
      <c r="N25" s="410"/>
      <c r="O25" s="410" t="s">
        <v>18697</v>
      </c>
      <c r="P25" s="410"/>
      <c r="Q25" s="410" t="s">
        <v>21240</v>
      </c>
      <c r="R25" s="410"/>
      <c r="S25" s="412">
        <v>49</v>
      </c>
      <c r="U25" s="413"/>
      <c r="V25" s="413"/>
    </row>
    <row r="26" spans="1:22" ht="15" thickTop="1" thickBot="1">
      <c r="A26" s="406"/>
      <c r="B26" s="406" t="s">
        <v>18733</v>
      </c>
      <c r="C26" s="800" t="s">
        <v>18623</v>
      </c>
      <c r="D26" s="406" t="s">
        <v>18677</v>
      </c>
      <c r="E26" s="415" t="s">
        <v>18694</v>
      </c>
      <c r="F26" s="87" t="s">
        <v>18639</v>
      </c>
      <c r="G26" s="406" t="s">
        <v>21</v>
      </c>
      <c r="H26" s="409" t="s">
        <v>18654</v>
      </c>
      <c r="I26" s="410" t="s">
        <v>6559</v>
      </c>
      <c r="J26" s="410"/>
      <c r="K26" s="410"/>
      <c r="L26" s="410"/>
      <c r="M26" s="410"/>
      <c r="N26" s="410"/>
      <c r="O26" s="410" t="s">
        <v>18697</v>
      </c>
      <c r="P26" s="410"/>
      <c r="Q26" s="410" t="s">
        <v>21241</v>
      </c>
      <c r="R26" s="410"/>
      <c r="S26" s="412">
        <v>49</v>
      </c>
      <c r="U26" s="413"/>
      <c r="V26" s="413"/>
    </row>
    <row r="27" spans="1:22" ht="15" thickTop="1" thickBot="1">
      <c r="A27" s="406"/>
      <c r="B27" s="406" t="s">
        <v>18729</v>
      </c>
      <c r="C27" s="800" t="s">
        <v>18624</v>
      </c>
      <c r="D27" s="406" t="s">
        <v>18678</v>
      </c>
      <c r="E27" s="415" t="s">
        <v>18695</v>
      </c>
      <c r="F27" s="87" t="s">
        <v>18640</v>
      </c>
      <c r="G27" s="406" t="s">
        <v>21</v>
      </c>
      <c r="H27" s="409" t="s">
        <v>18655</v>
      </c>
      <c r="I27" s="410" t="s">
        <v>6559</v>
      </c>
      <c r="J27" s="410"/>
      <c r="K27" s="410"/>
      <c r="L27" s="410"/>
      <c r="M27" s="410"/>
      <c r="N27" s="410"/>
      <c r="O27" s="410" t="s">
        <v>18697</v>
      </c>
      <c r="P27" s="410"/>
      <c r="Q27" s="410" t="s">
        <v>21242</v>
      </c>
      <c r="R27" s="410"/>
      <c r="S27" s="412">
        <v>49</v>
      </c>
      <c r="U27" s="413"/>
      <c r="V27" s="413"/>
    </row>
    <row r="28" spans="1:22" ht="15" thickTop="1" thickBot="1">
      <c r="A28" s="528"/>
      <c r="B28" s="528"/>
      <c r="C28" s="528" t="s">
        <v>18608</v>
      </c>
      <c r="D28" s="528" t="s">
        <v>18679</v>
      </c>
      <c r="E28" s="942" t="s">
        <v>18696</v>
      </c>
      <c r="F28" s="87" t="s">
        <v>18641</v>
      </c>
      <c r="G28" s="406" t="s">
        <v>21</v>
      </c>
      <c r="H28" s="943" t="s">
        <v>18656</v>
      </c>
      <c r="I28" s="529" t="s">
        <v>6559</v>
      </c>
      <c r="J28" s="529"/>
      <c r="K28" s="529"/>
      <c r="L28" s="529"/>
      <c r="M28" s="529"/>
      <c r="N28" s="529"/>
      <c r="O28" s="529" t="s">
        <v>18697</v>
      </c>
      <c r="P28" s="529"/>
      <c r="Q28" s="529" t="s">
        <v>21243</v>
      </c>
      <c r="R28" s="529"/>
      <c r="S28" s="944">
        <v>49</v>
      </c>
      <c r="U28" s="413"/>
      <c r="V28" s="413"/>
    </row>
    <row r="29" spans="1:22" ht="15" thickTop="1" thickBot="1">
      <c r="A29" s="528"/>
      <c r="B29" s="528">
        <v>12010</v>
      </c>
      <c r="C29" s="528" t="s">
        <v>23889</v>
      </c>
      <c r="D29" s="528" t="s">
        <v>23757</v>
      </c>
      <c r="E29" s="942" t="s">
        <v>23758</v>
      </c>
      <c r="F29" s="87" t="s">
        <v>23286</v>
      </c>
      <c r="G29" s="406" t="s">
        <v>21</v>
      </c>
      <c r="H29" s="943" t="s">
        <v>23318</v>
      </c>
      <c r="I29" s="529" t="s">
        <v>23280</v>
      </c>
      <c r="J29" s="529"/>
      <c r="K29" s="529"/>
      <c r="L29" s="529"/>
      <c r="M29" s="529"/>
      <c r="N29" s="529"/>
      <c r="O29" s="529" t="s">
        <v>23778</v>
      </c>
      <c r="P29" s="529"/>
      <c r="Q29" s="529"/>
      <c r="R29" s="529"/>
      <c r="S29" s="944"/>
      <c r="U29" s="413" t="s">
        <v>5215</v>
      </c>
      <c r="V29" s="413">
        <f>COUNTIF($S$2:$S$124,"49")</f>
        <v>17</v>
      </c>
    </row>
    <row r="30" spans="1:22" ht="15" thickTop="1" thickBot="1">
      <c r="A30" s="528"/>
      <c r="B30" s="528">
        <v>12011</v>
      </c>
      <c r="C30" s="528" t="s">
        <v>23890</v>
      </c>
      <c r="D30" s="528" t="s">
        <v>23759</v>
      </c>
      <c r="E30" s="942" t="s">
        <v>23760</v>
      </c>
      <c r="F30" s="87" t="s">
        <v>23287</v>
      </c>
      <c r="G30" s="406" t="s">
        <v>21</v>
      </c>
      <c r="H30" s="943" t="s">
        <v>23319</v>
      </c>
      <c r="I30" s="529" t="s">
        <v>23280</v>
      </c>
      <c r="J30" s="529"/>
      <c r="K30" s="529"/>
      <c r="L30" s="529"/>
      <c r="M30" s="529"/>
      <c r="N30" s="529"/>
      <c r="O30" s="529" t="s">
        <v>23778</v>
      </c>
      <c r="P30" s="529"/>
      <c r="Q30" s="529"/>
      <c r="R30" s="529"/>
      <c r="S30" s="944"/>
      <c r="U30" s="413" t="s">
        <v>17020</v>
      </c>
      <c r="V30" s="413">
        <f>COUNTIF($S$2:$S$176,"50")</f>
        <v>0</v>
      </c>
    </row>
    <row r="31" spans="1:22" ht="15" thickTop="1" thickBot="1">
      <c r="A31" s="528"/>
      <c r="B31" s="528"/>
      <c r="C31" s="528" t="s">
        <v>23891</v>
      </c>
      <c r="D31" s="528" t="s">
        <v>23761</v>
      </c>
      <c r="E31" s="942" t="s">
        <v>23762</v>
      </c>
      <c r="F31" s="87" t="s">
        <v>23288</v>
      </c>
      <c r="G31" s="406" t="s">
        <v>21</v>
      </c>
      <c r="H31" s="943" t="s">
        <v>23320</v>
      </c>
      <c r="I31" s="529" t="s">
        <v>23280</v>
      </c>
      <c r="J31" s="529"/>
      <c r="K31" s="529"/>
      <c r="L31" s="529"/>
      <c r="M31" s="529"/>
      <c r="N31" s="529"/>
      <c r="O31" s="529" t="s">
        <v>23777</v>
      </c>
      <c r="P31" s="529"/>
      <c r="Q31" s="529"/>
      <c r="R31" s="529"/>
      <c r="S31" s="944"/>
      <c r="U31" s="413" t="s">
        <v>17021</v>
      </c>
      <c r="V31" s="413">
        <f>COUNTIF($S$2:$S$176,"51")</f>
        <v>0</v>
      </c>
    </row>
    <row r="32" spans="1:22" ht="15" thickTop="1" thickBot="1">
      <c r="A32" s="528"/>
      <c r="B32" s="528">
        <v>12003</v>
      </c>
      <c r="C32" s="528" t="s">
        <v>23892</v>
      </c>
      <c r="D32" s="528" t="s">
        <v>23763</v>
      </c>
      <c r="E32" s="942" t="s">
        <v>23764</v>
      </c>
      <c r="F32" s="87" t="s">
        <v>23289</v>
      </c>
      <c r="G32" s="406" t="s">
        <v>21</v>
      </c>
      <c r="H32" s="943" t="s">
        <v>23321</v>
      </c>
      <c r="I32" s="529" t="s">
        <v>23280</v>
      </c>
      <c r="J32" s="529"/>
      <c r="K32" s="529"/>
      <c r="L32" s="529"/>
      <c r="M32" s="529"/>
      <c r="N32" s="529"/>
      <c r="O32" s="529" t="s">
        <v>23777</v>
      </c>
      <c r="P32" s="529"/>
      <c r="Q32" s="529" t="s">
        <v>24177</v>
      </c>
      <c r="R32" s="529"/>
      <c r="S32" s="944"/>
      <c r="U32" s="413" t="s">
        <v>17022</v>
      </c>
      <c r="V32" s="413">
        <f>COUNTIF($S$2:$S$176,"52")</f>
        <v>0</v>
      </c>
    </row>
    <row r="33" spans="1:19" ht="15" thickTop="1" thickBot="1">
      <c r="A33" s="528"/>
      <c r="B33" s="528">
        <v>12004</v>
      </c>
      <c r="C33" s="528" t="s">
        <v>23893</v>
      </c>
      <c r="D33" s="528" t="s">
        <v>23765</v>
      </c>
      <c r="E33" s="942" t="s">
        <v>23766</v>
      </c>
      <c r="F33" s="87" t="s">
        <v>23290</v>
      </c>
      <c r="G33" s="406" t="s">
        <v>21</v>
      </c>
      <c r="H33" s="943" t="s">
        <v>23322</v>
      </c>
      <c r="I33" s="529" t="s">
        <v>23280</v>
      </c>
      <c r="J33" s="529"/>
      <c r="K33" s="529"/>
      <c r="L33" s="529"/>
      <c r="M33" s="529"/>
      <c r="N33" s="529"/>
      <c r="O33" s="529" t="s">
        <v>23777</v>
      </c>
      <c r="P33" s="529"/>
      <c r="Q33" s="529" t="s">
        <v>24178</v>
      </c>
      <c r="R33" s="529"/>
      <c r="S33" s="944"/>
    </row>
    <row r="34" spans="1:19" ht="15" thickTop="1" thickBot="1">
      <c r="A34" s="528"/>
      <c r="B34" s="528">
        <v>12005</v>
      </c>
      <c r="C34" s="528" t="s">
        <v>24469</v>
      </c>
      <c r="D34" s="528" t="s">
        <v>23767</v>
      </c>
      <c r="E34" s="942" t="s">
        <v>23768</v>
      </c>
      <c r="F34" s="87" t="s">
        <v>23291</v>
      </c>
      <c r="G34" s="406" t="s">
        <v>21</v>
      </c>
      <c r="H34" s="943" t="s">
        <v>23323</v>
      </c>
      <c r="I34" s="529" t="s">
        <v>23280</v>
      </c>
      <c r="J34" s="529"/>
      <c r="K34" s="529"/>
      <c r="L34" s="529"/>
      <c r="M34" s="529"/>
      <c r="N34" s="529"/>
      <c r="O34" s="529" t="s">
        <v>23777</v>
      </c>
      <c r="P34" s="529"/>
      <c r="Q34" s="529" t="s">
        <v>24179</v>
      </c>
      <c r="R34" s="529"/>
      <c r="S34" s="944"/>
    </row>
    <row r="35" spans="1:19" ht="15" thickTop="1" thickBot="1">
      <c r="A35" s="528"/>
      <c r="B35" s="528">
        <v>12006</v>
      </c>
      <c r="C35" s="528" t="s">
        <v>23894</v>
      </c>
      <c r="D35" s="528" t="s">
        <v>23769</v>
      </c>
      <c r="E35" s="942" t="s">
        <v>23770</v>
      </c>
      <c r="F35" s="87" t="s">
        <v>23292</v>
      </c>
      <c r="G35" s="406" t="s">
        <v>21</v>
      </c>
      <c r="H35" s="943" t="s">
        <v>23324</v>
      </c>
      <c r="I35" s="529" t="s">
        <v>23280</v>
      </c>
      <c r="J35" s="529"/>
      <c r="K35" s="529"/>
      <c r="L35" s="529"/>
      <c r="M35" s="529"/>
      <c r="N35" s="529"/>
      <c r="O35" s="529" t="s">
        <v>23777</v>
      </c>
      <c r="P35" s="529"/>
      <c r="Q35" s="529" t="s">
        <v>24180</v>
      </c>
      <c r="R35" s="529"/>
      <c r="S35" s="944"/>
    </row>
    <row r="36" spans="1:19" ht="15" thickTop="1" thickBot="1">
      <c r="A36" s="528"/>
      <c r="B36" s="528">
        <v>12007</v>
      </c>
      <c r="C36" s="528" t="s">
        <v>23895</v>
      </c>
      <c r="D36" s="528" t="s">
        <v>23771</v>
      </c>
      <c r="E36" s="942" t="s">
        <v>23772</v>
      </c>
      <c r="F36" s="87" t="s">
        <v>23293</v>
      </c>
      <c r="G36" s="406" t="s">
        <v>21</v>
      </c>
      <c r="H36" s="943" t="s">
        <v>23325</v>
      </c>
      <c r="I36" s="529" t="s">
        <v>23280</v>
      </c>
      <c r="J36" s="529"/>
      <c r="K36" s="529"/>
      <c r="L36" s="529"/>
      <c r="M36" s="529"/>
      <c r="N36" s="529"/>
      <c r="O36" s="529" t="s">
        <v>23777</v>
      </c>
      <c r="P36" s="529"/>
      <c r="Q36" s="529" t="s">
        <v>24181</v>
      </c>
      <c r="R36" s="529"/>
      <c r="S36" s="944"/>
    </row>
    <row r="37" spans="1:19" ht="15" thickTop="1" thickBot="1">
      <c r="A37" s="528"/>
      <c r="B37" s="528">
        <v>12002</v>
      </c>
      <c r="C37" s="528" t="s">
        <v>23896</v>
      </c>
      <c r="D37" s="528" t="s">
        <v>23773</v>
      </c>
      <c r="E37" s="942" t="s">
        <v>23774</v>
      </c>
      <c r="F37" s="87" t="s">
        <v>23294</v>
      </c>
      <c r="G37" s="406" t="s">
        <v>21</v>
      </c>
      <c r="H37" s="943" t="s">
        <v>23326</v>
      </c>
      <c r="I37" s="529" t="s">
        <v>23280</v>
      </c>
      <c r="J37" s="529"/>
      <c r="K37" s="529"/>
      <c r="L37" s="529"/>
      <c r="M37" s="529"/>
      <c r="N37" s="529"/>
      <c r="O37" s="529" t="s">
        <v>23777</v>
      </c>
      <c r="P37" s="529"/>
      <c r="Q37" s="529" t="s">
        <v>24182</v>
      </c>
      <c r="R37" s="529"/>
      <c r="S37" s="944"/>
    </row>
    <row r="38" spans="1:19" ht="15" thickTop="1" thickBot="1">
      <c r="A38" s="528"/>
      <c r="B38" s="528">
        <v>12001</v>
      </c>
      <c r="C38" s="528" t="s">
        <v>23897</v>
      </c>
      <c r="D38" s="528" t="s">
        <v>23775</v>
      </c>
      <c r="E38" s="942" t="s">
        <v>23776</v>
      </c>
      <c r="F38" s="87" t="s">
        <v>23295</v>
      </c>
      <c r="G38" s="406" t="s">
        <v>21</v>
      </c>
      <c r="H38" s="943" t="s">
        <v>23327</v>
      </c>
      <c r="I38" s="529" t="s">
        <v>23340</v>
      </c>
      <c r="J38" s="529"/>
      <c r="K38" s="529"/>
      <c r="L38" s="529"/>
      <c r="M38" s="529"/>
      <c r="N38" s="529"/>
      <c r="O38" s="529" t="s">
        <v>23777</v>
      </c>
      <c r="P38" s="529"/>
      <c r="Q38" s="529" t="s">
        <v>24176</v>
      </c>
      <c r="R38" s="529"/>
      <c r="S38" s="944"/>
    </row>
    <row r="39" spans="1:19" ht="15" thickTop="1" thickBot="1">
      <c r="A39" s="1036"/>
      <c r="B39" s="1036"/>
      <c r="C39" s="1036" t="s">
        <v>25678</v>
      </c>
      <c r="D39" s="1036" t="s">
        <v>25723</v>
      </c>
      <c r="E39" s="1037" t="s">
        <v>25724</v>
      </c>
      <c r="F39" s="429" t="s">
        <v>25679</v>
      </c>
      <c r="G39" s="1036" t="s">
        <v>21</v>
      </c>
      <c r="H39" s="1038" t="s">
        <v>28355</v>
      </c>
      <c r="I39" s="1039" t="s">
        <v>19193</v>
      </c>
      <c r="J39" s="1039"/>
      <c r="K39" s="1039"/>
      <c r="L39" s="1039"/>
      <c r="M39" s="1039"/>
      <c r="N39" s="1039"/>
      <c r="O39" s="1039" t="s">
        <v>25720</v>
      </c>
      <c r="P39" s="1039" t="s">
        <v>33489</v>
      </c>
      <c r="Q39" s="1039"/>
      <c r="R39" s="1039" t="s">
        <v>28356</v>
      </c>
      <c r="S39" s="1040"/>
    </row>
    <row r="40" spans="1:19" ht="13.5" thickTop="1" thickBot="1">
      <c r="A40" s="530"/>
      <c r="B40" s="530"/>
      <c r="C40" s="530" t="s">
        <v>25986</v>
      </c>
      <c r="D40" s="530" t="s">
        <v>26274</v>
      </c>
      <c r="E40" s="587" t="s">
        <v>26273</v>
      </c>
      <c r="F40" s="530" t="s">
        <v>25679</v>
      </c>
      <c r="G40" s="406" t="s">
        <v>21</v>
      </c>
      <c r="H40" s="530" t="s">
        <v>25987</v>
      </c>
      <c r="I40" s="530" t="s">
        <v>23280</v>
      </c>
      <c r="J40" s="530"/>
      <c r="K40" s="530"/>
      <c r="L40" s="530"/>
      <c r="M40" s="530"/>
      <c r="N40" s="530"/>
      <c r="O40" s="560">
        <v>44161</v>
      </c>
      <c r="P40" s="530"/>
      <c r="Q40" s="530"/>
      <c r="R40" s="530"/>
      <c r="S40" s="531"/>
    </row>
    <row r="41" spans="1:19" ht="15" thickTop="1" thickBot="1">
      <c r="A41" s="530"/>
      <c r="B41" s="530">
        <v>22101</v>
      </c>
      <c r="C41" s="530" t="s">
        <v>28663</v>
      </c>
      <c r="D41" s="530" t="s">
        <v>28705</v>
      </c>
      <c r="E41" s="587" t="s">
        <v>28704</v>
      </c>
      <c r="F41" s="87" t="s">
        <v>28665</v>
      </c>
      <c r="G41" s="530" t="s">
        <v>28666</v>
      </c>
      <c r="H41" s="530" t="s">
        <v>28668</v>
      </c>
      <c r="I41" s="530" t="s">
        <v>23280</v>
      </c>
      <c r="J41" s="530"/>
      <c r="K41" s="530"/>
      <c r="L41" s="530"/>
      <c r="M41" s="530"/>
      <c r="N41" s="530"/>
      <c r="O41" s="560">
        <v>44390</v>
      </c>
      <c r="P41" s="530"/>
      <c r="Q41" s="530"/>
      <c r="R41" s="530"/>
      <c r="S41" s="531"/>
    </row>
    <row r="42" spans="1:19" ht="15" thickTop="1" thickBot="1">
      <c r="A42" s="587" t="s">
        <v>28706</v>
      </c>
      <c r="B42" s="530">
        <v>10022</v>
      </c>
      <c r="C42" s="530" t="s">
        <v>28664</v>
      </c>
      <c r="D42" s="530" t="s">
        <v>28708</v>
      </c>
      <c r="E42" s="587" t="s">
        <v>28707</v>
      </c>
      <c r="F42" s="87" t="s">
        <v>28665</v>
      </c>
      <c r="G42" s="530" t="s">
        <v>28666</v>
      </c>
      <c r="H42" s="530" t="s">
        <v>28667</v>
      </c>
      <c r="I42" s="530" t="s">
        <v>23280</v>
      </c>
      <c r="J42" s="530"/>
      <c r="K42" s="530"/>
      <c r="L42" s="530"/>
      <c r="M42" s="530"/>
      <c r="N42" s="530"/>
      <c r="O42" s="560">
        <v>44390</v>
      </c>
      <c r="P42" s="530"/>
      <c r="Q42" s="530"/>
      <c r="R42" s="530"/>
      <c r="S42" s="531"/>
    </row>
    <row r="43" spans="1:19" ht="15" thickTop="1" thickBot="1">
      <c r="A43" s="530"/>
      <c r="B43" s="530">
        <v>12106</v>
      </c>
      <c r="C43" s="530" t="s">
        <v>28671</v>
      </c>
      <c r="D43" s="530" t="s">
        <v>28711</v>
      </c>
      <c r="E43" s="587" t="s">
        <v>28709</v>
      </c>
      <c r="F43" s="87" t="s">
        <v>28577</v>
      </c>
      <c r="G43" s="530" t="s">
        <v>24103</v>
      </c>
      <c r="H43" s="530" t="s">
        <v>28670</v>
      </c>
      <c r="I43" s="530" t="s">
        <v>23280</v>
      </c>
      <c r="J43" s="530"/>
      <c r="K43" s="530"/>
      <c r="L43" s="530"/>
      <c r="M43" s="530"/>
      <c r="N43" s="530"/>
      <c r="O43" s="560">
        <v>44390</v>
      </c>
      <c r="P43" s="530"/>
      <c r="Q43" s="530"/>
      <c r="R43" s="530"/>
      <c r="S43" s="531"/>
    </row>
    <row r="44" spans="1:19" ht="15" thickTop="1" thickBot="1">
      <c r="A44" s="530"/>
      <c r="B44" s="530">
        <v>12107</v>
      </c>
      <c r="C44" s="530" t="s">
        <v>28672</v>
      </c>
      <c r="D44" s="530" t="s">
        <v>28712</v>
      </c>
      <c r="E44" s="587" t="s">
        <v>28710</v>
      </c>
      <c r="F44" s="87" t="s">
        <v>28577</v>
      </c>
      <c r="G44" s="530" t="s">
        <v>24103</v>
      </c>
      <c r="H44" s="530" t="s">
        <v>28669</v>
      </c>
      <c r="I44" s="530" t="s">
        <v>23280</v>
      </c>
      <c r="J44" s="530"/>
      <c r="K44" s="530"/>
      <c r="L44" s="530"/>
      <c r="M44" s="530"/>
      <c r="N44" s="530"/>
      <c r="O44" s="560">
        <v>44390</v>
      </c>
      <c r="P44" s="530"/>
      <c r="Q44" s="530"/>
      <c r="R44" s="530"/>
      <c r="S44" s="531"/>
    </row>
    <row r="45" spans="1:19" ht="15" thickTop="1" thickBot="1">
      <c r="A45" s="530"/>
      <c r="B45" s="530">
        <v>32101</v>
      </c>
      <c r="C45" s="530" t="s">
        <v>28673</v>
      </c>
      <c r="D45" s="530" t="s">
        <v>28702</v>
      </c>
      <c r="E45" s="587" t="s">
        <v>28700</v>
      </c>
      <c r="F45" s="87" t="s">
        <v>28577</v>
      </c>
      <c r="G45" s="530" t="s">
        <v>24103</v>
      </c>
      <c r="H45" s="530" t="s">
        <v>28676</v>
      </c>
      <c r="I45" s="530" t="s">
        <v>23280</v>
      </c>
      <c r="J45" s="530"/>
      <c r="K45" s="530"/>
      <c r="L45" s="530"/>
      <c r="M45" s="530"/>
      <c r="N45" s="530"/>
      <c r="O45" s="560">
        <v>44390</v>
      </c>
      <c r="P45" s="530"/>
      <c r="Q45" s="530"/>
      <c r="R45" s="530"/>
      <c r="S45" s="531"/>
    </row>
    <row r="46" spans="1:19" ht="15" thickTop="1" thickBot="1">
      <c r="A46" s="530"/>
      <c r="B46" s="530"/>
      <c r="C46" s="530" t="s">
        <v>28674</v>
      </c>
      <c r="D46" s="530" t="s">
        <v>28703</v>
      </c>
      <c r="E46" s="587" t="s">
        <v>28701</v>
      </c>
      <c r="F46" s="87" t="s">
        <v>28577</v>
      </c>
      <c r="G46" s="530" t="s">
        <v>24103</v>
      </c>
      <c r="H46" s="530" t="s">
        <v>28675</v>
      </c>
      <c r="I46" s="529" t="s">
        <v>6559</v>
      </c>
      <c r="J46" s="530"/>
      <c r="K46" s="530"/>
      <c r="L46" s="530"/>
      <c r="M46" s="530"/>
      <c r="N46" s="530"/>
      <c r="O46" s="560">
        <v>44390</v>
      </c>
      <c r="P46" s="530"/>
      <c r="Q46" s="530"/>
      <c r="R46" s="530"/>
      <c r="S46" s="531"/>
    </row>
    <row r="47" spans="1:19" ht="15" thickTop="1" thickBot="1">
      <c r="A47" s="530"/>
      <c r="B47" s="530">
        <v>12101</v>
      </c>
      <c r="C47" s="530" t="s">
        <v>28945</v>
      </c>
      <c r="D47" s="530" t="s">
        <v>28950</v>
      </c>
      <c r="E47" s="587" t="s">
        <v>28953</v>
      </c>
      <c r="F47" s="87" t="s">
        <v>28577</v>
      </c>
      <c r="G47" s="530" t="s">
        <v>24103</v>
      </c>
      <c r="H47" s="530" t="s">
        <v>28948</v>
      </c>
      <c r="I47" s="530" t="s">
        <v>23280</v>
      </c>
      <c r="J47" s="530"/>
      <c r="K47" s="530"/>
      <c r="L47" s="530"/>
      <c r="M47" s="530"/>
      <c r="N47" s="530"/>
      <c r="O47" s="560">
        <v>44426</v>
      </c>
      <c r="P47" s="530"/>
      <c r="Q47" s="530"/>
      <c r="R47" s="530"/>
      <c r="S47" s="531"/>
    </row>
    <row r="48" spans="1:19" ht="15" thickTop="1" thickBot="1">
      <c r="A48" s="530"/>
      <c r="B48" s="530">
        <v>12102</v>
      </c>
      <c r="C48" s="530" t="s">
        <v>29168</v>
      </c>
      <c r="D48" s="530" t="s">
        <v>28951</v>
      </c>
      <c r="E48" s="587" t="s">
        <v>28954</v>
      </c>
      <c r="F48" s="87" t="s">
        <v>28577</v>
      </c>
      <c r="G48" s="530" t="s">
        <v>24103</v>
      </c>
      <c r="H48" s="530" t="s">
        <v>28949</v>
      </c>
      <c r="I48" s="530" t="s">
        <v>23280</v>
      </c>
      <c r="J48" s="530"/>
      <c r="K48" s="530"/>
      <c r="L48" s="530"/>
      <c r="M48" s="530"/>
      <c r="N48" s="530"/>
      <c r="O48" s="560">
        <v>44426</v>
      </c>
      <c r="P48" s="530"/>
      <c r="Q48" s="530"/>
      <c r="R48" s="530"/>
      <c r="S48" s="531"/>
    </row>
    <row r="49" spans="1:19" ht="15" thickTop="1" thickBot="1">
      <c r="A49" s="530"/>
      <c r="B49" s="530">
        <v>11906</v>
      </c>
      <c r="C49" s="530" t="s">
        <v>28946</v>
      </c>
      <c r="D49" s="530" t="s">
        <v>28952</v>
      </c>
      <c r="E49" s="587" t="s">
        <v>28955</v>
      </c>
      <c r="F49" s="87" t="s">
        <v>28577</v>
      </c>
      <c r="G49" s="530" t="s">
        <v>24103</v>
      </c>
      <c r="H49" s="530" t="s">
        <v>28947</v>
      </c>
      <c r="I49" s="530" t="s">
        <v>23280</v>
      </c>
      <c r="J49" s="530"/>
      <c r="K49" s="530"/>
      <c r="L49" s="530"/>
      <c r="M49" s="530"/>
      <c r="N49" s="530"/>
      <c r="O49" s="560">
        <v>44426</v>
      </c>
      <c r="P49" s="530"/>
      <c r="Q49" s="530"/>
      <c r="R49" s="530"/>
      <c r="S49" s="531"/>
    </row>
    <row r="50" spans="1:19" ht="15" thickTop="1" thickBot="1">
      <c r="A50" s="530"/>
      <c r="B50" s="530"/>
      <c r="C50" s="530" t="s">
        <v>29792</v>
      </c>
      <c r="D50" s="530" t="s">
        <v>29915</v>
      </c>
      <c r="E50" s="587" t="s">
        <v>29917</v>
      </c>
      <c r="F50" s="87" t="s">
        <v>28577</v>
      </c>
      <c r="G50" s="530" t="s">
        <v>24103</v>
      </c>
      <c r="H50" s="530" t="s">
        <v>29884</v>
      </c>
      <c r="I50" s="530" t="s">
        <v>23280</v>
      </c>
      <c r="J50" s="530"/>
      <c r="K50" s="530"/>
      <c r="L50" s="530"/>
      <c r="M50" s="530"/>
      <c r="N50" s="530"/>
      <c r="O50" s="560">
        <v>44489</v>
      </c>
      <c r="P50" s="530"/>
      <c r="Q50" s="530"/>
      <c r="R50" s="530"/>
      <c r="S50" s="531"/>
    </row>
    <row r="51" spans="1:19" ht="15" thickTop="1" thickBot="1">
      <c r="A51" s="530"/>
      <c r="B51" s="530">
        <v>12104</v>
      </c>
      <c r="C51" s="530" t="s">
        <v>32467</v>
      </c>
      <c r="D51" s="530" t="s">
        <v>29916</v>
      </c>
      <c r="E51" s="587" t="s">
        <v>29918</v>
      </c>
      <c r="F51" s="87" t="s">
        <v>28577</v>
      </c>
      <c r="G51" s="530" t="s">
        <v>24103</v>
      </c>
      <c r="H51" s="530" t="s">
        <v>29883</v>
      </c>
      <c r="I51" s="530" t="s">
        <v>23280</v>
      </c>
      <c r="J51" s="530"/>
      <c r="K51" s="530"/>
      <c r="L51" s="530"/>
      <c r="M51" s="530"/>
      <c r="N51" s="530"/>
      <c r="O51" s="560">
        <v>44489</v>
      </c>
      <c r="P51" s="530"/>
      <c r="Q51" s="530"/>
      <c r="R51" s="530"/>
      <c r="S51" s="531"/>
    </row>
    <row r="52" spans="1:19" ht="13.5" thickTop="1" thickBot="1">
      <c r="A52" s="530"/>
      <c r="B52" s="530"/>
      <c r="C52" s="530"/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1"/>
    </row>
    <row r="53" spans="1:19" ht="12.75" thickTop="1"/>
  </sheetData>
  <phoneticPr fontId="35"/>
  <hyperlinks>
    <hyperlink ref="A1" location="ユーザー一覧!A1" display="通番"/>
    <hyperlink ref="F2" r:id="rId1"/>
    <hyperlink ref="F4:F7" r:id="rId2" display="SW00014800001@nihonsoft.net"/>
    <hyperlink ref="F8" r:id="rId3" display="SW00014800001@nihonsoft.net"/>
    <hyperlink ref="F9" r:id="rId4" display="SW00014800001@nihonsoft.net"/>
    <hyperlink ref="F12" r:id="rId5"/>
    <hyperlink ref="F13:F28" r:id="rId6" display="SW00014800008@nihonsoft.net"/>
    <hyperlink ref="F41" r:id="rId7"/>
    <hyperlink ref="F42" r:id="rId8"/>
    <hyperlink ref="F43" r:id="rId9"/>
    <hyperlink ref="F44" r:id="rId10"/>
    <hyperlink ref="F45:F46" r:id="rId11" display="sofinet@nihonsoft.net"/>
    <hyperlink ref="F47:F49" r:id="rId12" display="sofinet@nihonsoft.net"/>
    <hyperlink ref="F50:F51" r:id="rId13" display="sofinet@nihonsoft.net"/>
  </hyperlinks>
  <pageMargins left="0.7" right="0.7" top="0.75" bottom="0.75" header="0.51180555555555496" footer="0.51180555555555496"/>
  <pageSetup paperSize="9" firstPageNumber="0" fitToHeight="0" orientation="landscape" r:id="rId14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V17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3150</v>
      </c>
      <c r="C2" s="406" t="s">
        <v>17750</v>
      </c>
      <c r="D2" s="406" t="s">
        <v>11636</v>
      </c>
      <c r="E2" s="407" t="s">
        <v>11637</v>
      </c>
      <c r="F2" s="87" t="s">
        <v>11632</v>
      </c>
      <c r="G2" s="406" t="s">
        <v>21</v>
      </c>
      <c r="H2" s="409" t="s">
        <v>11633</v>
      </c>
      <c r="I2" s="410" t="s">
        <v>6559</v>
      </c>
      <c r="J2" s="410"/>
      <c r="K2" s="410" t="s">
        <v>17479</v>
      </c>
      <c r="L2" s="410" t="s">
        <v>17380</v>
      </c>
      <c r="M2" s="410" t="s">
        <v>17261</v>
      </c>
      <c r="N2" s="410" t="s">
        <v>17259</v>
      </c>
      <c r="O2" s="410" t="s">
        <v>11638</v>
      </c>
      <c r="P2" s="410"/>
      <c r="Q2" s="504" t="s">
        <v>11669</v>
      </c>
      <c r="R2" s="504"/>
      <c r="S2" s="412">
        <v>48</v>
      </c>
      <c r="U2" s="413" t="s">
        <v>5180</v>
      </c>
      <c r="V2" s="413">
        <f>COUNTIF($S$2:$S$8,"41")</f>
        <v>0</v>
      </c>
    </row>
    <row r="3" spans="1:22" ht="15" thickTop="1" thickBot="1">
      <c r="A3" s="406">
        <v>2</v>
      </c>
      <c r="B3" s="406">
        <v>3210</v>
      </c>
      <c r="C3" s="406" t="s">
        <v>19296</v>
      </c>
      <c r="D3" s="406" t="s">
        <v>19339</v>
      </c>
      <c r="E3" s="407" t="s">
        <v>19342</v>
      </c>
      <c r="F3" s="87" t="s">
        <v>19299</v>
      </c>
      <c r="G3" s="406" t="s">
        <v>21</v>
      </c>
      <c r="H3" s="409" t="s">
        <v>19303</v>
      </c>
      <c r="I3" s="410" t="s">
        <v>6559</v>
      </c>
      <c r="J3" s="410"/>
      <c r="K3" s="410"/>
      <c r="L3" s="410"/>
      <c r="M3" s="410"/>
      <c r="N3" s="410"/>
      <c r="O3" s="410" t="s">
        <v>19345</v>
      </c>
      <c r="P3" s="410"/>
      <c r="Q3" s="504" t="s">
        <v>19521</v>
      </c>
      <c r="R3" s="504"/>
      <c r="S3" s="412">
        <v>49</v>
      </c>
      <c r="U3" s="413"/>
      <c r="V3" s="413"/>
    </row>
    <row r="4" spans="1:22" ht="15" thickTop="1" thickBot="1">
      <c r="A4" s="406">
        <v>3</v>
      </c>
      <c r="B4" s="406">
        <v>3310</v>
      </c>
      <c r="C4" s="406" t="s">
        <v>19297</v>
      </c>
      <c r="D4" s="406" t="s">
        <v>19340</v>
      </c>
      <c r="E4" s="407" t="s">
        <v>19343</v>
      </c>
      <c r="F4" s="87" t="s">
        <v>19300</v>
      </c>
      <c r="G4" s="406" t="s">
        <v>21</v>
      </c>
      <c r="H4" s="409" t="s">
        <v>19304</v>
      </c>
      <c r="I4" s="410" t="s">
        <v>6559</v>
      </c>
      <c r="J4" s="410"/>
      <c r="K4" s="410"/>
      <c r="L4" s="410"/>
      <c r="M4" s="410"/>
      <c r="N4" s="410"/>
      <c r="O4" s="410" t="s">
        <v>19345</v>
      </c>
      <c r="P4" s="410"/>
      <c r="Q4" s="504" t="s">
        <v>19522</v>
      </c>
      <c r="R4" s="504"/>
      <c r="S4" s="412">
        <v>49</v>
      </c>
      <c r="U4" s="413"/>
      <c r="V4" s="413"/>
    </row>
    <row r="5" spans="1:22" ht="15" thickTop="1" thickBot="1">
      <c r="A5" s="406">
        <v>4</v>
      </c>
      <c r="B5" s="406">
        <v>3320</v>
      </c>
      <c r="C5" s="406" t="s">
        <v>19298</v>
      </c>
      <c r="D5" s="406" t="s">
        <v>19341</v>
      </c>
      <c r="E5" s="407" t="s">
        <v>19344</v>
      </c>
      <c r="F5" s="87" t="s">
        <v>19301</v>
      </c>
      <c r="G5" s="406" t="s">
        <v>21</v>
      </c>
      <c r="H5" s="409" t="s">
        <v>19302</v>
      </c>
      <c r="I5" s="410" t="s">
        <v>6559</v>
      </c>
      <c r="J5" s="410"/>
      <c r="K5" s="410"/>
      <c r="L5" s="410"/>
      <c r="M5" s="410"/>
      <c r="N5" s="410"/>
      <c r="O5" s="410" t="s">
        <v>19345</v>
      </c>
      <c r="P5" s="410"/>
      <c r="Q5" s="504" t="s">
        <v>19523</v>
      </c>
      <c r="R5" s="504"/>
      <c r="S5" s="412">
        <v>49</v>
      </c>
      <c r="U5" s="413"/>
      <c r="V5" s="413"/>
    </row>
    <row r="6" spans="1:22" ht="15" thickTop="1" thickBot="1">
      <c r="A6" s="406">
        <v>5</v>
      </c>
      <c r="B6" s="406">
        <v>3410</v>
      </c>
      <c r="C6" s="406" t="s">
        <v>25374</v>
      </c>
      <c r="D6" s="406" t="s">
        <v>25615</v>
      </c>
      <c r="E6" s="407" t="s">
        <v>25616</v>
      </c>
      <c r="F6" s="87" t="s">
        <v>25375</v>
      </c>
      <c r="G6" s="406" t="s">
        <v>21</v>
      </c>
      <c r="H6" s="409" t="s">
        <v>25798</v>
      </c>
      <c r="I6" s="410" t="s">
        <v>6559</v>
      </c>
      <c r="J6" s="410"/>
      <c r="K6" s="410" t="s">
        <v>17255</v>
      </c>
      <c r="L6" s="410"/>
      <c r="M6" s="410"/>
      <c r="N6" s="410"/>
      <c r="O6" s="410" t="s">
        <v>25614</v>
      </c>
      <c r="P6" s="410"/>
      <c r="Q6" s="504" t="s">
        <v>25803</v>
      </c>
      <c r="R6" s="504" t="s">
        <v>25821</v>
      </c>
      <c r="S6" s="412">
        <v>50</v>
      </c>
      <c r="U6" s="413"/>
      <c r="V6" s="413"/>
    </row>
    <row r="7" spans="1:22" ht="15" thickTop="1" thickBot="1">
      <c r="A7" s="406"/>
      <c r="B7" s="406">
        <v>3510</v>
      </c>
      <c r="C7" s="406" t="s">
        <v>32987</v>
      </c>
      <c r="D7" s="406" t="s">
        <v>32542</v>
      </c>
      <c r="E7" s="407" t="s">
        <v>32543</v>
      </c>
      <c r="F7" s="87" t="s">
        <v>32336</v>
      </c>
      <c r="G7" s="406" t="s">
        <v>32337</v>
      </c>
      <c r="H7" s="409" t="s">
        <v>32988</v>
      </c>
      <c r="I7" s="410" t="s">
        <v>6559</v>
      </c>
      <c r="J7" s="410"/>
      <c r="K7" s="410"/>
      <c r="L7" s="410"/>
      <c r="M7" s="410"/>
      <c r="N7" s="410"/>
      <c r="O7" s="410" t="s">
        <v>32544</v>
      </c>
      <c r="P7" s="410"/>
      <c r="Q7" s="504" t="s">
        <v>33495</v>
      </c>
      <c r="R7" s="504" t="s">
        <v>33496</v>
      </c>
      <c r="S7" s="412"/>
      <c r="U7" s="413" t="s">
        <v>5179</v>
      </c>
      <c r="V7" s="413">
        <f>COUNTIF($S$2:$S$8,"42")</f>
        <v>0</v>
      </c>
    </row>
    <row r="8" spans="1:22" ht="15" thickTop="1" thickBot="1">
      <c r="A8" s="406"/>
      <c r="B8" s="406"/>
      <c r="C8" s="406"/>
      <c r="D8" s="406"/>
      <c r="E8" s="407"/>
      <c r="F8" s="23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412"/>
      <c r="U8" s="413" t="s">
        <v>5178</v>
      </c>
      <c r="V8" s="413">
        <f>COUNTIF($S$2:$S$8,"43")</f>
        <v>0</v>
      </c>
    </row>
    <row r="9" spans="1:22" ht="12.75" thickTop="1">
      <c r="U9" s="413" t="s">
        <v>5176</v>
      </c>
      <c r="V9" s="413">
        <f>COUNTIF($S$2:$S$14,"44")</f>
        <v>0</v>
      </c>
    </row>
    <row r="10" spans="1:22">
      <c r="U10" s="413" t="s">
        <v>5174</v>
      </c>
      <c r="V10" s="413">
        <f>COUNTIF($S$2:$S$14,"45")</f>
        <v>0</v>
      </c>
    </row>
    <row r="11" spans="1:22">
      <c r="U11" s="413" t="s">
        <v>5175</v>
      </c>
      <c r="V11" s="413">
        <f>COUNTIF($S$2:$S$14,"46")</f>
        <v>0</v>
      </c>
    </row>
    <row r="12" spans="1:22">
      <c r="U12" s="413" t="s">
        <v>5214</v>
      </c>
      <c r="V12" s="413">
        <f>COUNTIF($S$2:$S$12,"47")</f>
        <v>0</v>
      </c>
    </row>
    <row r="13" spans="1:22">
      <c r="U13" s="413" t="s">
        <v>5216</v>
      </c>
      <c r="V13" s="413">
        <f>COUNTIF($S$2:$S$102,"48")</f>
        <v>1</v>
      </c>
    </row>
    <row r="14" spans="1:22">
      <c r="U14" s="413" t="s">
        <v>5215</v>
      </c>
      <c r="V14" s="413">
        <f>COUNTIF($S$2:$S$102,"49")</f>
        <v>3</v>
      </c>
    </row>
    <row r="15" spans="1:22">
      <c r="U15" s="413" t="s">
        <v>17020</v>
      </c>
      <c r="V15" s="413">
        <f>COUNTIF($S$2:$S$154,"50")</f>
        <v>1</v>
      </c>
    </row>
    <row r="16" spans="1:22">
      <c r="U16" s="413" t="s">
        <v>17021</v>
      </c>
      <c r="V16" s="413">
        <f>COUNTIF($S$2:$S$154,"51")</f>
        <v>0</v>
      </c>
    </row>
    <row r="17" spans="21:22">
      <c r="U17" s="413" t="s">
        <v>17022</v>
      </c>
      <c r="V17" s="413">
        <f>COUNTIF($S$2:$S$154,"52")</f>
        <v>0</v>
      </c>
    </row>
  </sheetData>
  <phoneticPr fontId="35"/>
  <hyperlinks>
    <hyperlink ref="A1" location="ユーザー一覧!A1" display="通番"/>
    <hyperlink ref="F2" r:id="rId1"/>
    <hyperlink ref="F3:F5" r:id="rId2" display="SW00014900001@nihonsoft.net"/>
    <hyperlink ref="F6" r:id="rId3" display="SW00014900001@nihonsoft.net"/>
    <hyperlink ref="F7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V14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514">
        <v>1</v>
      </c>
      <c r="B2" s="406">
        <v>100</v>
      </c>
      <c r="C2" s="406" t="s">
        <v>11660</v>
      </c>
      <c r="D2" s="406" t="s">
        <v>11682</v>
      </c>
      <c r="E2" s="407" t="s">
        <v>11684</v>
      </c>
      <c r="F2" s="87" t="s">
        <v>11670</v>
      </c>
      <c r="G2" s="406" t="s">
        <v>21</v>
      </c>
      <c r="H2" s="409" t="s">
        <v>11671</v>
      </c>
      <c r="I2" s="410" t="s">
        <v>11672</v>
      </c>
      <c r="J2" s="410"/>
      <c r="K2" s="410" t="s">
        <v>17288</v>
      </c>
      <c r="L2" s="410" t="s">
        <v>17290</v>
      </c>
      <c r="M2" s="410" t="s">
        <v>17290</v>
      </c>
      <c r="N2" s="410" t="s">
        <v>17286</v>
      </c>
      <c r="O2" s="410" t="s">
        <v>11686</v>
      </c>
      <c r="P2" s="410"/>
      <c r="Q2" s="504" t="s">
        <v>11985</v>
      </c>
      <c r="R2" s="504" t="s">
        <v>17577</v>
      </c>
      <c r="S2" s="412">
        <v>48</v>
      </c>
      <c r="U2" s="413" t="s">
        <v>5180</v>
      </c>
      <c r="V2" s="413">
        <f>COUNTIF($S$2:$S$5,"41")</f>
        <v>0</v>
      </c>
    </row>
    <row r="3" spans="1:22" ht="15" thickTop="1" thickBot="1">
      <c r="A3" s="406">
        <v>2</v>
      </c>
      <c r="B3" s="406">
        <v>200</v>
      </c>
      <c r="C3" s="406" t="s">
        <v>11661</v>
      </c>
      <c r="D3" s="406" t="s">
        <v>11683</v>
      </c>
      <c r="E3" s="407" t="s">
        <v>11685</v>
      </c>
      <c r="F3" s="87" t="s">
        <v>11673</v>
      </c>
      <c r="G3" s="406" t="s">
        <v>21</v>
      </c>
      <c r="H3" s="409" t="s">
        <v>11674</v>
      </c>
      <c r="I3" s="410" t="s">
        <v>11672</v>
      </c>
      <c r="J3" s="410"/>
      <c r="K3" s="410" t="s">
        <v>17480</v>
      </c>
      <c r="L3" s="410" t="s">
        <v>17481</v>
      </c>
      <c r="M3" s="410" t="s">
        <v>17460</v>
      </c>
      <c r="N3" s="410" t="s">
        <v>17482</v>
      </c>
      <c r="O3" s="410" t="s">
        <v>11686</v>
      </c>
      <c r="P3" s="410"/>
      <c r="Q3" s="504" t="s">
        <v>11986</v>
      </c>
      <c r="R3" s="504" t="s">
        <v>17577</v>
      </c>
      <c r="S3" s="412">
        <v>48</v>
      </c>
      <c r="U3" s="413" t="s">
        <v>5179</v>
      </c>
      <c r="V3" s="413">
        <f>COUNTIF($S$2:$S$5,"42")</f>
        <v>0</v>
      </c>
    </row>
    <row r="4" spans="1:22" ht="15" thickTop="1" thickBot="1">
      <c r="A4" s="406"/>
      <c r="B4" s="406"/>
      <c r="C4" s="406"/>
      <c r="D4" s="406"/>
      <c r="E4" s="407"/>
      <c r="F4" s="23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COUNTIF($S$2:$S$5,"43")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COUNTIF($S$2:$S$10,"44")</f>
        <v>0</v>
      </c>
    </row>
    <row r="6" spans="1:22" ht="12.75" thickTop="1">
      <c r="U6" s="413" t="s">
        <v>5174</v>
      </c>
      <c r="V6" s="413">
        <f>COUNTIF($S$2:$S$10,"45")</f>
        <v>0</v>
      </c>
    </row>
    <row r="7" spans="1:22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COUNTIF($S$2:$S$98,"48")</f>
        <v>2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  <row r="14" spans="1:22">
      <c r="U14" s="413"/>
      <c r="V14" s="413"/>
    </row>
  </sheetData>
  <phoneticPr fontId="35"/>
  <hyperlinks>
    <hyperlink ref="A1" location="ユーザー一覧!A1" display="通番"/>
  </hyperlinks>
  <pageMargins left="0.7" right="0.7" top="0.75" bottom="0.75" header="0.51180555555555496" footer="0.51180555555555496"/>
  <pageSetup paperSize="9" firstPageNumber="0" fitToHeight="0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6" t="s">
        <v>16955</v>
      </c>
      <c r="D2" s="406" t="s">
        <v>11702</v>
      </c>
      <c r="E2" s="407" t="s">
        <v>11703</v>
      </c>
      <c r="F2" s="87" t="s">
        <v>11678</v>
      </c>
      <c r="G2" s="406" t="s">
        <v>21</v>
      </c>
      <c r="H2" s="409" t="s">
        <v>11679</v>
      </c>
      <c r="I2" s="410" t="s">
        <v>11677</v>
      </c>
      <c r="J2" s="410"/>
      <c r="K2" s="410" t="s">
        <v>17311</v>
      </c>
      <c r="L2" s="410" t="s">
        <v>17276</v>
      </c>
      <c r="M2" s="410" t="s">
        <v>17276</v>
      </c>
      <c r="N2" s="410" t="s">
        <v>17276</v>
      </c>
      <c r="O2" s="410" t="s">
        <v>11701</v>
      </c>
      <c r="P2" s="410"/>
      <c r="Q2" s="504" t="s">
        <v>12156</v>
      </c>
      <c r="R2" s="504"/>
      <c r="S2" s="412">
        <v>48</v>
      </c>
      <c r="U2" s="413" t="s">
        <v>5180</v>
      </c>
      <c r="V2" s="413">
        <f>COUNTIF($S$2:$S$5,"41")</f>
        <v>0</v>
      </c>
    </row>
    <row r="3" spans="1:22" ht="15" thickTop="1" thickBot="1">
      <c r="A3" s="406"/>
      <c r="B3" s="406"/>
      <c r="C3" s="406" t="s">
        <v>18532</v>
      </c>
      <c r="D3" s="406" t="s">
        <v>18546</v>
      </c>
      <c r="E3" s="407" t="s">
        <v>18548</v>
      </c>
      <c r="F3" s="87" t="s">
        <v>18507</v>
      </c>
      <c r="G3" s="406" t="s">
        <v>21</v>
      </c>
      <c r="H3" s="409" t="s">
        <v>18510</v>
      </c>
      <c r="I3" s="410" t="s">
        <v>8182</v>
      </c>
      <c r="J3" s="410"/>
      <c r="K3" s="410"/>
      <c r="L3" s="410"/>
      <c r="M3" s="410"/>
      <c r="N3" s="410"/>
      <c r="O3" s="410" t="s">
        <v>18553</v>
      </c>
      <c r="P3" s="410"/>
      <c r="Q3" s="504"/>
      <c r="R3" s="504"/>
      <c r="S3" s="412"/>
      <c r="U3" s="413" t="s">
        <v>5179</v>
      </c>
      <c r="V3" s="413">
        <f>COUNTIF($S$2:$S$5,"42")</f>
        <v>0</v>
      </c>
    </row>
    <row r="4" spans="1:22" ht="15" thickTop="1" thickBot="1">
      <c r="A4" s="406"/>
      <c r="B4" s="406"/>
      <c r="C4" s="406" t="s">
        <v>18533</v>
      </c>
      <c r="D4" s="406" t="s">
        <v>18547</v>
      </c>
      <c r="E4" s="407" t="s">
        <v>18549</v>
      </c>
      <c r="F4" s="87" t="s">
        <v>18508</v>
      </c>
      <c r="G4" s="406" t="s">
        <v>21</v>
      </c>
      <c r="H4" s="409" t="s">
        <v>18509</v>
      </c>
      <c r="I4" s="410" t="s">
        <v>8182</v>
      </c>
      <c r="J4" s="410"/>
      <c r="K4" s="410"/>
      <c r="L4" s="410"/>
      <c r="M4" s="410"/>
      <c r="N4" s="410"/>
      <c r="O4" s="410" t="s">
        <v>18553</v>
      </c>
      <c r="P4" s="410"/>
      <c r="Q4" s="504"/>
      <c r="R4" s="504"/>
      <c r="S4" s="412"/>
      <c r="U4" s="413" t="s">
        <v>5178</v>
      </c>
      <c r="V4" s="413">
        <f>COUNTIF($S$2:$S$5,"43")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 t="s">
        <v>29222</v>
      </c>
      <c r="R5" s="505" t="s">
        <v>29223</v>
      </c>
      <c r="S5" s="412">
        <v>51</v>
      </c>
      <c r="U5" s="413" t="s">
        <v>5176</v>
      </c>
      <c r="V5" s="413">
        <f>COUNTIF($S$2:$S$5,"44")</f>
        <v>0</v>
      </c>
    </row>
    <row r="6" spans="1:22" ht="12.75" thickTop="1">
      <c r="U6" s="413" t="s">
        <v>5174</v>
      </c>
      <c r="V6" s="413">
        <f>COUNTIF($S$2:$S$10,"45")</f>
        <v>0</v>
      </c>
    </row>
    <row r="7" spans="1:22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COUNTIF($S$2:$S$98,"48")</f>
        <v>1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1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15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V13"/>
  <sheetViews>
    <sheetView zoomScaleNormal="100" workbookViewId="0">
      <selection activeCell="I28" sqref="I28"/>
    </sheetView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1.1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9900</v>
      </c>
      <c r="C2" s="406" t="s">
        <v>11716</v>
      </c>
      <c r="D2" s="406" t="s">
        <v>11731</v>
      </c>
      <c r="E2" s="407" t="s">
        <v>11732</v>
      </c>
      <c r="F2" s="87" t="s">
        <v>11967</v>
      </c>
      <c r="G2" s="406" t="s">
        <v>21</v>
      </c>
      <c r="H2" s="409" t="s">
        <v>11966</v>
      </c>
      <c r="I2" s="410" t="s">
        <v>11717</v>
      </c>
      <c r="J2" s="410"/>
      <c r="K2" s="410" t="s">
        <v>17255</v>
      </c>
      <c r="L2" s="410" t="s">
        <v>17257</v>
      </c>
      <c r="M2" s="410" t="s">
        <v>17257</v>
      </c>
      <c r="N2" s="410" t="s">
        <v>17259</v>
      </c>
      <c r="O2" s="410" t="s">
        <v>17483</v>
      </c>
      <c r="P2" s="410"/>
      <c r="Q2" s="504" t="s">
        <v>17484</v>
      </c>
      <c r="R2" s="739" t="s">
        <v>17485</v>
      </c>
      <c r="S2" s="412">
        <v>48</v>
      </c>
      <c r="U2" s="413" t="s">
        <v>5180</v>
      </c>
      <c r="V2" s="413">
        <f>COUNTIF($S$2:$S$8,"41")</f>
        <v>0</v>
      </c>
    </row>
    <row r="3" spans="1:22" ht="15" thickTop="1" thickBot="1">
      <c r="A3" s="406"/>
      <c r="B3" s="406"/>
      <c r="C3" s="406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412"/>
      <c r="U3" s="413" t="s">
        <v>5179</v>
      </c>
      <c r="V3" s="413">
        <f>COUNTIF($S$2:$S$8,"42")</f>
        <v>0</v>
      </c>
    </row>
    <row r="4" spans="1:22" ht="15" thickTop="1" thickBot="1">
      <c r="A4" s="406"/>
      <c r="B4" s="406"/>
      <c r="C4" s="406"/>
      <c r="D4" s="406"/>
      <c r="E4" s="407"/>
      <c r="F4" s="23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COUNTIF($S$2:$S$8,"43")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COUNTIF($S$2:$S$8,"44")</f>
        <v>0</v>
      </c>
    </row>
    <row r="6" spans="1:22" ht="15" thickTop="1" thickBot="1">
      <c r="A6" s="406"/>
      <c r="B6" s="406"/>
      <c r="C6" s="406"/>
      <c r="D6" s="406"/>
      <c r="E6" s="415"/>
      <c r="F6" s="23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5"/>
      <c r="R6" s="505"/>
      <c r="S6" s="412"/>
      <c r="U6" s="413" t="s">
        <v>5174</v>
      </c>
      <c r="V6" s="413">
        <f>COUNTIF($S$2:$S$10,"45")</f>
        <v>0</v>
      </c>
    </row>
    <row r="7" spans="1:22" ht="15" thickTop="1" thickBot="1">
      <c r="A7" s="406"/>
      <c r="B7" s="406"/>
      <c r="C7" s="406"/>
      <c r="D7" s="406"/>
      <c r="E7" s="415"/>
      <c r="F7" s="23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5"/>
      <c r="R7" s="505"/>
      <c r="S7" s="412"/>
      <c r="U7" s="413" t="s">
        <v>5175</v>
      </c>
      <c r="V7" s="413">
        <f>COUNTIF($S$2:$S$10,"46")</f>
        <v>0</v>
      </c>
    </row>
    <row r="8" spans="1:22" ht="15" thickTop="1" thickBot="1">
      <c r="A8" s="406"/>
      <c r="B8" s="406"/>
      <c r="C8" s="406"/>
      <c r="D8" s="406"/>
      <c r="E8" s="415"/>
      <c r="F8" s="23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/>
      <c r="R8" s="410"/>
      <c r="S8" s="412"/>
      <c r="U8" s="413" t="s">
        <v>5214</v>
      </c>
      <c r="V8" s="413">
        <f>COUNTIF($S$2:$S$8,"47")</f>
        <v>0</v>
      </c>
    </row>
    <row r="9" spans="1:22" ht="12.75" thickTop="1">
      <c r="U9" s="413" t="s">
        <v>5216</v>
      </c>
      <c r="V9" s="413">
        <f>COUNTIF($S$2:$S$98,"48")</f>
        <v>1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56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8.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33000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10020</v>
      </c>
      <c r="C2" s="406" t="s">
        <v>12022</v>
      </c>
      <c r="D2" s="406" t="s">
        <v>11874</v>
      </c>
      <c r="E2" s="407" t="s">
        <v>11882</v>
      </c>
      <c r="F2" s="87" t="s">
        <v>11777</v>
      </c>
      <c r="G2" s="406" t="s">
        <v>21</v>
      </c>
      <c r="H2" s="409" t="s">
        <v>11785</v>
      </c>
      <c r="I2" s="410" t="s">
        <v>6559</v>
      </c>
      <c r="J2" s="410"/>
      <c r="K2" s="410" t="s">
        <v>17255</v>
      </c>
      <c r="L2" s="410" t="s">
        <v>17257</v>
      </c>
      <c r="M2" s="410" t="s">
        <v>17257</v>
      </c>
      <c r="N2" s="410" t="s">
        <v>17486</v>
      </c>
      <c r="O2" s="410" t="s">
        <v>11890</v>
      </c>
      <c r="P2" s="410"/>
      <c r="Q2" s="520" t="s">
        <v>12140</v>
      </c>
      <c r="R2" s="520"/>
      <c r="S2" s="412">
        <v>48</v>
      </c>
      <c r="U2" s="413" t="s">
        <v>5180</v>
      </c>
      <c r="V2" s="413">
        <f>COUNTIF($S$2:$S$22,"41")</f>
        <v>0</v>
      </c>
    </row>
    <row r="3" spans="1:22" ht="15" thickTop="1" thickBot="1">
      <c r="A3" s="406">
        <v>2</v>
      </c>
      <c r="B3" s="406">
        <v>20040</v>
      </c>
      <c r="C3" s="406" t="s">
        <v>17901</v>
      </c>
      <c r="D3" s="406" t="s">
        <v>11875</v>
      </c>
      <c r="E3" s="407" t="s">
        <v>11883</v>
      </c>
      <c r="F3" s="87" t="s">
        <v>11778</v>
      </c>
      <c r="G3" s="406" t="s">
        <v>21</v>
      </c>
      <c r="H3" s="409" t="s">
        <v>11786</v>
      </c>
      <c r="I3" s="410" t="s">
        <v>6559</v>
      </c>
      <c r="J3" s="410"/>
      <c r="K3" s="410" t="s">
        <v>17255</v>
      </c>
      <c r="L3" s="410" t="s">
        <v>17487</v>
      </c>
      <c r="M3" s="410" t="s">
        <v>17257</v>
      </c>
      <c r="N3" s="410" t="s">
        <v>17263</v>
      </c>
      <c r="O3" s="410" t="s">
        <v>11890</v>
      </c>
      <c r="P3" s="410"/>
      <c r="Q3" s="520" t="s">
        <v>12141</v>
      </c>
      <c r="R3" s="520"/>
      <c r="S3" s="412">
        <v>48</v>
      </c>
      <c r="U3" s="413" t="s">
        <v>5179</v>
      </c>
      <c r="V3" s="413">
        <f>COUNTIF($S$2:$S$22,"42")</f>
        <v>0</v>
      </c>
    </row>
    <row r="4" spans="1:22" ht="15" thickTop="1" thickBot="1">
      <c r="A4" s="406">
        <v>3</v>
      </c>
      <c r="B4" s="406">
        <v>20050</v>
      </c>
      <c r="C4" s="406" t="s">
        <v>17925</v>
      </c>
      <c r="D4" s="406" t="s">
        <v>11876</v>
      </c>
      <c r="E4" s="407" t="s">
        <v>11884</v>
      </c>
      <c r="F4" s="87" t="s">
        <v>11779</v>
      </c>
      <c r="G4" s="406" t="s">
        <v>21</v>
      </c>
      <c r="H4" s="409" t="s">
        <v>11787</v>
      </c>
      <c r="I4" s="410" t="s">
        <v>6559</v>
      </c>
      <c r="J4" s="410"/>
      <c r="K4" s="410" t="s">
        <v>17264</v>
      </c>
      <c r="L4" s="410" t="s">
        <v>17257</v>
      </c>
      <c r="M4" s="410" t="s">
        <v>17257</v>
      </c>
      <c r="N4" s="410" t="s">
        <v>17259</v>
      </c>
      <c r="O4" s="410" t="s">
        <v>11890</v>
      </c>
      <c r="P4" s="410"/>
      <c r="Q4" s="520" t="s">
        <v>12142</v>
      </c>
      <c r="R4" s="520"/>
      <c r="S4" s="412">
        <v>48</v>
      </c>
      <c r="U4" s="413" t="s">
        <v>5178</v>
      </c>
      <c r="V4" s="413">
        <f>COUNTIF($S$2:$S$22,"43")</f>
        <v>0</v>
      </c>
    </row>
    <row r="5" spans="1:22" ht="15" thickTop="1" thickBot="1">
      <c r="A5" s="406">
        <v>4</v>
      </c>
      <c r="B5" s="406">
        <v>20100</v>
      </c>
      <c r="C5" s="406" t="s">
        <v>17751</v>
      </c>
      <c r="D5" s="406" t="s">
        <v>11877</v>
      </c>
      <c r="E5" s="415" t="s">
        <v>11885</v>
      </c>
      <c r="F5" s="87" t="s">
        <v>11780</v>
      </c>
      <c r="G5" s="406" t="s">
        <v>21</v>
      </c>
      <c r="H5" s="409" t="s">
        <v>11788</v>
      </c>
      <c r="I5" s="410" t="s">
        <v>6559</v>
      </c>
      <c r="J5" s="410"/>
      <c r="K5" s="410" t="s">
        <v>17264</v>
      </c>
      <c r="L5" s="410" t="s">
        <v>17257</v>
      </c>
      <c r="M5" s="410" t="s">
        <v>17261</v>
      </c>
      <c r="N5" s="410" t="s">
        <v>17259</v>
      </c>
      <c r="O5" s="410" t="s">
        <v>11890</v>
      </c>
      <c r="P5" s="410"/>
      <c r="Q5" s="520" t="s">
        <v>12143</v>
      </c>
      <c r="R5" s="520"/>
      <c r="S5" s="412">
        <v>48</v>
      </c>
      <c r="U5" s="413" t="s">
        <v>5176</v>
      </c>
      <c r="V5" s="413">
        <f>COUNTIF($S$2:$S$22,"44")</f>
        <v>0</v>
      </c>
    </row>
    <row r="6" spans="1:22" ht="15" thickTop="1" thickBot="1">
      <c r="A6" s="406">
        <v>5</v>
      </c>
      <c r="B6" s="406">
        <v>20110</v>
      </c>
      <c r="C6" s="406" t="s">
        <v>17752</v>
      </c>
      <c r="D6" s="406" t="s">
        <v>11878</v>
      </c>
      <c r="E6" s="415" t="s">
        <v>11886</v>
      </c>
      <c r="F6" s="87" t="s">
        <v>11781</v>
      </c>
      <c r="G6" s="406" t="s">
        <v>21</v>
      </c>
      <c r="H6" s="409" t="s">
        <v>11789</v>
      </c>
      <c r="I6" s="410" t="s">
        <v>6559</v>
      </c>
      <c r="J6" s="410"/>
      <c r="K6" s="410" t="s">
        <v>17255</v>
      </c>
      <c r="L6" s="410" t="s">
        <v>17261</v>
      </c>
      <c r="M6" s="410" t="s">
        <v>17257</v>
      </c>
      <c r="N6" s="410" t="s">
        <v>17263</v>
      </c>
      <c r="O6" s="410" t="s">
        <v>11890</v>
      </c>
      <c r="P6" s="410"/>
      <c r="Q6" s="520" t="s">
        <v>12144</v>
      </c>
      <c r="R6" s="520"/>
      <c r="S6" s="412">
        <v>48</v>
      </c>
      <c r="U6" s="413" t="s">
        <v>5174</v>
      </c>
      <c r="V6" s="413">
        <f>COUNTIF($S$2:$S$10,"45")</f>
        <v>0</v>
      </c>
    </row>
    <row r="7" spans="1:22" ht="15" thickTop="1" thickBot="1">
      <c r="A7" s="406">
        <v>6</v>
      </c>
      <c r="B7" s="406">
        <v>30010</v>
      </c>
      <c r="C7" s="406" t="s">
        <v>17753</v>
      </c>
      <c r="D7" s="406" t="s">
        <v>11879</v>
      </c>
      <c r="E7" s="415" t="s">
        <v>11887</v>
      </c>
      <c r="F7" s="87" t="s">
        <v>11782</v>
      </c>
      <c r="G7" s="406" t="s">
        <v>21</v>
      </c>
      <c r="H7" s="409" t="s">
        <v>11790</v>
      </c>
      <c r="I7" s="410" t="s">
        <v>6559</v>
      </c>
      <c r="J7" s="410"/>
      <c r="K7" s="410" t="s">
        <v>17264</v>
      </c>
      <c r="L7" s="410" t="s">
        <v>17261</v>
      </c>
      <c r="M7" s="410" t="s">
        <v>17261</v>
      </c>
      <c r="N7" s="410" t="s">
        <v>17263</v>
      </c>
      <c r="O7" s="410" t="s">
        <v>11890</v>
      </c>
      <c r="P7" s="410"/>
      <c r="Q7" s="520" t="s">
        <v>12145</v>
      </c>
      <c r="R7" s="520"/>
      <c r="S7" s="412">
        <v>48</v>
      </c>
      <c r="U7" s="413" t="s">
        <v>5175</v>
      </c>
      <c r="V7" s="413">
        <f>COUNTIF($S$2:$S$10,"46")</f>
        <v>0</v>
      </c>
    </row>
    <row r="8" spans="1:22" ht="15" thickTop="1" thickBot="1">
      <c r="A8" s="406">
        <v>7</v>
      </c>
      <c r="B8" s="406">
        <v>30020</v>
      </c>
      <c r="C8" s="406" t="s">
        <v>17826</v>
      </c>
      <c r="D8" s="406" t="s">
        <v>11880</v>
      </c>
      <c r="E8" s="415" t="s">
        <v>11888</v>
      </c>
      <c r="F8" s="87" t="s">
        <v>11783</v>
      </c>
      <c r="G8" s="406" t="s">
        <v>21</v>
      </c>
      <c r="H8" s="409" t="s">
        <v>11791</v>
      </c>
      <c r="I8" s="410" t="s">
        <v>6559</v>
      </c>
      <c r="J8" s="410"/>
      <c r="K8" s="410" t="s">
        <v>17264</v>
      </c>
      <c r="L8" s="410" t="s">
        <v>17261</v>
      </c>
      <c r="M8" s="410" t="s">
        <v>17261</v>
      </c>
      <c r="N8" s="410" t="s">
        <v>17259</v>
      </c>
      <c r="O8" s="410" t="s">
        <v>11890</v>
      </c>
      <c r="P8" s="410"/>
      <c r="Q8" s="520" t="s">
        <v>12146</v>
      </c>
      <c r="R8" s="520"/>
      <c r="S8" s="412">
        <v>48</v>
      </c>
      <c r="U8" s="413" t="s">
        <v>5214</v>
      </c>
      <c r="V8" s="413">
        <f>COUNTIF($S$2:$S$8,"47")</f>
        <v>0</v>
      </c>
    </row>
    <row r="9" spans="1:22" ht="15" thickTop="1" thickBot="1">
      <c r="A9" s="406">
        <v>8</v>
      </c>
      <c r="B9" s="406">
        <v>150010</v>
      </c>
      <c r="C9" s="406" t="s">
        <v>17754</v>
      </c>
      <c r="D9" s="406" t="s">
        <v>11881</v>
      </c>
      <c r="E9" s="415" t="s">
        <v>11889</v>
      </c>
      <c r="F9" s="87" t="s">
        <v>11784</v>
      </c>
      <c r="G9" s="406" t="s">
        <v>21</v>
      </c>
      <c r="H9" s="409" t="s">
        <v>12302</v>
      </c>
      <c r="I9" s="410" t="s">
        <v>6559</v>
      </c>
      <c r="J9" s="410"/>
      <c r="K9" s="410" t="s">
        <v>17264</v>
      </c>
      <c r="L9" s="410" t="s">
        <v>17261</v>
      </c>
      <c r="M9" s="410" t="s">
        <v>17261</v>
      </c>
      <c r="N9" s="410" t="s">
        <v>17259</v>
      </c>
      <c r="O9" s="410" t="s">
        <v>11890</v>
      </c>
      <c r="P9" s="410"/>
      <c r="Q9" s="520" t="s">
        <v>12147</v>
      </c>
      <c r="R9" s="520"/>
      <c r="S9" s="412">
        <v>48</v>
      </c>
      <c r="U9" s="413" t="s">
        <v>5216</v>
      </c>
      <c r="V9" s="413">
        <f>COUNTIF($S$2:$S$129,"48")</f>
        <v>10</v>
      </c>
    </row>
    <row r="10" spans="1:22" ht="15" customHeight="1" thickTop="1" thickBot="1">
      <c r="A10" s="406">
        <v>9</v>
      </c>
      <c r="B10" s="406">
        <v>200010</v>
      </c>
      <c r="C10" s="406" t="s">
        <v>17755</v>
      </c>
      <c r="D10" s="406" t="s">
        <v>15387</v>
      </c>
      <c r="E10" s="415" t="s">
        <v>15389</v>
      </c>
      <c r="F10" s="87" t="s">
        <v>15298</v>
      </c>
      <c r="G10" s="406" t="s">
        <v>21</v>
      </c>
      <c r="H10" s="409" t="s">
        <v>15301</v>
      </c>
      <c r="I10" s="410" t="s">
        <v>6559</v>
      </c>
      <c r="J10" s="410"/>
      <c r="K10" s="410" t="s">
        <v>17264</v>
      </c>
      <c r="L10" s="410" t="s">
        <v>17261</v>
      </c>
      <c r="M10" s="410" t="s">
        <v>17261</v>
      </c>
      <c r="N10" s="410" t="s">
        <v>17263</v>
      </c>
      <c r="O10" s="410" t="s">
        <v>15386</v>
      </c>
      <c r="P10" s="410"/>
      <c r="Q10" s="410" t="s">
        <v>16429</v>
      </c>
      <c r="R10" s="410"/>
      <c r="S10" s="412">
        <v>48</v>
      </c>
      <c r="U10" s="413" t="s">
        <v>5215</v>
      </c>
      <c r="V10" s="413">
        <f>COUNTIF($S$2:$S$129,"49")</f>
        <v>0</v>
      </c>
    </row>
    <row r="11" spans="1:22" ht="15" customHeight="1" thickTop="1" thickBot="1">
      <c r="A11" s="406">
        <v>10</v>
      </c>
      <c r="B11" s="406">
        <v>200190</v>
      </c>
      <c r="C11" s="406" t="s">
        <v>18075</v>
      </c>
      <c r="D11" s="406" t="s">
        <v>15388</v>
      </c>
      <c r="E11" s="415" t="s">
        <v>15390</v>
      </c>
      <c r="F11" s="87" t="s">
        <v>15299</v>
      </c>
      <c r="G11" s="406" t="s">
        <v>21</v>
      </c>
      <c r="H11" s="409" t="s">
        <v>15300</v>
      </c>
      <c r="I11" s="410" t="s">
        <v>6559</v>
      </c>
      <c r="J11" s="410"/>
      <c r="K11" s="410" t="s">
        <v>17264</v>
      </c>
      <c r="L11" s="410" t="s">
        <v>17261</v>
      </c>
      <c r="M11" s="410" t="s">
        <v>17261</v>
      </c>
      <c r="N11" s="410" t="s">
        <v>17263</v>
      </c>
      <c r="O11" s="410" t="s">
        <v>15386</v>
      </c>
      <c r="P11" s="410"/>
      <c r="Q11" s="410" t="s">
        <v>16430</v>
      </c>
      <c r="R11" s="410"/>
      <c r="S11" s="412">
        <v>48</v>
      </c>
      <c r="U11" s="413" t="s">
        <v>17020</v>
      </c>
      <c r="V11" s="413">
        <f>COUNTIF($S$2:$S$181,"50")</f>
        <v>0</v>
      </c>
    </row>
    <row r="12" spans="1:22" ht="15" customHeight="1" thickTop="1" thickBot="1">
      <c r="A12" s="406">
        <v>11</v>
      </c>
      <c r="B12" s="406">
        <v>50080</v>
      </c>
      <c r="C12" s="406" t="s">
        <v>20349</v>
      </c>
      <c r="D12" s="406" t="s">
        <v>19626</v>
      </c>
      <c r="E12" s="415" t="s">
        <v>19631</v>
      </c>
      <c r="F12" s="87" t="s">
        <v>19407</v>
      </c>
      <c r="G12" s="406" t="s">
        <v>21</v>
      </c>
      <c r="H12" s="409" t="s">
        <v>19412</v>
      </c>
      <c r="I12" s="410" t="s">
        <v>6559</v>
      </c>
      <c r="J12" s="410"/>
      <c r="K12" s="410"/>
      <c r="L12" s="410"/>
      <c r="M12" s="410"/>
      <c r="N12" s="410"/>
      <c r="O12" s="410" t="s">
        <v>19636</v>
      </c>
      <c r="P12" s="410"/>
      <c r="Q12" s="887" t="s">
        <v>21209</v>
      </c>
      <c r="R12" s="410"/>
      <c r="S12" s="412"/>
      <c r="U12" s="413" t="s">
        <v>17021</v>
      </c>
      <c r="V12" s="413">
        <f>COUNTIF($S$2:$S$181,"51")</f>
        <v>0</v>
      </c>
    </row>
    <row r="13" spans="1:22" ht="15" customHeight="1" thickTop="1" thickBot="1">
      <c r="A13" s="406">
        <v>12</v>
      </c>
      <c r="B13" s="406">
        <v>40110</v>
      </c>
      <c r="C13" s="406" t="s">
        <v>20350</v>
      </c>
      <c r="D13" s="406" t="s">
        <v>19627</v>
      </c>
      <c r="E13" s="415" t="s">
        <v>19632</v>
      </c>
      <c r="F13" s="87" t="s">
        <v>19408</v>
      </c>
      <c r="G13" s="406" t="s">
        <v>21</v>
      </c>
      <c r="H13" s="409" t="s">
        <v>19413</v>
      </c>
      <c r="I13" s="410" t="s">
        <v>6559</v>
      </c>
      <c r="J13" s="410"/>
      <c r="K13" s="410"/>
      <c r="L13" s="410"/>
      <c r="M13" s="410"/>
      <c r="N13" s="410"/>
      <c r="O13" s="410" t="s">
        <v>19636</v>
      </c>
      <c r="P13" s="410"/>
      <c r="Q13" s="887" t="s">
        <v>21210</v>
      </c>
      <c r="R13" s="410"/>
      <c r="S13" s="412"/>
      <c r="U13" s="413" t="s">
        <v>17022</v>
      </c>
      <c r="V13" s="413">
        <f>COUNTIF($S$2:$S$181,"52")</f>
        <v>0</v>
      </c>
    </row>
    <row r="14" spans="1:22" ht="15" customHeight="1" thickTop="1" thickBot="1">
      <c r="A14" s="406">
        <v>13</v>
      </c>
      <c r="B14" s="406">
        <v>60070</v>
      </c>
      <c r="C14" s="406" t="s">
        <v>20351</v>
      </c>
      <c r="D14" s="406" t="s">
        <v>19628</v>
      </c>
      <c r="E14" s="415" t="s">
        <v>19633</v>
      </c>
      <c r="F14" s="87" t="s">
        <v>19409</v>
      </c>
      <c r="G14" s="406" t="s">
        <v>21</v>
      </c>
      <c r="H14" s="409" t="s">
        <v>19414</v>
      </c>
      <c r="I14" s="410" t="s">
        <v>6559</v>
      </c>
      <c r="J14" s="410"/>
      <c r="K14" s="410"/>
      <c r="L14" s="410"/>
      <c r="M14" s="410"/>
      <c r="N14" s="410"/>
      <c r="O14" s="410" t="s">
        <v>19636</v>
      </c>
      <c r="P14" s="410"/>
      <c r="Q14" s="887" t="s">
        <v>21211</v>
      </c>
      <c r="R14" s="410"/>
      <c r="S14" s="412"/>
    </row>
    <row r="15" spans="1:22" ht="15" customHeight="1" thickTop="1" thickBot="1">
      <c r="A15" s="406">
        <v>14</v>
      </c>
      <c r="B15" s="406">
        <v>60080</v>
      </c>
      <c r="C15" s="406" t="s">
        <v>20352</v>
      </c>
      <c r="D15" s="406" t="s">
        <v>19629</v>
      </c>
      <c r="E15" s="415" t="s">
        <v>19634</v>
      </c>
      <c r="F15" s="87" t="s">
        <v>19410</v>
      </c>
      <c r="G15" s="406" t="s">
        <v>21</v>
      </c>
      <c r="H15" s="409" t="s">
        <v>19415</v>
      </c>
      <c r="I15" s="410" t="s">
        <v>6559</v>
      </c>
      <c r="J15" s="410"/>
      <c r="K15" s="410"/>
      <c r="L15" s="410"/>
      <c r="M15" s="410"/>
      <c r="N15" s="410"/>
      <c r="O15" s="410" t="s">
        <v>19636</v>
      </c>
      <c r="P15" s="410"/>
      <c r="Q15" s="887" t="s">
        <v>21212</v>
      </c>
      <c r="R15" s="410"/>
      <c r="S15" s="412"/>
    </row>
    <row r="16" spans="1:22" ht="15" customHeight="1" thickTop="1" thickBot="1">
      <c r="A16" s="406">
        <v>15</v>
      </c>
      <c r="B16" s="406">
        <v>150020</v>
      </c>
      <c r="C16" s="406" t="s">
        <v>20353</v>
      </c>
      <c r="D16" s="406" t="s">
        <v>19630</v>
      </c>
      <c r="E16" s="415" t="s">
        <v>19635</v>
      </c>
      <c r="F16" s="87" t="s">
        <v>19411</v>
      </c>
      <c r="G16" s="406" t="s">
        <v>21</v>
      </c>
      <c r="H16" s="409" t="s">
        <v>19416</v>
      </c>
      <c r="I16" s="410" t="s">
        <v>6559</v>
      </c>
      <c r="J16" s="410"/>
      <c r="K16" s="410"/>
      <c r="L16" s="410"/>
      <c r="M16" s="410"/>
      <c r="N16" s="410"/>
      <c r="O16" s="410" t="s">
        <v>19636</v>
      </c>
      <c r="P16" s="410"/>
      <c r="Q16" s="410" t="s">
        <v>21213</v>
      </c>
      <c r="R16" s="410"/>
      <c r="S16" s="412"/>
    </row>
    <row r="17" spans="1:19" ht="15" customHeight="1" thickTop="1" thickBot="1">
      <c r="A17" s="406">
        <v>16</v>
      </c>
      <c r="B17" s="406">
        <v>200300</v>
      </c>
      <c r="C17" s="406" t="s">
        <v>31473</v>
      </c>
      <c r="D17" s="406" t="s">
        <v>21258</v>
      </c>
      <c r="E17" s="415" t="s">
        <v>21259</v>
      </c>
      <c r="F17" s="87" t="s">
        <v>21119</v>
      </c>
      <c r="G17" s="406" t="s">
        <v>21</v>
      </c>
      <c r="H17" s="409" t="s">
        <v>21120</v>
      </c>
      <c r="I17" s="410" t="s">
        <v>6559</v>
      </c>
      <c r="J17" s="410"/>
      <c r="K17" s="410"/>
      <c r="L17" s="410"/>
      <c r="M17" s="410"/>
      <c r="N17" s="410"/>
      <c r="O17" s="410" t="s">
        <v>21260</v>
      </c>
      <c r="P17" s="410"/>
      <c r="Q17" s="410" t="s">
        <v>28815</v>
      </c>
      <c r="R17" s="410"/>
      <c r="S17" s="412"/>
    </row>
    <row r="18" spans="1:19" ht="15" customHeight="1" thickTop="1" thickBot="1">
      <c r="A18" s="406">
        <v>17</v>
      </c>
      <c r="B18" s="406">
        <v>400060</v>
      </c>
      <c r="C18" s="406" t="s">
        <v>22330</v>
      </c>
      <c r="D18" s="406" t="s">
        <v>21422</v>
      </c>
      <c r="E18" s="415" t="s">
        <v>21423</v>
      </c>
      <c r="F18" s="87" t="s">
        <v>21380</v>
      </c>
      <c r="G18" s="406" t="s">
        <v>21</v>
      </c>
      <c r="H18" s="409" t="s">
        <v>21381</v>
      </c>
      <c r="I18" s="410" t="s">
        <v>6559</v>
      </c>
      <c r="J18" s="410"/>
      <c r="K18" s="410" t="s">
        <v>21421</v>
      </c>
      <c r="L18" s="410"/>
      <c r="M18" s="410"/>
      <c r="N18" s="410"/>
      <c r="O18" s="410" t="s">
        <v>21424</v>
      </c>
      <c r="P18" s="410"/>
      <c r="Q18" s="410" t="s">
        <v>28812</v>
      </c>
      <c r="R18" s="410"/>
      <c r="S18" s="412"/>
    </row>
    <row r="19" spans="1:19" ht="15" customHeight="1" thickTop="1" thickBot="1">
      <c r="A19" s="406">
        <v>18</v>
      </c>
      <c r="B19" s="406">
        <v>200290</v>
      </c>
      <c r="C19" s="406" t="s">
        <v>31474</v>
      </c>
      <c r="D19" s="406" t="s">
        <v>21924</v>
      </c>
      <c r="E19" s="415" t="s">
        <v>21926</v>
      </c>
      <c r="F19" s="87" t="s">
        <v>21893</v>
      </c>
      <c r="G19" s="406" t="s">
        <v>21</v>
      </c>
      <c r="H19" s="409" t="s">
        <v>21896</v>
      </c>
      <c r="I19" s="410" t="s">
        <v>6559</v>
      </c>
      <c r="J19" s="410"/>
      <c r="K19" s="410"/>
      <c r="L19" s="410"/>
      <c r="M19" s="410"/>
      <c r="N19" s="410"/>
      <c r="O19" s="410" t="s">
        <v>21928</v>
      </c>
      <c r="P19" s="410"/>
      <c r="Q19" s="410" t="s">
        <v>28813</v>
      </c>
      <c r="R19" s="410"/>
      <c r="S19" s="412"/>
    </row>
    <row r="20" spans="1:19" ht="15" thickTop="1" thickBot="1">
      <c r="A20" s="406">
        <v>19</v>
      </c>
      <c r="B20" s="406">
        <v>300180</v>
      </c>
      <c r="C20" s="406" t="s">
        <v>31475</v>
      </c>
      <c r="D20" s="406" t="s">
        <v>21925</v>
      </c>
      <c r="E20" s="415" t="s">
        <v>21927</v>
      </c>
      <c r="F20" s="87" t="s">
        <v>21894</v>
      </c>
      <c r="G20" s="406" t="s">
        <v>21</v>
      </c>
      <c r="H20" s="409" t="s">
        <v>21895</v>
      </c>
      <c r="I20" s="410" t="s">
        <v>6559</v>
      </c>
      <c r="J20" s="410"/>
      <c r="K20" s="410"/>
      <c r="L20" s="410"/>
      <c r="M20" s="410"/>
      <c r="N20" s="410"/>
      <c r="O20" s="410" t="s">
        <v>21928</v>
      </c>
      <c r="P20" s="410"/>
      <c r="Q20" s="410" t="s">
        <v>28814</v>
      </c>
      <c r="R20" s="410"/>
      <c r="S20" s="412"/>
    </row>
    <row r="21" spans="1:19" ht="15" thickTop="1" thickBot="1">
      <c r="A21" s="406">
        <v>20</v>
      </c>
      <c r="B21" s="406">
        <v>500010</v>
      </c>
      <c r="C21" s="406" t="s">
        <v>28804</v>
      </c>
      <c r="D21" s="406" t="s">
        <v>22539</v>
      </c>
      <c r="E21" s="415" t="s">
        <v>22540</v>
      </c>
      <c r="F21" s="87" t="s">
        <v>22493</v>
      </c>
      <c r="G21" s="406" t="s">
        <v>21</v>
      </c>
      <c r="H21" s="409" t="s">
        <v>22494</v>
      </c>
      <c r="I21" s="410" t="s">
        <v>6559</v>
      </c>
      <c r="J21" s="410"/>
      <c r="K21" s="410"/>
      <c r="L21" s="410"/>
      <c r="M21" s="410"/>
      <c r="N21" s="410"/>
      <c r="O21" s="410" t="s">
        <v>22538</v>
      </c>
      <c r="P21" s="410"/>
      <c r="Q21" s="410" t="s">
        <v>22622</v>
      </c>
      <c r="R21" s="410"/>
      <c r="S21" s="412"/>
    </row>
    <row r="22" spans="1:19" ht="15" thickTop="1" thickBot="1">
      <c r="A22" s="406">
        <v>21</v>
      </c>
      <c r="B22" s="528">
        <v>500020</v>
      </c>
      <c r="C22" s="528" t="s">
        <v>24011</v>
      </c>
      <c r="D22" s="528" t="s">
        <v>24781</v>
      </c>
      <c r="E22" s="942" t="s">
        <v>23244</v>
      </c>
      <c r="F22" s="87" t="s">
        <v>23237</v>
      </c>
      <c r="G22" s="528" t="s">
        <v>21</v>
      </c>
      <c r="H22" s="943" t="s">
        <v>23238</v>
      </c>
      <c r="I22" s="529" t="s">
        <v>6559</v>
      </c>
      <c r="J22" s="529"/>
      <c r="K22" s="529"/>
      <c r="L22" s="529"/>
      <c r="M22" s="529"/>
      <c r="N22" s="529"/>
      <c r="O22" s="529" t="s">
        <v>23245</v>
      </c>
      <c r="P22" s="529"/>
      <c r="Q22" s="529" t="s">
        <v>24470</v>
      </c>
      <c r="R22" s="529"/>
      <c r="S22" s="944"/>
    </row>
    <row r="23" spans="1:19" ht="15" thickTop="1" thickBot="1">
      <c r="A23" s="406">
        <v>22</v>
      </c>
      <c r="B23" s="406">
        <v>40230</v>
      </c>
      <c r="C23" s="530" t="s">
        <v>31476</v>
      </c>
      <c r="D23" s="530" t="s">
        <v>26764</v>
      </c>
      <c r="E23" s="530" t="s">
        <v>26767</v>
      </c>
      <c r="F23" s="87" t="s">
        <v>27613</v>
      </c>
      <c r="G23" s="528" t="s">
        <v>21</v>
      </c>
      <c r="H23" s="530" t="s">
        <v>26636</v>
      </c>
      <c r="I23" s="529" t="s">
        <v>6559</v>
      </c>
      <c r="J23" s="530"/>
      <c r="K23" s="530"/>
      <c r="L23" s="530"/>
      <c r="M23" s="530"/>
      <c r="N23" s="530"/>
      <c r="O23" s="560">
        <v>44188</v>
      </c>
      <c r="P23" s="530"/>
      <c r="Q23" s="530" t="s">
        <v>27612</v>
      </c>
      <c r="R23" s="530"/>
      <c r="S23" s="531"/>
    </row>
    <row r="24" spans="1:19" ht="15" thickTop="1" thickBot="1">
      <c r="A24" s="1097">
        <v>23</v>
      </c>
      <c r="B24" s="1098">
        <v>500060</v>
      </c>
      <c r="C24" s="1098" t="s">
        <v>29169</v>
      </c>
      <c r="D24" s="530" t="s">
        <v>26765</v>
      </c>
      <c r="E24" s="530" t="s">
        <v>26768</v>
      </c>
      <c r="F24" s="87" t="s">
        <v>26634</v>
      </c>
      <c r="G24" s="528" t="s">
        <v>21</v>
      </c>
      <c r="H24" s="530" t="s">
        <v>26637</v>
      </c>
      <c r="I24" s="529" t="s">
        <v>6559</v>
      </c>
      <c r="J24" s="530"/>
      <c r="K24" s="530"/>
      <c r="L24" s="530"/>
      <c r="M24" s="530"/>
      <c r="N24" s="530"/>
      <c r="O24" s="560">
        <v>44188</v>
      </c>
      <c r="P24" s="530"/>
      <c r="Q24" s="530" t="s">
        <v>28817</v>
      </c>
      <c r="R24" s="530"/>
      <c r="S24" s="531"/>
    </row>
    <row r="25" spans="1:19" ht="15" thickTop="1" thickBot="1">
      <c r="A25" s="1089">
        <v>24</v>
      </c>
      <c r="B25" s="1090" t="s">
        <v>28811</v>
      </c>
      <c r="C25" s="1090" t="s">
        <v>30250</v>
      </c>
      <c r="D25" s="530" t="s">
        <v>26766</v>
      </c>
      <c r="E25" s="530" t="s">
        <v>26769</v>
      </c>
      <c r="F25" s="87" t="s">
        <v>26635</v>
      </c>
      <c r="G25" s="528" t="s">
        <v>21</v>
      </c>
      <c r="H25" s="530" t="s">
        <v>26638</v>
      </c>
      <c r="I25" s="529" t="s">
        <v>6559</v>
      </c>
      <c r="J25" s="530"/>
      <c r="K25" s="530"/>
      <c r="L25" s="530"/>
      <c r="M25" s="530"/>
      <c r="N25" s="530"/>
      <c r="O25" s="560">
        <v>44188</v>
      </c>
      <c r="P25" s="530"/>
      <c r="Q25" s="530" t="s">
        <v>28816</v>
      </c>
      <c r="R25" s="530"/>
      <c r="S25" s="531"/>
    </row>
    <row r="26" spans="1:19" ht="15" thickTop="1" thickBot="1">
      <c r="A26" s="406">
        <v>25</v>
      </c>
      <c r="B26" s="530">
        <v>70010</v>
      </c>
      <c r="C26" s="530" t="s">
        <v>31477</v>
      </c>
      <c r="D26" s="530" t="s">
        <v>28822</v>
      </c>
      <c r="E26" s="530" t="s">
        <v>26995</v>
      </c>
      <c r="F26" s="87" t="s">
        <v>26872</v>
      </c>
      <c r="G26" s="528" t="s">
        <v>21</v>
      </c>
      <c r="H26" s="530" t="s">
        <v>26883</v>
      </c>
      <c r="I26" s="529" t="s">
        <v>6559</v>
      </c>
      <c r="J26" s="530"/>
      <c r="K26" s="530"/>
      <c r="L26" s="530"/>
      <c r="M26" s="530"/>
      <c r="N26" s="530"/>
      <c r="O26" s="560">
        <v>44209</v>
      </c>
      <c r="P26" s="530"/>
      <c r="Q26" s="530" t="s">
        <v>27556</v>
      </c>
      <c r="R26" s="530"/>
      <c r="S26" s="531"/>
    </row>
    <row r="27" spans="1:19" ht="15" thickTop="1" thickBot="1">
      <c r="A27" s="406">
        <v>26</v>
      </c>
      <c r="B27" s="530">
        <v>200040</v>
      </c>
      <c r="C27" s="530" t="s">
        <v>31478</v>
      </c>
      <c r="D27" s="530" t="s">
        <v>26989</v>
      </c>
      <c r="E27" s="530" t="s">
        <v>26996</v>
      </c>
      <c r="F27" s="87" t="s">
        <v>26873</v>
      </c>
      <c r="G27" s="528" t="s">
        <v>21</v>
      </c>
      <c r="H27" s="530" t="s">
        <v>26879</v>
      </c>
      <c r="I27" s="529" t="s">
        <v>6559</v>
      </c>
      <c r="J27" s="530"/>
      <c r="K27" s="530"/>
      <c r="L27" s="530"/>
      <c r="M27" s="530"/>
      <c r="N27" s="530"/>
      <c r="O27" s="560">
        <v>44209</v>
      </c>
      <c r="P27" s="530"/>
      <c r="Q27" s="530" t="s">
        <v>27557</v>
      </c>
      <c r="R27" s="530"/>
      <c r="S27" s="531"/>
    </row>
    <row r="28" spans="1:19" ht="15" thickTop="1" thickBot="1">
      <c r="A28" s="406">
        <v>27</v>
      </c>
      <c r="B28" s="530">
        <v>80010</v>
      </c>
      <c r="C28" s="530" t="s">
        <v>26962</v>
      </c>
      <c r="D28" s="530" t="s">
        <v>26990</v>
      </c>
      <c r="E28" s="530" t="s">
        <v>26997</v>
      </c>
      <c r="F28" s="87" t="s">
        <v>26874</v>
      </c>
      <c r="G28" s="528" t="s">
        <v>21</v>
      </c>
      <c r="H28" s="530" t="s">
        <v>26880</v>
      </c>
      <c r="I28" s="529" t="s">
        <v>6559</v>
      </c>
      <c r="J28" s="530"/>
      <c r="K28" s="530"/>
      <c r="L28" s="530"/>
      <c r="M28" s="530"/>
      <c r="N28" s="530"/>
      <c r="O28" s="560">
        <v>44209</v>
      </c>
      <c r="P28" s="530"/>
      <c r="Q28" s="530" t="s">
        <v>27558</v>
      </c>
      <c r="R28" s="530"/>
      <c r="S28" s="531"/>
    </row>
    <row r="29" spans="1:19" ht="15" thickTop="1" thickBot="1">
      <c r="A29" s="406">
        <v>28</v>
      </c>
      <c r="B29" s="530">
        <v>400070</v>
      </c>
      <c r="C29" s="530" t="s">
        <v>26963</v>
      </c>
      <c r="D29" s="530" t="s">
        <v>26991</v>
      </c>
      <c r="E29" s="530" t="s">
        <v>26998</v>
      </c>
      <c r="F29" s="87" t="s">
        <v>26875</v>
      </c>
      <c r="G29" s="528" t="s">
        <v>21</v>
      </c>
      <c r="H29" s="530" t="s">
        <v>26881</v>
      </c>
      <c r="I29" s="529" t="s">
        <v>6559</v>
      </c>
      <c r="J29" s="530"/>
      <c r="K29" s="530"/>
      <c r="L29" s="530"/>
      <c r="M29" s="530"/>
      <c r="N29" s="530"/>
      <c r="O29" s="560">
        <v>44209</v>
      </c>
      <c r="P29" s="530"/>
      <c r="Q29" s="530" t="s">
        <v>28821</v>
      </c>
      <c r="R29" s="530"/>
      <c r="S29" s="531"/>
    </row>
    <row r="30" spans="1:19" ht="15" thickTop="1" thickBot="1">
      <c r="A30" s="406">
        <v>29</v>
      </c>
      <c r="B30" s="530">
        <v>500050</v>
      </c>
      <c r="C30" s="530" t="s">
        <v>28806</v>
      </c>
      <c r="D30" s="530" t="s">
        <v>26992</v>
      </c>
      <c r="E30" s="530" t="s">
        <v>26999</v>
      </c>
      <c r="F30" s="87" t="s">
        <v>26876</v>
      </c>
      <c r="G30" s="528" t="s">
        <v>21</v>
      </c>
      <c r="H30" s="530" t="s">
        <v>26882</v>
      </c>
      <c r="I30" s="529" t="s">
        <v>6559</v>
      </c>
      <c r="J30" s="530"/>
      <c r="K30" s="530"/>
      <c r="L30" s="530"/>
      <c r="M30" s="530"/>
      <c r="N30" s="530"/>
      <c r="O30" s="560">
        <v>44209</v>
      </c>
      <c r="P30" s="530"/>
      <c r="Q30" s="530" t="s">
        <v>28818</v>
      </c>
      <c r="R30" s="530"/>
      <c r="S30" s="531"/>
    </row>
    <row r="31" spans="1:19" ht="15" thickTop="1" thickBot="1">
      <c r="A31" s="406">
        <v>30</v>
      </c>
      <c r="B31" s="530">
        <v>500030</v>
      </c>
      <c r="C31" s="530" t="s">
        <v>27255</v>
      </c>
      <c r="D31" s="530" t="s">
        <v>26993</v>
      </c>
      <c r="E31" s="530" t="s">
        <v>27000</v>
      </c>
      <c r="F31" s="87" t="s">
        <v>26877</v>
      </c>
      <c r="G31" s="528" t="s">
        <v>21</v>
      </c>
      <c r="H31" s="530" t="s">
        <v>26884</v>
      </c>
      <c r="I31" s="529" t="s">
        <v>6559</v>
      </c>
      <c r="J31" s="530"/>
      <c r="K31" s="530"/>
      <c r="L31" s="530"/>
      <c r="M31" s="530"/>
      <c r="N31" s="530"/>
      <c r="O31" s="560">
        <v>44209</v>
      </c>
      <c r="P31" s="530"/>
      <c r="Q31" s="530" t="s">
        <v>28819</v>
      </c>
      <c r="R31" s="530"/>
      <c r="S31" s="531"/>
    </row>
    <row r="32" spans="1:19" ht="15" thickTop="1" thickBot="1">
      <c r="A32" s="406">
        <v>31</v>
      </c>
      <c r="B32" s="530">
        <v>500040</v>
      </c>
      <c r="C32" s="530" t="s">
        <v>27256</v>
      </c>
      <c r="D32" s="530" t="s">
        <v>26994</v>
      </c>
      <c r="E32" s="530" t="s">
        <v>27001</v>
      </c>
      <c r="F32" s="87" t="s">
        <v>26878</v>
      </c>
      <c r="G32" s="528" t="s">
        <v>21</v>
      </c>
      <c r="H32" s="530" t="s">
        <v>26885</v>
      </c>
      <c r="I32" s="529" t="s">
        <v>6559</v>
      </c>
      <c r="J32" s="530"/>
      <c r="K32" s="530"/>
      <c r="L32" s="530"/>
      <c r="M32" s="530"/>
      <c r="N32" s="530"/>
      <c r="O32" s="560">
        <v>44209</v>
      </c>
      <c r="P32" s="530"/>
      <c r="Q32" s="530" t="s">
        <v>28820</v>
      </c>
      <c r="R32" s="530"/>
      <c r="S32" s="531"/>
    </row>
    <row r="33" spans="1:24" ht="15" thickTop="1" thickBot="1">
      <c r="A33" s="406">
        <v>32</v>
      </c>
      <c r="B33" s="1098">
        <v>500060</v>
      </c>
      <c r="C33" s="530" t="s">
        <v>27596</v>
      </c>
      <c r="D33" s="530" t="s">
        <v>27737</v>
      </c>
      <c r="E33" s="530" t="s">
        <v>27738</v>
      </c>
      <c r="F33" s="87" t="s">
        <v>27597</v>
      </c>
      <c r="G33" s="528" t="s">
        <v>21</v>
      </c>
      <c r="H33" s="530" t="s">
        <v>27598</v>
      </c>
      <c r="I33" s="529" t="s">
        <v>6559</v>
      </c>
      <c r="J33" s="530"/>
      <c r="K33" s="530"/>
      <c r="L33" s="530"/>
      <c r="M33" s="530"/>
      <c r="N33" s="530"/>
      <c r="O33" s="560">
        <v>44238</v>
      </c>
      <c r="P33" s="530"/>
      <c r="Q33" s="530" t="s">
        <v>28805</v>
      </c>
      <c r="R33" s="530"/>
      <c r="S33" s="531"/>
    </row>
    <row r="34" spans="1:24" ht="15" thickTop="1" thickBot="1">
      <c r="A34" s="406">
        <v>33</v>
      </c>
      <c r="B34" s="1098">
        <v>500070</v>
      </c>
      <c r="C34" s="530" t="s">
        <v>28789</v>
      </c>
      <c r="D34" s="530" t="s">
        <v>29171</v>
      </c>
      <c r="E34" s="587" t="s">
        <v>29170</v>
      </c>
      <c r="F34" s="87" t="s">
        <v>28790</v>
      </c>
      <c r="G34" s="528" t="s">
        <v>30465</v>
      </c>
      <c r="H34" s="530" t="s">
        <v>28791</v>
      </c>
      <c r="I34" s="529" t="s">
        <v>6559</v>
      </c>
      <c r="J34" s="530"/>
      <c r="K34" s="530"/>
      <c r="L34" s="530"/>
      <c r="M34" s="530"/>
      <c r="N34" s="530"/>
      <c r="O34" s="560">
        <v>44407</v>
      </c>
      <c r="P34" s="530"/>
      <c r="Q34" s="530"/>
      <c r="R34" s="530"/>
      <c r="S34" s="531"/>
    </row>
    <row r="35" spans="1:24" ht="15" thickTop="1" thickBot="1">
      <c r="A35" s="406">
        <v>34</v>
      </c>
      <c r="B35" s="909"/>
      <c r="C35" s="909" t="s">
        <v>31824</v>
      </c>
      <c r="D35" s="909" t="s">
        <v>31871</v>
      </c>
      <c r="E35" s="1172" t="s">
        <v>31872</v>
      </c>
      <c r="F35" s="87" t="s">
        <v>28577</v>
      </c>
      <c r="G35" s="528" t="s">
        <v>24103</v>
      </c>
      <c r="H35" s="909" t="s">
        <v>31825</v>
      </c>
      <c r="I35" s="529" t="s">
        <v>6559</v>
      </c>
      <c r="J35" s="909"/>
      <c r="K35" s="909"/>
      <c r="L35" s="909"/>
      <c r="M35" s="909"/>
      <c r="N35" s="909"/>
      <c r="O35" s="911">
        <v>44530</v>
      </c>
      <c r="P35" s="909"/>
      <c r="Q35" s="909" t="s">
        <v>32934</v>
      </c>
      <c r="R35" s="909"/>
      <c r="S35" s="912"/>
    </row>
    <row r="36" spans="1:24" ht="13.5" thickTop="1" thickBot="1">
      <c r="A36" s="406">
        <v>35</v>
      </c>
      <c r="B36" s="530">
        <v>400080</v>
      </c>
      <c r="C36" s="530" t="s">
        <v>33006</v>
      </c>
      <c r="D36" s="530" t="s">
        <v>32950</v>
      </c>
      <c r="E36" s="530" t="s">
        <v>32951</v>
      </c>
      <c r="F36" s="530" t="s">
        <v>29130</v>
      </c>
      <c r="G36" s="530" t="s">
        <v>29131</v>
      </c>
      <c r="H36" s="530" t="s">
        <v>32952</v>
      </c>
      <c r="I36" s="530" t="s">
        <v>29413</v>
      </c>
      <c r="J36" s="530"/>
      <c r="K36" s="530"/>
      <c r="L36" s="530"/>
      <c r="M36" s="530"/>
      <c r="N36" s="530"/>
      <c r="O36" s="560">
        <v>44502</v>
      </c>
      <c r="P36" s="530"/>
      <c r="Q36" s="530"/>
      <c r="R36" s="530"/>
      <c r="S36" s="531"/>
      <c r="T36" s="404" t="s">
        <v>32949</v>
      </c>
      <c r="U36" s="416">
        <v>2020</v>
      </c>
      <c r="W36" s="405" t="s">
        <v>5180</v>
      </c>
      <c r="X36" s="405">
        <v>0</v>
      </c>
    </row>
    <row r="37" spans="1:24" ht="13.5" thickTop="1" thickBot="1">
      <c r="A37" s="406">
        <v>36</v>
      </c>
      <c r="B37" s="530">
        <v>400240</v>
      </c>
      <c r="C37" s="530" t="s">
        <v>33190</v>
      </c>
      <c r="D37" s="530" t="s">
        <v>33035</v>
      </c>
      <c r="E37" s="587" t="s">
        <v>33036</v>
      </c>
      <c r="F37" s="530" t="s">
        <v>29130</v>
      </c>
      <c r="G37" s="530" t="s">
        <v>29131</v>
      </c>
      <c r="H37" s="530" t="s">
        <v>32986</v>
      </c>
      <c r="I37" s="530" t="s">
        <v>29413</v>
      </c>
      <c r="J37" s="530"/>
      <c r="K37" s="530"/>
      <c r="L37" s="530"/>
      <c r="M37" s="530"/>
      <c r="N37" s="530"/>
      <c r="O37" s="560">
        <v>44590</v>
      </c>
      <c r="P37" s="530"/>
      <c r="Q37" s="530"/>
      <c r="R37" s="530"/>
      <c r="S37" s="531"/>
    </row>
    <row r="38" spans="1:24" ht="13.5" thickTop="1" thickBot="1">
      <c r="A38" s="406">
        <v>37</v>
      </c>
      <c r="B38" s="530">
        <v>90010</v>
      </c>
      <c r="C38" s="530" t="s">
        <v>33191</v>
      </c>
      <c r="D38" s="530" t="s">
        <v>33210</v>
      </c>
      <c r="E38" s="587" t="s">
        <v>33215</v>
      </c>
      <c r="F38" s="530" t="s">
        <v>29130</v>
      </c>
      <c r="G38" s="530" t="s">
        <v>29131</v>
      </c>
      <c r="H38" s="530" t="s">
        <v>33154</v>
      </c>
      <c r="I38" s="530" t="s">
        <v>29413</v>
      </c>
      <c r="J38" s="530"/>
      <c r="K38" s="530"/>
      <c r="L38" s="530"/>
      <c r="M38" s="530"/>
      <c r="N38" s="530"/>
      <c r="O38" s="560">
        <v>44602</v>
      </c>
      <c r="P38" s="530"/>
      <c r="Q38" s="530" t="s">
        <v>33482</v>
      </c>
      <c r="R38" s="530"/>
      <c r="S38" s="531"/>
    </row>
    <row r="39" spans="1:24" ht="13.5" thickTop="1" thickBot="1">
      <c r="A39" s="406">
        <v>38</v>
      </c>
      <c r="B39" s="530">
        <v>100010</v>
      </c>
      <c r="C39" s="530" t="s">
        <v>33192</v>
      </c>
      <c r="D39" s="530" t="s">
        <v>33211</v>
      </c>
      <c r="E39" s="587" t="s">
        <v>33216</v>
      </c>
      <c r="F39" s="530" t="s">
        <v>29130</v>
      </c>
      <c r="G39" s="530" t="s">
        <v>29131</v>
      </c>
      <c r="H39" s="530" t="s">
        <v>33155</v>
      </c>
      <c r="I39" s="530" t="s">
        <v>29413</v>
      </c>
      <c r="J39" s="530"/>
      <c r="K39" s="530"/>
      <c r="L39" s="530"/>
      <c r="M39" s="530"/>
      <c r="N39" s="530"/>
      <c r="O39" s="560">
        <v>44602</v>
      </c>
      <c r="P39" s="530"/>
      <c r="Q39" s="530" t="s">
        <v>33483</v>
      </c>
      <c r="R39" s="530"/>
      <c r="S39" s="531"/>
    </row>
    <row r="40" spans="1:24" ht="13.5" thickTop="1" thickBot="1">
      <c r="A40" s="406">
        <v>39</v>
      </c>
      <c r="B40" s="530">
        <v>500080</v>
      </c>
      <c r="C40" s="530" t="s">
        <v>33150</v>
      </c>
      <c r="D40" s="530" t="s">
        <v>33212</v>
      </c>
      <c r="E40" s="587" t="s">
        <v>33217</v>
      </c>
      <c r="F40" s="530" t="s">
        <v>29130</v>
      </c>
      <c r="G40" s="530" t="s">
        <v>29131</v>
      </c>
      <c r="H40" s="530" t="s">
        <v>33156</v>
      </c>
      <c r="I40" s="530" t="s">
        <v>33153</v>
      </c>
      <c r="J40" s="530"/>
      <c r="K40" s="530"/>
      <c r="L40" s="530"/>
      <c r="M40" s="530"/>
      <c r="N40" s="530"/>
      <c r="O40" s="560">
        <v>44602</v>
      </c>
      <c r="P40" s="530"/>
      <c r="Q40" s="530"/>
      <c r="R40" s="530"/>
      <c r="S40" s="531"/>
    </row>
    <row r="41" spans="1:24" ht="13.5" thickTop="1" thickBot="1">
      <c r="A41" s="406">
        <v>40</v>
      </c>
      <c r="B41" s="530">
        <v>500090</v>
      </c>
      <c r="C41" s="530" t="s">
        <v>33151</v>
      </c>
      <c r="D41" s="530" t="s">
        <v>33213</v>
      </c>
      <c r="E41" s="587" t="s">
        <v>33218</v>
      </c>
      <c r="F41" s="530" t="s">
        <v>29130</v>
      </c>
      <c r="G41" s="530" t="s">
        <v>29131</v>
      </c>
      <c r="H41" s="530" t="s">
        <v>33157</v>
      </c>
      <c r="I41" s="530" t="s">
        <v>33153</v>
      </c>
      <c r="J41" s="530"/>
      <c r="K41" s="530"/>
      <c r="L41" s="530"/>
      <c r="M41" s="530"/>
      <c r="N41" s="530"/>
      <c r="O41" s="560">
        <v>44602</v>
      </c>
      <c r="P41" s="530"/>
      <c r="Q41" s="530"/>
      <c r="R41" s="530"/>
      <c r="S41" s="531"/>
    </row>
    <row r="42" spans="1:24" ht="13.5" thickTop="1" thickBot="1">
      <c r="A42" s="406">
        <v>41</v>
      </c>
      <c r="B42" s="530">
        <v>500100</v>
      </c>
      <c r="C42" s="530" t="s">
        <v>33152</v>
      </c>
      <c r="D42" s="530" t="s">
        <v>33214</v>
      </c>
      <c r="E42" s="587" t="s">
        <v>33219</v>
      </c>
      <c r="F42" s="530" t="s">
        <v>29130</v>
      </c>
      <c r="G42" s="530" t="s">
        <v>29131</v>
      </c>
      <c r="H42" s="530" t="s">
        <v>33158</v>
      </c>
      <c r="I42" s="530" t="s">
        <v>33153</v>
      </c>
      <c r="J42" s="530"/>
      <c r="K42" s="530"/>
      <c r="L42" s="530"/>
      <c r="M42" s="530"/>
      <c r="N42" s="530"/>
      <c r="O42" s="560">
        <v>44602</v>
      </c>
      <c r="P42" s="530"/>
      <c r="Q42" s="530"/>
      <c r="R42" s="530"/>
      <c r="S42" s="531"/>
    </row>
    <row r="43" spans="1:24" ht="13.5" thickTop="1" thickBot="1">
      <c r="A43" s="406">
        <v>42</v>
      </c>
      <c r="B43" s="530"/>
      <c r="C43" s="530" t="s">
        <v>33412</v>
      </c>
      <c r="D43" s="530" t="s">
        <v>33417</v>
      </c>
      <c r="E43" s="587" t="s">
        <v>33423</v>
      </c>
      <c r="F43" s="530" t="s">
        <v>29130</v>
      </c>
      <c r="G43" s="530" t="s">
        <v>29131</v>
      </c>
      <c r="H43" s="530" t="s">
        <v>33362</v>
      </c>
      <c r="I43" s="529" t="s">
        <v>6559</v>
      </c>
      <c r="J43" s="530"/>
      <c r="K43" s="530"/>
      <c r="L43" s="530"/>
      <c r="M43" s="530"/>
      <c r="N43" s="530"/>
      <c r="O43" s="560">
        <v>44621</v>
      </c>
      <c r="P43" s="530"/>
      <c r="Q43" s="530"/>
      <c r="R43" s="530"/>
      <c r="S43" s="531"/>
    </row>
    <row r="44" spans="1:24" ht="13.5" thickTop="1" thickBot="1">
      <c r="A44" s="406">
        <v>43</v>
      </c>
      <c r="B44" s="530"/>
      <c r="C44" s="530" t="s">
        <v>33413</v>
      </c>
      <c r="D44" s="530" t="s">
        <v>33418</v>
      </c>
      <c r="E44" s="587" t="s">
        <v>33424</v>
      </c>
      <c r="F44" s="530" t="s">
        <v>29130</v>
      </c>
      <c r="G44" s="530" t="s">
        <v>29131</v>
      </c>
      <c r="H44" s="530" t="s">
        <v>33363</v>
      </c>
      <c r="I44" s="529" t="s">
        <v>6559</v>
      </c>
      <c r="J44" s="530"/>
      <c r="K44" s="530"/>
      <c r="L44" s="530"/>
      <c r="M44" s="530"/>
      <c r="N44" s="530"/>
      <c r="O44" s="560">
        <v>44621</v>
      </c>
      <c r="P44" s="530"/>
      <c r="Q44" s="530"/>
      <c r="R44" s="530"/>
      <c r="S44" s="531"/>
    </row>
    <row r="45" spans="1:24" ht="13.5" thickTop="1" thickBot="1">
      <c r="A45" s="406">
        <v>44</v>
      </c>
      <c r="B45" s="530"/>
      <c r="C45" s="530" t="s">
        <v>33414</v>
      </c>
      <c r="D45" s="530" t="s">
        <v>33419</v>
      </c>
      <c r="E45" s="587" t="s">
        <v>33425</v>
      </c>
      <c r="F45" s="530" t="s">
        <v>29130</v>
      </c>
      <c r="G45" s="530" t="s">
        <v>29131</v>
      </c>
      <c r="H45" s="530" t="s">
        <v>33364</v>
      </c>
      <c r="I45" s="529" t="s">
        <v>6559</v>
      </c>
      <c r="J45" s="530"/>
      <c r="K45" s="530"/>
      <c r="L45" s="530"/>
      <c r="M45" s="530"/>
      <c r="N45" s="530"/>
      <c r="O45" s="560">
        <v>44621</v>
      </c>
      <c r="P45" s="530"/>
      <c r="Q45" s="530"/>
      <c r="R45" s="530"/>
      <c r="S45" s="531"/>
    </row>
    <row r="46" spans="1:24" ht="13.5" thickTop="1" thickBot="1">
      <c r="A46" s="406">
        <v>45</v>
      </c>
      <c r="B46" s="530"/>
      <c r="C46" s="530" t="s">
        <v>33415</v>
      </c>
      <c r="D46" s="530" t="s">
        <v>33420</v>
      </c>
      <c r="E46" s="587" t="s">
        <v>33426</v>
      </c>
      <c r="F46" s="530" t="s">
        <v>29130</v>
      </c>
      <c r="G46" s="530" t="s">
        <v>29131</v>
      </c>
      <c r="H46" s="530" t="s">
        <v>33365</v>
      </c>
      <c r="I46" s="529" t="s">
        <v>6559</v>
      </c>
      <c r="J46" s="530"/>
      <c r="K46" s="530"/>
      <c r="L46" s="530"/>
      <c r="M46" s="530"/>
      <c r="N46" s="530"/>
      <c r="O46" s="560">
        <v>44621</v>
      </c>
      <c r="P46" s="530"/>
      <c r="Q46" s="530"/>
      <c r="R46" s="530"/>
      <c r="S46" s="531"/>
    </row>
    <row r="47" spans="1:24" ht="13.5" thickTop="1" thickBot="1">
      <c r="A47" s="406">
        <v>46</v>
      </c>
      <c r="B47" s="530"/>
      <c r="C47" s="530" t="s">
        <v>33416</v>
      </c>
      <c r="D47" s="530" t="s">
        <v>33421</v>
      </c>
      <c r="E47" s="587" t="s">
        <v>33427</v>
      </c>
      <c r="F47" s="530" t="s">
        <v>29130</v>
      </c>
      <c r="G47" s="530" t="s">
        <v>29131</v>
      </c>
      <c r="H47" s="530" t="s">
        <v>33366</v>
      </c>
      <c r="I47" s="529" t="s">
        <v>6559</v>
      </c>
      <c r="J47" s="530"/>
      <c r="K47" s="530"/>
      <c r="L47" s="530"/>
      <c r="M47" s="530"/>
      <c r="N47" s="530"/>
      <c r="O47" s="560">
        <v>44621</v>
      </c>
      <c r="P47" s="530"/>
      <c r="Q47" s="530"/>
      <c r="R47" s="530"/>
      <c r="S47" s="531"/>
    </row>
    <row r="48" spans="1:24" ht="13.5" thickTop="1" thickBot="1">
      <c r="A48" s="406">
        <v>47</v>
      </c>
      <c r="B48" s="530"/>
      <c r="C48" s="530" t="s">
        <v>33471</v>
      </c>
      <c r="D48" s="530" t="s">
        <v>33422</v>
      </c>
      <c r="E48" s="587" t="s">
        <v>33428</v>
      </c>
      <c r="F48" s="530" t="s">
        <v>29130</v>
      </c>
      <c r="G48" s="530" t="s">
        <v>29131</v>
      </c>
      <c r="H48" s="530" t="s">
        <v>33361</v>
      </c>
      <c r="I48" s="529" t="s">
        <v>6559</v>
      </c>
      <c r="J48" s="530"/>
      <c r="K48" s="530"/>
      <c r="L48" s="530"/>
      <c r="M48" s="530"/>
      <c r="N48" s="530"/>
      <c r="O48" s="560">
        <v>44621</v>
      </c>
      <c r="P48" s="530"/>
      <c r="Q48" s="530"/>
      <c r="R48" s="530"/>
      <c r="S48" s="531"/>
    </row>
    <row r="49" spans="1:19" ht="13.5" thickTop="1" thickBot="1">
      <c r="A49" s="406">
        <v>48</v>
      </c>
      <c r="B49" s="530">
        <v>400090</v>
      </c>
      <c r="C49" s="530" t="s">
        <v>33472</v>
      </c>
      <c r="D49" s="530" t="s">
        <v>33484</v>
      </c>
      <c r="E49" s="587" t="s">
        <v>33485</v>
      </c>
      <c r="F49" s="530" t="s">
        <v>29130</v>
      </c>
      <c r="G49" s="530" t="s">
        <v>29131</v>
      </c>
      <c r="H49" s="530" t="s">
        <v>33460</v>
      </c>
      <c r="I49" s="529" t="s">
        <v>6559</v>
      </c>
      <c r="J49" s="530"/>
      <c r="K49" s="530"/>
      <c r="L49" s="530"/>
      <c r="M49" s="530"/>
      <c r="N49" s="530"/>
      <c r="O49" s="560">
        <v>44635</v>
      </c>
      <c r="P49" s="530"/>
      <c r="Q49" s="530"/>
      <c r="R49" s="530"/>
      <c r="S49" s="531"/>
    </row>
    <row r="50" spans="1:19" ht="13.5" thickTop="1" thickBot="1">
      <c r="A50" s="530"/>
      <c r="B50" s="530"/>
      <c r="C50" s="530"/>
      <c r="D50" s="530"/>
      <c r="E50" s="587"/>
      <c r="F50" s="530"/>
      <c r="G50" s="530"/>
      <c r="H50" s="530"/>
      <c r="I50" s="530"/>
      <c r="J50" s="530"/>
      <c r="K50" s="530"/>
      <c r="L50" s="530"/>
      <c r="M50" s="530"/>
      <c r="N50" s="530"/>
      <c r="O50" s="560"/>
      <c r="P50" s="530"/>
      <c r="Q50" s="530"/>
      <c r="R50" s="530"/>
      <c r="S50" s="531"/>
    </row>
    <row r="51" spans="1:19" ht="13.5" thickTop="1" thickBot="1">
      <c r="A51" s="530"/>
      <c r="B51" s="530"/>
      <c r="C51" s="530"/>
      <c r="D51" s="530"/>
      <c r="E51" s="587"/>
      <c r="F51" s="530"/>
      <c r="G51" s="530"/>
      <c r="H51" s="530"/>
      <c r="I51" s="530"/>
      <c r="J51" s="530"/>
      <c r="K51" s="530"/>
      <c r="L51" s="530"/>
      <c r="M51" s="530"/>
      <c r="N51" s="530"/>
      <c r="O51" s="560"/>
      <c r="P51" s="530"/>
      <c r="Q51" s="530"/>
      <c r="R51" s="530"/>
      <c r="S51" s="531"/>
    </row>
    <row r="52" spans="1:19" ht="13.5" thickTop="1" thickBot="1">
      <c r="A52" s="530"/>
      <c r="B52" s="530"/>
      <c r="C52" s="530"/>
      <c r="D52" s="530"/>
      <c r="E52" s="587"/>
      <c r="F52" s="530"/>
      <c r="G52" s="530"/>
      <c r="H52" s="530"/>
      <c r="I52" s="530"/>
      <c r="J52" s="530"/>
      <c r="K52" s="530"/>
      <c r="L52" s="530"/>
      <c r="M52" s="530"/>
      <c r="N52" s="530"/>
      <c r="O52" s="560"/>
      <c r="P52" s="530"/>
      <c r="Q52" s="530"/>
      <c r="R52" s="530"/>
      <c r="S52" s="531"/>
    </row>
    <row r="53" spans="1:19" ht="13.5" thickTop="1" thickBot="1">
      <c r="A53" s="530"/>
      <c r="B53" s="530"/>
      <c r="C53" s="530"/>
      <c r="D53" s="530"/>
      <c r="E53" s="587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1"/>
    </row>
    <row r="54" spans="1:19" ht="13.5" thickTop="1" thickBot="1">
      <c r="A54" s="530"/>
      <c r="B54" s="530"/>
      <c r="C54" s="530"/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1"/>
    </row>
    <row r="55" spans="1:19" ht="13.5" thickTop="1" thickBot="1">
      <c r="A55" s="530"/>
      <c r="B55" s="530"/>
      <c r="C55" s="530"/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1"/>
    </row>
    <row r="56" spans="1:19" ht="12.75" thickTop="1"/>
  </sheetData>
  <phoneticPr fontId="35"/>
  <hyperlinks>
    <hyperlink ref="A1" location="ユーザー一覧!A1" display="通番"/>
    <hyperlink ref="F2" r:id="rId1"/>
    <hyperlink ref="F3:F9" r:id="rId2" display="SW00015300001@nihonsoft.net"/>
    <hyperlink ref="F10:F11" r:id="rId3" display="SW00015300001@nihonsoft.net"/>
    <hyperlink ref="F12:F16" r:id="rId4" display="SW00015300001@nihonsoft.net"/>
    <hyperlink ref="F17" r:id="rId5" display="SW00015300001@nihonsoft.net"/>
    <hyperlink ref="F18" r:id="rId6" display="SW00015300001@nihonsoft.net"/>
    <hyperlink ref="F19" r:id="rId7" display="SW00015300001@nihonsoft.net"/>
    <hyperlink ref="F20" r:id="rId8" display="SW00015300001@nihonsoft.net"/>
    <hyperlink ref="F22" r:id="rId9"/>
    <hyperlink ref="F21" r:id="rId10" display="SW00015300001@nihonsoft.net"/>
    <hyperlink ref="F24" r:id="rId11" display="SW00015300021@nihonsoft.net"/>
    <hyperlink ref="F23" r:id="rId12"/>
    <hyperlink ref="F25" r:id="rId13" display="SW00015300001@nihonsoft.net"/>
    <hyperlink ref="F26" r:id="rId14" display="SW00015300021@nihonsoft.net"/>
    <hyperlink ref="F28" r:id="rId15" display="SW00015300021@nihonsoft.net"/>
    <hyperlink ref="F30" r:id="rId16" display="SW00015300021@nihonsoft.net"/>
    <hyperlink ref="F32" r:id="rId17" display="SW00015300001@nihonsoft.net"/>
    <hyperlink ref="F27" r:id="rId18" display="SW00015300001@nihonsoft.net"/>
    <hyperlink ref="F29" r:id="rId19" display="SW00015300001@nihonsoft.net"/>
    <hyperlink ref="F31" r:id="rId20" display="SW00015300001@nihonsoft.net"/>
    <hyperlink ref="F33" r:id="rId21" display="SW00015300001@nihonsoft.net"/>
    <hyperlink ref="F34" r:id="rId22"/>
    <hyperlink ref="F35" r:id="rId23"/>
  </hyperlinks>
  <pageMargins left="0.7" right="0.7" top="0.75" bottom="0.75" header="0.51180555555555496" footer="0.51180555555555496"/>
  <pageSetup paperSize="9" firstPageNumber="0" fitToHeight="0" orientation="landscape" r:id="rId24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V65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8.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2001</v>
      </c>
      <c r="C2" s="406" t="s">
        <v>11797</v>
      </c>
      <c r="D2" s="406" t="s">
        <v>11903</v>
      </c>
      <c r="E2" s="407" t="s">
        <v>11904</v>
      </c>
      <c r="F2" s="87" t="s">
        <v>11811</v>
      </c>
      <c r="G2" s="406" t="s">
        <v>21</v>
      </c>
      <c r="H2" s="409" t="s">
        <v>16957</v>
      </c>
      <c r="I2" s="410" t="s">
        <v>11827</v>
      </c>
      <c r="J2" s="410"/>
      <c r="K2" s="410" t="s">
        <v>17488</v>
      </c>
      <c r="L2" s="410" t="s">
        <v>17257</v>
      </c>
      <c r="M2" s="410" t="s">
        <v>17257</v>
      </c>
      <c r="N2" s="410" t="s">
        <v>17259</v>
      </c>
      <c r="O2" s="410" t="s">
        <v>17033</v>
      </c>
      <c r="P2" s="410"/>
      <c r="Q2" s="504" t="s">
        <v>12862</v>
      </c>
      <c r="R2" s="504"/>
      <c r="S2" s="412">
        <v>48</v>
      </c>
      <c r="U2" s="413" t="s">
        <v>5180</v>
      </c>
      <c r="V2" s="413">
        <f>COUNTIF($S$2:$S$37,"41")</f>
        <v>0</v>
      </c>
    </row>
    <row r="3" spans="1:22" ht="15" thickTop="1" thickBot="1">
      <c r="A3" s="406">
        <v>2</v>
      </c>
      <c r="B3" s="406">
        <v>1031</v>
      </c>
      <c r="C3" s="406" t="s">
        <v>11798</v>
      </c>
      <c r="D3" s="406" t="s">
        <v>11905</v>
      </c>
      <c r="E3" s="407" t="s">
        <v>22734</v>
      </c>
      <c r="F3" s="87" t="s">
        <v>11812</v>
      </c>
      <c r="G3" s="406" t="s">
        <v>21</v>
      </c>
      <c r="H3" s="409" t="s">
        <v>16958</v>
      </c>
      <c r="I3" s="410" t="s">
        <v>11828</v>
      </c>
      <c r="J3" s="410"/>
      <c r="K3" s="410" t="s">
        <v>17436</v>
      </c>
      <c r="L3" s="410" t="s">
        <v>17478</v>
      </c>
      <c r="M3" s="410" t="s">
        <v>17257</v>
      </c>
      <c r="N3" s="410" t="s">
        <v>17465</v>
      </c>
      <c r="O3" s="410" t="s">
        <v>17033</v>
      </c>
      <c r="P3" s="410"/>
      <c r="Q3" s="504" t="s">
        <v>16959</v>
      </c>
      <c r="R3" s="504"/>
      <c r="S3" s="412">
        <v>48</v>
      </c>
      <c r="U3" s="413" t="s">
        <v>5179</v>
      </c>
      <c r="V3" s="413">
        <f>COUNTIF($S$2:$S$37,"42")</f>
        <v>0</v>
      </c>
    </row>
    <row r="4" spans="1:22" ht="15" thickTop="1" thickBot="1">
      <c r="A4" s="406">
        <v>3</v>
      </c>
      <c r="B4" s="406">
        <v>1033</v>
      </c>
      <c r="C4" s="406" t="s">
        <v>11799</v>
      </c>
      <c r="D4" s="406" t="s">
        <v>11906</v>
      </c>
      <c r="E4" s="407" t="s">
        <v>11920</v>
      </c>
      <c r="F4" s="87" t="s">
        <v>11813</v>
      </c>
      <c r="G4" s="406" t="s">
        <v>21</v>
      </c>
      <c r="H4" s="409" t="s">
        <v>11829</v>
      </c>
      <c r="I4" s="410" t="s">
        <v>11828</v>
      </c>
      <c r="J4" s="410"/>
      <c r="K4" s="410" t="s">
        <v>17489</v>
      </c>
      <c r="L4" s="410" t="s">
        <v>17261</v>
      </c>
      <c r="M4" s="410" t="s">
        <v>17442</v>
      </c>
      <c r="N4" s="410" t="s">
        <v>17490</v>
      </c>
      <c r="O4" s="410" t="s">
        <v>17033</v>
      </c>
      <c r="P4" s="410"/>
      <c r="Q4" s="504" t="s">
        <v>16960</v>
      </c>
      <c r="R4" s="504"/>
      <c r="S4" s="412">
        <v>48</v>
      </c>
      <c r="U4" s="413" t="s">
        <v>5178</v>
      </c>
      <c r="V4" s="413">
        <f>COUNTIF($S$2:$S$37,"43")</f>
        <v>0</v>
      </c>
    </row>
    <row r="5" spans="1:22" ht="15" thickTop="1" thickBot="1">
      <c r="A5" s="406">
        <v>4</v>
      </c>
      <c r="B5" s="406">
        <v>1036</v>
      </c>
      <c r="C5" s="406" t="s">
        <v>11800</v>
      </c>
      <c r="D5" s="406" t="s">
        <v>11907</v>
      </c>
      <c r="E5" s="415" t="s">
        <v>11921</v>
      </c>
      <c r="F5" s="87" t="s">
        <v>11814</v>
      </c>
      <c r="G5" s="406" t="s">
        <v>21</v>
      </c>
      <c r="H5" s="409" t="s">
        <v>11830</v>
      </c>
      <c r="I5" s="410" t="s">
        <v>11828</v>
      </c>
      <c r="J5" s="410"/>
      <c r="K5" s="410" t="s">
        <v>17264</v>
      </c>
      <c r="L5" s="410" t="s">
        <v>17442</v>
      </c>
      <c r="M5" s="410" t="s">
        <v>17442</v>
      </c>
      <c r="N5" s="410" t="s">
        <v>17490</v>
      </c>
      <c r="O5" s="410" t="s">
        <v>17033</v>
      </c>
      <c r="P5" s="410"/>
      <c r="Q5" s="505" t="s">
        <v>16961</v>
      </c>
      <c r="R5" s="505"/>
      <c r="S5" s="412">
        <v>48</v>
      </c>
      <c r="U5" s="413" t="s">
        <v>5176</v>
      </c>
      <c r="V5" s="413">
        <f>COUNTIF($S$2:$S$37,"44")</f>
        <v>0</v>
      </c>
    </row>
    <row r="6" spans="1:22" ht="15" thickTop="1" thickBot="1">
      <c r="A6" s="406">
        <v>5</v>
      </c>
      <c r="B6" s="406">
        <v>1016</v>
      </c>
      <c r="C6" s="406" t="s">
        <v>11801</v>
      </c>
      <c r="D6" s="406" t="s">
        <v>11908</v>
      </c>
      <c r="E6" s="415" t="s">
        <v>11922</v>
      </c>
      <c r="F6" s="87" t="s">
        <v>11815</v>
      </c>
      <c r="G6" s="406" t="s">
        <v>21</v>
      </c>
      <c r="H6" s="409" t="s">
        <v>11831</v>
      </c>
      <c r="I6" s="410" t="s">
        <v>11828</v>
      </c>
      <c r="J6" s="410"/>
      <c r="K6" s="410" t="s">
        <v>17491</v>
      </c>
      <c r="L6" s="410" t="s">
        <v>17257</v>
      </c>
      <c r="M6" s="410" t="s">
        <v>17423</v>
      </c>
      <c r="N6" s="410" t="s">
        <v>17259</v>
      </c>
      <c r="O6" s="410" t="s">
        <v>17033</v>
      </c>
      <c r="P6" s="410"/>
      <c r="Q6" s="505" t="s">
        <v>16962</v>
      </c>
      <c r="R6" s="505"/>
      <c r="S6" s="412">
        <v>48</v>
      </c>
      <c r="U6" s="413" t="s">
        <v>5174</v>
      </c>
      <c r="V6" s="413">
        <f>COUNTIF($S$2:$S$10,"45")</f>
        <v>0</v>
      </c>
    </row>
    <row r="7" spans="1:22" ht="15" thickTop="1" thickBot="1">
      <c r="A7" s="406">
        <v>6</v>
      </c>
      <c r="B7" s="406">
        <v>1011</v>
      </c>
      <c r="C7" s="406" t="s">
        <v>11802</v>
      </c>
      <c r="D7" s="406" t="s">
        <v>11909</v>
      </c>
      <c r="E7" s="415" t="s">
        <v>11923</v>
      </c>
      <c r="F7" s="87" t="s">
        <v>11816</v>
      </c>
      <c r="G7" s="406" t="s">
        <v>21</v>
      </c>
      <c r="H7" s="409" t="s">
        <v>11832</v>
      </c>
      <c r="I7" s="410" t="s">
        <v>11828</v>
      </c>
      <c r="J7" s="410"/>
      <c r="K7" s="410" t="s">
        <v>17436</v>
      </c>
      <c r="L7" s="410" t="s">
        <v>17478</v>
      </c>
      <c r="M7" s="410" t="s">
        <v>17261</v>
      </c>
      <c r="N7" s="410" t="s">
        <v>17263</v>
      </c>
      <c r="O7" s="410" t="s">
        <v>17033</v>
      </c>
      <c r="P7" s="410"/>
      <c r="Q7" s="505" t="s">
        <v>16963</v>
      </c>
      <c r="R7" s="505"/>
      <c r="S7" s="412">
        <v>48</v>
      </c>
      <c r="U7" s="413" t="s">
        <v>5175</v>
      </c>
      <c r="V7" s="413">
        <f>COUNTIF($S$2:$S$10,"46")</f>
        <v>0</v>
      </c>
    </row>
    <row r="8" spans="1:22" ht="15" thickTop="1" thickBot="1">
      <c r="A8" s="406">
        <v>7</v>
      </c>
      <c r="B8" s="406">
        <v>1026</v>
      </c>
      <c r="C8" s="406" t="s">
        <v>11803</v>
      </c>
      <c r="D8" s="406" t="s">
        <v>11910</v>
      </c>
      <c r="E8" s="415" t="s">
        <v>11924</v>
      </c>
      <c r="F8" s="87" t="s">
        <v>11817</v>
      </c>
      <c r="G8" s="406" t="s">
        <v>21</v>
      </c>
      <c r="H8" s="409" t="s">
        <v>11833</v>
      </c>
      <c r="I8" s="410" t="s">
        <v>11828</v>
      </c>
      <c r="J8" s="410"/>
      <c r="K8" s="410" t="s">
        <v>17255</v>
      </c>
      <c r="L8" s="410" t="s">
        <v>17261</v>
      </c>
      <c r="M8" s="410" t="s">
        <v>17261</v>
      </c>
      <c r="N8" s="410" t="s">
        <v>17490</v>
      </c>
      <c r="O8" s="410" t="s">
        <v>17033</v>
      </c>
      <c r="P8" s="410"/>
      <c r="Q8" s="410" t="s">
        <v>16964</v>
      </c>
      <c r="R8" s="410"/>
      <c r="S8" s="412">
        <v>48</v>
      </c>
      <c r="U8" s="413" t="s">
        <v>5214</v>
      </c>
      <c r="V8" s="413">
        <f>COUNTIF($S$2:$S$8,"47")</f>
        <v>0</v>
      </c>
    </row>
    <row r="9" spans="1:22" ht="15" thickTop="1" thickBot="1">
      <c r="A9" s="406">
        <v>8</v>
      </c>
      <c r="B9" s="406">
        <v>1021</v>
      </c>
      <c r="C9" s="406" t="s">
        <v>16956</v>
      </c>
      <c r="D9" s="406" t="s">
        <v>11911</v>
      </c>
      <c r="E9" s="415" t="s">
        <v>11925</v>
      </c>
      <c r="F9" s="87" t="s">
        <v>11818</v>
      </c>
      <c r="G9" s="406" t="s">
        <v>21</v>
      </c>
      <c r="H9" s="409" t="s">
        <v>11834</v>
      </c>
      <c r="I9" s="410" t="s">
        <v>11828</v>
      </c>
      <c r="J9" s="410"/>
      <c r="K9" s="410" t="s">
        <v>17439</v>
      </c>
      <c r="L9" s="410" t="s">
        <v>17469</v>
      </c>
      <c r="M9" s="410" t="s">
        <v>17261</v>
      </c>
      <c r="N9" s="410" t="s">
        <v>17263</v>
      </c>
      <c r="O9" s="410" t="s">
        <v>17033</v>
      </c>
      <c r="P9" s="410"/>
      <c r="Q9" s="410" t="s">
        <v>16965</v>
      </c>
      <c r="R9" s="410"/>
      <c r="S9" s="412">
        <v>48</v>
      </c>
      <c r="U9" s="413" t="s">
        <v>5216</v>
      </c>
      <c r="V9" s="413">
        <f>COUNTIF($S$2:$S$105,"48")</f>
        <v>27</v>
      </c>
    </row>
    <row r="10" spans="1:22" ht="15" thickTop="1" thickBot="1">
      <c r="A10" s="406">
        <v>9</v>
      </c>
      <c r="B10" s="406">
        <v>1001</v>
      </c>
      <c r="C10" s="406" t="s">
        <v>11804</v>
      </c>
      <c r="D10" s="406" t="s">
        <v>11912</v>
      </c>
      <c r="E10" s="415" t="s">
        <v>11926</v>
      </c>
      <c r="F10" s="87" t="s">
        <v>11819</v>
      </c>
      <c r="G10" s="406" t="s">
        <v>21</v>
      </c>
      <c r="H10" s="409" t="s">
        <v>11835</v>
      </c>
      <c r="I10" s="410" t="s">
        <v>11828</v>
      </c>
      <c r="J10" s="410"/>
      <c r="K10" s="410" t="s">
        <v>17492</v>
      </c>
      <c r="L10" s="410" t="s">
        <v>17261</v>
      </c>
      <c r="M10" s="410" t="s">
        <v>17469</v>
      </c>
      <c r="N10" s="410" t="s">
        <v>17263</v>
      </c>
      <c r="O10" s="410" t="s">
        <v>17033</v>
      </c>
      <c r="P10" s="410"/>
      <c r="Q10" s="410" t="s">
        <v>16966</v>
      </c>
      <c r="R10" s="410"/>
      <c r="S10" s="412">
        <v>48</v>
      </c>
      <c r="U10" s="413" t="s">
        <v>5215</v>
      </c>
      <c r="V10" s="413">
        <f>COUNTIF($S$2:$S$105,"49")</f>
        <v>0</v>
      </c>
    </row>
    <row r="11" spans="1:22" ht="15" thickTop="1" thickBot="1">
      <c r="A11" s="406">
        <v>10</v>
      </c>
      <c r="B11" s="406">
        <v>1006</v>
      </c>
      <c r="C11" s="406" t="s">
        <v>11805</v>
      </c>
      <c r="D11" s="406" t="s">
        <v>11913</v>
      </c>
      <c r="E11" s="415" t="s">
        <v>11927</v>
      </c>
      <c r="F11" s="87" t="s">
        <v>11820</v>
      </c>
      <c r="G11" s="406" t="s">
        <v>21</v>
      </c>
      <c r="H11" s="409" t="s">
        <v>11836</v>
      </c>
      <c r="I11" s="410" t="s">
        <v>11828</v>
      </c>
      <c r="J11" s="410"/>
      <c r="K11" s="410" t="s">
        <v>17264</v>
      </c>
      <c r="L11" s="410" t="s">
        <v>17478</v>
      </c>
      <c r="M11" s="410" t="s">
        <v>17261</v>
      </c>
      <c r="N11" s="410" t="s">
        <v>17263</v>
      </c>
      <c r="O11" s="410" t="s">
        <v>17033</v>
      </c>
      <c r="P11" s="410"/>
      <c r="Q11" s="410" t="s">
        <v>16967</v>
      </c>
      <c r="R11" s="410"/>
      <c r="S11" s="412">
        <v>48</v>
      </c>
      <c r="U11" s="413" t="s">
        <v>17020</v>
      </c>
      <c r="V11" s="413">
        <f>COUNTIF($S$2:$S$157,"50")</f>
        <v>0</v>
      </c>
    </row>
    <row r="12" spans="1:22" ht="15" thickTop="1" thickBot="1">
      <c r="A12" s="406">
        <v>11</v>
      </c>
      <c r="B12" s="406">
        <v>2006</v>
      </c>
      <c r="C12" s="406" t="s">
        <v>11806</v>
      </c>
      <c r="D12" s="406" t="s">
        <v>11914</v>
      </c>
      <c r="E12" s="415" t="s">
        <v>11928</v>
      </c>
      <c r="F12" s="87" t="s">
        <v>11821</v>
      </c>
      <c r="G12" s="406" t="s">
        <v>21</v>
      </c>
      <c r="H12" s="409" t="s">
        <v>11837</v>
      </c>
      <c r="I12" s="410" t="s">
        <v>11828</v>
      </c>
      <c r="J12" s="410"/>
      <c r="K12" s="410" t="s">
        <v>17255</v>
      </c>
      <c r="L12" s="410" t="s">
        <v>17478</v>
      </c>
      <c r="M12" s="410" t="s">
        <v>17261</v>
      </c>
      <c r="N12" s="410" t="s">
        <v>17263</v>
      </c>
      <c r="O12" s="410" t="s">
        <v>17033</v>
      </c>
      <c r="P12" s="410"/>
      <c r="Q12" s="410" t="s">
        <v>16968</v>
      </c>
      <c r="R12" s="410"/>
      <c r="S12" s="412">
        <v>48</v>
      </c>
      <c r="U12" s="413" t="s">
        <v>17021</v>
      </c>
      <c r="V12" s="413">
        <f>COUNTIF($S$2:$S$157,"51")</f>
        <v>0</v>
      </c>
    </row>
    <row r="13" spans="1:22" ht="15" thickTop="1" thickBot="1">
      <c r="A13" s="490">
        <v>12</v>
      </c>
      <c r="B13" s="490">
        <v>3006</v>
      </c>
      <c r="C13" s="490" t="s">
        <v>22731</v>
      </c>
      <c r="D13" s="490" t="s">
        <v>11915</v>
      </c>
      <c r="E13" s="622" t="s">
        <v>28358</v>
      </c>
      <c r="F13" s="292" t="s">
        <v>11822</v>
      </c>
      <c r="G13" s="490" t="s">
        <v>21</v>
      </c>
      <c r="H13" s="491" t="s">
        <v>11838</v>
      </c>
      <c r="I13" s="492" t="s">
        <v>11828</v>
      </c>
      <c r="J13" s="492"/>
      <c r="K13" s="492" t="s">
        <v>17264</v>
      </c>
      <c r="L13" s="492" t="s">
        <v>17478</v>
      </c>
      <c r="M13" s="492" t="s">
        <v>17261</v>
      </c>
      <c r="N13" s="492" t="s">
        <v>17490</v>
      </c>
      <c r="O13" s="492" t="s">
        <v>17033</v>
      </c>
      <c r="P13" s="492" t="s">
        <v>28357</v>
      </c>
      <c r="Q13" s="492" t="s">
        <v>16969</v>
      </c>
      <c r="R13" s="492"/>
      <c r="S13" s="494">
        <v>48</v>
      </c>
      <c r="U13" s="413" t="s">
        <v>17022</v>
      </c>
      <c r="V13" s="413">
        <f>COUNTIF($S$2:$S$157,"52")</f>
        <v>0</v>
      </c>
    </row>
    <row r="14" spans="1:22" ht="15" thickTop="1" thickBot="1">
      <c r="A14" s="406">
        <v>13</v>
      </c>
      <c r="B14" s="406">
        <v>3001</v>
      </c>
      <c r="C14" s="406" t="s">
        <v>11807</v>
      </c>
      <c r="D14" s="406" t="s">
        <v>11916</v>
      </c>
      <c r="E14" s="410" t="s">
        <v>11929</v>
      </c>
      <c r="F14" s="87" t="s">
        <v>11823</v>
      </c>
      <c r="G14" s="406" t="s">
        <v>21</v>
      </c>
      <c r="H14" s="409" t="s">
        <v>11839</v>
      </c>
      <c r="I14" s="410" t="s">
        <v>11828</v>
      </c>
      <c r="J14" s="410"/>
      <c r="K14" s="410" t="s">
        <v>17264</v>
      </c>
      <c r="L14" s="410" t="s">
        <v>17478</v>
      </c>
      <c r="M14" s="410" t="s">
        <v>17261</v>
      </c>
      <c r="N14" s="410" t="s">
        <v>17263</v>
      </c>
      <c r="O14" s="410" t="s">
        <v>17033</v>
      </c>
      <c r="P14" s="410"/>
      <c r="Q14" s="410" t="s">
        <v>16970</v>
      </c>
      <c r="R14" s="410"/>
      <c r="S14" s="412">
        <v>48</v>
      </c>
    </row>
    <row r="15" spans="1:22" ht="15" thickTop="1" thickBot="1">
      <c r="A15" s="406">
        <v>14</v>
      </c>
      <c r="B15" s="406">
        <v>4001</v>
      </c>
      <c r="C15" s="406" t="s">
        <v>11808</v>
      </c>
      <c r="D15" s="406" t="s">
        <v>11917</v>
      </c>
      <c r="E15" s="410" t="s">
        <v>11930</v>
      </c>
      <c r="F15" s="87" t="s">
        <v>11824</v>
      </c>
      <c r="G15" s="406" t="s">
        <v>21</v>
      </c>
      <c r="H15" s="409" t="s">
        <v>11840</v>
      </c>
      <c r="I15" s="410" t="s">
        <v>11828</v>
      </c>
      <c r="J15" s="410"/>
      <c r="K15" s="410" t="s">
        <v>17264</v>
      </c>
      <c r="L15" s="410" t="s">
        <v>17261</v>
      </c>
      <c r="M15" s="410" t="s">
        <v>17261</v>
      </c>
      <c r="N15" s="410" t="s">
        <v>17263</v>
      </c>
      <c r="O15" s="410" t="s">
        <v>17033</v>
      </c>
      <c r="P15" s="410"/>
      <c r="Q15" s="410" t="s">
        <v>16971</v>
      </c>
      <c r="R15" s="410"/>
      <c r="S15" s="412">
        <v>48</v>
      </c>
    </row>
    <row r="16" spans="1:22" ht="15" thickTop="1" thickBot="1">
      <c r="A16" s="406">
        <v>15</v>
      </c>
      <c r="B16" s="406">
        <v>5001</v>
      </c>
      <c r="C16" s="406" t="s">
        <v>11809</v>
      </c>
      <c r="D16" s="406" t="s">
        <v>11918</v>
      </c>
      <c r="E16" s="410" t="s">
        <v>11931</v>
      </c>
      <c r="F16" s="87" t="s">
        <v>11825</v>
      </c>
      <c r="G16" s="406" t="s">
        <v>21</v>
      </c>
      <c r="H16" s="409" t="s">
        <v>11841</v>
      </c>
      <c r="I16" s="410" t="s">
        <v>11828</v>
      </c>
      <c r="J16" s="410"/>
      <c r="K16" s="410" t="s">
        <v>17264</v>
      </c>
      <c r="L16" s="410" t="s">
        <v>17261</v>
      </c>
      <c r="M16" s="410" t="s">
        <v>17261</v>
      </c>
      <c r="N16" s="410" t="s">
        <v>17259</v>
      </c>
      <c r="O16" s="410" t="s">
        <v>17033</v>
      </c>
      <c r="P16" s="410"/>
      <c r="Q16" s="410" t="s">
        <v>16972</v>
      </c>
      <c r="R16" s="410"/>
      <c r="S16" s="412">
        <v>48</v>
      </c>
    </row>
    <row r="17" spans="1:19" ht="15" thickTop="1" thickBot="1">
      <c r="A17" s="406">
        <v>16</v>
      </c>
      <c r="B17" s="406">
        <v>5006</v>
      </c>
      <c r="C17" s="406" t="s">
        <v>11810</v>
      </c>
      <c r="D17" s="406" t="s">
        <v>11919</v>
      </c>
      <c r="E17" s="410" t="s">
        <v>11932</v>
      </c>
      <c r="F17" s="87" t="s">
        <v>11826</v>
      </c>
      <c r="G17" s="406" t="s">
        <v>21</v>
      </c>
      <c r="H17" s="409" t="s">
        <v>11842</v>
      </c>
      <c r="I17" s="410" t="s">
        <v>11828</v>
      </c>
      <c r="J17" s="410"/>
      <c r="K17" s="410" t="s">
        <v>17255</v>
      </c>
      <c r="L17" s="410" t="s">
        <v>17261</v>
      </c>
      <c r="M17" s="410" t="s">
        <v>17478</v>
      </c>
      <c r="N17" s="410" t="s">
        <v>17263</v>
      </c>
      <c r="O17" s="410" t="s">
        <v>17033</v>
      </c>
      <c r="P17" s="410"/>
      <c r="Q17" s="410" t="s">
        <v>16973</v>
      </c>
      <c r="R17" s="410"/>
      <c r="S17" s="412">
        <v>48</v>
      </c>
    </row>
    <row r="18" spans="1:19" ht="15" thickTop="1" thickBot="1">
      <c r="A18" s="406">
        <v>17</v>
      </c>
      <c r="B18" s="406">
        <v>10210</v>
      </c>
      <c r="C18" s="406" t="s">
        <v>15246</v>
      </c>
      <c r="D18" s="406" t="s">
        <v>15313</v>
      </c>
      <c r="E18" s="410" t="s">
        <v>15332</v>
      </c>
      <c r="F18" s="87" t="s">
        <v>15247</v>
      </c>
      <c r="G18" s="406" t="s">
        <v>21</v>
      </c>
      <c r="H18" s="410" t="s">
        <v>15260</v>
      </c>
      <c r="I18" s="410" t="s">
        <v>15258</v>
      </c>
      <c r="J18" s="410"/>
      <c r="K18" s="410" t="s">
        <v>17264</v>
      </c>
      <c r="L18" s="410" t="s">
        <v>17261</v>
      </c>
      <c r="M18" s="410" t="s">
        <v>17261</v>
      </c>
      <c r="N18" s="410" t="s">
        <v>17263</v>
      </c>
      <c r="O18" s="410" t="s">
        <v>15343</v>
      </c>
      <c r="P18" s="410"/>
      <c r="Q18" s="410"/>
      <c r="R18" s="410"/>
      <c r="S18" s="745">
        <v>48</v>
      </c>
    </row>
    <row r="19" spans="1:19" ht="15" thickTop="1" thickBot="1">
      <c r="A19" s="406">
        <v>18</v>
      </c>
      <c r="B19" s="406">
        <v>10220</v>
      </c>
      <c r="C19" s="406" t="s">
        <v>17756</v>
      </c>
      <c r="D19" s="406" t="s">
        <v>15314</v>
      </c>
      <c r="E19" s="410" t="s">
        <v>15333</v>
      </c>
      <c r="F19" s="87" t="s">
        <v>15248</v>
      </c>
      <c r="G19" s="406" t="s">
        <v>21</v>
      </c>
      <c r="H19" s="410" t="s">
        <v>15261</v>
      </c>
      <c r="I19" s="410" t="s">
        <v>15258</v>
      </c>
      <c r="J19" s="410"/>
      <c r="K19" s="410" t="s">
        <v>17264</v>
      </c>
      <c r="L19" s="410" t="s">
        <v>17261</v>
      </c>
      <c r="M19" s="410" t="s">
        <v>17261</v>
      </c>
      <c r="N19" s="410" t="s">
        <v>17263</v>
      </c>
      <c r="O19" s="410" t="s">
        <v>15343</v>
      </c>
      <c r="P19" s="410"/>
      <c r="Q19" s="410"/>
      <c r="R19" s="410"/>
      <c r="S19" s="745">
        <v>48</v>
      </c>
    </row>
    <row r="20" spans="1:19" ht="15" thickTop="1" thickBot="1">
      <c r="A20" s="406">
        <v>19</v>
      </c>
      <c r="B20" s="406">
        <v>10230</v>
      </c>
      <c r="C20" s="406" t="s">
        <v>17827</v>
      </c>
      <c r="D20" s="406" t="s">
        <v>15315</v>
      </c>
      <c r="E20" s="410" t="s">
        <v>15334</v>
      </c>
      <c r="F20" s="87" t="s">
        <v>15249</v>
      </c>
      <c r="G20" s="406" t="s">
        <v>21</v>
      </c>
      <c r="H20" s="410" t="s">
        <v>15262</v>
      </c>
      <c r="I20" s="410" t="s">
        <v>15258</v>
      </c>
      <c r="J20" s="410"/>
      <c r="K20" s="410" t="s">
        <v>17264</v>
      </c>
      <c r="L20" s="410" t="s">
        <v>17261</v>
      </c>
      <c r="M20" s="410" t="s">
        <v>17261</v>
      </c>
      <c r="N20" s="410" t="s">
        <v>17263</v>
      </c>
      <c r="O20" s="410" t="s">
        <v>15343</v>
      </c>
      <c r="P20" s="410"/>
      <c r="Q20" s="410"/>
      <c r="R20" s="410"/>
      <c r="S20" s="745">
        <v>48</v>
      </c>
    </row>
    <row r="21" spans="1:19" ht="15" thickTop="1" thickBot="1">
      <c r="A21" s="406">
        <v>20</v>
      </c>
      <c r="B21" s="406">
        <v>10310</v>
      </c>
      <c r="C21" s="406" t="s">
        <v>15693</v>
      </c>
      <c r="D21" s="406" t="s">
        <v>15316</v>
      </c>
      <c r="E21" s="410" t="s">
        <v>15335</v>
      </c>
      <c r="F21" s="87" t="s">
        <v>15250</v>
      </c>
      <c r="G21" s="406" t="s">
        <v>21</v>
      </c>
      <c r="H21" s="410" t="s">
        <v>15263</v>
      </c>
      <c r="I21" s="410" t="s">
        <v>15258</v>
      </c>
      <c r="J21" s="410"/>
      <c r="K21" s="410" t="s">
        <v>17492</v>
      </c>
      <c r="L21" s="410" t="s">
        <v>17261</v>
      </c>
      <c r="M21" s="410" t="s">
        <v>17261</v>
      </c>
      <c r="N21" s="410" t="s">
        <v>17490</v>
      </c>
      <c r="O21" s="410" t="s">
        <v>15343</v>
      </c>
      <c r="P21" s="410"/>
      <c r="Q21" s="410"/>
      <c r="R21" s="410"/>
      <c r="S21" s="745">
        <v>48</v>
      </c>
    </row>
    <row r="22" spans="1:19" ht="15" thickTop="1" thickBot="1">
      <c r="A22" s="406">
        <v>21</v>
      </c>
      <c r="B22" s="406">
        <v>10320</v>
      </c>
      <c r="C22" s="406" t="s">
        <v>17757</v>
      </c>
      <c r="D22" s="406" t="s">
        <v>15317</v>
      </c>
      <c r="E22" s="410" t="s">
        <v>15336</v>
      </c>
      <c r="F22" s="87" t="s">
        <v>15251</v>
      </c>
      <c r="G22" s="406" t="s">
        <v>21</v>
      </c>
      <c r="H22" s="410" t="s">
        <v>15264</v>
      </c>
      <c r="I22" s="410" t="s">
        <v>15258</v>
      </c>
      <c r="J22" s="410"/>
      <c r="K22" s="410" t="s">
        <v>17264</v>
      </c>
      <c r="L22" s="410" t="s">
        <v>17257</v>
      </c>
      <c r="M22" s="410" t="s">
        <v>17261</v>
      </c>
      <c r="N22" s="410" t="s">
        <v>17263</v>
      </c>
      <c r="O22" s="410" t="s">
        <v>15343</v>
      </c>
      <c r="P22" s="410"/>
      <c r="Q22" s="410"/>
      <c r="R22" s="410"/>
      <c r="S22" s="745">
        <v>48</v>
      </c>
    </row>
    <row r="23" spans="1:19" ht="15" thickTop="1" thickBot="1">
      <c r="A23" s="406">
        <v>22</v>
      </c>
      <c r="B23" s="406">
        <v>10330</v>
      </c>
      <c r="C23" s="406" t="s">
        <v>17828</v>
      </c>
      <c r="D23" s="406" t="s">
        <v>15318</v>
      </c>
      <c r="E23" s="410" t="s">
        <v>15337</v>
      </c>
      <c r="F23" s="87" t="s">
        <v>15252</v>
      </c>
      <c r="G23" s="406" t="s">
        <v>21</v>
      </c>
      <c r="H23" s="410" t="s">
        <v>15265</v>
      </c>
      <c r="I23" s="410" t="s">
        <v>15258</v>
      </c>
      <c r="J23" s="410"/>
      <c r="K23" s="410" t="s">
        <v>17264</v>
      </c>
      <c r="L23" s="410" t="s">
        <v>17261</v>
      </c>
      <c r="M23" s="410" t="s">
        <v>17261</v>
      </c>
      <c r="N23" s="410" t="s">
        <v>17490</v>
      </c>
      <c r="O23" s="410" t="s">
        <v>15343</v>
      </c>
      <c r="P23" s="410"/>
      <c r="Q23" s="410"/>
      <c r="R23" s="410"/>
      <c r="S23" s="745">
        <v>48</v>
      </c>
    </row>
    <row r="24" spans="1:19" ht="15" thickTop="1" thickBot="1">
      <c r="A24" s="406">
        <v>23</v>
      </c>
      <c r="B24" s="406">
        <v>10410</v>
      </c>
      <c r="C24" s="406" t="s">
        <v>15694</v>
      </c>
      <c r="D24" s="406" t="s">
        <v>15319</v>
      </c>
      <c r="E24" s="410" t="s">
        <v>15338</v>
      </c>
      <c r="F24" s="87" t="s">
        <v>15253</v>
      </c>
      <c r="G24" s="406" t="s">
        <v>21</v>
      </c>
      <c r="H24" s="410" t="s">
        <v>15266</v>
      </c>
      <c r="I24" s="410" t="s">
        <v>15258</v>
      </c>
      <c r="J24" s="410"/>
      <c r="K24" s="410" t="s">
        <v>17264</v>
      </c>
      <c r="L24" s="410" t="s">
        <v>17261</v>
      </c>
      <c r="M24" s="410" t="s">
        <v>17261</v>
      </c>
      <c r="N24" s="410" t="s">
        <v>17263</v>
      </c>
      <c r="O24" s="410" t="s">
        <v>15343</v>
      </c>
      <c r="P24" s="410"/>
      <c r="Q24" s="410"/>
      <c r="R24" s="410"/>
      <c r="S24" s="745">
        <v>48</v>
      </c>
    </row>
    <row r="25" spans="1:19" ht="15" thickTop="1" thickBot="1">
      <c r="A25" s="406">
        <v>24</v>
      </c>
      <c r="B25" s="406">
        <v>10420</v>
      </c>
      <c r="C25" s="406" t="s">
        <v>17758</v>
      </c>
      <c r="D25" s="406" t="s">
        <v>15320</v>
      </c>
      <c r="E25" s="410" t="s">
        <v>15339</v>
      </c>
      <c r="F25" s="87" t="s">
        <v>15254</v>
      </c>
      <c r="G25" s="406" t="s">
        <v>21</v>
      </c>
      <c r="H25" s="410" t="s">
        <v>15267</v>
      </c>
      <c r="I25" s="410" t="s">
        <v>15258</v>
      </c>
      <c r="J25" s="410"/>
      <c r="K25" s="410" t="s">
        <v>17264</v>
      </c>
      <c r="L25" s="410" t="s">
        <v>17261</v>
      </c>
      <c r="M25" s="410" t="s">
        <v>17261</v>
      </c>
      <c r="N25" s="410" t="s">
        <v>17490</v>
      </c>
      <c r="O25" s="410" t="s">
        <v>15343</v>
      </c>
      <c r="P25" s="410"/>
      <c r="Q25" s="410"/>
      <c r="R25" s="410"/>
      <c r="S25" s="745">
        <v>48</v>
      </c>
    </row>
    <row r="26" spans="1:19" ht="15" thickTop="1" thickBot="1">
      <c r="A26" s="406">
        <v>25</v>
      </c>
      <c r="B26" s="406">
        <v>10430</v>
      </c>
      <c r="C26" s="406" t="s">
        <v>17829</v>
      </c>
      <c r="D26" s="406" t="s">
        <v>15321</v>
      </c>
      <c r="E26" s="410" t="s">
        <v>15340</v>
      </c>
      <c r="F26" s="87" t="s">
        <v>15255</v>
      </c>
      <c r="G26" s="406" t="s">
        <v>21</v>
      </c>
      <c r="H26" s="410" t="s">
        <v>15268</v>
      </c>
      <c r="I26" s="410" t="s">
        <v>15258</v>
      </c>
      <c r="J26" s="410"/>
      <c r="K26" s="410" t="s">
        <v>17264</v>
      </c>
      <c r="L26" s="410" t="s">
        <v>17261</v>
      </c>
      <c r="M26" s="410" t="s">
        <v>17257</v>
      </c>
      <c r="N26" s="410" t="s">
        <v>17263</v>
      </c>
      <c r="O26" s="410" t="s">
        <v>15343</v>
      </c>
      <c r="P26" s="410"/>
      <c r="Q26" s="410"/>
      <c r="R26" s="410"/>
      <c r="S26" s="745">
        <v>48</v>
      </c>
    </row>
    <row r="27" spans="1:19" ht="15" thickTop="1" thickBot="1">
      <c r="A27" s="406">
        <v>26</v>
      </c>
      <c r="B27" s="406">
        <v>10510</v>
      </c>
      <c r="C27" s="406" t="s">
        <v>15695</v>
      </c>
      <c r="D27" s="406" t="s">
        <v>15322</v>
      </c>
      <c r="E27" s="410" t="s">
        <v>15341</v>
      </c>
      <c r="F27" s="87" t="s">
        <v>15256</v>
      </c>
      <c r="G27" s="406" t="s">
        <v>21</v>
      </c>
      <c r="H27" s="410" t="s">
        <v>15259</v>
      </c>
      <c r="I27" s="410" t="s">
        <v>15258</v>
      </c>
      <c r="J27" s="410"/>
      <c r="K27" s="410" t="s">
        <v>17264</v>
      </c>
      <c r="L27" s="410" t="s">
        <v>17261</v>
      </c>
      <c r="M27" s="410" t="s">
        <v>17261</v>
      </c>
      <c r="N27" s="410" t="s">
        <v>17263</v>
      </c>
      <c r="O27" s="410" t="s">
        <v>15343</v>
      </c>
      <c r="P27" s="410"/>
      <c r="Q27" s="410"/>
      <c r="R27" s="410"/>
      <c r="S27" s="745">
        <v>48</v>
      </c>
    </row>
    <row r="28" spans="1:19" ht="15" thickTop="1" thickBot="1">
      <c r="A28" s="406">
        <v>27</v>
      </c>
      <c r="B28" s="406">
        <v>10520</v>
      </c>
      <c r="C28" s="406" t="s">
        <v>17759</v>
      </c>
      <c r="D28" s="406" t="s">
        <v>15323</v>
      </c>
      <c r="E28" s="410" t="s">
        <v>15342</v>
      </c>
      <c r="F28" s="87" t="s">
        <v>15257</v>
      </c>
      <c r="G28" s="406" t="s">
        <v>21</v>
      </c>
      <c r="H28" s="410" t="s">
        <v>15269</v>
      </c>
      <c r="I28" s="410" t="s">
        <v>15258</v>
      </c>
      <c r="J28" s="410"/>
      <c r="K28" s="410" t="s">
        <v>17264</v>
      </c>
      <c r="L28" s="410" t="s">
        <v>17261</v>
      </c>
      <c r="M28" s="410" t="s">
        <v>17261</v>
      </c>
      <c r="N28" s="410" t="s">
        <v>17493</v>
      </c>
      <c r="O28" s="410" t="s">
        <v>15343</v>
      </c>
      <c r="P28" s="410"/>
      <c r="Q28" s="410"/>
      <c r="R28" s="410"/>
      <c r="S28" s="745">
        <v>48</v>
      </c>
    </row>
    <row r="29" spans="1:19" ht="15" thickTop="1" thickBot="1">
      <c r="A29" s="406">
        <v>28</v>
      </c>
      <c r="B29" s="406">
        <v>10110</v>
      </c>
      <c r="C29" s="406" t="s">
        <v>22488</v>
      </c>
      <c r="D29" s="406" t="s">
        <v>22446</v>
      </c>
      <c r="E29" s="410" t="s">
        <v>22445</v>
      </c>
      <c r="F29" s="87" t="s">
        <v>22455</v>
      </c>
      <c r="G29" s="406" t="s">
        <v>21</v>
      </c>
      <c r="H29" s="410" t="s">
        <v>27629</v>
      </c>
      <c r="I29" s="410" t="s">
        <v>6559</v>
      </c>
      <c r="J29" s="410"/>
      <c r="K29" s="410"/>
      <c r="L29" s="410"/>
      <c r="M29" s="410"/>
      <c r="N29" s="410"/>
      <c r="O29" s="410" t="s">
        <v>27630</v>
      </c>
      <c r="P29" s="410"/>
      <c r="Q29" s="410"/>
      <c r="R29" s="410"/>
      <c r="S29" s="745"/>
    </row>
    <row r="30" spans="1:19" ht="15" thickTop="1" thickBot="1">
      <c r="A30" s="406">
        <v>29</v>
      </c>
      <c r="B30" s="406">
        <v>10120</v>
      </c>
      <c r="C30" s="406" t="s">
        <v>22489</v>
      </c>
      <c r="D30" s="406" t="s">
        <v>22448</v>
      </c>
      <c r="E30" s="410" t="s">
        <v>22447</v>
      </c>
      <c r="F30" s="87" t="s">
        <v>22484</v>
      </c>
      <c r="G30" s="406" t="s">
        <v>21</v>
      </c>
      <c r="H30" s="410" t="s">
        <v>22413</v>
      </c>
      <c r="I30" s="410" t="s">
        <v>6559</v>
      </c>
      <c r="J30" s="410"/>
      <c r="K30" s="410"/>
      <c r="L30" s="410"/>
      <c r="M30" s="410"/>
      <c r="N30" s="410"/>
      <c r="O30" s="410" t="s">
        <v>27630</v>
      </c>
      <c r="P30" s="410"/>
      <c r="Q30" s="410"/>
      <c r="R30" s="410"/>
      <c r="S30" s="745"/>
    </row>
    <row r="31" spans="1:19" ht="15" thickTop="1" thickBot="1">
      <c r="A31" s="406">
        <v>30</v>
      </c>
      <c r="B31" s="406">
        <v>10130</v>
      </c>
      <c r="C31" s="406" t="s">
        <v>22490</v>
      </c>
      <c r="D31" s="406" t="s">
        <v>22449</v>
      </c>
      <c r="E31" s="410" t="s">
        <v>22452</v>
      </c>
      <c r="F31" s="87" t="s">
        <v>22485</v>
      </c>
      <c r="G31" s="406" t="s">
        <v>21</v>
      </c>
      <c r="H31" s="410" t="s">
        <v>22414</v>
      </c>
      <c r="I31" s="410" t="s">
        <v>6559</v>
      </c>
      <c r="J31" s="410"/>
      <c r="K31" s="410"/>
      <c r="L31" s="410"/>
      <c r="M31" s="410"/>
      <c r="N31" s="410"/>
      <c r="O31" s="410" t="s">
        <v>27630</v>
      </c>
      <c r="P31" s="410"/>
      <c r="Q31" s="410"/>
      <c r="R31" s="410"/>
      <c r="S31" s="745"/>
    </row>
    <row r="32" spans="1:19" ht="15" thickTop="1" thickBot="1">
      <c r="A32" s="406">
        <v>31</v>
      </c>
      <c r="B32" s="406">
        <v>10240</v>
      </c>
      <c r="C32" s="406" t="s">
        <v>22491</v>
      </c>
      <c r="D32" s="406" t="s">
        <v>22450</v>
      </c>
      <c r="E32" s="410" t="s">
        <v>22453</v>
      </c>
      <c r="F32" s="87" t="s">
        <v>22486</v>
      </c>
      <c r="G32" s="406" t="s">
        <v>21</v>
      </c>
      <c r="H32" s="410" t="s">
        <v>22415</v>
      </c>
      <c r="I32" s="410" t="s">
        <v>6559</v>
      </c>
      <c r="J32" s="410"/>
      <c r="K32" s="410"/>
      <c r="L32" s="410"/>
      <c r="M32" s="410"/>
      <c r="N32" s="410"/>
      <c r="O32" s="410" t="s">
        <v>27630</v>
      </c>
      <c r="P32" s="410"/>
      <c r="Q32" s="410"/>
      <c r="R32" s="410"/>
      <c r="S32" s="745"/>
    </row>
    <row r="33" spans="1:19" ht="15" thickTop="1" thickBot="1">
      <c r="A33" s="406">
        <v>32</v>
      </c>
      <c r="B33" s="406">
        <v>10340</v>
      </c>
      <c r="C33" s="406" t="s">
        <v>22492</v>
      </c>
      <c r="D33" s="406" t="s">
        <v>22451</v>
      </c>
      <c r="E33" s="410" t="s">
        <v>22454</v>
      </c>
      <c r="F33" s="87" t="s">
        <v>22487</v>
      </c>
      <c r="G33" s="406" t="s">
        <v>21</v>
      </c>
      <c r="H33" s="410" t="s">
        <v>22412</v>
      </c>
      <c r="I33" s="410" t="s">
        <v>6559</v>
      </c>
      <c r="J33" s="410"/>
      <c r="K33" s="410"/>
      <c r="L33" s="410"/>
      <c r="M33" s="410"/>
      <c r="N33" s="410"/>
      <c r="O33" s="410" t="s">
        <v>27630</v>
      </c>
      <c r="P33" s="410"/>
      <c r="Q33" s="410"/>
      <c r="R33" s="410"/>
      <c r="S33" s="745"/>
    </row>
    <row r="34" spans="1:19" ht="15" thickTop="1" thickBot="1">
      <c r="A34" s="406">
        <v>12</v>
      </c>
      <c r="B34" s="406">
        <v>3006</v>
      </c>
      <c r="C34" s="406" t="s">
        <v>22732</v>
      </c>
      <c r="D34" s="406" t="s">
        <v>22764</v>
      </c>
      <c r="E34" s="415" t="s">
        <v>22765</v>
      </c>
      <c r="F34" s="87" t="s">
        <v>22733</v>
      </c>
      <c r="G34" s="406" t="s">
        <v>21</v>
      </c>
      <c r="H34" s="409" t="s">
        <v>22735</v>
      </c>
      <c r="I34" s="410" t="s">
        <v>22736</v>
      </c>
      <c r="J34" s="410"/>
      <c r="K34" s="410" t="s">
        <v>17255</v>
      </c>
      <c r="L34" s="410" t="s">
        <v>17257</v>
      </c>
      <c r="M34" s="410" t="s">
        <v>17257</v>
      </c>
      <c r="N34" s="410" t="s">
        <v>17259</v>
      </c>
      <c r="O34" s="410" t="s">
        <v>22766</v>
      </c>
      <c r="P34" s="410"/>
      <c r="Q34" s="410"/>
      <c r="R34" s="410"/>
      <c r="S34" s="412"/>
    </row>
    <row r="35" spans="1:19" ht="15" thickTop="1" thickBot="1">
      <c r="A35" s="406"/>
      <c r="B35" s="406">
        <v>10610</v>
      </c>
      <c r="C35" s="406" t="s">
        <v>29487</v>
      </c>
      <c r="D35" s="406" t="s">
        <v>27383</v>
      </c>
      <c r="E35" s="410" t="s">
        <v>27386</v>
      </c>
      <c r="F35" s="87" t="s">
        <v>27361</v>
      </c>
      <c r="G35" s="406" t="s">
        <v>21</v>
      </c>
      <c r="H35" s="410" t="s">
        <v>27366</v>
      </c>
      <c r="I35" s="410" t="s">
        <v>6559</v>
      </c>
      <c r="J35" s="410"/>
      <c r="K35" s="410"/>
      <c r="L35" s="410"/>
      <c r="M35" s="410"/>
      <c r="N35" s="410"/>
      <c r="O35" s="410" t="s">
        <v>27389</v>
      </c>
      <c r="P35" s="410"/>
      <c r="Q35" s="410" t="s">
        <v>27569</v>
      </c>
      <c r="R35" s="410"/>
      <c r="S35" s="745"/>
    </row>
    <row r="36" spans="1:19" ht="15" thickTop="1" thickBot="1">
      <c r="A36" s="406"/>
      <c r="B36" s="406">
        <v>10620</v>
      </c>
      <c r="C36" s="406" t="s">
        <v>29488</v>
      </c>
      <c r="D36" s="406" t="s">
        <v>27384</v>
      </c>
      <c r="E36" s="410" t="s">
        <v>27387</v>
      </c>
      <c r="F36" s="87" t="s">
        <v>27362</v>
      </c>
      <c r="G36" s="406" t="s">
        <v>21</v>
      </c>
      <c r="H36" s="410" t="s">
        <v>27365</v>
      </c>
      <c r="I36" s="410" t="s">
        <v>6559</v>
      </c>
      <c r="J36" s="410"/>
      <c r="K36" s="410"/>
      <c r="L36" s="410"/>
      <c r="M36" s="410"/>
      <c r="N36" s="410"/>
      <c r="O36" s="1051" t="s">
        <v>27389</v>
      </c>
      <c r="P36" s="410"/>
      <c r="Q36" s="410" t="s">
        <v>27570</v>
      </c>
      <c r="R36" s="410"/>
      <c r="S36" s="418"/>
    </row>
    <row r="37" spans="1:19" ht="15" thickTop="1" thickBot="1">
      <c r="A37" s="528"/>
      <c r="B37" s="528">
        <v>10630</v>
      </c>
      <c r="C37" s="528" t="s">
        <v>29489</v>
      </c>
      <c r="D37" s="528" t="s">
        <v>27385</v>
      </c>
      <c r="E37" s="529" t="s">
        <v>27388</v>
      </c>
      <c r="F37" s="87" t="s">
        <v>27363</v>
      </c>
      <c r="G37" s="528" t="s">
        <v>21</v>
      </c>
      <c r="H37" s="529" t="s">
        <v>27364</v>
      </c>
      <c r="I37" s="529" t="s">
        <v>6559</v>
      </c>
      <c r="J37" s="529"/>
      <c r="K37" s="529"/>
      <c r="L37" s="529"/>
      <c r="M37" s="529"/>
      <c r="N37" s="529"/>
      <c r="O37" s="1052" t="s">
        <v>27389</v>
      </c>
      <c r="P37" s="529"/>
      <c r="Q37" s="529" t="s">
        <v>27571</v>
      </c>
      <c r="R37" s="529"/>
      <c r="S37" s="1053"/>
    </row>
    <row r="38" spans="1:19" ht="15" thickTop="1" thickBot="1">
      <c r="A38" s="530"/>
      <c r="B38" s="530">
        <v>10710</v>
      </c>
      <c r="C38" s="530" t="s">
        <v>32782</v>
      </c>
      <c r="D38" s="530" t="s">
        <v>32700</v>
      </c>
      <c r="E38" s="530" t="s">
        <v>32710</v>
      </c>
      <c r="F38" s="87" t="s">
        <v>32518</v>
      </c>
      <c r="G38" s="530" t="s">
        <v>32519</v>
      </c>
      <c r="H38" s="530" t="s">
        <v>32520</v>
      </c>
      <c r="I38" s="529" t="s">
        <v>6559</v>
      </c>
      <c r="J38" s="530"/>
      <c r="K38" s="530"/>
      <c r="L38" s="530"/>
      <c r="M38" s="530"/>
      <c r="N38" s="530"/>
      <c r="O38" s="560">
        <v>44554</v>
      </c>
      <c r="P38" s="530"/>
      <c r="Q38" s="530"/>
      <c r="R38" s="530"/>
      <c r="S38" s="531"/>
    </row>
    <row r="39" spans="1:19" ht="15" thickTop="1" thickBot="1">
      <c r="A39" s="530"/>
      <c r="B39" s="530">
        <v>10720</v>
      </c>
      <c r="C39" s="530" t="s">
        <v>32783</v>
      </c>
      <c r="D39" s="530" t="s">
        <v>32701</v>
      </c>
      <c r="E39" s="530" t="s">
        <v>32711</v>
      </c>
      <c r="F39" s="87" t="s">
        <v>32518</v>
      </c>
      <c r="G39" s="530" t="s">
        <v>32519</v>
      </c>
      <c r="H39" s="530" t="s">
        <v>32521</v>
      </c>
      <c r="I39" s="529" t="s">
        <v>6559</v>
      </c>
      <c r="J39" s="530"/>
      <c r="K39" s="530"/>
      <c r="L39" s="530"/>
      <c r="M39" s="530"/>
      <c r="N39" s="530"/>
      <c r="O39" s="560">
        <v>44554</v>
      </c>
      <c r="P39" s="530"/>
      <c r="Q39" s="530"/>
      <c r="R39" s="530"/>
      <c r="S39" s="531"/>
    </row>
    <row r="40" spans="1:19" ht="15" thickTop="1" thickBot="1">
      <c r="A40" s="530"/>
      <c r="B40" s="530">
        <v>10730</v>
      </c>
      <c r="C40" s="530" t="s">
        <v>32784</v>
      </c>
      <c r="D40" s="530" t="s">
        <v>32702</v>
      </c>
      <c r="E40" s="530" t="s">
        <v>32712</v>
      </c>
      <c r="F40" s="87" t="s">
        <v>32518</v>
      </c>
      <c r="G40" s="530" t="s">
        <v>32519</v>
      </c>
      <c r="H40" s="530" t="s">
        <v>32522</v>
      </c>
      <c r="I40" s="529" t="s">
        <v>6559</v>
      </c>
      <c r="J40" s="530"/>
      <c r="K40" s="530"/>
      <c r="L40" s="530"/>
      <c r="M40" s="530"/>
      <c r="N40" s="530"/>
      <c r="O40" s="560">
        <v>44554</v>
      </c>
      <c r="P40" s="530"/>
      <c r="Q40" s="530"/>
      <c r="R40" s="530"/>
      <c r="S40" s="531"/>
    </row>
    <row r="41" spans="1:19" ht="15" thickTop="1" thickBot="1">
      <c r="A41" s="530"/>
      <c r="B41" s="530">
        <v>10740</v>
      </c>
      <c r="C41" s="530" t="s">
        <v>32785</v>
      </c>
      <c r="D41" s="530" t="s">
        <v>32703</v>
      </c>
      <c r="E41" s="530" t="s">
        <v>32713</v>
      </c>
      <c r="F41" s="87" t="s">
        <v>32518</v>
      </c>
      <c r="G41" s="530" t="s">
        <v>32519</v>
      </c>
      <c r="H41" s="530" t="s">
        <v>32523</v>
      </c>
      <c r="I41" s="529" t="s">
        <v>6559</v>
      </c>
      <c r="J41" s="530"/>
      <c r="K41" s="530"/>
      <c r="L41" s="530"/>
      <c r="M41" s="530"/>
      <c r="N41" s="530"/>
      <c r="O41" s="560">
        <v>44554</v>
      </c>
      <c r="P41" s="530"/>
      <c r="Q41" s="530"/>
      <c r="R41" s="530"/>
      <c r="S41" s="531"/>
    </row>
    <row r="42" spans="1:19" ht="15" thickTop="1" thickBot="1">
      <c r="A42" s="530"/>
      <c r="B42" s="530">
        <v>10810</v>
      </c>
      <c r="C42" s="530" t="s">
        <v>32781</v>
      </c>
      <c r="D42" s="530" t="s">
        <v>32704</v>
      </c>
      <c r="E42" s="530" t="s">
        <v>32714</v>
      </c>
      <c r="F42" s="87" t="s">
        <v>32518</v>
      </c>
      <c r="G42" s="530" t="s">
        <v>32519</v>
      </c>
      <c r="H42" s="530" t="s">
        <v>32524</v>
      </c>
      <c r="I42" s="529" t="s">
        <v>6559</v>
      </c>
      <c r="J42" s="530"/>
      <c r="K42" s="530"/>
      <c r="L42" s="530"/>
      <c r="M42" s="530"/>
      <c r="N42" s="530"/>
      <c r="O42" s="560">
        <v>44554</v>
      </c>
      <c r="P42" s="530"/>
      <c r="Q42" s="530"/>
      <c r="R42" s="530"/>
      <c r="S42" s="531"/>
    </row>
    <row r="43" spans="1:19" ht="15" thickTop="1" thickBot="1">
      <c r="A43" s="530"/>
      <c r="B43" s="530">
        <v>10910</v>
      </c>
      <c r="C43" s="530" t="s">
        <v>32786</v>
      </c>
      <c r="D43" s="530" t="s">
        <v>32705</v>
      </c>
      <c r="E43" s="530" t="s">
        <v>32715</v>
      </c>
      <c r="F43" s="87" t="s">
        <v>32518</v>
      </c>
      <c r="G43" s="530" t="s">
        <v>32519</v>
      </c>
      <c r="H43" s="530" t="s">
        <v>32525</v>
      </c>
      <c r="I43" s="529" t="s">
        <v>6559</v>
      </c>
      <c r="J43" s="530"/>
      <c r="K43" s="530"/>
      <c r="L43" s="530"/>
      <c r="M43" s="530"/>
      <c r="N43" s="530"/>
      <c r="O43" s="560">
        <v>44554</v>
      </c>
      <c r="P43" s="530"/>
      <c r="Q43" s="530"/>
      <c r="R43" s="530"/>
      <c r="S43" s="531"/>
    </row>
    <row r="44" spans="1:19" ht="15" thickTop="1" thickBot="1">
      <c r="A44" s="530"/>
      <c r="B44" s="530">
        <v>10920</v>
      </c>
      <c r="C44" s="530" t="s">
        <v>32787</v>
      </c>
      <c r="D44" s="530" t="s">
        <v>32706</v>
      </c>
      <c r="E44" s="530" t="s">
        <v>32716</v>
      </c>
      <c r="F44" s="87" t="s">
        <v>32518</v>
      </c>
      <c r="G44" s="530" t="s">
        <v>32519</v>
      </c>
      <c r="H44" s="530" t="s">
        <v>32526</v>
      </c>
      <c r="I44" s="529" t="s">
        <v>6559</v>
      </c>
      <c r="J44" s="530"/>
      <c r="K44" s="530"/>
      <c r="L44" s="530"/>
      <c r="M44" s="530"/>
      <c r="N44" s="530"/>
      <c r="O44" s="560">
        <v>44554</v>
      </c>
      <c r="P44" s="530"/>
      <c r="Q44" s="530"/>
      <c r="R44" s="530"/>
      <c r="S44" s="531"/>
    </row>
    <row r="45" spans="1:19" ht="15" thickTop="1" thickBot="1">
      <c r="A45" s="530"/>
      <c r="B45" s="530">
        <v>10930</v>
      </c>
      <c r="C45" s="530" t="s">
        <v>32788</v>
      </c>
      <c r="D45" s="530" t="s">
        <v>32707</v>
      </c>
      <c r="E45" s="530" t="s">
        <v>32717</v>
      </c>
      <c r="F45" s="87" t="s">
        <v>32518</v>
      </c>
      <c r="G45" s="530" t="s">
        <v>32519</v>
      </c>
      <c r="H45" s="530" t="s">
        <v>32527</v>
      </c>
      <c r="I45" s="529" t="s">
        <v>6559</v>
      </c>
      <c r="J45" s="530"/>
      <c r="K45" s="530"/>
      <c r="L45" s="530"/>
      <c r="M45" s="530"/>
      <c r="N45" s="530"/>
      <c r="O45" s="560">
        <v>44554</v>
      </c>
      <c r="P45" s="530"/>
      <c r="Q45" s="530"/>
      <c r="R45" s="530"/>
      <c r="S45" s="531"/>
    </row>
    <row r="46" spans="1:19" ht="15" thickTop="1" thickBot="1">
      <c r="A46" s="530"/>
      <c r="B46" s="530">
        <v>10940</v>
      </c>
      <c r="C46" s="530" t="s">
        <v>32789</v>
      </c>
      <c r="D46" s="530" t="s">
        <v>32708</v>
      </c>
      <c r="E46" s="530" t="s">
        <v>32718</v>
      </c>
      <c r="F46" s="87" t="s">
        <v>32518</v>
      </c>
      <c r="G46" s="530" t="s">
        <v>32519</v>
      </c>
      <c r="H46" s="530" t="s">
        <v>32528</v>
      </c>
      <c r="I46" s="529" t="s">
        <v>6559</v>
      </c>
      <c r="J46" s="530"/>
      <c r="K46" s="530"/>
      <c r="L46" s="530"/>
      <c r="M46" s="530"/>
      <c r="N46" s="530"/>
      <c r="O46" s="560">
        <v>44554</v>
      </c>
      <c r="P46" s="530"/>
      <c r="Q46" s="530"/>
      <c r="R46" s="530"/>
      <c r="S46" s="531"/>
    </row>
    <row r="47" spans="1:19" ht="15" thickTop="1" thickBot="1">
      <c r="A47" s="530"/>
      <c r="B47" s="530">
        <v>10640</v>
      </c>
      <c r="C47" s="530" t="s">
        <v>32790</v>
      </c>
      <c r="D47" s="530" t="s">
        <v>32709</v>
      </c>
      <c r="E47" s="530" t="s">
        <v>32719</v>
      </c>
      <c r="F47" s="87" t="s">
        <v>32518</v>
      </c>
      <c r="G47" s="530" t="s">
        <v>32519</v>
      </c>
      <c r="H47" s="530" t="s">
        <v>32529</v>
      </c>
      <c r="I47" s="529" t="s">
        <v>6559</v>
      </c>
      <c r="J47" s="530"/>
      <c r="K47" s="530"/>
      <c r="L47" s="530"/>
      <c r="M47" s="530"/>
      <c r="N47" s="530"/>
      <c r="O47" s="560">
        <v>44554</v>
      </c>
      <c r="P47" s="530"/>
      <c r="Q47" s="530"/>
      <c r="R47" s="530"/>
      <c r="S47" s="531"/>
    </row>
    <row r="48" spans="1:19" ht="15" thickTop="1" thickBot="1">
      <c r="A48" s="530"/>
      <c r="B48" s="530">
        <v>6001</v>
      </c>
      <c r="C48" s="530" t="s">
        <v>32795</v>
      </c>
      <c r="D48" s="530" t="s">
        <v>32851</v>
      </c>
      <c r="E48" s="530" t="s">
        <v>32852</v>
      </c>
      <c r="F48" s="87" t="s">
        <v>28577</v>
      </c>
      <c r="G48" s="530" t="s">
        <v>24103</v>
      </c>
      <c r="H48" s="530" t="s">
        <v>32796</v>
      </c>
      <c r="I48" s="529" t="s">
        <v>6559</v>
      </c>
      <c r="J48" s="530"/>
      <c r="K48" s="530"/>
      <c r="L48" s="530"/>
      <c r="M48" s="530"/>
      <c r="N48" s="530"/>
      <c r="O48" s="560">
        <v>44575</v>
      </c>
      <c r="P48" s="530"/>
      <c r="Q48" s="530"/>
      <c r="R48" s="530"/>
      <c r="S48" s="531"/>
    </row>
    <row r="49" spans="1:19" ht="13.5" thickTop="1" thickBot="1">
      <c r="A49" s="530"/>
      <c r="B49" s="530"/>
      <c r="C49" s="530"/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1"/>
    </row>
    <row r="50" spans="1:19" ht="13.5" thickTop="1" thickBot="1">
      <c r="A50" s="530"/>
      <c r="B50" s="530"/>
      <c r="C50" s="530"/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1"/>
    </row>
    <row r="51" spans="1:19" ht="13.5" thickTop="1" thickBot="1">
      <c r="A51" s="530"/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1"/>
    </row>
    <row r="52" spans="1:19" ht="13.5" thickTop="1" thickBot="1">
      <c r="A52" s="530"/>
      <c r="B52" s="530"/>
      <c r="C52" s="530"/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1"/>
    </row>
    <row r="53" spans="1:19" ht="13.5" thickTop="1" thickBot="1">
      <c r="A53" s="530"/>
      <c r="B53" s="530"/>
      <c r="C53" s="530"/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1"/>
    </row>
    <row r="54" spans="1:19" ht="13.5" thickTop="1" thickBot="1">
      <c r="A54" s="530"/>
      <c r="B54" s="530"/>
      <c r="C54" s="530"/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1"/>
    </row>
    <row r="55" spans="1:19" ht="13.5" thickTop="1" thickBot="1">
      <c r="A55" s="530"/>
      <c r="B55" s="530"/>
      <c r="C55" s="530"/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1"/>
    </row>
    <row r="56" spans="1:19" ht="13.5" thickTop="1" thickBot="1">
      <c r="A56" s="530"/>
      <c r="B56" s="530"/>
      <c r="C56" s="530"/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1"/>
    </row>
    <row r="57" spans="1:19" ht="13.5" thickTop="1" thickBot="1">
      <c r="A57" s="530"/>
      <c r="B57" s="530"/>
      <c r="C57" s="530"/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1"/>
    </row>
    <row r="58" spans="1:19" ht="13.5" thickTop="1" thickBot="1">
      <c r="A58" s="530"/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1"/>
    </row>
    <row r="59" spans="1:19" ht="13.5" thickTop="1" thickBot="1">
      <c r="A59" s="530"/>
      <c r="B59" s="530"/>
      <c r="C59" s="530"/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1"/>
    </row>
    <row r="60" spans="1:19" ht="13.5" thickTop="1" thickBot="1">
      <c r="A60" s="530"/>
      <c r="B60" s="530"/>
      <c r="C60" s="530"/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1"/>
    </row>
    <row r="61" spans="1:19" ht="13.5" thickTop="1" thickBot="1">
      <c r="A61" s="530"/>
      <c r="B61" s="530"/>
      <c r="C61" s="530"/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1"/>
    </row>
    <row r="62" spans="1:19" ht="13.5" thickTop="1" thickBot="1">
      <c r="A62" s="530"/>
      <c r="B62" s="530"/>
      <c r="C62" s="530"/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1"/>
    </row>
    <row r="63" spans="1:19" ht="13.5" thickTop="1" thickBot="1">
      <c r="A63" s="530"/>
      <c r="B63" s="530"/>
      <c r="C63" s="530"/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1"/>
    </row>
    <row r="64" spans="1:19" ht="13.5" thickTop="1" thickBot="1">
      <c r="A64" s="530"/>
      <c r="B64" s="530"/>
      <c r="C64" s="530"/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1"/>
    </row>
    <row r="65" ht="12.75" thickTop="1"/>
  </sheetData>
  <phoneticPr fontId="35"/>
  <hyperlinks>
    <hyperlink ref="A1" location="ユーザー一覧!A1" display="通番"/>
    <hyperlink ref="F2" r:id="rId1"/>
    <hyperlink ref="F3:F9" r:id="rId2" display="SW00015300001@nihonsoft.net"/>
    <hyperlink ref="F3" r:id="rId3"/>
    <hyperlink ref="F4:F17" r:id="rId4" display="SW00015300001@nihonsoft.net"/>
    <hyperlink ref="F18" r:id="rId5"/>
    <hyperlink ref="F19:F28" r:id="rId6" display="SW00015400017@nihonsoft.net"/>
    <hyperlink ref="F34" r:id="rId7"/>
    <hyperlink ref="F35" r:id="rId8"/>
    <hyperlink ref="F36:F37" r:id="rId9" display="SW00015400033@nihonsoft.net"/>
    <hyperlink ref="F38" r:id="rId10"/>
    <hyperlink ref="F39:F47" r:id="rId11" display="sofinet@nihonsoft.net"/>
    <hyperlink ref="F48" r:id="rId12"/>
  </hyperlinks>
  <pageMargins left="0.7" right="0.7" top="0.75" bottom="0.75" header="0.51180555555555496" footer="0.51180555555555496"/>
  <pageSetup paperSize="9" firstPageNumber="0" fitToHeight="0" orientation="landscape" r:id="rId1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V13"/>
  <sheetViews>
    <sheetView zoomScaleNormal="100" workbookViewId="0">
      <selection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90">
        <v>1</v>
      </c>
      <c r="B2" s="490">
        <v>12000</v>
      </c>
      <c r="C2" s="490" t="s">
        <v>12243</v>
      </c>
      <c r="D2" s="490" t="s">
        <v>12308</v>
      </c>
      <c r="E2" s="622" t="s">
        <v>12391</v>
      </c>
      <c r="F2" s="292" t="s">
        <v>12392</v>
      </c>
      <c r="G2" s="490" t="s">
        <v>21</v>
      </c>
      <c r="H2" s="491" t="s">
        <v>12393</v>
      </c>
      <c r="I2" s="492" t="s">
        <v>6559</v>
      </c>
      <c r="J2" s="492"/>
      <c r="K2" s="254" t="s">
        <v>17494</v>
      </c>
      <c r="L2" s="254" t="s">
        <v>17445</v>
      </c>
      <c r="M2" s="254" t="s">
        <v>17445</v>
      </c>
      <c r="N2" s="254" t="s">
        <v>17495</v>
      </c>
      <c r="O2" s="492" t="s">
        <v>12307</v>
      </c>
      <c r="P2" s="492" t="s">
        <v>33489</v>
      </c>
      <c r="Q2" s="756" t="s">
        <v>12499</v>
      </c>
      <c r="R2" s="756" t="s">
        <v>18110</v>
      </c>
      <c r="S2" s="494">
        <v>48</v>
      </c>
      <c r="U2" s="413" t="s">
        <v>5180</v>
      </c>
      <c r="V2" s="413">
        <f>COUNTIF($S$2:$S$4,"41")</f>
        <v>0</v>
      </c>
    </row>
    <row r="3" spans="1:22" ht="15" thickTop="1" thickBot="1">
      <c r="A3" s="406"/>
      <c r="B3" s="406"/>
      <c r="C3" s="406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412"/>
      <c r="U3" s="413" t="s">
        <v>5179</v>
      </c>
      <c r="V3" s="413">
        <f>COUNTIF($S$2:$S$4,"42")</f>
        <v>0</v>
      </c>
    </row>
    <row r="4" spans="1:22" ht="15" thickTop="1" thickBot="1">
      <c r="A4" s="406"/>
      <c r="B4" s="406"/>
      <c r="C4" s="406"/>
      <c r="D4" s="406"/>
      <c r="E4" s="407"/>
      <c r="F4" s="23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COUNTIF($S$2:$S$4,"43")</f>
        <v>0</v>
      </c>
    </row>
    <row r="5" spans="1:22" ht="12.75" thickTop="1">
      <c r="U5" s="413" t="s">
        <v>5176</v>
      </c>
      <c r="V5" s="413">
        <f>COUNTIF($S$2:$S$30,"44")</f>
        <v>0</v>
      </c>
    </row>
    <row r="6" spans="1:22">
      <c r="U6" s="413" t="s">
        <v>5174</v>
      </c>
      <c r="V6" s="413">
        <f>COUNTIF($S$2:$S$10,"45")</f>
        <v>0</v>
      </c>
    </row>
    <row r="7" spans="1:22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COUNTIF($S$2:$S$98,"48")</f>
        <v>1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V15"/>
  <sheetViews>
    <sheetView zoomScaleNormal="100" workbookViewId="0"/>
  </sheetViews>
  <sheetFormatPr defaultColWidth="9" defaultRowHeight="12"/>
  <cols>
    <col min="1" max="1" width="5.25" style="419" bestFit="1" customWidth="1"/>
    <col min="2" max="2" width="9" style="419"/>
    <col min="3" max="3" width="24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6" t="s">
        <v>11950</v>
      </c>
      <c r="D2" s="406" t="s">
        <v>12000</v>
      </c>
      <c r="E2" s="407" t="s">
        <v>12001</v>
      </c>
      <c r="F2" s="87" t="s">
        <v>12002</v>
      </c>
      <c r="G2" s="406" t="s">
        <v>21</v>
      </c>
      <c r="H2" s="409" t="s">
        <v>12003</v>
      </c>
      <c r="I2" s="410" t="s">
        <v>6559</v>
      </c>
      <c r="J2" s="410"/>
      <c r="K2" s="8" t="s">
        <v>17255</v>
      </c>
      <c r="L2" s="8" t="s">
        <v>17426</v>
      </c>
      <c r="M2" s="8" t="s">
        <v>17496</v>
      </c>
      <c r="N2" s="8" t="s">
        <v>17497</v>
      </c>
      <c r="O2" s="410" t="s">
        <v>11969</v>
      </c>
      <c r="P2" s="410"/>
      <c r="Q2" s="504" t="s">
        <v>12151</v>
      </c>
      <c r="R2" s="504"/>
      <c r="S2" s="412">
        <v>48</v>
      </c>
      <c r="U2" s="413" t="s">
        <v>5180</v>
      </c>
      <c r="V2" s="413">
        <f>COUNTIF($S$2:$S$6,"41")</f>
        <v>0</v>
      </c>
    </row>
    <row r="3" spans="1:22" ht="15" thickTop="1" thickBot="1">
      <c r="A3" s="406"/>
      <c r="B3" s="406"/>
      <c r="C3" s="406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412"/>
      <c r="U3" s="413" t="s">
        <v>5179</v>
      </c>
      <c r="V3" s="413">
        <f>COUNTIF($S$2:$S$6,"42")</f>
        <v>0</v>
      </c>
    </row>
    <row r="4" spans="1:22" ht="15" thickTop="1" thickBot="1">
      <c r="A4" s="406"/>
      <c r="B4" s="406"/>
      <c r="C4" s="406"/>
      <c r="D4" s="406"/>
      <c r="E4" s="407"/>
      <c r="F4" s="23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COUNTIF($S$2:$S$6,"43")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COUNTIF($S$2:$S$30,"44")</f>
        <v>0</v>
      </c>
    </row>
    <row r="6" spans="1:22" ht="15" thickTop="1" thickBot="1">
      <c r="A6" s="406"/>
      <c r="B6" s="406"/>
      <c r="C6" s="406"/>
      <c r="D6" s="406"/>
      <c r="E6" s="415"/>
      <c r="F6" s="23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5"/>
      <c r="R6" s="505"/>
      <c r="S6" s="412"/>
      <c r="U6" s="413" t="s">
        <v>5174</v>
      </c>
      <c r="V6" s="413">
        <f>COUNTIF($S$2:$S$10,"45")</f>
        <v>0</v>
      </c>
    </row>
    <row r="7" spans="1:22" ht="12.75" thickTop="1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COUNTIF($S$2:$S$98,"48")</f>
        <v>1</v>
      </c>
    </row>
    <row r="10" spans="1:22">
      <c r="U10" s="413" t="s">
        <v>5215</v>
      </c>
      <c r="V10" s="413">
        <f>COUNTIF($S$2:$S$98,"49")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  <row r="14" spans="1:22">
      <c r="U14" s="413"/>
      <c r="V14" s="413"/>
    </row>
    <row r="15" spans="1:22">
      <c r="U15" s="413"/>
      <c r="V15" s="413"/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V13"/>
  <sheetViews>
    <sheetView zoomScaleNormal="100" workbookViewId="0">
      <pane ySplit="1" topLeftCell="A2" activePane="bottomLeft" state="frozen"/>
      <selection pane="bottomLeft" activeCell="M6" sqref="M6"/>
    </sheetView>
  </sheetViews>
  <sheetFormatPr defaultColWidth="9" defaultRowHeight="12"/>
  <cols>
    <col min="1" max="1" width="5.25" style="419" bestFit="1" customWidth="1"/>
    <col min="2" max="2" width="9" style="419"/>
    <col min="3" max="3" width="30.6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6" t="s">
        <v>12949</v>
      </c>
      <c r="D2" s="406" t="s">
        <v>13040</v>
      </c>
      <c r="E2" s="407" t="s">
        <v>13041</v>
      </c>
      <c r="F2" s="87" t="s">
        <v>12950</v>
      </c>
      <c r="G2" s="406" t="s">
        <v>21</v>
      </c>
      <c r="H2" s="409" t="s">
        <v>13425</v>
      </c>
      <c r="I2" s="410" t="s">
        <v>6559</v>
      </c>
      <c r="J2" s="410"/>
      <c r="K2" s="8" t="s">
        <v>17498</v>
      </c>
      <c r="L2" s="8" t="s">
        <v>17440</v>
      </c>
      <c r="M2" s="8" t="s">
        <v>17499</v>
      </c>
      <c r="N2" s="8" t="s">
        <v>17440</v>
      </c>
      <c r="O2" s="410" t="s">
        <v>13042</v>
      </c>
      <c r="P2" s="410"/>
      <c r="Q2" s="504" t="s">
        <v>13204</v>
      </c>
      <c r="R2" s="504"/>
      <c r="S2" s="412">
        <v>48</v>
      </c>
      <c r="U2" s="413" t="s">
        <v>5180</v>
      </c>
      <c r="V2" s="413">
        <f>COUNTIF($S$2:$S$12,"41")</f>
        <v>0</v>
      </c>
    </row>
    <row r="3" spans="1:22" ht="15" thickTop="1" thickBot="1">
      <c r="A3" s="406"/>
      <c r="B3" s="406"/>
      <c r="C3" s="406"/>
      <c r="D3" s="406"/>
      <c r="E3" s="407"/>
      <c r="F3" s="87"/>
      <c r="G3" s="406"/>
      <c r="H3" s="409"/>
      <c r="I3" s="410"/>
      <c r="J3" s="410"/>
      <c r="K3" s="8"/>
      <c r="L3" s="8"/>
      <c r="M3" s="8"/>
      <c r="N3" s="8"/>
      <c r="O3" s="410"/>
      <c r="P3" s="410"/>
      <c r="Q3" s="504"/>
      <c r="R3" s="504"/>
      <c r="S3" s="412"/>
      <c r="U3" s="413" t="s">
        <v>5179</v>
      </c>
      <c r="V3" s="413">
        <f>COUNTIF($S$2:$S$12,"42")</f>
        <v>0</v>
      </c>
    </row>
    <row r="4" spans="1:22" ht="15" thickTop="1" thickBot="1">
      <c r="A4" s="406"/>
      <c r="B4" s="406"/>
      <c r="C4" s="406"/>
      <c r="D4" s="406"/>
      <c r="E4" s="407"/>
      <c r="F4" s="87"/>
      <c r="G4" s="406"/>
      <c r="H4" s="409"/>
      <c r="I4" s="410"/>
      <c r="J4" s="410"/>
      <c r="K4" s="8"/>
      <c r="L4" s="8"/>
      <c r="M4" s="8"/>
      <c r="N4" s="8"/>
      <c r="O4" s="410"/>
      <c r="P4" s="410"/>
      <c r="Q4" s="504"/>
      <c r="R4" s="504"/>
      <c r="S4" s="412"/>
      <c r="U4" s="413" t="s">
        <v>5178</v>
      </c>
      <c r="V4" s="413">
        <f>COUNTIF($S$2:$S$15,"43")</f>
        <v>0</v>
      </c>
    </row>
    <row r="5" spans="1:22" ht="15" thickTop="1" thickBot="1">
      <c r="A5" s="406"/>
      <c r="B5" s="406"/>
      <c r="C5" s="406"/>
      <c r="D5" s="406"/>
      <c r="E5" s="407"/>
      <c r="F5" s="87"/>
      <c r="G5" s="406"/>
      <c r="H5" s="409"/>
      <c r="I5" s="410"/>
      <c r="J5" s="410"/>
      <c r="K5" s="8"/>
      <c r="L5" s="8"/>
      <c r="M5" s="8"/>
      <c r="N5" s="8"/>
      <c r="O5" s="410"/>
      <c r="P5" s="410"/>
      <c r="Q5" s="504"/>
      <c r="R5" s="504"/>
      <c r="S5" s="412"/>
      <c r="U5" s="413" t="s">
        <v>5176</v>
      </c>
      <c r="V5" s="413">
        <f>COUNTIF($S$2:$S$39,"44")</f>
        <v>0</v>
      </c>
    </row>
    <row r="6" spans="1:22" ht="15" thickTop="1" thickBot="1">
      <c r="A6" s="406"/>
      <c r="B6" s="406"/>
      <c r="C6" s="406"/>
      <c r="D6" s="406"/>
      <c r="E6" s="407"/>
      <c r="F6" s="87"/>
      <c r="G6" s="406"/>
      <c r="H6" s="409"/>
      <c r="I6" s="410"/>
      <c r="J6" s="410"/>
      <c r="K6" s="8"/>
      <c r="L6" s="8"/>
      <c r="M6" s="8"/>
      <c r="N6" s="8"/>
      <c r="O6" s="410"/>
      <c r="P6" s="410"/>
      <c r="Q6" s="504"/>
      <c r="R6" s="504"/>
      <c r="S6" s="412"/>
      <c r="U6" s="413" t="s">
        <v>5174</v>
      </c>
      <c r="V6" s="413">
        <f>COUNTIF($S$2:$S$19,"45")</f>
        <v>0</v>
      </c>
    </row>
    <row r="7" spans="1:22" ht="15" thickTop="1" thickBot="1">
      <c r="A7" s="406"/>
      <c r="B7" s="406"/>
      <c r="C7" s="406"/>
      <c r="D7" s="406"/>
      <c r="E7" s="407"/>
      <c r="F7" s="87"/>
      <c r="G7" s="406"/>
      <c r="H7" s="409"/>
      <c r="I7" s="410"/>
      <c r="J7" s="410"/>
      <c r="K7" s="8"/>
      <c r="L7" s="8"/>
      <c r="M7" s="8"/>
      <c r="N7" s="8"/>
      <c r="O7" s="410"/>
      <c r="P7" s="410"/>
      <c r="Q7" s="504"/>
      <c r="R7" s="504"/>
      <c r="S7" s="412"/>
      <c r="U7" s="413" t="s">
        <v>5175</v>
      </c>
      <c r="V7" s="413">
        <f>COUNTIF($S$2:$S$19,"46")</f>
        <v>0</v>
      </c>
    </row>
    <row r="8" spans="1:22" ht="15" thickTop="1" thickBot="1">
      <c r="A8" s="406"/>
      <c r="B8" s="406"/>
      <c r="C8" s="406"/>
      <c r="D8" s="406"/>
      <c r="E8" s="407"/>
      <c r="F8" s="87"/>
      <c r="G8" s="406"/>
      <c r="H8" s="409"/>
      <c r="I8" s="410"/>
      <c r="J8" s="410"/>
      <c r="K8" s="8"/>
      <c r="L8" s="8"/>
      <c r="M8" s="8"/>
      <c r="N8" s="8"/>
      <c r="O8" s="410"/>
      <c r="P8" s="410"/>
      <c r="Q8" s="504"/>
      <c r="R8" s="504"/>
      <c r="S8" s="412"/>
      <c r="U8" s="413" t="s">
        <v>5214</v>
      </c>
      <c r="V8" s="413">
        <f>COUNTIF($S$2:$S$17,"47")</f>
        <v>0</v>
      </c>
    </row>
    <row r="9" spans="1:22" ht="15" thickTop="1" thickBot="1">
      <c r="A9" s="406"/>
      <c r="B9" s="406"/>
      <c r="C9" s="406"/>
      <c r="D9" s="406"/>
      <c r="E9" s="407"/>
      <c r="F9" s="87"/>
      <c r="G9" s="406"/>
      <c r="H9" s="409"/>
      <c r="I9" s="410"/>
      <c r="J9" s="410"/>
      <c r="K9" s="8"/>
      <c r="L9" s="8"/>
      <c r="M9" s="8"/>
      <c r="N9" s="8"/>
      <c r="O9" s="410"/>
      <c r="P9" s="410"/>
      <c r="Q9" s="504"/>
      <c r="R9" s="504"/>
      <c r="S9" s="412"/>
      <c r="U9" s="413" t="s">
        <v>5216</v>
      </c>
      <c r="V9" s="413">
        <f>COUNTIF($S$2:$S$107,"48")</f>
        <v>1</v>
      </c>
    </row>
    <row r="10" spans="1:22" ht="15" thickTop="1" thickBot="1">
      <c r="A10" s="406"/>
      <c r="B10" s="406"/>
      <c r="C10" s="406"/>
      <c r="D10" s="406"/>
      <c r="E10" s="407"/>
      <c r="F10" s="87"/>
      <c r="G10" s="406"/>
      <c r="H10" s="409"/>
      <c r="I10" s="410"/>
      <c r="J10" s="410"/>
      <c r="K10" s="8"/>
      <c r="L10" s="8"/>
      <c r="M10" s="8"/>
      <c r="N10" s="8"/>
      <c r="O10" s="410"/>
      <c r="P10" s="410"/>
      <c r="Q10" s="504"/>
      <c r="R10" s="504"/>
      <c r="S10" s="412"/>
      <c r="U10" s="413" t="s">
        <v>5215</v>
      </c>
      <c r="V10" s="413">
        <f>COUNTIF($S$2:$S$107,"49")</f>
        <v>0</v>
      </c>
    </row>
    <row r="11" spans="1:22" ht="15" thickTop="1" thickBot="1">
      <c r="A11" s="406"/>
      <c r="B11" s="406"/>
      <c r="C11" s="406"/>
      <c r="D11" s="406"/>
      <c r="E11" s="407"/>
      <c r="F11" s="87"/>
      <c r="G11" s="406"/>
      <c r="H11" s="409"/>
      <c r="I11" s="410"/>
      <c r="J11" s="410"/>
      <c r="K11" s="8"/>
      <c r="L11" s="8"/>
      <c r="M11" s="8"/>
      <c r="N11" s="8"/>
      <c r="O11" s="410"/>
      <c r="P11" s="410"/>
      <c r="Q11" s="504"/>
      <c r="R11" s="504"/>
      <c r="S11" s="412"/>
      <c r="U11" s="413" t="s">
        <v>17020</v>
      </c>
      <c r="V11" s="413">
        <f>COUNTIF($S$2:$S$159,"50")</f>
        <v>0</v>
      </c>
    </row>
    <row r="12" spans="1:22" ht="15" thickTop="1" thickBot="1">
      <c r="A12" s="406"/>
      <c r="B12" s="406"/>
      <c r="C12" s="406"/>
      <c r="D12" s="406"/>
      <c r="E12" s="407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412"/>
      <c r="U12" s="413" t="s">
        <v>17021</v>
      </c>
      <c r="V12" s="413">
        <f>COUNTIF($S$2:$S$159,"51")</f>
        <v>0</v>
      </c>
    </row>
    <row r="13" spans="1:22" ht="12.75" thickTop="1">
      <c r="U13" s="413" t="s">
        <v>17022</v>
      </c>
      <c r="V13" s="413">
        <f>COUNTIF($S$2:$S$159,"52")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V23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50.3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</v>
      </c>
      <c r="C2" s="406" t="s">
        <v>16974</v>
      </c>
      <c r="D2" s="406" t="s">
        <v>13390</v>
      </c>
      <c r="E2" s="407" t="s">
        <v>13391</v>
      </c>
      <c r="F2" s="87" t="s">
        <v>13389</v>
      </c>
      <c r="G2" s="406" t="s">
        <v>21</v>
      </c>
      <c r="H2" s="409" t="s">
        <v>13604</v>
      </c>
      <c r="I2" s="410" t="s">
        <v>6559</v>
      </c>
      <c r="J2" s="410"/>
      <c r="K2" s="8" t="s">
        <v>17255</v>
      </c>
      <c r="L2" s="8" t="s">
        <v>17257</v>
      </c>
      <c r="M2" s="8" t="s">
        <v>17261</v>
      </c>
      <c r="N2" s="8" t="s">
        <v>17259</v>
      </c>
      <c r="O2" s="410" t="s">
        <v>13235</v>
      </c>
      <c r="P2" s="410"/>
      <c r="Q2" s="504" t="s">
        <v>13392</v>
      </c>
      <c r="R2" s="504"/>
      <c r="S2" s="412">
        <v>48</v>
      </c>
      <c r="U2" s="413" t="s">
        <v>5180</v>
      </c>
      <c r="V2" s="413">
        <f>COUNTIF($S$2:$S$13,"41")</f>
        <v>0</v>
      </c>
    </row>
    <row r="3" spans="1:22" ht="15" thickTop="1" thickBot="1">
      <c r="A3" s="406"/>
      <c r="B3" s="406"/>
      <c r="C3" s="406" t="s">
        <v>33446</v>
      </c>
      <c r="D3" s="406" t="s">
        <v>33461</v>
      </c>
      <c r="E3" s="407" t="s">
        <v>33463</v>
      </c>
      <c r="F3" s="87" t="s">
        <v>33448</v>
      </c>
      <c r="G3" s="406" t="s">
        <v>33449</v>
      </c>
      <c r="H3" s="409" t="s">
        <v>33450</v>
      </c>
      <c r="I3" s="410" t="s">
        <v>6559</v>
      </c>
      <c r="J3" s="410"/>
      <c r="K3" s="8"/>
      <c r="L3" s="8"/>
      <c r="M3" s="8"/>
      <c r="N3" s="8"/>
      <c r="O3" s="410" t="s">
        <v>33465</v>
      </c>
      <c r="P3" s="410"/>
      <c r="Q3" s="504"/>
      <c r="R3" s="504"/>
      <c r="S3" s="412"/>
      <c r="U3" s="413"/>
      <c r="V3" s="413"/>
    </row>
    <row r="4" spans="1:22" ht="15" thickTop="1" thickBot="1">
      <c r="A4" s="406"/>
      <c r="B4" s="406"/>
      <c r="C4" s="406" t="s">
        <v>33447</v>
      </c>
      <c r="D4" s="406" t="s">
        <v>33462</v>
      </c>
      <c r="E4" s="407" t="s">
        <v>33464</v>
      </c>
      <c r="F4" s="87" t="s">
        <v>33448</v>
      </c>
      <c r="G4" s="406" t="s">
        <v>33449</v>
      </c>
      <c r="H4" s="409" t="s">
        <v>33451</v>
      </c>
      <c r="I4" s="410" t="s">
        <v>6559</v>
      </c>
      <c r="J4" s="410"/>
      <c r="K4" s="8"/>
      <c r="L4" s="8"/>
      <c r="M4" s="8"/>
      <c r="N4" s="8"/>
      <c r="O4" s="410" t="s">
        <v>33465</v>
      </c>
      <c r="P4" s="410"/>
      <c r="Q4" s="504"/>
      <c r="R4" s="504"/>
      <c r="S4" s="412"/>
      <c r="U4" s="413"/>
      <c r="V4" s="413"/>
    </row>
    <row r="5" spans="1:22" ht="15" thickTop="1" thickBot="1">
      <c r="A5" s="406"/>
      <c r="B5" s="406"/>
      <c r="C5" s="406"/>
      <c r="D5" s="406"/>
      <c r="E5" s="407"/>
      <c r="F5" s="87"/>
      <c r="G5" s="406"/>
      <c r="H5" s="409"/>
      <c r="I5" s="410"/>
      <c r="J5" s="410"/>
      <c r="K5" s="8"/>
      <c r="L5" s="8"/>
      <c r="M5" s="8"/>
      <c r="N5" s="8"/>
      <c r="O5" s="410"/>
      <c r="P5" s="410"/>
      <c r="Q5" s="504"/>
      <c r="R5" s="504"/>
      <c r="S5" s="412"/>
      <c r="U5" s="413"/>
      <c r="V5" s="413"/>
    </row>
    <row r="6" spans="1:22" ht="15" thickTop="1" thickBot="1">
      <c r="A6" s="406"/>
      <c r="B6" s="406"/>
      <c r="C6" s="406"/>
      <c r="D6" s="406"/>
      <c r="E6" s="407"/>
      <c r="F6" s="87"/>
      <c r="G6" s="406"/>
      <c r="H6" s="409"/>
      <c r="I6" s="410"/>
      <c r="J6" s="410"/>
      <c r="K6" s="8"/>
      <c r="L6" s="8"/>
      <c r="M6" s="8"/>
      <c r="N6" s="8"/>
      <c r="O6" s="410"/>
      <c r="P6" s="410"/>
      <c r="Q6" s="504"/>
      <c r="R6" s="504"/>
      <c r="S6" s="412"/>
      <c r="U6" s="413"/>
      <c r="V6" s="413"/>
    </row>
    <row r="7" spans="1:22" ht="15" thickTop="1" thickBot="1">
      <c r="A7" s="406"/>
      <c r="B7" s="406"/>
      <c r="C7" s="406"/>
      <c r="D7" s="406"/>
      <c r="E7" s="407"/>
      <c r="F7" s="87"/>
      <c r="G7" s="406"/>
      <c r="H7" s="409"/>
      <c r="I7" s="410"/>
      <c r="J7" s="410"/>
      <c r="K7" s="8"/>
      <c r="L7" s="8"/>
      <c r="M7" s="8"/>
      <c r="N7" s="8"/>
      <c r="O7" s="410"/>
      <c r="P7" s="410"/>
      <c r="Q7" s="504"/>
      <c r="R7" s="504"/>
      <c r="S7" s="412"/>
      <c r="U7" s="413"/>
      <c r="V7" s="413"/>
    </row>
    <row r="8" spans="1:22" ht="15" thickTop="1" thickBot="1">
      <c r="A8" s="406"/>
      <c r="B8" s="406"/>
      <c r="C8" s="406"/>
      <c r="D8" s="406"/>
      <c r="E8" s="407"/>
      <c r="F8" s="87"/>
      <c r="G8" s="406"/>
      <c r="H8" s="409"/>
      <c r="I8" s="410"/>
      <c r="J8" s="410"/>
      <c r="K8" s="8"/>
      <c r="L8" s="8"/>
      <c r="M8" s="8"/>
      <c r="N8" s="8"/>
      <c r="O8" s="410"/>
      <c r="P8" s="410"/>
      <c r="Q8" s="504"/>
      <c r="R8" s="504"/>
      <c r="S8" s="412"/>
      <c r="U8" s="413"/>
      <c r="V8" s="413"/>
    </row>
    <row r="9" spans="1:22" ht="15" thickTop="1" thickBot="1">
      <c r="A9" s="406"/>
      <c r="B9" s="406"/>
      <c r="C9" s="406"/>
      <c r="D9" s="406"/>
      <c r="E9" s="407"/>
      <c r="F9" s="87"/>
      <c r="G9" s="406"/>
      <c r="H9" s="409"/>
      <c r="I9" s="410"/>
      <c r="J9" s="410"/>
      <c r="K9" s="8"/>
      <c r="L9" s="8"/>
      <c r="M9" s="8"/>
      <c r="N9" s="8"/>
      <c r="O9" s="410"/>
      <c r="P9" s="410"/>
      <c r="Q9" s="504"/>
      <c r="R9" s="504"/>
      <c r="S9" s="412"/>
      <c r="U9" s="413"/>
      <c r="V9" s="413"/>
    </row>
    <row r="10" spans="1:22" ht="15" thickTop="1" thickBot="1">
      <c r="A10" s="406"/>
      <c r="B10" s="406"/>
      <c r="C10" s="406"/>
      <c r="D10" s="406"/>
      <c r="E10" s="407"/>
      <c r="F10" s="87"/>
      <c r="G10" s="406"/>
      <c r="H10" s="409"/>
      <c r="I10" s="410"/>
      <c r="J10" s="410"/>
      <c r="K10" s="8"/>
      <c r="L10" s="8"/>
      <c r="M10" s="8"/>
      <c r="N10" s="8"/>
      <c r="O10" s="410"/>
      <c r="P10" s="410"/>
      <c r="Q10" s="504"/>
      <c r="R10" s="504"/>
      <c r="S10" s="412"/>
      <c r="U10" s="413"/>
      <c r="V10" s="413"/>
    </row>
    <row r="11" spans="1:22" ht="15" thickTop="1" thickBot="1">
      <c r="A11" s="406"/>
      <c r="B11" s="406"/>
      <c r="C11" s="406"/>
      <c r="D11" s="406"/>
      <c r="E11" s="407"/>
      <c r="F11" s="87"/>
      <c r="G11" s="406"/>
      <c r="H11" s="409"/>
      <c r="I11" s="410"/>
      <c r="J11" s="410"/>
      <c r="K11" s="8"/>
      <c r="L11" s="8"/>
      <c r="M11" s="8"/>
      <c r="N11" s="8"/>
      <c r="O11" s="410"/>
      <c r="P11" s="410"/>
      <c r="Q11" s="504"/>
      <c r="R11" s="504"/>
      <c r="S11" s="412"/>
      <c r="U11" s="413"/>
      <c r="V11" s="413"/>
    </row>
    <row r="12" spans="1:22" ht="15" thickTop="1" thickBot="1">
      <c r="A12" s="406"/>
      <c r="B12" s="406"/>
      <c r="C12" s="406"/>
      <c r="D12" s="406"/>
      <c r="E12" s="407"/>
      <c r="F12" s="87"/>
      <c r="G12" s="406"/>
      <c r="H12" s="409"/>
      <c r="I12" s="410"/>
      <c r="J12" s="410"/>
      <c r="K12" s="8"/>
      <c r="L12" s="8"/>
      <c r="M12" s="8"/>
      <c r="N12" s="8"/>
      <c r="O12" s="410"/>
      <c r="P12" s="410"/>
      <c r="Q12" s="504"/>
      <c r="R12" s="504"/>
      <c r="S12" s="412"/>
      <c r="U12" s="413"/>
      <c r="V12" s="413"/>
    </row>
    <row r="13" spans="1:22" ht="15" thickTop="1" thickBot="1">
      <c r="A13" s="406"/>
      <c r="B13" s="406"/>
      <c r="C13" s="406"/>
      <c r="D13" s="406"/>
      <c r="E13" s="407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412"/>
      <c r="U13" s="413" t="s">
        <v>5179</v>
      </c>
      <c r="V13" s="413">
        <f>COUNTIF($S$2:$S$13,"42")</f>
        <v>0</v>
      </c>
    </row>
    <row r="14" spans="1:22" ht="12.75" thickTop="1">
      <c r="U14" s="413" t="s">
        <v>5178</v>
      </c>
      <c r="V14" s="413">
        <f>COUNTIF($S$2:$S$16,"43")</f>
        <v>0</v>
      </c>
    </row>
    <row r="15" spans="1:22">
      <c r="U15" s="413" t="s">
        <v>5176</v>
      </c>
      <c r="V15" s="413">
        <f>COUNTIF($S$2:$S$40,"44")</f>
        <v>0</v>
      </c>
    </row>
    <row r="16" spans="1:22">
      <c r="U16" s="413" t="s">
        <v>5174</v>
      </c>
      <c r="V16" s="413">
        <f>COUNTIF($S$2:$S$20,"45")</f>
        <v>0</v>
      </c>
    </row>
    <row r="17" spans="21:22">
      <c r="U17" s="413" t="s">
        <v>5175</v>
      </c>
      <c r="V17" s="413">
        <f>COUNTIF($S$2:$S$20,"46")</f>
        <v>0</v>
      </c>
    </row>
    <row r="18" spans="21:22">
      <c r="U18" s="413" t="s">
        <v>5214</v>
      </c>
      <c r="V18" s="413">
        <f>COUNTIF($S$2:$S$18,"47")</f>
        <v>0</v>
      </c>
    </row>
    <row r="19" spans="21:22">
      <c r="U19" s="413" t="s">
        <v>5216</v>
      </c>
      <c r="V19" s="413">
        <f>COUNTIF($S$2:$S$108,"48")</f>
        <v>1</v>
      </c>
    </row>
    <row r="20" spans="21:22">
      <c r="U20" s="413" t="s">
        <v>5215</v>
      </c>
      <c r="V20" s="413">
        <f>COUNTIF($S$2:$S$108,"49")</f>
        <v>0</v>
      </c>
    </row>
    <row r="21" spans="21:22">
      <c r="U21" s="413" t="s">
        <v>17020</v>
      </c>
      <c r="V21" s="413">
        <f>COUNTIF($S$2:$S$160,"50")</f>
        <v>0</v>
      </c>
    </row>
    <row r="22" spans="21:22">
      <c r="U22" s="413" t="s">
        <v>17021</v>
      </c>
      <c r="V22" s="413">
        <f>COUNTIF($S$2:$S$160,"51")</f>
        <v>0</v>
      </c>
    </row>
    <row r="23" spans="21:22">
      <c r="U23" s="413" t="s">
        <v>17022</v>
      </c>
      <c r="V23" s="413">
        <f>COUNTIF($S$2:$S$160,"52")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V76"/>
  <sheetViews>
    <sheetView topLeftCell="C1" zoomScaleNormal="100" workbookViewId="0">
      <pane ySplit="1" topLeftCell="A2" activePane="bottomLeft" state="frozen"/>
      <selection pane="bottomLeft" activeCell="A41" sqref="A41"/>
    </sheetView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8" bestFit="1" customWidth="1"/>
    <col min="20" max="20" width="10.25" style="210" customWidth="1"/>
    <col min="21" max="21" width="13.375" style="211" bestFit="1" customWidth="1"/>
    <col min="22" max="22" width="9" style="211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4646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17236</v>
      </c>
      <c r="K1" s="4" t="s">
        <v>17243</v>
      </c>
      <c r="L1" s="4" t="s">
        <v>17234</v>
      </c>
      <c r="M1" s="4" t="s">
        <v>17235</v>
      </c>
      <c r="N1" s="713" t="s">
        <v>17238</v>
      </c>
      <c r="O1" s="4" t="s">
        <v>48</v>
      </c>
      <c r="P1" s="4" t="s">
        <v>17171</v>
      </c>
      <c r="Q1" s="4" t="s">
        <v>2861</v>
      </c>
      <c r="R1" s="4" t="s">
        <v>17172</v>
      </c>
      <c r="S1" s="213" t="s">
        <v>5177</v>
      </c>
      <c r="U1" s="539" t="s">
        <v>5213</v>
      </c>
      <c r="V1" s="540"/>
    </row>
    <row r="2" spans="1:22" ht="15" thickTop="1" thickBot="1">
      <c r="A2" s="442">
        <v>1</v>
      </c>
      <c r="B2" s="442">
        <v>1100</v>
      </c>
      <c r="C2" s="45" t="s">
        <v>14435</v>
      </c>
      <c r="D2" s="9" t="s">
        <v>13623</v>
      </c>
      <c r="E2" s="147" t="s">
        <v>17241</v>
      </c>
      <c r="F2" s="87" t="s">
        <v>17240</v>
      </c>
      <c r="G2" s="442" t="s">
        <v>1183</v>
      </c>
      <c r="H2" s="96" t="s">
        <v>13540</v>
      </c>
      <c r="I2" s="8" t="s">
        <v>20984</v>
      </c>
      <c r="J2" s="8"/>
      <c r="K2" s="8" t="s">
        <v>17255</v>
      </c>
      <c r="L2" s="8" t="s">
        <v>17257</v>
      </c>
      <c r="M2" s="8" t="s">
        <v>17500</v>
      </c>
      <c r="N2" s="8" t="s">
        <v>17259</v>
      </c>
      <c r="O2" s="15" t="s">
        <v>13688</v>
      </c>
      <c r="P2" s="15"/>
      <c r="Q2" s="538" t="s">
        <v>28824</v>
      </c>
      <c r="R2" s="538"/>
      <c r="S2" s="214">
        <v>48</v>
      </c>
      <c r="U2" s="413" t="s">
        <v>5180</v>
      </c>
      <c r="V2" s="413">
        <f>COUNTIF($S$2:$S$76,"41")</f>
        <v>0</v>
      </c>
    </row>
    <row r="3" spans="1:22" ht="15" thickTop="1" thickBot="1">
      <c r="A3" s="442">
        <v>2</v>
      </c>
      <c r="B3" s="442">
        <v>1200</v>
      </c>
      <c r="C3" s="45" t="s">
        <v>14436</v>
      </c>
      <c r="D3" s="9" t="s">
        <v>13624</v>
      </c>
      <c r="E3" s="140" t="s">
        <v>13954</v>
      </c>
      <c r="F3" s="87" t="s">
        <v>13476</v>
      </c>
      <c r="G3" s="442" t="s">
        <v>1183</v>
      </c>
      <c r="H3" s="96" t="s">
        <v>13541</v>
      </c>
      <c r="I3" s="8" t="s">
        <v>20984</v>
      </c>
      <c r="J3" s="8"/>
      <c r="K3" s="8" t="s">
        <v>17501</v>
      </c>
      <c r="L3" s="8" t="s">
        <v>17257</v>
      </c>
      <c r="M3" s="8" t="s">
        <v>17257</v>
      </c>
      <c r="N3" s="8" t="s">
        <v>17502</v>
      </c>
      <c r="O3" s="15" t="s">
        <v>13688</v>
      </c>
      <c r="P3" s="15"/>
      <c r="Q3" s="538" t="s">
        <v>28825</v>
      </c>
      <c r="R3" s="538"/>
      <c r="S3" s="214">
        <v>48</v>
      </c>
      <c r="U3" s="413" t="s">
        <v>5179</v>
      </c>
      <c r="V3" s="413">
        <f>COUNTIF($S$2:$S$76,"42")</f>
        <v>0</v>
      </c>
    </row>
    <row r="4" spans="1:22" ht="15" thickTop="1" thickBot="1">
      <c r="A4" s="442">
        <v>3</v>
      </c>
      <c r="B4" s="442">
        <v>1300</v>
      </c>
      <c r="C4" s="45" t="s">
        <v>14437</v>
      </c>
      <c r="D4" s="9" t="s">
        <v>13625</v>
      </c>
      <c r="E4" s="147" t="s">
        <v>13955</v>
      </c>
      <c r="F4" s="87" t="s">
        <v>13477</v>
      </c>
      <c r="G4" s="442" t="s">
        <v>1183</v>
      </c>
      <c r="H4" s="96" t="s">
        <v>13542</v>
      </c>
      <c r="I4" s="8" t="s">
        <v>20984</v>
      </c>
      <c r="J4" s="8"/>
      <c r="K4" s="8" t="s">
        <v>17501</v>
      </c>
      <c r="L4" s="8" t="s">
        <v>17500</v>
      </c>
      <c r="M4" s="8" t="s">
        <v>17500</v>
      </c>
      <c r="N4" s="8" t="s">
        <v>17502</v>
      </c>
      <c r="O4" s="15" t="s">
        <v>13688</v>
      </c>
      <c r="P4" s="15"/>
      <c r="Q4" s="538" t="s">
        <v>28826</v>
      </c>
      <c r="R4" s="538"/>
      <c r="S4" s="214">
        <v>48</v>
      </c>
      <c r="U4" s="413" t="s">
        <v>5178</v>
      </c>
      <c r="V4" s="413">
        <f>COUNTIF($S$2:$S$6,"43")</f>
        <v>0</v>
      </c>
    </row>
    <row r="5" spans="1:22" ht="15" thickTop="1" thickBot="1">
      <c r="A5" s="442">
        <v>4</v>
      </c>
      <c r="B5" s="442">
        <v>1400</v>
      </c>
      <c r="C5" s="45" t="s">
        <v>14438</v>
      </c>
      <c r="D5" s="9" t="s">
        <v>13626</v>
      </c>
      <c r="E5" s="147" t="s">
        <v>13956</v>
      </c>
      <c r="F5" s="87" t="s">
        <v>13478</v>
      </c>
      <c r="G5" s="442" t="s">
        <v>1183</v>
      </c>
      <c r="H5" s="96" t="s">
        <v>13543</v>
      </c>
      <c r="I5" s="8" t="s">
        <v>20984</v>
      </c>
      <c r="J5" s="8"/>
      <c r="K5" s="8" t="s">
        <v>17255</v>
      </c>
      <c r="L5" s="8" t="s">
        <v>17257</v>
      </c>
      <c r="M5" s="8" t="s">
        <v>17257</v>
      </c>
      <c r="N5" s="8" t="s">
        <v>17259</v>
      </c>
      <c r="O5" s="15" t="s">
        <v>13688</v>
      </c>
      <c r="P5" s="15"/>
      <c r="Q5" s="538" t="s">
        <v>28827</v>
      </c>
      <c r="R5" s="538"/>
      <c r="S5" s="214">
        <v>48</v>
      </c>
      <c r="U5" s="413" t="s">
        <v>5176</v>
      </c>
      <c r="V5" s="413">
        <f>COUNTIF($S$2:$S$30,"44")</f>
        <v>0</v>
      </c>
    </row>
    <row r="6" spans="1:22" ht="15" thickTop="1" thickBot="1">
      <c r="A6" s="442">
        <v>5</v>
      </c>
      <c r="B6" s="442">
        <v>1500</v>
      </c>
      <c r="C6" s="45" t="s">
        <v>14439</v>
      </c>
      <c r="D6" s="9" t="s">
        <v>13627</v>
      </c>
      <c r="E6" s="147" t="s">
        <v>13957</v>
      </c>
      <c r="F6" s="87" t="s">
        <v>13479</v>
      </c>
      <c r="G6" s="442" t="s">
        <v>1183</v>
      </c>
      <c r="H6" s="96" t="s">
        <v>13544</v>
      </c>
      <c r="I6" s="8" t="s">
        <v>20984</v>
      </c>
      <c r="J6" s="8"/>
      <c r="K6" s="8" t="s">
        <v>17501</v>
      </c>
      <c r="L6" s="8" t="s">
        <v>17257</v>
      </c>
      <c r="M6" s="8" t="s">
        <v>17257</v>
      </c>
      <c r="N6" s="8" t="s">
        <v>17502</v>
      </c>
      <c r="O6" s="15" t="s">
        <v>13688</v>
      </c>
      <c r="P6" s="15"/>
      <c r="Q6" s="538" t="s">
        <v>28828</v>
      </c>
      <c r="R6" s="538"/>
      <c r="S6" s="214">
        <v>48</v>
      </c>
      <c r="U6" s="413" t="s">
        <v>5174</v>
      </c>
      <c r="V6" s="413">
        <f>COUNTIF($S$2:$S$10,"45")</f>
        <v>0</v>
      </c>
    </row>
    <row r="7" spans="1:22" ht="15" thickTop="1" thickBot="1">
      <c r="A7" s="442">
        <v>6</v>
      </c>
      <c r="B7" s="442">
        <v>1600</v>
      </c>
      <c r="C7" s="9" t="s">
        <v>14440</v>
      </c>
      <c r="D7" s="9" t="s">
        <v>13628</v>
      </c>
      <c r="E7" s="147" t="s">
        <v>13958</v>
      </c>
      <c r="F7" s="87" t="s">
        <v>13480</v>
      </c>
      <c r="G7" s="442" t="s">
        <v>1183</v>
      </c>
      <c r="H7" s="96" t="s">
        <v>13545</v>
      </c>
      <c r="I7" s="8" t="s">
        <v>20984</v>
      </c>
      <c r="J7" s="8"/>
      <c r="K7" s="8" t="s">
        <v>17501</v>
      </c>
      <c r="L7" s="8" t="s">
        <v>17500</v>
      </c>
      <c r="M7" s="8" t="s">
        <v>17500</v>
      </c>
      <c r="N7" s="8" t="s">
        <v>17502</v>
      </c>
      <c r="O7" s="15" t="s">
        <v>13688</v>
      </c>
      <c r="P7" s="15"/>
      <c r="Q7" s="538" t="s">
        <v>28829</v>
      </c>
      <c r="R7" s="538"/>
      <c r="S7" s="214">
        <v>48</v>
      </c>
      <c r="U7" s="413" t="s">
        <v>5175</v>
      </c>
      <c r="V7" s="413">
        <f>COUNTIF($S$2:$S$10,"46")</f>
        <v>0</v>
      </c>
    </row>
    <row r="8" spans="1:22" ht="15" thickTop="1" thickBot="1">
      <c r="A8" s="442">
        <v>7</v>
      </c>
      <c r="B8" s="442">
        <v>1700</v>
      </c>
      <c r="C8" s="9" t="s">
        <v>14441</v>
      </c>
      <c r="D8" s="9" t="s">
        <v>13629</v>
      </c>
      <c r="E8" s="147" t="s">
        <v>13959</v>
      </c>
      <c r="F8" s="87" t="s">
        <v>13481</v>
      </c>
      <c r="G8" s="442" t="s">
        <v>1183</v>
      </c>
      <c r="H8" s="96" t="s">
        <v>13546</v>
      </c>
      <c r="I8" s="8" t="s">
        <v>20984</v>
      </c>
      <c r="J8" s="8"/>
      <c r="K8" s="8" t="s">
        <v>17501</v>
      </c>
      <c r="L8" s="8" t="s">
        <v>17257</v>
      </c>
      <c r="M8" s="8" t="s">
        <v>17257</v>
      </c>
      <c r="N8" s="8" t="s">
        <v>17502</v>
      </c>
      <c r="O8" s="15" t="s">
        <v>13688</v>
      </c>
      <c r="P8" s="15"/>
      <c r="Q8" s="538" t="s">
        <v>28830</v>
      </c>
      <c r="R8" s="538"/>
      <c r="S8" s="214">
        <v>48</v>
      </c>
      <c r="U8" s="413" t="s">
        <v>5214</v>
      </c>
      <c r="V8" s="413">
        <f>COUNTIF($S$2:$S$8,"47")</f>
        <v>0</v>
      </c>
    </row>
    <row r="9" spans="1:22" ht="15" thickTop="1" thickBot="1">
      <c r="A9" s="442">
        <v>8</v>
      </c>
      <c r="B9" s="442">
        <v>1800</v>
      </c>
      <c r="C9" s="9" t="s">
        <v>14442</v>
      </c>
      <c r="D9" s="9" t="s">
        <v>13630</v>
      </c>
      <c r="E9" s="147" t="s">
        <v>13960</v>
      </c>
      <c r="F9" s="87" t="s">
        <v>13482</v>
      </c>
      <c r="G9" s="442" t="s">
        <v>1183</v>
      </c>
      <c r="H9" s="96" t="s">
        <v>28823</v>
      </c>
      <c r="I9" s="8" t="s">
        <v>20984</v>
      </c>
      <c r="J9" s="8"/>
      <c r="K9" s="8" t="s">
        <v>17501</v>
      </c>
      <c r="L9" s="8" t="s">
        <v>17500</v>
      </c>
      <c r="M9" s="8" t="s">
        <v>17500</v>
      </c>
      <c r="N9" s="8" t="s">
        <v>17259</v>
      </c>
      <c r="O9" s="15" t="s">
        <v>13688</v>
      </c>
      <c r="P9" s="15"/>
      <c r="Q9" s="1091" t="s">
        <v>28888</v>
      </c>
      <c r="R9" s="538"/>
      <c r="S9" s="214">
        <v>48</v>
      </c>
      <c r="U9" s="413" t="s">
        <v>5216</v>
      </c>
      <c r="V9" s="413">
        <f>COUNTIF($S$2:$S$107,"48")</f>
        <v>65</v>
      </c>
    </row>
    <row r="10" spans="1:22" ht="15" thickTop="1" thickBot="1">
      <c r="A10" s="442">
        <v>9</v>
      </c>
      <c r="B10" s="442">
        <v>1900</v>
      </c>
      <c r="C10" s="9" t="s">
        <v>14443</v>
      </c>
      <c r="D10" s="9" t="s">
        <v>13631</v>
      </c>
      <c r="E10" s="147" t="s">
        <v>13961</v>
      </c>
      <c r="F10" s="87" t="s">
        <v>13483</v>
      </c>
      <c r="G10" s="442" t="s">
        <v>1183</v>
      </c>
      <c r="H10" s="96" t="s">
        <v>13547</v>
      </c>
      <c r="I10" s="8" t="s">
        <v>20984</v>
      </c>
      <c r="J10" s="8"/>
      <c r="K10" s="8" t="s">
        <v>17501</v>
      </c>
      <c r="L10" s="8" t="s">
        <v>17500</v>
      </c>
      <c r="M10" s="8" t="s">
        <v>17500</v>
      </c>
      <c r="N10" s="8" t="s">
        <v>17502</v>
      </c>
      <c r="O10" s="15" t="s">
        <v>13688</v>
      </c>
      <c r="P10" s="15"/>
      <c r="Q10" s="538" t="s">
        <v>28831</v>
      </c>
      <c r="R10" s="538"/>
      <c r="S10" s="214">
        <v>48</v>
      </c>
      <c r="U10" s="413" t="s">
        <v>5215</v>
      </c>
      <c r="V10" s="413">
        <f>COUNTIF($S$2:$S$107,"49")</f>
        <v>0</v>
      </c>
    </row>
    <row r="11" spans="1:22" ht="15" thickTop="1" thickBot="1">
      <c r="A11" s="442">
        <v>10</v>
      </c>
      <c r="B11" s="442">
        <v>2000</v>
      </c>
      <c r="C11" s="9" t="s">
        <v>14444</v>
      </c>
      <c r="D11" s="9" t="s">
        <v>13632</v>
      </c>
      <c r="E11" s="147" t="s">
        <v>13962</v>
      </c>
      <c r="F11" s="87" t="s">
        <v>13484</v>
      </c>
      <c r="G11" s="442" t="s">
        <v>1183</v>
      </c>
      <c r="H11" s="96" t="s">
        <v>13548</v>
      </c>
      <c r="I11" s="8" t="s">
        <v>20984</v>
      </c>
      <c r="J11" s="8"/>
      <c r="K11" s="8" t="s">
        <v>17501</v>
      </c>
      <c r="L11" s="8" t="s">
        <v>17500</v>
      </c>
      <c r="M11" s="8" t="s">
        <v>17500</v>
      </c>
      <c r="N11" s="8" t="s">
        <v>17502</v>
      </c>
      <c r="O11" s="15" t="s">
        <v>13688</v>
      </c>
      <c r="P11" s="15"/>
      <c r="Q11" s="538" t="s">
        <v>28832</v>
      </c>
      <c r="R11" s="538"/>
      <c r="S11" s="214">
        <v>48</v>
      </c>
      <c r="U11" s="413" t="s">
        <v>17020</v>
      </c>
      <c r="V11" s="413">
        <f>COUNTIF($S$2:$S$159,"50")</f>
        <v>1</v>
      </c>
    </row>
    <row r="12" spans="1:22" ht="15" thickTop="1" thickBot="1">
      <c r="A12" s="442">
        <v>11</v>
      </c>
      <c r="B12" s="442">
        <v>2100</v>
      </c>
      <c r="C12" s="9" t="s">
        <v>14445</v>
      </c>
      <c r="D12" s="9" t="s">
        <v>13633</v>
      </c>
      <c r="E12" s="147" t="s">
        <v>13963</v>
      </c>
      <c r="F12" s="87" t="s">
        <v>13485</v>
      </c>
      <c r="G12" s="442" t="s">
        <v>1183</v>
      </c>
      <c r="H12" s="96" t="s">
        <v>13549</v>
      </c>
      <c r="I12" s="8" t="s">
        <v>20984</v>
      </c>
      <c r="J12" s="8"/>
      <c r="K12" s="8" t="s">
        <v>17501</v>
      </c>
      <c r="L12" s="8" t="s">
        <v>17500</v>
      </c>
      <c r="M12" s="8" t="s">
        <v>17500</v>
      </c>
      <c r="N12" s="8" t="s">
        <v>17502</v>
      </c>
      <c r="O12" s="15" t="s">
        <v>13688</v>
      </c>
      <c r="P12" s="15"/>
      <c r="Q12" s="538" t="s">
        <v>28833</v>
      </c>
      <c r="R12" s="538"/>
      <c r="S12" s="214">
        <v>48</v>
      </c>
      <c r="U12" s="413" t="s">
        <v>17021</v>
      </c>
      <c r="V12" s="413">
        <f>COUNTIF($S$2:$S$159,"51")</f>
        <v>0</v>
      </c>
    </row>
    <row r="13" spans="1:22" ht="15" thickTop="1" thickBot="1">
      <c r="A13" s="442">
        <v>12</v>
      </c>
      <c r="B13" s="442">
        <v>2200</v>
      </c>
      <c r="C13" s="9" t="s">
        <v>14446</v>
      </c>
      <c r="D13" s="9" t="s">
        <v>13634</v>
      </c>
      <c r="E13" s="147" t="s">
        <v>13964</v>
      </c>
      <c r="F13" s="87" t="s">
        <v>13486</v>
      </c>
      <c r="G13" s="442" t="s">
        <v>1183</v>
      </c>
      <c r="H13" s="96" t="s">
        <v>13550</v>
      </c>
      <c r="I13" s="8" t="s">
        <v>20984</v>
      </c>
      <c r="J13" s="8"/>
      <c r="K13" s="8" t="s">
        <v>17501</v>
      </c>
      <c r="L13" s="8" t="s">
        <v>17500</v>
      </c>
      <c r="M13" s="8" t="s">
        <v>17500</v>
      </c>
      <c r="N13" s="8" t="s">
        <v>17502</v>
      </c>
      <c r="O13" s="15" t="s">
        <v>13688</v>
      </c>
      <c r="P13" s="15"/>
      <c r="Q13" s="538" t="s">
        <v>28834</v>
      </c>
      <c r="R13" s="538"/>
      <c r="S13" s="214">
        <v>48</v>
      </c>
      <c r="U13" s="413" t="s">
        <v>17022</v>
      </c>
      <c r="V13" s="413">
        <f>COUNTIF($S$2:$S$159,"52")</f>
        <v>0</v>
      </c>
    </row>
    <row r="14" spans="1:22" ht="15" thickTop="1" thickBot="1">
      <c r="A14" s="442">
        <v>13</v>
      </c>
      <c r="B14" s="442">
        <v>2300</v>
      </c>
      <c r="C14" s="9" t="s">
        <v>14447</v>
      </c>
      <c r="D14" s="9" t="s">
        <v>13635</v>
      </c>
      <c r="E14" s="15" t="s">
        <v>13965</v>
      </c>
      <c r="F14" s="87" t="s">
        <v>13487</v>
      </c>
      <c r="G14" s="442" t="s">
        <v>1183</v>
      </c>
      <c r="H14" s="96" t="s">
        <v>13551</v>
      </c>
      <c r="I14" s="8" t="s">
        <v>20984</v>
      </c>
      <c r="J14" s="8"/>
      <c r="K14" s="8" t="s">
        <v>17501</v>
      </c>
      <c r="L14" s="8" t="s">
        <v>17500</v>
      </c>
      <c r="M14" s="8" t="s">
        <v>17500</v>
      </c>
      <c r="N14" s="8" t="s">
        <v>17502</v>
      </c>
      <c r="O14" s="15" t="s">
        <v>13688</v>
      </c>
      <c r="P14" s="15"/>
      <c r="Q14" s="538" t="s">
        <v>28835</v>
      </c>
      <c r="R14" s="538"/>
      <c r="S14" s="214">
        <v>48</v>
      </c>
    </row>
    <row r="15" spans="1:22" ht="15" thickTop="1" thickBot="1">
      <c r="A15" s="442">
        <v>14</v>
      </c>
      <c r="B15" s="442">
        <v>2400</v>
      </c>
      <c r="C15" s="9" t="s">
        <v>14448</v>
      </c>
      <c r="D15" s="9" t="s">
        <v>13636</v>
      </c>
      <c r="E15" s="15" t="s">
        <v>13966</v>
      </c>
      <c r="F15" s="87" t="s">
        <v>13488</v>
      </c>
      <c r="G15" s="442" t="s">
        <v>1183</v>
      </c>
      <c r="H15" s="96" t="s">
        <v>13552</v>
      </c>
      <c r="I15" s="8" t="s">
        <v>20984</v>
      </c>
      <c r="J15" s="8"/>
      <c r="K15" s="8" t="s">
        <v>17501</v>
      </c>
      <c r="L15" s="8" t="s">
        <v>17500</v>
      </c>
      <c r="M15" s="8" t="s">
        <v>17500</v>
      </c>
      <c r="N15" s="8" t="s">
        <v>17502</v>
      </c>
      <c r="O15" s="15" t="s">
        <v>13688</v>
      </c>
      <c r="P15" s="15"/>
      <c r="Q15" s="538" t="s">
        <v>28836</v>
      </c>
      <c r="R15" s="538"/>
      <c r="S15" s="214">
        <v>48</v>
      </c>
    </row>
    <row r="16" spans="1:22" ht="15" thickTop="1" thickBot="1">
      <c r="A16" s="442">
        <v>15</v>
      </c>
      <c r="B16" s="442">
        <v>2500</v>
      </c>
      <c r="C16" s="9" t="s">
        <v>17942</v>
      </c>
      <c r="D16" s="9" t="s">
        <v>13637</v>
      </c>
      <c r="E16" s="15" t="s">
        <v>13967</v>
      </c>
      <c r="F16" s="87" t="s">
        <v>13489</v>
      </c>
      <c r="G16" s="442" t="s">
        <v>1183</v>
      </c>
      <c r="H16" s="96" t="s">
        <v>13553</v>
      </c>
      <c r="I16" s="8" t="s">
        <v>20984</v>
      </c>
      <c r="J16" s="8"/>
      <c r="K16" s="8" t="s">
        <v>17501</v>
      </c>
      <c r="L16" s="8" t="s">
        <v>17500</v>
      </c>
      <c r="M16" s="8" t="s">
        <v>17500</v>
      </c>
      <c r="N16" s="8" t="s">
        <v>17502</v>
      </c>
      <c r="O16" s="15" t="s">
        <v>13688</v>
      </c>
      <c r="P16" s="15"/>
      <c r="Q16" s="538" t="s">
        <v>28837</v>
      </c>
      <c r="R16" s="538"/>
      <c r="S16" s="214">
        <v>48</v>
      </c>
    </row>
    <row r="17" spans="1:19" ht="15" thickTop="1" thickBot="1">
      <c r="A17" s="442">
        <v>16</v>
      </c>
      <c r="B17" s="442">
        <v>2600</v>
      </c>
      <c r="C17" s="9" t="s">
        <v>17760</v>
      </c>
      <c r="D17" s="9" t="s">
        <v>13638</v>
      </c>
      <c r="E17" s="15" t="s">
        <v>13968</v>
      </c>
      <c r="F17" s="87" t="s">
        <v>13490</v>
      </c>
      <c r="G17" s="442" t="s">
        <v>1183</v>
      </c>
      <c r="H17" s="96" t="s">
        <v>13554</v>
      </c>
      <c r="I17" s="8" t="s">
        <v>20984</v>
      </c>
      <c r="J17" s="8"/>
      <c r="K17" s="8" t="s">
        <v>17501</v>
      </c>
      <c r="L17" s="8" t="s">
        <v>17500</v>
      </c>
      <c r="M17" s="8" t="s">
        <v>17500</v>
      </c>
      <c r="N17" s="8" t="s">
        <v>17502</v>
      </c>
      <c r="O17" s="15" t="s">
        <v>13688</v>
      </c>
      <c r="P17" s="15"/>
      <c r="Q17" s="538" t="s">
        <v>28838</v>
      </c>
      <c r="R17" s="538"/>
      <c r="S17" s="214">
        <v>48</v>
      </c>
    </row>
    <row r="18" spans="1:19" ht="15" thickTop="1" thickBot="1">
      <c r="A18" s="442">
        <v>17</v>
      </c>
      <c r="B18" s="442">
        <v>2700</v>
      </c>
      <c r="C18" s="9" t="s">
        <v>13012</v>
      </c>
      <c r="D18" s="9" t="s">
        <v>13639</v>
      </c>
      <c r="E18" s="15" t="s">
        <v>13969</v>
      </c>
      <c r="F18" s="87" t="s">
        <v>13491</v>
      </c>
      <c r="G18" s="442" t="s">
        <v>1183</v>
      </c>
      <c r="H18" s="96" t="s">
        <v>13555</v>
      </c>
      <c r="I18" s="8" t="s">
        <v>20984</v>
      </c>
      <c r="J18" s="8"/>
      <c r="K18" s="8" t="s">
        <v>17501</v>
      </c>
      <c r="L18" s="8" t="s">
        <v>17500</v>
      </c>
      <c r="M18" s="8" t="s">
        <v>17500</v>
      </c>
      <c r="N18" s="8" t="s">
        <v>17502</v>
      </c>
      <c r="O18" s="15" t="s">
        <v>13688</v>
      </c>
      <c r="P18" s="15"/>
      <c r="Q18" s="538" t="s">
        <v>28839</v>
      </c>
      <c r="R18" s="538"/>
      <c r="S18" s="214">
        <v>48</v>
      </c>
    </row>
    <row r="19" spans="1:19" ht="15" thickTop="1" thickBot="1">
      <c r="A19" s="442">
        <v>18</v>
      </c>
      <c r="B19" s="442">
        <v>2800</v>
      </c>
      <c r="C19" s="9" t="s">
        <v>13013</v>
      </c>
      <c r="D19" s="9" t="s">
        <v>13640</v>
      </c>
      <c r="E19" s="15" t="s">
        <v>13970</v>
      </c>
      <c r="F19" s="87" t="s">
        <v>13492</v>
      </c>
      <c r="G19" s="442" t="s">
        <v>1183</v>
      </c>
      <c r="H19" s="96" t="s">
        <v>13556</v>
      </c>
      <c r="I19" s="8" t="s">
        <v>20984</v>
      </c>
      <c r="J19" s="8"/>
      <c r="K19" s="8" t="s">
        <v>17501</v>
      </c>
      <c r="L19" s="8" t="s">
        <v>17500</v>
      </c>
      <c r="M19" s="8" t="s">
        <v>17500</v>
      </c>
      <c r="N19" s="8" t="s">
        <v>17502</v>
      </c>
      <c r="O19" s="15" t="s">
        <v>13688</v>
      </c>
      <c r="P19" s="15"/>
      <c r="Q19" s="538" t="s">
        <v>28840</v>
      </c>
      <c r="R19" s="538"/>
      <c r="S19" s="214">
        <v>48</v>
      </c>
    </row>
    <row r="20" spans="1:19" ht="15" thickTop="1" thickBot="1">
      <c r="A20" s="442">
        <v>19</v>
      </c>
      <c r="B20" s="442">
        <v>2900</v>
      </c>
      <c r="C20" s="9" t="s">
        <v>13014</v>
      </c>
      <c r="D20" s="9" t="s">
        <v>13641</v>
      </c>
      <c r="E20" s="15" t="s">
        <v>13971</v>
      </c>
      <c r="F20" s="87" t="s">
        <v>13493</v>
      </c>
      <c r="G20" s="442" t="s">
        <v>1183</v>
      </c>
      <c r="H20" s="96" t="s">
        <v>13557</v>
      </c>
      <c r="I20" s="8" t="s">
        <v>20984</v>
      </c>
      <c r="J20" s="8"/>
      <c r="K20" s="8" t="s">
        <v>17501</v>
      </c>
      <c r="L20" s="8" t="s">
        <v>17500</v>
      </c>
      <c r="M20" s="8" t="s">
        <v>17500</v>
      </c>
      <c r="N20" s="8" t="s">
        <v>17502</v>
      </c>
      <c r="O20" s="15" t="s">
        <v>13688</v>
      </c>
      <c r="P20" s="15"/>
      <c r="Q20" s="538" t="s">
        <v>28841</v>
      </c>
      <c r="R20" s="538"/>
      <c r="S20" s="214">
        <v>48</v>
      </c>
    </row>
    <row r="21" spans="1:19" ht="15" thickTop="1" thickBot="1">
      <c r="A21" s="442">
        <v>20</v>
      </c>
      <c r="B21" s="442">
        <v>3000</v>
      </c>
      <c r="C21" s="9" t="s">
        <v>14449</v>
      </c>
      <c r="D21" s="9" t="s">
        <v>13642</v>
      </c>
      <c r="E21" s="15" t="s">
        <v>13972</v>
      </c>
      <c r="F21" s="87" t="s">
        <v>13494</v>
      </c>
      <c r="G21" s="442" t="s">
        <v>1183</v>
      </c>
      <c r="H21" s="96" t="s">
        <v>13558</v>
      </c>
      <c r="I21" s="8" t="s">
        <v>20984</v>
      </c>
      <c r="J21" s="8"/>
      <c r="K21" s="8" t="s">
        <v>17501</v>
      </c>
      <c r="L21" s="8" t="s">
        <v>17500</v>
      </c>
      <c r="M21" s="8" t="s">
        <v>17500</v>
      </c>
      <c r="N21" s="8" t="s">
        <v>17502</v>
      </c>
      <c r="O21" s="15" t="s">
        <v>13688</v>
      </c>
      <c r="P21" s="15"/>
      <c r="Q21" s="538" t="s">
        <v>28842</v>
      </c>
      <c r="R21" s="538"/>
      <c r="S21" s="214">
        <v>48</v>
      </c>
    </row>
    <row r="22" spans="1:19" ht="15" thickTop="1" thickBot="1">
      <c r="A22" s="442">
        <v>21</v>
      </c>
      <c r="B22" s="442">
        <v>3100</v>
      </c>
      <c r="C22" s="9" t="s">
        <v>14450</v>
      </c>
      <c r="D22" s="9" t="s">
        <v>13643</v>
      </c>
      <c r="E22" s="15" t="s">
        <v>13973</v>
      </c>
      <c r="F22" s="87" t="s">
        <v>13495</v>
      </c>
      <c r="G22" s="442" t="s">
        <v>1183</v>
      </c>
      <c r="H22" s="96" t="s">
        <v>13559</v>
      </c>
      <c r="I22" s="8" t="s">
        <v>20984</v>
      </c>
      <c r="J22" s="8"/>
      <c r="K22" s="8" t="s">
        <v>17501</v>
      </c>
      <c r="L22" s="8" t="s">
        <v>17500</v>
      </c>
      <c r="M22" s="8" t="s">
        <v>17500</v>
      </c>
      <c r="N22" s="8" t="s">
        <v>17502</v>
      </c>
      <c r="O22" s="15" t="s">
        <v>13688</v>
      </c>
      <c r="P22" s="15"/>
      <c r="Q22" s="538" t="s">
        <v>28843</v>
      </c>
      <c r="R22" s="538"/>
      <c r="S22" s="214">
        <v>48</v>
      </c>
    </row>
    <row r="23" spans="1:19" ht="15" thickTop="1" thickBot="1">
      <c r="A23" s="442">
        <v>22</v>
      </c>
      <c r="B23" s="442">
        <v>3200</v>
      </c>
      <c r="C23" s="9" t="s">
        <v>14451</v>
      </c>
      <c r="D23" s="9" t="s">
        <v>13644</v>
      </c>
      <c r="E23" s="15" t="s">
        <v>13974</v>
      </c>
      <c r="F23" s="87" t="s">
        <v>13496</v>
      </c>
      <c r="G23" s="442" t="s">
        <v>1183</v>
      </c>
      <c r="H23" s="96" t="s">
        <v>13560</v>
      </c>
      <c r="I23" s="8" t="s">
        <v>20984</v>
      </c>
      <c r="J23" s="8"/>
      <c r="K23" s="8" t="s">
        <v>17501</v>
      </c>
      <c r="L23" s="8" t="s">
        <v>17500</v>
      </c>
      <c r="M23" s="8" t="s">
        <v>17500</v>
      </c>
      <c r="N23" s="8" t="s">
        <v>17502</v>
      </c>
      <c r="O23" s="15" t="s">
        <v>13688</v>
      </c>
      <c r="P23" s="15"/>
      <c r="Q23" s="538" t="s">
        <v>28844</v>
      </c>
      <c r="R23" s="538"/>
      <c r="S23" s="214">
        <v>48</v>
      </c>
    </row>
    <row r="24" spans="1:19" ht="15" customHeight="1" thickTop="1" thickBot="1">
      <c r="A24" s="442">
        <v>23</v>
      </c>
      <c r="B24" s="442">
        <v>3300</v>
      </c>
      <c r="C24" s="9" t="s">
        <v>14452</v>
      </c>
      <c r="D24" s="9" t="s">
        <v>13645</v>
      </c>
      <c r="E24" s="15" t="s">
        <v>13975</v>
      </c>
      <c r="F24" s="87" t="s">
        <v>13497</v>
      </c>
      <c r="G24" s="442" t="s">
        <v>1183</v>
      </c>
      <c r="H24" s="96" t="s">
        <v>13561</v>
      </c>
      <c r="I24" s="8" t="s">
        <v>20984</v>
      </c>
      <c r="J24" s="8"/>
      <c r="K24" s="8" t="s">
        <v>17501</v>
      </c>
      <c r="L24" s="8" t="s">
        <v>17500</v>
      </c>
      <c r="M24" s="8" t="s">
        <v>17500</v>
      </c>
      <c r="N24" s="8" t="s">
        <v>17502</v>
      </c>
      <c r="O24" s="15" t="s">
        <v>13688</v>
      </c>
      <c r="P24" s="15"/>
      <c r="Q24" s="538" t="s">
        <v>28845</v>
      </c>
      <c r="R24" s="538"/>
      <c r="S24" s="214">
        <v>48</v>
      </c>
    </row>
    <row r="25" spans="1:19" ht="15" thickTop="1" thickBot="1">
      <c r="A25" s="442">
        <v>24</v>
      </c>
      <c r="B25" s="442">
        <v>3400</v>
      </c>
      <c r="C25" s="9" t="s">
        <v>14453</v>
      </c>
      <c r="D25" s="9" t="s">
        <v>13646</v>
      </c>
      <c r="E25" s="15" t="s">
        <v>13976</v>
      </c>
      <c r="F25" s="87" t="s">
        <v>13498</v>
      </c>
      <c r="G25" s="442" t="s">
        <v>1183</v>
      </c>
      <c r="H25" s="96" t="s">
        <v>13562</v>
      </c>
      <c r="I25" s="8" t="s">
        <v>20984</v>
      </c>
      <c r="J25" s="8"/>
      <c r="K25" s="8" t="s">
        <v>17501</v>
      </c>
      <c r="L25" s="8" t="s">
        <v>17500</v>
      </c>
      <c r="M25" s="8" t="s">
        <v>17500</v>
      </c>
      <c r="N25" s="8" t="s">
        <v>17502</v>
      </c>
      <c r="O25" s="15" t="s">
        <v>13688</v>
      </c>
      <c r="P25" s="15"/>
      <c r="Q25" s="538" t="s">
        <v>28846</v>
      </c>
      <c r="R25" s="538"/>
      <c r="S25" s="214">
        <v>48</v>
      </c>
    </row>
    <row r="26" spans="1:19" ht="15" thickTop="1" thickBot="1">
      <c r="A26" s="442">
        <v>25</v>
      </c>
      <c r="B26" s="442">
        <v>3500</v>
      </c>
      <c r="C26" s="9" t="s">
        <v>14454</v>
      </c>
      <c r="D26" s="9" t="s">
        <v>13647</v>
      </c>
      <c r="E26" s="15" t="s">
        <v>13977</v>
      </c>
      <c r="F26" s="87" t="s">
        <v>13499</v>
      </c>
      <c r="G26" s="442" t="s">
        <v>1183</v>
      </c>
      <c r="H26" s="96" t="s">
        <v>13563</v>
      </c>
      <c r="I26" s="8" t="s">
        <v>20984</v>
      </c>
      <c r="J26" s="8"/>
      <c r="K26" s="8" t="s">
        <v>17501</v>
      </c>
      <c r="L26" s="8" t="s">
        <v>17500</v>
      </c>
      <c r="M26" s="8" t="s">
        <v>17500</v>
      </c>
      <c r="N26" s="8" t="s">
        <v>17502</v>
      </c>
      <c r="O26" s="15" t="s">
        <v>13688</v>
      </c>
      <c r="P26" s="15"/>
      <c r="Q26" s="538" t="s">
        <v>28847</v>
      </c>
      <c r="R26" s="538"/>
      <c r="S26" s="214">
        <v>48</v>
      </c>
    </row>
    <row r="27" spans="1:19" ht="15" thickTop="1" thickBot="1">
      <c r="A27" s="442">
        <v>26</v>
      </c>
      <c r="B27" s="442">
        <v>3600</v>
      </c>
      <c r="C27" s="9" t="s">
        <v>14455</v>
      </c>
      <c r="D27" s="9" t="s">
        <v>13648</v>
      </c>
      <c r="E27" s="15" t="s">
        <v>13978</v>
      </c>
      <c r="F27" s="87" t="s">
        <v>13500</v>
      </c>
      <c r="G27" s="442" t="s">
        <v>1183</v>
      </c>
      <c r="H27" s="96" t="s">
        <v>13564</v>
      </c>
      <c r="I27" s="8" t="s">
        <v>20984</v>
      </c>
      <c r="J27" s="8"/>
      <c r="K27" s="8" t="s">
        <v>17501</v>
      </c>
      <c r="L27" s="8" t="s">
        <v>17500</v>
      </c>
      <c r="M27" s="8" t="s">
        <v>17500</v>
      </c>
      <c r="N27" s="8" t="s">
        <v>17502</v>
      </c>
      <c r="O27" s="15" t="s">
        <v>13688</v>
      </c>
      <c r="P27" s="15"/>
      <c r="Q27" s="538" t="s">
        <v>28848</v>
      </c>
      <c r="R27" s="538"/>
      <c r="S27" s="214">
        <v>48</v>
      </c>
    </row>
    <row r="28" spans="1:19" ht="15" thickTop="1" thickBot="1">
      <c r="A28" s="442">
        <v>27</v>
      </c>
      <c r="B28" s="442">
        <v>3700</v>
      </c>
      <c r="C28" s="9" t="s">
        <v>14456</v>
      </c>
      <c r="D28" s="9" t="s">
        <v>13649</v>
      </c>
      <c r="E28" s="15" t="s">
        <v>13979</v>
      </c>
      <c r="F28" s="87" t="s">
        <v>13501</v>
      </c>
      <c r="G28" s="442" t="s">
        <v>1183</v>
      </c>
      <c r="H28" s="96" t="s">
        <v>13565</v>
      </c>
      <c r="I28" s="8" t="s">
        <v>20984</v>
      </c>
      <c r="J28" s="8"/>
      <c r="K28" s="8" t="s">
        <v>17501</v>
      </c>
      <c r="L28" s="8" t="s">
        <v>17500</v>
      </c>
      <c r="M28" s="8" t="s">
        <v>17500</v>
      </c>
      <c r="N28" s="8" t="s">
        <v>17502</v>
      </c>
      <c r="O28" s="15" t="s">
        <v>13688</v>
      </c>
      <c r="P28" s="15"/>
      <c r="Q28" s="538" t="s">
        <v>28849</v>
      </c>
      <c r="R28" s="538"/>
      <c r="S28" s="214">
        <v>48</v>
      </c>
    </row>
    <row r="29" spans="1:19" ht="15" thickTop="1" thickBot="1">
      <c r="A29" s="442">
        <v>28</v>
      </c>
      <c r="B29" s="442">
        <v>3800</v>
      </c>
      <c r="C29" s="9" t="s">
        <v>14457</v>
      </c>
      <c r="D29" s="9" t="s">
        <v>13650</v>
      </c>
      <c r="E29" s="15" t="s">
        <v>13980</v>
      </c>
      <c r="F29" s="87" t="s">
        <v>13502</v>
      </c>
      <c r="G29" s="442" t="s">
        <v>1183</v>
      </c>
      <c r="H29" s="96" t="s">
        <v>13566</v>
      </c>
      <c r="I29" s="8" t="s">
        <v>20984</v>
      </c>
      <c r="J29" s="8"/>
      <c r="K29" s="8" t="s">
        <v>17501</v>
      </c>
      <c r="L29" s="8" t="s">
        <v>17500</v>
      </c>
      <c r="M29" s="8" t="s">
        <v>17500</v>
      </c>
      <c r="N29" s="8" t="s">
        <v>17502</v>
      </c>
      <c r="O29" s="15" t="s">
        <v>13688</v>
      </c>
      <c r="P29" s="15"/>
      <c r="Q29" s="538" t="s">
        <v>28850</v>
      </c>
      <c r="R29" s="538"/>
      <c r="S29" s="214">
        <v>48</v>
      </c>
    </row>
    <row r="30" spans="1:19" ht="15" thickTop="1" thickBot="1">
      <c r="A30" s="442">
        <v>29</v>
      </c>
      <c r="B30" s="442">
        <v>3900</v>
      </c>
      <c r="C30" s="9" t="s">
        <v>14458</v>
      </c>
      <c r="D30" s="9" t="s">
        <v>13651</v>
      </c>
      <c r="E30" s="15" t="s">
        <v>13981</v>
      </c>
      <c r="F30" s="87" t="s">
        <v>13503</v>
      </c>
      <c r="G30" s="442" t="s">
        <v>1183</v>
      </c>
      <c r="H30" s="96" t="s">
        <v>13567</v>
      </c>
      <c r="I30" s="8" t="s">
        <v>20984</v>
      </c>
      <c r="J30" s="8"/>
      <c r="K30" s="8" t="s">
        <v>17501</v>
      </c>
      <c r="L30" s="8" t="s">
        <v>17500</v>
      </c>
      <c r="M30" s="8" t="s">
        <v>17500</v>
      </c>
      <c r="N30" s="8" t="s">
        <v>17502</v>
      </c>
      <c r="O30" s="15" t="s">
        <v>13688</v>
      </c>
      <c r="P30" s="15"/>
      <c r="Q30" s="538" t="s">
        <v>28851</v>
      </c>
      <c r="R30" s="538"/>
      <c r="S30" s="214">
        <v>48</v>
      </c>
    </row>
    <row r="31" spans="1:19" ht="15" thickTop="1" thickBot="1">
      <c r="A31" s="442">
        <v>30</v>
      </c>
      <c r="B31" s="442">
        <v>4000</v>
      </c>
      <c r="C31" s="9" t="s">
        <v>14459</v>
      </c>
      <c r="D31" s="9" t="s">
        <v>13652</v>
      </c>
      <c r="E31" s="15" t="s">
        <v>13982</v>
      </c>
      <c r="F31" s="87" t="s">
        <v>13504</v>
      </c>
      <c r="G31" s="442" t="s">
        <v>1183</v>
      </c>
      <c r="H31" s="96" t="s">
        <v>13568</v>
      </c>
      <c r="I31" s="8" t="s">
        <v>20984</v>
      </c>
      <c r="J31" s="8"/>
      <c r="K31" s="8" t="s">
        <v>17501</v>
      </c>
      <c r="L31" s="8" t="s">
        <v>17500</v>
      </c>
      <c r="M31" s="8" t="s">
        <v>17500</v>
      </c>
      <c r="N31" s="8" t="s">
        <v>17502</v>
      </c>
      <c r="O31" s="15" t="s">
        <v>13688</v>
      </c>
      <c r="P31" s="15"/>
      <c r="Q31" s="538" t="s">
        <v>28852</v>
      </c>
      <c r="R31" s="538"/>
      <c r="S31" s="214">
        <v>48</v>
      </c>
    </row>
    <row r="32" spans="1:19" ht="15" thickTop="1" thickBot="1">
      <c r="A32" s="442">
        <v>31</v>
      </c>
      <c r="B32" s="442">
        <v>4100</v>
      </c>
      <c r="C32" s="9" t="s">
        <v>14460</v>
      </c>
      <c r="D32" s="9" t="s">
        <v>13653</v>
      </c>
      <c r="E32" s="15" t="s">
        <v>13983</v>
      </c>
      <c r="F32" s="87" t="s">
        <v>13505</v>
      </c>
      <c r="G32" s="442" t="s">
        <v>1183</v>
      </c>
      <c r="H32" s="96" t="s">
        <v>13569</v>
      </c>
      <c r="I32" s="8" t="s">
        <v>20984</v>
      </c>
      <c r="J32" s="8"/>
      <c r="K32" s="8" t="s">
        <v>17501</v>
      </c>
      <c r="L32" s="8" t="s">
        <v>17500</v>
      </c>
      <c r="M32" s="8" t="s">
        <v>17500</v>
      </c>
      <c r="N32" s="8" t="s">
        <v>17502</v>
      </c>
      <c r="O32" s="15" t="s">
        <v>13688</v>
      </c>
      <c r="P32" s="15"/>
      <c r="Q32" s="538" t="s">
        <v>28853</v>
      </c>
      <c r="R32" s="538"/>
      <c r="S32" s="214">
        <v>48</v>
      </c>
    </row>
    <row r="33" spans="1:19" ht="15" thickTop="1" thickBot="1">
      <c r="A33" s="442">
        <v>32</v>
      </c>
      <c r="B33" s="442">
        <v>4200</v>
      </c>
      <c r="C33" s="9" t="s">
        <v>13015</v>
      </c>
      <c r="D33" s="9" t="s">
        <v>13654</v>
      </c>
      <c r="E33" s="15" t="s">
        <v>13984</v>
      </c>
      <c r="F33" s="87" t="s">
        <v>13506</v>
      </c>
      <c r="G33" s="442" t="s">
        <v>1183</v>
      </c>
      <c r="H33" s="96" t="s">
        <v>13570</v>
      </c>
      <c r="I33" s="8" t="s">
        <v>20984</v>
      </c>
      <c r="J33" s="8"/>
      <c r="K33" s="8" t="s">
        <v>17501</v>
      </c>
      <c r="L33" s="8" t="s">
        <v>17500</v>
      </c>
      <c r="M33" s="8" t="s">
        <v>17500</v>
      </c>
      <c r="N33" s="8" t="s">
        <v>17502</v>
      </c>
      <c r="O33" s="15" t="s">
        <v>13688</v>
      </c>
      <c r="P33" s="15"/>
      <c r="Q33" s="538" t="s">
        <v>28854</v>
      </c>
      <c r="R33" s="538"/>
      <c r="S33" s="214">
        <v>48</v>
      </c>
    </row>
    <row r="34" spans="1:19" ht="15" thickTop="1" thickBot="1">
      <c r="A34" s="442">
        <v>33</v>
      </c>
      <c r="B34" s="442">
        <v>4300</v>
      </c>
      <c r="C34" s="9" t="s">
        <v>14461</v>
      </c>
      <c r="D34" s="9" t="s">
        <v>13655</v>
      </c>
      <c r="E34" s="15" t="s">
        <v>13985</v>
      </c>
      <c r="F34" s="87" t="s">
        <v>13507</v>
      </c>
      <c r="G34" s="442" t="s">
        <v>1183</v>
      </c>
      <c r="H34" s="96" t="s">
        <v>13571</v>
      </c>
      <c r="I34" s="8" t="s">
        <v>20984</v>
      </c>
      <c r="J34" s="8"/>
      <c r="K34" s="8" t="s">
        <v>17501</v>
      </c>
      <c r="L34" s="8" t="s">
        <v>17500</v>
      </c>
      <c r="M34" s="8" t="s">
        <v>17500</v>
      </c>
      <c r="N34" s="8" t="s">
        <v>17502</v>
      </c>
      <c r="O34" s="15" t="s">
        <v>13688</v>
      </c>
      <c r="P34" s="15"/>
      <c r="Q34" s="538" t="s">
        <v>28855</v>
      </c>
      <c r="R34" s="538"/>
      <c r="S34" s="214">
        <v>48</v>
      </c>
    </row>
    <row r="35" spans="1:19" ht="15" thickTop="1" thickBot="1">
      <c r="A35" s="442">
        <v>34</v>
      </c>
      <c r="B35" s="442">
        <v>4400</v>
      </c>
      <c r="C35" s="9" t="s">
        <v>13016</v>
      </c>
      <c r="D35" s="9" t="s">
        <v>13656</v>
      </c>
      <c r="E35" s="15" t="s">
        <v>13986</v>
      </c>
      <c r="F35" s="87" t="s">
        <v>13508</v>
      </c>
      <c r="G35" s="442" t="s">
        <v>1183</v>
      </c>
      <c r="H35" s="96" t="s">
        <v>13572</v>
      </c>
      <c r="I35" s="8" t="s">
        <v>20984</v>
      </c>
      <c r="J35" s="8"/>
      <c r="K35" s="8" t="s">
        <v>17501</v>
      </c>
      <c r="L35" s="8" t="s">
        <v>17500</v>
      </c>
      <c r="M35" s="8" t="s">
        <v>17500</v>
      </c>
      <c r="N35" s="8" t="s">
        <v>17502</v>
      </c>
      <c r="O35" s="15" t="s">
        <v>13688</v>
      </c>
      <c r="P35" s="15"/>
      <c r="Q35" s="538" t="s">
        <v>28856</v>
      </c>
      <c r="R35" s="538"/>
      <c r="S35" s="214">
        <v>48</v>
      </c>
    </row>
    <row r="36" spans="1:19" ht="15" thickTop="1" thickBot="1">
      <c r="A36" s="442">
        <v>35</v>
      </c>
      <c r="B36" s="442">
        <v>4500</v>
      </c>
      <c r="C36" s="9" t="s">
        <v>13017</v>
      </c>
      <c r="D36" s="9" t="s">
        <v>13657</v>
      </c>
      <c r="E36" s="15" t="s">
        <v>13987</v>
      </c>
      <c r="F36" s="87" t="s">
        <v>13509</v>
      </c>
      <c r="G36" s="442" t="s">
        <v>1183</v>
      </c>
      <c r="H36" s="96" t="s">
        <v>13573</v>
      </c>
      <c r="I36" s="8" t="s">
        <v>20984</v>
      </c>
      <c r="J36" s="8"/>
      <c r="K36" s="8" t="s">
        <v>17501</v>
      </c>
      <c r="L36" s="8" t="s">
        <v>17500</v>
      </c>
      <c r="M36" s="8" t="s">
        <v>17500</v>
      </c>
      <c r="N36" s="8" t="s">
        <v>17502</v>
      </c>
      <c r="O36" s="15" t="s">
        <v>13688</v>
      </c>
      <c r="P36" s="15"/>
      <c r="Q36" s="538" t="s">
        <v>28857</v>
      </c>
      <c r="R36" s="538"/>
      <c r="S36" s="214">
        <v>48</v>
      </c>
    </row>
    <row r="37" spans="1:19" ht="15" thickTop="1" thickBot="1">
      <c r="A37" s="442">
        <v>36</v>
      </c>
      <c r="B37" s="442">
        <v>10100</v>
      </c>
      <c r="C37" s="9" t="s">
        <v>13018</v>
      </c>
      <c r="D37" s="9" t="s">
        <v>13658</v>
      </c>
      <c r="E37" s="15" t="s">
        <v>13988</v>
      </c>
      <c r="F37" s="87" t="s">
        <v>13510</v>
      </c>
      <c r="G37" s="442" t="s">
        <v>1183</v>
      </c>
      <c r="H37" s="96" t="s">
        <v>13574</v>
      </c>
      <c r="I37" s="8" t="s">
        <v>20984</v>
      </c>
      <c r="J37" s="8"/>
      <c r="K37" s="8" t="s">
        <v>17501</v>
      </c>
      <c r="L37" s="8" t="s">
        <v>17500</v>
      </c>
      <c r="M37" s="8" t="s">
        <v>17500</v>
      </c>
      <c r="N37" s="8" t="s">
        <v>17502</v>
      </c>
      <c r="O37" s="15" t="s">
        <v>13688</v>
      </c>
      <c r="P37" s="15"/>
      <c r="Q37" s="538" t="s">
        <v>28858</v>
      </c>
      <c r="R37" s="538"/>
      <c r="S37" s="214">
        <v>48</v>
      </c>
    </row>
    <row r="38" spans="1:19" ht="15" thickTop="1" thickBot="1">
      <c r="A38" s="442">
        <v>37</v>
      </c>
      <c r="B38" s="442">
        <v>10200</v>
      </c>
      <c r="C38" s="9" t="s">
        <v>16163</v>
      </c>
      <c r="D38" s="9" t="s">
        <v>13659</v>
      </c>
      <c r="E38" s="15" t="s">
        <v>13989</v>
      </c>
      <c r="F38" s="87" t="s">
        <v>13511</v>
      </c>
      <c r="G38" s="442" t="s">
        <v>1183</v>
      </c>
      <c r="H38" s="96" t="s">
        <v>13575</v>
      </c>
      <c r="I38" s="8" t="s">
        <v>20984</v>
      </c>
      <c r="J38" s="8"/>
      <c r="K38" s="8" t="s">
        <v>17501</v>
      </c>
      <c r="L38" s="8" t="s">
        <v>17500</v>
      </c>
      <c r="M38" s="8" t="s">
        <v>17500</v>
      </c>
      <c r="N38" s="8" t="s">
        <v>17502</v>
      </c>
      <c r="O38" s="15" t="s">
        <v>13688</v>
      </c>
      <c r="P38" s="15"/>
      <c r="Q38" s="538" t="s">
        <v>28859</v>
      </c>
      <c r="R38" s="538"/>
      <c r="S38" s="214">
        <v>48</v>
      </c>
    </row>
    <row r="39" spans="1:19" ht="15" thickTop="1" thickBot="1">
      <c r="A39" s="442">
        <v>38</v>
      </c>
      <c r="B39" s="442">
        <v>10300</v>
      </c>
      <c r="C39" s="9" t="s">
        <v>14462</v>
      </c>
      <c r="D39" s="9" t="s">
        <v>13660</v>
      </c>
      <c r="E39" s="15" t="s">
        <v>13990</v>
      </c>
      <c r="F39" s="87" t="s">
        <v>13512</v>
      </c>
      <c r="G39" s="442" t="s">
        <v>1183</v>
      </c>
      <c r="H39" s="96" t="s">
        <v>13576</v>
      </c>
      <c r="I39" s="8" t="s">
        <v>20984</v>
      </c>
      <c r="J39" s="8"/>
      <c r="K39" s="8" t="s">
        <v>17501</v>
      </c>
      <c r="L39" s="8" t="s">
        <v>17500</v>
      </c>
      <c r="M39" s="8" t="s">
        <v>17500</v>
      </c>
      <c r="N39" s="8" t="s">
        <v>17502</v>
      </c>
      <c r="O39" s="15" t="s">
        <v>13688</v>
      </c>
      <c r="P39" s="15"/>
      <c r="Q39" s="538" t="s">
        <v>28860</v>
      </c>
      <c r="R39" s="538"/>
      <c r="S39" s="214">
        <v>48</v>
      </c>
    </row>
    <row r="40" spans="1:19" ht="15" thickTop="1" thickBot="1">
      <c r="A40" s="442">
        <v>39</v>
      </c>
      <c r="B40" s="442">
        <v>10400</v>
      </c>
      <c r="C40" s="9" t="s">
        <v>13019</v>
      </c>
      <c r="D40" s="9" t="s">
        <v>13661</v>
      </c>
      <c r="E40" s="15" t="s">
        <v>13991</v>
      </c>
      <c r="F40" s="87" t="s">
        <v>13513</v>
      </c>
      <c r="G40" s="442" t="s">
        <v>1183</v>
      </c>
      <c r="H40" s="96" t="s">
        <v>13577</v>
      </c>
      <c r="I40" s="8" t="s">
        <v>20984</v>
      </c>
      <c r="J40" s="8"/>
      <c r="K40" s="8" t="s">
        <v>17501</v>
      </c>
      <c r="L40" s="8" t="s">
        <v>17500</v>
      </c>
      <c r="M40" s="8" t="s">
        <v>17500</v>
      </c>
      <c r="N40" s="8" t="s">
        <v>17502</v>
      </c>
      <c r="O40" s="15" t="s">
        <v>13688</v>
      </c>
      <c r="P40" s="15"/>
      <c r="Q40" s="538" t="s">
        <v>28861</v>
      </c>
      <c r="R40" s="538"/>
      <c r="S40" s="214">
        <v>48</v>
      </c>
    </row>
    <row r="41" spans="1:19" ht="15" thickTop="1" thickBot="1">
      <c r="A41" s="442">
        <v>40</v>
      </c>
      <c r="B41" s="442">
        <v>10500</v>
      </c>
      <c r="C41" s="9" t="s">
        <v>13020</v>
      </c>
      <c r="D41" s="9" t="s">
        <v>13662</v>
      </c>
      <c r="E41" s="15" t="s">
        <v>13992</v>
      </c>
      <c r="F41" s="87" t="s">
        <v>13514</v>
      </c>
      <c r="G41" s="442" t="s">
        <v>1183</v>
      </c>
      <c r="H41" s="96" t="s">
        <v>13578</v>
      </c>
      <c r="I41" s="8" t="s">
        <v>20984</v>
      </c>
      <c r="J41" s="8"/>
      <c r="K41" s="8" t="s">
        <v>17501</v>
      </c>
      <c r="L41" s="8" t="s">
        <v>17500</v>
      </c>
      <c r="M41" s="8" t="s">
        <v>17500</v>
      </c>
      <c r="N41" s="8" t="s">
        <v>17502</v>
      </c>
      <c r="O41" s="15" t="s">
        <v>13688</v>
      </c>
      <c r="P41" s="15"/>
      <c r="Q41" s="538" t="s">
        <v>28862</v>
      </c>
      <c r="R41" s="538"/>
      <c r="S41" s="214">
        <v>48</v>
      </c>
    </row>
    <row r="42" spans="1:19" ht="15" thickTop="1" thickBot="1">
      <c r="A42" s="442">
        <v>41</v>
      </c>
      <c r="B42" s="442">
        <v>10600</v>
      </c>
      <c r="C42" s="9" t="s">
        <v>14463</v>
      </c>
      <c r="D42" s="9" t="s">
        <v>13663</v>
      </c>
      <c r="E42" s="15" t="s">
        <v>13993</v>
      </c>
      <c r="F42" s="87" t="s">
        <v>13515</v>
      </c>
      <c r="G42" s="442" t="s">
        <v>1183</v>
      </c>
      <c r="H42" s="96" t="s">
        <v>13579</v>
      </c>
      <c r="I42" s="8" t="s">
        <v>20984</v>
      </c>
      <c r="J42" s="8"/>
      <c r="K42" s="8" t="s">
        <v>17501</v>
      </c>
      <c r="L42" s="8" t="s">
        <v>17500</v>
      </c>
      <c r="M42" s="8" t="s">
        <v>17500</v>
      </c>
      <c r="N42" s="8" t="s">
        <v>17502</v>
      </c>
      <c r="O42" s="15" t="s">
        <v>13688</v>
      </c>
      <c r="P42" s="15"/>
      <c r="Q42" s="538" t="s">
        <v>28863</v>
      </c>
      <c r="R42" s="538"/>
      <c r="S42" s="214">
        <v>48</v>
      </c>
    </row>
    <row r="43" spans="1:19" ht="15" thickTop="1" thickBot="1">
      <c r="A43" s="442">
        <v>42</v>
      </c>
      <c r="B43" s="442">
        <v>10700</v>
      </c>
      <c r="C43" s="9" t="s">
        <v>14464</v>
      </c>
      <c r="D43" s="9" t="s">
        <v>13664</v>
      </c>
      <c r="E43" s="15" t="s">
        <v>13994</v>
      </c>
      <c r="F43" s="87" t="s">
        <v>13516</v>
      </c>
      <c r="G43" s="442" t="s">
        <v>1183</v>
      </c>
      <c r="H43" s="96" t="s">
        <v>13580</v>
      </c>
      <c r="I43" s="8" t="s">
        <v>20984</v>
      </c>
      <c r="J43" s="8"/>
      <c r="K43" s="8" t="s">
        <v>17501</v>
      </c>
      <c r="L43" s="8" t="s">
        <v>17500</v>
      </c>
      <c r="M43" s="8" t="s">
        <v>17500</v>
      </c>
      <c r="N43" s="8" t="s">
        <v>17502</v>
      </c>
      <c r="O43" s="15" t="s">
        <v>13688</v>
      </c>
      <c r="P43" s="15"/>
      <c r="Q43" s="538" t="s">
        <v>28864</v>
      </c>
      <c r="R43" s="538"/>
      <c r="S43" s="214">
        <v>48</v>
      </c>
    </row>
    <row r="44" spans="1:19" ht="15" thickTop="1" thickBot="1">
      <c r="A44" s="442">
        <v>43</v>
      </c>
      <c r="B44" s="442">
        <v>10800</v>
      </c>
      <c r="C44" s="9" t="s">
        <v>14465</v>
      </c>
      <c r="D44" s="9" t="s">
        <v>13665</v>
      </c>
      <c r="E44" s="15" t="s">
        <v>13995</v>
      </c>
      <c r="F44" s="87" t="s">
        <v>13517</v>
      </c>
      <c r="G44" s="442" t="s">
        <v>1183</v>
      </c>
      <c r="H44" s="96" t="s">
        <v>13581</v>
      </c>
      <c r="I44" s="8" t="s">
        <v>20984</v>
      </c>
      <c r="J44" s="8"/>
      <c r="K44" s="8" t="s">
        <v>17501</v>
      </c>
      <c r="L44" s="8" t="s">
        <v>17500</v>
      </c>
      <c r="M44" s="8" t="s">
        <v>17500</v>
      </c>
      <c r="N44" s="8" t="s">
        <v>17502</v>
      </c>
      <c r="O44" s="15" t="s">
        <v>13688</v>
      </c>
      <c r="P44" s="15"/>
      <c r="Q44" s="538" t="s">
        <v>28865</v>
      </c>
      <c r="R44" s="538"/>
      <c r="S44" s="214">
        <v>48</v>
      </c>
    </row>
    <row r="45" spans="1:19" ht="15" thickTop="1" thickBot="1">
      <c r="A45" s="442">
        <v>44</v>
      </c>
      <c r="B45" s="442">
        <v>20100</v>
      </c>
      <c r="C45" s="9" t="s">
        <v>14466</v>
      </c>
      <c r="D45" s="9" t="s">
        <v>13666</v>
      </c>
      <c r="E45" s="15" t="s">
        <v>13996</v>
      </c>
      <c r="F45" s="87" t="s">
        <v>13518</v>
      </c>
      <c r="G45" s="442" t="s">
        <v>1183</v>
      </c>
      <c r="H45" s="96" t="s">
        <v>13582</v>
      </c>
      <c r="I45" s="8" t="s">
        <v>20984</v>
      </c>
      <c r="J45" s="8"/>
      <c r="K45" s="8" t="s">
        <v>17501</v>
      </c>
      <c r="L45" s="8" t="s">
        <v>17500</v>
      </c>
      <c r="M45" s="8" t="s">
        <v>17500</v>
      </c>
      <c r="N45" s="8" t="s">
        <v>17502</v>
      </c>
      <c r="O45" s="15" t="s">
        <v>13688</v>
      </c>
      <c r="P45" s="15"/>
      <c r="Q45" s="538" t="s">
        <v>28866</v>
      </c>
      <c r="R45" s="538"/>
      <c r="S45" s="214">
        <v>48</v>
      </c>
    </row>
    <row r="46" spans="1:19" ht="15" thickTop="1" thickBot="1">
      <c r="A46" s="442">
        <v>45</v>
      </c>
      <c r="B46" s="442">
        <v>20200</v>
      </c>
      <c r="C46" s="9" t="s">
        <v>14467</v>
      </c>
      <c r="D46" s="9" t="s">
        <v>13667</v>
      </c>
      <c r="E46" s="15" t="s">
        <v>13997</v>
      </c>
      <c r="F46" s="87" t="s">
        <v>13519</v>
      </c>
      <c r="G46" s="442" t="s">
        <v>1183</v>
      </c>
      <c r="H46" s="96" t="s">
        <v>13583</v>
      </c>
      <c r="I46" s="8" t="s">
        <v>20984</v>
      </c>
      <c r="J46" s="8"/>
      <c r="K46" s="8" t="s">
        <v>17501</v>
      </c>
      <c r="L46" s="8" t="s">
        <v>17500</v>
      </c>
      <c r="M46" s="8" t="s">
        <v>17500</v>
      </c>
      <c r="N46" s="8" t="s">
        <v>17502</v>
      </c>
      <c r="O46" s="15" t="s">
        <v>13688</v>
      </c>
      <c r="P46" s="15"/>
      <c r="Q46" s="538" t="s">
        <v>28867</v>
      </c>
      <c r="R46" s="538"/>
      <c r="S46" s="214">
        <v>48</v>
      </c>
    </row>
    <row r="47" spans="1:19" ht="15" thickTop="1" thickBot="1">
      <c r="A47" s="442">
        <v>46</v>
      </c>
      <c r="B47" s="442">
        <v>20300</v>
      </c>
      <c r="C47" s="9" t="s">
        <v>14468</v>
      </c>
      <c r="D47" s="9" t="s">
        <v>13668</v>
      </c>
      <c r="E47" s="15" t="s">
        <v>13998</v>
      </c>
      <c r="F47" s="87" t="s">
        <v>13520</v>
      </c>
      <c r="G47" s="442" t="s">
        <v>1183</v>
      </c>
      <c r="H47" s="96" t="s">
        <v>13584</v>
      </c>
      <c r="I47" s="8" t="s">
        <v>20984</v>
      </c>
      <c r="J47" s="8"/>
      <c r="K47" s="8" t="s">
        <v>17501</v>
      </c>
      <c r="L47" s="8" t="s">
        <v>17500</v>
      </c>
      <c r="M47" s="8" t="s">
        <v>17500</v>
      </c>
      <c r="N47" s="8" t="s">
        <v>17502</v>
      </c>
      <c r="O47" s="15" t="s">
        <v>13688</v>
      </c>
      <c r="P47" s="15"/>
      <c r="Q47" s="538" t="s">
        <v>28868</v>
      </c>
      <c r="R47" s="538"/>
      <c r="S47" s="214">
        <v>48</v>
      </c>
    </row>
    <row r="48" spans="1:19" ht="15" thickTop="1" thickBot="1">
      <c r="A48" s="442">
        <v>47</v>
      </c>
      <c r="B48" s="442">
        <v>20400</v>
      </c>
      <c r="C48" s="9" t="s">
        <v>14469</v>
      </c>
      <c r="D48" s="9" t="s">
        <v>13669</v>
      </c>
      <c r="E48" s="15" t="s">
        <v>13999</v>
      </c>
      <c r="F48" s="87" t="s">
        <v>13521</v>
      </c>
      <c r="G48" s="442" t="s">
        <v>1183</v>
      </c>
      <c r="H48" s="96" t="s">
        <v>13585</v>
      </c>
      <c r="I48" s="8" t="s">
        <v>20984</v>
      </c>
      <c r="J48" s="8"/>
      <c r="K48" s="8" t="s">
        <v>17501</v>
      </c>
      <c r="L48" s="8" t="s">
        <v>17500</v>
      </c>
      <c r="M48" s="8" t="s">
        <v>17500</v>
      </c>
      <c r="N48" s="8" t="s">
        <v>17502</v>
      </c>
      <c r="O48" s="15" t="s">
        <v>13688</v>
      </c>
      <c r="P48" s="15"/>
      <c r="Q48" s="538" t="s">
        <v>28869</v>
      </c>
      <c r="R48" s="538"/>
      <c r="S48" s="214">
        <v>48</v>
      </c>
    </row>
    <row r="49" spans="1:19" ht="15" thickTop="1" thickBot="1">
      <c r="A49" s="442">
        <v>48</v>
      </c>
      <c r="B49" s="442">
        <v>30100</v>
      </c>
      <c r="C49" s="9" t="s">
        <v>14470</v>
      </c>
      <c r="D49" s="9" t="s">
        <v>13670</v>
      </c>
      <c r="E49" s="15" t="s">
        <v>14000</v>
      </c>
      <c r="F49" s="87" t="s">
        <v>13522</v>
      </c>
      <c r="G49" s="442" t="s">
        <v>1183</v>
      </c>
      <c r="H49" s="96" t="s">
        <v>13586</v>
      </c>
      <c r="I49" s="8" t="s">
        <v>20984</v>
      </c>
      <c r="J49" s="8"/>
      <c r="K49" s="8" t="s">
        <v>17501</v>
      </c>
      <c r="L49" s="8" t="s">
        <v>17500</v>
      </c>
      <c r="M49" s="8" t="s">
        <v>17500</v>
      </c>
      <c r="N49" s="8" t="s">
        <v>17502</v>
      </c>
      <c r="O49" s="15" t="s">
        <v>13688</v>
      </c>
      <c r="P49" s="15"/>
      <c r="Q49" s="538" t="s">
        <v>28870</v>
      </c>
      <c r="R49" s="538"/>
      <c r="S49" s="214">
        <v>48</v>
      </c>
    </row>
    <row r="50" spans="1:19" ht="15" thickTop="1" thickBot="1">
      <c r="A50" s="442">
        <v>49</v>
      </c>
      <c r="B50" s="442">
        <v>30200</v>
      </c>
      <c r="C50" s="9" t="s">
        <v>14471</v>
      </c>
      <c r="D50" s="9" t="s">
        <v>13671</v>
      </c>
      <c r="E50" s="15" t="s">
        <v>14001</v>
      </c>
      <c r="F50" s="87" t="s">
        <v>13523</v>
      </c>
      <c r="G50" s="442" t="s">
        <v>1183</v>
      </c>
      <c r="H50" s="96" t="s">
        <v>13587</v>
      </c>
      <c r="I50" s="8" t="s">
        <v>20984</v>
      </c>
      <c r="J50" s="8"/>
      <c r="K50" s="8" t="s">
        <v>17501</v>
      </c>
      <c r="L50" s="8" t="s">
        <v>17500</v>
      </c>
      <c r="M50" s="8" t="s">
        <v>17500</v>
      </c>
      <c r="N50" s="8" t="s">
        <v>17502</v>
      </c>
      <c r="O50" s="15" t="s">
        <v>13688</v>
      </c>
      <c r="P50" s="15"/>
      <c r="Q50" s="538" t="s">
        <v>28871</v>
      </c>
      <c r="R50" s="538"/>
      <c r="S50" s="214">
        <v>48</v>
      </c>
    </row>
    <row r="51" spans="1:19" ht="15" thickTop="1" thickBot="1">
      <c r="A51" s="442">
        <v>50</v>
      </c>
      <c r="B51" s="442">
        <v>30300</v>
      </c>
      <c r="C51" s="9" t="s">
        <v>14472</v>
      </c>
      <c r="D51" s="9" t="s">
        <v>13672</v>
      </c>
      <c r="E51" s="15" t="s">
        <v>14002</v>
      </c>
      <c r="F51" s="87" t="s">
        <v>13524</v>
      </c>
      <c r="G51" s="442" t="s">
        <v>1183</v>
      </c>
      <c r="H51" s="96" t="s">
        <v>13588</v>
      </c>
      <c r="I51" s="8" t="s">
        <v>20984</v>
      </c>
      <c r="J51" s="8"/>
      <c r="K51" s="8" t="s">
        <v>17501</v>
      </c>
      <c r="L51" s="8" t="s">
        <v>17500</v>
      </c>
      <c r="M51" s="8" t="s">
        <v>17500</v>
      </c>
      <c r="N51" s="8" t="s">
        <v>17502</v>
      </c>
      <c r="O51" s="15" t="s">
        <v>13688</v>
      </c>
      <c r="P51" s="15"/>
      <c r="Q51" s="538" t="s">
        <v>28872</v>
      </c>
      <c r="R51" s="538"/>
      <c r="S51" s="214">
        <v>48</v>
      </c>
    </row>
    <row r="52" spans="1:19" ht="15" thickTop="1" thickBot="1">
      <c r="A52" s="442">
        <v>51</v>
      </c>
      <c r="B52" s="442">
        <v>20500</v>
      </c>
      <c r="C52" s="9" t="s">
        <v>13021</v>
      </c>
      <c r="D52" s="9" t="s">
        <v>13673</v>
      </c>
      <c r="E52" s="15" t="s">
        <v>14003</v>
      </c>
      <c r="F52" s="87" t="s">
        <v>13525</v>
      </c>
      <c r="G52" s="442" t="s">
        <v>1183</v>
      </c>
      <c r="H52" s="96" t="s">
        <v>13589</v>
      </c>
      <c r="I52" s="8" t="s">
        <v>20984</v>
      </c>
      <c r="J52" s="8"/>
      <c r="K52" s="8" t="s">
        <v>17501</v>
      </c>
      <c r="L52" s="8" t="s">
        <v>17500</v>
      </c>
      <c r="M52" s="8" t="s">
        <v>17500</v>
      </c>
      <c r="N52" s="8" t="s">
        <v>17502</v>
      </c>
      <c r="O52" s="15" t="s">
        <v>13688</v>
      </c>
      <c r="P52" s="15"/>
      <c r="Q52" s="538" t="s">
        <v>28873</v>
      </c>
      <c r="R52" s="538"/>
      <c r="S52" s="214">
        <v>48</v>
      </c>
    </row>
    <row r="53" spans="1:19" ht="15" thickTop="1" thickBot="1">
      <c r="A53" s="442">
        <v>52</v>
      </c>
      <c r="B53" s="442">
        <v>30400</v>
      </c>
      <c r="C53" s="9" t="s">
        <v>14473</v>
      </c>
      <c r="D53" s="9" t="s">
        <v>13674</v>
      </c>
      <c r="E53" s="15" t="s">
        <v>14004</v>
      </c>
      <c r="F53" s="87" t="s">
        <v>13526</v>
      </c>
      <c r="G53" s="442" t="s">
        <v>1183</v>
      </c>
      <c r="H53" s="96" t="s">
        <v>13590</v>
      </c>
      <c r="I53" s="8" t="s">
        <v>20984</v>
      </c>
      <c r="J53" s="8"/>
      <c r="K53" s="8" t="s">
        <v>17501</v>
      </c>
      <c r="L53" s="8" t="s">
        <v>17500</v>
      </c>
      <c r="M53" s="8" t="s">
        <v>17500</v>
      </c>
      <c r="N53" s="8" t="s">
        <v>17502</v>
      </c>
      <c r="O53" s="15" t="s">
        <v>13688</v>
      </c>
      <c r="P53" s="15"/>
      <c r="Q53" s="538" t="s">
        <v>28874</v>
      </c>
      <c r="R53" s="538"/>
      <c r="S53" s="214">
        <v>48</v>
      </c>
    </row>
    <row r="54" spans="1:19" ht="15" thickTop="1" thickBot="1">
      <c r="A54" s="442">
        <v>53</v>
      </c>
      <c r="B54" s="442">
        <v>30500</v>
      </c>
      <c r="C54" s="9" t="s">
        <v>14474</v>
      </c>
      <c r="D54" s="9" t="s">
        <v>13675</v>
      </c>
      <c r="E54" s="15" t="s">
        <v>14005</v>
      </c>
      <c r="F54" s="87" t="s">
        <v>13527</v>
      </c>
      <c r="G54" s="442" t="s">
        <v>1183</v>
      </c>
      <c r="H54" s="96" t="s">
        <v>13591</v>
      </c>
      <c r="I54" s="8" t="s">
        <v>20984</v>
      </c>
      <c r="J54" s="8"/>
      <c r="K54" s="8" t="s">
        <v>17501</v>
      </c>
      <c r="L54" s="8" t="s">
        <v>17500</v>
      </c>
      <c r="M54" s="8" t="s">
        <v>17500</v>
      </c>
      <c r="N54" s="8" t="s">
        <v>17502</v>
      </c>
      <c r="O54" s="15" t="s">
        <v>13688</v>
      </c>
      <c r="P54" s="15"/>
      <c r="Q54" s="538" t="s">
        <v>28875</v>
      </c>
      <c r="R54" s="538"/>
      <c r="S54" s="214">
        <v>48</v>
      </c>
    </row>
    <row r="55" spans="1:19" ht="15" thickTop="1" thickBot="1">
      <c r="A55" s="442">
        <v>54</v>
      </c>
      <c r="B55" s="442">
        <v>30600</v>
      </c>
      <c r="C55" s="9" t="s">
        <v>14475</v>
      </c>
      <c r="D55" s="9" t="s">
        <v>13676</v>
      </c>
      <c r="E55" s="15" t="s">
        <v>14006</v>
      </c>
      <c r="F55" s="87" t="s">
        <v>13528</v>
      </c>
      <c r="G55" s="442" t="s">
        <v>1183</v>
      </c>
      <c r="H55" s="96" t="s">
        <v>13592</v>
      </c>
      <c r="I55" s="8" t="s">
        <v>20984</v>
      </c>
      <c r="J55" s="8"/>
      <c r="K55" s="8" t="s">
        <v>17501</v>
      </c>
      <c r="L55" s="8" t="s">
        <v>17500</v>
      </c>
      <c r="M55" s="8" t="s">
        <v>17500</v>
      </c>
      <c r="N55" s="8" t="s">
        <v>17502</v>
      </c>
      <c r="O55" s="15" t="s">
        <v>13688</v>
      </c>
      <c r="P55" s="15"/>
      <c r="Q55" s="538" t="s">
        <v>28876</v>
      </c>
      <c r="R55" s="538"/>
      <c r="S55" s="214">
        <v>48</v>
      </c>
    </row>
    <row r="56" spans="1:19" ht="15" thickTop="1" thickBot="1">
      <c r="A56" s="442">
        <v>55</v>
      </c>
      <c r="B56" s="442">
        <v>30700</v>
      </c>
      <c r="C56" s="9" t="s">
        <v>14476</v>
      </c>
      <c r="D56" s="9" t="s">
        <v>13677</v>
      </c>
      <c r="E56" s="22" t="s">
        <v>14017</v>
      </c>
      <c r="F56" s="87" t="s">
        <v>13529</v>
      </c>
      <c r="G56" s="442" t="s">
        <v>1183</v>
      </c>
      <c r="H56" s="96" t="s">
        <v>13593</v>
      </c>
      <c r="I56" s="8" t="s">
        <v>20984</v>
      </c>
      <c r="J56" s="8"/>
      <c r="K56" s="8" t="s">
        <v>17501</v>
      </c>
      <c r="L56" s="8" t="s">
        <v>17500</v>
      </c>
      <c r="M56" s="8" t="s">
        <v>17500</v>
      </c>
      <c r="N56" s="8" t="s">
        <v>17502</v>
      </c>
      <c r="O56" s="15" t="s">
        <v>13688</v>
      </c>
      <c r="P56" s="15"/>
      <c r="Q56" s="538" t="s">
        <v>28877</v>
      </c>
      <c r="R56" s="538"/>
      <c r="S56" s="214">
        <v>48</v>
      </c>
    </row>
    <row r="57" spans="1:19" ht="15" thickTop="1" thickBot="1">
      <c r="A57" s="442">
        <v>56</v>
      </c>
      <c r="B57" s="442">
        <v>40100</v>
      </c>
      <c r="C57" s="9" t="s">
        <v>14477</v>
      </c>
      <c r="D57" s="9" t="s">
        <v>13678</v>
      </c>
      <c r="E57" s="15" t="s">
        <v>14007</v>
      </c>
      <c r="F57" s="87" t="s">
        <v>13530</v>
      </c>
      <c r="G57" s="442" t="s">
        <v>1183</v>
      </c>
      <c r="H57" s="96" t="s">
        <v>13594</v>
      </c>
      <c r="I57" s="8" t="s">
        <v>20984</v>
      </c>
      <c r="J57" s="8"/>
      <c r="K57" s="8" t="s">
        <v>17501</v>
      </c>
      <c r="L57" s="8" t="s">
        <v>17500</v>
      </c>
      <c r="M57" s="8" t="s">
        <v>17500</v>
      </c>
      <c r="N57" s="8" t="s">
        <v>17502</v>
      </c>
      <c r="O57" s="15" t="s">
        <v>13688</v>
      </c>
      <c r="P57" s="15"/>
      <c r="Q57" s="538" t="s">
        <v>28878</v>
      </c>
      <c r="R57" s="538"/>
      <c r="S57" s="214">
        <v>48</v>
      </c>
    </row>
    <row r="58" spans="1:19" ht="15" thickTop="1" thickBot="1">
      <c r="A58" s="442">
        <v>57</v>
      </c>
      <c r="B58" s="442">
        <v>40200</v>
      </c>
      <c r="C58" s="9" t="s">
        <v>14478</v>
      </c>
      <c r="D58" s="9" t="s">
        <v>13679</v>
      </c>
      <c r="E58" s="15" t="s">
        <v>14008</v>
      </c>
      <c r="F58" s="87" t="s">
        <v>13531</v>
      </c>
      <c r="G58" s="442" t="s">
        <v>1183</v>
      </c>
      <c r="H58" s="96" t="s">
        <v>13595</v>
      </c>
      <c r="I58" s="8" t="s">
        <v>20984</v>
      </c>
      <c r="J58" s="8"/>
      <c r="K58" s="8" t="s">
        <v>17501</v>
      </c>
      <c r="L58" s="8" t="s">
        <v>17500</v>
      </c>
      <c r="M58" s="8" t="s">
        <v>17500</v>
      </c>
      <c r="N58" s="8" t="s">
        <v>17502</v>
      </c>
      <c r="O58" s="15" t="s">
        <v>13688</v>
      </c>
      <c r="P58" s="15"/>
      <c r="Q58" s="538" t="s">
        <v>28879</v>
      </c>
      <c r="R58" s="538"/>
      <c r="S58" s="214">
        <v>48</v>
      </c>
    </row>
    <row r="59" spans="1:19" ht="15" thickTop="1" thickBot="1">
      <c r="A59" s="442">
        <v>58</v>
      </c>
      <c r="B59" s="442">
        <v>40300</v>
      </c>
      <c r="C59" s="9" t="s">
        <v>14479</v>
      </c>
      <c r="D59" s="9" t="s">
        <v>13680</v>
      </c>
      <c r="E59" s="15" t="s">
        <v>14009</v>
      </c>
      <c r="F59" s="87" t="s">
        <v>13532</v>
      </c>
      <c r="G59" s="442" t="s">
        <v>1183</v>
      </c>
      <c r="H59" s="96" t="s">
        <v>13596</v>
      </c>
      <c r="I59" s="8" t="s">
        <v>20984</v>
      </c>
      <c r="J59" s="8"/>
      <c r="K59" s="8" t="s">
        <v>17501</v>
      </c>
      <c r="L59" s="8" t="s">
        <v>17500</v>
      </c>
      <c r="M59" s="8" t="s">
        <v>17500</v>
      </c>
      <c r="N59" s="8" t="s">
        <v>17502</v>
      </c>
      <c r="O59" s="15" t="s">
        <v>13688</v>
      </c>
      <c r="P59" s="15"/>
      <c r="Q59" s="538" t="s">
        <v>28880</v>
      </c>
      <c r="R59" s="538"/>
      <c r="S59" s="214">
        <v>48</v>
      </c>
    </row>
    <row r="60" spans="1:19" ht="15" thickTop="1" thickBot="1">
      <c r="A60" s="442">
        <v>59</v>
      </c>
      <c r="B60" s="442">
        <v>40400</v>
      </c>
      <c r="C60" s="9" t="s">
        <v>14480</v>
      </c>
      <c r="D60" s="9" t="s">
        <v>13681</v>
      </c>
      <c r="E60" s="15" t="s">
        <v>14010</v>
      </c>
      <c r="F60" s="87" t="s">
        <v>13533</v>
      </c>
      <c r="G60" s="442" t="s">
        <v>1183</v>
      </c>
      <c r="H60" s="96" t="s">
        <v>13597</v>
      </c>
      <c r="I60" s="8" t="s">
        <v>20984</v>
      </c>
      <c r="J60" s="8"/>
      <c r="K60" s="8" t="s">
        <v>17501</v>
      </c>
      <c r="L60" s="8" t="s">
        <v>17500</v>
      </c>
      <c r="M60" s="8" t="s">
        <v>17500</v>
      </c>
      <c r="N60" s="8" t="s">
        <v>17502</v>
      </c>
      <c r="O60" s="15" t="s">
        <v>13688</v>
      </c>
      <c r="P60" s="15"/>
      <c r="Q60" s="538" t="s">
        <v>28881</v>
      </c>
      <c r="R60" s="538"/>
      <c r="S60" s="214">
        <v>48</v>
      </c>
    </row>
    <row r="61" spans="1:19" ht="15" thickTop="1" thickBot="1">
      <c r="A61" s="442">
        <v>60</v>
      </c>
      <c r="B61" s="442">
        <v>40500</v>
      </c>
      <c r="C61" s="9" t="s">
        <v>14481</v>
      </c>
      <c r="D61" s="9" t="s">
        <v>13682</v>
      </c>
      <c r="E61" s="15" t="s">
        <v>14011</v>
      </c>
      <c r="F61" s="87" t="s">
        <v>13534</v>
      </c>
      <c r="G61" s="442" t="s">
        <v>1183</v>
      </c>
      <c r="H61" s="96" t="s">
        <v>13598</v>
      </c>
      <c r="I61" s="8" t="s">
        <v>20984</v>
      </c>
      <c r="J61" s="8"/>
      <c r="K61" s="8" t="s">
        <v>17501</v>
      </c>
      <c r="L61" s="8" t="s">
        <v>17500</v>
      </c>
      <c r="M61" s="8" t="s">
        <v>17500</v>
      </c>
      <c r="N61" s="8" t="s">
        <v>17502</v>
      </c>
      <c r="O61" s="15" t="s">
        <v>13688</v>
      </c>
      <c r="P61" s="15"/>
      <c r="Q61" s="538" t="s">
        <v>28882</v>
      </c>
      <c r="R61" s="538"/>
      <c r="S61" s="214">
        <v>48</v>
      </c>
    </row>
    <row r="62" spans="1:19" ht="15" thickTop="1" thickBot="1">
      <c r="A62" s="442">
        <v>61</v>
      </c>
      <c r="B62" s="442">
        <v>40600</v>
      </c>
      <c r="C62" s="9" t="s">
        <v>14482</v>
      </c>
      <c r="D62" s="9" t="s">
        <v>13683</v>
      </c>
      <c r="E62" s="15" t="s">
        <v>14012</v>
      </c>
      <c r="F62" s="87" t="s">
        <v>13535</v>
      </c>
      <c r="G62" s="442" t="s">
        <v>1183</v>
      </c>
      <c r="H62" s="96" t="s">
        <v>13599</v>
      </c>
      <c r="I62" s="8" t="s">
        <v>20984</v>
      </c>
      <c r="J62" s="8"/>
      <c r="K62" s="8" t="s">
        <v>17501</v>
      </c>
      <c r="L62" s="8" t="s">
        <v>17500</v>
      </c>
      <c r="M62" s="8" t="s">
        <v>17500</v>
      </c>
      <c r="N62" s="8" t="s">
        <v>17502</v>
      </c>
      <c r="O62" s="15" t="s">
        <v>13688</v>
      </c>
      <c r="P62" s="15"/>
      <c r="Q62" s="538" t="s">
        <v>28883</v>
      </c>
      <c r="R62" s="538"/>
      <c r="S62" s="214">
        <v>48</v>
      </c>
    </row>
    <row r="63" spans="1:19" ht="15" thickTop="1" thickBot="1">
      <c r="A63" s="442">
        <v>62</v>
      </c>
      <c r="B63" s="442">
        <v>40700</v>
      </c>
      <c r="C63" s="9" t="s">
        <v>14483</v>
      </c>
      <c r="D63" s="9" t="s">
        <v>13684</v>
      </c>
      <c r="E63" s="15" t="s">
        <v>14013</v>
      </c>
      <c r="F63" s="87" t="s">
        <v>13536</v>
      </c>
      <c r="G63" s="442" t="s">
        <v>1183</v>
      </c>
      <c r="H63" s="96" t="s">
        <v>13600</v>
      </c>
      <c r="I63" s="8" t="s">
        <v>20984</v>
      </c>
      <c r="J63" s="8"/>
      <c r="K63" s="8" t="s">
        <v>17501</v>
      </c>
      <c r="L63" s="8" t="s">
        <v>17500</v>
      </c>
      <c r="M63" s="8" t="s">
        <v>17500</v>
      </c>
      <c r="N63" s="8" t="s">
        <v>17502</v>
      </c>
      <c r="O63" s="15" t="s">
        <v>13688</v>
      </c>
      <c r="P63" s="15"/>
      <c r="Q63" s="538" t="s">
        <v>28884</v>
      </c>
      <c r="R63" s="538"/>
      <c r="S63" s="214">
        <v>48</v>
      </c>
    </row>
    <row r="64" spans="1:19" ht="15" thickTop="1" thickBot="1">
      <c r="A64" s="442">
        <v>63</v>
      </c>
      <c r="B64" s="442">
        <v>40800</v>
      </c>
      <c r="C64" s="9" t="s">
        <v>14484</v>
      </c>
      <c r="D64" s="9" t="s">
        <v>13685</v>
      </c>
      <c r="E64" s="15" t="s">
        <v>14014</v>
      </c>
      <c r="F64" s="87" t="s">
        <v>13537</v>
      </c>
      <c r="G64" s="442" t="s">
        <v>1183</v>
      </c>
      <c r="H64" s="96" t="s">
        <v>13601</v>
      </c>
      <c r="I64" s="8" t="s">
        <v>20984</v>
      </c>
      <c r="J64" s="8"/>
      <c r="K64" s="8" t="s">
        <v>17501</v>
      </c>
      <c r="L64" s="8" t="s">
        <v>17500</v>
      </c>
      <c r="M64" s="8" t="s">
        <v>17500</v>
      </c>
      <c r="N64" s="8" t="s">
        <v>17502</v>
      </c>
      <c r="O64" s="15" t="s">
        <v>13688</v>
      </c>
      <c r="P64" s="15"/>
      <c r="Q64" s="538" t="s">
        <v>28885</v>
      </c>
      <c r="R64" s="538"/>
      <c r="S64" s="214">
        <v>48</v>
      </c>
    </row>
    <row r="65" spans="1:19" ht="15" thickTop="1" thickBot="1">
      <c r="A65" s="442">
        <v>64</v>
      </c>
      <c r="B65" s="442">
        <v>50000</v>
      </c>
      <c r="C65" s="9" t="s">
        <v>19685</v>
      </c>
      <c r="D65" s="9" t="s">
        <v>13686</v>
      </c>
      <c r="E65" s="15" t="s">
        <v>14015</v>
      </c>
      <c r="F65" s="87" t="s">
        <v>13538</v>
      </c>
      <c r="G65" s="442" t="s">
        <v>1183</v>
      </c>
      <c r="H65" s="96" t="s">
        <v>13602</v>
      </c>
      <c r="I65" s="8" t="s">
        <v>6559</v>
      </c>
      <c r="J65" s="8"/>
      <c r="K65" s="8" t="s">
        <v>17501</v>
      </c>
      <c r="L65" s="8" t="s">
        <v>17500</v>
      </c>
      <c r="M65" s="8" t="s">
        <v>17500</v>
      </c>
      <c r="N65" s="8" t="s">
        <v>17502</v>
      </c>
      <c r="O65" s="15" t="s">
        <v>13688</v>
      </c>
      <c r="P65" s="15"/>
      <c r="Q65" s="538" t="s">
        <v>28886</v>
      </c>
      <c r="R65" s="538"/>
      <c r="S65" s="214">
        <v>48</v>
      </c>
    </row>
    <row r="66" spans="1:19" ht="15" thickTop="1" thickBot="1">
      <c r="A66" s="442">
        <v>65</v>
      </c>
      <c r="B66" s="442">
        <v>200</v>
      </c>
      <c r="C66" s="9" t="s">
        <v>13007</v>
      </c>
      <c r="D66" s="9" t="s">
        <v>13687</v>
      </c>
      <c r="E66" s="15" t="s">
        <v>14016</v>
      </c>
      <c r="F66" s="87" t="s">
        <v>13539</v>
      </c>
      <c r="G66" s="442" t="s">
        <v>1183</v>
      </c>
      <c r="H66" s="96" t="s">
        <v>13603</v>
      </c>
      <c r="I66" s="8" t="s">
        <v>6559</v>
      </c>
      <c r="J66" s="8"/>
      <c r="K66" s="8" t="s">
        <v>17494</v>
      </c>
      <c r="L66" s="8" t="s">
        <v>17258</v>
      </c>
      <c r="M66" s="8" t="s">
        <v>17258</v>
      </c>
      <c r="N66" s="8" t="s">
        <v>17280</v>
      </c>
      <c r="O66" s="15" t="s">
        <v>13688</v>
      </c>
      <c r="P66" s="15"/>
      <c r="Q66" s="538" t="s">
        <v>28887</v>
      </c>
      <c r="R66" s="538"/>
      <c r="S66" s="214">
        <v>48</v>
      </c>
    </row>
    <row r="67" spans="1:19" ht="15" thickTop="1" thickBot="1">
      <c r="A67" s="442"/>
      <c r="B67" s="442"/>
      <c r="C67" s="9" t="s">
        <v>20982</v>
      </c>
      <c r="D67" s="9" t="s">
        <v>21114</v>
      </c>
      <c r="E67" s="15" t="s">
        <v>21115</v>
      </c>
      <c r="F67" s="87" t="s">
        <v>20983</v>
      </c>
      <c r="G67" s="442" t="s">
        <v>1183</v>
      </c>
      <c r="H67" s="96" t="s">
        <v>20985</v>
      </c>
      <c r="I67" s="8" t="s">
        <v>20984</v>
      </c>
      <c r="J67" s="8"/>
      <c r="K67" s="8"/>
      <c r="L67" s="8"/>
      <c r="M67" s="8"/>
      <c r="N67" s="8"/>
      <c r="O67" s="15" t="s">
        <v>21116</v>
      </c>
      <c r="P67" s="15"/>
      <c r="Q67" s="538"/>
      <c r="R67" s="538"/>
      <c r="S67" s="214"/>
    </row>
    <row r="68" spans="1:19" ht="15" thickTop="1" thickBot="1">
      <c r="A68" s="442">
        <v>67</v>
      </c>
      <c r="B68" s="442">
        <v>20700</v>
      </c>
      <c r="C68" s="9" t="s">
        <v>27807</v>
      </c>
      <c r="D68" s="9" t="s">
        <v>27850</v>
      </c>
      <c r="E68" s="15" t="s">
        <v>27851</v>
      </c>
      <c r="F68" s="87" t="s">
        <v>27808</v>
      </c>
      <c r="G68" s="442" t="s">
        <v>1183</v>
      </c>
      <c r="H68" s="96" t="s">
        <v>27810</v>
      </c>
      <c r="I68" s="8" t="s">
        <v>27809</v>
      </c>
      <c r="J68" s="8"/>
      <c r="K68" s="8" t="s">
        <v>17255</v>
      </c>
      <c r="L68" s="8" t="s">
        <v>17257</v>
      </c>
      <c r="M68" s="8" t="s">
        <v>17257</v>
      </c>
      <c r="N68" s="8" t="s">
        <v>17259</v>
      </c>
      <c r="O68" s="15" t="s">
        <v>27852</v>
      </c>
      <c r="P68" s="15"/>
      <c r="Q68" s="1054" t="s">
        <v>27888</v>
      </c>
      <c r="R68" s="538"/>
      <c r="S68" s="214">
        <v>50</v>
      </c>
    </row>
    <row r="69" spans="1:19" ht="15" thickTop="1" thickBot="1">
      <c r="A69" s="442"/>
      <c r="B69" s="442"/>
      <c r="C69" s="9"/>
      <c r="D69" s="9"/>
      <c r="E69" s="15"/>
      <c r="F69" s="87"/>
      <c r="G69" s="442"/>
      <c r="H69" s="96"/>
      <c r="I69" s="8"/>
      <c r="J69" s="8"/>
      <c r="K69" s="8"/>
      <c r="L69" s="8"/>
      <c r="M69" s="8"/>
      <c r="N69" s="8"/>
      <c r="O69" s="15"/>
      <c r="P69" s="15"/>
      <c r="Q69" s="538"/>
      <c r="R69" s="538"/>
      <c r="S69" s="214"/>
    </row>
    <row r="70" spans="1:19" ht="15" thickTop="1" thickBot="1">
      <c r="A70" s="442"/>
      <c r="B70" s="442"/>
      <c r="C70" s="9"/>
      <c r="D70" s="9"/>
      <c r="E70" s="15"/>
      <c r="F70" s="87"/>
      <c r="G70" s="442"/>
      <c r="H70" s="96"/>
      <c r="I70" s="8"/>
      <c r="J70" s="8"/>
      <c r="K70" s="8"/>
      <c r="L70" s="8"/>
      <c r="M70" s="8"/>
      <c r="N70" s="8"/>
      <c r="O70" s="15"/>
      <c r="P70" s="15"/>
      <c r="Q70" s="538"/>
      <c r="R70" s="538"/>
      <c r="S70" s="214"/>
    </row>
    <row r="71" spans="1:19" ht="15" thickTop="1" thickBot="1">
      <c r="A71" s="442"/>
      <c r="B71" s="442"/>
      <c r="C71" s="9"/>
      <c r="D71" s="9"/>
      <c r="E71" s="15"/>
      <c r="F71" s="87"/>
      <c r="G71" s="442"/>
      <c r="H71" s="96"/>
      <c r="I71" s="8"/>
      <c r="J71" s="8"/>
      <c r="K71" s="8"/>
      <c r="L71" s="8"/>
      <c r="M71" s="8"/>
      <c r="N71" s="8"/>
      <c r="O71" s="15"/>
      <c r="P71" s="15"/>
      <c r="Q71" s="538"/>
      <c r="R71" s="538"/>
      <c r="S71" s="214"/>
    </row>
    <row r="72" spans="1:19" ht="15" thickTop="1" thickBot="1">
      <c r="A72" s="442"/>
      <c r="B72" s="442"/>
      <c r="C72" s="9"/>
      <c r="D72" s="9"/>
      <c r="E72" s="15"/>
      <c r="F72" s="87"/>
      <c r="G72" s="442"/>
      <c r="H72" s="96"/>
      <c r="I72" s="8"/>
      <c r="J72" s="8"/>
      <c r="K72" s="8"/>
      <c r="L72" s="8"/>
      <c r="M72" s="8"/>
      <c r="N72" s="8"/>
      <c r="O72" s="15"/>
      <c r="P72" s="15"/>
      <c r="Q72" s="538"/>
      <c r="R72" s="538"/>
      <c r="S72" s="214"/>
    </row>
    <row r="73" spans="1:19" ht="15" thickTop="1" thickBot="1">
      <c r="A73" s="442"/>
      <c r="B73" s="442"/>
      <c r="C73" s="9"/>
      <c r="D73" s="9"/>
      <c r="E73" s="15"/>
      <c r="F73" s="87"/>
      <c r="G73" s="442"/>
      <c r="H73" s="96"/>
      <c r="I73" s="8"/>
      <c r="J73" s="8"/>
      <c r="K73" s="8"/>
      <c r="L73" s="8"/>
      <c r="M73" s="8"/>
      <c r="N73" s="8"/>
      <c r="O73" s="15"/>
      <c r="P73" s="15"/>
      <c r="Q73" s="538"/>
      <c r="R73" s="538"/>
      <c r="S73" s="214"/>
    </row>
    <row r="74" spans="1:19" ht="15" thickTop="1" thickBot="1">
      <c r="A74" s="442"/>
      <c r="B74" s="442"/>
      <c r="C74" s="9"/>
      <c r="D74" s="9"/>
      <c r="E74" s="15"/>
      <c r="F74" s="87"/>
      <c r="G74" s="442"/>
      <c r="H74" s="96"/>
      <c r="I74" s="8"/>
      <c r="J74" s="8"/>
      <c r="K74" s="8"/>
      <c r="L74" s="8"/>
      <c r="M74" s="8"/>
      <c r="N74" s="8"/>
      <c r="O74" s="15"/>
      <c r="P74" s="15"/>
      <c r="Q74" s="538"/>
      <c r="R74" s="538"/>
      <c r="S74" s="214"/>
    </row>
    <row r="75" spans="1:19" ht="15" thickTop="1" thickBot="1">
      <c r="A75" s="442"/>
      <c r="B75" s="442"/>
      <c r="C75" s="9"/>
      <c r="D75" s="9"/>
      <c r="E75" s="15"/>
      <c r="F75" s="87"/>
      <c r="G75" s="442"/>
      <c r="H75" s="96"/>
      <c r="I75" s="8"/>
      <c r="J75" s="8"/>
      <c r="K75" s="8"/>
      <c r="L75" s="8"/>
      <c r="M75" s="8"/>
      <c r="N75" s="8"/>
      <c r="O75" s="15"/>
      <c r="P75" s="15"/>
      <c r="Q75" s="538"/>
      <c r="R75" s="538"/>
      <c r="S75" s="214"/>
    </row>
    <row r="76" spans="1:19" ht="14.25" thickTop="1"/>
  </sheetData>
  <phoneticPr fontId="35"/>
  <hyperlinks>
    <hyperlink ref="A1" location="ユーザー一覧!A1" display="通番"/>
    <hyperlink ref="F2" r:id="rId1"/>
    <hyperlink ref="F66" r:id="rId2" display="SW00016000001@nihonsoft.net"/>
    <hyperlink ref="F68" r:id="rId3" display="SW00016000001@nihonsoft.net"/>
  </hyperlinks>
  <pageMargins left="0.7" right="0.7" top="0.75" bottom="0.75" header="0.3" footer="0.3"/>
  <pageSetup paperSize="9" orientation="portrait" verticalDpi="0" r:id="rId4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V60"/>
  <sheetViews>
    <sheetView topLeftCell="E1" zoomScaleNormal="100" workbookViewId="0">
      <pane ySplit="1" topLeftCell="A44" activePane="bottomLeft" state="frozen"/>
      <selection pane="bottomLeft" activeCell="P6" sqref="P6"/>
    </sheetView>
  </sheetViews>
  <sheetFormatPr defaultColWidth="9" defaultRowHeight="12"/>
  <cols>
    <col min="1" max="1" width="5.25" style="419" bestFit="1" customWidth="1"/>
    <col min="2" max="2" width="9" style="419"/>
    <col min="3" max="3" width="29.375" style="419" bestFit="1" customWidth="1"/>
    <col min="4" max="4" width="17.75" style="419" bestFit="1" customWidth="1"/>
    <col min="5" max="5" width="14.25" style="419" bestFit="1" customWidth="1"/>
    <col min="6" max="6" width="28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29.25" style="419" bestFit="1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10000</v>
      </c>
      <c r="C2" s="406" t="s">
        <v>13398</v>
      </c>
      <c r="D2" s="406" t="s">
        <v>13442</v>
      </c>
      <c r="E2" s="407" t="s">
        <v>13452</v>
      </c>
      <c r="F2" s="87" t="s">
        <v>13399</v>
      </c>
      <c r="G2" s="406" t="s">
        <v>21</v>
      </c>
      <c r="H2" s="409" t="s">
        <v>16975</v>
      </c>
      <c r="I2" s="410" t="s">
        <v>13414</v>
      </c>
      <c r="J2" s="410"/>
      <c r="K2" s="410" t="s">
        <v>17311</v>
      </c>
      <c r="L2" s="410" t="s">
        <v>17276</v>
      </c>
      <c r="M2" s="410" t="s">
        <v>17276</v>
      </c>
      <c r="N2" s="410" t="s">
        <v>17276</v>
      </c>
      <c r="O2" s="410" t="s">
        <v>13451</v>
      </c>
      <c r="P2" s="410"/>
      <c r="Q2" s="504" t="s">
        <v>17155</v>
      </c>
      <c r="R2" s="504" t="s">
        <v>17540</v>
      </c>
      <c r="S2" s="412">
        <v>48</v>
      </c>
      <c r="U2" s="413" t="s">
        <v>5180</v>
      </c>
      <c r="V2" s="413">
        <f>COUNTIF($S$2:$S$59,"41")</f>
        <v>0</v>
      </c>
    </row>
    <row r="3" spans="1:22" ht="15" thickTop="1" thickBot="1">
      <c r="A3" s="406">
        <v>2</v>
      </c>
      <c r="B3" s="406">
        <v>10010</v>
      </c>
      <c r="C3" s="406" t="s">
        <v>13416</v>
      </c>
      <c r="D3" s="406" t="s">
        <v>13443</v>
      </c>
      <c r="E3" s="407" t="s">
        <v>13453</v>
      </c>
      <c r="F3" s="87" t="s">
        <v>13400</v>
      </c>
      <c r="G3" s="406" t="s">
        <v>21</v>
      </c>
      <c r="H3" s="409" t="s">
        <v>13408</v>
      </c>
      <c r="I3" s="410" t="s">
        <v>13415</v>
      </c>
      <c r="J3" s="410"/>
      <c r="K3" s="8" t="s">
        <v>17255</v>
      </c>
      <c r="L3" s="8" t="s">
        <v>17257</v>
      </c>
      <c r="M3" s="8" t="s">
        <v>17257</v>
      </c>
      <c r="N3" s="8" t="s">
        <v>17259</v>
      </c>
      <c r="O3" s="410" t="s">
        <v>13451</v>
      </c>
      <c r="P3" s="410"/>
      <c r="Q3" s="504" t="s">
        <v>14030</v>
      </c>
      <c r="R3" s="504"/>
      <c r="S3" s="412">
        <v>48</v>
      </c>
      <c r="U3" s="413" t="s">
        <v>5179</v>
      </c>
      <c r="V3" s="413">
        <f>COUNTIF($S$2:$S$59,"42")</f>
        <v>0</v>
      </c>
    </row>
    <row r="4" spans="1:22" ht="15" thickTop="1" thickBot="1">
      <c r="A4" s="406">
        <v>3</v>
      </c>
      <c r="B4" s="406">
        <v>10020</v>
      </c>
      <c r="C4" s="406" t="s">
        <v>13417</v>
      </c>
      <c r="D4" s="406" t="s">
        <v>13444</v>
      </c>
      <c r="E4" s="407" t="s">
        <v>13454</v>
      </c>
      <c r="F4" s="87" t="s">
        <v>13401</v>
      </c>
      <c r="G4" s="406" t="s">
        <v>21</v>
      </c>
      <c r="H4" s="409" t="s">
        <v>16976</v>
      </c>
      <c r="I4" s="410" t="s">
        <v>13415</v>
      </c>
      <c r="J4" s="410"/>
      <c r="K4" s="8" t="s">
        <v>17255</v>
      </c>
      <c r="L4" s="8" t="s">
        <v>17257</v>
      </c>
      <c r="M4" s="8" t="s">
        <v>17257</v>
      </c>
      <c r="N4" s="8" t="s">
        <v>17259</v>
      </c>
      <c r="O4" s="410" t="s">
        <v>13451</v>
      </c>
      <c r="P4" s="410"/>
      <c r="Q4" s="504" t="s">
        <v>14031</v>
      </c>
      <c r="R4" s="504"/>
      <c r="S4" s="412">
        <v>48</v>
      </c>
      <c r="U4" s="413" t="s">
        <v>5178</v>
      </c>
      <c r="V4" s="413">
        <f>COUNTIF($S$2:$S$7,"43")</f>
        <v>0</v>
      </c>
    </row>
    <row r="5" spans="1:22" ht="15" thickTop="1" thickBot="1">
      <c r="A5" s="490">
        <v>4</v>
      </c>
      <c r="B5" s="490">
        <v>10030</v>
      </c>
      <c r="C5" s="490" t="s">
        <v>13418</v>
      </c>
      <c r="D5" s="490" t="s">
        <v>13445</v>
      </c>
      <c r="E5" s="622" t="s">
        <v>13455</v>
      </c>
      <c r="F5" s="292" t="s">
        <v>18116</v>
      </c>
      <c r="G5" s="490" t="s">
        <v>21</v>
      </c>
      <c r="H5" s="491" t="s">
        <v>13409</v>
      </c>
      <c r="I5" s="492" t="s">
        <v>13415</v>
      </c>
      <c r="J5" s="492"/>
      <c r="K5" s="254" t="s">
        <v>17255</v>
      </c>
      <c r="L5" s="254" t="s">
        <v>17503</v>
      </c>
      <c r="M5" s="254" t="s">
        <v>17257</v>
      </c>
      <c r="N5" s="254" t="s">
        <v>17259</v>
      </c>
      <c r="O5" s="492" t="s">
        <v>13451</v>
      </c>
      <c r="P5" s="492" t="s">
        <v>33489</v>
      </c>
      <c r="Q5" s="759" t="s">
        <v>14032</v>
      </c>
      <c r="R5" s="759" t="s">
        <v>18119</v>
      </c>
      <c r="S5" s="494">
        <v>48</v>
      </c>
      <c r="U5" s="413" t="s">
        <v>5176</v>
      </c>
      <c r="V5" s="413">
        <f>COUNTIF($S$2:$S$77,"44")</f>
        <v>0</v>
      </c>
    </row>
    <row r="6" spans="1:22" customFormat="1" ht="28.5" thickTop="1" thickBot="1">
      <c r="A6" s="25">
        <v>4</v>
      </c>
      <c r="B6" s="25">
        <v>10030</v>
      </c>
      <c r="C6" s="406" t="s">
        <v>13418</v>
      </c>
      <c r="D6" s="29" t="s">
        <v>18115</v>
      </c>
      <c r="E6" s="305" t="s">
        <v>12391</v>
      </c>
      <c r="F6" s="87" t="s">
        <v>18116</v>
      </c>
      <c r="G6" s="675" t="s">
        <v>21</v>
      </c>
      <c r="H6" s="29" t="s">
        <v>18117</v>
      </c>
      <c r="I6" s="29" t="s">
        <v>8383</v>
      </c>
      <c r="J6" s="29"/>
      <c r="K6" s="8" t="s">
        <v>17255</v>
      </c>
      <c r="L6" s="8" t="s">
        <v>17257</v>
      </c>
      <c r="M6" s="8" t="s">
        <v>17257</v>
      </c>
      <c r="N6" s="8" t="s">
        <v>17259</v>
      </c>
      <c r="O6" s="26">
        <v>43375</v>
      </c>
      <c r="P6" s="26"/>
      <c r="Q6" s="100" t="s">
        <v>18120</v>
      </c>
      <c r="R6" s="449" t="s">
        <v>18118</v>
      </c>
      <c r="S6" s="226">
        <v>48</v>
      </c>
      <c r="T6" s="19"/>
      <c r="U6" s="413" t="s">
        <v>5174</v>
      </c>
      <c r="V6" s="413">
        <f>COUNTIF($S$2:$S$11,"45")</f>
        <v>0</v>
      </c>
    </row>
    <row r="7" spans="1:22" ht="15" thickTop="1" thickBot="1">
      <c r="A7" s="406">
        <v>5</v>
      </c>
      <c r="B7" s="406">
        <v>10050</v>
      </c>
      <c r="C7" s="406" t="s">
        <v>13419</v>
      </c>
      <c r="D7" s="406" t="s">
        <v>13446</v>
      </c>
      <c r="E7" s="415" t="s">
        <v>13456</v>
      </c>
      <c r="F7" s="87" t="s">
        <v>13402</v>
      </c>
      <c r="G7" s="406" t="s">
        <v>21</v>
      </c>
      <c r="H7" s="409" t="s">
        <v>13410</v>
      </c>
      <c r="I7" s="410" t="s">
        <v>13415</v>
      </c>
      <c r="J7" s="410"/>
      <c r="K7" s="8" t="s">
        <v>17501</v>
      </c>
      <c r="L7" s="8" t="s">
        <v>17257</v>
      </c>
      <c r="M7" s="8" t="s">
        <v>17257</v>
      </c>
      <c r="N7" s="8" t="s">
        <v>17259</v>
      </c>
      <c r="O7" s="410" t="s">
        <v>13451</v>
      </c>
      <c r="P7" s="410"/>
      <c r="Q7" s="505" t="s">
        <v>14033</v>
      </c>
      <c r="R7" s="505"/>
      <c r="S7" s="412">
        <v>48</v>
      </c>
      <c r="U7" s="413" t="s">
        <v>5175</v>
      </c>
      <c r="V7" s="413">
        <f>COUNTIF($S$2:$S$11,"46")</f>
        <v>0</v>
      </c>
    </row>
    <row r="8" spans="1:22" ht="15" thickTop="1" thickBot="1">
      <c r="A8" s="406">
        <v>6</v>
      </c>
      <c r="B8" s="406">
        <v>10060</v>
      </c>
      <c r="C8" s="406" t="s">
        <v>13420</v>
      </c>
      <c r="D8" s="406" t="s">
        <v>13447</v>
      </c>
      <c r="E8" s="415" t="s">
        <v>13457</v>
      </c>
      <c r="F8" s="87" t="s">
        <v>13403</v>
      </c>
      <c r="G8" s="406" t="s">
        <v>21</v>
      </c>
      <c r="H8" s="409" t="s">
        <v>13411</v>
      </c>
      <c r="I8" s="410" t="s">
        <v>13415</v>
      </c>
      <c r="J8" s="410"/>
      <c r="K8" s="8" t="s">
        <v>17501</v>
      </c>
      <c r="L8" s="8" t="s">
        <v>17257</v>
      </c>
      <c r="M8" s="8" t="s">
        <v>17257</v>
      </c>
      <c r="N8" s="8" t="s">
        <v>17502</v>
      </c>
      <c r="O8" s="410" t="s">
        <v>13451</v>
      </c>
      <c r="P8" s="410"/>
      <c r="Q8" s="505" t="s">
        <v>14034</v>
      </c>
      <c r="R8" s="505"/>
      <c r="S8" s="412">
        <v>48</v>
      </c>
      <c r="U8" s="413" t="s">
        <v>5214</v>
      </c>
      <c r="V8" s="413">
        <f>COUNTIF($S$2:$S$9,"47")</f>
        <v>0</v>
      </c>
    </row>
    <row r="9" spans="1:22" ht="15" thickTop="1" thickBot="1">
      <c r="A9" s="406">
        <v>7</v>
      </c>
      <c r="B9" s="406">
        <v>10070</v>
      </c>
      <c r="C9" s="406" t="s">
        <v>13421</v>
      </c>
      <c r="D9" s="406" t="s">
        <v>13448</v>
      </c>
      <c r="E9" s="415" t="s">
        <v>13458</v>
      </c>
      <c r="F9" s="87" t="s">
        <v>13404</v>
      </c>
      <c r="G9" s="406" t="s">
        <v>21</v>
      </c>
      <c r="H9" s="409" t="s">
        <v>13412</v>
      </c>
      <c r="I9" s="410" t="s">
        <v>13415</v>
      </c>
      <c r="J9" s="410"/>
      <c r="K9" s="8" t="s">
        <v>17255</v>
      </c>
      <c r="L9" s="8" t="s">
        <v>17257</v>
      </c>
      <c r="M9" s="8" t="s">
        <v>17500</v>
      </c>
      <c r="N9" s="8" t="s">
        <v>17259</v>
      </c>
      <c r="O9" s="410" t="s">
        <v>13451</v>
      </c>
      <c r="P9" s="410"/>
      <c r="Q9" s="410" t="s">
        <v>14035</v>
      </c>
      <c r="R9" s="410"/>
      <c r="S9" s="412">
        <v>48</v>
      </c>
      <c r="U9" s="413" t="s">
        <v>5216</v>
      </c>
      <c r="V9" s="413">
        <f>COUNTIF($S$2:$S$145,"48")</f>
        <v>10</v>
      </c>
    </row>
    <row r="10" spans="1:22" ht="15" thickTop="1" thickBot="1">
      <c r="A10" s="406">
        <v>8</v>
      </c>
      <c r="B10" s="406">
        <v>10080</v>
      </c>
      <c r="C10" s="406" t="s">
        <v>13422</v>
      </c>
      <c r="D10" s="406" t="s">
        <v>13449</v>
      </c>
      <c r="E10" s="415" t="s">
        <v>13459</v>
      </c>
      <c r="F10" s="87" t="s">
        <v>13405</v>
      </c>
      <c r="G10" s="406" t="s">
        <v>21</v>
      </c>
      <c r="H10" s="409" t="s">
        <v>13413</v>
      </c>
      <c r="I10" s="410" t="s">
        <v>13415</v>
      </c>
      <c r="J10" s="410"/>
      <c r="K10" s="8" t="s">
        <v>17255</v>
      </c>
      <c r="L10" s="8" t="s">
        <v>17257</v>
      </c>
      <c r="M10" s="8" t="s">
        <v>17257</v>
      </c>
      <c r="N10" s="8" t="s">
        <v>17259</v>
      </c>
      <c r="O10" s="410" t="s">
        <v>13451</v>
      </c>
      <c r="P10" s="410"/>
      <c r="Q10" s="410" t="s">
        <v>14036</v>
      </c>
      <c r="R10" s="410"/>
      <c r="S10" s="412">
        <v>48</v>
      </c>
      <c r="U10" s="413" t="s">
        <v>5215</v>
      </c>
      <c r="V10" s="413">
        <f>COUNTIF($S$2:$S$145,"49")</f>
        <v>28</v>
      </c>
    </row>
    <row r="11" spans="1:22" ht="15" thickTop="1" thickBot="1">
      <c r="A11" s="406">
        <v>9</v>
      </c>
      <c r="B11" s="406">
        <v>10090</v>
      </c>
      <c r="C11" s="406" t="s">
        <v>13423</v>
      </c>
      <c r="D11" s="406" t="s">
        <v>13450</v>
      </c>
      <c r="E11" s="415" t="s">
        <v>13460</v>
      </c>
      <c r="F11" s="87" t="s">
        <v>13406</v>
      </c>
      <c r="G11" s="406" t="s">
        <v>21</v>
      </c>
      <c r="H11" s="409" t="s">
        <v>13407</v>
      </c>
      <c r="I11" s="410" t="s">
        <v>13415</v>
      </c>
      <c r="J11" s="410"/>
      <c r="K11" s="8" t="s">
        <v>17501</v>
      </c>
      <c r="L11" s="8" t="s">
        <v>17503</v>
      </c>
      <c r="M11" s="8" t="s">
        <v>17257</v>
      </c>
      <c r="N11" s="8" t="s">
        <v>17259</v>
      </c>
      <c r="O11" s="410" t="s">
        <v>13451</v>
      </c>
      <c r="P11" s="410"/>
      <c r="Q11" s="410" t="s">
        <v>14037</v>
      </c>
      <c r="R11" s="410"/>
      <c r="S11" s="412">
        <v>48</v>
      </c>
      <c r="U11" s="413"/>
      <c r="V11" s="413"/>
    </row>
    <row r="12" spans="1:22" ht="15" thickTop="1" thickBot="1">
      <c r="A12" s="406">
        <v>10</v>
      </c>
      <c r="B12" s="406">
        <v>40010</v>
      </c>
      <c r="C12" s="406" t="s">
        <v>20058</v>
      </c>
      <c r="D12" s="406" t="s">
        <v>20147</v>
      </c>
      <c r="E12" s="415" t="s">
        <v>20176</v>
      </c>
      <c r="F12" s="87" t="s">
        <v>20075</v>
      </c>
      <c r="G12" s="406" t="s">
        <v>21</v>
      </c>
      <c r="H12" s="409" t="s">
        <v>20105</v>
      </c>
      <c r="I12" s="410" t="s">
        <v>6559</v>
      </c>
      <c r="J12" s="410"/>
      <c r="K12" s="8" t="s">
        <v>17255</v>
      </c>
      <c r="L12" s="8" t="s">
        <v>17257</v>
      </c>
      <c r="M12" s="8" t="s">
        <v>17257</v>
      </c>
      <c r="N12" s="8" t="s">
        <v>17259</v>
      </c>
      <c r="O12" s="410" t="s">
        <v>20175</v>
      </c>
      <c r="P12" s="410"/>
      <c r="Q12" s="410" t="s">
        <v>20713</v>
      </c>
      <c r="R12" s="410"/>
      <c r="S12" s="412">
        <v>49</v>
      </c>
      <c r="U12" s="413"/>
      <c r="V12" s="413"/>
    </row>
    <row r="13" spans="1:22" ht="15" thickTop="1" thickBot="1">
      <c r="A13" s="406">
        <v>11</v>
      </c>
      <c r="B13" s="406">
        <v>40030</v>
      </c>
      <c r="C13" s="406" t="s">
        <v>20059</v>
      </c>
      <c r="D13" s="406" t="s">
        <v>20148</v>
      </c>
      <c r="E13" s="415" t="s">
        <v>20177</v>
      </c>
      <c r="F13" s="87" t="s">
        <v>20076</v>
      </c>
      <c r="G13" s="406" t="s">
        <v>21</v>
      </c>
      <c r="H13" s="409" t="s">
        <v>20106</v>
      </c>
      <c r="I13" s="410" t="s">
        <v>6559</v>
      </c>
      <c r="J13" s="410"/>
      <c r="K13" s="8" t="s">
        <v>17255</v>
      </c>
      <c r="L13" s="8" t="s">
        <v>17257</v>
      </c>
      <c r="M13" s="8" t="s">
        <v>17257</v>
      </c>
      <c r="N13" s="8" t="s">
        <v>17259</v>
      </c>
      <c r="O13" s="410" t="s">
        <v>20175</v>
      </c>
      <c r="P13" s="410"/>
      <c r="Q13" s="410" t="s">
        <v>20714</v>
      </c>
      <c r="R13" s="410"/>
      <c r="S13" s="412">
        <v>49</v>
      </c>
      <c r="U13" s="413"/>
      <c r="V13" s="413"/>
    </row>
    <row r="14" spans="1:22" ht="15" thickTop="1" thickBot="1">
      <c r="A14" s="406">
        <v>12</v>
      </c>
      <c r="B14" s="406">
        <v>40040</v>
      </c>
      <c r="C14" s="406" t="s">
        <v>20060</v>
      </c>
      <c r="D14" s="406" t="s">
        <v>20149</v>
      </c>
      <c r="E14" s="415" t="s">
        <v>20178</v>
      </c>
      <c r="F14" s="87" t="s">
        <v>20077</v>
      </c>
      <c r="G14" s="406" t="s">
        <v>21</v>
      </c>
      <c r="H14" s="409" t="s">
        <v>20107</v>
      </c>
      <c r="I14" s="410" t="s">
        <v>6559</v>
      </c>
      <c r="J14" s="410"/>
      <c r="K14" s="8" t="s">
        <v>17255</v>
      </c>
      <c r="L14" s="8" t="s">
        <v>17257</v>
      </c>
      <c r="M14" s="8" t="s">
        <v>17257</v>
      </c>
      <c r="N14" s="8" t="s">
        <v>17259</v>
      </c>
      <c r="O14" s="410" t="s">
        <v>20175</v>
      </c>
      <c r="P14" s="410"/>
      <c r="Q14" s="410" t="s">
        <v>20715</v>
      </c>
      <c r="R14" s="410"/>
      <c r="S14" s="412">
        <v>49</v>
      </c>
      <c r="U14" s="413"/>
      <c r="V14" s="413"/>
    </row>
    <row r="15" spans="1:22" ht="15" thickTop="1" thickBot="1">
      <c r="A15" s="406">
        <v>13</v>
      </c>
      <c r="B15" s="406">
        <v>40050</v>
      </c>
      <c r="C15" s="406" t="s">
        <v>20061</v>
      </c>
      <c r="D15" s="406" t="s">
        <v>20150</v>
      </c>
      <c r="E15" s="415" t="s">
        <v>20179</v>
      </c>
      <c r="F15" s="87" t="s">
        <v>20078</v>
      </c>
      <c r="G15" s="406" t="s">
        <v>21</v>
      </c>
      <c r="H15" s="409" t="s">
        <v>20108</v>
      </c>
      <c r="I15" s="410" t="s">
        <v>6559</v>
      </c>
      <c r="J15" s="410"/>
      <c r="K15" s="8" t="s">
        <v>17255</v>
      </c>
      <c r="L15" s="8" t="s">
        <v>17257</v>
      </c>
      <c r="M15" s="8" t="s">
        <v>17257</v>
      </c>
      <c r="N15" s="8" t="s">
        <v>17259</v>
      </c>
      <c r="O15" s="410" t="s">
        <v>20175</v>
      </c>
      <c r="P15" s="410"/>
      <c r="Q15" s="410" t="s">
        <v>20716</v>
      </c>
      <c r="R15" s="410"/>
      <c r="S15" s="412">
        <v>49</v>
      </c>
      <c r="U15" s="413"/>
      <c r="V15" s="413"/>
    </row>
    <row r="16" spans="1:22" ht="15" thickTop="1" thickBot="1">
      <c r="A16" s="406">
        <v>14</v>
      </c>
      <c r="B16" s="406">
        <v>40060</v>
      </c>
      <c r="C16" s="406" t="s">
        <v>20062</v>
      </c>
      <c r="D16" s="406" t="s">
        <v>20151</v>
      </c>
      <c r="E16" s="415" t="s">
        <v>20180</v>
      </c>
      <c r="F16" s="87" t="s">
        <v>20079</v>
      </c>
      <c r="G16" s="406" t="s">
        <v>21</v>
      </c>
      <c r="H16" s="409" t="s">
        <v>20109</v>
      </c>
      <c r="I16" s="410" t="s">
        <v>6559</v>
      </c>
      <c r="J16" s="410"/>
      <c r="K16" s="8" t="s">
        <v>17255</v>
      </c>
      <c r="L16" s="8" t="s">
        <v>17257</v>
      </c>
      <c r="M16" s="8" t="s">
        <v>17257</v>
      </c>
      <c r="N16" s="8" t="s">
        <v>17259</v>
      </c>
      <c r="O16" s="410" t="s">
        <v>20175</v>
      </c>
      <c r="P16" s="410"/>
      <c r="Q16" s="410" t="s">
        <v>20717</v>
      </c>
      <c r="R16" s="410"/>
      <c r="S16" s="412">
        <v>49</v>
      </c>
      <c r="U16" s="413"/>
      <c r="V16" s="413"/>
    </row>
    <row r="17" spans="1:22" ht="15" thickTop="1" thickBot="1">
      <c r="A17" s="406">
        <v>15</v>
      </c>
      <c r="B17" s="406">
        <v>40070</v>
      </c>
      <c r="C17" s="406" t="s">
        <v>20063</v>
      </c>
      <c r="D17" s="406" t="s">
        <v>20152</v>
      </c>
      <c r="E17" s="415" t="s">
        <v>20181</v>
      </c>
      <c r="F17" s="87" t="s">
        <v>20080</v>
      </c>
      <c r="G17" s="406" t="s">
        <v>21</v>
      </c>
      <c r="H17" s="409" t="s">
        <v>20110</v>
      </c>
      <c r="I17" s="410" t="s">
        <v>6559</v>
      </c>
      <c r="J17" s="410"/>
      <c r="K17" s="8" t="s">
        <v>17255</v>
      </c>
      <c r="L17" s="8" t="s">
        <v>17257</v>
      </c>
      <c r="M17" s="8" t="s">
        <v>17257</v>
      </c>
      <c r="N17" s="8" t="s">
        <v>17259</v>
      </c>
      <c r="O17" s="410" t="s">
        <v>20175</v>
      </c>
      <c r="P17" s="410"/>
      <c r="Q17" s="410" t="s">
        <v>20718</v>
      </c>
      <c r="R17" s="410"/>
      <c r="S17" s="412">
        <v>49</v>
      </c>
      <c r="U17" s="413"/>
      <c r="V17" s="413"/>
    </row>
    <row r="18" spans="1:22" ht="15" thickTop="1" thickBot="1">
      <c r="A18" s="406">
        <v>16</v>
      </c>
      <c r="B18" s="406">
        <v>40080</v>
      </c>
      <c r="C18" s="406" t="s">
        <v>20064</v>
      </c>
      <c r="D18" s="406" t="s">
        <v>20153</v>
      </c>
      <c r="E18" s="415" t="s">
        <v>20182</v>
      </c>
      <c r="F18" s="87" t="s">
        <v>20081</v>
      </c>
      <c r="G18" s="406" t="s">
        <v>21</v>
      </c>
      <c r="H18" s="409" t="s">
        <v>20111</v>
      </c>
      <c r="I18" s="410" t="s">
        <v>6559</v>
      </c>
      <c r="J18" s="410"/>
      <c r="K18" s="8" t="s">
        <v>17255</v>
      </c>
      <c r="L18" s="8" t="s">
        <v>17257</v>
      </c>
      <c r="M18" s="8" t="s">
        <v>17257</v>
      </c>
      <c r="N18" s="8" t="s">
        <v>17259</v>
      </c>
      <c r="O18" s="410" t="s">
        <v>20175</v>
      </c>
      <c r="P18" s="410"/>
      <c r="Q18" s="410" t="s">
        <v>20719</v>
      </c>
      <c r="R18" s="410"/>
      <c r="S18" s="412">
        <v>49</v>
      </c>
      <c r="U18" s="413"/>
      <c r="V18" s="413"/>
    </row>
    <row r="19" spans="1:22" ht="15" thickTop="1" thickBot="1">
      <c r="A19" s="406">
        <v>17</v>
      </c>
      <c r="B19" s="406">
        <v>40090</v>
      </c>
      <c r="C19" s="406" t="s">
        <v>20065</v>
      </c>
      <c r="D19" s="406" t="s">
        <v>20154</v>
      </c>
      <c r="E19" s="415" t="s">
        <v>20183</v>
      </c>
      <c r="F19" s="87" t="s">
        <v>20082</v>
      </c>
      <c r="G19" s="406" t="s">
        <v>21</v>
      </c>
      <c r="H19" s="409" t="s">
        <v>20112</v>
      </c>
      <c r="I19" s="410" t="s">
        <v>6559</v>
      </c>
      <c r="J19" s="410"/>
      <c r="K19" s="8" t="s">
        <v>17255</v>
      </c>
      <c r="L19" s="8" t="s">
        <v>17257</v>
      </c>
      <c r="M19" s="8" t="s">
        <v>17257</v>
      </c>
      <c r="N19" s="8" t="s">
        <v>17259</v>
      </c>
      <c r="O19" s="410" t="s">
        <v>20175</v>
      </c>
      <c r="P19" s="410"/>
      <c r="Q19" s="410" t="s">
        <v>20720</v>
      </c>
      <c r="R19" s="410"/>
      <c r="S19" s="412">
        <v>49</v>
      </c>
      <c r="U19" s="413"/>
      <c r="V19" s="413"/>
    </row>
    <row r="20" spans="1:22" ht="15" thickTop="1" thickBot="1">
      <c r="A20" s="406">
        <v>18</v>
      </c>
      <c r="B20" s="406">
        <v>40100</v>
      </c>
      <c r="C20" s="406" t="s">
        <v>20066</v>
      </c>
      <c r="D20" s="406" t="s">
        <v>20155</v>
      </c>
      <c r="E20" s="415" t="s">
        <v>20184</v>
      </c>
      <c r="F20" s="87" t="s">
        <v>20083</v>
      </c>
      <c r="G20" s="406" t="s">
        <v>21</v>
      </c>
      <c r="H20" s="409" t="s">
        <v>20113</v>
      </c>
      <c r="I20" s="410" t="s">
        <v>6559</v>
      </c>
      <c r="J20" s="410"/>
      <c r="K20" s="8" t="s">
        <v>17255</v>
      </c>
      <c r="L20" s="8" t="s">
        <v>17257</v>
      </c>
      <c r="M20" s="8" t="s">
        <v>17257</v>
      </c>
      <c r="N20" s="8" t="s">
        <v>17259</v>
      </c>
      <c r="O20" s="410" t="s">
        <v>20175</v>
      </c>
      <c r="P20" s="410"/>
      <c r="Q20" s="410" t="s">
        <v>20721</v>
      </c>
      <c r="R20" s="410"/>
      <c r="S20" s="412">
        <v>49</v>
      </c>
      <c r="U20" s="413"/>
      <c r="V20" s="413"/>
    </row>
    <row r="21" spans="1:22" ht="15" thickTop="1" thickBot="1">
      <c r="A21" s="406">
        <v>19</v>
      </c>
      <c r="B21" s="406">
        <v>30010</v>
      </c>
      <c r="C21" s="406" t="s">
        <v>31479</v>
      </c>
      <c r="D21" s="406" t="s">
        <v>20156</v>
      </c>
      <c r="E21" s="415" t="s">
        <v>20185</v>
      </c>
      <c r="F21" s="87" t="s">
        <v>20084</v>
      </c>
      <c r="G21" s="406" t="s">
        <v>21</v>
      </c>
      <c r="H21" s="409" t="s">
        <v>20114</v>
      </c>
      <c r="I21" s="410" t="s">
        <v>6559</v>
      </c>
      <c r="J21" s="410"/>
      <c r="K21" s="8" t="s">
        <v>17255</v>
      </c>
      <c r="L21" s="8" t="s">
        <v>17257</v>
      </c>
      <c r="M21" s="8" t="s">
        <v>17257</v>
      </c>
      <c r="N21" s="8" t="s">
        <v>17259</v>
      </c>
      <c r="O21" s="410" t="s">
        <v>20175</v>
      </c>
      <c r="P21" s="410"/>
      <c r="Q21" s="410" t="s">
        <v>20722</v>
      </c>
      <c r="R21" s="410"/>
      <c r="S21" s="412">
        <v>49</v>
      </c>
      <c r="U21" s="413"/>
      <c r="V21" s="413"/>
    </row>
    <row r="22" spans="1:22" ht="15" thickTop="1" thickBot="1">
      <c r="A22" s="406">
        <v>20</v>
      </c>
      <c r="B22" s="406">
        <v>30020</v>
      </c>
      <c r="C22" s="406" t="s">
        <v>31480</v>
      </c>
      <c r="D22" s="406" t="s">
        <v>20157</v>
      </c>
      <c r="E22" s="415" t="s">
        <v>20186</v>
      </c>
      <c r="F22" s="87" t="s">
        <v>20085</v>
      </c>
      <c r="G22" s="406" t="s">
        <v>21</v>
      </c>
      <c r="H22" s="409" t="s">
        <v>20115</v>
      </c>
      <c r="I22" s="410" t="s">
        <v>6559</v>
      </c>
      <c r="J22" s="410"/>
      <c r="K22" s="8" t="s">
        <v>17255</v>
      </c>
      <c r="L22" s="8" t="s">
        <v>17257</v>
      </c>
      <c r="M22" s="8" t="s">
        <v>17257</v>
      </c>
      <c r="N22" s="8" t="s">
        <v>17259</v>
      </c>
      <c r="O22" s="410" t="s">
        <v>20175</v>
      </c>
      <c r="P22" s="410"/>
      <c r="Q22" s="410" t="s">
        <v>20723</v>
      </c>
      <c r="R22" s="410"/>
      <c r="S22" s="412">
        <v>49</v>
      </c>
      <c r="U22" s="413"/>
      <c r="V22" s="413"/>
    </row>
    <row r="23" spans="1:22" ht="15" thickTop="1" thickBot="1">
      <c r="A23" s="406">
        <v>21</v>
      </c>
      <c r="B23" s="406">
        <v>30030</v>
      </c>
      <c r="C23" s="406" t="s">
        <v>31481</v>
      </c>
      <c r="D23" s="406" t="s">
        <v>20158</v>
      </c>
      <c r="E23" s="415" t="s">
        <v>20187</v>
      </c>
      <c r="F23" s="87" t="s">
        <v>20086</v>
      </c>
      <c r="G23" s="406" t="s">
        <v>21</v>
      </c>
      <c r="H23" s="409" t="s">
        <v>20116</v>
      </c>
      <c r="I23" s="410" t="s">
        <v>6559</v>
      </c>
      <c r="J23" s="410"/>
      <c r="K23" s="8" t="s">
        <v>17255</v>
      </c>
      <c r="L23" s="8" t="s">
        <v>17257</v>
      </c>
      <c r="M23" s="8" t="s">
        <v>17257</v>
      </c>
      <c r="N23" s="8" t="s">
        <v>17259</v>
      </c>
      <c r="O23" s="410" t="s">
        <v>20175</v>
      </c>
      <c r="P23" s="410"/>
      <c r="Q23" s="410" t="s">
        <v>20724</v>
      </c>
      <c r="R23" s="410"/>
      <c r="S23" s="412">
        <v>49</v>
      </c>
      <c r="U23" s="413"/>
      <c r="V23" s="413"/>
    </row>
    <row r="24" spans="1:22" ht="15" thickTop="1" thickBot="1">
      <c r="A24" s="406">
        <v>22</v>
      </c>
      <c r="B24" s="406">
        <v>30050</v>
      </c>
      <c r="C24" s="406" t="s">
        <v>31482</v>
      </c>
      <c r="D24" s="406" t="s">
        <v>20159</v>
      </c>
      <c r="E24" s="415" t="s">
        <v>20188</v>
      </c>
      <c r="F24" s="87" t="s">
        <v>20087</v>
      </c>
      <c r="G24" s="406" t="s">
        <v>21</v>
      </c>
      <c r="H24" s="409" t="s">
        <v>20117</v>
      </c>
      <c r="I24" s="410" t="s">
        <v>6559</v>
      </c>
      <c r="J24" s="410"/>
      <c r="K24" s="8" t="s">
        <v>17255</v>
      </c>
      <c r="L24" s="8" t="s">
        <v>17257</v>
      </c>
      <c r="M24" s="8" t="s">
        <v>17257</v>
      </c>
      <c r="N24" s="8" t="s">
        <v>17259</v>
      </c>
      <c r="O24" s="410" t="s">
        <v>20175</v>
      </c>
      <c r="P24" s="410"/>
      <c r="Q24" s="410" t="s">
        <v>20725</v>
      </c>
      <c r="R24" s="410"/>
      <c r="S24" s="412">
        <v>49</v>
      </c>
      <c r="U24" s="413"/>
      <c r="V24" s="413"/>
    </row>
    <row r="25" spans="1:22" ht="15" thickTop="1" thickBot="1">
      <c r="A25" s="406">
        <v>23</v>
      </c>
      <c r="B25" s="406">
        <v>30070</v>
      </c>
      <c r="C25" s="406" t="s">
        <v>31483</v>
      </c>
      <c r="D25" s="406" t="s">
        <v>20160</v>
      </c>
      <c r="E25" s="415" t="s">
        <v>20189</v>
      </c>
      <c r="F25" s="87" t="s">
        <v>20088</v>
      </c>
      <c r="G25" s="406" t="s">
        <v>21</v>
      </c>
      <c r="H25" s="409" t="s">
        <v>20118</v>
      </c>
      <c r="I25" s="410" t="s">
        <v>6559</v>
      </c>
      <c r="J25" s="410"/>
      <c r="K25" s="8" t="s">
        <v>17255</v>
      </c>
      <c r="L25" s="8" t="s">
        <v>17257</v>
      </c>
      <c r="M25" s="8" t="s">
        <v>17257</v>
      </c>
      <c r="N25" s="8" t="s">
        <v>17259</v>
      </c>
      <c r="O25" s="410" t="s">
        <v>20175</v>
      </c>
      <c r="P25" s="410"/>
      <c r="Q25" s="410" t="s">
        <v>20726</v>
      </c>
      <c r="R25" s="410"/>
      <c r="S25" s="412">
        <v>49</v>
      </c>
      <c r="U25" s="413"/>
      <c r="V25" s="413"/>
    </row>
    <row r="26" spans="1:22" ht="15" thickTop="1" thickBot="1">
      <c r="A26" s="406">
        <v>24</v>
      </c>
      <c r="B26" s="406">
        <v>30080</v>
      </c>
      <c r="C26" s="406" t="s">
        <v>31484</v>
      </c>
      <c r="D26" s="406" t="s">
        <v>20161</v>
      </c>
      <c r="E26" s="415" t="s">
        <v>20190</v>
      </c>
      <c r="F26" s="87" t="s">
        <v>20089</v>
      </c>
      <c r="G26" s="406" t="s">
        <v>21</v>
      </c>
      <c r="H26" s="409" t="s">
        <v>20119</v>
      </c>
      <c r="I26" s="410" t="s">
        <v>6559</v>
      </c>
      <c r="J26" s="410"/>
      <c r="K26" s="8" t="s">
        <v>17255</v>
      </c>
      <c r="L26" s="8" t="s">
        <v>17257</v>
      </c>
      <c r="M26" s="8" t="s">
        <v>17257</v>
      </c>
      <c r="N26" s="8" t="s">
        <v>17259</v>
      </c>
      <c r="O26" s="410" t="s">
        <v>20175</v>
      </c>
      <c r="P26" s="410"/>
      <c r="Q26" s="410" t="s">
        <v>20727</v>
      </c>
      <c r="R26" s="410"/>
      <c r="S26" s="412">
        <v>49</v>
      </c>
      <c r="U26" s="413"/>
      <c r="V26" s="413"/>
    </row>
    <row r="27" spans="1:22" ht="15" thickTop="1" thickBot="1">
      <c r="A27" s="406">
        <v>25</v>
      </c>
      <c r="B27" s="406">
        <v>30090</v>
      </c>
      <c r="C27" s="406" t="s">
        <v>31485</v>
      </c>
      <c r="D27" s="406" t="s">
        <v>20162</v>
      </c>
      <c r="E27" s="415" t="s">
        <v>20191</v>
      </c>
      <c r="F27" s="87" t="s">
        <v>20090</v>
      </c>
      <c r="G27" s="406" t="s">
        <v>21</v>
      </c>
      <c r="H27" s="409" t="s">
        <v>20120</v>
      </c>
      <c r="I27" s="410" t="s">
        <v>6559</v>
      </c>
      <c r="J27" s="410"/>
      <c r="K27" s="8" t="s">
        <v>17255</v>
      </c>
      <c r="L27" s="8" t="s">
        <v>17257</v>
      </c>
      <c r="M27" s="8" t="s">
        <v>17257</v>
      </c>
      <c r="N27" s="8" t="s">
        <v>17259</v>
      </c>
      <c r="O27" s="410" t="s">
        <v>20175</v>
      </c>
      <c r="P27" s="410"/>
      <c r="Q27" s="410" t="s">
        <v>20728</v>
      </c>
      <c r="R27" s="410"/>
      <c r="S27" s="412">
        <v>49</v>
      </c>
      <c r="U27" s="413"/>
      <c r="V27" s="413"/>
    </row>
    <row r="28" spans="1:22" ht="15" thickTop="1" thickBot="1">
      <c r="A28" s="406">
        <v>26</v>
      </c>
      <c r="B28" s="406">
        <v>30100</v>
      </c>
      <c r="C28" s="406" t="s">
        <v>31486</v>
      </c>
      <c r="D28" s="406" t="s">
        <v>20163</v>
      </c>
      <c r="E28" s="415" t="s">
        <v>20192</v>
      </c>
      <c r="F28" s="87" t="s">
        <v>20091</v>
      </c>
      <c r="G28" s="406" t="s">
        <v>21</v>
      </c>
      <c r="H28" s="409" t="s">
        <v>20121</v>
      </c>
      <c r="I28" s="410" t="s">
        <v>6559</v>
      </c>
      <c r="J28" s="410"/>
      <c r="K28" s="8" t="s">
        <v>17255</v>
      </c>
      <c r="L28" s="8" t="s">
        <v>17257</v>
      </c>
      <c r="M28" s="8" t="s">
        <v>17257</v>
      </c>
      <c r="N28" s="8" t="s">
        <v>17259</v>
      </c>
      <c r="O28" s="410" t="s">
        <v>20175</v>
      </c>
      <c r="P28" s="410"/>
      <c r="Q28" s="410" t="s">
        <v>20729</v>
      </c>
      <c r="R28" s="410"/>
      <c r="S28" s="412">
        <v>49</v>
      </c>
      <c r="U28" s="413"/>
      <c r="V28" s="413"/>
    </row>
    <row r="29" spans="1:22" ht="15" thickTop="1" thickBot="1">
      <c r="A29" s="406">
        <v>27</v>
      </c>
      <c r="B29" s="406">
        <v>30120</v>
      </c>
      <c r="C29" s="406" t="s">
        <v>31487</v>
      </c>
      <c r="D29" s="406" t="s">
        <v>20164</v>
      </c>
      <c r="E29" s="415" t="s">
        <v>20193</v>
      </c>
      <c r="F29" s="87" t="s">
        <v>20092</v>
      </c>
      <c r="G29" s="406" t="s">
        <v>21</v>
      </c>
      <c r="H29" s="409" t="s">
        <v>20122</v>
      </c>
      <c r="I29" s="410" t="s">
        <v>6559</v>
      </c>
      <c r="J29" s="410"/>
      <c r="K29" s="8" t="s">
        <v>17255</v>
      </c>
      <c r="L29" s="8" t="s">
        <v>17257</v>
      </c>
      <c r="M29" s="8" t="s">
        <v>17257</v>
      </c>
      <c r="N29" s="8" t="s">
        <v>17259</v>
      </c>
      <c r="O29" s="410" t="s">
        <v>20175</v>
      </c>
      <c r="P29" s="410"/>
      <c r="Q29" s="410" t="s">
        <v>20730</v>
      </c>
      <c r="R29" s="410"/>
      <c r="S29" s="412">
        <v>49</v>
      </c>
      <c r="U29" s="413"/>
      <c r="V29" s="413"/>
    </row>
    <row r="30" spans="1:22" ht="15" thickTop="1" thickBot="1">
      <c r="A30" s="406">
        <v>28</v>
      </c>
      <c r="B30" s="406">
        <v>20030</v>
      </c>
      <c r="C30" s="406" t="s">
        <v>31488</v>
      </c>
      <c r="D30" s="406" t="s">
        <v>20165</v>
      </c>
      <c r="E30" s="415" t="s">
        <v>20194</v>
      </c>
      <c r="F30" s="87" t="s">
        <v>20093</v>
      </c>
      <c r="G30" s="406" t="s">
        <v>21</v>
      </c>
      <c r="H30" s="409" t="s">
        <v>20123</v>
      </c>
      <c r="I30" s="410" t="s">
        <v>6559</v>
      </c>
      <c r="J30" s="410"/>
      <c r="K30" s="8" t="s">
        <v>17255</v>
      </c>
      <c r="L30" s="8" t="s">
        <v>17257</v>
      </c>
      <c r="M30" s="8" t="s">
        <v>17257</v>
      </c>
      <c r="N30" s="8" t="s">
        <v>17259</v>
      </c>
      <c r="O30" s="410" t="s">
        <v>20175</v>
      </c>
      <c r="P30" s="410"/>
      <c r="Q30" s="410" t="s">
        <v>20731</v>
      </c>
      <c r="R30" s="410"/>
      <c r="S30" s="412">
        <v>49</v>
      </c>
      <c r="U30" s="413"/>
      <c r="V30" s="413"/>
    </row>
    <row r="31" spans="1:22" ht="15" thickTop="1" thickBot="1">
      <c r="A31" s="406">
        <v>29</v>
      </c>
      <c r="B31" s="406">
        <v>20050</v>
      </c>
      <c r="C31" s="406" t="s">
        <v>20067</v>
      </c>
      <c r="D31" s="406" t="s">
        <v>20166</v>
      </c>
      <c r="E31" s="415" t="s">
        <v>20195</v>
      </c>
      <c r="F31" s="87" t="s">
        <v>20094</v>
      </c>
      <c r="G31" s="406" t="s">
        <v>21</v>
      </c>
      <c r="H31" s="409" t="s">
        <v>20124</v>
      </c>
      <c r="I31" s="410" t="s">
        <v>6559</v>
      </c>
      <c r="J31" s="410"/>
      <c r="K31" s="8" t="s">
        <v>17255</v>
      </c>
      <c r="L31" s="8" t="s">
        <v>17257</v>
      </c>
      <c r="M31" s="8" t="s">
        <v>17257</v>
      </c>
      <c r="N31" s="8" t="s">
        <v>17259</v>
      </c>
      <c r="O31" s="410" t="s">
        <v>20175</v>
      </c>
      <c r="P31" s="410"/>
      <c r="Q31" s="410" t="s">
        <v>20732</v>
      </c>
      <c r="R31" s="410"/>
      <c r="S31" s="412">
        <v>49</v>
      </c>
      <c r="U31" s="413"/>
      <c r="V31" s="413"/>
    </row>
    <row r="32" spans="1:22" ht="15" thickTop="1" thickBot="1">
      <c r="A32" s="406">
        <v>30</v>
      </c>
      <c r="B32" s="406">
        <v>20060</v>
      </c>
      <c r="C32" s="406" t="s">
        <v>20068</v>
      </c>
      <c r="D32" s="406" t="s">
        <v>20167</v>
      </c>
      <c r="E32" s="415" t="s">
        <v>20196</v>
      </c>
      <c r="F32" s="87" t="s">
        <v>20095</v>
      </c>
      <c r="G32" s="406" t="s">
        <v>21</v>
      </c>
      <c r="H32" s="409" t="s">
        <v>20125</v>
      </c>
      <c r="I32" s="410" t="s">
        <v>6559</v>
      </c>
      <c r="J32" s="410"/>
      <c r="K32" s="8" t="s">
        <v>17255</v>
      </c>
      <c r="L32" s="8" t="s">
        <v>17257</v>
      </c>
      <c r="M32" s="8" t="s">
        <v>17257</v>
      </c>
      <c r="N32" s="8" t="s">
        <v>17259</v>
      </c>
      <c r="O32" s="410" t="s">
        <v>20175</v>
      </c>
      <c r="P32" s="410"/>
      <c r="Q32" s="410" t="s">
        <v>20733</v>
      </c>
      <c r="R32" s="410"/>
      <c r="S32" s="412">
        <v>49</v>
      </c>
      <c r="U32" s="413"/>
      <c r="V32" s="413"/>
    </row>
    <row r="33" spans="1:22" ht="15" thickTop="1" thickBot="1">
      <c r="A33" s="406">
        <v>31</v>
      </c>
      <c r="B33" s="406">
        <v>20070</v>
      </c>
      <c r="C33" s="406" t="s">
        <v>20069</v>
      </c>
      <c r="D33" s="406" t="s">
        <v>20168</v>
      </c>
      <c r="E33" s="415" t="s">
        <v>20197</v>
      </c>
      <c r="F33" s="87" t="s">
        <v>20096</v>
      </c>
      <c r="G33" s="406" t="s">
        <v>21</v>
      </c>
      <c r="H33" s="409" t="s">
        <v>20126</v>
      </c>
      <c r="I33" s="410" t="s">
        <v>6559</v>
      </c>
      <c r="J33" s="410"/>
      <c r="K33" s="8" t="s">
        <v>17255</v>
      </c>
      <c r="L33" s="8" t="s">
        <v>17257</v>
      </c>
      <c r="M33" s="8" t="s">
        <v>17257</v>
      </c>
      <c r="N33" s="8" t="s">
        <v>17259</v>
      </c>
      <c r="O33" s="410" t="s">
        <v>20175</v>
      </c>
      <c r="P33" s="410"/>
      <c r="Q33" s="410" t="s">
        <v>20734</v>
      </c>
      <c r="R33" s="410"/>
      <c r="S33" s="412">
        <v>49</v>
      </c>
      <c r="U33" s="413"/>
      <c r="V33" s="413"/>
    </row>
    <row r="34" spans="1:22" ht="15" thickTop="1" thickBot="1">
      <c r="A34" s="406">
        <v>32</v>
      </c>
      <c r="B34" s="406">
        <v>20080</v>
      </c>
      <c r="C34" s="406" t="s">
        <v>20070</v>
      </c>
      <c r="D34" s="406" t="s">
        <v>20169</v>
      </c>
      <c r="E34" s="415" t="s">
        <v>20198</v>
      </c>
      <c r="F34" s="87" t="s">
        <v>20097</v>
      </c>
      <c r="G34" s="406" t="s">
        <v>21</v>
      </c>
      <c r="H34" s="409" t="s">
        <v>20127</v>
      </c>
      <c r="I34" s="410" t="s">
        <v>6559</v>
      </c>
      <c r="J34" s="410"/>
      <c r="K34" s="8" t="s">
        <v>17255</v>
      </c>
      <c r="L34" s="8" t="s">
        <v>17257</v>
      </c>
      <c r="M34" s="8" t="s">
        <v>17257</v>
      </c>
      <c r="N34" s="8" t="s">
        <v>17259</v>
      </c>
      <c r="O34" s="410" t="s">
        <v>20175</v>
      </c>
      <c r="P34" s="410"/>
      <c r="Q34" s="410" t="s">
        <v>20735</v>
      </c>
      <c r="R34" s="410"/>
      <c r="S34" s="412">
        <v>49</v>
      </c>
      <c r="U34" s="413"/>
      <c r="V34" s="413"/>
    </row>
    <row r="35" spans="1:22" ht="15" thickTop="1" thickBot="1">
      <c r="A35" s="406">
        <v>33</v>
      </c>
      <c r="B35" s="406">
        <v>20090</v>
      </c>
      <c r="C35" s="406" t="s">
        <v>20071</v>
      </c>
      <c r="D35" s="406" t="s">
        <v>20170</v>
      </c>
      <c r="E35" s="415" t="s">
        <v>20199</v>
      </c>
      <c r="F35" s="87" t="s">
        <v>20098</v>
      </c>
      <c r="G35" s="406" t="s">
        <v>21</v>
      </c>
      <c r="H35" s="409" t="s">
        <v>20128</v>
      </c>
      <c r="I35" s="410" t="s">
        <v>6559</v>
      </c>
      <c r="J35" s="410"/>
      <c r="K35" s="8" t="s">
        <v>17255</v>
      </c>
      <c r="L35" s="8" t="s">
        <v>17257</v>
      </c>
      <c r="M35" s="8" t="s">
        <v>17257</v>
      </c>
      <c r="N35" s="8" t="s">
        <v>17259</v>
      </c>
      <c r="O35" s="410" t="s">
        <v>20175</v>
      </c>
      <c r="P35" s="410"/>
      <c r="Q35" s="410" t="s">
        <v>20736</v>
      </c>
      <c r="R35" s="410"/>
      <c r="S35" s="412">
        <v>49</v>
      </c>
      <c r="U35" s="413"/>
      <c r="V35" s="413"/>
    </row>
    <row r="36" spans="1:22" ht="15" thickTop="1" thickBot="1">
      <c r="A36" s="406">
        <v>34</v>
      </c>
      <c r="B36" s="406">
        <v>40000</v>
      </c>
      <c r="C36" s="406" t="s">
        <v>20072</v>
      </c>
      <c r="D36" s="406" t="s">
        <v>20171</v>
      </c>
      <c r="E36" s="415" t="s">
        <v>20200</v>
      </c>
      <c r="F36" s="87" t="s">
        <v>20099</v>
      </c>
      <c r="G36" s="406" t="s">
        <v>21</v>
      </c>
      <c r="H36" s="409" t="s">
        <v>20129</v>
      </c>
      <c r="I36" s="410" t="s">
        <v>20103</v>
      </c>
      <c r="J36" s="410"/>
      <c r="K36" s="410" t="s">
        <v>17311</v>
      </c>
      <c r="L36" s="410" t="s">
        <v>17276</v>
      </c>
      <c r="M36" s="410" t="s">
        <v>17276</v>
      </c>
      <c r="N36" s="410" t="s">
        <v>17276</v>
      </c>
      <c r="O36" s="410" t="s">
        <v>20175</v>
      </c>
      <c r="P36" s="410"/>
      <c r="Q36" s="410"/>
      <c r="R36" s="410"/>
      <c r="S36" s="412">
        <v>49</v>
      </c>
      <c r="U36" s="413"/>
      <c r="V36" s="413"/>
    </row>
    <row r="37" spans="1:22" ht="15" thickTop="1" thickBot="1">
      <c r="A37" s="406">
        <v>35</v>
      </c>
      <c r="B37" s="406">
        <v>30000</v>
      </c>
      <c r="C37" s="406" t="s">
        <v>20073</v>
      </c>
      <c r="D37" s="406" t="s">
        <v>20172</v>
      </c>
      <c r="E37" s="415" t="s">
        <v>20201</v>
      </c>
      <c r="F37" s="87" t="s">
        <v>20100</v>
      </c>
      <c r="G37" s="406" t="s">
        <v>21</v>
      </c>
      <c r="H37" s="409" t="s">
        <v>20130</v>
      </c>
      <c r="I37" s="410" t="s">
        <v>20103</v>
      </c>
      <c r="J37" s="410"/>
      <c r="K37" s="410" t="s">
        <v>17311</v>
      </c>
      <c r="L37" s="410" t="s">
        <v>17276</v>
      </c>
      <c r="M37" s="410" t="s">
        <v>17276</v>
      </c>
      <c r="N37" s="410" t="s">
        <v>17276</v>
      </c>
      <c r="O37" s="410" t="s">
        <v>20175</v>
      </c>
      <c r="P37" s="410"/>
      <c r="Q37" s="410"/>
      <c r="R37" s="410"/>
      <c r="S37" s="412">
        <v>49</v>
      </c>
      <c r="U37" s="413"/>
      <c r="V37" s="413"/>
    </row>
    <row r="38" spans="1:22" ht="15" thickTop="1" thickBot="1">
      <c r="A38" s="406">
        <v>36</v>
      </c>
      <c r="B38" s="406">
        <v>20000</v>
      </c>
      <c r="C38" s="406" t="s">
        <v>20074</v>
      </c>
      <c r="D38" s="406" t="s">
        <v>20173</v>
      </c>
      <c r="E38" s="415" t="s">
        <v>20202</v>
      </c>
      <c r="F38" s="87" t="s">
        <v>20101</v>
      </c>
      <c r="G38" s="406" t="s">
        <v>21</v>
      </c>
      <c r="H38" s="409" t="s">
        <v>20131</v>
      </c>
      <c r="I38" s="410" t="s">
        <v>20103</v>
      </c>
      <c r="J38" s="410"/>
      <c r="K38" s="410" t="s">
        <v>17311</v>
      </c>
      <c r="L38" s="410" t="s">
        <v>17276</v>
      </c>
      <c r="M38" s="410" t="s">
        <v>17276</v>
      </c>
      <c r="N38" s="410" t="s">
        <v>17276</v>
      </c>
      <c r="O38" s="410" t="s">
        <v>20175</v>
      </c>
      <c r="P38" s="410"/>
      <c r="Q38" s="410"/>
      <c r="R38" s="410"/>
      <c r="S38" s="412">
        <v>49</v>
      </c>
      <c r="U38" s="413"/>
      <c r="V38" s="413"/>
    </row>
    <row r="39" spans="1:22" ht="15" thickTop="1" thickBot="1">
      <c r="A39" s="406">
        <v>37</v>
      </c>
      <c r="B39" s="406">
        <v>100</v>
      </c>
      <c r="C39" s="406" t="s">
        <v>20623</v>
      </c>
      <c r="D39" s="406" t="s">
        <v>20174</v>
      </c>
      <c r="E39" s="415" t="s">
        <v>20203</v>
      </c>
      <c r="F39" s="87" t="s">
        <v>20102</v>
      </c>
      <c r="G39" s="406" t="s">
        <v>21</v>
      </c>
      <c r="H39" s="409" t="s">
        <v>20132</v>
      </c>
      <c r="I39" s="410" t="s">
        <v>27349</v>
      </c>
      <c r="J39" s="410"/>
      <c r="K39" s="8"/>
      <c r="L39" s="8"/>
      <c r="M39" s="8"/>
      <c r="N39" s="8"/>
      <c r="O39" s="410" t="s">
        <v>20175</v>
      </c>
      <c r="P39" s="410"/>
      <c r="Q39" s="410" t="s">
        <v>20737</v>
      </c>
      <c r="R39" s="410"/>
      <c r="S39" s="412">
        <v>49</v>
      </c>
      <c r="U39" s="413"/>
      <c r="V39" s="413"/>
    </row>
    <row r="40" spans="1:22" ht="15" thickTop="1" thickBot="1">
      <c r="A40" s="406">
        <v>38</v>
      </c>
      <c r="B40" s="406">
        <v>50000</v>
      </c>
      <c r="C40" s="406" t="s">
        <v>25379</v>
      </c>
      <c r="D40" s="406" t="s">
        <v>25621</v>
      </c>
      <c r="E40" s="415" t="s">
        <v>25634</v>
      </c>
      <c r="F40" s="87" t="s">
        <v>25391</v>
      </c>
      <c r="G40" s="406" t="s">
        <v>21</v>
      </c>
      <c r="H40" s="409" t="s">
        <v>25406</v>
      </c>
      <c r="I40" s="410" t="s">
        <v>25404</v>
      </c>
      <c r="J40" s="410"/>
      <c r="K40" s="8"/>
      <c r="L40" s="8"/>
      <c r="M40" s="8"/>
      <c r="N40" s="8"/>
      <c r="O40" s="410" t="s">
        <v>25620</v>
      </c>
      <c r="P40" s="410"/>
      <c r="Q40" s="410" t="s">
        <v>25908</v>
      </c>
      <c r="R40" s="410" t="s">
        <v>25909</v>
      </c>
      <c r="S40" s="412"/>
      <c r="U40" s="413"/>
      <c r="V40" s="413"/>
    </row>
    <row r="41" spans="1:22" ht="15" thickTop="1" thickBot="1">
      <c r="A41" s="406">
        <v>39</v>
      </c>
      <c r="B41" s="406">
        <v>50010</v>
      </c>
      <c r="C41" s="406" t="s">
        <v>31489</v>
      </c>
      <c r="D41" s="406" t="s">
        <v>25622</v>
      </c>
      <c r="E41" s="415" t="s">
        <v>25635</v>
      </c>
      <c r="F41" s="87" t="s">
        <v>25392</v>
      </c>
      <c r="G41" s="406" t="s">
        <v>21</v>
      </c>
      <c r="H41" s="409" t="s">
        <v>25407</v>
      </c>
      <c r="I41" s="410" t="s">
        <v>25405</v>
      </c>
      <c r="J41" s="410"/>
      <c r="K41" s="8"/>
      <c r="L41" s="8"/>
      <c r="M41" s="8"/>
      <c r="N41" s="8"/>
      <c r="O41" s="410" t="s">
        <v>25620</v>
      </c>
      <c r="P41" s="410"/>
      <c r="Q41" s="410" t="s">
        <v>25808</v>
      </c>
      <c r="R41" s="410"/>
      <c r="S41" s="412"/>
      <c r="U41" s="413"/>
      <c r="V41" s="413"/>
    </row>
    <row r="42" spans="1:22" ht="15" thickTop="1" thickBot="1">
      <c r="A42" s="406">
        <v>40</v>
      </c>
      <c r="B42" s="406">
        <v>50020</v>
      </c>
      <c r="C42" s="406" t="s">
        <v>25380</v>
      </c>
      <c r="D42" s="406" t="s">
        <v>25623</v>
      </c>
      <c r="E42" s="415" t="s">
        <v>25636</v>
      </c>
      <c r="F42" s="87" t="s">
        <v>25393</v>
      </c>
      <c r="G42" s="406" t="s">
        <v>21</v>
      </c>
      <c r="H42" s="409" t="s">
        <v>25408</v>
      </c>
      <c r="I42" s="410" t="s">
        <v>25405</v>
      </c>
      <c r="J42" s="410"/>
      <c r="K42" s="8"/>
      <c r="L42" s="8"/>
      <c r="M42" s="8"/>
      <c r="N42" s="8"/>
      <c r="O42" s="410" t="s">
        <v>25613</v>
      </c>
      <c r="P42" s="410"/>
      <c r="Q42" s="410" t="s">
        <v>25809</v>
      </c>
      <c r="R42" s="410"/>
      <c r="S42" s="412"/>
      <c r="U42" s="413"/>
      <c r="V42" s="413"/>
    </row>
    <row r="43" spans="1:22" ht="15" thickTop="1" thickBot="1">
      <c r="A43" s="406">
        <v>41</v>
      </c>
      <c r="B43" s="406">
        <v>50030</v>
      </c>
      <c r="C43" s="406" t="s">
        <v>25381</v>
      </c>
      <c r="D43" s="406" t="s">
        <v>25624</v>
      </c>
      <c r="E43" s="415" t="s">
        <v>25637</v>
      </c>
      <c r="F43" s="87" t="s">
        <v>25394</v>
      </c>
      <c r="G43" s="406" t="s">
        <v>21</v>
      </c>
      <c r="H43" s="409" t="s">
        <v>25409</v>
      </c>
      <c r="I43" s="410" t="s">
        <v>25405</v>
      </c>
      <c r="J43" s="410"/>
      <c r="K43" s="8"/>
      <c r="L43" s="8"/>
      <c r="M43" s="8"/>
      <c r="N43" s="8"/>
      <c r="O43" s="410" t="s">
        <v>25613</v>
      </c>
      <c r="P43" s="410"/>
      <c r="Q43" s="410" t="s">
        <v>25810</v>
      </c>
      <c r="R43" s="410"/>
      <c r="S43" s="412"/>
      <c r="U43" s="413"/>
      <c r="V43" s="413"/>
    </row>
    <row r="44" spans="1:22" ht="15" thickTop="1" thickBot="1">
      <c r="A44" s="406">
        <v>42</v>
      </c>
      <c r="B44" s="406">
        <v>50040</v>
      </c>
      <c r="C44" s="406" t="s">
        <v>25382</v>
      </c>
      <c r="D44" s="406" t="s">
        <v>25625</v>
      </c>
      <c r="E44" s="415" t="s">
        <v>25638</v>
      </c>
      <c r="F44" s="87" t="s">
        <v>25395</v>
      </c>
      <c r="G44" s="406" t="s">
        <v>21</v>
      </c>
      <c r="H44" s="409" t="s">
        <v>25410</v>
      </c>
      <c r="I44" s="410" t="s">
        <v>25405</v>
      </c>
      <c r="J44" s="410"/>
      <c r="K44" s="8"/>
      <c r="L44" s="8"/>
      <c r="M44" s="8"/>
      <c r="N44" s="8"/>
      <c r="O44" s="410" t="s">
        <v>25613</v>
      </c>
      <c r="P44" s="410"/>
      <c r="Q44" s="410" t="s">
        <v>25811</v>
      </c>
      <c r="R44" s="410"/>
      <c r="S44" s="412"/>
      <c r="U44" s="413"/>
      <c r="V44" s="413"/>
    </row>
    <row r="45" spans="1:22" ht="15" thickTop="1" thickBot="1">
      <c r="A45" s="406">
        <v>43</v>
      </c>
      <c r="B45" s="406">
        <v>50050</v>
      </c>
      <c r="C45" s="406" t="s">
        <v>25383</v>
      </c>
      <c r="D45" s="406" t="s">
        <v>25626</v>
      </c>
      <c r="E45" s="415" t="s">
        <v>25639</v>
      </c>
      <c r="F45" s="87" t="s">
        <v>25396</v>
      </c>
      <c r="G45" s="406" t="s">
        <v>21</v>
      </c>
      <c r="H45" s="409" t="s">
        <v>25411</v>
      </c>
      <c r="I45" s="410" t="s">
        <v>25405</v>
      </c>
      <c r="J45" s="410"/>
      <c r="K45" s="8"/>
      <c r="L45" s="8"/>
      <c r="M45" s="8"/>
      <c r="N45" s="8"/>
      <c r="O45" s="410" t="s">
        <v>25613</v>
      </c>
      <c r="P45" s="410"/>
      <c r="Q45" s="410" t="s">
        <v>25812</v>
      </c>
      <c r="R45" s="410"/>
      <c r="S45" s="412"/>
      <c r="U45" s="413"/>
      <c r="V45" s="413"/>
    </row>
    <row r="46" spans="1:22" ht="15" thickTop="1" thickBot="1">
      <c r="A46" s="406">
        <v>44</v>
      </c>
      <c r="B46" s="406">
        <v>50060</v>
      </c>
      <c r="C46" s="406" t="s">
        <v>25384</v>
      </c>
      <c r="D46" s="406"/>
      <c r="E46" s="415"/>
      <c r="F46" s="87"/>
      <c r="G46" s="406"/>
      <c r="H46" s="409"/>
      <c r="I46" s="410"/>
      <c r="J46" s="410"/>
      <c r="K46" s="8"/>
      <c r="L46" s="8"/>
      <c r="M46" s="8"/>
      <c r="N46" s="8"/>
      <c r="O46" s="410"/>
      <c r="P46" s="410"/>
      <c r="Q46" s="410"/>
      <c r="R46" s="410"/>
      <c r="S46" s="412"/>
      <c r="U46" s="413"/>
      <c r="V46" s="413"/>
    </row>
    <row r="47" spans="1:22" ht="15" thickTop="1" thickBot="1">
      <c r="A47" s="406">
        <v>45</v>
      </c>
      <c r="B47" s="406">
        <v>50070</v>
      </c>
      <c r="C47" s="406" t="s">
        <v>25385</v>
      </c>
      <c r="D47" s="406" t="s">
        <v>25628</v>
      </c>
      <c r="E47" s="415" t="s">
        <v>25641</v>
      </c>
      <c r="F47" s="87" t="s">
        <v>25398</v>
      </c>
      <c r="G47" s="406" t="s">
        <v>21</v>
      </c>
      <c r="H47" s="409" t="s">
        <v>25413</v>
      </c>
      <c r="I47" s="410" t="s">
        <v>25405</v>
      </c>
      <c r="J47" s="410"/>
      <c r="K47" s="8"/>
      <c r="L47" s="8"/>
      <c r="M47" s="8"/>
      <c r="N47" s="8"/>
      <c r="O47" s="410" t="s">
        <v>25613</v>
      </c>
      <c r="P47" s="410"/>
      <c r="Q47" s="410" t="s">
        <v>25813</v>
      </c>
      <c r="R47" s="410"/>
      <c r="S47" s="412"/>
      <c r="U47" s="413"/>
      <c r="V47" s="413"/>
    </row>
    <row r="48" spans="1:22" ht="15" thickTop="1" thickBot="1">
      <c r="A48" s="406">
        <v>46</v>
      </c>
      <c r="B48" s="406">
        <v>50080</v>
      </c>
      <c r="C48" s="406" t="s">
        <v>25386</v>
      </c>
      <c r="D48" s="406" t="s">
        <v>25629</v>
      </c>
      <c r="E48" s="415" t="s">
        <v>25642</v>
      </c>
      <c r="F48" s="87" t="s">
        <v>25399</v>
      </c>
      <c r="G48" s="406" t="s">
        <v>21</v>
      </c>
      <c r="H48" s="409" t="s">
        <v>25414</v>
      </c>
      <c r="I48" s="410" t="s">
        <v>25405</v>
      </c>
      <c r="J48" s="410"/>
      <c r="K48" s="8"/>
      <c r="L48" s="8"/>
      <c r="M48" s="8"/>
      <c r="N48" s="8"/>
      <c r="O48" s="410" t="s">
        <v>25613</v>
      </c>
      <c r="P48" s="410"/>
      <c r="Q48" s="410" t="s">
        <v>25814</v>
      </c>
      <c r="R48" s="410"/>
      <c r="S48" s="412"/>
      <c r="U48" s="413"/>
      <c r="V48" s="413"/>
    </row>
    <row r="49" spans="1:22" ht="15" thickTop="1" thickBot="1">
      <c r="A49" s="406">
        <v>47</v>
      </c>
      <c r="B49" s="406">
        <v>50090</v>
      </c>
      <c r="C49" s="406" t="s">
        <v>25387</v>
      </c>
      <c r="D49" s="406" t="s">
        <v>25630</v>
      </c>
      <c r="E49" s="415" t="s">
        <v>25643</v>
      </c>
      <c r="F49" s="87" t="s">
        <v>25400</v>
      </c>
      <c r="G49" s="406" t="s">
        <v>21</v>
      </c>
      <c r="H49" s="409" t="s">
        <v>25415</v>
      </c>
      <c r="I49" s="410" t="s">
        <v>25405</v>
      </c>
      <c r="J49" s="410"/>
      <c r="K49" s="8"/>
      <c r="L49" s="8"/>
      <c r="M49" s="8"/>
      <c r="N49" s="8"/>
      <c r="O49" s="410" t="s">
        <v>25613</v>
      </c>
      <c r="P49" s="410"/>
      <c r="Q49" s="410" t="s">
        <v>25815</v>
      </c>
      <c r="R49" s="410"/>
      <c r="S49" s="412"/>
      <c r="U49" s="413"/>
      <c r="V49" s="413"/>
    </row>
    <row r="50" spans="1:22" ht="15" thickTop="1" thickBot="1">
      <c r="A50" s="406">
        <v>48</v>
      </c>
      <c r="B50" s="406">
        <v>50100</v>
      </c>
      <c r="C50" s="406" t="s">
        <v>25388</v>
      </c>
      <c r="D50" s="406" t="s">
        <v>25631</v>
      </c>
      <c r="E50" s="415" t="s">
        <v>25644</v>
      </c>
      <c r="F50" s="87" t="s">
        <v>25401</v>
      </c>
      <c r="G50" s="406" t="s">
        <v>21</v>
      </c>
      <c r="H50" s="409" t="s">
        <v>25416</v>
      </c>
      <c r="I50" s="410" t="s">
        <v>25405</v>
      </c>
      <c r="J50" s="410"/>
      <c r="K50" s="8"/>
      <c r="L50" s="8"/>
      <c r="M50" s="8"/>
      <c r="N50" s="8"/>
      <c r="O50" s="410" t="s">
        <v>25613</v>
      </c>
      <c r="P50" s="410"/>
      <c r="Q50" s="410" t="s">
        <v>25816</v>
      </c>
      <c r="R50" s="410"/>
      <c r="S50" s="412"/>
      <c r="U50" s="413"/>
      <c r="V50" s="413"/>
    </row>
    <row r="51" spans="1:22" ht="15" thickTop="1" thickBot="1">
      <c r="A51" s="406">
        <v>49</v>
      </c>
      <c r="B51" s="406">
        <v>50110</v>
      </c>
      <c r="C51" s="406" t="s">
        <v>25389</v>
      </c>
      <c r="D51" s="406" t="s">
        <v>25632</v>
      </c>
      <c r="E51" s="415" t="s">
        <v>25645</v>
      </c>
      <c r="F51" s="87" t="s">
        <v>25402</v>
      </c>
      <c r="G51" s="406" t="s">
        <v>21</v>
      </c>
      <c r="H51" s="409" t="s">
        <v>25417</v>
      </c>
      <c r="I51" s="410" t="s">
        <v>25405</v>
      </c>
      <c r="J51" s="410"/>
      <c r="K51" s="8"/>
      <c r="L51" s="8"/>
      <c r="M51" s="8"/>
      <c r="N51" s="8"/>
      <c r="O51" s="410" t="s">
        <v>25613</v>
      </c>
      <c r="P51" s="410"/>
      <c r="Q51" s="410" t="s">
        <v>25817</v>
      </c>
      <c r="R51" s="410"/>
      <c r="S51" s="412"/>
      <c r="U51" s="413"/>
      <c r="V51" s="413"/>
    </row>
    <row r="52" spans="1:22" ht="15" thickTop="1" thickBot="1">
      <c r="A52" s="406">
        <v>50</v>
      </c>
      <c r="B52" s="406">
        <v>50120</v>
      </c>
      <c r="C52" s="406" t="s">
        <v>25390</v>
      </c>
      <c r="D52" s="406" t="s">
        <v>25633</v>
      </c>
      <c r="E52" s="415" t="s">
        <v>25646</v>
      </c>
      <c r="F52" s="87" t="s">
        <v>25403</v>
      </c>
      <c r="G52" s="406" t="s">
        <v>21</v>
      </c>
      <c r="H52" s="409" t="s">
        <v>25418</v>
      </c>
      <c r="I52" s="410" t="s">
        <v>25405</v>
      </c>
      <c r="J52" s="410"/>
      <c r="K52" s="8"/>
      <c r="L52" s="8"/>
      <c r="M52" s="8"/>
      <c r="N52" s="8"/>
      <c r="O52" s="410" t="s">
        <v>25613</v>
      </c>
      <c r="P52" s="410"/>
      <c r="Q52" s="410" t="s">
        <v>25818</v>
      </c>
      <c r="R52" s="410"/>
      <c r="S52" s="412"/>
      <c r="U52" s="413"/>
      <c r="V52" s="413"/>
    </row>
    <row r="53" spans="1:22" ht="15" thickTop="1" thickBot="1">
      <c r="A53" s="406">
        <v>51</v>
      </c>
      <c r="B53" s="406">
        <v>50130</v>
      </c>
      <c r="C53" s="406" t="s">
        <v>25674</v>
      </c>
      <c r="D53" s="406"/>
      <c r="E53" s="415"/>
      <c r="F53" s="87"/>
      <c r="G53" s="406"/>
      <c r="H53" s="409"/>
      <c r="I53" s="410"/>
      <c r="J53" s="410"/>
      <c r="K53" s="8"/>
      <c r="L53" s="8"/>
      <c r="M53" s="8"/>
      <c r="N53" s="8"/>
      <c r="O53" s="410"/>
      <c r="P53" s="410"/>
      <c r="Q53" s="410"/>
      <c r="R53" s="410"/>
      <c r="S53" s="412"/>
      <c r="U53" s="413"/>
      <c r="V53" s="413"/>
    </row>
    <row r="54" spans="1:22" ht="15" thickTop="1" thickBot="1">
      <c r="A54" s="406">
        <v>52</v>
      </c>
      <c r="B54" s="406">
        <v>50140</v>
      </c>
      <c r="C54" s="406" t="s">
        <v>25675</v>
      </c>
      <c r="D54" s="406" t="s">
        <v>25627</v>
      </c>
      <c r="E54" s="415" t="s">
        <v>25640</v>
      </c>
      <c r="F54" s="87" t="s">
        <v>25397</v>
      </c>
      <c r="G54" s="406" t="s">
        <v>21</v>
      </c>
      <c r="H54" s="409" t="s">
        <v>25412</v>
      </c>
      <c r="I54" s="410" t="s">
        <v>22160</v>
      </c>
      <c r="J54" s="410"/>
      <c r="K54" s="8"/>
      <c r="L54" s="8"/>
      <c r="M54" s="8"/>
      <c r="N54" s="8"/>
      <c r="O54" s="410" t="s">
        <v>25613</v>
      </c>
      <c r="P54" s="410"/>
      <c r="Q54" s="410" t="s">
        <v>25819</v>
      </c>
      <c r="R54" s="410" t="s">
        <v>25676</v>
      </c>
      <c r="S54" s="412"/>
      <c r="U54" s="413"/>
      <c r="V54" s="413"/>
    </row>
    <row r="55" spans="1:22" ht="15" thickTop="1" thickBot="1">
      <c r="A55" s="406">
        <v>53</v>
      </c>
      <c r="B55" s="406">
        <v>15010</v>
      </c>
      <c r="C55" s="406" t="s">
        <v>32968</v>
      </c>
      <c r="D55" s="406" t="s">
        <v>33020</v>
      </c>
      <c r="E55" s="415" t="s">
        <v>33024</v>
      </c>
      <c r="F55" s="87" t="s">
        <v>32972</v>
      </c>
      <c r="G55" s="406" t="s">
        <v>32973</v>
      </c>
      <c r="H55" s="409" t="s">
        <v>32974</v>
      </c>
      <c r="I55" s="410" t="s">
        <v>22160</v>
      </c>
      <c r="J55" s="410"/>
      <c r="K55" s="8"/>
      <c r="L55" s="8"/>
      <c r="M55" s="8"/>
      <c r="N55" s="8"/>
      <c r="O55" s="410" t="s">
        <v>33028</v>
      </c>
      <c r="P55" s="410"/>
      <c r="Q55" s="410"/>
      <c r="R55" s="410"/>
      <c r="S55" s="412"/>
      <c r="U55" s="413"/>
      <c r="V55" s="413"/>
    </row>
    <row r="56" spans="1:22" ht="15" thickTop="1" thickBot="1">
      <c r="A56" s="406">
        <v>54</v>
      </c>
      <c r="B56" s="406">
        <v>15020</v>
      </c>
      <c r="C56" s="406" t="s">
        <v>32969</v>
      </c>
      <c r="D56" s="406" t="s">
        <v>33021</v>
      </c>
      <c r="E56" s="415" t="s">
        <v>33025</v>
      </c>
      <c r="F56" s="87" t="s">
        <v>32972</v>
      </c>
      <c r="G56" s="406" t="s">
        <v>32973</v>
      </c>
      <c r="H56" s="409" t="s">
        <v>32975</v>
      </c>
      <c r="I56" s="410" t="s">
        <v>22160</v>
      </c>
      <c r="J56" s="410"/>
      <c r="K56" s="8"/>
      <c r="L56" s="8"/>
      <c r="M56" s="8"/>
      <c r="N56" s="8"/>
      <c r="O56" s="410" t="s">
        <v>33028</v>
      </c>
      <c r="P56" s="410"/>
      <c r="Q56" s="410"/>
      <c r="R56" s="410"/>
      <c r="S56" s="412"/>
      <c r="U56" s="413" t="s">
        <v>25677</v>
      </c>
      <c r="V56" s="413">
        <f>COUNTIF($S$2:$S$197,"49")</f>
        <v>28</v>
      </c>
    </row>
    <row r="57" spans="1:22" ht="15" thickTop="1" thickBot="1">
      <c r="A57" s="406">
        <v>55</v>
      </c>
      <c r="B57" s="406">
        <v>15030</v>
      </c>
      <c r="C57" s="406" t="s">
        <v>32970</v>
      </c>
      <c r="D57" s="406" t="s">
        <v>33022</v>
      </c>
      <c r="E57" s="415" t="s">
        <v>33026</v>
      </c>
      <c r="F57" s="87" t="s">
        <v>32972</v>
      </c>
      <c r="G57" s="406" t="s">
        <v>32973</v>
      </c>
      <c r="H57" s="409" t="s">
        <v>32976</v>
      </c>
      <c r="I57" s="410" t="s">
        <v>22160</v>
      </c>
      <c r="J57" s="410"/>
      <c r="K57" s="8"/>
      <c r="L57" s="8"/>
      <c r="M57" s="8"/>
      <c r="N57" s="8"/>
      <c r="O57" s="410" t="s">
        <v>33028</v>
      </c>
      <c r="P57" s="410"/>
      <c r="Q57" s="410"/>
      <c r="R57" s="410"/>
      <c r="S57" s="412"/>
      <c r="U57" s="413" t="s">
        <v>17020</v>
      </c>
      <c r="V57" s="413">
        <f>COUNTIF($S$2:$S$197,"50")</f>
        <v>0</v>
      </c>
    </row>
    <row r="58" spans="1:22" ht="15" thickTop="1" thickBot="1">
      <c r="A58" s="406">
        <v>56</v>
      </c>
      <c r="B58" s="406">
        <v>15060</v>
      </c>
      <c r="C58" s="406" t="s">
        <v>32971</v>
      </c>
      <c r="D58" s="406" t="s">
        <v>33023</v>
      </c>
      <c r="E58" s="415" t="s">
        <v>33027</v>
      </c>
      <c r="F58" s="87" t="s">
        <v>32972</v>
      </c>
      <c r="G58" s="406" t="s">
        <v>32973</v>
      </c>
      <c r="H58" s="409" t="s">
        <v>32977</v>
      </c>
      <c r="I58" s="410" t="s">
        <v>22160</v>
      </c>
      <c r="J58" s="410"/>
      <c r="K58" s="410"/>
      <c r="L58" s="410"/>
      <c r="M58" s="410"/>
      <c r="N58" s="410"/>
      <c r="O58" s="410" t="s">
        <v>33028</v>
      </c>
      <c r="P58" s="410"/>
      <c r="Q58" s="410"/>
      <c r="R58" s="410"/>
      <c r="S58" s="412"/>
      <c r="U58" s="413" t="s">
        <v>17021</v>
      </c>
      <c r="V58" s="413">
        <f>COUNTIF($S$2:$S$197,"51")</f>
        <v>0</v>
      </c>
    </row>
    <row r="59" spans="1:22" ht="13.5" thickTop="1" thickBot="1">
      <c r="A59" s="406"/>
      <c r="B59" s="406"/>
      <c r="C59" s="406"/>
      <c r="D59" s="406"/>
      <c r="E59" s="415"/>
      <c r="F59" s="414"/>
      <c r="G59" s="406"/>
      <c r="H59" s="409"/>
      <c r="I59" s="410"/>
      <c r="J59" s="410"/>
      <c r="K59" s="410"/>
      <c r="L59" s="410"/>
      <c r="M59" s="410"/>
      <c r="N59" s="410"/>
      <c r="O59" s="410"/>
      <c r="P59" s="410"/>
      <c r="Q59" s="410"/>
      <c r="R59" s="410"/>
      <c r="S59" s="412"/>
      <c r="U59" s="413" t="s">
        <v>17022</v>
      </c>
      <c r="V59" s="413">
        <f>COUNTIF($S$2:$S$197,"52")</f>
        <v>0</v>
      </c>
    </row>
    <row r="60" spans="1:22" ht="12.75" thickTop="1"/>
  </sheetData>
  <phoneticPr fontId="35"/>
  <hyperlinks>
    <hyperlink ref="A1" location="ユーザー一覧!A1" display="通番"/>
    <hyperlink ref="F2" r:id="rId1"/>
    <hyperlink ref="F5" r:id="rId2"/>
    <hyperlink ref="F6" r:id="rId3"/>
    <hyperlink ref="F55" r:id="rId4"/>
    <hyperlink ref="F56:F58" r:id="rId5" display="sofinet@nihonsoft.net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V119"/>
  <sheetViews>
    <sheetView zoomScaleNormal="100" workbookViewId="0">
      <pane ySplit="1" topLeftCell="A101" activePane="bottomLeft" state="frozen"/>
      <selection pane="bottomLeft" activeCell="M122" sqref="M122"/>
    </sheetView>
  </sheetViews>
  <sheetFormatPr defaultColWidth="9" defaultRowHeight="12"/>
  <cols>
    <col min="1" max="1" width="5.25" style="419" bestFit="1" customWidth="1"/>
    <col min="2" max="2" width="9" style="419"/>
    <col min="3" max="3" width="26.375" style="419" bestFit="1" customWidth="1"/>
    <col min="4" max="4" width="17.75" style="543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33.37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54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539" t="s">
        <v>5213</v>
      </c>
      <c r="V1" s="540"/>
    </row>
    <row r="2" spans="1:22" ht="15" thickTop="1" thickBot="1">
      <c r="A2" s="406">
        <v>1</v>
      </c>
      <c r="B2" s="406">
        <v>100</v>
      </c>
      <c r="C2" s="406" t="s">
        <v>14643</v>
      </c>
      <c r="D2" s="542" t="s">
        <v>14164</v>
      </c>
      <c r="E2" s="407" t="s">
        <v>14286</v>
      </c>
      <c r="F2" s="87" t="s">
        <v>13705</v>
      </c>
      <c r="G2" s="406" t="s">
        <v>21</v>
      </c>
      <c r="H2" s="409" t="s">
        <v>13816</v>
      </c>
      <c r="I2" s="410" t="s">
        <v>13415</v>
      </c>
      <c r="J2" s="410"/>
      <c r="K2" s="410"/>
      <c r="L2" s="410"/>
      <c r="M2" s="410"/>
      <c r="N2" s="410"/>
      <c r="O2" s="410" t="s">
        <v>14277</v>
      </c>
      <c r="P2" s="410"/>
      <c r="Q2" s="504" t="s">
        <v>15883</v>
      </c>
      <c r="R2" s="504"/>
      <c r="S2" s="412">
        <v>48</v>
      </c>
      <c r="U2" s="413" t="s">
        <v>5180</v>
      </c>
      <c r="V2" s="413">
        <f>COUNTIF($S$2:$S$117,"41")</f>
        <v>0</v>
      </c>
    </row>
    <row r="3" spans="1:22" ht="15" thickTop="1" thickBot="1">
      <c r="A3" s="406">
        <v>2</v>
      </c>
      <c r="B3" s="406">
        <v>10000</v>
      </c>
      <c r="C3" s="406" t="s">
        <v>14644</v>
      </c>
      <c r="D3" s="542" t="s">
        <v>14165</v>
      </c>
      <c r="E3" s="407" t="s">
        <v>14287</v>
      </c>
      <c r="F3" s="87" t="s">
        <v>13706</v>
      </c>
      <c r="G3" s="406" t="s">
        <v>21</v>
      </c>
      <c r="H3" s="409" t="s">
        <v>13817</v>
      </c>
      <c r="I3" s="410" t="s">
        <v>13415</v>
      </c>
      <c r="J3" s="410"/>
      <c r="K3" s="410"/>
      <c r="L3" s="410"/>
      <c r="M3" s="410"/>
      <c r="N3" s="410"/>
      <c r="O3" s="410" t="s">
        <v>14278</v>
      </c>
      <c r="P3" s="410"/>
      <c r="Q3" s="504" t="s">
        <v>15884</v>
      </c>
      <c r="R3" s="504"/>
      <c r="S3" s="412">
        <v>48</v>
      </c>
      <c r="U3" s="413" t="s">
        <v>5179</v>
      </c>
      <c r="V3" s="413">
        <f>COUNTIF($S$2:$S$117,"42")</f>
        <v>0</v>
      </c>
    </row>
    <row r="4" spans="1:22" ht="15" thickTop="1" thickBot="1">
      <c r="A4" s="406">
        <v>3</v>
      </c>
      <c r="B4" s="406">
        <v>10101</v>
      </c>
      <c r="C4" s="406" t="s">
        <v>14645</v>
      </c>
      <c r="D4" s="542" t="s">
        <v>14167</v>
      </c>
      <c r="E4" s="407" t="s">
        <v>14288</v>
      </c>
      <c r="F4" s="87" t="s">
        <v>13707</v>
      </c>
      <c r="G4" s="406" t="s">
        <v>21</v>
      </c>
      <c r="H4" s="409" t="s">
        <v>13818</v>
      </c>
      <c r="I4" s="410" t="s">
        <v>13415</v>
      </c>
      <c r="J4" s="410"/>
      <c r="K4" s="410"/>
      <c r="L4" s="410"/>
      <c r="M4" s="410"/>
      <c r="N4" s="410"/>
      <c r="O4" s="410" t="s">
        <v>14276</v>
      </c>
      <c r="P4" s="410"/>
      <c r="Q4" s="504" t="s">
        <v>15885</v>
      </c>
      <c r="R4" s="504"/>
      <c r="S4" s="412">
        <v>48</v>
      </c>
      <c r="U4" s="413" t="s">
        <v>5178</v>
      </c>
      <c r="V4" s="413">
        <f>COUNTIF($S$2:$S$6,"43")</f>
        <v>0</v>
      </c>
    </row>
    <row r="5" spans="1:22" ht="15" thickTop="1" thickBot="1">
      <c r="A5" s="406">
        <v>4</v>
      </c>
      <c r="B5" s="406">
        <v>10201</v>
      </c>
      <c r="C5" s="406" t="s">
        <v>14646</v>
      </c>
      <c r="D5" s="542" t="s">
        <v>14166</v>
      </c>
      <c r="E5" s="407" t="s">
        <v>14289</v>
      </c>
      <c r="F5" s="87" t="s">
        <v>13708</v>
      </c>
      <c r="G5" s="406" t="s">
        <v>21</v>
      </c>
      <c r="H5" s="409" t="s">
        <v>13819</v>
      </c>
      <c r="I5" s="410" t="s">
        <v>13415</v>
      </c>
      <c r="J5" s="410"/>
      <c r="K5" s="8" t="s">
        <v>17255</v>
      </c>
      <c r="L5" s="8" t="s">
        <v>17259</v>
      </c>
      <c r="M5" s="8" t="s">
        <v>17259</v>
      </c>
      <c r="N5" s="8" t="s">
        <v>17259</v>
      </c>
      <c r="O5" s="410" t="s">
        <v>14276</v>
      </c>
      <c r="P5" s="410"/>
      <c r="Q5" s="505" t="s">
        <v>15886</v>
      </c>
      <c r="R5" s="505"/>
      <c r="S5" s="412">
        <v>48</v>
      </c>
      <c r="U5" s="413" t="s">
        <v>5176</v>
      </c>
      <c r="V5" s="413">
        <f>COUNTIF($S$2:$S$30,"44")</f>
        <v>0</v>
      </c>
    </row>
    <row r="6" spans="1:22" ht="15" thickTop="1" thickBot="1">
      <c r="A6" s="406">
        <v>5</v>
      </c>
      <c r="B6" s="406">
        <v>10202</v>
      </c>
      <c r="C6" s="406" t="s">
        <v>14647</v>
      </c>
      <c r="D6" s="542" t="s">
        <v>14168</v>
      </c>
      <c r="E6" s="407" t="s">
        <v>14290</v>
      </c>
      <c r="F6" s="87" t="s">
        <v>13709</v>
      </c>
      <c r="G6" s="406" t="s">
        <v>21</v>
      </c>
      <c r="H6" s="409" t="s">
        <v>13820</v>
      </c>
      <c r="I6" s="410" t="s">
        <v>13415</v>
      </c>
      <c r="J6" s="410"/>
      <c r="K6" s="8" t="s">
        <v>17255</v>
      </c>
      <c r="L6" s="8" t="s">
        <v>17259</v>
      </c>
      <c r="M6" s="8" t="s">
        <v>17504</v>
      </c>
      <c r="N6" s="8" t="s">
        <v>17259</v>
      </c>
      <c r="O6" s="410" t="s">
        <v>14276</v>
      </c>
      <c r="P6" s="410"/>
      <c r="Q6" s="505" t="s">
        <v>15887</v>
      </c>
      <c r="R6" s="505"/>
      <c r="S6" s="412">
        <v>48</v>
      </c>
      <c r="U6" s="413" t="s">
        <v>5174</v>
      </c>
      <c r="V6" s="413">
        <f>COUNTIF($S$2:$S$10,"45")</f>
        <v>0</v>
      </c>
    </row>
    <row r="7" spans="1:22" ht="15" thickTop="1" thickBot="1">
      <c r="A7" s="406">
        <v>6</v>
      </c>
      <c r="B7" s="406">
        <v>10301</v>
      </c>
      <c r="C7" s="406" t="s">
        <v>14648</v>
      </c>
      <c r="D7" s="542" t="s">
        <v>14169</v>
      </c>
      <c r="E7" s="407" t="s">
        <v>14291</v>
      </c>
      <c r="F7" s="87" t="s">
        <v>13710</v>
      </c>
      <c r="G7" s="406" t="s">
        <v>21</v>
      </c>
      <c r="H7" s="409" t="s">
        <v>13821</v>
      </c>
      <c r="I7" s="410" t="s">
        <v>13415</v>
      </c>
      <c r="J7" s="410"/>
      <c r="K7" s="8" t="s">
        <v>17255</v>
      </c>
      <c r="L7" s="8" t="s">
        <v>17259</v>
      </c>
      <c r="M7" s="8" t="s">
        <v>17502</v>
      </c>
      <c r="N7" s="8" t="s">
        <v>17502</v>
      </c>
      <c r="O7" s="410" t="s">
        <v>14276</v>
      </c>
      <c r="P7" s="410"/>
      <c r="Q7" s="505" t="s">
        <v>15888</v>
      </c>
      <c r="R7" s="505"/>
      <c r="S7" s="412">
        <v>48</v>
      </c>
      <c r="U7" s="413" t="s">
        <v>5175</v>
      </c>
      <c r="V7" s="413">
        <f>COUNTIF($S$2:$S$10,"46")</f>
        <v>0</v>
      </c>
    </row>
    <row r="8" spans="1:22" ht="15" thickTop="1" thickBot="1">
      <c r="A8" s="406">
        <v>7</v>
      </c>
      <c r="B8" s="406">
        <v>10302</v>
      </c>
      <c r="C8" s="406" t="s">
        <v>14649</v>
      </c>
      <c r="D8" s="542" t="s">
        <v>14170</v>
      </c>
      <c r="E8" s="407" t="s">
        <v>14292</v>
      </c>
      <c r="F8" s="87" t="s">
        <v>13711</v>
      </c>
      <c r="G8" s="406" t="s">
        <v>21</v>
      </c>
      <c r="H8" s="409" t="s">
        <v>13822</v>
      </c>
      <c r="I8" s="410" t="s">
        <v>13415</v>
      </c>
      <c r="J8" s="410"/>
      <c r="K8" s="8" t="s">
        <v>17255</v>
      </c>
      <c r="L8" s="8" t="s">
        <v>17259</v>
      </c>
      <c r="M8" s="8" t="s">
        <v>17502</v>
      </c>
      <c r="N8" s="8" t="s">
        <v>17259</v>
      </c>
      <c r="O8" s="410" t="s">
        <v>14276</v>
      </c>
      <c r="P8" s="410"/>
      <c r="Q8" s="410" t="s">
        <v>15889</v>
      </c>
      <c r="R8" s="410"/>
      <c r="S8" s="412">
        <v>48</v>
      </c>
      <c r="U8" s="413" t="s">
        <v>5214</v>
      </c>
      <c r="V8" s="413">
        <f>COUNTIF($S$2:$S$8,"47")</f>
        <v>0</v>
      </c>
    </row>
    <row r="9" spans="1:22" ht="15" thickTop="1" thickBot="1">
      <c r="A9" s="406">
        <v>8</v>
      </c>
      <c r="B9" s="406">
        <v>10303</v>
      </c>
      <c r="C9" s="406" t="s">
        <v>14650</v>
      </c>
      <c r="D9" s="542" t="s">
        <v>14171</v>
      </c>
      <c r="E9" s="407" t="s">
        <v>14293</v>
      </c>
      <c r="F9" s="87" t="s">
        <v>13712</v>
      </c>
      <c r="G9" s="406" t="s">
        <v>21</v>
      </c>
      <c r="H9" s="409" t="s">
        <v>13823</v>
      </c>
      <c r="I9" s="410" t="s">
        <v>13415</v>
      </c>
      <c r="J9" s="410"/>
      <c r="K9" s="8" t="s">
        <v>17501</v>
      </c>
      <c r="L9" s="8" t="s">
        <v>17259</v>
      </c>
      <c r="M9" s="8" t="s">
        <v>17259</v>
      </c>
      <c r="N9" s="8" t="s">
        <v>17502</v>
      </c>
      <c r="O9" s="410" t="s">
        <v>14276</v>
      </c>
      <c r="P9" s="410"/>
      <c r="Q9" s="410" t="s">
        <v>15890</v>
      </c>
      <c r="R9" s="410"/>
      <c r="S9" s="412">
        <v>48</v>
      </c>
      <c r="U9" s="413" t="s">
        <v>5216</v>
      </c>
      <c r="V9" s="413">
        <f>COUNTIF($S$2:$S$151,"48")</f>
        <v>111</v>
      </c>
    </row>
    <row r="10" spans="1:22" ht="15" thickTop="1" thickBot="1">
      <c r="A10" s="406">
        <v>9</v>
      </c>
      <c r="B10" s="406">
        <v>10304</v>
      </c>
      <c r="C10" s="406" t="s">
        <v>14651</v>
      </c>
      <c r="D10" s="542" t="s">
        <v>14172</v>
      </c>
      <c r="E10" s="407" t="s">
        <v>14294</v>
      </c>
      <c r="F10" s="87" t="s">
        <v>13713</v>
      </c>
      <c r="G10" s="406" t="s">
        <v>21</v>
      </c>
      <c r="H10" s="409" t="s">
        <v>13824</v>
      </c>
      <c r="I10" s="410" t="s">
        <v>13415</v>
      </c>
      <c r="J10" s="410"/>
      <c r="K10" s="8" t="s">
        <v>17501</v>
      </c>
      <c r="L10" s="8" t="s">
        <v>17259</v>
      </c>
      <c r="M10" s="8" t="s">
        <v>17259</v>
      </c>
      <c r="N10" s="8" t="s">
        <v>17502</v>
      </c>
      <c r="O10" s="410" t="s">
        <v>14276</v>
      </c>
      <c r="P10" s="410"/>
      <c r="Q10" s="410" t="s">
        <v>15891</v>
      </c>
      <c r="R10" s="410"/>
      <c r="S10" s="412">
        <v>48</v>
      </c>
      <c r="U10" s="413" t="s">
        <v>5215</v>
      </c>
      <c r="V10" s="413">
        <f>COUNTIF($S$2:$S$151,"49")</f>
        <v>0</v>
      </c>
    </row>
    <row r="11" spans="1:22" ht="15" thickTop="1" thickBot="1">
      <c r="A11" s="406">
        <v>10</v>
      </c>
      <c r="B11" s="406">
        <v>10305</v>
      </c>
      <c r="C11" s="406" t="s">
        <v>14652</v>
      </c>
      <c r="D11" s="542" t="s">
        <v>14173</v>
      </c>
      <c r="E11" s="407" t="s">
        <v>14394</v>
      </c>
      <c r="F11" s="87" t="s">
        <v>13714</v>
      </c>
      <c r="G11" s="406" t="s">
        <v>21</v>
      </c>
      <c r="H11" s="409" t="s">
        <v>13825</v>
      </c>
      <c r="I11" s="410" t="s">
        <v>13415</v>
      </c>
      <c r="J11" s="410"/>
      <c r="K11" s="8" t="s">
        <v>17255</v>
      </c>
      <c r="L11" s="8" t="s">
        <v>17259</v>
      </c>
      <c r="M11" s="8" t="s">
        <v>17259</v>
      </c>
      <c r="N11" s="8" t="s">
        <v>17505</v>
      </c>
      <c r="O11" s="410" t="s">
        <v>14276</v>
      </c>
      <c r="P11" s="410"/>
      <c r="Q11" s="410" t="s">
        <v>15892</v>
      </c>
      <c r="R11" s="410"/>
      <c r="S11" s="412">
        <v>48</v>
      </c>
      <c r="U11" s="413" t="s">
        <v>17020</v>
      </c>
      <c r="V11" s="413">
        <f>COUNTIF($S$2:$S$151,"50")</f>
        <v>0</v>
      </c>
    </row>
    <row r="12" spans="1:22" ht="15" thickTop="1" thickBot="1">
      <c r="A12" s="406">
        <v>11</v>
      </c>
      <c r="B12" s="406">
        <v>10401</v>
      </c>
      <c r="C12" s="406" t="s">
        <v>14653</v>
      </c>
      <c r="D12" s="542" t="s">
        <v>14174</v>
      </c>
      <c r="E12" s="407" t="s">
        <v>14295</v>
      </c>
      <c r="F12" s="87" t="s">
        <v>13715</v>
      </c>
      <c r="G12" s="406" t="s">
        <v>21</v>
      </c>
      <c r="H12" s="409" t="s">
        <v>13826</v>
      </c>
      <c r="I12" s="410" t="s">
        <v>13415</v>
      </c>
      <c r="J12" s="410"/>
      <c r="K12" s="8" t="s">
        <v>17255</v>
      </c>
      <c r="L12" s="8" t="s">
        <v>17259</v>
      </c>
      <c r="M12" s="8" t="s">
        <v>17502</v>
      </c>
      <c r="N12" s="8" t="s">
        <v>17259</v>
      </c>
      <c r="O12" s="410" t="s">
        <v>14276</v>
      </c>
      <c r="P12" s="410"/>
      <c r="Q12" s="410" t="s">
        <v>15893</v>
      </c>
      <c r="R12" s="410"/>
      <c r="S12" s="412">
        <v>48</v>
      </c>
      <c r="U12" s="413" t="s">
        <v>17021</v>
      </c>
      <c r="V12" s="413">
        <f>COUNTIF($S$2:$S$151,"51")</f>
        <v>0</v>
      </c>
    </row>
    <row r="13" spans="1:22" ht="15" thickTop="1" thickBot="1">
      <c r="A13" s="406">
        <v>12</v>
      </c>
      <c r="B13" s="406">
        <v>10402</v>
      </c>
      <c r="C13" s="406" t="s">
        <v>14654</v>
      </c>
      <c r="D13" s="542" t="s">
        <v>14175</v>
      </c>
      <c r="E13" s="407" t="s">
        <v>14296</v>
      </c>
      <c r="F13" s="87" t="s">
        <v>13716</v>
      </c>
      <c r="G13" s="406" t="s">
        <v>21</v>
      </c>
      <c r="H13" s="409" t="s">
        <v>13827</v>
      </c>
      <c r="I13" s="410" t="s">
        <v>13415</v>
      </c>
      <c r="J13" s="410"/>
      <c r="K13" s="8" t="s">
        <v>17255</v>
      </c>
      <c r="L13" s="8" t="s">
        <v>17502</v>
      </c>
      <c r="M13" s="8" t="s">
        <v>17259</v>
      </c>
      <c r="N13" s="8" t="s">
        <v>17259</v>
      </c>
      <c r="O13" s="410" t="s">
        <v>14276</v>
      </c>
      <c r="P13" s="410"/>
      <c r="Q13" s="410" t="s">
        <v>15894</v>
      </c>
      <c r="R13" s="410"/>
      <c r="S13" s="412">
        <v>48</v>
      </c>
      <c r="U13" s="413" t="s">
        <v>17022</v>
      </c>
      <c r="V13" s="413">
        <f>COUNTIF($S$2:$S$151,"52")</f>
        <v>0</v>
      </c>
    </row>
    <row r="14" spans="1:22" ht="15" thickTop="1" thickBot="1">
      <c r="A14" s="406">
        <v>13</v>
      </c>
      <c r="B14" s="406">
        <v>10501</v>
      </c>
      <c r="C14" s="406" t="s">
        <v>14655</v>
      </c>
      <c r="D14" s="542" t="s">
        <v>14176</v>
      </c>
      <c r="E14" s="407" t="s">
        <v>14297</v>
      </c>
      <c r="F14" s="87" t="s">
        <v>13717</v>
      </c>
      <c r="G14" s="406" t="s">
        <v>21</v>
      </c>
      <c r="H14" s="409" t="s">
        <v>13828</v>
      </c>
      <c r="I14" s="410" t="s">
        <v>13415</v>
      </c>
      <c r="J14" s="410"/>
      <c r="K14" s="8" t="s">
        <v>17255</v>
      </c>
      <c r="L14" s="8" t="s">
        <v>17259</v>
      </c>
      <c r="M14" s="8" t="s">
        <v>17502</v>
      </c>
      <c r="N14" s="8" t="s">
        <v>17259</v>
      </c>
      <c r="O14" s="410" t="s">
        <v>14276</v>
      </c>
      <c r="P14" s="410"/>
      <c r="Q14" s="410" t="s">
        <v>15895</v>
      </c>
      <c r="R14" s="410"/>
      <c r="S14" s="412">
        <v>48</v>
      </c>
    </row>
    <row r="15" spans="1:22" ht="15" thickTop="1" thickBot="1">
      <c r="A15" s="406">
        <v>14</v>
      </c>
      <c r="B15" s="406">
        <v>10502</v>
      </c>
      <c r="C15" s="406" t="s">
        <v>14656</v>
      </c>
      <c r="D15" s="542" t="s">
        <v>14177</v>
      </c>
      <c r="E15" s="407" t="s">
        <v>14298</v>
      </c>
      <c r="F15" s="87" t="s">
        <v>13718</v>
      </c>
      <c r="G15" s="406" t="s">
        <v>21</v>
      </c>
      <c r="H15" s="409" t="s">
        <v>13829</v>
      </c>
      <c r="I15" s="410" t="s">
        <v>13415</v>
      </c>
      <c r="J15" s="410"/>
      <c r="K15" s="8" t="s">
        <v>17501</v>
      </c>
      <c r="L15" s="8" t="s">
        <v>17502</v>
      </c>
      <c r="M15" s="8" t="s">
        <v>17259</v>
      </c>
      <c r="N15" s="8" t="s">
        <v>17259</v>
      </c>
      <c r="O15" s="410" t="s">
        <v>14276</v>
      </c>
      <c r="P15" s="410"/>
      <c r="Q15" s="410" t="s">
        <v>15896</v>
      </c>
      <c r="R15" s="410"/>
      <c r="S15" s="412">
        <v>48</v>
      </c>
    </row>
    <row r="16" spans="1:22" ht="15" thickTop="1" thickBot="1">
      <c r="A16" s="406">
        <v>15</v>
      </c>
      <c r="B16" s="406">
        <v>10503</v>
      </c>
      <c r="C16" s="406" t="s">
        <v>14657</v>
      </c>
      <c r="D16" s="542" t="s">
        <v>14178</v>
      </c>
      <c r="E16" s="407" t="s">
        <v>14299</v>
      </c>
      <c r="F16" s="87" t="s">
        <v>13719</v>
      </c>
      <c r="G16" s="406" t="s">
        <v>21</v>
      </c>
      <c r="H16" s="409" t="s">
        <v>13830</v>
      </c>
      <c r="I16" s="410" t="s">
        <v>13415</v>
      </c>
      <c r="J16" s="410"/>
      <c r="K16" s="8" t="s">
        <v>17501</v>
      </c>
      <c r="L16" s="8" t="s">
        <v>17502</v>
      </c>
      <c r="M16" s="8" t="s">
        <v>17259</v>
      </c>
      <c r="N16" s="8" t="s">
        <v>17259</v>
      </c>
      <c r="O16" s="410" t="s">
        <v>14276</v>
      </c>
      <c r="P16" s="410"/>
      <c r="Q16" s="410" t="s">
        <v>15897</v>
      </c>
      <c r="R16" s="410"/>
      <c r="S16" s="412">
        <v>48</v>
      </c>
    </row>
    <row r="17" spans="1:19" ht="15" thickTop="1" thickBot="1">
      <c r="A17" s="406">
        <v>16</v>
      </c>
      <c r="B17" s="406">
        <v>10601</v>
      </c>
      <c r="C17" s="406" t="s">
        <v>14658</v>
      </c>
      <c r="D17" s="542" t="s">
        <v>14179</v>
      </c>
      <c r="E17" s="407" t="s">
        <v>14300</v>
      </c>
      <c r="F17" s="87" t="s">
        <v>13720</v>
      </c>
      <c r="G17" s="406" t="s">
        <v>21</v>
      </c>
      <c r="H17" s="409" t="s">
        <v>13831</v>
      </c>
      <c r="I17" s="410" t="s">
        <v>13415</v>
      </c>
      <c r="J17" s="410"/>
      <c r="K17" s="8" t="s">
        <v>17255</v>
      </c>
      <c r="L17" s="8" t="s">
        <v>17502</v>
      </c>
      <c r="M17" s="8" t="s">
        <v>17502</v>
      </c>
      <c r="N17" s="8" t="s">
        <v>17502</v>
      </c>
      <c r="O17" s="410" t="s">
        <v>14276</v>
      </c>
      <c r="P17" s="410"/>
      <c r="Q17" s="410" t="s">
        <v>15898</v>
      </c>
      <c r="R17" s="410"/>
      <c r="S17" s="412">
        <v>48</v>
      </c>
    </row>
    <row r="18" spans="1:19" ht="15" thickTop="1" thickBot="1">
      <c r="A18" s="406">
        <v>17</v>
      </c>
      <c r="B18" s="406">
        <v>10701</v>
      </c>
      <c r="C18" s="406" t="s">
        <v>14659</v>
      </c>
      <c r="D18" s="542" t="s">
        <v>14180</v>
      </c>
      <c r="E18" s="407" t="s">
        <v>14301</v>
      </c>
      <c r="F18" s="87" t="s">
        <v>13721</v>
      </c>
      <c r="G18" s="406" t="s">
        <v>21</v>
      </c>
      <c r="H18" s="409" t="s">
        <v>13832</v>
      </c>
      <c r="I18" s="410" t="s">
        <v>13415</v>
      </c>
      <c r="J18" s="410"/>
      <c r="K18" s="8" t="s">
        <v>17506</v>
      </c>
      <c r="L18" s="8" t="s">
        <v>17502</v>
      </c>
      <c r="M18" s="8" t="s">
        <v>17502</v>
      </c>
      <c r="N18" s="8" t="s">
        <v>17502</v>
      </c>
      <c r="O18" s="410" t="s">
        <v>14276</v>
      </c>
      <c r="P18" s="410"/>
      <c r="Q18" s="410" t="s">
        <v>15899</v>
      </c>
      <c r="R18" s="410"/>
      <c r="S18" s="412">
        <v>48</v>
      </c>
    </row>
    <row r="19" spans="1:19" ht="15" thickTop="1" thickBot="1">
      <c r="A19" s="406">
        <v>18</v>
      </c>
      <c r="B19" s="406">
        <v>10801</v>
      </c>
      <c r="C19" s="406" t="s">
        <v>14660</v>
      </c>
      <c r="D19" s="542" t="s">
        <v>14181</v>
      </c>
      <c r="E19" s="407" t="s">
        <v>14302</v>
      </c>
      <c r="F19" s="87" t="s">
        <v>13722</v>
      </c>
      <c r="G19" s="406" t="s">
        <v>21</v>
      </c>
      <c r="H19" s="409" t="s">
        <v>13833</v>
      </c>
      <c r="I19" s="410" t="s">
        <v>13415</v>
      </c>
      <c r="J19" s="410"/>
      <c r="K19" s="8" t="s">
        <v>17506</v>
      </c>
      <c r="L19" s="8" t="s">
        <v>17502</v>
      </c>
      <c r="M19" s="8" t="s">
        <v>17502</v>
      </c>
      <c r="N19" s="8" t="s">
        <v>17502</v>
      </c>
      <c r="O19" s="410" t="s">
        <v>14276</v>
      </c>
      <c r="P19" s="410"/>
      <c r="Q19" s="410" t="s">
        <v>15900</v>
      </c>
      <c r="R19" s="410"/>
      <c r="S19" s="412">
        <v>48</v>
      </c>
    </row>
    <row r="20" spans="1:19" ht="15" thickTop="1" thickBot="1">
      <c r="A20" s="406">
        <v>19</v>
      </c>
      <c r="B20" s="406">
        <v>10802</v>
      </c>
      <c r="C20" s="406" t="s">
        <v>14661</v>
      </c>
      <c r="D20" s="542" t="s">
        <v>14182</v>
      </c>
      <c r="E20" s="407" t="s">
        <v>14303</v>
      </c>
      <c r="F20" s="87" t="s">
        <v>13723</v>
      </c>
      <c r="G20" s="406" t="s">
        <v>21</v>
      </c>
      <c r="H20" s="409" t="s">
        <v>13834</v>
      </c>
      <c r="I20" s="410" t="s">
        <v>13415</v>
      </c>
      <c r="J20" s="410"/>
      <c r="K20" s="8" t="s">
        <v>17255</v>
      </c>
      <c r="L20" s="8" t="s">
        <v>17502</v>
      </c>
      <c r="M20" s="8" t="s">
        <v>17502</v>
      </c>
      <c r="N20" s="8" t="s">
        <v>17502</v>
      </c>
      <c r="O20" s="410" t="s">
        <v>14276</v>
      </c>
      <c r="P20" s="410"/>
      <c r="Q20" s="410" t="s">
        <v>15901</v>
      </c>
      <c r="R20" s="410"/>
      <c r="S20" s="412">
        <v>48</v>
      </c>
    </row>
    <row r="21" spans="1:19" ht="15" thickTop="1" thickBot="1">
      <c r="A21" s="406">
        <v>20</v>
      </c>
      <c r="B21" s="406">
        <v>10803</v>
      </c>
      <c r="C21" s="406" t="s">
        <v>14662</v>
      </c>
      <c r="D21" s="542" t="s">
        <v>14183</v>
      </c>
      <c r="E21" s="407" t="s">
        <v>14304</v>
      </c>
      <c r="F21" s="87" t="s">
        <v>13724</v>
      </c>
      <c r="G21" s="406" t="s">
        <v>21</v>
      </c>
      <c r="H21" s="409" t="s">
        <v>13835</v>
      </c>
      <c r="I21" s="410" t="s">
        <v>13415</v>
      </c>
      <c r="J21" s="410"/>
      <c r="K21" s="8" t="s">
        <v>17501</v>
      </c>
      <c r="L21" s="8" t="s">
        <v>17502</v>
      </c>
      <c r="M21" s="8" t="s">
        <v>17502</v>
      </c>
      <c r="N21" s="8" t="s">
        <v>17502</v>
      </c>
      <c r="O21" s="410" t="s">
        <v>14276</v>
      </c>
      <c r="P21" s="410"/>
      <c r="Q21" s="410" t="s">
        <v>15902</v>
      </c>
      <c r="R21" s="410"/>
      <c r="S21" s="412">
        <v>48</v>
      </c>
    </row>
    <row r="22" spans="1:19" ht="15" thickTop="1" thickBot="1">
      <c r="A22" s="406">
        <v>21</v>
      </c>
      <c r="B22" s="406">
        <v>10804</v>
      </c>
      <c r="C22" s="406" t="s">
        <v>14663</v>
      </c>
      <c r="D22" s="542" t="s">
        <v>14184</v>
      </c>
      <c r="E22" s="407" t="s">
        <v>14305</v>
      </c>
      <c r="F22" s="87" t="s">
        <v>13725</v>
      </c>
      <c r="G22" s="406" t="s">
        <v>21</v>
      </c>
      <c r="H22" s="409" t="s">
        <v>13836</v>
      </c>
      <c r="I22" s="410" t="s">
        <v>13415</v>
      </c>
      <c r="J22" s="410"/>
      <c r="K22" s="8" t="s">
        <v>17255</v>
      </c>
      <c r="L22" s="8" t="s">
        <v>17502</v>
      </c>
      <c r="M22" s="8" t="s">
        <v>17502</v>
      </c>
      <c r="N22" s="8" t="s">
        <v>17502</v>
      </c>
      <c r="O22" s="410" t="s">
        <v>14276</v>
      </c>
      <c r="P22" s="410"/>
      <c r="Q22" s="410" t="s">
        <v>15903</v>
      </c>
      <c r="R22" s="410"/>
      <c r="S22" s="412">
        <v>48</v>
      </c>
    </row>
    <row r="23" spans="1:19" ht="15" thickTop="1" thickBot="1">
      <c r="A23" s="406">
        <v>22</v>
      </c>
      <c r="B23" s="406">
        <v>10805</v>
      </c>
      <c r="C23" s="406" t="s">
        <v>14664</v>
      </c>
      <c r="D23" s="542" t="s">
        <v>14185</v>
      </c>
      <c r="E23" s="407" t="s">
        <v>14306</v>
      </c>
      <c r="F23" s="87" t="s">
        <v>13726</v>
      </c>
      <c r="G23" s="406" t="s">
        <v>21</v>
      </c>
      <c r="H23" s="409" t="s">
        <v>13837</v>
      </c>
      <c r="I23" s="410" t="s">
        <v>13415</v>
      </c>
      <c r="J23" s="410"/>
      <c r="K23" s="8" t="s">
        <v>17255</v>
      </c>
      <c r="L23" s="8" t="s">
        <v>17259</v>
      </c>
      <c r="M23" s="8" t="s">
        <v>17259</v>
      </c>
      <c r="N23" s="8" t="s">
        <v>17502</v>
      </c>
      <c r="O23" s="410" t="s">
        <v>14276</v>
      </c>
      <c r="P23" s="410"/>
      <c r="Q23" s="410" t="s">
        <v>15904</v>
      </c>
      <c r="R23" s="410"/>
      <c r="S23" s="412">
        <v>48</v>
      </c>
    </row>
    <row r="24" spans="1:19" ht="15" thickTop="1" thickBot="1">
      <c r="A24" s="406">
        <v>23</v>
      </c>
      <c r="B24" s="406">
        <v>10901</v>
      </c>
      <c r="C24" s="406" t="s">
        <v>14665</v>
      </c>
      <c r="D24" s="542" t="s">
        <v>14186</v>
      </c>
      <c r="E24" s="407" t="s">
        <v>14307</v>
      </c>
      <c r="F24" s="87" t="s">
        <v>13727</v>
      </c>
      <c r="G24" s="406" t="s">
        <v>21</v>
      </c>
      <c r="H24" s="409" t="s">
        <v>13838</v>
      </c>
      <c r="I24" s="410" t="s">
        <v>13415</v>
      </c>
      <c r="J24" s="410"/>
      <c r="K24" s="8" t="s">
        <v>17255</v>
      </c>
      <c r="L24" s="8" t="s">
        <v>17505</v>
      </c>
      <c r="M24" s="8" t="s">
        <v>17259</v>
      </c>
      <c r="N24" s="8" t="s">
        <v>17259</v>
      </c>
      <c r="O24" s="410" t="s">
        <v>14276</v>
      </c>
      <c r="P24" s="410"/>
      <c r="Q24" s="410" t="s">
        <v>15905</v>
      </c>
      <c r="R24" s="410"/>
      <c r="S24" s="412">
        <v>48</v>
      </c>
    </row>
    <row r="25" spans="1:19" ht="15" thickTop="1" thickBot="1">
      <c r="A25" s="406">
        <v>24</v>
      </c>
      <c r="B25" s="406">
        <v>10902</v>
      </c>
      <c r="C25" s="406" t="s">
        <v>14666</v>
      </c>
      <c r="D25" s="542" t="s">
        <v>14187</v>
      </c>
      <c r="E25" s="407" t="s">
        <v>14308</v>
      </c>
      <c r="F25" s="87" t="s">
        <v>13728</v>
      </c>
      <c r="G25" s="406" t="s">
        <v>21</v>
      </c>
      <c r="H25" s="409" t="s">
        <v>13839</v>
      </c>
      <c r="I25" s="410" t="s">
        <v>13415</v>
      </c>
      <c r="J25" s="410"/>
      <c r="K25" s="8" t="s">
        <v>17255</v>
      </c>
      <c r="L25" s="8" t="s">
        <v>17502</v>
      </c>
      <c r="M25" s="8" t="s">
        <v>17502</v>
      </c>
      <c r="N25" s="8" t="s">
        <v>17259</v>
      </c>
      <c r="O25" s="410" t="s">
        <v>14276</v>
      </c>
      <c r="P25" s="410"/>
      <c r="Q25" s="410" t="s">
        <v>15906</v>
      </c>
      <c r="R25" s="410"/>
      <c r="S25" s="412">
        <v>48</v>
      </c>
    </row>
    <row r="26" spans="1:19" ht="15" thickTop="1" thickBot="1">
      <c r="A26" s="406">
        <v>25</v>
      </c>
      <c r="B26" s="406">
        <v>10903</v>
      </c>
      <c r="C26" s="406" t="s">
        <v>14667</v>
      </c>
      <c r="D26" s="542" t="s">
        <v>14188</v>
      </c>
      <c r="E26" s="407" t="s">
        <v>14309</v>
      </c>
      <c r="F26" s="87" t="s">
        <v>13729</v>
      </c>
      <c r="G26" s="406" t="s">
        <v>21</v>
      </c>
      <c r="H26" s="409" t="s">
        <v>13840</v>
      </c>
      <c r="I26" s="410" t="s">
        <v>13415</v>
      </c>
      <c r="J26" s="410"/>
      <c r="K26" s="8" t="s">
        <v>17255</v>
      </c>
      <c r="L26" s="8" t="s">
        <v>17502</v>
      </c>
      <c r="M26" s="8" t="s">
        <v>17502</v>
      </c>
      <c r="N26" s="8" t="s">
        <v>17259</v>
      </c>
      <c r="O26" s="410" t="s">
        <v>14276</v>
      </c>
      <c r="P26" s="410"/>
      <c r="Q26" s="410" t="s">
        <v>15907</v>
      </c>
      <c r="R26" s="410"/>
      <c r="S26" s="412">
        <v>48</v>
      </c>
    </row>
    <row r="27" spans="1:19" ht="15" thickTop="1" thickBot="1">
      <c r="A27" s="406">
        <v>26</v>
      </c>
      <c r="B27" s="406">
        <v>10904</v>
      </c>
      <c r="C27" s="406" t="s">
        <v>14668</v>
      </c>
      <c r="D27" s="542" t="s">
        <v>14189</v>
      </c>
      <c r="E27" s="407" t="s">
        <v>14310</v>
      </c>
      <c r="F27" s="87" t="s">
        <v>13730</v>
      </c>
      <c r="G27" s="406" t="s">
        <v>21</v>
      </c>
      <c r="H27" s="409" t="s">
        <v>13841</v>
      </c>
      <c r="I27" s="410" t="s">
        <v>13415</v>
      </c>
      <c r="J27" s="410"/>
      <c r="K27" s="8" t="s">
        <v>17255</v>
      </c>
      <c r="L27" s="8" t="s">
        <v>17259</v>
      </c>
      <c r="M27" s="8" t="s">
        <v>17502</v>
      </c>
      <c r="N27" s="8" t="s">
        <v>17259</v>
      </c>
      <c r="O27" s="410" t="s">
        <v>14276</v>
      </c>
      <c r="P27" s="410"/>
      <c r="Q27" s="410" t="s">
        <v>15908</v>
      </c>
      <c r="R27" s="410"/>
      <c r="S27" s="412">
        <v>48</v>
      </c>
    </row>
    <row r="28" spans="1:19" ht="15" thickTop="1" thickBot="1">
      <c r="A28" s="406">
        <v>27</v>
      </c>
      <c r="B28" s="406">
        <v>10905</v>
      </c>
      <c r="C28" s="406" t="s">
        <v>14669</v>
      </c>
      <c r="D28" s="542" t="s">
        <v>14190</v>
      </c>
      <c r="E28" s="407" t="s">
        <v>14311</v>
      </c>
      <c r="F28" s="87" t="s">
        <v>13731</v>
      </c>
      <c r="G28" s="406" t="s">
        <v>21</v>
      </c>
      <c r="H28" s="409" t="s">
        <v>13842</v>
      </c>
      <c r="I28" s="410" t="s">
        <v>13415</v>
      </c>
      <c r="J28" s="410"/>
      <c r="K28" s="8" t="s">
        <v>17255</v>
      </c>
      <c r="L28" s="8" t="s">
        <v>17502</v>
      </c>
      <c r="M28" s="8" t="s">
        <v>17259</v>
      </c>
      <c r="N28" s="8" t="s">
        <v>17259</v>
      </c>
      <c r="O28" s="410" t="s">
        <v>14276</v>
      </c>
      <c r="P28" s="410"/>
      <c r="Q28" s="410" t="s">
        <v>15909</v>
      </c>
      <c r="R28" s="410"/>
      <c r="S28" s="412">
        <v>48</v>
      </c>
    </row>
    <row r="29" spans="1:19" ht="15" thickTop="1" thickBot="1">
      <c r="A29" s="406">
        <v>28</v>
      </c>
      <c r="B29" s="406">
        <v>11001</v>
      </c>
      <c r="C29" s="406" t="s">
        <v>14670</v>
      </c>
      <c r="D29" s="542" t="s">
        <v>14191</v>
      </c>
      <c r="E29" s="407" t="s">
        <v>14312</v>
      </c>
      <c r="F29" s="87" t="s">
        <v>13732</v>
      </c>
      <c r="G29" s="406" t="s">
        <v>21</v>
      </c>
      <c r="H29" s="409" t="s">
        <v>13843</v>
      </c>
      <c r="I29" s="410" t="s">
        <v>13415</v>
      </c>
      <c r="J29" s="410"/>
      <c r="K29" s="8" t="s">
        <v>17501</v>
      </c>
      <c r="L29" s="8" t="s">
        <v>17259</v>
      </c>
      <c r="M29" s="8" t="s">
        <v>17502</v>
      </c>
      <c r="N29" s="8" t="s">
        <v>17259</v>
      </c>
      <c r="O29" s="410" t="s">
        <v>14276</v>
      </c>
      <c r="P29" s="410"/>
      <c r="Q29" s="410" t="s">
        <v>15910</v>
      </c>
      <c r="R29" s="410"/>
      <c r="S29" s="412">
        <v>48</v>
      </c>
    </row>
    <row r="30" spans="1:19" ht="15" thickTop="1" thickBot="1">
      <c r="A30" s="406">
        <v>29</v>
      </c>
      <c r="B30" s="406">
        <v>11101</v>
      </c>
      <c r="C30" s="406" t="s">
        <v>14671</v>
      </c>
      <c r="D30" s="542" t="s">
        <v>14192</v>
      </c>
      <c r="E30" s="407" t="s">
        <v>14313</v>
      </c>
      <c r="F30" s="87" t="s">
        <v>13733</v>
      </c>
      <c r="G30" s="406" t="s">
        <v>21</v>
      </c>
      <c r="H30" s="409" t="s">
        <v>13844</v>
      </c>
      <c r="I30" s="410" t="s">
        <v>13415</v>
      </c>
      <c r="J30" s="410"/>
      <c r="K30" s="8" t="s">
        <v>17501</v>
      </c>
      <c r="L30" s="8" t="s">
        <v>17259</v>
      </c>
      <c r="M30" s="8" t="s">
        <v>17502</v>
      </c>
      <c r="N30" s="8" t="s">
        <v>17502</v>
      </c>
      <c r="O30" s="410" t="s">
        <v>14276</v>
      </c>
      <c r="P30" s="410"/>
      <c r="Q30" s="410" t="s">
        <v>15911</v>
      </c>
      <c r="R30" s="410"/>
      <c r="S30" s="412">
        <v>48</v>
      </c>
    </row>
    <row r="31" spans="1:19" ht="15" thickTop="1" thickBot="1">
      <c r="A31" s="406">
        <v>30</v>
      </c>
      <c r="B31" s="406">
        <v>11201</v>
      </c>
      <c r="C31" s="406" t="s">
        <v>14672</v>
      </c>
      <c r="D31" s="542" t="s">
        <v>14193</v>
      </c>
      <c r="E31" s="407" t="s">
        <v>14314</v>
      </c>
      <c r="F31" s="87" t="s">
        <v>13734</v>
      </c>
      <c r="G31" s="406" t="s">
        <v>21</v>
      </c>
      <c r="H31" s="409" t="s">
        <v>13845</v>
      </c>
      <c r="I31" s="410" t="s">
        <v>13415</v>
      </c>
      <c r="J31" s="410"/>
      <c r="K31" s="8" t="s">
        <v>17255</v>
      </c>
      <c r="L31" s="8" t="s">
        <v>17502</v>
      </c>
      <c r="M31" s="8" t="s">
        <v>17259</v>
      </c>
      <c r="N31" s="8" t="s">
        <v>17502</v>
      </c>
      <c r="O31" s="410" t="s">
        <v>14276</v>
      </c>
      <c r="P31" s="410"/>
      <c r="Q31" s="410" t="s">
        <v>15912</v>
      </c>
      <c r="R31" s="410"/>
      <c r="S31" s="412">
        <v>48</v>
      </c>
    </row>
    <row r="32" spans="1:19" ht="15" thickTop="1" thickBot="1">
      <c r="A32" s="406">
        <v>31</v>
      </c>
      <c r="B32" s="406">
        <v>11202</v>
      </c>
      <c r="C32" s="406" t="s">
        <v>14673</v>
      </c>
      <c r="D32" s="542" t="s">
        <v>14194</v>
      </c>
      <c r="E32" s="407" t="s">
        <v>14315</v>
      </c>
      <c r="F32" s="87" t="s">
        <v>13735</v>
      </c>
      <c r="G32" s="406" t="s">
        <v>21</v>
      </c>
      <c r="H32" s="409" t="s">
        <v>13846</v>
      </c>
      <c r="I32" s="410" t="s">
        <v>13415</v>
      </c>
      <c r="J32" s="410"/>
      <c r="K32" s="8" t="s">
        <v>17255</v>
      </c>
      <c r="L32" s="8" t="s">
        <v>17502</v>
      </c>
      <c r="M32" s="8" t="s">
        <v>17502</v>
      </c>
      <c r="N32" s="8" t="s">
        <v>17259</v>
      </c>
      <c r="O32" s="410" t="s">
        <v>14276</v>
      </c>
      <c r="P32" s="410"/>
      <c r="Q32" s="410" t="s">
        <v>15913</v>
      </c>
      <c r="R32" s="410"/>
      <c r="S32" s="412">
        <v>48</v>
      </c>
    </row>
    <row r="33" spans="1:19" ht="15" thickTop="1" thickBot="1">
      <c r="A33" s="406">
        <v>32</v>
      </c>
      <c r="B33" s="406">
        <v>11203</v>
      </c>
      <c r="C33" s="406" t="s">
        <v>14674</v>
      </c>
      <c r="D33" s="542" t="s">
        <v>14195</v>
      </c>
      <c r="E33" s="407" t="s">
        <v>14316</v>
      </c>
      <c r="F33" s="87" t="s">
        <v>13736</v>
      </c>
      <c r="G33" s="406" t="s">
        <v>21</v>
      </c>
      <c r="H33" s="409" t="s">
        <v>13847</v>
      </c>
      <c r="I33" s="410" t="s">
        <v>13415</v>
      </c>
      <c r="J33" s="410"/>
      <c r="K33" s="8" t="s">
        <v>17501</v>
      </c>
      <c r="L33" s="8" t="s">
        <v>17502</v>
      </c>
      <c r="M33" s="8" t="s">
        <v>17502</v>
      </c>
      <c r="N33" s="8" t="s">
        <v>17502</v>
      </c>
      <c r="O33" s="410" t="s">
        <v>14276</v>
      </c>
      <c r="P33" s="410"/>
      <c r="Q33" s="410" t="s">
        <v>15914</v>
      </c>
      <c r="R33" s="410"/>
      <c r="S33" s="412">
        <v>48</v>
      </c>
    </row>
    <row r="34" spans="1:19" ht="15" thickTop="1" thickBot="1">
      <c r="A34" s="406">
        <v>33</v>
      </c>
      <c r="B34" s="406">
        <v>11207</v>
      </c>
      <c r="C34" s="406" t="s">
        <v>14675</v>
      </c>
      <c r="D34" s="542" t="s">
        <v>14196</v>
      </c>
      <c r="E34" s="407" t="s">
        <v>14317</v>
      </c>
      <c r="F34" s="87" t="s">
        <v>13737</v>
      </c>
      <c r="G34" s="406" t="s">
        <v>21</v>
      </c>
      <c r="H34" s="409" t="s">
        <v>13848</v>
      </c>
      <c r="I34" s="410" t="s">
        <v>13415</v>
      </c>
      <c r="J34" s="410"/>
      <c r="K34" s="8" t="s">
        <v>17501</v>
      </c>
      <c r="L34" s="8" t="s">
        <v>17502</v>
      </c>
      <c r="M34" s="8" t="s">
        <v>17502</v>
      </c>
      <c r="N34" s="8" t="s">
        <v>17505</v>
      </c>
      <c r="O34" s="410" t="s">
        <v>14276</v>
      </c>
      <c r="P34" s="410"/>
      <c r="Q34" s="410" t="s">
        <v>15915</v>
      </c>
      <c r="R34" s="410"/>
      <c r="S34" s="412">
        <v>48</v>
      </c>
    </row>
    <row r="35" spans="1:19" ht="15" thickTop="1" thickBot="1">
      <c r="A35" s="406">
        <v>34</v>
      </c>
      <c r="B35" s="406">
        <v>11301</v>
      </c>
      <c r="C35" s="406" t="s">
        <v>14676</v>
      </c>
      <c r="D35" s="542" t="s">
        <v>14197</v>
      </c>
      <c r="E35" s="407" t="s">
        <v>14318</v>
      </c>
      <c r="F35" s="87" t="s">
        <v>13738</v>
      </c>
      <c r="G35" s="406" t="s">
        <v>21</v>
      </c>
      <c r="H35" s="409" t="s">
        <v>13849</v>
      </c>
      <c r="I35" s="410" t="s">
        <v>13415</v>
      </c>
      <c r="J35" s="410"/>
      <c r="K35" s="8" t="s">
        <v>17501</v>
      </c>
      <c r="L35" s="8" t="s">
        <v>17502</v>
      </c>
      <c r="M35" s="8" t="s">
        <v>17502</v>
      </c>
      <c r="N35" s="8" t="s">
        <v>17502</v>
      </c>
      <c r="O35" s="410" t="s">
        <v>14276</v>
      </c>
      <c r="P35" s="410"/>
      <c r="Q35" s="410" t="s">
        <v>15916</v>
      </c>
      <c r="R35" s="410"/>
      <c r="S35" s="412">
        <v>48</v>
      </c>
    </row>
    <row r="36" spans="1:19" ht="15" thickTop="1" thickBot="1">
      <c r="A36" s="406">
        <v>35</v>
      </c>
      <c r="B36" s="406">
        <v>11401</v>
      </c>
      <c r="C36" s="406" t="s">
        <v>14677</v>
      </c>
      <c r="D36" s="542" t="s">
        <v>14198</v>
      </c>
      <c r="E36" s="407" t="s">
        <v>14319</v>
      </c>
      <c r="F36" s="87" t="s">
        <v>13739</v>
      </c>
      <c r="G36" s="406" t="s">
        <v>21</v>
      </c>
      <c r="H36" s="409" t="s">
        <v>13850</v>
      </c>
      <c r="I36" s="410" t="s">
        <v>13415</v>
      </c>
      <c r="J36" s="410"/>
      <c r="K36" s="8" t="s">
        <v>17501</v>
      </c>
      <c r="L36" s="8" t="s">
        <v>17502</v>
      </c>
      <c r="M36" s="8" t="s">
        <v>17502</v>
      </c>
      <c r="N36" s="8" t="s">
        <v>17502</v>
      </c>
      <c r="O36" s="410" t="s">
        <v>14276</v>
      </c>
      <c r="P36" s="410"/>
      <c r="Q36" s="410" t="s">
        <v>15917</v>
      </c>
      <c r="R36" s="410"/>
      <c r="S36" s="412">
        <v>48</v>
      </c>
    </row>
    <row r="37" spans="1:19" ht="15" thickTop="1" thickBot="1">
      <c r="A37" s="406">
        <v>36</v>
      </c>
      <c r="B37" s="406">
        <v>11402</v>
      </c>
      <c r="C37" s="406" t="s">
        <v>14678</v>
      </c>
      <c r="D37" s="542" t="s">
        <v>14199</v>
      </c>
      <c r="E37" s="407" t="s">
        <v>14320</v>
      </c>
      <c r="F37" s="87" t="s">
        <v>13740</v>
      </c>
      <c r="G37" s="406" t="s">
        <v>21</v>
      </c>
      <c r="H37" s="409" t="s">
        <v>13851</v>
      </c>
      <c r="I37" s="410" t="s">
        <v>13415</v>
      </c>
      <c r="J37" s="410"/>
      <c r="K37" s="8" t="s">
        <v>17501</v>
      </c>
      <c r="L37" s="8" t="s">
        <v>17502</v>
      </c>
      <c r="M37" s="8" t="s">
        <v>17502</v>
      </c>
      <c r="N37" s="8" t="s">
        <v>17502</v>
      </c>
      <c r="O37" s="410" t="s">
        <v>14276</v>
      </c>
      <c r="P37" s="410"/>
      <c r="Q37" s="410" t="s">
        <v>15918</v>
      </c>
      <c r="R37" s="410"/>
      <c r="S37" s="412">
        <v>48</v>
      </c>
    </row>
    <row r="38" spans="1:19" ht="15" thickTop="1" thickBot="1">
      <c r="A38" s="406">
        <v>37</v>
      </c>
      <c r="B38" s="406">
        <v>11403</v>
      </c>
      <c r="C38" s="406" t="s">
        <v>14679</v>
      </c>
      <c r="D38" s="542" t="s">
        <v>14200</v>
      </c>
      <c r="E38" s="407" t="s">
        <v>14321</v>
      </c>
      <c r="F38" s="87" t="s">
        <v>13741</v>
      </c>
      <c r="G38" s="406" t="s">
        <v>21</v>
      </c>
      <c r="H38" s="409" t="s">
        <v>13852</v>
      </c>
      <c r="I38" s="410" t="s">
        <v>13415</v>
      </c>
      <c r="J38" s="410"/>
      <c r="K38" s="8" t="s">
        <v>17501</v>
      </c>
      <c r="L38" s="8" t="s">
        <v>17502</v>
      </c>
      <c r="M38" s="8" t="s">
        <v>17502</v>
      </c>
      <c r="N38" s="8" t="s">
        <v>17502</v>
      </c>
      <c r="O38" s="410" t="s">
        <v>14276</v>
      </c>
      <c r="P38" s="410"/>
      <c r="Q38" s="410" t="s">
        <v>15919</v>
      </c>
      <c r="R38" s="410"/>
      <c r="S38" s="412">
        <v>48</v>
      </c>
    </row>
    <row r="39" spans="1:19" ht="15" thickTop="1" thickBot="1">
      <c r="A39" s="406">
        <v>38</v>
      </c>
      <c r="B39" s="406">
        <v>11501</v>
      </c>
      <c r="C39" s="406" t="s">
        <v>14680</v>
      </c>
      <c r="D39" s="542" t="s">
        <v>14201</v>
      </c>
      <c r="E39" s="407" t="s">
        <v>14322</v>
      </c>
      <c r="F39" s="87" t="s">
        <v>13742</v>
      </c>
      <c r="G39" s="406" t="s">
        <v>21</v>
      </c>
      <c r="H39" s="409" t="s">
        <v>13853</v>
      </c>
      <c r="I39" s="410" t="s">
        <v>13415</v>
      </c>
      <c r="J39" s="410"/>
      <c r="K39" s="8" t="s">
        <v>17501</v>
      </c>
      <c r="L39" s="8" t="s">
        <v>17502</v>
      </c>
      <c r="M39" s="8" t="s">
        <v>17502</v>
      </c>
      <c r="N39" s="8" t="s">
        <v>17502</v>
      </c>
      <c r="O39" s="410" t="s">
        <v>14276</v>
      </c>
      <c r="P39" s="410"/>
      <c r="Q39" s="410" t="s">
        <v>15920</v>
      </c>
      <c r="R39" s="410"/>
      <c r="S39" s="412">
        <v>48</v>
      </c>
    </row>
    <row r="40" spans="1:19" ht="15" thickTop="1" thickBot="1">
      <c r="A40" s="406">
        <v>39</v>
      </c>
      <c r="B40" s="406">
        <v>11502</v>
      </c>
      <c r="C40" s="406" t="s">
        <v>14681</v>
      </c>
      <c r="D40" s="542" t="s">
        <v>14202</v>
      </c>
      <c r="E40" s="407" t="s">
        <v>14323</v>
      </c>
      <c r="F40" s="87" t="s">
        <v>13743</v>
      </c>
      <c r="G40" s="406" t="s">
        <v>21</v>
      </c>
      <c r="H40" s="409" t="s">
        <v>13854</v>
      </c>
      <c r="I40" s="410" t="s">
        <v>13415</v>
      </c>
      <c r="J40" s="410"/>
      <c r="K40" s="8" t="s">
        <v>17501</v>
      </c>
      <c r="L40" s="8" t="s">
        <v>17502</v>
      </c>
      <c r="M40" s="8" t="s">
        <v>17502</v>
      </c>
      <c r="N40" s="8" t="s">
        <v>17502</v>
      </c>
      <c r="O40" s="410" t="s">
        <v>14276</v>
      </c>
      <c r="P40" s="410"/>
      <c r="Q40" s="410" t="s">
        <v>15921</v>
      </c>
      <c r="R40" s="410"/>
      <c r="S40" s="412">
        <v>48</v>
      </c>
    </row>
    <row r="41" spans="1:19" ht="15" thickTop="1" thickBot="1">
      <c r="A41" s="406">
        <v>40</v>
      </c>
      <c r="B41" s="406">
        <v>11503</v>
      </c>
      <c r="C41" s="406" t="s">
        <v>14682</v>
      </c>
      <c r="D41" s="542" t="s">
        <v>14203</v>
      </c>
      <c r="E41" s="407" t="s">
        <v>14324</v>
      </c>
      <c r="F41" s="87" t="s">
        <v>13744</v>
      </c>
      <c r="G41" s="406" t="s">
        <v>21</v>
      </c>
      <c r="H41" s="409" t="s">
        <v>13855</v>
      </c>
      <c r="I41" s="410" t="s">
        <v>13415</v>
      </c>
      <c r="J41" s="410"/>
      <c r="K41" s="8" t="s">
        <v>17501</v>
      </c>
      <c r="L41" s="8" t="s">
        <v>17502</v>
      </c>
      <c r="M41" s="8" t="s">
        <v>17259</v>
      </c>
      <c r="N41" s="8" t="s">
        <v>17502</v>
      </c>
      <c r="O41" s="410" t="s">
        <v>14276</v>
      </c>
      <c r="P41" s="410"/>
      <c r="Q41" s="410" t="s">
        <v>15922</v>
      </c>
      <c r="R41" s="410"/>
      <c r="S41" s="412">
        <v>48</v>
      </c>
    </row>
    <row r="42" spans="1:19" ht="15" thickTop="1" thickBot="1">
      <c r="A42" s="406">
        <v>41</v>
      </c>
      <c r="B42" s="406">
        <v>11504</v>
      </c>
      <c r="C42" s="406" t="s">
        <v>14683</v>
      </c>
      <c r="D42" s="542" t="s">
        <v>14204</v>
      </c>
      <c r="E42" s="407" t="s">
        <v>14325</v>
      </c>
      <c r="F42" s="87" t="s">
        <v>13745</v>
      </c>
      <c r="G42" s="406" t="s">
        <v>21</v>
      </c>
      <c r="H42" s="409" t="s">
        <v>13856</v>
      </c>
      <c r="I42" s="410" t="s">
        <v>13415</v>
      </c>
      <c r="J42" s="410"/>
      <c r="K42" s="8" t="s">
        <v>17255</v>
      </c>
      <c r="L42" s="8" t="s">
        <v>17502</v>
      </c>
      <c r="M42" s="8" t="s">
        <v>17502</v>
      </c>
      <c r="N42" s="8" t="s">
        <v>17502</v>
      </c>
      <c r="O42" s="410" t="s">
        <v>14276</v>
      </c>
      <c r="P42" s="410"/>
      <c r="Q42" s="410" t="s">
        <v>15923</v>
      </c>
      <c r="R42" s="410"/>
      <c r="S42" s="412">
        <v>48</v>
      </c>
    </row>
    <row r="43" spans="1:19" ht="15" thickTop="1" thickBot="1">
      <c r="A43" s="406">
        <v>42</v>
      </c>
      <c r="B43" s="406">
        <v>11601</v>
      </c>
      <c r="C43" s="406" t="s">
        <v>14684</v>
      </c>
      <c r="D43" s="542" t="s">
        <v>14205</v>
      </c>
      <c r="E43" s="407" t="s">
        <v>14326</v>
      </c>
      <c r="F43" s="87" t="s">
        <v>13746</v>
      </c>
      <c r="G43" s="406" t="s">
        <v>21</v>
      </c>
      <c r="H43" s="409" t="s">
        <v>13857</v>
      </c>
      <c r="I43" s="410" t="s">
        <v>13415</v>
      </c>
      <c r="J43" s="410"/>
      <c r="K43" s="8" t="s">
        <v>17501</v>
      </c>
      <c r="L43" s="8" t="s">
        <v>17502</v>
      </c>
      <c r="M43" s="8" t="s">
        <v>17502</v>
      </c>
      <c r="N43" s="8" t="s">
        <v>17502</v>
      </c>
      <c r="O43" s="410" t="s">
        <v>14276</v>
      </c>
      <c r="P43" s="410"/>
      <c r="Q43" s="410" t="s">
        <v>15924</v>
      </c>
      <c r="R43" s="410"/>
      <c r="S43" s="412">
        <v>48</v>
      </c>
    </row>
    <row r="44" spans="1:19" ht="15" thickTop="1" thickBot="1">
      <c r="A44" s="406">
        <v>43</v>
      </c>
      <c r="B44" s="406">
        <v>11602</v>
      </c>
      <c r="C44" s="406" t="s">
        <v>14685</v>
      </c>
      <c r="D44" s="542" t="s">
        <v>14206</v>
      </c>
      <c r="E44" s="407" t="s">
        <v>14327</v>
      </c>
      <c r="F44" s="87" t="s">
        <v>13747</v>
      </c>
      <c r="G44" s="406" t="s">
        <v>21</v>
      </c>
      <c r="H44" s="409" t="s">
        <v>13858</v>
      </c>
      <c r="I44" s="410" t="s">
        <v>13415</v>
      </c>
      <c r="J44" s="410"/>
      <c r="K44" s="8" t="s">
        <v>17501</v>
      </c>
      <c r="L44" s="8" t="s">
        <v>17502</v>
      </c>
      <c r="M44" s="8" t="s">
        <v>17502</v>
      </c>
      <c r="N44" s="8" t="s">
        <v>17502</v>
      </c>
      <c r="O44" s="410" t="s">
        <v>14276</v>
      </c>
      <c r="P44" s="410"/>
      <c r="Q44" s="410" t="s">
        <v>15925</v>
      </c>
      <c r="R44" s="410"/>
      <c r="S44" s="412">
        <v>48</v>
      </c>
    </row>
    <row r="45" spans="1:19" ht="15" thickTop="1" thickBot="1">
      <c r="A45" s="406">
        <v>44</v>
      </c>
      <c r="B45" s="406">
        <v>11603</v>
      </c>
      <c r="C45" s="406" t="s">
        <v>14686</v>
      </c>
      <c r="D45" s="542" t="s">
        <v>14208</v>
      </c>
      <c r="E45" s="407" t="s">
        <v>14328</v>
      </c>
      <c r="F45" s="87" t="s">
        <v>13748</v>
      </c>
      <c r="G45" s="406" t="s">
        <v>21</v>
      </c>
      <c r="H45" s="409" t="s">
        <v>13859</v>
      </c>
      <c r="I45" s="410" t="s">
        <v>13415</v>
      </c>
      <c r="J45" s="410"/>
      <c r="K45" s="8" t="s">
        <v>17501</v>
      </c>
      <c r="L45" s="8" t="s">
        <v>17502</v>
      </c>
      <c r="M45" s="8" t="s">
        <v>17502</v>
      </c>
      <c r="N45" s="8" t="s">
        <v>17502</v>
      </c>
      <c r="O45" s="410" t="s">
        <v>14276</v>
      </c>
      <c r="P45" s="410"/>
      <c r="Q45" s="410" t="s">
        <v>15926</v>
      </c>
      <c r="R45" s="410"/>
      <c r="S45" s="412">
        <v>48</v>
      </c>
    </row>
    <row r="46" spans="1:19" ht="15" thickTop="1" thickBot="1">
      <c r="A46" s="624">
        <v>45</v>
      </c>
      <c r="B46" s="624">
        <v>11701</v>
      </c>
      <c r="C46" s="624" t="s">
        <v>14687</v>
      </c>
      <c r="D46" s="623" t="s">
        <v>14207</v>
      </c>
      <c r="E46" s="407" t="s">
        <v>24105</v>
      </c>
      <c r="F46" s="109" t="s">
        <v>13749</v>
      </c>
      <c r="G46" s="624" t="s">
        <v>21</v>
      </c>
      <c r="H46" s="625" t="s">
        <v>13860</v>
      </c>
      <c r="I46" s="447" t="s">
        <v>13415</v>
      </c>
      <c r="J46" s="447"/>
      <c r="K46" s="443" t="s">
        <v>17501</v>
      </c>
      <c r="L46" s="443" t="s">
        <v>17502</v>
      </c>
      <c r="M46" s="443" t="s">
        <v>17502</v>
      </c>
      <c r="N46" s="443" t="s">
        <v>17505</v>
      </c>
      <c r="O46" s="447" t="s">
        <v>14276</v>
      </c>
      <c r="P46" s="447"/>
      <c r="Q46" s="447" t="s">
        <v>15927</v>
      </c>
      <c r="R46" s="447"/>
      <c r="S46" s="1209">
        <v>48</v>
      </c>
    </row>
    <row r="47" spans="1:19" ht="15" thickTop="1" thickBot="1">
      <c r="A47" s="624">
        <v>45</v>
      </c>
      <c r="B47" s="624">
        <v>11701</v>
      </c>
      <c r="C47" s="624" t="s">
        <v>14687</v>
      </c>
      <c r="D47" s="108" t="s">
        <v>19218</v>
      </c>
      <c r="E47" s="221" t="s">
        <v>19225</v>
      </c>
      <c r="F47" s="109" t="s">
        <v>19170</v>
      </c>
      <c r="G47" s="222" t="s">
        <v>21</v>
      </c>
      <c r="H47" s="108" t="s">
        <v>19177</v>
      </c>
      <c r="I47" s="108" t="s">
        <v>19179</v>
      </c>
      <c r="J47" s="447"/>
      <c r="K47" s="443" t="s">
        <v>17255</v>
      </c>
      <c r="L47" s="443" t="s">
        <v>17259</v>
      </c>
      <c r="M47" s="443" t="s">
        <v>17259</v>
      </c>
      <c r="N47" s="443" t="s">
        <v>17259</v>
      </c>
      <c r="O47" s="447" t="s">
        <v>14276</v>
      </c>
      <c r="P47" s="447"/>
      <c r="Q47" s="447" t="s">
        <v>15927</v>
      </c>
      <c r="R47" s="447" t="s">
        <v>24217</v>
      </c>
      <c r="S47" s="1209"/>
    </row>
    <row r="48" spans="1:19" ht="15" thickTop="1" thickBot="1">
      <c r="A48" s="406">
        <v>46</v>
      </c>
      <c r="B48" s="406">
        <v>11801</v>
      </c>
      <c r="C48" s="406" t="s">
        <v>14688</v>
      </c>
      <c r="D48" s="542" t="s">
        <v>14209</v>
      </c>
      <c r="E48" s="407" t="s">
        <v>14329</v>
      </c>
      <c r="F48" s="87" t="s">
        <v>13750</v>
      </c>
      <c r="G48" s="406" t="s">
        <v>21</v>
      </c>
      <c r="H48" s="409" t="s">
        <v>13861</v>
      </c>
      <c r="I48" s="410" t="s">
        <v>13415</v>
      </c>
      <c r="J48" s="410"/>
      <c r="K48" s="8" t="s">
        <v>17255</v>
      </c>
      <c r="L48" s="8" t="s">
        <v>17502</v>
      </c>
      <c r="M48" s="8" t="s">
        <v>17502</v>
      </c>
      <c r="N48" s="8" t="s">
        <v>17502</v>
      </c>
      <c r="O48" s="410" t="s">
        <v>14276</v>
      </c>
      <c r="P48" s="410"/>
      <c r="Q48" s="447" t="s">
        <v>15927</v>
      </c>
      <c r="R48" s="410"/>
      <c r="S48" s="412">
        <v>48</v>
      </c>
    </row>
    <row r="49" spans="1:19" ht="15" thickTop="1" thickBot="1">
      <c r="A49" s="406">
        <v>47</v>
      </c>
      <c r="B49" s="406">
        <v>11901</v>
      </c>
      <c r="C49" s="406" t="s">
        <v>14689</v>
      </c>
      <c r="D49" s="542" t="s">
        <v>14210</v>
      </c>
      <c r="E49" s="407" t="s">
        <v>14330</v>
      </c>
      <c r="F49" s="87" t="s">
        <v>13751</v>
      </c>
      <c r="G49" s="406" t="s">
        <v>21</v>
      </c>
      <c r="H49" s="409" t="s">
        <v>13862</v>
      </c>
      <c r="I49" s="410" t="s">
        <v>13415</v>
      </c>
      <c r="J49" s="410"/>
      <c r="K49" s="8" t="s">
        <v>17501</v>
      </c>
      <c r="L49" s="8" t="s">
        <v>17502</v>
      </c>
      <c r="M49" s="8" t="s">
        <v>17502</v>
      </c>
      <c r="N49" s="8" t="s">
        <v>17502</v>
      </c>
      <c r="O49" s="410" t="s">
        <v>14276</v>
      </c>
      <c r="P49" s="410"/>
      <c r="Q49" s="410" t="s">
        <v>15928</v>
      </c>
      <c r="R49" s="410"/>
      <c r="S49" s="412">
        <v>48</v>
      </c>
    </row>
    <row r="50" spans="1:19" ht="15" thickTop="1" thickBot="1">
      <c r="A50" s="406">
        <v>48</v>
      </c>
      <c r="B50" s="406">
        <v>11902</v>
      </c>
      <c r="C50" s="406" t="s">
        <v>14690</v>
      </c>
      <c r="D50" s="542" t="s">
        <v>14211</v>
      </c>
      <c r="E50" s="407" t="s">
        <v>14331</v>
      </c>
      <c r="F50" s="87" t="s">
        <v>13752</v>
      </c>
      <c r="G50" s="406" t="s">
        <v>21</v>
      </c>
      <c r="H50" s="409" t="s">
        <v>13863</v>
      </c>
      <c r="I50" s="410" t="s">
        <v>13415</v>
      </c>
      <c r="J50" s="410"/>
      <c r="K50" s="8" t="s">
        <v>17506</v>
      </c>
      <c r="L50" s="8" t="s">
        <v>17502</v>
      </c>
      <c r="M50" s="8" t="s">
        <v>17502</v>
      </c>
      <c r="N50" s="8" t="s">
        <v>17502</v>
      </c>
      <c r="O50" s="410" t="s">
        <v>14276</v>
      </c>
      <c r="P50" s="410"/>
      <c r="Q50" s="410" t="s">
        <v>15929</v>
      </c>
      <c r="R50" s="410"/>
      <c r="S50" s="412">
        <v>48</v>
      </c>
    </row>
    <row r="51" spans="1:19" ht="15" thickTop="1" thickBot="1">
      <c r="A51" s="406">
        <v>49</v>
      </c>
      <c r="B51" s="406">
        <v>11903</v>
      </c>
      <c r="C51" s="406" t="s">
        <v>14691</v>
      </c>
      <c r="D51" s="542" t="s">
        <v>14212</v>
      </c>
      <c r="E51" s="407" t="s">
        <v>14332</v>
      </c>
      <c r="F51" s="87" t="s">
        <v>13753</v>
      </c>
      <c r="G51" s="406" t="s">
        <v>21</v>
      </c>
      <c r="H51" s="409" t="s">
        <v>13864</v>
      </c>
      <c r="I51" s="410" t="s">
        <v>13415</v>
      </c>
      <c r="J51" s="410"/>
      <c r="K51" s="8" t="s">
        <v>17501</v>
      </c>
      <c r="L51" s="8" t="s">
        <v>17502</v>
      </c>
      <c r="M51" s="8" t="s">
        <v>17259</v>
      </c>
      <c r="N51" s="8" t="s">
        <v>17502</v>
      </c>
      <c r="O51" s="410" t="s">
        <v>14276</v>
      </c>
      <c r="P51" s="410"/>
      <c r="Q51" s="410" t="s">
        <v>15930</v>
      </c>
      <c r="R51" s="410"/>
      <c r="S51" s="412">
        <v>48</v>
      </c>
    </row>
    <row r="52" spans="1:19" ht="15" thickTop="1" thickBot="1">
      <c r="A52" s="406">
        <v>50</v>
      </c>
      <c r="B52" s="406">
        <v>11904</v>
      </c>
      <c r="C52" s="406" t="s">
        <v>14692</v>
      </c>
      <c r="D52" s="542" t="s">
        <v>14213</v>
      </c>
      <c r="E52" s="407" t="s">
        <v>14333</v>
      </c>
      <c r="F52" s="87" t="s">
        <v>13754</v>
      </c>
      <c r="G52" s="406" t="s">
        <v>21</v>
      </c>
      <c r="H52" s="409" t="s">
        <v>13865</v>
      </c>
      <c r="I52" s="410" t="s">
        <v>13415</v>
      </c>
      <c r="J52" s="410"/>
      <c r="K52" s="8" t="s">
        <v>17501</v>
      </c>
      <c r="L52" s="8" t="s">
        <v>17502</v>
      </c>
      <c r="M52" s="8" t="s">
        <v>17502</v>
      </c>
      <c r="N52" s="8" t="s">
        <v>17502</v>
      </c>
      <c r="O52" s="410" t="s">
        <v>14276</v>
      </c>
      <c r="P52" s="410"/>
      <c r="Q52" s="410" t="s">
        <v>15931</v>
      </c>
      <c r="R52" s="410"/>
      <c r="S52" s="412">
        <v>48</v>
      </c>
    </row>
    <row r="53" spans="1:19" ht="15" thickTop="1" thickBot="1">
      <c r="A53" s="406">
        <v>51</v>
      </c>
      <c r="B53" s="406">
        <v>12001</v>
      </c>
      <c r="C53" s="406" t="s">
        <v>14693</v>
      </c>
      <c r="D53" s="542" t="s">
        <v>14214</v>
      </c>
      <c r="E53" s="407" t="s">
        <v>14334</v>
      </c>
      <c r="F53" s="87" t="s">
        <v>13755</v>
      </c>
      <c r="G53" s="406" t="s">
        <v>21</v>
      </c>
      <c r="H53" s="409" t="s">
        <v>13866</v>
      </c>
      <c r="I53" s="410" t="s">
        <v>13415</v>
      </c>
      <c r="J53" s="410"/>
      <c r="K53" s="8" t="s">
        <v>17501</v>
      </c>
      <c r="L53" s="8" t="s">
        <v>17502</v>
      </c>
      <c r="M53" s="8" t="s">
        <v>17502</v>
      </c>
      <c r="N53" s="8" t="s">
        <v>17502</v>
      </c>
      <c r="O53" s="410" t="s">
        <v>14276</v>
      </c>
      <c r="P53" s="410"/>
      <c r="Q53" s="410" t="s">
        <v>15932</v>
      </c>
      <c r="R53" s="410"/>
      <c r="S53" s="412">
        <v>48</v>
      </c>
    </row>
    <row r="54" spans="1:19" ht="15" thickTop="1" thickBot="1">
      <c r="A54" s="406">
        <v>52</v>
      </c>
      <c r="B54" s="406">
        <v>12101</v>
      </c>
      <c r="C54" s="406" t="s">
        <v>14694</v>
      </c>
      <c r="D54" s="542" t="s">
        <v>14215</v>
      </c>
      <c r="E54" s="407" t="s">
        <v>14395</v>
      </c>
      <c r="F54" s="87" t="s">
        <v>13756</v>
      </c>
      <c r="G54" s="406" t="s">
        <v>21</v>
      </c>
      <c r="H54" s="409" t="s">
        <v>13867</v>
      </c>
      <c r="I54" s="410" t="s">
        <v>13415</v>
      </c>
      <c r="J54" s="410"/>
      <c r="K54" s="8" t="s">
        <v>17501</v>
      </c>
      <c r="L54" s="8" t="s">
        <v>17502</v>
      </c>
      <c r="M54" s="8" t="s">
        <v>17502</v>
      </c>
      <c r="N54" s="8" t="s">
        <v>17502</v>
      </c>
      <c r="O54" s="410" t="s">
        <v>14276</v>
      </c>
      <c r="P54" s="410"/>
      <c r="Q54" s="410" t="s">
        <v>15933</v>
      </c>
      <c r="R54" s="410"/>
      <c r="S54" s="412">
        <v>48</v>
      </c>
    </row>
    <row r="55" spans="1:19" ht="15" thickTop="1" thickBot="1">
      <c r="A55" s="406">
        <v>53</v>
      </c>
      <c r="B55" s="406">
        <v>12102</v>
      </c>
      <c r="C55" s="406" t="s">
        <v>14695</v>
      </c>
      <c r="D55" s="542" t="s">
        <v>14216</v>
      </c>
      <c r="E55" s="407" t="s">
        <v>14335</v>
      </c>
      <c r="F55" s="87" t="s">
        <v>13757</v>
      </c>
      <c r="G55" s="406" t="s">
        <v>21</v>
      </c>
      <c r="H55" s="409" t="s">
        <v>13868</v>
      </c>
      <c r="I55" s="410" t="s">
        <v>13415</v>
      </c>
      <c r="J55" s="410"/>
      <c r="K55" s="8" t="s">
        <v>17255</v>
      </c>
      <c r="L55" s="8" t="s">
        <v>17502</v>
      </c>
      <c r="M55" s="8" t="s">
        <v>17502</v>
      </c>
      <c r="N55" s="8" t="s">
        <v>17502</v>
      </c>
      <c r="O55" s="410" t="s">
        <v>14276</v>
      </c>
      <c r="P55" s="410"/>
      <c r="Q55" s="410" t="s">
        <v>15934</v>
      </c>
      <c r="R55" s="410"/>
      <c r="S55" s="412">
        <v>48</v>
      </c>
    </row>
    <row r="56" spans="1:19" ht="15" thickTop="1" thickBot="1">
      <c r="A56" s="406">
        <v>54</v>
      </c>
      <c r="B56" s="406">
        <v>12201</v>
      </c>
      <c r="C56" s="406" t="s">
        <v>14696</v>
      </c>
      <c r="D56" s="542" t="s">
        <v>14217</v>
      </c>
      <c r="E56" s="407" t="s">
        <v>14336</v>
      </c>
      <c r="F56" s="87" t="s">
        <v>13758</v>
      </c>
      <c r="G56" s="406" t="s">
        <v>21</v>
      </c>
      <c r="H56" s="409" t="s">
        <v>13869</v>
      </c>
      <c r="I56" s="410" t="s">
        <v>13415</v>
      </c>
      <c r="J56" s="410"/>
      <c r="K56" s="8" t="s">
        <v>17501</v>
      </c>
      <c r="L56" s="8" t="s">
        <v>17502</v>
      </c>
      <c r="M56" s="8" t="s">
        <v>17502</v>
      </c>
      <c r="N56" s="8" t="s">
        <v>17502</v>
      </c>
      <c r="O56" s="410" t="s">
        <v>14276</v>
      </c>
      <c r="P56" s="410"/>
      <c r="Q56" s="410" t="s">
        <v>15935</v>
      </c>
      <c r="R56" s="410"/>
      <c r="S56" s="412">
        <v>48</v>
      </c>
    </row>
    <row r="57" spans="1:19" ht="15" thickTop="1" thickBot="1">
      <c r="A57" s="406">
        <v>55</v>
      </c>
      <c r="B57" s="406">
        <v>20000</v>
      </c>
      <c r="C57" s="406" t="s">
        <v>14697</v>
      </c>
      <c r="D57" s="542" t="s">
        <v>14218</v>
      </c>
      <c r="E57" s="407" t="s">
        <v>14337</v>
      </c>
      <c r="F57" s="87" t="s">
        <v>13759</v>
      </c>
      <c r="G57" s="406" t="s">
        <v>21</v>
      </c>
      <c r="H57" s="409" t="s">
        <v>13870</v>
      </c>
      <c r="I57" s="410" t="s">
        <v>13415</v>
      </c>
      <c r="J57" s="410"/>
      <c r="K57" s="8" t="s">
        <v>17501</v>
      </c>
      <c r="L57" s="8" t="s">
        <v>17502</v>
      </c>
      <c r="M57" s="8" t="s">
        <v>17502</v>
      </c>
      <c r="N57" s="8" t="s">
        <v>17502</v>
      </c>
      <c r="O57" s="410" t="s">
        <v>14276</v>
      </c>
      <c r="P57" s="410"/>
      <c r="Q57" s="410" t="s">
        <v>15936</v>
      </c>
      <c r="R57" s="410"/>
      <c r="S57" s="412">
        <v>48</v>
      </c>
    </row>
    <row r="58" spans="1:19" ht="15" thickTop="1" thickBot="1">
      <c r="A58" s="406">
        <v>56</v>
      </c>
      <c r="B58" s="406">
        <v>20101</v>
      </c>
      <c r="C58" s="406" t="s">
        <v>14698</v>
      </c>
      <c r="D58" s="542" t="s">
        <v>14219</v>
      </c>
      <c r="E58" s="407" t="s">
        <v>14338</v>
      </c>
      <c r="F58" s="87" t="s">
        <v>13760</v>
      </c>
      <c r="G58" s="406" t="s">
        <v>21</v>
      </c>
      <c r="H58" s="409" t="s">
        <v>13871</v>
      </c>
      <c r="I58" s="410" t="s">
        <v>13415</v>
      </c>
      <c r="J58" s="410"/>
      <c r="K58" s="8" t="s">
        <v>17501</v>
      </c>
      <c r="L58" s="8" t="s">
        <v>17502</v>
      </c>
      <c r="M58" s="8" t="s">
        <v>17502</v>
      </c>
      <c r="N58" s="8" t="s">
        <v>17502</v>
      </c>
      <c r="O58" s="410" t="s">
        <v>14276</v>
      </c>
      <c r="P58" s="410"/>
      <c r="Q58" s="410" t="s">
        <v>15937</v>
      </c>
      <c r="R58" s="410"/>
      <c r="S58" s="412">
        <v>48</v>
      </c>
    </row>
    <row r="59" spans="1:19" ht="15" thickTop="1" thickBot="1">
      <c r="A59" s="406">
        <v>57</v>
      </c>
      <c r="B59" s="406">
        <v>20102</v>
      </c>
      <c r="C59" s="406" t="s">
        <v>14699</v>
      </c>
      <c r="D59" s="542" t="s">
        <v>14220</v>
      </c>
      <c r="E59" s="407" t="s">
        <v>14339</v>
      </c>
      <c r="F59" s="87" t="s">
        <v>13761</v>
      </c>
      <c r="G59" s="406" t="s">
        <v>21</v>
      </c>
      <c r="H59" s="409" t="s">
        <v>13872</v>
      </c>
      <c r="I59" s="410" t="s">
        <v>13415</v>
      </c>
      <c r="J59" s="410"/>
      <c r="K59" s="8" t="s">
        <v>17501</v>
      </c>
      <c r="L59" s="8" t="s">
        <v>17502</v>
      </c>
      <c r="M59" s="8" t="s">
        <v>17502</v>
      </c>
      <c r="N59" s="8" t="s">
        <v>17502</v>
      </c>
      <c r="O59" s="410" t="s">
        <v>14276</v>
      </c>
      <c r="P59" s="410"/>
      <c r="Q59" s="410" t="s">
        <v>15938</v>
      </c>
      <c r="R59" s="410"/>
      <c r="S59" s="412">
        <v>48</v>
      </c>
    </row>
    <row r="60" spans="1:19" ht="15" thickTop="1" thickBot="1">
      <c r="A60" s="406">
        <v>58</v>
      </c>
      <c r="B60" s="406">
        <v>20201</v>
      </c>
      <c r="C60" s="406" t="s">
        <v>14700</v>
      </c>
      <c r="D60" s="542" t="s">
        <v>14221</v>
      </c>
      <c r="E60" s="407" t="s">
        <v>14340</v>
      </c>
      <c r="F60" s="87" t="s">
        <v>13762</v>
      </c>
      <c r="G60" s="406" t="s">
        <v>21</v>
      </c>
      <c r="H60" s="409" t="s">
        <v>13873</v>
      </c>
      <c r="I60" s="410" t="s">
        <v>13415</v>
      </c>
      <c r="J60" s="410"/>
      <c r="K60" s="8" t="s">
        <v>17501</v>
      </c>
      <c r="L60" s="8" t="s">
        <v>17502</v>
      </c>
      <c r="M60" s="8" t="s">
        <v>17502</v>
      </c>
      <c r="N60" s="8" t="s">
        <v>17502</v>
      </c>
      <c r="O60" s="410" t="s">
        <v>14276</v>
      </c>
      <c r="P60" s="410"/>
      <c r="Q60" s="410" t="s">
        <v>15939</v>
      </c>
      <c r="R60" s="410"/>
      <c r="S60" s="412">
        <v>48</v>
      </c>
    </row>
    <row r="61" spans="1:19" ht="15" thickTop="1" thickBot="1">
      <c r="A61" s="406">
        <v>59</v>
      </c>
      <c r="B61" s="406">
        <v>20301</v>
      </c>
      <c r="C61" s="406" t="s">
        <v>14701</v>
      </c>
      <c r="D61" s="542" t="s">
        <v>14222</v>
      </c>
      <c r="E61" s="407" t="s">
        <v>14341</v>
      </c>
      <c r="F61" s="87" t="s">
        <v>13763</v>
      </c>
      <c r="G61" s="406" t="s">
        <v>21</v>
      </c>
      <c r="H61" s="409" t="s">
        <v>13874</v>
      </c>
      <c r="I61" s="410" t="s">
        <v>13415</v>
      </c>
      <c r="J61" s="410"/>
      <c r="K61" s="8" t="s">
        <v>17501</v>
      </c>
      <c r="L61" s="8" t="s">
        <v>17502</v>
      </c>
      <c r="M61" s="8" t="s">
        <v>17502</v>
      </c>
      <c r="N61" s="8" t="s">
        <v>17502</v>
      </c>
      <c r="O61" s="410" t="s">
        <v>14276</v>
      </c>
      <c r="P61" s="410"/>
      <c r="Q61" s="410" t="s">
        <v>15940</v>
      </c>
      <c r="R61" s="410"/>
      <c r="S61" s="412">
        <v>48</v>
      </c>
    </row>
    <row r="62" spans="1:19" ht="15" thickTop="1" thickBot="1">
      <c r="A62" s="406">
        <v>60</v>
      </c>
      <c r="B62" s="406">
        <v>20302</v>
      </c>
      <c r="C62" s="406" t="s">
        <v>14702</v>
      </c>
      <c r="D62" s="542" t="s">
        <v>14223</v>
      </c>
      <c r="E62" s="407" t="s">
        <v>14342</v>
      </c>
      <c r="F62" s="87" t="s">
        <v>13764</v>
      </c>
      <c r="G62" s="406" t="s">
        <v>21</v>
      </c>
      <c r="H62" s="409" t="s">
        <v>13875</v>
      </c>
      <c r="I62" s="410" t="s">
        <v>13415</v>
      </c>
      <c r="J62" s="410"/>
      <c r="K62" s="8" t="s">
        <v>17501</v>
      </c>
      <c r="L62" s="8" t="s">
        <v>17502</v>
      </c>
      <c r="M62" s="8" t="s">
        <v>17502</v>
      </c>
      <c r="N62" s="8" t="s">
        <v>17502</v>
      </c>
      <c r="O62" s="410" t="s">
        <v>14276</v>
      </c>
      <c r="P62" s="410"/>
      <c r="Q62" s="410" t="s">
        <v>15941</v>
      </c>
      <c r="R62" s="410"/>
      <c r="S62" s="412">
        <v>48</v>
      </c>
    </row>
    <row r="63" spans="1:19" ht="15" thickTop="1" thickBot="1">
      <c r="A63" s="406">
        <v>61</v>
      </c>
      <c r="B63" s="406">
        <v>20303</v>
      </c>
      <c r="C63" s="406" t="s">
        <v>14703</v>
      </c>
      <c r="D63" s="542" t="s">
        <v>14224</v>
      </c>
      <c r="E63" s="407" t="s">
        <v>14343</v>
      </c>
      <c r="F63" s="87" t="s">
        <v>13765</v>
      </c>
      <c r="G63" s="406" t="s">
        <v>21</v>
      </c>
      <c r="H63" s="409" t="s">
        <v>13876</v>
      </c>
      <c r="I63" s="410" t="s">
        <v>13415</v>
      </c>
      <c r="J63" s="410"/>
      <c r="K63" s="8" t="s">
        <v>17501</v>
      </c>
      <c r="L63" s="8" t="s">
        <v>17502</v>
      </c>
      <c r="M63" s="8" t="s">
        <v>17502</v>
      </c>
      <c r="N63" s="8" t="s">
        <v>17502</v>
      </c>
      <c r="O63" s="410" t="s">
        <v>14276</v>
      </c>
      <c r="P63" s="410"/>
      <c r="Q63" s="410" t="s">
        <v>15942</v>
      </c>
      <c r="R63" s="410"/>
      <c r="S63" s="412">
        <v>48</v>
      </c>
    </row>
    <row r="64" spans="1:19" ht="15" thickTop="1" thickBot="1">
      <c r="A64" s="406">
        <v>62</v>
      </c>
      <c r="B64" s="406">
        <v>20401</v>
      </c>
      <c r="C64" s="406" t="s">
        <v>14704</v>
      </c>
      <c r="D64" s="542" t="s">
        <v>14225</v>
      </c>
      <c r="E64" s="407" t="s">
        <v>14344</v>
      </c>
      <c r="F64" s="87" t="s">
        <v>13766</v>
      </c>
      <c r="G64" s="406" t="s">
        <v>21</v>
      </c>
      <c r="H64" s="409" t="s">
        <v>13877</v>
      </c>
      <c r="I64" s="410" t="s">
        <v>13415</v>
      </c>
      <c r="J64" s="410"/>
      <c r="K64" s="8" t="s">
        <v>17501</v>
      </c>
      <c r="L64" s="8" t="s">
        <v>17502</v>
      </c>
      <c r="M64" s="8" t="s">
        <v>17502</v>
      </c>
      <c r="N64" s="8" t="s">
        <v>17502</v>
      </c>
      <c r="O64" s="410" t="s">
        <v>14276</v>
      </c>
      <c r="P64" s="410"/>
      <c r="Q64" s="410" t="s">
        <v>15943</v>
      </c>
      <c r="R64" s="410"/>
      <c r="S64" s="412">
        <v>48</v>
      </c>
    </row>
    <row r="65" spans="1:19" ht="15" thickTop="1" thickBot="1">
      <c r="A65" s="406">
        <v>63</v>
      </c>
      <c r="B65" s="406">
        <v>20501</v>
      </c>
      <c r="C65" s="406" t="s">
        <v>14705</v>
      </c>
      <c r="D65" s="542" t="s">
        <v>14226</v>
      </c>
      <c r="E65" s="407" t="s">
        <v>14345</v>
      </c>
      <c r="F65" s="87" t="s">
        <v>13767</v>
      </c>
      <c r="G65" s="406" t="s">
        <v>21</v>
      </c>
      <c r="H65" s="409" t="s">
        <v>13878</v>
      </c>
      <c r="I65" s="410" t="s">
        <v>13415</v>
      </c>
      <c r="J65" s="410"/>
      <c r="K65" s="8" t="s">
        <v>17255</v>
      </c>
      <c r="L65" s="8" t="s">
        <v>17502</v>
      </c>
      <c r="M65" s="8" t="s">
        <v>17502</v>
      </c>
      <c r="N65" s="8" t="s">
        <v>17502</v>
      </c>
      <c r="O65" s="410" t="s">
        <v>14276</v>
      </c>
      <c r="P65" s="410"/>
      <c r="Q65" s="410" t="s">
        <v>15944</v>
      </c>
      <c r="R65" s="410"/>
      <c r="S65" s="412">
        <v>48</v>
      </c>
    </row>
    <row r="66" spans="1:19" ht="15" thickTop="1" thickBot="1">
      <c r="A66" s="406">
        <v>64</v>
      </c>
      <c r="B66" s="406">
        <v>20601</v>
      </c>
      <c r="C66" s="406" t="s">
        <v>14706</v>
      </c>
      <c r="D66" s="542" t="s">
        <v>14227</v>
      </c>
      <c r="E66" s="407" t="s">
        <v>14346</v>
      </c>
      <c r="F66" s="87" t="s">
        <v>13768</v>
      </c>
      <c r="G66" s="406" t="s">
        <v>21</v>
      </c>
      <c r="H66" s="409" t="s">
        <v>13879</v>
      </c>
      <c r="I66" s="410" t="s">
        <v>13415</v>
      </c>
      <c r="J66" s="410"/>
      <c r="K66" s="8" t="s">
        <v>17501</v>
      </c>
      <c r="L66" s="8" t="s">
        <v>17502</v>
      </c>
      <c r="M66" s="8" t="s">
        <v>17502</v>
      </c>
      <c r="N66" s="8" t="s">
        <v>17502</v>
      </c>
      <c r="O66" s="410" t="s">
        <v>14276</v>
      </c>
      <c r="P66" s="410"/>
      <c r="Q66" s="410" t="s">
        <v>15945</v>
      </c>
      <c r="R66" s="410"/>
      <c r="S66" s="412">
        <v>48</v>
      </c>
    </row>
    <row r="67" spans="1:19" ht="15" thickTop="1" thickBot="1">
      <c r="A67" s="406">
        <v>65</v>
      </c>
      <c r="B67" s="406">
        <v>20701</v>
      </c>
      <c r="C67" s="406" t="s">
        <v>14707</v>
      </c>
      <c r="D67" s="542" t="s">
        <v>14228</v>
      </c>
      <c r="E67" s="407" t="s">
        <v>14347</v>
      </c>
      <c r="F67" s="87" t="s">
        <v>13769</v>
      </c>
      <c r="G67" s="406" t="s">
        <v>21</v>
      </c>
      <c r="H67" s="409" t="s">
        <v>13880</v>
      </c>
      <c r="I67" s="410" t="s">
        <v>13415</v>
      </c>
      <c r="J67" s="410"/>
      <c r="K67" s="8" t="s">
        <v>17501</v>
      </c>
      <c r="L67" s="8" t="s">
        <v>17502</v>
      </c>
      <c r="M67" s="8" t="s">
        <v>17502</v>
      </c>
      <c r="N67" s="8" t="s">
        <v>17502</v>
      </c>
      <c r="O67" s="410" t="s">
        <v>14276</v>
      </c>
      <c r="P67" s="410"/>
      <c r="Q67" s="410" t="s">
        <v>15946</v>
      </c>
      <c r="R67" s="410"/>
      <c r="S67" s="412">
        <v>48</v>
      </c>
    </row>
    <row r="68" spans="1:19" ht="15" thickTop="1" thickBot="1">
      <c r="A68" s="406">
        <v>66</v>
      </c>
      <c r="B68" s="406">
        <v>20801</v>
      </c>
      <c r="C68" s="406" t="s">
        <v>14708</v>
      </c>
      <c r="D68" s="542" t="s">
        <v>14229</v>
      </c>
      <c r="E68" s="407" t="s">
        <v>14348</v>
      </c>
      <c r="F68" s="87" t="s">
        <v>13770</v>
      </c>
      <c r="G68" s="406" t="s">
        <v>21</v>
      </c>
      <c r="H68" s="409" t="s">
        <v>13881</v>
      </c>
      <c r="I68" s="410" t="s">
        <v>13415</v>
      </c>
      <c r="J68" s="410"/>
      <c r="K68" s="8" t="s">
        <v>17501</v>
      </c>
      <c r="L68" s="8" t="s">
        <v>17502</v>
      </c>
      <c r="M68" s="8" t="s">
        <v>17502</v>
      </c>
      <c r="N68" s="8" t="s">
        <v>17502</v>
      </c>
      <c r="O68" s="410" t="s">
        <v>14276</v>
      </c>
      <c r="P68" s="410"/>
      <c r="Q68" s="410" t="s">
        <v>15947</v>
      </c>
      <c r="R68" s="410"/>
      <c r="S68" s="412">
        <v>48</v>
      </c>
    </row>
    <row r="69" spans="1:19" ht="15" thickTop="1" thickBot="1">
      <c r="A69" s="406">
        <v>67</v>
      </c>
      <c r="B69" s="406">
        <v>20802</v>
      </c>
      <c r="C69" s="406" t="s">
        <v>14709</v>
      </c>
      <c r="D69" s="542" t="s">
        <v>14230</v>
      </c>
      <c r="E69" s="407" t="s">
        <v>14349</v>
      </c>
      <c r="F69" s="87" t="s">
        <v>13771</v>
      </c>
      <c r="G69" s="406" t="s">
        <v>21</v>
      </c>
      <c r="H69" s="409" t="s">
        <v>13882</v>
      </c>
      <c r="I69" s="410" t="s">
        <v>13415</v>
      </c>
      <c r="J69" s="410"/>
      <c r="K69" s="8" t="s">
        <v>17501</v>
      </c>
      <c r="L69" s="8" t="s">
        <v>17502</v>
      </c>
      <c r="M69" s="8" t="s">
        <v>17502</v>
      </c>
      <c r="N69" s="8" t="s">
        <v>17502</v>
      </c>
      <c r="O69" s="410" t="s">
        <v>14276</v>
      </c>
      <c r="P69" s="410"/>
      <c r="Q69" s="410" t="s">
        <v>15948</v>
      </c>
      <c r="R69" s="410"/>
      <c r="S69" s="412">
        <v>48</v>
      </c>
    </row>
    <row r="70" spans="1:19" ht="15" thickTop="1" thickBot="1">
      <c r="A70" s="406">
        <v>68</v>
      </c>
      <c r="B70" s="406">
        <v>20901</v>
      </c>
      <c r="C70" s="406" t="s">
        <v>14710</v>
      </c>
      <c r="D70" s="542" t="s">
        <v>14231</v>
      </c>
      <c r="E70" s="407" t="s">
        <v>14350</v>
      </c>
      <c r="F70" s="87" t="s">
        <v>13911</v>
      </c>
      <c r="G70" s="406" t="s">
        <v>21</v>
      </c>
      <c r="H70" s="409" t="s">
        <v>13883</v>
      </c>
      <c r="I70" s="410" t="s">
        <v>13415</v>
      </c>
      <c r="J70" s="410"/>
      <c r="K70" s="8" t="s">
        <v>17501</v>
      </c>
      <c r="L70" s="8" t="s">
        <v>17502</v>
      </c>
      <c r="M70" s="8" t="s">
        <v>17502</v>
      </c>
      <c r="N70" s="8" t="s">
        <v>17502</v>
      </c>
      <c r="O70" s="410" t="s">
        <v>14276</v>
      </c>
      <c r="P70" s="410"/>
      <c r="Q70" s="410" t="s">
        <v>15949</v>
      </c>
      <c r="R70" s="410"/>
      <c r="S70" s="412">
        <v>48</v>
      </c>
    </row>
    <row r="71" spans="1:19" ht="15" thickTop="1" thickBot="1">
      <c r="A71" s="406">
        <v>69</v>
      </c>
      <c r="B71" s="406">
        <v>20902</v>
      </c>
      <c r="C71" s="406" t="s">
        <v>14711</v>
      </c>
      <c r="D71" s="542" t="s">
        <v>14232</v>
      </c>
      <c r="E71" s="407" t="s">
        <v>14396</v>
      </c>
      <c r="F71" s="87" t="s">
        <v>13772</v>
      </c>
      <c r="G71" s="406" t="s">
        <v>21</v>
      </c>
      <c r="H71" s="409" t="s">
        <v>13884</v>
      </c>
      <c r="I71" s="410" t="s">
        <v>13415</v>
      </c>
      <c r="J71" s="410"/>
      <c r="K71" s="8" t="s">
        <v>17501</v>
      </c>
      <c r="L71" s="8" t="s">
        <v>17502</v>
      </c>
      <c r="M71" s="8" t="s">
        <v>17502</v>
      </c>
      <c r="N71" s="8" t="s">
        <v>17502</v>
      </c>
      <c r="O71" s="410" t="s">
        <v>14276</v>
      </c>
      <c r="P71" s="410"/>
      <c r="Q71" s="410" t="s">
        <v>15950</v>
      </c>
      <c r="R71" s="410"/>
      <c r="S71" s="412">
        <v>48</v>
      </c>
    </row>
    <row r="72" spans="1:19" ht="15" thickTop="1" thickBot="1">
      <c r="A72" s="406">
        <v>70</v>
      </c>
      <c r="B72" s="406">
        <v>20903</v>
      </c>
      <c r="C72" s="406" t="s">
        <v>14712</v>
      </c>
      <c r="D72" s="542" t="s">
        <v>14233</v>
      </c>
      <c r="E72" s="407" t="s">
        <v>14351</v>
      </c>
      <c r="F72" s="87" t="s">
        <v>13773</v>
      </c>
      <c r="G72" s="406" t="s">
        <v>21</v>
      </c>
      <c r="H72" s="409" t="s">
        <v>13885</v>
      </c>
      <c r="I72" s="410" t="s">
        <v>13415</v>
      </c>
      <c r="J72" s="410"/>
      <c r="K72" s="8" t="s">
        <v>17501</v>
      </c>
      <c r="L72" s="8" t="s">
        <v>17502</v>
      </c>
      <c r="M72" s="8" t="s">
        <v>17502</v>
      </c>
      <c r="N72" s="8" t="s">
        <v>17502</v>
      </c>
      <c r="O72" s="410" t="s">
        <v>14276</v>
      </c>
      <c r="P72" s="410"/>
      <c r="Q72" s="410" t="s">
        <v>15951</v>
      </c>
      <c r="R72" s="410"/>
      <c r="S72" s="412">
        <v>48</v>
      </c>
    </row>
    <row r="73" spans="1:19" ht="15" thickTop="1" thickBot="1">
      <c r="A73" s="406">
        <v>71</v>
      </c>
      <c r="B73" s="406">
        <v>21001</v>
      </c>
      <c r="C73" s="406" t="s">
        <v>14713</v>
      </c>
      <c r="D73" s="542" t="s">
        <v>14234</v>
      </c>
      <c r="E73" s="407" t="s">
        <v>14352</v>
      </c>
      <c r="F73" s="87" t="s">
        <v>13774</v>
      </c>
      <c r="G73" s="406" t="s">
        <v>21</v>
      </c>
      <c r="H73" s="409" t="s">
        <v>13886</v>
      </c>
      <c r="I73" s="410" t="s">
        <v>13415</v>
      </c>
      <c r="J73" s="410"/>
      <c r="K73" s="8" t="s">
        <v>17501</v>
      </c>
      <c r="L73" s="8" t="s">
        <v>17502</v>
      </c>
      <c r="M73" s="8" t="s">
        <v>17502</v>
      </c>
      <c r="N73" s="8" t="s">
        <v>17502</v>
      </c>
      <c r="O73" s="410" t="s">
        <v>14276</v>
      </c>
      <c r="P73" s="410"/>
      <c r="Q73" s="410" t="s">
        <v>15952</v>
      </c>
      <c r="R73" s="410"/>
      <c r="S73" s="412">
        <v>48</v>
      </c>
    </row>
    <row r="74" spans="1:19" ht="15" thickTop="1" thickBot="1">
      <c r="A74" s="406">
        <v>72</v>
      </c>
      <c r="B74" s="406">
        <v>21101</v>
      </c>
      <c r="C74" s="406" t="s">
        <v>14714</v>
      </c>
      <c r="D74" s="542" t="s">
        <v>14235</v>
      </c>
      <c r="E74" s="407" t="s">
        <v>14353</v>
      </c>
      <c r="F74" s="87" t="s">
        <v>13775</v>
      </c>
      <c r="G74" s="406" t="s">
        <v>21</v>
      </c>
      <c r="H74" s="409" t="s">
        <v>13887</v>
      </c>
      <c r="I74" s="410" t="s">
        <v>13415</v>
      </c>
      <c r="J74" s="410"/>
      <c r="K74" s="8" t="s">
        <v>17501</v>
      </c>
      <c r="L74" s="8" t="s">
        <v>17502</v>
      </c>
      <c r="M74" s="8" t="s">
        <v>17502</v>
      </c>
      <c r="N74" s="8" t="s">
        <v>17502</v>
      </c>
      <c r="O74" s="410" t="s">
        <v>14276</v>
      </c>
      <c r="P74" s="410"/>
      <c r="Q74" s="410" t="s">
        <v>15953</v>
      </c>
      <c r="R74" s="410"/>
      <c r="S74" s="412">
        <v>48</v>
      </c>
    </row>
    <row r="75" spans="1:19" ht="15" thickTop="1" thickBot="1">
      <c r="A75" s="406">
        <v>73</v>
      </c>
      <c r="B75" s="406">
        <v>21201</v>
      </c>
      <c r="C75" s="406" t="s">
        <v>14715</v>
      </c>
      <c r="D75" s="542" t="s">
        <v>14236</v>
      </c>
      <c r="E75" s="407" t="s">
        <v>14354</v>
      </c>
      <c r="F75" s="87" t="s">
        <v>13776</v>
      </c>
      <c r="G75" s="406" t="s">
        <v>21</v>
      </c>
      <c r="H75" s="409" t="s">
        <v>13888</v>
      </c>
      <c r="I75" s="410" t="s">
        <v>13415</v>
      </c>
      <c r="J75" s="410"/>
      <c r="K75" s="8" t="s">
        <v>17501</v>
      </c>
      <c r="L75" s="8" t="s">
        <v>17502</v>
      </c>
      <c r="M75" s="8" t="s">
        <v>17502</v>
      </c>
      <c r="N75" s="8" t="s">
        <v>17502</v>
      </c>
      <c r="O75" s="410" t="s">
        <v>14276</v>
      </c>
      <c r="P75" s="410"/>
      <c r="Q75" s="410" t="s">
        <v>15954</v>
      </c>
      <c r="R75" s="410"/>
      <c r="S75" s="412">
        <v>48</v>
      </c>
    </row>
    <row r="76" spans="1:19" ht="15" thickTop="1" thickBot="1">
      <c r="A76" s="406">
        <v>74</v>
      </c>
      <c r="B76" s="406">
        <v>21301</v>
      </c>
      <c r="C76" s="406" t="s">
        <v>14716</v>
      </c>
      <c r="D76" s="542" t="s">
        <v>14237</v>
      </c>
      <c r="E76" s="407" t="s">
        <v>14355</v>
      </c>
      <c r="F76" s="87" t="s">
        <v>13777</v>
      </c>
      <c r="G76" s="406" t="s">
        <v>21</v>
      </c>
      <c r="H76" s="409" t="s">
        <v>13889</v>
      </c>
      <c r="I76" s="410" t="s">
        <v>13415</v>
      </c>
      <c r="J76" s="410"/>
      <c r="K76" s="8" t="s">
        <v>17501</v>
      </c>
      <c r="L76" s="8" t="s">
        <v>17502</v>
      </c>
      <c r="M76" s="8" t="s">
        <v>17502</v>
      </c>
      <c r="N76" s="8" t="s">
        <v>17502</v>
      </c>
      <c r="O76" s="410" t="s">
        <v>14276</v>
      </c>
      <c r="P76" s="410"/>
      <c r="Q76" s="410" t="s">
        <v>15955</v>
      </c>
      <c r="R76" s="410"/>
      <c r="S76" s="412">
        <v>48</v>
      </c>
    </row>
    <row r="77" spans="1:19" ht="15" thickTop="1" thickBot="1">
      <c r="A77" s="406">
        <v>75</v>
      </c>
      <c r="B77" s="406">
        <v>21401</v>
      </c>
      <c r="C77" s="406" t="s">
        <v>14717</v>
      </c>
      <c r="D77" s="542" t="s">
        <v>14238</v>
      </c>
      <c r="E77" s="407" t="s">
        <v>14356</v>
      </c>
      <c r="F77" s="87" t="s">
        <v>13778</v>
      </c>
      <c r="G77" s="406" t="s">
        <v>21</v>
      </c>
      <c r="H77" s="409" t="s">
        <v>13890</v>
      </c>
      <c r="I77" s="410" t="s">
        <v>13415</v>
      </c>
      <c r="J77" s="410"/>
      <c r="K77" s="8" t="s">
        <v>17501</v>
      </c>
      <c r="L77" s="8" t="s">
        <v>17502</v>
      </c>
      <c r="M77" s="8" t="s">
        <v>17502</v>
      </c>
      <c r="N77" s="8" t="s">
        <v>17502</v>
      </c>
      <c r="O77" s="410" t="s">
        <v>14276</v>
      </c>
      <c r="P77" s="410"/>
      <c r="Q77" s="410" t="s">
        <v>15956</v>
      </c>
      <c r="R77" s="410"/>
      <c r="S77" s="412">
        <v>48</v>
      </c>
    </row>
    <row r="78" spans="1:19" ht="15" thickTop="1" thickBot="1">
      <c r="A78" s="406">
        <v>76</v>
      </c>
      <c r="B78" s="406">
        <v>21501</v>
      </c>
      <c r="C78" s="406" t="s">
        <v>14718</v>
      </c>
      <c r="D78" s="542" t="s">
        <v>14239</v>
      </c>
      <c r="E78" s="407" t="s">
        <v>14357</v>
      </c>
      <c r="F78" s="87" t="s">
        <v>13779</v>
      </c>
      <c r="G78" s="406" t="s">
        <v>21</v>
      </c>
      <c r="H78" s="409" t="s">
        <v>13891</v>
      </c>
      <c r="I78" s="410" t="s">
        <v>13415</v>
      </c>
      <c r="J78" s="410"/>
      <c r="K78" s="8" t="s">
        <v>17501</v>
      </c>
      <c r="L78" s="8" t="s">
        <v>17502</v>
      </c>
      <c r="M78" s="8" t="s">
        <v>17502</v>
      </c>
      <c r="N78" s="8" t="s">
        <v>17502</v>
      </c>
      <c r="O78" s="410" t="s">
        <v>14276</v>
      </c>
      <c r="P78" s="410"/>
      <c r="Q78" s="410" t="s">
        <v>15957</v>
      </c>
      <c r="R78" s="410"/>
      <c r="S78" s="412">
        <v>48</v>
      </c>
    </row>
    <row r="79" spans="1:19" ht="15" thickTop="1" thickBot="1">
      <c r="A79" s="406">
        <v>77</v>
      </c>
      <c r="B79" s="406">
        <v>21601</v>
      </c>
      <c r="C79" s="406" t="s">
        <v>14719</v>
      </c>
      <c r="D79" s="542" t="s">
        <v>14240</v>
      </c>
      <c r="E79" s="407" t="s">
        <v>14358</v>
      </c>
      <c r="F79" s="87" t="s">
        <v>13780</v>
      </c>
      <c r="G79" s="406" t="s">
        <v>21</v>
      </c>
      <c r="H79" s="409" t="s">
        <v>13892</v>
      </c>
      <c r="I79" s="410" t="s">
        <v>13415</v>
      </c>
      <c r="J79" s="410"/>
      <c r="K79" s="8" t="s">
        <v>17501</v>
      </c>
      <c r="L79" s="8" t="s">
        <v>17502</v>
      </c>
      <c r="M79" s="8" t="s">
        <v>17502</v>
      </c>
      <c r="N79" s="8" t="s">
        <v>17502</v>
      </c>
      <c r="O79" s="410" t="s">
        <v>14276</v>
      </c>
      <c r="P79" s="410"/>
      <c r="Q79" s="410" t="s">
        <v>15958</v>
      </c>
      <c r="R79" s="410"/>
      <c r="S79" s="412">
        <v>48</v>
      </c>
    </row>
    <row r="80" spans="1:19" ht="15" thickTop="1" thickBot="1">
      <c r="A80" s="406">
        <v>78</v>
      </c>
      <c r="B80" s="406">
        <v>21701</v>
      </c>
      <c r="C80" s="406" t="s">
        <v>14720</v>
      </c>
      <c r="D80" s="542" t="s">
        <v>14241</v>
      </c>
      <c r="E80" s="407" t="s">
        <v>14359</v>
      </c>
      <c r="F80" s="87" t="s">
        <v>13781</v>
      </c>
      <c r="G80" s="406" t="s">
        <v>21</v>
      </c>
      <c r="H80" s="409" t="s">
        <v>13893</v>
      </c>
      <c r="I80" s="410" t="s">
        <v>13415</v>
      </c>
      <c r="J80" s="410"/>
      <c r="K80" s="8" t="s">
        <v>17501</v>
      </c>
      <c r="L80" s="8" t="s">
        <v>17502</v>
      </c>
      <c r="M80" s="8" t="s">
        <v>17502</v>
      </c>
      <c r="N80" s="8" t="s">
        <v>17502</v>
      </c>
      <c r="O80" s="410" t="s">
        <v>14276</v>
      </c>
      <c r="P80" s="410"/>
      <c r="Q80" s="410" t="s">
        <v>15959</v>
      </c>
      <c r="R80" s="410"/>
      <c r="S80" s="412">
        <v>48</v>
      </c>
    </row>
    <row r="81" spans="1:19" ht="15" thickTop="1" thickBot="1">
      <c r="A81" s="406">
        <v>79</v>
      </c>
      <c r="B81" s="406">
        <v>21801</v>
      </c>
      <c r="C81" s="406" t="s">
        <v>14721</v>
      </c>
      <c r="D81" s="542" t="s">
        <v>14242</v>
      </c>
      <c r="E81" s="407" t="s">
        <v>14360</v>
      </c>
      <c r="F81" s="87" t="s">
        <v>13782</v>
      </c>
      <c r="G81" s="406" t="s">
        <v>21</v>
      </c>
      <c r="H81" s="409" t="s">
        <v>13894</v>
      </c>
      <c r="I81" s="410" t="s">
        <v>13415</v>
      </c>
      <c r="J81" s="410"/>
      <c r="K81" s="8" t="s">
        <v>17501</v>
      </c>
      <c r="L81" s="8" t="s">
        <v>17502</v>
      </c>
      <c r="M81" s="8" t="s">
        <v>17502</v>
      </c>
      <c r="N81" s="8" t="s">
        <v>17502</v>
      </c>
      <c r="O81" s="410" t="s">
        <v>14276</v>
      </c>
      <c r="P81" s="410"/>
      <c r="Q81" s="410" t="s">
        <v>15960</v>
      </c>
      <c r="R81" s="410"/>
      <c r="S81" s="412">
        <v>48</v>
      </c>
    </row>
    <row r="82" spans="1:19" ht="15" thickTop="1" thickBot="1">
      <c r="A82" s="406">
        <v>80</v>
      </c>
      <c r="B82" s="406">
        <v>30000</v>
      </c>
      <c r="C82" s="406" t="s">
        <v>14722</v>
      </c>
      <c r="D82" s="542" t="s">
        <v>14243</v>
      </c>
      <c r="E82" s="407" t="s">
        <v>14361</v>
      </c>
      <c r="F82" s="87" t="s">
        <v>13783</v>
      </c>
      <c r="G82" s="406" t="s">
        <v>21</v>
      </c>
      <c r="H82" s="409" t="s">
        <v>13895</v>
      </c>
      <c r="I82" s="410" t="s">
        <v>13415</v>
      </c>
      <c r="J82" s="410"/>
      <c r="K82" s="8" t="s">
        <v>17501</v>
      </c>
      <c r="L82" s="8" t="s">
        <v>17502</v>
      </c>
      <c r="M82" s="8" t="s">
        <v>17502</v>
      </c>
      <c r="N82" s="8" t="s">
        <v>17502</v>
      </c>
      <c r="O82" s="410" t="s">
        <v>14276</v>
      </c>
      <c r="P82" s="410"/>
      <c r="Q82" s="410" t="s">
        <v>15961</v>
      </c>
      <c r="R82" s="410"/>
      <c r="S82" s="412">
        <v>48</v>
      </c>
    </row>
    <row r="83" spans="1:19" ht="15" thickTop="1" thickBot="1">
      <c r="A83" s="406">
        <v>81</v>
      </c>
      <c r="B83" s="406">
        <v>30101</v>
      </c>
      <c r="C83" s="406" t="s">
        <v>14723</v>
      </c>
      <c r="D83" s="542" t="s">
        <v>14244</v>
      </c>
      <c r="E83" s="407" t="s">
        <v>14362</v>
      </c>
      <c r="F83" s="87" t="s">
        <v>13784</v>
      </c>
      <c r="G83" s="406" t="s">
        <v>21</v>
      </c>
      <c r="H83" s="409" t="s">
        <v>16730</v>
      </c>
      <c r="I83" s="410" t="s">
        <v>13415</v>
      </c>
      <c r="J83" s="410"/>
      <c r="K83" s="8" t="s">
        <v>17501</v>
      </c>
      <c r="L83" s="8" t="s">
        <v>17502</v>
      </c>
      <c r="M83" s="8" t="s">
        <v>17502</v>
      </c>
      <c r="N83" s="8" t="s">
        <v>17502</v>
      </c>
      <c r="O83" s="410" t="s">
        <v>14276</v>
      </c>
      <c r="P83" s="410"/>
      <c r="Q83" s="410" t="s">
        <v>15962</v>
      </c>
      <c r="R83" s="410"/>
      <c r="S83" s="412">
        <v>48</v>
      </c>
    </row>
    <row r="84" spans="1:19" ht="15" thickTop="1" thickBot="1">
      <c r="A84" s="406">
        <v>82</v>
      </c>
      <c r="B84" s="406">
        <v>30201</v>
      </c>
      <c r="C84" s="406" t="s">
        <v>14724</v>
      </c>
      <c r="D84" s="542" t="s">
        <v>14245</v>
      </c>
      <c r="E84" s="407" t="s">
        <v>14363</v>
      </c>
      <c r="F84" s="87" t="s">
        <v>13785</v>
      </c>
      <c r="G84" s="406" t="s">
        <v>21</v>
      </c>
      <c r="H84" s="409" t="s">
        <v>13896</v>
      </c>
      <c r="I84" s="410" t="s">
        <v>13415</v>
      </c>
      <c r="J84" s="410"/>
      <c r="K84" s="8" t="s">
        <v>17501</v>
      </c>
      <c r="L84" s="8" t="s">
        <v>17502</v>
      </c>
      <c r="M84" s="8" t="s">
        <v>17502</v>
      </c>
      <c r="N84" s="8" t="s">
        <v>17502</v>
      </c>
      <c r="O84" s="410" t="s">
        <v>14276</v>
      </c>
      <c r="P84" s="410"/>
      <c r="Q84" s="410" t="s">
        <v>15963</v>
      </c>
      <c r="R84" s="410"/>
      <c r="S84" s="412">
        <v>48</v>
      </c>
    </row>
    <row r="85" spans="1:19" ht="15" thickTop="1" thickBot="1">
      <c r="A85" s="406">
        <v>83</v>
      </c>
      <c r="B85" s="406">
        <v>30301</v>
      </c>
      <c r="C85" s="406" t="s">
        <v>14725</v>
      </c>
      <c r="D85" s="542" t="s">
        <v>14246</v>
      </c>
      <c r="E85" s="407" t="s">
        <v>14364</v>
      </c>
      <c r="F85" s="87" t="s">
        <v>13786</v>
      </c>
      <c r="G85" s="406" t="s">
        <v>21</v>
      </c>
      <c r="H85" s="409" t="s">
        <v>16731</v>
      </c>
      <c r="I85" s="410" t="s">
        <v>13415</v>
      </c>
      <c r="J85" s="410"/>
      <c r="K85" s="8" t="s">
        <v>17501</v>
      </c>
      <c r="L85" s="8" t="s">
        <v>17502</v>
      </c>
      <c r="M85" s="8" t="s">
        <v>17502</v>
      </c>
      <c r="N85" s="8" t="s">
        <v>17502</v>
      </c>
      <c r="O85" s="410" t="s">
        <v>14276</v>
      </c>
      <c r="P85" s="410"/>
      <c r="Q85" s="410" t="s">
        <v>15964</v>
      </c>
      <c r="R85" s="410"/>
      <c r="S85" s="412">
        <v>48</v>
      </c>
    </row>
    <row r="86" spans="1:19" ht="15" thickTop="1" thickBot="1">
      <c r="A86" s="406">
        <v>84</v>
      </c>
      <c r="B86" s="406">
        <v>30401</v>
      </c>
      <c r="C86" s="406" t="s">
        <v>14726</v>
      </c>
      <c r="D86" s="542" t="s">
        <v>14247</v>
      </c>
      <c r="E86" s="407" t="s">
        <v>14365</v>
      </c>
      <c r="F86" s="87" t="s">
        <v>13787</v>
      </c>
      <c r="G86" s="406" t="s">
        <v>21</v>
      </c>
      <c r="H86" s="409" t="s">
        <v>13897</v>
      </c>
      <c r="I86" s="410" t="s">
        <v>13415</v>
      </c>
      <c r="J86" s="410"/>
      <c r="K86" s="8" t="s">
        <v>17501</v>
      </c>
      <c r="L86" s="8" t="s">
        <v>17502</v>
      </c>
      <c r="M86" s="8" t="s">
        <v>17502</v>
      </c>
      <c r="N86" s="8" t="s">
        <v>17502</v>
      </c>
      <c r="O86" s="410" t="s">
        <v>14276</v>
      </c>
      <c r="P86" s="410"/>
      <c r="Q86" s="410" t="s">
        <v>15965</v>
      </c>
      <c r="R86" s="410"/>
      <c r="S86" s="412">
        <v>48</v>
      </c>
    </row>
    <row r="87" spans="1:19" ht="15" thickTop="1" thickBot="1">
      <c r="A87" s="406">
        <v>85</v>
      </c>
      <c r="B87" s="406">
        <v>30402</v>
      </c>
      <c r="C87" s="406" t="s">
        <v>14727</v>
      </c>
      <c r="D87" s="542" t="s">
        <v>14248</v>
      </c>
      <c r="E87" s="407" t="s">
        <v>14366</v>
      </c>
      <c r="F87" s="87" t="s">
        <v>13788</v>
      </c>
      <c r="G87" s="406" t="s">
        <v>21</v>
      </c>
      <c r="H87" s="409" t="s">
        <v>13898</v>
      </c>
      <c r="I87" s="410" t="s">
        <v>13415</v>
      </c>
      <c r="J87" s="410"/>
      <c r="K87" s="8" t="s">
        <v>17501</v>
      </c>
      <c r="L87" s="8" t="s">
        <v>17502</v>
      </c>
      <c r="M87" s="8" t="s">
        <v>17502</v>
      </c>
      <c r="N87" s="8" t="s">
        <v>17502</v>
      </c>
      <c r="O87" s="410" t="s">
        <v>14276</v>
      </c>
      <c r="P87" s="410"/>
      <c r="Q87" s="410" t="s">
        <v>15966</v>
      </c>
      <c r="R87" s="410"/>
      <c r="S87" s="412">
        <v>48</v>
      </c>
    </row>
    <row r="88" spans="1:19" ht="15" thickTop="1" thickBot="1">
      <c r="A88" s="406">
        <v>86</v>
      </c>
      <c r="B88" s="406">
        <v>30501</v>
      </c>
      <c r="C88" s="406" t="s">
        <v>14728</v>
      </c>
      <c r="D88" s="542" t="s">
        <v>14249</v>
      </c>
      <c r="E88" s="407" t="s">
        <v>14367</v>
      </c>
      <c r="F88" s="87" t="s">
        <v>13789</v>
      </c>
      <c r="G88" s="406" t="s">
        <v>21</v>
      </c>
      <c r="H88" s="409" t="s">
        <v>13899</v>
      </c>
      <c r="I88" s="410" t="s">
        <v>13415</v>
      </c>
      <c r="J88" s="410"/>
      <c r="K88" s="8" t="s">
        <v>17501</v>
      </c>
      <c r="L88" s="8" t="s">
        <v>17502</v>
      </c>
      <c r="M88" s="8" t="s">
        <v>17502</v>
      </c>
      <c r="N88" s="8" t="s">
        <v>17502</v>
      </c>
      <c r="O88" s="410" t="s">
        <v>14276</v>
      </c>
      <c r="P88" s="410"/>
      <c r="Q88" s="410" t="s">
        <v>15967</v>
      </c>
      <c r="R88" s="410"/>
      <c r="S88" s="412">
        <v>48</v>
      </c>
    </row>
    <row r="89" spans="1:19" ht="15" thickTop="1" thickBot="1">
      <c r="A89" s="406">
        <v>87</v>
      </c>
      <c r="B89" s="406">
        <v>30502</v>
      </c>
      <c r="C89" s="406" t="s">
        <v>14729</v>
      </c>
      <c r="D89" s="542" t="s">
        <v>14250</v>
      </c>
      <c r="E89" s="407" t="s">
        <v>14368</v>
      </c>
      <c r="F89" s="87" t="s">
        <v>13790</v>
      </c>
      <c r="G89" s="406" t="s">
        <v>21</v>
      </c>
      <c r="H89" s="409" t="s">
        <v>13900</v>
      </c>
      <c r="I89" s="410" t="s">
        <v>13415</v>
      </c>
      <c r="J89" s="410"/>
      <c r="K89" s="8" t="s">
        <v>17501</v>
      </c>
      <c r="L89" s="8" t="s">
        <v>17502</v>
      </c>
      <c r="M89" s="8" t="s">
        <v>17502</v>
      </c>
      <c r="N89" s="8" t="s">
        <v>17502</v>
      </c>
      <c r="O89" s="410" t="s">
        <v>14276</v>
      </c>
      <c r="P89" s="410"/>
      <c r="Q89" s="410" t="s">
        <v>15968</v>
      </c>
      <c r="R89" s="410"/>
      <c r="S89" s="412">
        <v>48</v>
      </c>
    </row>
    <row r="90" spans="1:19" ht="15" thickTop="1" thickBot="1">
      <c r="A90" s="406">
        <v>88</v>
      </c>
      <c r="B90" s="406">
        <v>30503</v>
      </c>
      <c r="C90" s="406" t="s">
        <v>14730</v>
      </c>
      <c r="D90" s="542" t="s">
        <v>14251</v>
      </c>
      <c r="E90" s="407" t="s">
        <v>14369</v>
      </c>
      <c r="F90" s="87" t="s">
        <v>13791</v>
      </c>
      <c r="G90" s="406" t="s">
        <v>21</v>
      </c>
      <c r="H90" s="409" t="s">
        <v>13901</v>
      </c>
      <c r="I90" s="410" t="s">
        <v>13415</v>
      </c>
      <c r="J90" s="410"/>
      <c r="K90" s="8" t="s">
        <v>17501</v>
      </c>
      <c r="L90" s="8" t="s">
        <v>17502</v>
      </c>
      <c r="M90" s="8" t="s">
        <v>17502</v>
      </c>
      <c r="N90" s="8" t="s">
        <v>17502</v>
      </c>
      <c r="O90" s="410" t="s">
        <v>14276</v>
      </c>
      <c r="P90" s="410"/>
      <c r="Q90" s="410" t="s">
        <v>15969</v>
      </c>
      <c r="R90" s="410"/>
      <c r="S90" s="412">
        <v>48</v>
      </c>
    </row>
    <row r="91" spans="1:19" ht="15" thickTop="1" thickBot="1">
      <c r="A91" s="406">
        <v>89</v>
      </c>
      <c r="B91" s="406">
        <v>30601</v>
      </c>
      <c r="C91" s="406" t="s">
        <v>14731</v>
      </c>
      <c r="D91" s="542" t="s">
        <v>14252</v>
      </c>
      <c r="E91" s="407" t="s">
        <v>14370</v>
      </c>
      <c r="F91" s="87" t="s">
        <v>13792</v>
      </c>
      <c r="G91" s="406" t="s">
        <v>21</v>
      </c>
      <c r="H91" s="409" t="s">
        <v>13902</v>
      </c>
      <c r="I91" s="410" t="s">
        <v>13415</v>
      </c>
      <c r="J91" s="410"/>
      <c r="K91" s="8" t="s">
        <v>17501</v>
      </c>
      <c r="L91" s="8" t="s">
        <v>17502</v>
      </c>
      <c r="M91" s="8" t="s">
        <v>17502</v>
      </c>
      <c r="N91" s="8" t="s">
        <v>17502</v>
      </c>
      <c r="O91" s="410" t="s">
        <v>14276</v>
      </c>
      <c r="P91" s="410"/>
      <c r="Q91" s="410" t="s">
        <v>15970</v>
      </c>
      <c r="R91" s="410"/>
      <c r="S91" s="412">
        <v>48</v>
      </c>
    </row>
    <row r="92" spans="1:19" ht="15" thickTop="1" thickBot="1">
      <c r="A92" s="406">
        <v>90</v>
      </c>
      <c r="B92" s="406">
        <v>30701</v>
      </c>
      <c r="C92" s="406" t="s">
        <v>14732</v>
      </c>
      <c r="D92" s="542" t="s">
        <v>14253</v>
      </c>
      <c r="E92" s="407" t="s">
        <v>14371</v>
      </c>
      <c r="F92" s="87" t="s">
        <v>13793</v>
      </c>
      <c r="G92" s="406" t="s">
        <v>21</v>
      </c>
      <c r="H92" s="409" t="s">
        <v>13903</v>
      </c>
      <c r="I92" s="410" t="s">
        <v>13415</v>
      </c>
      <c r="J92" s="410"/>
      <c r="K92" s="8" t="s">
        <v>17255</v>
      </c>
      <c r="L92" s="8" t="s">
        <v>17502</v>
      </c>
      <c r="M92" s="8" t="s">
        <v>17502</v>
      </c>
      <c r="N92" s="8" t="s">
        <v>17502</v>
      </c>
      <c r="O92" s="410" t="s">
        <v>14276</v>
      </c>
      <c r="P92" s="410"/>
      <c r="Q92" s="410" t="s">
        <v>15971</v>
      </c>
      <c r="R92" s="410"/>
      <c r="S92" s="412">
        <v>48</v>
      </c>
    </row>
    <row r="93" spans="1:19" ht="15" thickTop="1" thickBot="1">
      <c r="A93" s="406">
        <v>91</v>
      </c>
      <c r="B93" s="406">
        <v>30801</v>
      </c>
      <c r="C93" s="406" t="s">
        <v>14733</v>
      </c>
      <c r="D93" s="542" t="s">
        <v>14254</v>
      </c>
      <c r="E93" s="407" t="s">
        <v>14372</v>
      </c>
      <c r="F93" s="87" t="s">
        <v>13794</v>
      </c>
      <c r="G93" s="406" t="s">
        <v>21</v>
      </c>
      <c r="H93" s="409" t="s">
        <v>13904</v>
      </c>
      <c r="I93" s="410" t="s">
        <v>13415</v>
      </c>
      <c r="J93" s="410"/>
      <c r="K93" s="8" t="s">
        <v>17501</v>
      </c>
      <c r="L93" s="8" t="s">
        <v>17502</v>
      </c>
      <c r="M93" s="8" t="s">
        <v>17502</v>
      </c>
      <c r="N93" s="8" t="s">
        <v>17502</v>
      </c>
      <c r="O93" s="410" t="s">
        <v>14276</v>
      </c>
      <c r="P93" s="410"/>
      <c r="Q93" s="410" t="s">
        <v>15972</v>
      </c>
      <c r="R93" s="410"/>
      <c r="S93" s="412">
        <v>48</v>
      </c>
    </row>
    <row r="94" spans="1:19" ht="15" thickTop="1" thickBot="1">
      <c r="A94" s="406">
        <v>92</v>
      </c>
      <c r="B94" s="406">
        <v>30802</v>
      </c>
      <c r="C94" s="406" t="s">
        <v>14734</v>
      </c>
      <c r="D94" s="542" t="s">
        <v>14255</v>
      </c>
      <c r="E94" s="407" t="s">
        <v>14373</v>
      </c>
      <c r="F94" s="87" t="s">
        <v>13795</v>
      </c>
      <c r="G94" s="406" t="s">
        <v>21</v>
      </c>
      <c r="H94" s="409" t="s">
        <v>13905</v>
      </c>
      <c r="I94" s="410" t="s">
        <v>13415</v>
      </c>
      <c r="J94" s="410"/>
      <c r="K94" s="8" t="s">
        <v>17501</v>
      </c>
      <c r="L94" s="8" t="s">
        <v>17502</v>
      </c>
      <c r="M94" s="8" t="s">
        <v>17502</v>
      </c>
      <c r="N94" s="8" t="s">
        <v>17502</v>
      </c>
      <c r="O94" s="410" t="s">
        <v>14276</v>
      </c>
      <c r="P94" s="410"/>
      <c r="Q94" s="410" t="s">
        <v>15973</v>
      </c>
      <c r="R94" s="410"/>
      <c r="S94" s="412">
        <v>48</v>
      </c>
    </row>
    <row r="95" spans="1:19" ht="15" thickTop="1" thickBot="1">
      <c r="A95" s="406">
        <v>93</v>
      </c>
      <c r="B95" s="406">
        <v>30803</v>
      </c>
      <c r="C95" s="406" t="s">
        <v>14735</v>
      </c>
      <c r="D95" s="542" t="s">
        <v>14256</v>
      </c>
      <c r="E95" s="407" t="s">
        <v>14374</v>
      </c>
      <c r="F95" s="87" t="s">
        <v>13796</v>
      </c>
      <c r="G95" s="406" t="s">
        <v>21</v>
      </c>
      <c r="H95" s="409" t="s">
        <v>13906</v>
      </c>
      <c r="I95" s="410" t="s">
        <v>13415</v>
      </c>
      <c r="J95" s="410"/>
      <c r="K95" s="8" t="s">
        <v>17501</v>
      </c>
      <c r="L95" s="8" t="s">
        <v>17502</v>
      </c>
      <c r="M95" s="8" t="s">
        <v>17502</v>
      </c>
      <c r="N95" s="8" t="s">
        <v>17502</v>
      </c>
      <c r="O95" s="410" t="s">
        <v>14276</v>
      </c>
      <c r="P95" s="410"/>
      <c r="Q95" s="410" t="s">
        <v>15974</v>
      </c>
      <c r="R95" s="410"/>
      <c r="S95" s="412">
        <v>48</v>
      </c>
    </row>
    <row r="96" spans="1:19" ht="15" thickTop="1" thickBot="1">
      <c r="A96" s="406">
        <v>94</v>
      </c>
      <c r="B96" s="406">
        <v>30901</v>
      </c>
      <c r="C96" s="406" t="s">
        <v>14736</v>
      </c>
      <c r="D96" s="542" t="s">
        <v>14257</v>
      </c>
      <c r="E96" s="407" t="s">
        <v>14375</v>
      </c>
      <c r="F96" s="87" t="s">
        <v>13797</v>
      </c>
      <c r="G96" s="406" t="s">
        <v>21</v>
      </c>
      <c r="H96" s="409" t="s">
        <v>13907</v>
      </c>
      <c r="I96" s="410" t="s">
        <v>13415</v>
      </c>
      <c r="J96" s="410"/>
      <c r="K96" s="8" t="s">
        <v>17501</v>
      </c>
      <c r="L96" s="8" t="s">
        <v>17502</v>
      </c>
      <c r="M96" s="8" t="s">
        <v>17502</v>
      </c>
      <c r="N96" s="8" t="s">
        <v>17502</v>
      </c>
      <c r="O96" s="410" t="s">
        <v>14276</v>
      </c>
      <c r="P96" s="410"/>
      <c r="Q96" s="410" t="s">
        <v>15975</v>
      </c>
      <c r="R96" s="410"/>
      <c r="S96" s="412">
        <v>48</v>
      </c>
    </row>
    <row r="97" spans="1:19" ht="15" thickTop="1" thickBot="1">
      <c r="A97" s="406">
        <v>95</v>
      </c>
      <c r="B97" s="406">
        <v>31001</v>
      </c>
      <c r="C97" s="406" t="s">
        <v>14737</v>
      </c>
      <c r="D97" s="542" t="s">
        <v>14258</v>
      </c>
      <c r="E97" s="407" t="s">
        <v>14376</v>
      </c>
      <c r="F97" s="87" t="s">
        <v>13798</v>
      </c>
      <c r="G97" s="406" t="s">
        <v>21</v>
      </c>
      <c r="H97" s="409" t="s">
        <v>13908</v>
      </c>
      <c r="I97" s="410" t="s">
        <v>13415</v>
      </c>
      <c r="J97" s="410"/>
      <c r="K97" s="8" t="s">
        <v>17501</v>
      </c>
      <c r="L97" s="8" t="s">
        <v>17502</v>
      </c>
      <c r="M97" s="8" t="s">
        <v>17502</v>
      </c>
      <c r="N97" s="8" t="s">
        <v>17502</v>
      </c>
      <c r="O97" s="410" t="s">
        <v>14276</v>
      </c>
      <c r="P97" s="410"/>
      <c r="Q97" s="410" t="s">
        <v>15976</v>
      </c>
      <c r="R97" s="410"/>
      <c r="S97" s="412">
        <v>48</v>
      </c>
    </row>
    <row r="98" spans="1:19" ht="15" thickTop="1" thickBot="1">
      <c r="A98" s="406">
        <v>96</v>
      </c>
      <c r="B98" s="406">
        <v>31101</v>
      </c>
      <c r="C98" s="406" t="s">
        <v>14738</v>
      </c>
      <c r="D98" s="542" t="s">
        <v>14259</v>
      </c>
      <c r="E98" s="407" t="s">
        <v>14377</v>
      </c>
      <c r="F98" s="87" t="s">
        <v>13799</v>
      </c>
      <c r="G98" s="406" t="s">
        <v>21</v>
      </c>
      <c r="H98" s="409" t="s">
        <v>13909</v>
      </c>
      <c r="I98" s="410" t="s">
        <v>13415</v>
      </c>
      <c r="J98" s="410"/>
      <c r="K98" s="8" t="s">
        <v>17501</v>
      </c>
      <c r="L98" s="8" t="s">
        <v>17502</v>
      </c>
      <c r="M98" s="8" t="s">
        <v>17502</v>
      </c>
      <c r="N98" s="8" t="s">
        <v>17502</v>
      </c>
      <c r="O98" s="410" t="s">
        <v>14276</v>
      </c>
      <c r="P98" s="410"/>
      <c r="Q98" s="410" t="s">
        <v>15977</v>
      </c>
      <c r="R98" s="410"/>
      <c r="S98" s="412">
        <v>48</v>
      </c>
    </row>
    <row r="99" spans="1:19" ht="15" thickTop="1" thickBot="1">
      <c r="A99" s="406">
        <v>97</v>
      </c>
      <c r="B99" s="406">
        <v>31102</v>
      </c>
      <c r="C99" s="406" t="s">
        <v>14739</v>
      </c>
      <c r="D99" s="542" t="s">
        <v>14260</v>
      </c>
      <c r="E99" s="407" t="s">
        <v>14378</v>
      </c>
      <c r="F99" s="87" t="s">
        <v>13800</v>
      </c>
      <c r="G99" s="406" t="s">
        <v>21</v>
      </c>
      <c r="H99" s="409" t="s">
        <v>13910</v>
      </c>
      <c r="I99" s="410" t="s">
        <v>13415</v>
      </c>
      <c r="J99" s="410"/>
      <c r="K99" s="8" t="s">
        <v>17501</v>
      </c>
      <c r="L99" s="8" t="s">
        <v>17502</v>
      </c>
      <c r="M99" s="8" t="s">
        <v>17502</v>
      </c>
      <c r="N99" s="8" t="s">
        <v>17502</v>
      </c>
      <c r="O99" s="410" t="s">
        <v>14276</v>
      </c>
      <c r="P99" s="410"/>
      <c r="Q99" s="410" t="s">
        <v>15978</v>
      </c>
      <c r="R99" s="410"/>
      <c r="S99" s="412">
        <v>48</v>
      </c>
    </row>
    <row r="100" spans="1:19" ht="15" thickTop="1" thickBot="1">
      <c r="A100" s="406">
        <v>98</v>
      </c>
      <c r="B100" s="406">
        <v>31201</v>
      </c>
      <c r="C100" s="406" t="s">
        <v>14740</v>
      </c>
      <c r="D100" s="542" t="s">
        <v>14261</v>
      </c>
      <c r="E100" s="407" t="s">
        <v>14379</v>
      </c>
      <c r="F100" s="87" t="s">
        <v>13801</v>
      </c>
      <c r="G100" s="406" t="s">
        <v>21</v>
      </c>
      <c r="H100" s="409" t="s">
        <v>13912</v>
      </c>
      <c r="I100" s="410" t="s">
        <v>13415</v>
      </c>
      <c r="J100" s="410"/>
      <c r="K100" s="8" t="s">
        <v>17501</v>
      </c>
      <c r="L100" s="8" t="s">
        <v>17502</v>
      </c>
      <c r="M100" s="8" t="s">
        <v>17502</v>
      </c>
      <c r="N100" s="8" t="s">
        <v>17502</v>
      </c>
      <c r="O100" s="410" t="s">
        <v>14276</v>
      </c>
      <c r="P100" s="410"/>
      <c r="Q100" s="410" t="s">
        <v>15979</v>
      </c>
      <c r="R100" s="410"/>
      <c r="S100" s="412">
        <v>48</v>
      </c>
    </row>
    <row r="101" spans="1:19" ht="15" thickTop="1" thickBot="1">
      <c r="A101" s="557">
        <v>99</v>
      </c>
      <c r="B101" s="558">
        <v>31301</v>
      </c>
      <c r="C101" s="557" t="s">
        <v>14741</v>
      </c>
      <c r="D101" s="542" t="s">
        <v>14262</v>
      </c>
      <c r="E101" s="407" t="s">
        <v>14380</v>
      </c>
      <c r="F101" s="87" t="s">
        <v>13802</v>
      </c>
      <c r="G101" s="406" t="s">
        <v>21</v>
      </c>
      <c r="H101" s="409" t="s">
        <v>13913</v>
      </c>
      <c r="I101" s="410" t="s">
        <v>13415</v>
      </c>
      <c r="J101" s="410"/>
      <c r="K101" s="8" t="s">
        <v>17501</v>
      </c>
      <c r="L101" s="8" t="s">
        <v>17502</v>
      </c>
      <c r="M101" s="8" t="s">
        <v>17502</v>
      </c>
      <c r="N101" s="8" t="s">
        <v>17259</v>
      </c>
      <c r="O101" s="410" t="s">
        <v>14276</v>
      </c>
      <c r="P101" s="410"/>
      <c r="Q101" s="410" t="s">
        <v>15980</v>
      </c>
      <c r="R101" s="410"/>
      <c r="S101" s="412">
        <v>48</v>
      </c>
    </row>
    <row r="102" spans="1:19" ht="15" thickTop="1" thickBot="1">
      <c r="A102" s="557">
        <v>100</v>
      </c>
      <c r="B102" s="558">
        <v>31401</v>
      </c>
      <c r="C102" s="557" t="s">
        <v>14742</v>
      </c>
      <c r="D102" s="542" t="s">
        <v>14263</v>
      </c>
      <c r="E102" s="407" t="s">
        <v>14381</v>
      </c>
      <c r="F102" s="87" t="s">
        <v>13803</v>
      </c>
      <c r="G102" s="406" t="s">
        <v>21</v>
      </c>
      <c r="H102" s="409" t="s">
        <v>13914</v>
      </c>
      <c r="I102" s="410" t="s">
        <v>13415</v>
      </c>
      <c r="J102" s="410"/>
      <c r="K102" s="8" t="s">
        <v>17501</v>
      </c>
      <c r="L102" s="8" t="s">
        <v>17502</v>
      </c>
      <c r="M102" s="8" t="s">
        <v>17502</v>
      </c>
      <c r="N102" s="8" t="s">
        <v>17502</v>
      </c>
      <c r="O102" s="410" t="s">
        <v>14276</v>
      </c>
      <c r="P102" s="410"/>
      <c r="Q102" s="410" t="s">
        <v>15981</v>
      </c>
      <c r="R102" s="410"/>
      <c r="S102" s="412">
        <v>48</v>
      </c>
    </row>
    <row r="103" spans="1:19" ht="15" thickTop="1" thickBot="1">
      <c r="A103" s="557">
        <v>101</v>
      </c>
      <c r="B103" s="558">
        <v>31501</v>
      </c>
      <c r="C103" s="557" t="s">
        <v>14743</v>
      </c>
      <c r="D103" s="542" t="s">
        <v>14264</v>
      </c>
      <c r="E103" s="407" t="s">
        <v>14393</v>
      </c>
      <c r="F103" s="87" t="s">
        <v>13804</v>
      </c>
      <c r="G103" s="406" t="s">
        <v>21</v>
      </c>
      <c r="H103" s="409" t="s">
        <v>13915</v>
      </c>
      <c r="I103" s="410" t="s">
        <v>13415</v>
      </c>
      <c r="J103" s="410"/>
      <c r="K103" s="8" t="s">
        <v>17501</v>
      </c>
      <c r="L103" s="8" t="s">
        <v>17502</v>
      </c>
      <c r="M103" s="8" t="s">
        <v>17502</v>
      </c>
      <c r="N103" s="8" t="s">
        <v>17502</v>
      </c>
      <c r="O103" s="410" t="s">
        <v>14276</v>
      </c>
      <c r="P103" s="410"/>
      <c r="Q103" s="410" t="s">
        <v>15982</v>
      </c>
      <c r="R103" s="410"/>
      <c r="S103" s="412">
        <v>48</v>
      </c>
    </row>
    <row r="104" spans="1:19" ht="15" thickTop="1" thickBot="1">
      <c r="A104" s="557">
        <v>102</v>
      </c>
      <c r="B104" s="558">
        <v>31601</v>
      </c>
      <c r="C104" s="557" t="s">
        <v>14744</v>
      </c>
      <c r="D104" s="542" t="s">
        <v>14265</v>
      </c>
      <c r="E104" s="407" t="s">
        <v>14382</v>
      </c>
      <c r="F104" s="87" t="s">
        <v>13805</v>
      </c>
      <c r="G104" s="406" t="s">
        <v>21</v>
      </c>
      <c r="H104" s="409" t="s">
        <v>13916</v>
      </c>
      <c r="I104" s="410" t="s">
        <v>13415</v>
      </c>
      <c r="J104" s="410"/>
      <c r="K104" s="8" t="s">
        <v>17501</v>
      </c>
      <c r="L104" s="8" t="s">
        <v>17502</v>
      </c>
      <c r="M104" s="8" t="s">
        <v>17502</v>
      </c>
      <c r="N104" s="8" t="s">
        <v>17502</v>
      </c>
      <c r="O104" s="410" t="s">
        <v>14276</v>
      </c>
      <c r="P104" s="410"/>
      <c r="Q104" s="410" t="s">
        <v>15983</v>
      </c>
      <c r="R104" s="410"/>
      <c r="S104" s="412">
        <v>48</v>
      </c>
    </row>
    <row r="105" spans="1:19" ht="15" thickTop="1" thickBot="1">
      <c r="A105" s="406">
        <v>103</v>
      </c>
      <c r="B105" s="406">
        <v>40000</v>
      </c>
      <c r="C105" s="406" t="s">
        <v>14745</v>
      </c>
      <c r="D105" s="542" t="s">
        <v>14266</v>
      </c>
      <c r="E105" s="407" t="s">
        <v>14383</v>
      </c>
      <c r="F105" s="87" t="s">
        <v>13806</v>
      </c>
      <c r="G105" s="406" t="s">
        <v>21</v>
      </c>
      <c r="H105" s="409" t="s">
        <v>13917</v>
      </c>
      <c r="I105" s="410" t="s">
        <v>13415</v>
      </c>
      <c r="J105" s="410"/>
      <c r="K105" s="8" t="s">
        <v>17501</v>
      </c>
      <c r="L105" s="8" t="s">
        <v>17502</v>
      </c>
      <c r="M105" s="8" t="s">
        <v>17502</v>
      </c>
      <c r="N105" s="8" t="s">
        <v>17502</v>
      </c>
      <c r="O105" s="410" t="s">
        <v>14276</v>
      </c>
      <c r="P105" s="410"/>
      <c r="Q105" s="410" t="s">
        <v>15984</v>
      </c>
      <c r="R105" s="410"/>
      <c r="S105" s="412">
        <v>48</v>
      </c>
    </row>
    <row r="106" spans="1:19" ht="15" thickTop="1" thickBot="1">
      <c r="A106" s="406">
        <v>104</v>
      </c>
      <c r="B106" s="406">
        <v>40101</v>
      </c>
      <c r="C106" s="406" t="s">
        <v>14746</v>
      </c>
      <c r="D106" s="542" t="s">
        <v>14267</v>
      </c>
      <c r="E106" s="407" t="s">
        <v>14384</v>
      </c>
      <c r="F106" s="87" t="s">
        <v>13807</v>
      </c>
      <c r="G106" s="406" t="s">
        <v>21</v>
      </c>
      <c r="H106" s="409" t="s">
        <v>13918</v>
      </c>
      <c r="I106" s="410" t="s">
        <v>13415</v>
      </c>
      <c r="J106" s="410"/>
      <c r="K106" s="8" t="s">
        <v>17501</v>
      </c>
      <c r="L106" s="8" t="s">
        <v>17502</v>
      </c>
      <c r="M106" s="8" t="s">
        <v>17502</v>
      </c>
      <c r="N106" s="8" t="s">
        <v>17502</v>
      </c>
      <c r="O106" s="410" t="s">
        <v>14276</v>
      </c>
      <c r="P106" s="410"/>
      <c r="Q106" s="410" t="s">
        <v>15985</v>
      </c>
      <c r="R106" s="410"/>
      <c r="S106" s="412">
        <v>48</v>
      </c>
    </row>
    <row r="107" spans="1:19" ht="15" thickTop="1" thickBot="1">
      <c r="A107" s="406">
        <v>105</v>
      </c>
      <c r="B107" s="406">
        <v>40201</v>
      </c>
      <c r="C107" s="406" t="s">
        <v>14747</v>
      </c>
      <c r="D107" s="542" t="s">
        <v>14268</v>
      </c>
      <c r="E107" s="407" t="s">
        <v>14385</v>
      </c>
      <c r="F107" s="87" t="s">
        <v>13808</v>
      </c>
      <c r="G107" s="406" t="s">
        <v>21</v>
      </c>
      <c r="H107" s="409" t="s">
        <v>13919</v>
      </c>
      <c r="I107" s="410" t="s">
        <v>13415</v>
      </c>
      <c r="J107" s="410"/>
      <c r="K107" s="8" t="s">
        <v>17501</v>
      </c>
      <c r="L107" s="8" t="s">
        <v>17502</v>
      </c>
      <c r="M107" s="8" t="s">
        <v>17502</v>
      </c>
      <c r="N107" s="8" t="s">
        <v>17502</v>
      </c>
      <c r="O107" s="410" t="s">
        <v>14276</v>
      </c>
      <c r="P107" s="410"/>
      <c r="Q107" s="410" t="s">
        <v>15986</v>
      </c>
      <c r="R107" s="410"/>
      <c r="S107" s="412">
        <v>48</v>
      </c>
    </row>
    <row r="108" spans="1:19" ht="15" thickTop="1" thickBot="1">
      <c r="A108" s="406">
        <v>106</v>
      </c>
      <c r="B108" s="406">
        <v>40301</v>
      </c>
      <c r="C108" s="406" t="s">
        <v>14748</v>
      </c>
      <c r="D108" s="542" t="s">
        <v>14269</v>
      </c>
      <c r="E108" s="407" t="s">
        <v>14386</v>
      </c>
      <c r="F108" s="87" t="s">
        <v>13809</v>
      </c>
      <c r="G108" s="406" t="s">
        <v>21</v>
      </c>
      <c r="H108" s="409" t="s">
        <v>13920</v>
      </c>
      <c r="I108" s="410" t="s">
        <v>13415</v>
      </c>
      <c r="J108" s="410"/>
      <c r="K108" s="8" t="s">
        <v>17501</v>
      </c>
      <c r="L108" s="8" t="s">
        <v>17502</v>
      </c>
      <c r="M108" s="8" t="s">
        <v>17502</v>
      </c>
      <c r="N108" s="8" t="s">
        <v>17502</v>
      </c>
      <c r="O108" s="410" t="s">
        <v>14276</v>
      </c>
      <c r="P108" s="410"/>
      <c r="Q108" s="410" t="s">
        <v>15987</v>
      </c>
      <c r="R108" s="410"/>
      <c r="S108" s="412">
        <v>48</v>
      </c>
    </row>
    <row r="109" spans="1:19" ht="15" thickTop="1" thickBot="1">
      <c r="A109" s="406">
        <v>107</v>
      </c>
      <c r="B109" s="406">
        <v>40401</v>
      </c>
      <c r="C109" s="406" t="s">
        <v>14749</v>
      </c>
      <c r="D109" s="542" t="s">
        <v>14270</v>
      </c>
      <c r="E109" s="407" t="s">
        <v>14387</v>
      </c>
      <c r="F109" s="87" t="s">
        <v>13810</v>
      </c>
      <c r="G109" s="406" t="s">
        <v>21</v>
      </c>
      <c r="H109" s="409" t="s">
        <v>13921</v>
      </c>
      <c r="I109" s="410" t="s">
        <v>13415</v>
      </c>
      <c r="J109" s="410"/>
      <c r="K109" s="8" t="s">
        <v>17501</v>
      </c>
      <c r="L109" s="8" t="s">
        <v>17502</v>
      </c>
      <c r="M109" s="8" t="s">
        <v>17502</v>
      </c>
      <c r="N109" s="8" t="s">
        <v>17502</v>
      </c>
      <c r="O109" s="410" t="s">
        <v>14276</v>
      </c>
      <c r="P109" s="410"/>
      <c r="Q109" s="410" t="s">
        <v>15988</v>
      </c>
      <c r="R109" s="410"/>
      <c r="S109" s="412">
        <v>48</v>
      </c>
    </row>
    <row r="110" spans="1:19" ht="15" thickTop="1" thickBot="1">
      <c r="A110" s="406">
        <v>108</v>
      </c>
      <c r="B110" s="406">
        <v>50000</v>
      </c>
      <c r="C110" s="406" t="s">
        <v>14750</v>
      </c>
      <c r="D110" s="542" t="s">
        <v>14271</v>
      </c>
      <c r="E110" s="407" t="s">
        <v>14388</v>
      </c>
      <c r="F110" s="87" t="s">
        <v>13811</v>
      </c>
      <c r="G110" s="406" t="s">
        <v>21</v>
      </c>
      <c r="H110" s="409" t="s">
        <v>13922</v>
      </c>
      <c r="I110" s="410" t="s">
        <v>13415</v>
      </c>
      <c r="J110" s="410"/>
      <c r="K110" s="8" t="s">
        <v>17501</v>
      </c>
      <c r="L110" s="8" t="s">
        <v>17502</v>
      </c>
      <c r="M110" s="8" t="s">
        <v>17502</v>
      </c>
      <c r="N110" s="8" t="s">
        <v>17502</v>
      </c>
      <c r="O110" s="410" t="s">
        <v>14276</v>
      </c>
      <c r="P110" s="410"/>
      <c r="Q110" s="410" t="s">
        <v>15989</v>
      </c>
      <c r="R110" s="410"/>
      <c r="S110" s="412">
        <v>48</v>
      </c>
    </row>
    <row r="111" spans="1:19" ht="15" thickTop="1" thickBot="1">
      <c r="A111" s="406">
        <v>109</v>
      </c>
      <c r="B111" s="406">
        <v>50101</v>
      </c>
      <c r="C111" s="406" t="s">
        <v>14751</v>
      </c>
      <c r="D111" s="542" t="s">
        <v>14272</v>
      </c>
      <c r="E111" s="407" t="s">
        <v>14389</v>
      </c>
      <c r="F111" s="87" t="s">
        <v>13812</v>
      </c>
      <c r="G111" s="406" t="s">
        <v>21</v>
      </c>
      <c r="H111" s="409" t="s">
        <v>13923</v>
      </c>
      <c r="I111" s="410" t="s">
        <v>13415</v>
      </c>
      <c r="J111" s="410"/>
      <c r="K111" s="8" t="s">
        <v>17501</v>
      </c>
      <c r="L111" s="8" t="s">
        <v>17502</v>
      </c>
      <c r="M111" s="8" t="s">
        <v>17502</v>
      </c>
      <c r="N111" s="8" t="s">
        <v>17502</v>
      </c>
      <c r="O111" s="410" t="s">
        <v>14276</v>
      </c>
      <c r="P111" s="410"/>
      <c r="Q111" s="410" t="s">
        <v>15990</v>
      </c>
      <c r="R111" s="410"/>
      <c r="S111" s="412">
        <v>48</v>
      </c>
    </row>
    <row r="112" spans="1:19" ht="15" thickTop="1" thickBot="1">
      <c r="A112" s="406">
        <v>110</v>
      </c>
      <c r="B112" s="406">
        <v>50201</v>
      </c>
      <c r="C112" s="406" t="s">
        <v>14752</v>
      </c>
      <c r="D112" s="542" t="s">
        <v>14273</v>
      </c>
      <c r="E112" s="407" t="s">
        <v>14391</v>
      </c>
      <c r="F112" s="87" t="s">
        <v>13813</v>
      </c>
      <c r="G112" s="406" t="s">
        <v>21</v>
      </c>
      <c r="H112" s="409" t="s">
        <v>13924</v>
      </c>
      <c r="I112" s="410" t="s">
        <v>13415</v>
      </c>
      <c r="J112" s="410"/>
      <c r="K112" s="8" t="s">
        <v>17501</v>
      </c>
      <c r="L112" s="8" t="s">
        <v>17502</v>
      </c>
      <c r="M112" s="8" t="s">
        <v>17502</v>
      </c>
      <c r="N112" s="8" t="s">
        <v>17502</v>
      </c>
      <c r="O112" s="410" t="s">
        <v>14276</v>
      </c>
      <c r="P112" s="410"/>
      <c r="Q112" s="410" t="s">
        <v>15991</v>
      </c>
      <c r="R112" s="410"/>
      <c r="S112" s="412">
        <v>48</v>
      </c>
    </row>
    <row r="113" spans="1:19" ht="15" thickTop="1" thickBot="1">
      <c r="A113" s="406">
        <v>111</v>
      </c>
      <c r="B113" s="406">
        <v>50301</v>
      </c>
      <c r="C113" s="406" t="s">
        <v>14753</v>
      </c>
      <c r="D113" s="542" t="s">
        <v>14274</v>
      </c>
      <c r="E113" s="407" t="s">
        <v>14392</v>
      </c>
      <c r="F113" s="87" t="s">
        <v>13814</v>
      </c>
      <c r="G113" s="406" t="s">
        <v>21</v>
      </c>
      <c r="H113" s="409" t="s">
        <v>13925</v>
      </c>
      <c r="I113" s="410" t="s">
        <v>13415</v>
      </c>
      <c r="J113" s="410"/>
      <c r="K113" s="8" t="s">
        <v>17501</v>
      </c>
      <c r="L113" s="8" t="s">
        <v>17502</v>
      </c>
      <c r="M113" s="8" t="s">
        <v>17502</v>
      </c>
      <c r="N113" s="8" t="s">
        <v>17502</v>
      </c>
      <c r="O113" s="410" t="s">
        <v>14276</v>
      </c>
      <c r="P113" s="410"/>
      <c r="Q113" s="410" t="s">
        <v>15992</v>
      </c>
      <c r="R113" s="410"/>
      <c r="S113" s="412">
        <v>48</v>
      </c>
    </row>
    <row r="114" spans="1:19" ht="15" thickTop="1" thickBot="1">
      <c r="A114" s="406">
        <v>112</v>
      </c>
      <c r="B114" s="406"/>
      <c r="C114" s="406" t="s">
        <v>17162</v>
      </c>
      <c r="D114" s="623"/>
      <c r="E114" s="407"/>
      <c r="F114" s="109"/>
      <c r="G114" s="624"/>
      <c r="H114" s="625"/>
      <c r="I114" s="447"/>
      <c r="J114" s="447"/>
      <c r="K114" s="8" t="s">
        <v>17501</v>
      </c>
      <c r="L114" s="8" t="s">
        <v>17502</v>
      </c>
      <c r="M114" s="8" t="s">
        <v>17502</v>
      </c>
      <c r="N114" s="8" t="s">
        <v>17502</v>
      </c>
      <c r="O114" s="447"/>
      <c r="P114" s="447"/>
      <c r="Q114" s="410" t="s">
        <v>17159</v>
      </c>
      <c r="R114" s="410"/>
      <c r="S114" s="412"/>
    </row>
    <row r="115" spans="1:19" ht="15" thickTop="1" thickBot="1">
      <c r="A115" s="406">
        <v>113</v>
      </c>
      <c r="B115" s="406"/>
      <c r="C115" s="406" t="s">
        <v>17162</v>
      </c>
      <c r="D115" s="542"/>
      <c r="E115" s="410"/>
      <c r="F115" s="414"/>
      <c r="G115" s="406"/>
      <c r="H115" s="410"/>
      <c r="I115" s="410"/>
      <c r="J115" s="410"/>
      <c r="K115" s="8" t="s">
        <v>17501</v>
      </c>
      <c r="L115" s="8" t="s">
        <v>17502</v>
      </c>
      <c r="M115" s="8" t="s">
        <v>17502</v>
      </c>
      <c r="N115" s="8" t="s">
        <v>17502</v>
      </c>
      <c r="O115" s="410"/>
      <c r="P115" s="410"/>
      <c r="Q115" s="410" t="s">
        <v>17160</v>
      </c>
      <c r="R115" s="410"/>
      <c r="S115" s="418"/>
    </row>
    <row r="116" spans="1:19" ht="15" thickTop="1" thickBot="1">
      <c r="A116" s="406">
        <v>114</v>
      </c>
      <c r="B116" s="406"/>
      <c r="C116" s="406" t="s">
        <v>17162</v>
      </c>
      <c r="D116" s="542"/>
      <c r="E116" s="410"/>
      <c r="F116" s="414"/>
      <c r="G116" s="406"/>
      <c r="H116" s="410"/>
      <c r="I116" s="410"/>
      <c r="J116" s="410"/>
      <c r="K116" s="8" t="s">
        <v>17501</v>
      </c>
      <c r="L116" s="8" t="s">
        <v>17502</v>
      </c>
      <c r="M116" s="8" t="s">
        <v>17502</v>
      </c>
      <c r="N116" s="8" t="s">
        <v>17502</v>
      </c>
      <c r="O116" s="410"/>
      <c r="P116" s="410"/>
      <c r="Q116" s="410" t="s">
        <v>17161</v>
      </c>
      <c r="R116" s="410"/>
      <c r="S116" s="418"/>
    </row>
    <row r="117" spans="1:19" ht="13.5" thickTop="1" thickBot="1">
      <c r="A117" s="406">
        <v>115</v>
      </c>
      <c r="B117" s="406"/>
      <c r="C117" s="406" t="s">
        <v>17162</v>
      </c>
      <c r="D117" s="542"/>
      <c r="E117" s="410"/>
      <c r="F117" s="414"/>
      <c r="G117" s="406"/>
      <c r="H117" s="410"/>
      <c r="I117" s="410"/>
      <c r="J117" s="410"/>
      <c r="K117" s="410"/>
      <c r="L117" s="410"/>
      <c r="M117" s="410"/>
      <c r="N117" s="410"/>
      <c r="O117" s="410"/>
      <c r="P117" s="410"/>
      <c r="Q117" s="410" t="s">
        <v>15993</v>
      </c>
      <c r="R117" s="410"/>
      <c r="S117" s="418"/>
    </row>
    <row r="118" spans="1:19" ht="15" thickTop="1" thickBot="1">
      <c r="A118" s="624"/>
      <c r="B118" s="624"/>
      <c r="C118" s="624" t="s">
        <v>17163</v>
      </c>
      <c r="D118" s="623" t="s">
        <v>14275</v>
      </c>
      <c r="E118" s="407" t="s">
        <v>14390</v>
      </c>
      <c r="F118" s="109" t="s">
        <v>13815</v>
      </c>
      <c r="G118" s="624" t="s">
        <v>21</v>
      </c>
      <c r="H118" s="625" t="s">
        <v>13926</v>
      </c>
      <c r="I118" s="447" t="s">
        <v>13415</v>
      </c>
      <c r="J118" s="447"/>
      <c r="K118" s="447"/>
      <c r="L118" s="447"/>
      <c r="M118" s="447"/>
      <c r="N118" s="447"/>
      <c r="O118" s="447" t="s">
        <v>17156</v>
      </c>
      <c r="P118" s="1210"/>
      <c r="Q118" s="892"/>
      <c r="R118" s="892" t="s">
        <v>28359</v>
      </c>
      <c r="S118" s="1209"/>
    </row>
    <row r="119" spans="1:19" ht="12.75" thickTop="1"/>
  </sheetData>
  <phoneticPr fontId="35"/>
  <hyperlinks>
    <hyperlink ref="A1" location="ユーザー一覧!A1" display="通番"/>
    <hyperlink ref="F2" r:id="rId1"/>
    <hyperlink ref="F3" r:id="rId2" display="SW00016100001@nihonsoft.net"/>
    <hyperlink ref="F4" r:id="rId3" display="SW00016100001@nihonsoft.net"/>
    <hyperlink ref="F6" r:id="rId4" display="SW00016100001@nihonsoft.net"/>
    <hyperlink ref="F8" r:id="rId5" display="SW00016100001@nihonsoft.net"/>
    <hyperlink ref="F10" r:id="rId6" display="SW00016100001@nihonsoft.net"/>
    <hyperlink ref="F5" r:id="rId7" display="SW00016100001@nihonsoft.net"/>
    <hyperlink ref="F7" r:id="rId8" display="SW00016100001@nihonsoft.net"/>
    <hyperlink ref="F9" r:id="rId9" display="SW00016100001@nihonsoft.net"/>
    <hyperlink ref="F11:F118" r:id="rId10" display="SW00016100001@nihonsoft.net"/>
    <hyperlink ref="F70" r:id="rId11"/>
    <hyperlink ref="F47" r:id="rId12" display="demo25@nihonsoft.net"/>
  </hyperlinks>
  <pageMargins left="0.7" right="0.7" top="0.75" bottom="0.75" header="0.51180555555555496" footer="0.51180555555555496"/>
  <pageSetup paperSize="9" firstPageNumber="0" fitToHeight="0" orientation="landscape" r:id="rId1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V2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17.8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1000</v>
      </c>
      <c r="C2" s="406" t="s">
        <v>14042</v>
      </c>
      <c r="D2" s="406" t="s">
        <v>14279</v>
      </c>
      <c r="E2" s="407" t="s">
        <v>14280</v>
      </c>
      <c r="F2" s="87" t="s">
        <v>14527</v>
      </c>
      <c r="G2" s="406" t="s">
        <v>21</v>
      </c>
      <c r="H2" s="409" t="s">
        <v>14528</v>
      </c>
      <c r="I2" s="410" t="s">
        <v>6559</v>
      </c>
      <c r="J2" s="410"/>
      <c r="K2" s="8" t="s">
        <v>17255</v>
      </c>
      <c r="L2" s="8" t="s">
        <v>17257</v>
      </c>
      <c r="M2" s="8" t="s">
        <v>17257</v>
      </c>
      <c r="N2" s="8" t="s">
        <v>17259</v>
      </c>
      <c r="O2" s="410" t="s">
        <v>14281</v>
      </c>
      <c r="P2" s="410"/>
      <c r="Q2" s="504" t="s">
        <v>16431</v>
      </c>
      <c r="R2" s="504"/>
      <c r="S2" s="412">
        <v>48</v>
      </c>
      <c r="U2" s="413" t="s">
        <v>5180</v>
      </c>
      <c r="V2" s="413">
        <f>COUNTIF($S$2:$S$6,"41")</f>
        <v>0</v>
      </c>
    </row>
    <row r="3" spans="1:22" ht="15" thickTop="1" thickBot="1">
      <c r="A3" s="406">
        <v>2</v>
      </c>
      <c r="B3" s="406">
        <v>1100</v>
      </c>
      <c r="C3" s="406" t="s">
        <v>16517</v>
      </c>
      <c r="D3" s="406" t="s">
        <v>16599</v>
      </c>
      <c r="E3" s="407" t="s">
        <v>16601</v>
      </c>
      <c r="F3" s="87" t="s">
        <v>16515</v>
      </c>
      <c r="G3" s="406" t="s">
        <v>21</v>
      </c>
      <c r="H3" s="409" t="s">
        <v>16514</v>
      </c>
      <c r="I3" s="410" t="s">
        <v>6559</v>
      </c>
      <c r="J3" s="410"/>
      <c r="K3" s="8" t="s">
        <v>17501</v>
      </c>
      <c r="L3" s="8" t="s">
        <v>17500</v>
      </c>
      <c r="M3" s="8" t="s">
        <v>17257</v>
      </c>
      <c r="N3" s="8" t="s">
        <v>17259</v>
      </c>
      <c r="O3" s="410" t="s">
        <v>16603</v>
      </c>
      <c r="P3" s="410"/>
      <c r="Q3" s="504" t="s">
        <v>16656</v>
      </c>
      <c r="R3" s="504"/>
      <c r="S3" s="412">
        <v>48</v>
      </c>
      <c r="U3" s="413" t="s">
        <v>5179</v>
      </c>
      <c r="V3" s="413">
        <f>COUNTIF($S$2:$S$6,"42")</f>
        <v>0</v>
      </c>
    </row>
    <row r="4" spans="1:22" ht="15" thickTop="1" thickBot="1">
      <c r="A4" s="406">
        <v>3</v>
      </c>
      <c r="B4" s="406">
        <v>1200</v>
      </c>
      <c r="C4" s="406" t="s">
        <v>16518</v>
      </c>
      <c r="D4" s="406" t="s">
        <v>16600</v>
      </c>
      <c r="E4" s="407" t="s">
        <v>16602</v>
      </c>
      <c r="F4" s="87" t="s">
        <v>16516</v>
      </c>
      <c r="G4" s="406" t="s">
        <v>21</v>
      </c>
      <c r="H4" s="409" t="s">
        <v>16513</v>
      </c>
      <c r="I4" s="410" t="s">
        <v>6559</v>
      </c>
      <c r="J4" s="410"/>
      <c r="K4" s="8" t="s">
        <v>17501</v>
      </c>
      <c r="L4" s="8" t="s">
        <v>17500</v>
      </c>
      <c r="M4" s="8" t="s">
        <v>17500</v>
      </c>
      <c r="N4" s="8" t="s">
        <v>17259</v>
      </c>
      <c r="O4" s="410" t="s">
        <v>16603</v>
      </c>
      <c r="P4" s="410"/>
      <c r="Q4" s="504" t="s">
        <v>16655</v>
      </c>
      <c r="R4" s="504"/>
      <c r="S4" s="412">
        <v>48</v>
      </c>
      <c r="U4" s="413" t="s">
        <v>5178</v>
      </c>
      <c r="V4" s="413">
        <f>COUNTIF($S$2:$S$6,"43")</f>
        <v>0</v>
      </c>
    </row>
    <row r="5" spans="1:22" ht="15" thickTop="1" thickBot="1">
      <c r="A5" s="406">
        <v>4</v>
      </c>
      <c r="B5" s="406">
        <v>1300</v>
      </c>
      <c r="C5" s="406" t="s">
        <v>18435</v>
      </c>
      <c r="D5" s="406" t="s">
        <v>18469</v>
      </c>
      <c r="E5" s="407" t="s">
        <v>18470</v>
      </c>
      <c r="F5" s="87" t="s">
        <v>18436</v>
      </c>
      <c r="G5" s="406" t="s">
        <v>21</v>
      </c>
      <c r="H5" s="409" t="s">
        <v>18471</v>
      </c>
      <c r="I5" s="410" t="s">
        <v>6559</v>
      </c>
      <c r="J5" s="410"/>
      <c r="K5" s="8" t="s">
        <v>17255</v>
      </c>
      <c r="L5" s="8" t="s">
        <v>17257</v>
      </c>
      <c r="M5" s="8" t="s">
        <v>17257</v>
      </c>
      <c r="N5" s="8" t="s">
        <v>17259</v>
      </c>
      <c r="O5" s="410" t="s">
        <v>18472</v>
      </c>
      <c r="P5" s="410"/>
      <c r="Q5" s="504" t="s">
        <v>18479</v>
      </c>
      <c r="R5" s="504"/>
      <c r="S5" s="412">
        <v>49</v>
      </c>
      <c r="U5" s="413" t="s">
        <v>5176</v>
      </c>
      <c r="V5" s="413">
        <f>COUNTIF($S$2:$S$49,"44")</f>
        <v>0</v>
      </c>
    </row>
    <row r="6" spans="1:22" ht="15" thickTop="1" thickBot="1">
      <c r="A6" s="406">
        <v>5</v>
      </c>
      <c r="B6" s="406">
        <v>1400</v>
      </c>
      <c r="C6" s="406" t="s">
        <v>18535</v>
      </c>
      <c r="D6" s="406" t="s">
        <v>18657</v>
      </c>
      <c r="E6" s="407" t="s">
        <v>18658</v>
      </c>
      <c r="F6" s="87" t="s">
        <v>18536</v>
      </c>
      <c r="G6" s="406" t="s">
        <v>21</v>
      </c>
      <c r="H6" s="409" t="s">
        <v>18537</v>
      </c>
      <c r="I6" s="410" t="s">
        <v>6559</v>
      </c>
      <c r="J6" s="410"/>
      <c r="K6" s="8"/>
      <c r="L6" s="8"/>
      <c r="M6" s="8"/>
      <c r="N6" s="8"/>
      <c r="O6" s="410" t="s">
        <v>18659</v>
      </c>
      <c r="P6" s="410"/>
      <c r="Q6" s="504" t="s">
        <v>18741</v>
      </c>
      <c r="R6" s="504"/>
      <c r="S6" s="412">
        <v>49</v>
      </c>
      <c r="U6" s="413" t="s">
        <v>5174</v>
      </c>
      <c r="V6" s="413">
        <f>COUNTIF($S$2:$S$29,"45")</f>
        <v>0</v>
      </c>
    </row>
    <row r="7" spans="1:22" ht="15" thickTop="1" thickBot="1">
      <c r="A7" s="406">
        <v>6</v>
      </c>
      <c r="B7" s="406">
        <v>1500</v>
      </c>
      <c r="C7" s="406" t="s">
        <v>18794</v>
      </c>
      <c r="D7" s="406" t="s">
        <v>18919</v>
      </c>
      <c r="E7" s="407" t="s">
        <v>18918</v>
      </c>
      <c r="F7" s="87" t="s">
        <v>18795</v>
      </c>
      <c r="G7" s="406" t="s">
        <v>21</v>
      </c>
      <c r="H7" s="409" t="s">
        <v>18796</v>
      </c>
      <c r="I7" s="410" t="s">
        <v>6559</v>
      </c>
      <c r="J7" s="410"/>
      <c r="K7" s="8"/>
      <c r="L7" s="8"/>
      <c r="M7" s="8"/>
      <c r="N7" s="8"/>
      <c r="O7" s="410" t="s">
        <v>18920</v>
      </c>
      <c r="P7" s="410"/>
      <c r="Q7" s="504" t="s">
        <v>19086</v>
      </c>
      <c r="R7" s="504"/>
      <c r="S7" s="412">
        <v>49</v>
      </c>
      <c r="U7" s="413" t="s">
        <v>5175</v>
      </c>
      <c r="V7" s="413">
        <f>COUNTIF($S$2:$S$29,"46")</f>
        <v>0</v>
      </c>
    </row>
    <row r="8" spans="1:22" ht="15" thickTop="1" thickBot="1">
      <c r="A8" s="406">
        <v>7</v>
      </c>
      <c r="B8" s="406">
        <v>1600</v>
      </c>
      <c r="C8" s="406" t="s">
        <v>22054</v>
      </c>
      <c r="D8" s="406" t="s">
        <v>22194</v>
      </c>
      <c r="E8" s="407" t="s">
        <v>22195</v>
      </c>
      <c r="F8" s="87" t="s">
        <v>22055</v>
      </c>
      <c r="G8" s="406" t="s">
        <v>21</v>
      </c>
      <c r="H8" s="409" t="s">
        <v>22059</v>
      </c>
      <c r="I8" s="410" t="s">
        <v>6559</v>
      </c>
      <c r="J8" s="410"/>
      <c r="K8" s="8"/>
      <c r="L8" s="8"/>
      <c r="M8" s="8"/>
      <c r="N8" s="8"/>
      <c r="O8" s="410" t="s">
        <v>22196</v>
      </c>
      <c r="P8" s="410"/>
      <c r="Q8" s="504"/>
      <c r="R8" s="504"/>
      <c r="S8" s="412"/>
      <c r="U8" s="413" t="s">
        <v>5214</v>
      </c>
      <c r="V8" s="413">
        <f>COUNTIF($S$2:$S$27,"47")</f>
        <v>0</v>
      </c>
    </row>
    <row r="9" spans="1:22" ht="15" thickTop="1" thickBot="1">
      <c r="A9" s="406">
        <v>8</v>
      </c>
      <c r="B9" s="406">
        <v>1700</v>
      </c>
      <c r="C9" s="406" t="s">
        <v>24868</v>
      </c>
      <c r="D9" s="406" t="s">
        <v>24989</v>
      </c>
      <c r="E9" s="407" t="s">
        <v>24990</v>
      </c>
      <c r="F9" s="87" t="s">
        <v>24869</v>
      </c>
      <c r="G9" s="406" t="s">
        <v>21</v>
      </c>
      <c r="H9" s="409" t="s">
        <v>24870</v>
      </c>
      <c r="I9" s="410" t="s">
        <v>6559</v>
      </c>
      <c r="J9" s="410"/>
      <c r="K9" s="8"/>
      <c r="L9" s="8"/>
      <c r="M9" s="8"/>
      <c r="N9" s="8"/>
      <c r="O9" s="410" t="s">
        <v>24991</v>
      </c>
      <c r="P9" s="410"/>
      <c r="Q9" s="504"/>
      <c r="R9" s="504" t="s">
        <v>25421</v>
      </c>
      <c r="S9" s="412">
        <v>50</v>
      </c>
      <c r="U9" s="413" t="s">
        <v>5216</v>
      </c>
      <c r="V9" s="413">
        <f>COUNTIF($S$2:$S$169,"48")</f>
        <v>3</v>
      </c>
    </row>
    <row r="10" spans="1:22" ht="15" thickTop="1" thickBot="1">
      <c r="A10" s="406">
        <v>9</v>
      </c>
      <c r="B10" s="406">
        <v>1800</v>
      </c>
      <c r="C10" s="406" t="s">
        <v>26557</v>
      </c>
      <c r="D10" s="1050" t="s">
        <v>26661</v>
      </c>
      <c r="E10" s="407" t="s">
        <v>26662</v>
      </c>
      <c r="F10" s="87" t="s">
        <v>26558</v>
      </c>
      <c r="G10" s="406" t="s">
        <v>21</v>
      </c>
      <c r="H10" s="409" t="s">
        <v>26559</v>
      </c>
      <c r="I10" s="410" t="s">
        <v>6559</v>
      </c>
      <c r="J10" s="410"/>
      <c r="K10" s="8"/>
      <c r="L10" s="8"/>
      <c r="M10" s="8"/>
      <c r="N10" s="8"/>
      <c r="O10" s="410" t="s">
        <v>26654</v>
      </c>
      <c r="P10" s="410"/>
      <c r="Q10" s="504" t="s">
        <v>27355</v>
      </c>
      <c r="R10" s="504"/>
      <c r="S10" s="412">
        <v>50</v>
      </c>
      <c r="U10" s="413" t="s">
        <v>5215</v>
      </c>
      <c r="V10" s="413">
        <f>COUNTIF($S$2:$S$169,"49")</f>
        <v>3</v>
      </c>
    </row>
    <row r="11" spans="1:22" ht="15" thickTop="1" thickBot="1">
      <c r="A11" s="406">
        <v>10</v>
      </c>
      <c r="B11" s="406">
        <v>1900</v>
      </c>
      <c r="C11" s="406" t="s">
        <v>27803</v>
      </c>
      <c r="D11" s="1050" t="s">
        <v>27608</v>
      </c>
      <c r="E11" s="407" t="s">
        <v>27604</v>
      </c>
      <c r="F11" s="87" t="s">
        <v>27247</v>
      </c>
      <c r="G11" s="406" t="s">
        <v>21</v>
      </c>
      <c r="H11" s="409" t="s">
        <v>27252</v>
      </c>
      <c r="I11" s="410" t="s">
        <v>6559</v>
      </c>
      <c r="J11" s="410"/>
      <c r="K11" s="8"/>
      <c r="L11" s="8"/>
      <c r="M11" s="8"/>
      <c r="N11" s="8"/>
      <c r="O11" s="410" t="s">
        <v>29708</v>
      </c>
      <c r="P11" s="410"/>
      <c r="Q11" s="504"/>
      <c r="R11" s="504"/>
      <c r="S11" s="412"/>
      <c r="U11" s="413"/>
      <c r="V11" s="413"/>
    </row>
    <row r="12" spans="1:22" ht="15" thickTop="1" thickBot="1">
      <c r="A12" s="406">
        <v>11</v>
      </c>
      <c r="B12" s="406">
        <v>2000</v>
      </c>
      <c r="C12" s="406" t="s">
        <v>27804</v>
      </c>
      <c r="D12" s="1050" t="s">
        <v>27609</v>
      </c>
      <c r="E12" s="407" t="s">
        <v>27605</v>
      </c>
      <c r="F12" s="87" t="s">
        <v>27248</v>
      </c>
      <c r="G12" s="406" t="s">
        <v>21</v>
      </c>
      <c r="H12" s="409" t="s">
        <v>27253</v>
      </c>
      <c r="I12" s="410" t="s">
        <v>6559</v>
      </c>
      <c r="J12" s="410"/>
      <c r="K12" s="8"/>
      <c r="L12" s="8"/>
      <c r="M12" s="8"/>
      <c r="N12" s="8"/>
      <c r="O12" s="410" t="s">
        <v>29708</v>
      </c>
      <c r="P12" s="410"/>
      <c r="Q12" s="504"/>
      <c r="R12" s="504"/>
      <c r="S12" s="412"/>
      <c r="U12" s="413"/>
      <c r="V12" s="413"/>
    </row>
    <row r="13" spans="1:22" ht="15" thickTop="1" thickBot="1">
      <c r="A13" s="406">
        <v>12</v>
      </c>
      <c r="B13" s="406">
        <v>2100</v>
      </c>
      <c r="C13" s="406" t="s">
        <v>27805</v>
      </c>
      <c r="D13" s="1050" t="s">
        <v>27610</v>
      </c>
      <c r="E13" s="407" t="s">
        <v>27606</v>
      </c>
      <c r="F13" s="87" t="s">
        <v>27249</v>
      </c>
      <c r="G13" s="406" t="s">
        <v>21</v>
      </c>
      <c r="H13" s="409" t="s">
        <v>27254</v>
      </c>
      <c r="I13" s="410" t="s">
        <v>6559</v>
      </c>
      <c r="J13" s="410"/>
      <c r="K13" s="8"/>
      <c r="L13" s="8"/>
      <c r="M13" s="8"/>
      <c r="N13" s="8"/>
      <c r="O13" s="410" t="s">
        <v>29708</v>
      </c>
      <c r="P13" s="410"/>
      <c r="Q13" s="504"/>
      <c r="R13" s="504"/>
      <c r="S13" s="412"/>
      <c r="U13" s="413"/>
      <c r="V13" s="413"/>
    </row>
    <row r="14" spans="1:22" ht="15" thickTop="1" thickBot="1">
      <c r="A14" s="406">
        <v>13</v>
      </c>
      <c r="B14" s="406">
        <v>2200</v>
      </c>
      <c r="C14" s="406" t="s">
        <v>27806</v>
      </c>
      <c r="D14" s="1050" t="s">
        <v>27611</v>
      </c>
      <c r="E14" s="407" t="s">
        <v>27607</v>
      </c>
      <c r="F14" s="87" t="s">
        <v>27250</v>
      </c>
      <c r="G14" s="406" t="s">
        <v>21</v>
      </c>
      <c r="H14" s="409" t="s">
        <v>27251</v>
      </c>
      <c r="I14" s="410" t="s">
        <v>6559</v>
      </c>
      <c r="J14" s="410"/>
      <c r="K14" s="8"/>
      <c r="L14" s="8"/>
      <c r="M14" s="8"/>
      <c r="N14" s="8"/>
      <c r="O14" s="410" t="s">
        <v>29708</v>
      </c>
      <c r="P14" s="410"/>
      <c r="Q14" s="504"/>
      <c r="R14" s="504"/>
      <c r="S14" s="412"/>
      <c r="U14" s="413"/>
      <c r="V14" s="413"/>
    </row>
    <row r="15" spans="1:22" ht="15" thickTop="1" thickBot="1">
      <c r="A15" s="406">
        <v>14</v>
      </c>
      <c r="B15" s="406">
        <v>2300</v>
      </c>
      <c r="C15" s="406" t="s">
        <v>27564</v>
      </c>
      <c r="D15" s="1050" t="s">
        <v>27602</v>
      </c>
      <c r="E15" s="407" t="s">
        <v>27614</v>
      </c>
      <c r="F15" s="87" t="s">
        <v>27565</v>
      </c>
      <c r="G15" s="406" t="s">
        <v>21</v>
      </c>
      <c r="H15" s="409" t="s">
        <v>27566</v>
      </c>
      <c r="I15" s="410" t="s">
        <v>8383</v>
      </c>
      <c r="J15" s="410"/>
      <c r="K15" s="8"/>
      <c r="L15" s="8"/>
      <c r="M15" s="8"/>
      <c r="N15" s="8"/>
      <c r="O15" s="410" t="s">
        <v>27603</v>
      </c>
      <c r="P15" s="410"/>
      <c r="Q15" s="504"/>
      <c r="R15" s="504"/>
      <c r="S15" s="412"/>
      <c r="U15" s="413"/>
      <c r="V15" s="413"/>
    </row>
    <row r="16" spans="1:22" ht="15" thickTop="1" thickBot="1">
      <c r="A16" s="406">
        <v>15</v>
      </c>
      <c r="B16" s="406">
        <v>2400</v>
      </c>
      <c r="C16" s="406" t="s">
        <v>28097</v>
      </c>
      <c r="D16" s="406" t="s">
        <v>28116</v>
      </c>
      <c r="E16" s="407" t="s">
        <v>28117</v>
      </c>
      <c r="F16" s="87" t="s">
        <v>28098</v>
      </c>
      <c r="G16" s="406" t="s">
        <v>21</v>
      </c>
      <c r="H16" s="409" t="s">
        <v>28099</v>
      </c>
      <c r="I16" s="410" t="s">
        <v>8383</v>
      </c>
      <c r="J16" s="410"/>
      <c r="K16" s="8"/>
      <c r="L16" s="8"/>
      <c r="M16" s="8"/>
      <c r="N16" s="8"/>
      <c r="O16" s="410" t="s">
        <v>28115</v>
      </c>
      <c r="P16" s="410"/>
      <c r="Q16" s="504"/>
      <c r="R16" s="504"/>
      <c r="S16" s="412"/>
      <c r="U16" s="413" t="s">
        <v>17020</v>
      </c>
      <c r="V16" s="413">
        <f>COUNTIF($S$2:$S$169,"50")</f>
        <v>2</v>
      </c>
    </row>
    <row r="17" spans="1:22" ht="15" thickTop="1" thickBot="1">
      <c r="A17" s="528">
        <v>16</v>
      </c>
      <c r="B17" s="528">
        <v>2500</v>
      </c>
      <c r="C17" s="528" t="s">
        <v>32530</v>
      </c>
      <c r="D17" s="528" t="s">
        <v>32683</v>
      </c>
      <c r="E17" s="1173" t="s">
        <v>32684</v>
      </c>
      <c r="F17" s="87" t="s">
        <v>32531</v>
      </c>
      <c r="G17" s="528" t="s">
        <v>32532</v>
      </c>
      <c r="H17" s="943" t="s">
        <v>32533</v>
      </c>
      <c r="I17" s="529" t="s">
        <v>8383</v>
      </c>
      <c r="J17" s="529"/>
      <c r="K17" s="158"/>
      <c r="L17" s="158"/>
      <c r="M17" s="158"/>
      <c r="N17" s="158"/>
      <c r="O17" s="529" t="s">
        <v>32685</v>
      </c>
      <c r="P17" s="529"/>
      <c r="Q17" s="1174" t="s">
        <v>32797</v>
      </c>
      <c r="R17" s="1174"/>
      <c r="S17" s="944"/>
      <c r="U17" s="413" t="s">
        <v>17021</v>
      </c>
      <c r="V17" s="413">
        <f>COUNTIF($S$2:$S$169,"51")</f>
        <v>0</v>
      </c>
    </row>
    <row r="18" spans="1:22" ht="15" thickTop="1" thickBot="1">
      <c r="A18" s="406">
        <v>17</v>
      </c>
      <c r="B18" s="406">
        <v>2600</v>
      </c>
      <c r="C18" s="406" t="s">
        <v>32996</v>
      </c>
      <c r="D18" s="406" t="s">
        <v>33048</v>
      </c>
      <c r="E18" s="407" t="s">
        <v>33049</v>
      </c>
      <c r="F18" s="87" t="s">
        <v>28577</v>
      </c>
      <c r="G18" s="528" t="s">
        <v>24103</v>
      </c>
      <c r="H18" s="409" t="s">
        <v>32997</v>
      </c>
      <c r="I18" s="529" t="s">
        <v>8383</v>
      </c>
      <c r="J18" s="410"/>
      <c r="K18" s="8"/>
      <c r="L18" s="8"/>
      <c r="M18" s="8"/>
      <c r="N18" s="8"/>
      <c r="O18" s="410" t="s">
        <v>33050</v>
      </c>
      <c r="P18" s="410"/>
      <c r="Q18" s="504"/>
      <c r="R18" s="504"/>
      <c r="S18" s="412"/>
      <c r="U18" s="413" t="s">
        <v>17022</v>
      </c>
      <c r="V18" s="413">
        <f>COUNTIF($S$2:$S$169,"52")</f>
        <v>0</v>
      </c>
    </row>
    <row r="19" spans="1:22" ht="15" thickTop="1" thickBot="1">
      <c r="A19" s="406"/>
      <c r="B19" s="406"/>
      <c r="C19" s="406"/>
      <c r="D19" s="406"/>
      <c r="E19" s="407"/>
      <c r="F19" s="23"/>
      <c r="G19" s="406"/>
      <c r="H19" s="409"/>
      <c r="I19" s="410"/>
      <c r="J19" s="410"/>
      <c r="K19" s="8"/>
      <c r="L19" s="8"/>
      <c r="M19" s="8"/>
      <c r="N19" s="8"/>
      <c r="O19" s="410"/>
      <c r="P19" s="410"/>
      <c r="Q19" s="504"/>
      <c r="R19" s="504"/>
      <c r="S19" s="412"/>
    </row>
    <row r="20" spans="1:22" ht="15" thickTop="1" thickBot="1">
      <c r="A20" s="406"/>
      <c r="B20" s="406"/>
      <c r="C20" s="406"/>
      <c r="D20" s="406"/>
      <c r="E20" s="407"/>
      <c r="F20" s="23"/>
      <c r="G20" s="406"/>
      <c r="H20" s="409"/>
      <c r="I20" s="410"/>
      <c r="J20" s="410"/>
      <c r="K20" s="8"/>
      <c r="L20" s="8"/>
      <c r="M20" s="8"/>
      <c r="N20" s="8"/>
      <c r="O20" s="410"/>
      <c r="P20" s="410"/>
      <c r="Q20" s="504"/>
      <c r="R20" s="504"/>
      <c r="S20" s="412"/>
    </row>
    <row r="21" spans="1:22" ht="15" thickTop="1" thickBot="1">
      <c r="A21" s="406"/>
      <c r="B21" s="406"/>
      <c r="C21" s="406"/>
      <c r="D21" s="406"/>
      <c r="E21" s="407"/>
      <c r="F21" s="23"/>
      <c r="G21" s="406"/>
      <c r="H21" s="409"/>
      <c r="I21" s="410"/>
      <c r="J21" s="410"/>
      <c r="K21" s="8"/>
      <c r="L21" s="8"/>
      <c r="M21" s="8"/>
      <c r="N21" s="8"/>
      <c r="O21" s="410"/>
      <c r="P21" s="410"/>
      <c r="Q21" s="504"/>
      <c r="R21" s="504"/>
      <c r="S21" s="412"/>
    </row>
    <row r="22" spans="1:22" ht="13.5" thickTop="1" thickBot="1">
      <c r="A22" s="530"/>
      <c r="B22" s="530"/>
      <c r="C22" s="530"/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1"/>
    </row>
    <row r="23" spans="1:22" ht="15" thickTop="1" thickBot="1">
      <c r="A23" s="406"/>
      <c r="B23" s="406"/>
      <c r="C23" s="406"/>
      <c r="D23" s="406"/>
      <c r="E23" s="407"/>
      <c r="F23" s="23"/>
      <c r="G23" s="406"/>
      <c r="H23" s="409"/>
      <c r="I23" s="410"/>
      <c r="J23" s="410"/>
      <c r="K23" s="8"/>
      <c r="L23" s="8"/>
      <c r="M23" s="8"/>
      <c r="N23" s="8"/>
      <c r="O23" s="410"/>
      <c r="P23" s="410"/>
      <c r="Q23" s="504"/>
      <c r="R23" s="504"/>
      <c r="S23" s="412"/>
    </row>
    <row r="24" spans="1:22" ht="13.5" thickTop="1" thickBot="1">
      <c r="A24" s="530"/>
      <c r="B24" s="530"/>
      <c r="C24" s="530"/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1"/>
    </row>
    <row r="25" spans="1:22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17" r:id="rId2"/>
    <hyperlink ref="F18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V13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22621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1010</v>
      </c>
      <c r="C2" s="406" t="s">
        <v>14397</v>
      </c>
      <c r="D2" s="406" t="s">
        <v>14486</v>
      </c>
      <c r="E2" s="407" t="s">
        <v>14487</v>
      </c>
      <c r="F2" s="87" t="s">
        <v>14530</v>
      </c>
      <c r="G2" s="406" t="s">
        <v>21</v>
      </c>
      <c r="H2" s="409" t="s">
        <v>14398</v>
      </c>
      <c r="I2" s="410" t="s">
        <v>6559</v>
      </c>
      <c r="J2" s="410"/>
      <c r="K2" s="8" t="s">
        <v>17507</v>
      </c>
      <c r="L2" s="8" t="s">
        <v>17257</v>
      </c>
      <c r="M2" s="8" t="s">
        <v>17257</v>
      </c>
      <c r="N2" s="8" t="s">
        <v>17259</v>
      </c>
      <c r="O2" s="410" t="s">
        <v>14485</v>
      </c>
      <c r="P2" s="410"/>
      <c r="Q2" s="504" t="s">
        <v>15994</v>
      </c>
      <c r="R2" s="504"/>
      <c r="S2" s="412">
        <v>48</v>
      </c>
      <c r="U2" s="413" t="s">
        <v>5180</v>
      </c>
      <c r="V2" s="413">
        <f>COUNTIF($S$2:$S$5,"41")</f>
        <v>0</v>
      </c>
    </row>
    <row r="3" spans="1:22" ht="15" thickTop="1" thickBot="1">
      <c r="A3" s="406">
        <v>2</v>
      </c>
      <c r="B3" s="406">
        <v>1020</v>
      </c>
      <c r="C3" s="406" t="s">
        <v>14399</v>
      </c>
      <c r="D3" s="406" t="s">
        <v>14529</v>
      </c>
      <c r="E3" s="407" t="s">
        <v>14488</v>
      </c>
      <c r="F3" s="87" t="s">
        <v>14531</v>
      </c>
      <c r="G3" s="406" t="s">
        <v>1183</v>
      </c>
      <c r="H3" s="409" t="s">
        <v>14400</v>
      </c>
      <c r="I3" s="410" t="s">
        <v>6559</v>
      </c>
      <c r="J3" s="410"/>
      <c r="K3" s="8" t="s">
        <v>17255</v>
      </c>
      <c r="L3" s="8" t="s">
        <v>17257</v>
      </c>
      <c r="M3" s="8" t="s">
        <v>17257</v>
      </c>
      <c r="N3" s="8" t="s">
        <v>17259</v>
      </c>
      <c r="O3" s="410" t="s">
        <v>14485</v>
      </c>
      <c r="P3" s="410"/>
      <c r="Q3" s="504" t="s">
        <v>15995</v>
      </c>
      <c r="R3" s="504"/>
      <c r="S3" s="412">
        <v>48</v>
      </c>
      <c r="U3" s="413" t="s">
        <v>5179</v>
      </c>
      <c r="V3" s="413">
        <f>COUNTIF($S$2:$S$4,"42")</f>
        <v>0</v>
      </c>
    </row>
    <row r="4" spans="1:22" ht="15" thickTop="1" thickBot="1">
      <c r="A4" s="406"/>
      <c r="B4" s="406"/>
      <c r="C4" s="406"/>
      <c r="D4" s="406"/>
      <c r="E4" s="407"/>
      <c r="F4" s="23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COUNTIF($S$2:$S$4,"43")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COUNTIF($S$2:$S$30,"44")</f>
        <v>0</v>
      </c>
    </row>
    <row r="6" spans="1:22" ht="12.75" thickTop="1">
      <c r="U6" s="413" t="s">
        <v>5174</v>
      </c>
      <c r="V6" s="413">
        <f>COUNTIF($S$2:$S$10,"45")</f>
        <v>0</v>
      </c>
    </row>
    <row r="7" spans="1:22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COUNTIF($S$2:$S$150,"48")</f>
        <v>2</v>
      </c>
    </row>
    <row r="10" spans="1:22">
      <c r="U10" s="413" t="s">
        <v>5215</v>
      </c>
      <c r="V10" s="413">
        <f>COUNTIF($S$2:$S$150,"49")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V13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10000</v>
      </c>
      <c r="C2" s="406" t="s">
        <v>14415</v>
      </c>
      <c r="D2" s="406" t="s">
        <v>14535</v>
      </c>
      <c r="E2" s="407" t="s">
        <v>14537</v>
      </c>
      <c r="F2" s="87" t="s">
        <v>14536</v>
      </c>
      <c r="G2" s="406" t="s">
        <v>21</v>
      </c>
      <c r="H2" s="409" t="s">
        <v>14850</v>
      </c>
      <c r="I2" s="410" t="s">
        <v>14416</v>
      </c>
      <c r="J2" s="410"/>
      <c r="K2" s="410" t="s">
        <v>17293</v>
      </c>
      <c r="L2" s="410" t="s">
        <v>17276</v>
      </c>
      <c r="M2" s="410" t="s">
        <v>17276</v>
      </c>
      <c r="N2" s="410" t="s">
        <v>17276</v>
      </c>
      <c r="O2" s="410" t="s">
        <v>14503</v>
      </c>
      <c r="P2" s="410"/>
      <c r="Q2" s="504" t="s">
        <v>15497</v>
      </c>
      <c r="R2" s="504"/>
      <c r="S2" s="412">
        <v>48</v>
      </c>
      <c r="U2" s="413" t="s">
        <v>5180</v>
      </c>
      <c r="V2" s="413">
        <f>COUNTIF($S$2:$S$7,"41")</f>
        <v>0</v>
      </c>
    </row>
    <row r="3" spans="1:22" ht="15" thickTop="1" thickBot="1">
      <c r="A3" s="406"/>
      <c r="B3" s="406"/>
      <c r="C3" s="406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412"/>
      <c r="U3" s="413" t="s">
        <v>5179</v>
      </c>
      <c r="V3" s="413">
        <f>COUNTIF($S$2:$S$4,"42")</f>
        <v>0</v>
      </c>
    </row>
    <row r="4" spans="1:22" ht="15" thickTop="1" thickBot="1">
      <c r="A4" s="406"/>
      <c r="B4" s="406"/>
      <c r="C4" s="406"/>
      <c r="D4" s="406"/>
      <c r="E4" s="407"/>
      <c r="F4" s="23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COUNTIF($S$2:$S$4,"43")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COUNTIF($S$2:$S$30,"44")</f>
        <v>0</v>
      </c>
    </row>
    <row r="6" spans="1:22" ht="15" thickTop="1" thickBot="1">
      <c r="A6" s="406"/>
      <c r="B6" s="406"/>
      <c r="C6" s="406"/>
      <c r="D6" s="406"/>
      <c r="E6" s="415"/>
      <c r="F6" s="23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5"/>
      <c r="R6" s="505"/>
      <c r="S6" s="412"/>
      <c r="U6" s="413" t="s">
        <v>5174</v>
      </c>
      <c r="V6" s="413">
        <f>COUNTIF($S$2:$S$10,"45")</f>
        <v>0</v>
      </c>
    </row>
    <row r="7" spans="1:22" ht="15" thickTop="1" thickBot="1">
      <c r="A7" s="406"/>
      <c r="B7" s="406"/>
      <c r="C7" s="406"/>
      <c r="D7" s="406"/>
      <c r="E7" s="415"/>
      <c r="F7" s="23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5"/>
      <c r="R7" s="505"/>
      <c r="S7" s="412"/>
      <c r="U7" s="413" t="s">
        <v>5175</v>
      </c>
      <c r="V7" s="413">
        <f>COUNTIF($S$2:$S$10,"46")</f>
        <v>0</v>
      </c>
    </row>
    <row r="8" spans="1:22" ht="12.75" thickTop="1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COUNTIF($S$2:$S$150,"48")</f>
        <v>1</v>
      </c>
    </row>
    <row r="10" spans="1:22">
      <c r="U10" s="413" t="s">
        <v>5215</v>
      </c>
      <c r="V10" s="413">
        <f>COUNTIF($S$2:$S$150,"49")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V25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3.25" style="419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1000</v>
      </c>
      <c r="C2" s="406" t="s">
        <v>14878</v>
      </c>
      <c r="D2" s="406" t="s">
        <v>14924</v>
      </c>
      <c r="E2" s="407" t="s">
        <v>14927</v>
      </c>
      <c r="F2" s="87" t="s">
        <v>14877</v>
      </c>
      <c r="G2" s="406" t="s">
        <v>21</v>
      </c>
      <c r="H2" s="409" t="s">
        <v>15306</v>
      </c>
      <c r="I2" s="410" t="s">
        <v>8182</v>
      </c>
      <c r="J2" s="410"/>
      <c r="K2" s="410" t="s">
        <v>17311</v>
      </c>
      <c r="L2" s="410" t="s">
        <v>17276</v>
      </c>
      <c r="M2" s="410" t="s">
        <v>17276</v>
      </c>
      <c r="N2" s="410" t="s">
        <v>17276</v>
      </c>
      <c r="O2" s="410" t="s">
        <v>15488</v>
      </c>
      <c r="P2" s="410"/>
      <c r="Q2" s="504" t="s">
        <v>15490</v>
      </c>
      <c r="R2" s="504"/>
      <c r="S2" s="412">
        <v>48</v>
      </c>
      <c r="U2" s="413" t="s">
        <v>5180</v>
      </c>
      <c r="V2" s="413">
        <f>COUNTIF($S$2:$S$11,"41")</f>
        <v>0</v>
      </c>
    </row>
    <row r="3" spans="1:22" ht="15" thickTop="1" thickBot="1">
      <c r="A3" s="406">
        <v>2</v>
      </c>
      <c r="B3" s="406">
        <v>2000</v>
      </c>
      <c r="C3" s="406" t="s">
        <v>14879</v>
      </c>
      <c r="D3" s="406" t="s">
        <v>14925</v>
      </c>
      <c r="E3" s="407" t="s">
        <v>14928</v>
      </c>
      <c r="F3" s="87" t="s">
        <v>14881</v>
      </c>
      <c r="G3" s="406" t="s">
        <v>21</v>
      </c>
      <c r="H3" s="409" t="s">
        <v>14884</v>
      </c>
      <c r="I3" s="410" t="s">
        <v>8182</v>
      </c>
      <c r="J3" s="410"/>
      <c r="K3" s="410" t="s">
        <v>17311</v>
      </c>
      <c r="L3" s="410" t="s">
        <v>17276</v>
      </c>
      <c r="M3" s="410" t="s">
        <v>17276</v>
      </c>
      <c r="N3" s="410" t="s">
        <v>17276</v>
      </c>
      <c r="O3" s="410" t="s">
        <v>15488</v>
      </c>
      <c r="P3" s="410"/>
      <c r="Q3" s="504" t="s">
        <v>15491</v>
      </c>
      <c r="R3" s="504"/>
      <c r="S3" s="412">
        <v>48</v>
      </c>
      <c r="U3" s="413" t="s">
        <v>5179</v>
      </c>
      <c r="V3" s="413">
        <f>COUNTIF($S$2:$S$4,"42")</f>
        <v>0</v>
      </c>
    </row>
    <row r="4" spans="1:22" ht="15" thickTop="1" thickBot="1">
      <c r="A4" s="406">
        <v>3</v>
      </c>
      <c r="B4" s="406">
        <v>3000</v>
      </c>
      <c r="C4" s="406" t="s">
        <v>14880</v>
      </c>
      <c r="D4" s="406" t="s">
        <v>14926</v>
      </c>
      <c r="E4" s="407" t="s">
        <v>14929</v>
      </c>
      <c r="F4" s="87" t="s">
        <v>14882</v>
      </c>
      <c r="G4" s="406" t="s">
        <v>21</v>
      </c>
      <c r="H4" s="409" t="s">
        <v>14883</v>
      </c>
      <c r="I4" s="410" t="s">
        <v>8182</v>
      </c>
      <c r="J4" s="410"/>
      <c r="K4" s="410" t="s">
        <v>17311</v>
      </c>
      <c r="L4" s="410" t="s">
        <v>17276</v>
      </c>
      <c r="M4" s="410" t="s">
        <v>17276</v>
      </c>
      <c r="N4" s="410" t="s">
        <v>17276</v>
      </c>
      <c r="O4" s="410" t="s">
        <v>15488</v>
      </c>
      <c r="P4" s="410"/>
      <c r="Q4" s="504" t="s">
        <v>15492</v>
      </c>
      <c r="R4" s="504"/>
      <c r="S4" s="412">
        <v>48</v>
      </c>
      <c r="U4" s="413" t="s">
        <v>5178</v>
      </c>
      <c r="V4" s="413">
        <f>COUNTIF($S$2:$S$4,"43")</f>
        <v>0</v>
      </c>
    </row>
    <row r="5" spans="1:22" ht="15" thickTop="1" thickBot="1">
      <c r="A5" s="406"/>
      <c r="B5" s="406"/>
      <c r="C5" s="406" t="s">
        <v>15489</v>
      </c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4" t="s">
        <v>15493</v>
      </c>
      <c r="R5" s="504"/>
      <c r="S5" s="412"/>
      <c r="U5" s="413" t="s">
        <v>5176</v>
      </c>
      <c r="V5" s="413">
        <f>COUNTIF($S$2:$S$33,"44")</f>
        <v>0</v>
      </c>
    </row>
    <row r="6" spans="1:22" ht="15" thickTop="1" thickBot="1">
      <c r="A6" s="406">
        <v>4</v>
      </c>
      <c r="B6" s="406">
        <v>5000</v>
      </c>
      <c r="C6" s="406" t="s">
        <v>20812</v>
      </c>
      <c r="D6" s="406" t="s">
        <v>20953</v>
      </c>
      <c r="E6" s="415" t="s">
        <v>20959</v>
      </c>
      <c r="F6" s="87" t="s">
        <v>20820</v>
      </c>
      <c r="G6" s="406" t="s">
        <v>21</v>
      </c>
      <c r="H6" s="409" t="s">
        <v>20824</v>
      </c>
      <c r="I6" s="410" t="s">
        <v>20822</v>
      </c>
      <c r="J6" s="410"/>
      <c r="K6" s="410"/>
      <c r="L6" s="410"/>
      <c r="M6" s="410"/>
      <c r="N6" s="410"/>
      <c r="O6" s="410" t="s">
        <v>20958</v>
      </c>
      <c r="P6" s="410"/>
      <c r="Q6" s="504"/>
      <c r="R6" s="504"/>
      <c r="S6" s="412"/>
      <c r="U6" s="413" t="s">
        <v>5174</v>
      </c>
      <c r="V6" s="413">
        <f>COUNTIF($S$2:$S$13,"45")</f>
        <v>0</v>
      </c>
    </row>
    <row r="7" spans="1:22" ht="15" thickTop="1" thickBot="1">
      <c r="A7" s="406">
        <v>5</v>
      </c>
      <c r="B7" s="406">
        <v>5090</v>
      </c>
      <c r="C7" s="406" t="s">
        <v>20813</v>
      </c>
      <c r="D7" s="406" t="s">
        <v>20954</v>
      </c>
      <c r="E7" s="415" t="s">
        <v>20960</v>
      </c>
      <c r="F7" s="87" t="s">
        <v>20817</v>
      </c>
      <c r="G7" s="406" t="s">
        <v>21</v>
      </c>
      <c r="H7" s="409" t="s">
        <v>20825</v>
      </c>
      <c r="I7" s="410" t="s">
        <v>20822</v>
      </c>
      <c r="J7" s="410"/>
      <c r="K7" s="410"/>
      <c r="L7" s="410"/>
      <c r="M7" s="410"/>
      <c r="N7" s="410"/>
      <c r="O7" s="410" t="s">
        <v>20958</v>
      </c>
      <c r="P7" s="410"/>
      <c r="Q7" s="504"/>
      <c r="R7" s="504"/>
      <c r="S7" s="412"/>
      <c r="U7" s="413" t="s">
        <v>5175</v>
      </c>
      <c r="V7" s="413">
        <f>COUNTIF($S$2:$S$13,"46")</f>
        <v>0</v>
      </c>
    </row>
    <row r="8" spans="1:22" ht="15" thickTop="1" thickBot="1">
      <c r="A8" s="406">
        <v>6</v>
      </c>
      <c r="B8" s="406">
        <v>5120</v>
      </c>
      <c r="C8" s="406" t="s">
        <v>20814</v>
      </c>
      <c r="D8" s="406" t="s">
        <v>20955</v>
      </c>
      <c r="E8" s="415" t="s">
        <v>20961</v>
      </c>
      <c r="F8" s="87" t="s">
        <v>20818</v>
      </c>
      <c r="G8" s="406" t="s">
        <v>21</v>
      </c>
      <c r="H8" s="409" t="s">
        <v>20826</v>
      </c>
      <c r="I8" s="410" t="s">
        <v>20822</v>
      </c>
      <c r="J8" s="410"/>
      <c r="K8" s="410"/>
      <c r="L8" s="410"/>
      <c r="M8" s="410"/>
      <c r="N8" s="410"/>
      <c r="O8" s="410" t="s">
        <v>20958</v>
      </c>
      <c r="P8" s="410"/>
      <c r="Q8" s="504"/>
      <c r="R8" s="504"/>
      <c r="S8" s="412"/>
      <c r="U8" s="413" t="s">
        <v>5214</v>
      </c>
      <c r="V8" s="413">
        <f>COUNTIF($S$2:$S$11,"47")</f>
        <v>0</v>
      </c>
    </row>
    <row r="9" spans="1:22" ht="15" thickTop="1" thickBot="1">
      <c r="A9" s="406">
        <v>7</v>
      </c>
      <c r="B9" s="406">
        <v>5140</v>
      </c>
      <c r="C9" s="406" t="s">
        <v>20815</v>
      </c>
      <c r="D9" s="406" t="s">
        <v>20956</v>
      </c>
      <c r="E9" s="415" t="s">
        <v>20962</v>
      </c>
      <c r="F9" s="87" t="s">
        <v>20819</v>
      </c>
      <c r="G9" s="406" t="s">
        <v>21</v>
      </c>
      <c r="H9" s="409" t="s">
        <v>20827</v>
      </c>
      <c r="I9" s="410" t="s">
        <v>20822</v>
      </c>
      <c r="J9" s="410"/>
      <c r="K9" s="410"/>
      <c r="L9" s="410"/>
      <c r="M9" s="410"/>
      <c r="N9" s="410"/>
      <c r="O9" s="410" t="s">
        <v>20958</v>
      </c>
      <c r="P9" s="410"/>
      <c r="Q9" s="505"/>
      <c r="R9" s="505"/>
      <c r="S9" s="412"/>
      <c r="U9" s="413" t="s">
        <v>5216</v>
      </c>
      <c r="V9" s="413">
        <f>COUNTIF($S$2:$S$153,"48")</f>
        <v>3</v>
      </c>
    </row>
    <row r="10" spans="1:22" ht="15" thickTop="1" thickBot="1">
      <c r="A10" s="406">
        <v>8</v>
      </c>
      <c r="B10" s="406">
        <v>5230</v>
      </c>
      <c r="C10" s="406" t="s">
        <v>20816</v>
      </c>
      <c r="D10" s="406" t="s">
        <v>20957</v>
      </c>
      <c r="E10" s="415" t="s">
        <v>20963</v>
      </c>
      <c r="F10" s="87" t="s">
        <v>20821</v>
      </c>
      <c r="G10" s="406" t="s">
        <v>21</v>
      </c>
      <c r="H10" s="409" t="s">
        <v>20823</v>
      </c>
      <c r="I10" s="410" t="s">
        <v>20822</v>
      </c>
      <c r="J10" s="410"/>
      <c r="K10" s="410"/>
      <c r="L10" s="410"/>
      <c r="M10" s="410"/>
      <c r="N10" s="410"/>
      <c r="O10" s="410" t="s">
        <v>20958</v>
      </c>
      <c r="P10" s="410"/>
      <c r="Q10" s="505"/>
      <c r="R10" s="505"/>
      <c r="S10" s="412"/>
      <c r="U10" s="413" t="s">
        <v>5215</v>
      </c>
      <c r="V10" s="413">
        <f>COUNTIF($S$2:$S$153,"49")</f>
        <v>0</v>
      </c>
    </row>
    <row r="11" spans="1:22" ht="15" thickTop="1" thickBot="1">
      <c r="A11" s="406"/>
      <c r="B11" s="406"/>
      <c r="C11" s="406"/>
      <c r="D11" s="406"/>
      <c r="E11" s="415"/>
      <c r="F11" s="23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410"/>
      <c r="R11" s="410"/>
      <c r="S11" s="412"/>
      <c r="U11" s="413" t="s">
        <v>17020</v>
      </c>
      <c r="V11" s="413">
        <f>COUNTIF($S$2:$S$153,"50")</f>
        <v>0</v>
      </c>
    </row>
    <row r="12" spans="1:22" ht="12.75" thickTop="1">
      <c r="U12" s="413" t="s">
        <v>17021</v>
      </c>
      <c r="V12" s="413">
        <f>COUNTIF($S$2:$S$153,"51")</f>
        <v>0</v>
      </c>
    </row>
    <row r="13" spans="1:22">
      <c r="U13" s="413" t="s">
        <v>17022</v>
      </c>
      <c r="V13" s="413">
        <f>COUNTIF($S$2:$S$153,"52")</f>
        <v>0</v>
      </c>
    </row>
    <row r="25" spans="15:15">
      <c r="O25" s="419" t="s">
        <v>17023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:F4" r:id="rId2" display="SW00016500001@nihonsoft.net"/>
    <hyperlink ref="F6" r:id="rId3"/>
    <hyperlink ref="F7:F10" r:id="rId4" display="SW00016500004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V3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9001</v>
      </c>
      <c r="C2" s="406" t="s">
        <v>14988</v>
      </c>
      <c r="D2" s="406" t="s">
        <v>15163</v>
      </c>
      <c r="E2" s="407" t="s">
        <v>15187</v>
      </c>
      <c r="F2" s="87" t="s">
        <v>14987</v>
      </c>
      <c r="G2" s="406" t="s">
        <v>21</v>
      </c>
      <c r="H2" s="409" t="s">
        <v>15012</v>
      </c>
      <c r="I2" s="410" t="s">
        <v>6559</v>
      </c>
      <c r="J2" s="410"/>
      <c r="K2" s="8" t="s">
        <v>17255</v>
      </c>
      <c r="L2" s="8" t="s">
        <v>17508</v>
      </c>
      <c r="M2" s="8" t="s">
        <v>17508</v>
      </c>
      <c r="N2" s="8" t="s">
        <v>17502</v>
      </c>
      <c r="O2" s="410" t="s">
        <v>15162</v>
      </c>
      <c r="P2" s="410"/>
      <c r="Q2" s="504" t="s">
        <v>16978</v>
      </c>
      <c r="R2" s="504"/>
      <c r="S2" s="412">
        <v>48</v>
      </c>
      <c r="U2" s="413" t="s">
        <v>5180</v>
      </c>
      <c r="V2" s="413">
        <f>COUNTIF($S$2:$S$26,"41")</f>
        <v>0</v>
      </c>
    </row>
    <row r="3" spans="1:22" ht="15" thickTop="1" thickBot="1">
      <c r="A3" s="406">
        <v>2</v>
      </c>
      <c r="B3" s="406">
        <v>15001</v>
      </c>
      <c r="C3" s="406" t="s">
        <v>14989</v>
      </c>
      <c r="D3" s="406" t="s">
        <v>15164</v>
      </c>
      <c r="E3" s="407" t="s">
        <v>15188</v>
      </c>
      <c r="F3" s="87" t="s">
        <v>15013</v>
      </c>
      <c r="G3" s="406" t="s">
        <v>21</v>
      </c>
      <c r="H3" s="409" t="s">
        <v>15036</v>
      </c>
      <c r="I3" s="410" t="s">
        <v>6559</v>
      </c>
      <c r="J3" s="410"/>
      <c r="K3" s="8" t="s">
        <v>17501</v>
      </c>
      <c r="L3" s="8" t="s">
        <v>17500</v>
      </c>
      <c r="M3" s="8" t="s">
        <v>17500</v>
      </c>
      <c r="N3" s="8" t="s">
        <v>17502</v>
      </c>
      <c r="O3" s="410" t="s">
        <v>15162</v>
      </c>
      <c r="P3" s="410"/>
      <c r="Q3" s="504" t="s">
        <v>16979</v>
      </c>
      <c r="R3" s="504"/>
      <c r="S3" s="412">
        <v>48</v>
      </c>
      <c r="U3" s="413" t="s">
        <v>5179</v>
      </c>
      <c r="V3" s="413">
        <f>COUNTIF($S$2:$S$4,"42")</f>
        <v>0</v>
      </c>
    </row>
    <row r="4" spans="1:22" ht="15" thickTop="1" thickBot="1">
      <c r="A4" s="406">
        <v>3</v>
      </c>
      <c r="B4" s="406">
        <v>54001</v>
      </c>
      <c r="C4" s="406" t="s">
        <v>14990</v>
      </c>
      <c r="D4" s="406" t="s">
        <v>15165</v>
      </c>
      <c r="E4" s="407" t="s">
        <v>15189</v>
      </c>
      <c r="F4" s="87" t="s">
        <v>15014</v>
      </c>
      <c r="G4" s="406" t="s">
        <v>21</v>
      </c>
      <c r="H4" s="409" t="s">
        <v>15037</v>
      </c>
      <c r="I4" s="410" t="s">
        <v>6559</v>
      </c>
      <c r="J4" s="410"/>
      <c r="K4" s="8" t="s">
        <v>17501</v>
      </c>
      <c r="L4" s="8" t="s">
        <v>17500</v>
      </c>
      <c r="M4" s="8" t="s">
        <v>17500</v>
      </c>
      <c r="N4" s="8" t="s">
        <v>17502</v>
      </c>
      <c r="O4" s="410" t="s">
        <v>15162</v>
      </c>
      <c r="P4" s="410"/>
      <c r="Q4" s="504" t="s">
        <v>16980</v>
      </c>
      <c r="R4" s="504"/>
      <c r="S4" s="412">
        <v>48</v>
      </c>
      <c r="U4" s="413" t="s">
        <v>5178</v>
      </c>
      <c r="V4" s="413">
        <f>COUNTIF($S$2:$S$4,"43")</f>
        <v>0</v>
      </c>
    </row>
    <row r="5" spans="1:22" ht="15" thickTop="1" thickBot="1">
      <c r="A5" s="406">
        <v>4</v>
      </c>
      <c r="B5" s="406">
        <v>104001</v>
      </c>
      <c r="C5" s="406" t="s">
        <v>14991</v>
      </c>
      <c r="D5" s="406" t="s">
        <v>15166</v>
      </c>
      <c r="E5" s="415" t="s">
        <v>15190</v>
      </c>
      <c r="F5" s="87" t="s">
        <v>15015</v>
      </c>
      <c r="G5" s="406" t="s">
        <v>21</v>
      </c>
      <c r="H5" s="409" t="s">
        <v>15038</v>
      </c>
      <c r="I5" s="410" t="s">
        <v>6559</v>
      </c>
      <c r="J5" s="410"/>
      <c r="K5" s="8" t="s">
        <v>17501</v>
      </c>
      <c r="L5" s="8" t="s">
        <v>17500</v>
      </c>
      <c r="M5" s="8" t="s">
        <v>17500</v>
      </c>
      <c r="N5" s="8" t="s">
        <v>17502</v>
      </c>
      <c r="O5" s="410" t="s">
        <v>15162</v>
      </c>
      <c r="P5" s="410"/>
      <c r="Q5" s="505" t="s">
        <v>16981</v>
      </c>
      <c r="R5" s="505"/>
      <c r="S5" s="412">
        <v>48</v>
      </c>
      <c r="U5" s="413" t="s">
        <v>5176</v>
      </c>
      <c r="V5" s="413">
        <f>COUNTIF($S$2:$S$35,"44")</f>
        <v>0</v>
      </c>
    </row>
    <row r="6" spans="1:22" ht="15" thickTop="1" thickBot="1">
      <c r="A6" s="406">
        <v>5</v>
      </c>
      <c r="B6" s="406">
        <v>116001</v>
      </c>
      <c r="C6" s="406" t="s">
        <v>14992</v>
      </c>
      <c r="D6" s="406" t="s">
        <v>15167</v>
      </c>
      <c r="E6" s="415" t="s">
        <v>15191</v>
      </c>
      <c r="F6" s="87" t="s">
        <v>15016</v>
      </c>
      <c r="G6" s="406" t="s">
        <v>21</v>
      </c>
      <c r="H6" s="409" t="s">
        <v>15039</v>
      </c>
      <c r="I6" s="410" t="s">
        <v>6559</v>
      </c>
      <c r="J6" s="410"/>
      <c r="K6" s="8" t="s">
        <v>17501</v>
      </c>
      <c r="L6" s="8" t="s">
        <v>17500</v>
      </c>
      <c r="M6" s="8" t="s">
        <v>17500</v>
      </c>
      <c r="N6" s="8" t="s">
        <v>17502</v>
      </c>
      <c r="O6" s="410" t="s">
        <v>15162</v>
      </c>
      <c r="P6" s="410"/>
      <c r="Q6" s="505" t="s">
        <v>16982</v>
      </c>
      <c r="R6" s="505"/>
      <c r="S6" s="412">
        <v>48</v>
      </c>
      <c r="U6" s="413" t="s">
        <v>5174</v>
      </c>
      <c r="V6" s="413">
        <f>COUNTIF($S$2:$S$10,"45")</f>
        <v>0</v>
      </c>
    </row>
    <row r="7" spans="1:22" ht="15" thickTop="1" thickBot="1">
      <c r="A7" s="406">
        <v>6</v>
      </c>
      <c r="B7" s="406">
        <v>119001</v>
      </c>
      <c r="C7" s="406" t="s">
        <v>14993</v>
      </c>
      <c r="D7" s="406" t="s">
        <v>15168</v>
      </c>
      <c r="E7" s="415" t="s">
        <v>15192</v>
      </c>
      <c r="F7" s="87" t="s">
        <v>15017</v>
      </c>
      <c r="G7" s="406" t="s">
        <v>21</v>
      </c>
      <c r="H7" s="409" t="s">
        <v>15040</v>
      </c>
      <c r="I7" s="410" t="s">
        <v>6559</v>
      </c>
      <c r="J7" s="410"/>
      <c r="K7" s="8" t="s">
        <v>17501</v>
      </c>
      <c r="L7" s="8" t="s">
        <v>17500</v>
      </c>
      <c r="M7" s="8" t="s">
        <v>17500</v>
      </c>
      <c r="N7" s="8" t="s">
        <v>17502</v>
      </c>
      <c r="O7" s="410" t="s">
        <v>15162</v>
      </c>
      <c r="P7" s="410"/>
      <c r="Q7" s="505" t="s">
        <v>16983</v>
      </c>
      <c r="R7" s="505"/>
      <c r="S7" s="412">
        <v>48</v>
      </c>
      <c r="U7" s="413" t="s">
        <v>5175</v>
      </c>
      <c r="V7" s="413">
        <f>COUNTIF($S$2:$S$10,"46")</f>
        <v>0</v>
      </c>
    </row>
    <row r="8" spans="1:22" ht="15" thickTop="1" thickBot="1">
      <c r="A8" s="406">
        <v>7</v>
      </c>
      <c r="B8" s="406">
        <v>126001</v>
      </c>
      <c r="C8" s="406" t="s">
        <v>14994</v>
      </c>
      <c r="D8" s="406" t="s">
        <v>15169</v>
      </c>
      <c r="E8" s="415" t="s">
        <v>15193</v>
      </c>
      <c r="F8" s="87" t="s">
        <v>15018</v>
      </c>
      <c r="G8" s="406" t="s">
        <v>21</v>
      </c>
      <c r="H8" s="409" t="s">
        <v>15041</v>
      </c>
      <c r="I8" s="410" t="s">
        <v>6559</v>
      </c>
      <c r="J8" s="410"/>
      <c r="K8" s="8" t="s">
        <v>17501</v>
      </c>
      <c r="L8" s="8" t="s">
        <v>17500</v>
      </c>
      <c r="M8" s="8" t="s">
        <v>17500</v>
      </c>
      <c r="N8" s="8" t="s">
        <v>17502</v>
      </c>
      <c r="O8" s="410" t="s">
        <v>15162</v>
      </c>
      <c r="P8" s="410"/>
      <c r="Q8" s="410" t="s">
        <v>16984</v>
      </c>
      <c r="R8" s="410"/>
      <c r="S8" s="412">
        <v>48</v>
      </c>
      <c r="U8" s="413" t="s">
        <v>5214</v>
      </c>
      <c r="V8" s="413">
        <f>COUNTIF($S$2:$S$8,"47")</f>
        <v>0</v>
      </c>
    </row>
    <row r="9" spans="1:22" ht="15" thickTop="1" thickBot="1">
      <c r="A9" s="406">
        <v>8</v>
      </c>
      <c r="B9" s="406">
        <v>131001</v>
      </c>
      <c r="C9" s="406" t="s">
        <v>14995</v>
      </c>
      <c r="D9" s="406" t="s">
        <v>15170</v>
      </c>
      <c r="E9" s="415" t="s">
        <v>15194</v>
      </c>
      <c r="F9" s="87" t="s">
        <v>15019</v>
      </c>
      <c r="G9" s="406" t="s">
        <v>21</v>
      </c>
      <c r="H9" s="409" t="s">
        <v>15042</v>
      </c>
      <c r="I9" s="410" t="s">
        <v>6559</v>
      </c>
      <c r="J9" s="410"/>
      <c r="K9" s="8" t="s">
        <v>17501</v>
      </c>
      <c r="L9" s="8" t="s">
        <v>17500</v>
      </c>
      <c r="M9" s="8" t="s">
        <v>17500</v>
      </c>
      <c r="N9" s="8" t="s">
        <v>17502</v>
      </c>
      <c r="O9" s="410" t="s">
        <v>15162</v>
      </c>
      <c r="P9" s="410"/>
      <c r="Q9" s="410" t="s">
        <v>16985</v>
      </c>
      <c r="R9" s="410"/>
      <c r="S9" s="412">
        <v>48</v>
      </c>
      <c r="U9" s="413" t="s">
        <v>5216</v>
      </c>
      <c r="V9" s="413">
        <f>COUNTIF($S$2:$S$155,"48")</f>
        <v>25</v>
      </c>
    </row>
    <row r="10" spans="1:22" ht="15" thickTop="1" thickBot="1">
      <c r="A10" s="406">
        <v>9</v>
      </c>
      <c r="B10" s="406">
        <v>194001</v>
      </c>
      <c r="C10" s="406" t="s">
        <v>14996</v>
      </c>
      <c r="D10" s="406" t="s">
        <v>15171</v>
      </c>
      <c r="E10" s="415" t="s">
        <v>15195</v>
      </c>
      <c r="F10" s="87" t="s">
        <v>15020</v>
      </c>
      <c r="G10" s="406" t="s">
        <v>21</v>
      </c>
      <c r="H10" s="409" t="s">
        <v>15043</v>
      </c>
      <c r="I10" s="410" t="s">
        <v>6559</v>
      </c>
      <c r="J10" s="410"/>
      <c r="K10" s="8" t="s">
        <v>17501</v>
      </c>
      <c r="L10" s="8" t="s">
        <v>17500</v>
      </c>
      <c r="M10" s="8" t="s">
        <v>17500</v>
      </c>
      <c r="N10" s="8" t="s">
        <v>17502</v>
      </c>
      <c r="O10" s="410" t="s">
        <v>15162</v>
      </c>
      <c r="P10" s="410"/>
      <c r="Q10" s="410" t="s">
        <v>16986</v>
      </c>
      <c r="R10" s="410"/>
      <c r="S10" s="412">
        <v>48</v>
      </c>
      <c r="U10" s="413" t="s">
        <v>5215</v>
      </c>
      <c r="V10" s="413">
        <f>COUNTIF($S$2:$S$155,"49")</f>
        <v>0</v>
      </c>
    </row>
    <row r="11" spans="1:22" ht="15" thickTop="1" thickBot="1">
      <c r="A11" s="406">
        <v>10</v>
      </c>
      <c r="B11" s="406">
        <v>317001</v>
      </c>
      <c r="C11" s="406" t="s">
        <v>14997</v>
      </c>
      <c r="D11" s="406" t="s">
        <v>15172</v>
      </c>
      <c r="E11" s="415" t="s">
        <v>15196</v>
      </c>
      <c r="F11" s="87" t="s">
        <v>15021</v>
      </c>
      <c r="G11" s="406" t="s">
        <v>21</v>
      </c>
      <c r="H11" s="409" t="s">
        <v>15044</v>
      </c>
      <c r="I11" s="410" t="s">
        <v>6559</v>
      </c>
      <c r="J11" s="410"/>
      <c r="K11" s="8" t="s">
        <v>17501</v>
      </c>
      <c r="L11" s="8" t="s">
        <v>17500</v>
      </c>
      <c r="M11" s="8" t="s">
        <v>17500</v>
      </c>
      <c r="N11" s="8" t="s">
        <v>17502</v>
      </c>
      <c r="O11" s="410" t="s">
        <v>15162</v>
      </c>
      <c r="P11" s="410"/>
      <c r="Q11" s="410" t="s">
        <v>16987</v>
      </c>
      <c r="R11" s="410"/>
      <c r="S11" s="412">
        <v>48</v>
      </c>
      <c r="U11" s="413" t="s">
        <v>17020</v>
      </c>
      <c r="V11" s="413">
        <f>COUNTIF($S$2:$S$155,"50")</f>
        <v>0</v>
      </c>
    </row>
    <row r="12" spans="1:22" ht="15" thickTop="1" thickBot="1">
      <c r="A12" s="406">
        <v>11</v>
      </c>
      <c r="B12" s="406">
        <v>350001</v>
      </c>
      <c r="C12" s="406" t="s">
        <v>14998</v>
      </c>
      <c r="D12" s="406" t="s">
        <v>15173</v>
      </c>
      <c r="E12" s="415" t="s">
        <v>15197</v>
      </c>
      <c r="F12" s="87" t="s">
        <v>15022</v>
      </c>
      <c r="G12" s="406" t="s">
        <v>21</v>
      </c>
      <c r="H12" s="409" t="s">
        <v>15045</v>
      </c>
      <c r="I12" s="410" t="s">
        <v>6559</v>
      </c>
      <c r="J12" s="410"/>
      <c r="K12" s="8" t="s">
        <v>17501</v>
      </c>
      <c r="L12" s="8" t="s">
        <v>17500</v>
      </c>
      <c r="M12" s="8" t="s">
        <v>17500</v>
      </c>
      <c r="N12" s="8" t="s">
        <v>17502</v>
      </c>
      <c r="O12" s="410" t="s">
        <v>15162</v>
      </c>
      <c r="P12" s="410"/>
      <c r="Q12" s="410" t="s">
        <v>16988</v>
      </c>
      <c r="R12" s="410"/>
      <c r="S12" s="412">
        <v>48</v>
      </c>
      <c r="U12" s="413" t="s">
        <v>17021</v>
      </c>
      <c r="V12" s="413">
        <f>COUNTIF($S$2:$S$155,"51")</f>
        <v>0</v>
      </c>
    </row>
    <row r="13" spans="1:22" ht="15" thickTop="1" thickBot="1">
      <c r="A13" s="406">
        <v>12</v>
      </c>
      <c r="B13" s="406">
        <v>539001</v>
      </c>
      <c r="C13" s="406" t="s">
        <v>14999</v>
      </c>
      <c r="D13" s="406" t="s">
        <v>15174</v>
      </c>
      <c r="E13" s="415" t="s">
        <v>15198</v>
      </c>
      <c r="F13" s="87" t="s">
        <v>15023</v>
      </c>
      <c r="G13" s="406" t="s">
        <v>21</v>
      </c>
      <c r="H13" s="409" t="s">
        <v>15046</v>
      </c>
      <c r="I13" s="410" t="s">
        <v>6559</v>
      </c>
      <c r="J13" s="410"/>
      <c r="K13" s="8" t="s">
        <v>17501</v>
      </c>
      <c r="L13" s="8" t="s">
        <v>17500</v>
      </c>
      <c r="M13" s="8" t="s">
        <v>17500</v>
      </c>
      <c r="N13" s="8" t="s">
        <v>17502</v>
      </c>
      <c r="O13" s="410" t="s">
        <v>15162</v>
      </c>
      <c r="P13" s="410"/>
      <c r="Q13" s="410" t="s">
        <v>16989</v>
      </c>
      <c r="R13" s="410"/>
      <c r="S13" s="412">
        <v>48</v>
      </c>
      <c r="U13" s="413" t="s">
        <v>17022</v>
      </c>
      <c r="V13" s="413">
        <f>COUNTIF($S$2:$S$155,"52")</f>
        <v>0</v>
      </c>
    </row>
    <row r="14" spans="1:22" ht="15" thickTop="1" thickBot="1">
      <c r="A14" s="406">
        <v>13</v>
      </c>
      <c r="B14" s="406">
        <v>613001</v>
      </c>
      <c r="C14" s="406" t="s">
        <v>15000</v>
      </c>
      <c r="D14" s="406" t="s">
        <v>15175</v>
      </c>
      <c r="E14" s="410" t="s">
        <v>15199</v>
      </c>
      <c r="F14" s="87" t="s">
        <v>15024</v>
      </c>
      <c r="G14" s="406" t="s">
        <v>21</v>
      </c>
      <c r="H14" s="409" t="s">
        <v>15047</v>
      </c>
      <c r="I14" s="410" t="s">
        <v>6559</v>
      </c>
      <c r="J14" s="410"/>
      <c r="K14" s="8" t="s">
        <v>17501</v>
      </c>
      <c r="L14" s="8" t="s">
        <v>17500</v>
      </c>
      <c r="M14" s="8" t="s">
        <v>17500</v>
      </c>
      <c r="N14" s="8" t="s">
        <v>17502</v>
      </c>
      <c r="O14" s="410" t="s">
        <v>15162</v>
      </c>
      <c r="P14" s="410"/>
      <c r="Q14" s="410" t="s">
        <v>16990</v>
      </c>
      <c r="R14" s="410"/>
      <c r="S14" s="412">
        <v>48</v>
      </c>
    </row>
    <row r="15" spans="1:22" ht="15" thickTop="1" thickBot="1">
      <c r="A15" s="406">
        <v>14</v>
      </c>
      <c r="B15" s="406">
        <v>635001</v>
      </c>
      <c r="C15" s="406" t="s">
        <v>15001</v>
      </c>
      <c r="D15" s="406" t="s">
        <v>15176</v>
      </c>
      <c r="E15" s="410" t="s">
        <v>15200</v>
      </c>
      <c r="F15" s="87" t="s">
        <v>15025</v>
      </c>
      <c r="G15" s="406" t="s">
        <v>21</v>
      </c>
      <c r="H15" s="409" t="s">
        <v>15048</v>
      </c>
      <c r="I15" s="410" t="s">
        <v>6559</v>
      </c>
      <c r="J15" s="410"/>
      <c r="K15" s="8" t="s">
        <v>17501</v>
      </c>
      <c r="L15" s="8" t="s">
        <v>17500</v>
      </c>
      <c r="M15" s="8" t="s">
        <v>17500</v>
      </c>
      <c r="N15" s="8" t="s">
        <v>17502</v>
      </c>
      <c r="O15" s="410" t="s">
        <v>15162</v>
      </c>
      <c r="P15" s="410"/>
      <c r="Q15" s="410" t="s">
        <v>16991</v>
      </c>
      <c r="R15" s="410"/>
      <c r="S15" s="412">
        <v>48</v>
      </c>
    </row>
    <row r="16" spans="1:22" ht="15" thickTop="1" thickBot="1">
      <c r="A16" s="406">
        <v>15</v>
      </c>
      <c r="B16" s="406">
        <v>641001</v>
      </c>
      <c r="C16" s="406" t="s">
        <v>15002</v>
      </c>
      <c r="D16" s="406" t="s">
        <v>15177</v>
      </c>
      <c r="E16" s="410" t="s">
        <v>15201</v>
      </c>
      <c r="F16" s="87" t="s">
        <v>15026</v>
      </c>
      <c r="G16" s="406" t="s">
        <v>21</v>
      </c>
      <c r="H16" s="409" t="s">
        <v>15049</v>
      </c>
      <c r="I16" s="410" t="s">
        <v>6559</v>
      </c>
      <c r="J16" s="410"/>
      <c r="K16" s="8" t="s">
        <v>17501</v>
      </c>
      <c r="L16" s="8" t="s">
        <v>17500</v>
      </c>
      <c r="M16" s="8" t="s">
        <v>17500</v>
      </c>
      <c r="N16" s="8" t="s">
        <v>17502</v>
      </c>
      <c r="O16" s="410" t="s">
        <v>15162</v>
      </c>
      <c r="P16" s="410"/>
      <c r="Q16" s="410" t="s">
        <v>16992</v>
      </c>
      <c r="R16" s="410"/>
      <c r="S16" s="412">
        <v>48</v>
      </c>
    </row>
    <row r="17" spans="1:19" ht="15" thickTop="1" thickBot="1">
      <c r="A17" s="406">
        <v>16</v>
      </c>
      <c r="B17" s="406">
        <v>657001</v>
      </c>
      <c r="C17" s="406" t="s">
        <v>15003</v>
      </c>
      <c r="D17" s="406" t="s">
        <v>15178</v>
      </c>
      <c r="E17" s="410" t="s">
        <v>15202</v>
      </c>
      <c r="F17" s="87" t="s">
        <v>15027</v>
      </c>
      <c r="G17" s="406" t="s">
        <v>21</v>
      </c>
      <c r="H17" s="409" t="s">
        <v>15050</v>
      </c>
      <c r="I17" s="410" t="s">
        <v>6559</v>
      </c>
      <c r="J17" s="410"/>
      <c r="K17" s="8" t="s">
        <v>17501</v>
      </c>
      <c r="L17" s="8" t="s">
        <v>17500</v>
      </c>
      <c r="M17" s="8" t="s">
        <v>17500</v>
      </c>
      <c r="N17" s="8" t="s">
        <v>17502</v>
      </c>
      <c r="O17" s="410" t="s">
        <v>15162</v>
      </c>
      <c r="P17" s="410"/>
      <c r="Q17" s="410" t="s">
        <v>16993</v>
      </c>
      <c r="R17" s="410"/>
      <c r="S17" s="412">
        <v>48</v>
      </c>
    </row>
    <row r="18" spans="1:19" ht="15" thickTop="1" thickBot="1">
      <c r="A18" s="406">
        <v>17</v>
      </c>
      <c r="B18" s="406">
        <v>687001</v>
      </c>
      <c r="C18" s="406" t="s">
        <v>15004</v>
      </c>
      <c r="D18" s="406" t="s">
        <v>15179</v>
      </c>
      <c r="E18" s="410" t="s">
        <v>15203</v>
      </c>
      <c r="F18" s="87" t="s">
        <v>15028</v>
      </c>
      <c r="G18" s="406" t="s">
        <v>21</v>
      </c>
      <c r="H18" s="409" t="s">
        <v>15051</v>
      </c>
      <c r="I18" s="410" t="s">
        <v>6559</v>
      </c>
      <c r="J18" s="410"/>
      <c r="K18" s="8" t="s">
        <v>17501</v>
      </c>
      <c r="L18" s="8" t="s">
        <v>17500</v>
      </c>
      <c r="M18" s="8" t="s">
        <v>17500</v>
      </c>
      <c r="N18" s="8" t="s">
        <v>17502</v>
      </c>
      <c r="O18" s="410" t="s">
        <v>15162</v>
      </c>
      <c r="P18" s="410"/>
      <c r="Q18" s="410" t="s">
        <v>16994</v>
      </c>
      <c r="R18" s="410"/>
      <c r="S18" s="412">
        <v>48</v>
      </c>
    </row>
    <row r="19" spans="1:19" ht="15" thickTop="1" thickBot="1">
      <c r="A19" s="406">
        <v>18</v>
      </c>
      <c r="B19" s="406">
        <v>693001</v>
      </c>
      <c r="C19" s="406" t="s">
        <v>15005</v>
      </c>
      <c r="D19" s="406" t="s">
        <v>15180</v>
      </c>
      <c r="E19" s="410" t="s">
        <v>15204</v>
      </c>
      <c r="F19" s="87" t="s">
        <v>15029</v>
      </c>
      <c r="G19" s="406" t="s">
        <v>21</v>
      </c>
      <c r="H19" s="409" t="s">
        <v>15052</v>
      </c>
      <c r="I19" s="410" t="s">
        <v>6559</v>
      </c>
      <c r="J19" s="410"/>
      <c r="K19" s="8" t="s">
        <v>17501</v>
      </c>
      <c r="L19" s="8" t="s">
        <v>17500</v>
      </c>
      <c r="M19" s="8" t="s">
        <v>17500</v>
      </c>
      <c r="N19" s="8" t="s">
        <v>17502</v>
      </c>
      <c r="O19" s="410" t="s">
        <v>15162</v>
      </c>
      <c r="P19" s="410"/>
      <c r="Q19" s="410" t="s">
        <v>16995</v>
      </c>
      <c r="R19" s="410"/>
      <c r="S19" s="412">
        <v>48</v>
      </c>
    </row>
    <row r="20" spans="1:19" ht="15" thickTop="1" thickBot="1">
      <c r="A20" s="406">
        <v>19</v>
      </c>
      <c r="B20" s="406">
        <v>703001</v>
      </c>
      <c r="C20" s="406" t="s">
        <v>15006</v>
      </c>
      <c r="D20" s="406" t="s">
        <v>15181</v>
      </c>
      <c r="E20" s="410" t="s">
        <v>15205</v>
      </c>
      <c r="F20" s="87" t="s">
        <v>15030</v>
      </c>
      <c r="G20" s="406" t="s">
        <v>21</v>
      </c>
      <c r="H20" s="409" t="s">
        <v>15053</v>
      </c>
      <c r="I20" s="410" t="s">
        <v>6559</v>
      </c>
      <c r="J20" s="410"/>
      <c r="K20" s="8" t="s">
        <v>17501</v>
      </c>
      <c r="L20" s="8" t="s">
        <v>17500</v>
      </c>
      <c r="M20" s="8" t="s">
        <v>17500</v>
      </c>
      <c r="N20" s="8" t="s">
        <v>17502</v>
      </c>
      <c r="O20" s="410" t="s">
        <v>15162</v>
      </c>
      <c r="P20" s="410"/>
      <c r="Q20" s="410" t="s">
        <v>16996</v>
      </c>
      <c r="R20" s="410"/>
      <c r="S20" s="412">
        <v>48</v>
      </c>
    </row>
    <row r="21" spans="1:19" ht="15" thickTop="1" thickBot="1">
      <c r="A21" s="406">
        <v>20</v>
      </c>
      <c r="B21" s="406">
        <v>726001</v>
      </c>
      <c r="C21" s="406" t="s">
        <v>15007</v>
      </c>
      <c r="D21" s="406" t="s">
        <v>15182</v>
      </c>
      <c r="E21" s="410" t="s">
        <v>15206</v>
      </c>
      <c r="F21" s="87" t="s">
        <v>15031</v>
      </c>
      <c r="G21" s="406" t="s">
        <v>21</v>
      </c>
      <c r="H21" s="409" t="s">
        <v>15054</v>
      </c>
      <c r="I21" s="410" t="s">
        <v>6559</v>
      </c>
      <c r="J21" s="410"/>
      <c r="K21" s="410"/>
      <c r="L21" s="410"/>
      <c r="M21" s="410"/>
      <c r="N21" s="410"/>
      <c r="O21" s="410" t="s">
        <v>15162</v>
      </c>
      <c r="P21" s="410"/>
      <c r="Q21" s="410" t="s">
        <v>16997</v>
      </c>
      <c r="R21" s="410"/>
      <c r="S21" s="412">
        <v>48</v>
      </c>
    </row>
    <row r="22" spans="1:19" ht="15" thickTop="1" thickBot="1">
      <c r="A22" s="406">
        <v>21</v>
      </c>
      <c r="B22" s="406">
        <v>737001</v>
      </c>
      <c r="C22" s="406" t="s">
        <v>15008</v>
      </c>
      <c r="D22" s="406" t="s">
        <v>15183</v>
      </c>
      <c r="E22" s="410" t="s">
        <v>15207</v>
      </c>
      <c r="F22" s="87" t="s">
        <v>15032</v>
      </c>
      <c r="G22" s="406" t="s">
        <v>21</v>
      </c>
      <c r="H22" s="409" t="s">
        <v>15055</v>
      </c>
      <c r="I22" s="410" t="s">
        <v>6559</v>
      </c>
      <c r="J22" s="410"/>
      <c r="K22" s="410"/>
      <c r="L22" s="410"/>
      <c r="M22" s="410"/>
      <c r="N22" s="410"/>
      <c r="O22" s="410" t="s">
        <v>15162</v>
      </c>
      <c r="P22" s="410"/>
      <c r="Q22" s="410" t="s">
        <v>16998</v>
      </c>
      <c r="R22" s="410"/>
      <c r="S22" s="412">
        <v>48</v>
      </c>
    </row>
    <row r="23" spans="1:19" ht="15" thickTop="1" thickBot="1">
      <c r="A23" s="406">
        <v>22</v>
      </c>
      <c r="B23" s="406">
        <v>751001</v>
      </c>
      <c r="C23" s="406" t="s">
        <v>15009</v>
      </c>
      <c r="D23" s="406" t="s">
        <v>15184</v>
      </c>
      <c r="E23" s="410" t="s">
        <v>15208</v>
      </c>
      <c r="F23" s="87" t="s">
        <v>15033</v>
      </c>
      <c r="G23" s="406" t="s">
        <v>21</v>
      </c>
      <c r="H23" s="409" t="s">
        <v>15056</v>
      </c>
      <c r="I23" s="410" t="s">
        <v>6559</v>
      </c>
      <c r="J23" s="410"/>
      <c r="K23" s="410"/>
      <c r="L23" s="410"/>
      <c r="M23" s="410"/>
      <c r="N23" s="410"/>
      <c r="O23" s="410" t="s">
        <v>15162</v>
      </c>
      <c r="P23" s="410"/>
      <c r="Q23" s="410" t="s">
        <v>16999</v>
      </c>
      <c r="R23" s="410"/>
      <c r="S23" s="412">
        <v>48</v>
      </c>
    </row>
    <row r="24" spans="1:19" ht="15" thickTop="1" thickBot="1">
      <c r="A24" s="406">
        <v>23</v>
      </c>
      <c r="B24" s="406">
        <v>760001</v>
      </c>
      <c r="C24" s="406" t="s">
        <v>15010</v>
      </c>
      <c r="D24" s="406" t="s">
        <v>15185</v>
      </c>
      <c r="E24" s="410" t="s">
        <v>15209</v>
      </c>
      <c r="F24" s="87" t="s">
        <v>15034</v>
      </c>
      <c r="G24" s="406" t="s">
        <v>21</v>
      </c>
      <c r="H24" s="409" t="s">
        <v>15057</v>
      </c>
      <c r="I24" s="410" t="s">
        <v>6559</v>
      </c>
      <c r="J24" s="410"/>
      <c r="K24" s="410"/>
      <c r="L24" s="410"/>
      <c r="M24" s="410"/>
      <c r="N24" s="410"/>
      <c r="O24" s="410" t="s">
        <v>15162</v>
      </c>
      <c r="P24" s="410"/>
      <c r="Q24" s="410" t="s">
        <v>17000</v>
      </c>
      <c r="R24" s="410"/>
      <c r="S24" s="412">
        <v>48</v>
      </c>
    </row>
    <row r="25" spans="1:19" ht="15" thickTop="1" thickBot="1">
      <c r="A25" s="406">
        <v>24</v>
      </c>
      <c r="B25" s="406">
        <v>771001</v>
      </c>
      <c r="C25" s="406" t="s">
        <v>15011</v>
      </c>
      <c r="D25" s="406" t="s">
        <v>15186</v>
      </c>
      <c r="E25" s="410" t="s">
        <v>15210</v>
      </c>
      <c r="F25" s="87" t="s">
        <v>15035</v>
      </c>
      <c r="G25" s="406" t="s">
        <v>21</v>
      </c>
      <c r="H25" s="409" t="s">
        <v>15058</v>
      </c>
      <c r="I25" s="410" t="s">
        <v>6559</v>
      </c>
      <c r="J25" s="410"/>
      <c r="K25" s="410"/>
      <c r="L25" s="410"/>
      <c r="M25" s="410"/>
      <c r="N25" s="410"/>
      <c r="O25" s="410" t="s">
        <v>15162</v>
      </c>
      <c r="P25" s="410"/>
      <c r="Q25" s="410" t="s">
        <v>17001</v>
      </c>
      <c r="R25" s="410"/>
      <c r="S25" s="412">
        <v>48</v>
      </c>
    </row>
    <row r="26" spans="1:19" ht="15" thickTop="1" thickBot="1">
      <c r="A26" s="406">
        <v>25</v>
      </c>
      <c r="B26" s="406">
        <v>100</v>
      </c>
      <c r="C26" s="406" t="s">
        <v>16623</v>
      </c>
      <c r="D26" s="406" t="s">
        <v>16657</v>
      </c>
      <c r="E26" s="410" t="s">
        <v>16658</v>
      </c>
      <c r="F26" s="87" t="s">
        <v>16624</v>
      </c>
      <c r="G26" s="406" t="s">
        <v>21</v>
      </c>
      <c r="H26" s="410" t="s">
        <v>16805</v>
      </c>
      <c r="I26" s="410" t="s">
        <v>6559</v>
      </c>
      <c r="J26" s="410"/>
      <c r="K26" s="410"/>
      <c r="L26" s="410"/>
      <c r="M26" s="410"/>
      <c r="N26" s="410"/>
      <c r="O26" s="410" t="s">
        <v>16659</v>
      </c>
      <c r="P26" s="410"/>
      <c r="Q26" s="410" t="s">
        <v>16977</v>
      </c>
      <c r="R26" s="410"/>
      <c r="S26" s="412">
        <v>48</v>
      </c>
    </row>
    <row r="27" spans="1:19" ht="15" thickTop="1" thickBot="1">
      <c r="A27" s="406"/>
      <c r="B27" s="406"/>
      <c r="C27" s="406" t="s">
        <v>21458</v>
      </c>
      <c r="D27" s="406" t="s">
        <v>21329</v>
      </c>
      <c r="E27" s="410" t="s">
        <v>21330</v>
      </c>
      <c r="F27" s="87" t="s">
        <v>21314</v>
      </c>
      <c r="G27" s="406" t="s">
        <v>21</v>
      </c>
      <c r="H27" s="410" t="s">
        <v>21317</v>
      </c>
      <c r="I27" s="410" t="s">
        <v>6559</v>
      </c>
      <c r="J27" s="410"/>
      <c r="K27" s="410"/>
      <c r="L27" s="410"/>
      <c r="M27" s="410"/>
      <c r="N27" s="410"/>
      <c r="O27" s="410" t="s">
        <v>21331</v>
      </c>
      <c r="P27" s="410"/>
      <c r="Q27" s="410"/>
      <c r="R27" s="410"/>
      <c r="S27" s="412"/>
    </row>
    <row r="28" spans="1:19" ht="15" thickTop="1" thickBot="1">
      <c r="A28" s="406"/>
      <c r="B28" s="406"/>
      <c r="C28" s="406"/>
      <c r="D28" s="406"/>
      <c r="E28" s="410"/>
      <c r="F28" s="87"/>
      <c r="G28" s="406"/>
      <c r="H28" s="410"/>
      <c r="I28" s="410"/>
      <c r="J28" s="410"/>
      <c r="K28" s="410"/>
      <c r="L28" s="410"/>
      <c r="M28" s="410"/>
      <c r="N28" s="410"/>
      <c r="O28" s="410"/>
      <c r="P28" s="410"/>
      <c r="Q28" s="410"/>
      <c r="R28" s="410"/>
      <c r="S28" s="412"/>
    </row>
    <row r="29" spans="1:19" ht="15" thickTop="1" thickBot="1">
      <c r="A29" s="406"/>
      <c r="B29" s="406"/>
      <c r="C29" s="406"/>
      <c r="D29" s="406"/>
      <c r="E29" s="410"/>
      <c r="F29" s="87"/>
      <c r="G29" s="406"/>
      <c r="H29" s="410"/>
      <c r="I29" s="410"/>
      <c r="J29" s="410"/>
      <c r="K29" s="410"/>
      <c r="L29" s="410"/>
      <c r="M29" s="410"/>
      <c r="N29" s="410"/>
      <c r="O29" s="410"/>
      <c r="P29" s="410"/>
      <c r="Q29" s="410"/>
      <c r="R29" s="410"/>
      <c r="S29" s="412"/>
    </row>
    <row r="30" spans="1:19" ht="15" thickTop="1" thickBot="1">
      <c r="A30" s="406"/>
      <c r="B30" s="406"/>
      <c r="C30" s="406"/>
      <c r="D30" s="406"/>
      <c r="E30" s="410"/>
      <c r="F30" s="87"/>
      <c r="G30" s="406"/>
      <c r="H30" s="410"/>
      <c r="I30" s="410"/>
      <c r="J30" s="410"/>
      <c r="K30" s="410"/>
      <c r="L30" s="410"/>
      <c r="M30" s="410"/>
      <c r="N30" s="410"/>
      <c r="O30" s="410"/>
      <c r="P30" s="410"/>
      <c r="Q30" s="410"/>
      <c r="R30" s="410"/>
      <c r="S30" s="412"/>
    </row>
    <row r="31" spans="1:19" ht="15" thickTop="1" thickBot="1">
      <c r="A31" s="406"/>
      <c r="B31" s="406"/>
      <c r="C31" s="406"/>
      <c r="D31" s="406"/>
      <c r="E31" s="410"/>
      <c r="F31" s="87"/>
      <c r="G31" s="406"/>
      <c r="H31" s="410"/>
      <c r="I31" s="410"/>
      <c r="J31" s="410"/>
      <c r="K31" s="410"/>
      <c r="L31" s="410"/>
      <c r="M31" s="410"/>
      <c r="N31" s="410"/>
      <c r="O31" s="410"/>
      <c r="P31" s="410"/>
      <c r="Q31" s="410"/>
      <c r="R31" s="410"/>
      <c r="S31" s="412"/>
    </row>
    <row r="32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25" r:id="rId2" display="SW00016600001@nihonsoft.net"/>
    <hyperlink ref="F26" r:id="rId3" display="SW00016600001@nihonsoft.net"/>
    <hyperlink ref="F27" r:id="rId4" display="SW000166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V8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2.3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100</v>
      </c>
      <c r="C2" s="406" t="s">
        <v>18076</v>
      </c>
      <c r="D2" s="406" t="s">
        <v>15211</v>
      </c>
      <c r="E2" s="407" t="s">
        <v>15215</v>
      </c>
      <c r="F2" s="87" t="s">
        <v>15073</v>
      </c>
      <c r="G2" s="406" t="s">
        <v>21</v>
      </c>
      <c r="H2" s="409" t="s">
        <v>15097</v>
      </c>
      <c r="I2" s="410" t="s">
        <v>6559</v>
      </c>
      <c r="J2" s="410"/>
      <c r="K2" s="8" t="s">
        <v>17255</v>
      </c>
      <c r="L2" s="8" t="s">
        <v>17257</v>
      </c>
      <c r="M2" s="8" t="s">
        <v>17500</v>
      </c>
      <c r="N2" s="8" t="s">
        <v>17259</v>
      </c>
      <c r="O2" s="410" t="s">
        <v>15162</v>
      </c>
      <c r="P2" s="410"/>
      <c r="Q2" s="504" t="s">
        <v>15668</v>
      </c>
      <c r="R2" s="504"/>
      <c r="S2" s="418">
        <v>48</v>
      </c>
      <c r="U2" s="413" t="s">
        <v>5180</v>
      </c>
      <c r="V2" s="413">
        <f>COUNTIF($S$2:$S$79,"41")</f>
        <v>0</v>
      </c>
    </row>
    <row r="3" spans="1:22" ht="15" thickTop="1" thickBot="1">
      <c r="A3" s="406">
        <v>2</v>
      </c>
      <c r="B3" s="406">
        <v>200</v>
      </c>
      <c r="C3" s="406" t="s">
        <v>15445</v>
      </c>
      <c r="D3" s="406" t="s">
        <v>15212</v>
      </c>
      <c r="E3" s="407" t="s">
        <v>15216</v>
      </c>
      <c r="F3" s="87" t="s">
        <v>15074</v>
      </c>
      <c r="G3" s="406" t="s">
        <v>21</v>
      </c>
      <c r="H3" s="409" t="s">
        <v>18153</v>
      </c>
      <c r="I3" s="410" t="s">
        <v>6559</v>
      </c>
      <c r="J3" s="410"/>
      <c r="K3" s="8" t="s">
        <v>17501</v>
      </c>
      <c r="L3" s="8" t="s">
        <v>17257</v>
      </c>
      <c r="M3" s="8" t="s">
        <v>17257</v>
      </c>
      <c r="N3" s="8" t="s">
        <v>17502</v>
      </c>
      <c r="O3" s="410" t="s">
        <v>15162</v>
      </c>
      <c r="P3" s="410"/>
      <c r="Q3" s="504" t="s">
        <v>15669</v>
      </c>
      <c r="R3" s="504"/>
      <c r="S3" s="418">
        <v>48</v>
      </c>
      <c r="U3" s="413" t="s">
        <v>5179</v>
      </c>
      <c r="V3" s="413">
        <f>COUNTIF($S$2:$S$4,"42")</f>
        <v>0</v>
      </c>
    </row>
    <row r="4" spans="1:22" ht="15" thickTop="1" thickBot="1">
      <c r="A4" s="406">
        <v>3</v>
      </c>
      <c r="B4" s="406">
        <v>300</v>
      </c>
      <c r="C4" s="406" t="s">
        <v>15446</v>
      </c>
      <c r="D4" s="406" t="s">
        <v>15213</v>
      </c>
      <c r="E4" s="407" t="s">
        <v>15217</v>
      </c>
      <c r="F4" s="87" t="s">
        <v>15075</v>
      </c>
      <c r="G4" s="406" t="s">
        <v>21</v>
      </c>
      <c r="H4" s="409" t="s">
        <v>15098</v>
      </c>
      <c r="I4" s="410" t="s">
        <v>6559</v>
      </c>
      <c r="J4" s="410"/>
      <c r="K4" s="8" t="s">
        <v>17255</v>
      </c>
      <c r="L4" s="8" t="s">
        <v>17257</v>
      </c>
      <c r="M4" s="8" t="s">
        <v>17500</v>
      </c>
      <c r="N4" s="8" t="s">
        <v>17259</v>
      </c>
      <c r="O4" s="410" t="s">
        <v>15162</v>
      </c>
      <c r="P4" s="410"/>
      <c r="Q4" s="504" t="s">
        <v>15670</v>
      </c>
      <c r="R4" s="504"/>
      <c r="S4" s="418">
        <v>48</v>
      </c>
      <c r="U4" s="413" t="s">
        <v>5178</v>
      </c>
      <c r="V4" s="413">
        <f>COUNTIF($S$2:$S$4,"43")</f>
        <v>0</v>
      </c>
    </row>
    <row r="5" spans="1:22" ht="15" thickTop="1" thickBot="1">
      <c r="A5" s="406">
        <v>4</v>
      </c>
      <c r="B5" s="406">
        <v>400</v>
      </c>
      <c r="C5" s="406" t="s">
        <v>15447</v>
      </c>
      <c r="D5" s="406" t="s">
        <v>15214</v>
      </c>
      <c r="E5" s="415" t="s">
        <v>15218</v>
      </c>
      <c r="F5" s="87" t="s">
        <v>15076</v>
      </c>
      <c r="G5" s="406" t="s">
        <v>21</v>
      </c>
      <c r="H5" s="409" t="s">
        <v>15099</v>
      </c>
      <c r="I5" s="410" t="s">
        <v>6559</v>
      </c>
      <c r="J5" s="410"/>
      <c r="K5" s="8" t="s">
        <v>17501</v>
      </c>
      <c r="L5" s="8" t="s">
        <v>17500</v>
      </c>
      <c r="M5" s="8" t="s">
        <v>17257</v>
      </c>
      <c r="N5" s="8" t="s">
        <v>17259</v>
      </c>
      <c r="O5" s="410" t="s">
        <v>15162</v>
      </c>
      <c r="P5" s="410"/>
      <c r="Q5" s="505" t="s">
        <v>15671</v>
      </c>
      <c r="R5" s="505"/>
      <c r="S5" s="418">
        <v>48</v>
      </c>
      <c r="U5" s="413" t="s">
        <v>5176</v>
      </c>
      <c r="V5" s="413">
        <f>COUNTIF($S$2:$S$81,"44")</f>
        <v>0</v>
      </c>
    </row>
    <row r="6" spans="1:22" ht="15" thickTop="1" thickBot="1">
      <c r="A6" s="406">
        <v>5</v>
      </c>
      <c r="B6" s="406">
        <v>500</v>
      </c>
      <c r="C6" s="406" t="s">
        <v>15448</v>
      </c>
      <c r="D6" s="406" t="s">
        <v>15425</v>
      </c>
      <c r="E6" s="415" t="s">
        <v>15219</v>
      </c>
      <c r="F6" s="87" t="s">
        <v>15077</v>
      </c>
      <c r="G6" s="406" t="s">
        <v>21</v>
      </c>
      <c r="H6" s="409" t="s">
        <v>15100</v>
      </c>
      <c r="I6" s="410" t="s">
        <v>6559</v>
      </c>
      <c r="J6" s="410"/>
      <c r="K6" s="8" t="s">
        <v>17501</v>
      </c>
      <c r="L6" s="8" t="s">
        <v>17500</v>
      </c>
      <c r="M6" s="8" t="s">
        <v>17500</v>
      </c>
      <c r="N6" s="8" t="s">
        <v>17502</v>
      </c>
      <c r="O6" s="410" t="s">
        <v>15162</v>
      </c>
      <c r="P6" s="410"/>
      <c r="Q6" s="505" t="s">
        <v>15672</v>
      </c>
      <c r="R6" s="505"/>
      <c r="S6" s="418">
        <v>48</v>
      </c>
      <c r="U6" s="413" t="s">
        <v>5174</v>
      </c>
      <c r="V6" s="413">
        <f>COUNTIF($S$2:$S$10,"45")</f>
        <v>0</v>
      </c>
    </row>
    <row r="7" spans="1:22" ht="15" thickTop="1" thickBot="1">
      <c r="A7" s="406">
        <v>6</v>
      </c>
      <c r="B7" s="406">
        <v>600</v>
      </c>
      <c r="C7" s="406" t="s">
        <v>15449</v>
      </c>
      <c r="D7" s="406" t="s">
        <v>15426</v>
      </c>
      <c r="E7" s="415" t="s">
        <v>15220</v>
      </c>
      <c r="F7" s="87" t="s">
        <v>15078</v>
      </c>
      <c r="G7" s="406" t="s">
        <v>21</v>
      </c>
      <c r="H7" s="409" t="s">
        <v>15101</v>
      </c>
      <c r="I7" s="410" t="s">
        <v>6559</v>
      </c>
      <c r="J7" s="410"/>
      <c r="K7" s="8" t="s">
        <v>17501</v>
      </c>
      <c r="L7" s="8" t="s">
        <v>17257</v>
      </c>
      <c r="M7" s="8" t="s">
        <v>17257</v>
      </c>
      <c r="N7" s="8" t="s">
        <v>17259</v>
      </c>
      <c r="O7" s="410" t="s">
        <v>15162</v>
      </c>
      <c r="P7" s="410"/>
      <c r="Q7" s="505" t="s">
        <v>15673</v>
      </c>
      <c r="R7" s="505"/>
      <c r="S7" s="418">
        <v>48</v>
      </c>
      <c r="U7" s="413" t="s">
        <v>5175</v>
      </c>
      <c r="V7" s="413">
        <f>COUNTIF($S$2:$S$10,"46")</f>
        <v>0</v>
      </c>
    </row>
    <row r="8" spans="1:22" ht="15" thickTop="1" thickBot="1">
      <c r="A8" s="406">
        <v>7</v>
      </c>
      <c r="B8" s="406">
        <v>700</v>
      </c>
      <c r="C8" s="406" t="s">
        <v>15450</v>
      </c>
      <c r="D8" s="406" t="s">
        <v>15427</v>
      </c>
      <c r="E8" s="415" t="s">
        <v>15221</v>
      </c>
      <c r="F8" s="87" t="s">
        <v>15079</v>
      </c>
      <c r="G8" s="406" t="s">
        <v>21</v>
      </c>
      <c r="H8" s="409" t="s">
        <v>15102</v>
      </c>
      <c r="I8" s="410" t="s">
        <v>6559</v>
      </c>
      <c r="J8" s="410"/>
      <c r="K8" s="8" t="s">
        <v>17501</v>
      </c>
      <c r="L8" s="8" t="s">
        <v>17257</v>
      </c>
      <c r="M8" s="8" t="s">
        <v>17257</v>
      </c>
      <c r="N8" s="8" t="s">
        <v>17502</v>
      </c>
      <c r="O8" s="410" t="s">
        <v>15162</v>
      </c>
      <c r="P8" s="410"/>
      <c r="Q8" s="410" t="s">
        <v>15674</v>
      </c>
      <c r="R8" s="410"/>
      <c r="S8" s="418">
        <v>48</v>
      </c>
      <c r="U8" s="413" t="s">
        <v>5214</v>
      </c>
      <c r="V8" s="413">
        <f>COUNTIF($S$2:$S$8,"47")</f>
        <v>0</v>
      </c>
    </row>
    <row r="9" spans="1:22" ht="15" thickTop="1" thickBot="1">
      <c r="A9" s="406">
        <v>8</v>
      </c>
      <c r="B9" s="406">
        <v>800</v>
      </c>
      <c r="C9" s="406" t="s">
        <v>15451</v>
      </c>
      <c r="D9" s="406" t="s">
        <v>15428</v>
      </c>
      <c r="E9" s="415" t="s">
        <v>15222</v>
      </c>
      <c r="F9" s="87" t="s">
        <v>15080</v>
      </c>
      <c r="G9" s="406" t="s">
        <v>21</v>
      </c>
      <c r="H9" s="409" t="s">
        <v>15103</v>
      </c>
      <c r="I9" s="410" t="s">
        <v>6559</v>
      </c>
      <c r="J9" s="410"/>
      <c r="K9" s="8" t="s">
        <v>17501</v>
      </c>
      <c r="L9" s="8" t="s">
        <v>17500</v>
      </c>
      <c r="M9" s="8" t="s">
        <v>17500</v>
      </c>
      <c r="N9" s="8" t="s">
        <v>17259</v>
      </c>
      <c r="O9" s="410" t="s">
        <v>15162</v>
      </c>
      <c r="P9" s="410"/>
      <c r="Q9" s="410" t="s">
        <v>15675</v>
      </c>
      <c r="R9" s="410"/>
      <c r="S9" s="418">
        <v>48</v>
      </c>
      <c r="U9" s="413" t="s">
        <v>5216</v>
      </c>
      <c r="V9" s="413">
        <f>COUNTIF($S$2:$S$201,"48")</f>
        <v>24</v>
      </c>
    </row>
    <row r="10" spans="1:22" ht="15" thickTop="1" thickBot="1">
      <c r="A10" s="406">
        <v>9</v>
      </c>
      <c r="B10" s="406">
        <v>900</v>
      </c>
      <c r="C10" s="406" t="s">
        <v>15452</v>
      </c>
      <c r="D10" s="406" t="s">
        <v>15429</v>
      </c>
      <c r="E10" s="415" t="s">
        <v>15223</v>
      </c>
      <c r="F10" s="87" t="s">
        <v>15081</v>
      </c>
      <c r="G10" s="406" t="s">
        <v>21</v>
      </c>
      <c r="H10" s="409" t="s">
        <v>15104</v>
      </c>
      <c r="I10" s="410" t="s">
        <v>6559</v>
      </c>
      <c r="J10" s="410"/>
      <c r="K10" s="8" t="s">
        <v>17501</v>
      </c>
      <c r="L10" s="8" t="s">
        <v>17500</v>
      </c>
      <c r="M10" s="8" t="s">
        <v>17257</v>
      </c>
      <c r="N10" s="8" t="s">
        <v>17502</v>
      </c>
      <c r="O10" s="410" t="s">
        <v>15162</v>
      </c>
      <c r="P10" s="410"/>
      <c r="Q10" s="410" t="s">
        <v>15676</v>
      </c>
      <c r="R10" s="410"/>
      <c r="S10" s="418">
        <v>48</v>
      </c>
      <c r="U10" s="413" t="s">
        <v>5215</v>
      </c>
      <c r="V10" s="413">
        <f>COUNTIF($S$2:$S$201,"49")</f>
        <v>13</v>
      </c>
    </row>
    <row r="11" spans="1:22" ht="15" thickTop="1" thickBot="1">
      <c r="A11" s="406">
        <v>10</v>
      </c>
      <c r="B11" s="406">
        <v>1000</v>
      </c>
      <c r="C11" s="406" t="s">
        <v>15453</v>
      </c>
      <c r="D11" s="406" t="s">
        <v>15430</v>
      </c>
      <c r="E11" s="415" t="s">
        <v>15224</v>
      </c>
      <c r="F11" s="87" t="s">
        <v>15082</v>
      </c>
      <c r="G11" s="406" t="s">
        <v>21</v>
      </c>
      <c r="H11" s="409" t="s">
        <v>15105</v>
      </c>
      <c r="I11" s="410" t="s">
        <v>6559</v>
      </c>
      <c r="J11" s="410"/>
      <c r="K11" s="8" t="s">
        <v>17501</v>
      </c>
      <c r="L11" s="8" t="s">
        <v>17500</v>
      </c>
      <c r="M11" s="8" t="s">
        <v>17500</v>
      </c>
      <c r="N11" s="8" t="s">
        <v>17502</v>
      </c>
      <c r="O11" s="410" t="s">
        <v>15162</v>
      </c>
      <c r="P11" s="410"/>
      <c r="Q11" s="410" t="s">
        <v>15677</v>
      </c>
      <c r="R11" s="410"/>
      <c r="S11" s="418">
        <v>48</v>
      </c>
      <c r="U11" s="413" t="s">
        <v>17020</v>
      </c>
      <c r="V11" s="413">
        <f>COUNTIF($S$2:$S$201,"50")</f>
        <v>0</v>
      </c>
    </row>
    <row r="12" spans="1:22" ht="15" thickTop="1" thickBot="1">
      <c r="A12" s="406">
        <v>11</v>
      </c>
      <c r="B12" s="406">
        <v>1100</v>
      </c>
      <c r="C12" s="406" t="s">
        <v>15064</v>
      </c>
      <c r="D12" s="406" t="s">
        <v>15431</v>
      </c>
      <c r="E12" s="415" t="s">
        <v>15225</v>
      </c>
      <c r="F12" s="87" t="s">
        <v>15083</v>
      </c>
      <c r="G12" s="406" t="s">
        <v>21</v>
      </c>
      <c r="H12" s="409" t="s">
        <v>15106</v>
      </c>
      <c r="I12" s="410" t="s">
        <v>6559</v>
      </c>
      <c r="J12" s="410"/>
      <c r="K12" s="8" t="s">
        <v>17501</v>
      </c>
      <c r="L12" s="8" t="s">
        <v>17500</v>
      </c>
      <c r="M12" s="8" t="s">
        <v>17500</v>
      </c>
      <c r="N12" s="8" t="s">
        <v>17502</v>
      </c>
      <c r="O12" s="410" t="s">
        <v>15162</v>
      </c>
      <c r="P12" s="410"/>
      <c r="Q12" s="410" t="s">
        <v>15678</v>
      </c>
      <c r="R12" s="410"/>
      <c r="S12" s="418">
        <v>48</v>
      </c>
      <c r="U12" s="413" t="s">
        <v>17021</v>
      </c>
      <c r="V12" s="413">
        <f>COUNTIF($S$2:$S$201,"51")</f>
        <v>0</v>
      </c>
    </row>
    <row r="13" spans="1:22" ht="15" thickTop="1" thickBot="1">
      <c r="A13" s="406">
        <v>12</v>
      </c>
      <c r="B13" s="406">
        <v>1200</v>
      </c>
      <c r="C13" s="406" t="s">
        <v>15065</v>
      </c>
      <c r="D13" s="406" t="s">
        <v>15432</v>
      </c>
      <c r="E13" s="415" t="s">
        <v>15226</v>
      </c>
      <c r="F13" s="87" t="s">
        <v>15084</v>
      </c>
      <c r="G13" s="406" t="s">
        <v>21</v>
      </c>
      <c r="H13" s="409" t="s">
        <v>15107</v>
      </c>
      <c r="I13" s="410" t="s">
        <v>6559</v>
      </c>
      <c r="J13" s="410"/>
      <c r="K13" s="8" t="s">
        <v>17255</v>
      </c>
      <c r="L13" s="8" t="s">
        <v>17257</v>
      </c>
      <c r="M13" s="8" t="s">
        <v>17257</v>
      </c>
      <c r="N13" s="8" t="s">
        <v>17259</v>
      </c>
      <c r="O13" s="410" t="s">
        <v>15162</v>
      </c>
      <c r="P13" s="410"/>
      <c r="Q13" s="410" t="s">
        <v>15679</v>
      </c>
      <c r="R13" s="410"/>
      <c r="S13" s="418">
        <v>48</v>
      </c>
      <c r="U13" s="413" t="s">
        <v>17022</v>
      </c>
      <c r="V13" s="413">
        <f>COUNTIF($S$2:$S$201,"52")</f>
        <v>0</v>
      </c>
    </row>
    <row r="14" spans="1:22" ht="15" thickTop="1" thickBot="1">
      <c r="A14" s="406">
        <v>13</v>
      </c>
      <c r="B14" s="406">
        <v>1300</v>
      </c>
      <c r="C14" s="406" t="s">
        <v>15066</v>
      </c>
      <c r="D14" s="406" t="s">
        <v>15433</v>
      </c>
      <c r="E14" s="410" t="s">
        <v>15227</v>
      </c>
      <c r="F14" s="87" t="s">
        <v>15085</v>
      </c>
      <c r="G14" s="406" t="s">
        <v>21</v>
      </c>
      <c r="H14" s="409" t="s">
        <v>15108</v>
      </c>
      <c r="I14" s="410" t="s">
        <v>6559</v>
      </c>
      <c r="J14" s="410"/>
      <c r="K14" s="8" t="s">
        <v>17255</v>
      </c>
      <c r="L14" s="8" t="s">
        <v>17257</v>
      </c>
      <c r="M14" s="8" t="s">
        <v>17257</v>
      </c>
      <c r="N14" s="8" t="s">
        <v>17259</v>
      </c>
      <c r="O14" s="410" t="s">
        <v>15162</v>
      </c>
      <c r="P14" s="410"/>
      <c r="Q14" s="410" t="s">
        <v>15680</v>
      </c>
      <c r="R14" s="410"/>
      <c r="S14" s="418">
        <v>48</v>
      </c>
    </row>
    <row r="15" spans="1:22" ht="15" thickTop="1" thickBot="1">
      <c r="A15" s="406">
        <v>14</v>
      </c>
      <c r="B15" s="406">
        <v>1400</v>
      </c>
      <c r="C15" s="406" t="s">
        <v>15067</v>
      </c>
      <c r="D15" s="406" t="s">
        <v>15434</v>
      </c>
      <c r="E15" s="410" t="s">
        <v>15228</v>
      </c>
      <c r="F15" s="87" t="s">
        <v>15086</v>
      </c>
      <c r="G15" s="406" t="s">
        <v>21</v>
      </c>
      <c r="H15" s="409" t="s">
        <v>15109</v>
      </c>
      <c r="I15" s="410" t="s">
        <v>6559</v>
      </c>
      <c r="J15" s="410"/>
      <c r="K15" s="8" t="s">
        <v>17501</v>
      </c>
      <c r="L15" s="8" t="s">
        <v>17257</v>
      </c>
      <c r="M15" s="8" t="s">
        <v>17257</v>
      </c>
      <c r="N15" s="8" t="s">
        <v>17502</v>
      </c>
      <c r="O15" s="410" t="s">
        <v>15162</v>
      </c>
      <c r="P15" s="410"/>
      <c r="Q15" s="410" t="s">
        <v>15681</v>
      </c>
      <c r="R15" s="410"/>
      <c r="S15" s="418">
        <v>48</v>
      </c>
    </row>
    <row r="16" spans="1:22" ht="15" thickTop="1" thickBot="1">
      <c r="A16" s="406">
        <v>15</v>
      </c>
      <c r="B16" s="406">
        <v>1500</v>
      </c>
      <c r="C16" s="406" t="s">
        <v>15068</v>
      </c>
      <c r="D16" s="406" t="s">
        <v>15435</v>
      </c>
      <c r="E16" s="410" t="s">
        <v>15229</v>
      </c>
      <c r="F16" s="87" t="s">
        <v>15087</v>
      </c>
      <c r="G16" s="406" t="s">
        <v>21</v>
      </c>
      <c r="H16" s="409" t="s">
        <v>15110</v>
      </c>
      <c r="I16" s="410" t="s">
        <v>6559</v>
      </c>
      <c r="J16" s="410"/>
      <c r="K16" s="8" t="s">
        <v>17501</v>
      </c>
      <c r="L16" s="8" t="s">
        <v>17257</v>
      </c>
      <c r="M16" s="8" t="s">
        <v>17257</v>
      </c>
      <c r="N16" s="8" t="s">
        <v>17502</v>
      </c>
      <c r="O16" s="410" t="s">
        <v>15162</v>
      </c>
      <c r="P16" s="410"/>
      <c r="Q16" s="410" t="s">
        <v>15682</v>
      </c>
      <c r="R16" s="410"/>
      <c r="S16" s="418">
        <v>48</v>
      </c>
    </row>
    <row r="17" spans="1:19" ht="15" thickTop="1" thickBot="1">
      <c r="A17" s="406">
        <v>16</v>
      </c>
      <c r="B17" s="406">
        <v>1600</v>
      </c>
      <c r="C17" s="406" t="s">
        <v>15069</v>
      </c>
      <c r="D17" s="406" t="s">
        <v>15436</v>
      </c>
      <c r="E17" s="410" t="s">
        <v>15230</v>
      </c>
      <c r="F17" s="87" t="s">
        <v>15088</v>
      </c>
      <c r="G17" s="406" t="s">
        <v>21</v>
      </c>
      <c r="H17" s="409" t="s">
        <v>15111</v>
      </c>
      <c r="I17" s="410" t="s">
        <v>6559</v>
      </c>
      <c r="J17" s="410"/>
      <c r="K17" s="8" t="s">
        <v>17255</v>
      </c>
      <c r="L17" s="8" t="s">
        <v>17257</v>
      </c>
      <c r="M17" s="8" t="s">
        <v>17257</v>
      </c>
      <c r="N17" s="8" t="s">
        <v>17259</v>
      </c>
      <c r="O17" s="410" t="s">
        <v>15162</v>
      </c>
      <c r="P17" s="410"/>
      <c r="Q17" s="410" t="s">
        <v>15683</v>
      </c>
      <c r="R17" s="410"/>
      <c r="S17" s="418">
        <v>48</v>
      </c>
    </row>
    <row r="18" spans="1:19" ht="15" thickTop="1" thickBot="1">
      <c r="A18" s="406">
        <v>17</v>
      </c>
      <c r="B18" s="406">
        <v>1700</v>
      </c>
      <c r="C18" s="406" t="s">
        <v>15070</v>
      </c>
      <c r="D18" s="406" t="s">
        <v>15437</v>
      </c>
      <c r="E18" s="410" t="s">
        <v>15231</v>
      </c>
      <c r="F18" s="87" t="s">
        <v>15089</v>
      </c>
      <c r="G18" s="406" t="s">
        <v>21</v>
      </c>
      <c r="H18" s="409" t="s">
        <v>15112</v>
      </c>
      <c r="I18" s="410" t="s">
        <v>6559</v>
      </c>
      <c r="J18" s="410"/>
      <c r="K18" s="8" t="s">
        <v>17501</v>
      </c>
      <c r="L18" s="8" t="s">
        <v>17257</v>
      </c>
      <c r="M18" s="8" t="s">
        <v>17257</v>
      </c>
      <c r="N18" s="8" t="s">
        <v>17502</v>
      </c>
      <c r="O18" s="410" t="s">
        <v>15162</v>
      </c>
      <c r="P18" s="410"/>
      <c r="Q18" s="410" t="s">
        <v>15684</v>
      </c>
      <c r="R18" s="410"/>
      <c r="S18" s="418">
        <v>48</v>
      </c>
    </row>
    <row r="19" spans="1:19" ht="15" thickTop="1" thickBot="1">
      <c r="A19" s="406">
        <v>18</v>
      </c>
      <c r="B19" s="406">
        <v>1800</v>
      </c>
      <c r="C19" s="406" t="s">
        <v>15071</v>
      </c>
      <c r="D19" s="406" t="s">
        <v>15438</v>
      </c>
      <c r="E19" s="410" t="s">
        <v>15232</v>
      </c>
      <c r="F19" s="87" t="s">
        <v>15090</v>
      </c>
      <c r="G19" s="406" t="s">
        <v>21</v>
      </c>
      <c r="H19" s="409" t="s">
        <v>15113</v>
      </c>
      <c r="I19" s="410" t="s">
        <v>6559</v>
      </c>
      <c r="J19" s="410"/>
      <c r="K19" s="8" t="s">
        <v>17255</v>
      </c>
      <c r="L19" s="8" t="s">
        <v>17257</v>
      </c>
      <c r="M19" s="8" t="s">
        <v>17257</v>
      </c>
      <c r="N19" s="8" t="s">
        <v>17259</v>
      </c>
      <c r="O19" s="410" t="s">
        <v>15162</v>
      </c>
      <c r="P19" s="410"/>
      <c r="Q19" s="410" t="s">
        <v>15685</v>
      </c>
      <c r="R19" s="410"/>
      <c r="S19" s="418">
        <v>48</v>
      </c>
    </row>
    <row r="20" spans="1:19" ht="15" thickTop="1" thickBot="1">
      <c r="A20" s="406">
        <v>19</v>
      </c>
      <c r="B20" s="406">
        <v>1900</v>
      </c>
      <c r="C20" s="406" t="s">
        <v>15072</v>
      </c>
      <c r="D20" s="406" t="s">
        <v>15439</v>
      </c>
      <c r="E20" s="410" t="s">
        <v>15233</v>
      </c>
      <c r="F20" s="87" t="s">
        <v>15091</v>
      </c>
      <c r="G20" s="406" t="s">
        <v>21</v>
      </c>
      <c r="H20" s="409" t="s">
        <v>15114</v>
      </c>
      <c r="I20" s="410" t="s">
        <v>6559</v>
      </c>
      <c r="J20" s="410"/>
      <c r="K20" s="8" t="s">
        <v>17255</v>
      </c>
      <c r="L20" s="8" t="s">
        <v>17257</v>
      </c>
      <c r="M20" s="8" t="s">
        <v>17500</v>
      </c>
      <c r="N20" s="8" t="s">
        <v>17259</v>
      </c>
      <c r="O20" s="410" t="s">
        <v>15162</v>
      </c>
      <c r="P20" s="410"/>
      <c r="Q20" s="410" t="s">
        <v>15686</v>
      </c>
      <c r="R20" s="410"/>
      <c r="S20" s="418">
        <v>48</v>
      </c>
    </row>
    <row r="21" spans="1:19" ht="15" thickTop="1" thickBot="1">
      <c r="A21" s="406">
        <v>20</v>
      </c>
      <c r="B21" s="406">
        <v>2000</v>
      </c>
      <c r="C21" s="406" t="s">
        <v>15454</v>
      </c>
      <c r="D21" s="406" t="s">
        <v>15440</v>
      </c>
      <c r="E21" s="410" t="s">
        <v>15234</v>
      </c>
      <c r="F21" s="87" t="s">
        <v>15092</v>
      </c>
      <c r="G21" s="406" t="s">
        <v>21</v>
      </c>
      <c r="H21" s="409" t="s">
        <v>15115</v>
      </c>
      <c r="I21" s="410" t="s">
        <v>6559</v>
      </c>
      <c r="J21" s="410"/>
      <c r="K21" s="8" t="s">
        <v>17255</v>
      </c>
      <c r="L21" s="8" t="s">
        <v>17500</v>
      </c>
      <c r="M21" s="8" t="s">
        <v>17257</v>
      </c>
      <c r="N21" s="8" t="s">
        <v>17259</v>
      </c>
      <c r="O21" s="410" t="s">
        <v>15162</v>
      </c>
      <c r="P21" s="410"/>
      <c r="Q21" s="410" t="s">
        <v>15687</v>
      </c>
      <c r="R21" s="410"/>
      <c r="S21" s="418">
        <v>48</v>
      </c>
    </row>
    <row r="22" spans="1:19" ht="15" thickTop="1" thickBot="1">
      <c r="A22" s="406">
        <v>21</v>
      </c>
      <c r="B22" s="406">
        <v>2100</v>
      </c>
      <c r="C22" s="406" t="s">
        <v>15455</v>
      </c>
      <c r="D22" s="406" t="s">
        <v>15441</v>
      </c>
      <c r="E22" s="410" t="s">
        <v>15235</v>
      </c>
      <c r="F22" s="87" t="s">
        <v>15093</v>
      </c>
      <c r="G22" s="406" t="s">
        <v>21</v>
      </c>
      <c r="H22" s="409" t="s">
        <v>15116</v>
      </c>
      <c r="I22" s="410" t="s">
        <v>6559</v>
      </c>
      <c r="J22" s="410"/>
      <c r="K22" s="8" t="s">
        <v>17501</v>
      </c>
      <c r="L22" s="8" t="s">
        <v>17500</v>
      </c>
      <c r="M22" s="8" t="s">
        <v>17257</v>
      </c>
      <c r="N22" s="8" t="s">
        <v>17502</v>
      </c>
      <c r="O22" s="410" t="s">
        <v>15162</v>
      </c>
      <c r="P22" s="410"/>
      <c r="Q22" s="410" t="s">
        <v>15688</v>
      </c>
      <c r="R22" s="410"/>
      <c r="S22" s="418">
        <v>48</v>
      </c>
    </row>
    <row r="23" spans="1:19" ht="15" thickTop="1" thickBot="1">
      <c r="A23" s="406">
        <v>22</v>
      </c>
      <c r="B23" s="406">
        <v>2200</v>
      </c>
      <c r="C23" s="406" t="s">
        <v>15456</v>
      </c>
      <c r="D23" s="406" t="s">
        <v>15442</v>
      </c>
      <c r="E23" s="410" t="s">
        <v>15236</v>
      </c>
      <c r="F23" s="87" t="s">
        <v>15094</v>
      </c>
      <c r="G23" s="406" t="s">
        <v>21</v>
      </c>
      <c r="H23" s="409" t="s">
        <v>15117</v>
      </c>
      <c r="I23" s="410" t="s">
        <v>6559</v>
      </c>
      <c r="J23" s="410"/>
      <c r="K23" s="8" t="s">
        <v>17501</v>
      </c>
      <c r="L23" s="8" t="s">
        <v>17257</v>
      </c>
      <c r="M23" s="8" t="s">
        <v>17500</v>
      </c>
      <c r="N23" s="8" t="s">
        <v>17259</v>
      </c>
      <c r="O23" s="410" t="s">
        <v>15162</v>
      </c>
      <c r="P23" s="410"/>
      <c r="Q23" s="410" t="s">
        <v>15689</v>
      </c>
      <c r="R23" s="410"/>
      <c r="S23" s="418">
        <v>48</v>
      </c>
    </row>
    <row r="24" spans="1:19" ht="15" thickTop="1" thickBot="1">
      <c r="A24" s="406">
        <v>23</v>
      </c>
      <c r="B24" s="406">
        <v>2300</v>
      </c>
      <c r="C24" s="406" t="s">
        <v>31490</v>
      </c>
      <c r="D24" s="406" t="s">
        <v>15443</v>
      </c>
      <c r="E24" s="410" t="s">
        <v>15237</v>
      </c>
      <c r="F24" s="87" t="s">
        <v>15095</v>
      </c>
      <c r="G24" s="406" t="s">
        <v>21</v>
      </c>
      <c r="H24" s="409" t="s">
        <v>15118</v>
      </c>
      <c r="I24" s="410" t="s">
        <v>6559</v>
      </c>
      <c r="J24" s="410"/>
      <c r="K24" s="8" t="s">
        <v>17501</v>
      </c>
      <c r="L24" s="8" t="s">
        <v>17257</v>
      </c>
      <c r="M24" s="8" t="s">
        <v>17500</v>
      </c>
      <c r="N24" s="8" t="s">
        <v>17502</v>
      </c>
      <c r="O24" s="410" t="s">
        <v>15162</v>
      </c>
      <c r="P24" s="410"/>
      <c r="Q24" s="410" t="s">
        <v>15690</v>
      </c>
      <c r="R24" s="410"/>
      <c r="S24" s="418">
        <v>48</v>
      </c>
    </row>
    <row r="25" spans="1:19" ht="15" thickTop="1" thickBot="1">
      <c r="A25" s="406">
        <v>24</v>
      </c>
      <c r="B25" s="406">
        <v>2400</v>
      </c>
      <c r="C25" s="406" t="s">
        <v>15457</v>
      </c>
      <c r="D25" s="406" t="s">
        <v>15444</v>
      </c>
      <c r="E25" s="410" t="s">
        <v>15238</v>
      </c>
      <c r="F25" s="87" t="s">
        <v>15096</v>
      </c>
      <c r="G25" s="406" t="s">
        <v>21</v>
      </c>
      <c r="H25" s="409" t="s">
        <v>15119</v>
      </c>
      <c r="I25" s="410" t="s">
        <v>6559</v>
      </c>
      <c r="J25" s="410"/>
      <c r="K25" s="8" t="s">
        <v>17501</v>
      </c>
      <c r="L25" s="8" t="s">
        <v>17500</v>
      </c>
      <c r="M25" s="8" t="s">
        <v>17257</v>
      </c>
      <c r="N25" s="8" t="s">
        <v>17259</v>
      </c>
      <c r="O25" s="410" t="s">
        <v>15162</v>
      </c>
      <c r="P25" s="410"/>
      <c r="Q25" s="410" t="s">
        <v>15691</v>
      </c>
      <c r="R25" s="410"/>
      <c r="S25" s="418">
        <v>48</v>
      </c>
    </row>
    <row r="26" spans="1:19" ht="15" thickTop="1" thickBot="1">
      <c r="A26" s="406">
        <v>25</v>
      </c>
      <c r="B26" s="406">
        <v>2500</v>
      </c>
      <c r="C26" s="406" t="s">
        <v>18154</v>
      </c>
      <c r="D26" s="406" t="s">
        <v>18142</v>
      </c>
      <c r="E26" s="410" t="s">
        <v>18143</v>
      </c>
      <c r="F26" s="87" t="s">
        <v>18136</v>
      </c>
      <c r="G26" s="406" t="s">
        <v>21</v>
      </c>
      <c r="H26" s="410" t="s">
        <v>18137</v>
      </c>
      <c r="I26" s="410" t="s">
        <v>6559</v>
      </c>
      <c r="J26" s="410"/>
      <c r="K26" s="8" t="s">
        <v>17255</v>
      </c>
      <c r="L26" s="410"/>
      <c r="M26" s="410"/>
      <c r="N26" s="410"/>
      <c r="O26" s="410" t="s">
        <v>18144</v>
      </c>
      <c r="P26" s="410"/>
      <c r="Q26" s="763" t="s">
        <v>18155</v>
      </c>
      <c r="R26" s="410"/>
      <c r="S26" s="412">
        <v>49</v>
      </c>
    </row>
    <row r="27" spans="1:19" ht="15" thickTop="1" thickBot="1">
      <c r="A27" s="406">
        <v>26</v>
      </c>
      <c r="B27" s="406">
        <v>2600</v>
      </c>
      <c r="C27" s="406" t="s">
        <v>19250</v>
      </c>
      <c r="D27" s="406" t="s">
        <v>19260</v>
      </c>
      <c r="E27" s="410" t="s">
        <v>19262</v>
      </c>
      <c r="F27" s="87" t="s">
        <v>19252</v>
      </c>
      <c r="G27" s="406" t="s">
        <v>21</v>
      </c>
      <c r="H27" s="410" t="s">
        <v>19255</v>
      </c>
      <c r="I27" s="410" t="s">
        <v>6559</v>
      </c>
      <c r="J27" s="410"/>
      <c r="K27" s="410"/>
      <c r="L27" s="410"/>
      <c r="M27" s="410"/>
      <c r="N27" s="410"/>
      <c r="O27" s="410" t="s">
        <v>19264</v>
      </c>
      <c r="P27" s="410"/>
      <c r="Q27" s="410" t="s">
        <v>20695</v>
      </c>
      <c r="R27" s="410"/>
      <c r="S27" s="412">
        <v>49</v>
      </c>
    </row>
    <row r="28" spans="1:19" ht="15" thickTop="1" thickBot="1">
      <c r="A28" s="406">
        <v>27</v>
      </c>
      <c r="B28" s="406">
        <v>2700</v>
      </c>
      <c r="C28" s="406" t="s">
        <v>19251</v>
      </c>
      <c r="D28" s="406" t="s">
        <v>19261</v>
      </c>
      <c r="E28" s="410" t="s">
        <v>19263</v>
      </c>
      <c r="F28" s="87" t="s">
        <v>19253</v>
      </c>
      <c r="G28" s="406" t="s">
        <v>21</v>
      </c>
      <c r="H28" s="410" t="s">
        <v>19254</v>
      </c>
      <c r="I28" s="410" t="s">
        <v>6559</v>
      </c>
      <c r="J28" s="410"/>
      <c r="K28" s="410"/>
      <c r="L28" s="410"/>
      <c r="M28" s="410"/>
      <c r="N28" s="410"/>
      <c r="O28" s="410" t="s">
        <v>19264</v>
      </c>
      <c r="P28" s="410"/>
      <c r="Q28" s="410" t="s">
        <v>20696</v>
      </c>
      <c r="R28" s="410"/>
      <c r="S28" s="412">
        <v>49</v>
      </c>
    </row>
    <row r="29" spans="1:19" ht="15" thickTop="1" thickBot="1">
      <c r="A29" s="406">
        <v>28</v>
      </c>
      <c r="B29" s="406">
        <v>2800</v>
      </c>
      <c r="C29" s="883" t="s">
        <v>20805</v>
      </c>
      <c r="D29" s="406" t="s">
        <v>20668</v>
      </c>
      <c r="E29" s="410" t="s">
        <v>20678</v>
      </c>
      <c r="F29" s="87" t="s">
        <v>20632</v>
      </c>
      <c r="G29" s="406" t="s">
        <v>21</v>
      </c>
      <c r="H29" s="410" t="s">
        <v>20642</v>
      </c>
      <c r="I29" s="410" t="s">
        <v>6559</v>
      </c>
      <c r="J29" s="410"/>
      <c r="K29" s="410"/>
      <c r="L29" s="410"/>
      <c r="M29" s="410"/>
      <c r="N29" s="410"/>
      <c r="O29" s="410" t="s">
        <v>20667</v>
      </c>
      <c r="P29" s="410"/>
      <c r="Q29" s="410" t="s">
        <v>20738</v>
      </c>
      <c r="R29" s="406"/>
      <c r="S29" s="412">
        <v>49</v>
      </c>
    </row>
    <row r="30" spans="1:19" ht="15" thickTop="1" thickBot="1">
      <c r="A30" s="406">
        <v>29</v>
      </c>
      <c r="B30" s="406">
        <v>2900</v>
      </c>
      <c r="C30" s="883" t="s">
        <v>20806</v>
      </c>
      <c r="D30" s="406" t="s">
        <v>20669</v>
      </c>
      <c r="E30" s="410" t="s">
        <v>20679</v>
      </c>
      <c r="F30" s="87" t="s">
        <v>20633</v>
      </c>
      <c r="G30" s="406" t="s">
        <v>21</v>
      </c>
      <c r="H30" s="410" t="s">
        <v>20643</v>
      </c>
      <c r="I30" s="410" t="s">
        <v>6559</v>
      </c>
      <c r="J30" s="410"/>
      <c r="K30" s="410"/>
      <c r="L30" s="410"/>
      <c r="M30" s="410"/>
      <c r="N30" s="410"/>
      <c r="O30" s="410" t="s">
        <v>20667</v>
      </c>
      <c r="P30" s="410"/>
      <c r="Q30" s="410" t="s">
        <v>20739</v>
      </c>
      <c r="R30" s="406"/>
      <c r="S30" s="412">
        <v>49</v>
      </c>
    </row>
    <row r="31" spans="1:19" ht="15" thickTop="1" thickBot="1">
      <c r="A31" s="406">
        <v>30</v>
      </c>
      <c r="B31" s="406">
        <v>3000</v>
      </c>
      <c r="C31" s="883" t="s">
        <v>20692</v>
      </c>
      <c r="D31" s="406" t="s">
        <v>20670</v>
      </c>
      <c r="E31" s="410" t="s">
        <v>20680</v>
      </c>
      <c r="F31" s="87" t="s">
        <v>20634</v>
      </c>
      <c r="G31" s="406" t="s">
        <v>21</v>
      </c>
      <c r="H31" s="410" t="s">
        <v>20644</v>
      </c>
      <c r="I31" s="410" t="s">
        <v>6559</v>
      </c>
      <c r="J31" s="410"/>
      <c r="K31" s="410"/>
      <c r="L31" s="410"/>
      <c r="M31" s="410"/>
      <c r="N31" s="410"/>
      <c r="O31" s="410" t="s">
        <v>20667</v>
      </c>
      <c r="P31" s="410"/>
      <c r="Q31" s="410" t="s">
        <v>20740</v>
      </c>
      <c r="R31" s="406"/>
      <c r="S31" s="412">
        <v>49</v>
      </c>
    </row>
    <row r="32" spans="1:19" ht="15" thickTop="1" thickBot="1">
      <c r="A32" s="406">
        <v>31</v>
      </c>
      <c r="B32" s="406">
        <v>3100</v>
      </c>
      <c r="C32" s="883" t="s">
        <v>20693</v>
      </c>
      <c r="D32" s="406" t="s">
        <v>20671</v>
      </c>
      <c r="E32" s="410" t="s">
        <v>20681</v>
      </c>
      <c r="F32" s="87" t="s">
        <v>20635</v>
      </c>
      <c r="G32" s="406" t="s">
        <v>21</v>
      </c>
      <c r="H32" s="410" t="s">
        <v>20645</v>
      </c>
      <c r="I32" s="410" t="s">
        <v>6559</v>
      </c>
      <c r="J32" s="410"/>
      <c r="K32" s="410"/>
      <c r="L32" s="410"/>
      <c r="M32" s="410"/>
      <c r="N32" s="410"/>
      <c r="O32" s="410" t="s">
        <v>20667</v>
      </c>
      <c r="P32" s="410"/>
      <c r="Q32" s="410" t="s">
        <v>20741</v>
      </c>
      <c r="R32" s="406"/>
      <c r="S32" s="412">
        <v>49</v>
      </c>
    </row>
    <row r="33" spans="1:19" ht="15" thickTop="1" thickBot="1">
      <c r="A33" s="406">
        <v>32</v>
      </c>
      <c r="B33" s="406">
        <v>3200</v>
      </c>
      <c r="C33" s="883" t="s">
        <v>20694</v>
      </c>
      <c r="D33" s="406" t="s">
        <v>20672</v>
      </c>
      <c r="E33" s="410" t="s">
        <v>20682</v>
      </c>
      <c r="F33" s="87" t="s">
        <v>20636</v>
      </c>
      <c r="G33" s="406" t="s">
        <v>21</v>
      </c>
      <c r="H33" s="410" t="s">
        <v>20646</v>
      </c>
      <c r="I33" s="410" t="s">
        <v>6559</v>
      </c>
      <c r="J33" s="410"/>
      <c r="K33" s="410"/>
      <c r="L33" s="410"/>
      <c r="M33" s="410"/>
      <c r="N33" s="410"/>
      <c r="O33" s="410" t="s">
        <v>20667</v>
      </c>
      <c r="P33" s="410"/>
      <c r="Q33" s="410" t="s">
        <v>20742</v>
      </c>
      <c r="R33" s="406"/>
      <c r="S33" s="412">
        <v>49</v>
      </c>
    </row>
    <row r="34" spans="1:19" ht="15" thickTop="1" thickBot="1">
      <c r="A34" s="406">
        <v>33</v>
      </c>
      <c r="B34" s="406">
        <v>3300</v>
      </c>
      <c r="C34" s="883" t="s">
        <v>20807</v>
      </c>
      <c r="D34" s="406" t="s">
        <v>20673</v>
      </c>
      <c r="E34" s="410" t="s">
        <v>20683</v>
      </c>
      <c r="F34" s="87" t="s">
        <v>20637</v>
      </c>
      <c r="G34" s="406" t="s">
        <v>21</v>
      </c>
      <c r="H34" s="410" t="s">
        <v>20647</v>
      </c>
      <c r="I34" s="410" t="s">
        <v>6559</v>
      </c>
      <c r="J34" s="410"/>
      <c r="K34" s="410"/>
      <c r="L34" s="410"/>
      <c r="M34" s="410"/>
      <c r="N34" s="410"/>
      <c r="O34" s="410" t="s">
        <v>20667</v>
      </c>
      <c r="P34" s="410"/>
      <c r="Q34" s="410" t="s">
        <v>20743</v>
      </c>
      <c r="R34" s="406"/>
      <c r="S34" s="412">
        <v>49</v>
      </c>
    </row>
    <row r="35" spans="1:19" ht="15" thickTop="1" thickBot="1">
      <c r="A35" s="406">
        <v>34</v>
      </c>
      <c r="B35" s="406">
        <v>3400</v>
      </c>
      <c r="C35" s="883" t="s">
        <v>20808</v>
      </c>
      <c r="D35" s="406" t="s">
        <v>20674</v>
      </c>
      <c r="E35" s="410" t="s">
        <v>20684</v>
      </c>
      <c r="F35" s="87" t="s">
        <v>20638</v>
      </c>
      <c r="G35" s="406" t="s">
        <v>21</v>
      </c>
      <c r="H35" s="410" t="s">
        <v>20648</v>
      </c>
      <c r="I35" s="410" t="s">
        <v>6559</v>
      </c>
      <c r="J35" s="410"/>
      <c r="K35" s="410"/>
      <c r="L35" s="410"/>
      <c r="M35" s="410"/>
      <c r="N35" s="410"/>
      <c r="O35" s="410" t="s">
        <v>20667</v>
      </c>
      <c r="P35" s="410"/>
      <c r="Q35" s="410" t="s">
        <v>20744</v>
      </c>
      <c r="R35" s="406"/>
      <c r="S35" s="412">
        <v>49</v>
      </c>
    </row>
    <row r="36" spans="1:19" ht="15" thickTop="1" thickBot="1">
      <c r="A36" s="406">
        <v>35</v>
      </c>
      <c r="B36" s="406">
        <v>3500</v>
      </c>
      <c r="C36" s="883" t="s">
        <v>20809</v>
      </c>
      <c r="D36" s="406" t="s">
        <v>20675</v>
      </c>
      <c r="E36" s="410" t="s">
        <v>20685</v>
      </c>
      <c r="F36" s="87" t="s">
        <v>20639</v>
      </c>
      <c r="G36" s="406" t="s">
        <v>21</v>
      </c>
      <c r="H36" s="410" t="s">
        <v>20649</v>
      </c>
      <c r="I36" s="410" t="s">
        <v>6559</v>
      </c>
      <c r="J36" s="410"/>
      <c r="K36" s="410"/>
      <c r="L36" s="410"/>
      <c r="M36" s="410"/>
      <c r="N36" s="410"/>
      <c r="O36" s="410" t="s">
        <v>20667</v>
      </c>
      <c r="P36" s="410"/>
      <c r="Q36" s="410" t="s">
        <v>20745</v>
      </c>
      <c r="R36" s="406"/>
      <c r="S36" s="412">
        <v>49</v>
      </c>
    </row>
    <row r="37" spans="1:19" ht="15" thickTop="1" thickBot="1">
      <c r="A37" s="406">
        <v>36</v>
      </c>
      <c r="B37" s="406">
        <v>3600</v>
      </c>
      <c r="C37" s="883" t="s">
        <v>20631</v>
      </c>
      <c r="D37" s="406" t="s">
        <v>20676</v>
      </c>
      <c r="E37" s="410" t="s">
        <v>20686</v>
      </c>
      <c r="F37" s="87" t="s">
        <v>20640</v>
      </c>
      <c r="G37" s="406" t="s">
        <v>21</v>
      </c>
      <c r="H37" s="410" t="s">
        <v>20650</v>
      </c>
      <c r="I37" s="410" t="s">
        <v>6559</v>
      </c>
      <c r="J37" s="410"/>
      <c r="K37" s="410"/>
      <c r="L37" s="410"/>
      <c r="M37" s="410"/>
      <c r="N37" s="410"/>
      <c r="O37" s="410" t="s">
        <v>20667</v>
      </c>
      <c r="P37" s="410"/>
      <c r="Q37" s="410" t="s">
        <v>20746</v>
      </c>
      <c r="R37" s="406"/>
      <c r="S37" s="412">
        <v>49</v>
      </c>
    </row>
    <row r="38" spans="1:19" ht="15" thickTop="1" thickBot="1">
      <c r="A38" s="406">
        <v>37</v>
      </c>
      <c r="B38" s="406">
        <v>3700</v>
      </c>
      <c r="C38" s="883" t="s">
        <v>20810</v>
      </c>
      <c r="D38" s="406" t="s">
        <v>20677</v>
      </c>
      <c r="E38" s="410" t="s">
        <v>20687</v>
      </c>
      <c r="F38" s="87" t="s">
        <v>20641</v>
      </c>
      <c r="G38" s="406" t="s">
        <v>21</v>
      </c>
      <c r="H38" s="410" t="s">
        <v>20697</v>
      </c>
      <c r="I38" s="410" t="s">
        <v>6559</v>
      </c>
      <c r="J38" s="410"/>
      <c r="K38" s="410"/>
      <c r="L38" s="410"/>
      <c r="M38" s="410"/>
      <c r="N38" s="410"/>
      <c r="O38" s="410" t="s">
        <v>20667</v>
      </c>
      <c r="P38" s="410"/>
      <c r="Q38" s="410" t="s">
        <v>20747</v>
      </c>
      <c r="R38" s="406"/>
      <c r="S38" s="412">
        <v>49</v>
      </c>
    </row>
    <row r="39" spans="1:19" ht="15" thickTop="1" thickBot="1">
      <c r="A39" s="406">
        <v>38</v>
      </c>
      <c r="B39" s="406">
        <v>3800</v>
      </c>
      <c r="C39" s="406" t="s">
        <v>31491</v>
      </c>
      <c r="D39" s="406" t="s">
        <v>21679</v>
      </c>
      <c r="E39" s="410" t="s">
        <v>21680</v>
      </c>
      <c r="F39" s="87" t="s">
        <v>21528</v>
      </c>
      <c r="G39" s="406" t="s">
        <v>21</v>
      </c>
      <c r="H39" s="410" t="s">
        <v>21529</v>
      </c>
      <c r="I39" s="410" t="s">
        <v>6559</v>
      </c>
      <c r="J39" s="410"/>
      <c r="K39" s="410"/>
      <c r="L39" s="410"/>
      <c r="M39" s="410"/>
      <c r="N39" s="410"/>
      <c r="O39" s="410" t="s">
        <v>21681</v>
      </c>
      <c r="P39" s="410"/>
      <c r="Q39" s="410" t="s">
        <v>21921</v>
      </c>
      <c r="R39" s="410"/>
      <c r="S39" s="418"/>
    </row>
    <row r="40" spans="1:19" ht="15" thickTop="1" thickBot="1">
      <c r="A40" s="406">
        <v>39</v>
      </c>
      <c r="B40" s="406">
        <v>3900</v>
      </c>
      <c r="C40" s="406" t="s">
        <v>23944</v>
      </c>
      <c r="D40" s="406" t="s">
        <v>23665</v>
      </c>
      <c r="E40" s="410" t="s">
        <v>23730</v>
      </c>
      <c r="F40" s="87" t="s">
        <v>23949</v>
      </c>
      <c r="G40" s="406" t="s">
        <v>21</v>
      </c>
      <c r="H40" s="410" t="s">
        <v>23956</v>
      </c>
      <c r="I40" s="410" t="s">
        <v>23343</v>
      </c>
      <c r="J40" s="410"/>
      <c r="K40" s="410"/>
      <c r="L40" s="410"/>
      <c r="M40" s="410"/>
      <c r="N40" s="410"/>
      <c r="O40" s="410" t="s">
        <v>23946</v>
      </c>
      <c r="P40" s="410"/>
      <c r="Q40" s="410" t="s">
        <v>23959</v>
      </c>
      <c r="R40" s="410" t="s">
        <v>23945</v>
      </c>
      <c r="S40" s="418"/>
    </row>
    <row r="41" spans="1:19" ht="15" thickTop="1" thickBot="1">
      <c r="A41" s="406">
        <v>40</v>
      </c>
      <c r="B41" s="406">
        <v>4000</v>
      </c>
      <c r="C41" s="406" t="s">
        <v>24346</v>
      </c>
      <c r="D41" s="406" t="s">
        <v>24782</v>
      </c>
      <c r="E41" s="410" t="s">
        <v>24783</v>
      </c>
      <c r="F41" s="87" t="s">
        <v>24347</v>
      </c>
      <c r="G41" s="406" t="s">
        <v>21</v>
      </c>
      <c r="H41" s="410" t="s">
        <v>24348</v>
      </c>
      <c r="I41" s="410" t="s">
        <v>23343</v>
      </c>
      <c r="J41" s="410"/>
      <c r="K41" s="410"/>
      <c r="L41" s="410"/>
      <c r="M41" s="410"/>
      <c r="N41" s="410"/>
      <c r="O41" s="410" t="s">
        <v>24784</v>
      </c>
      <c r="P41" s="410"/>
      <c r="Q41" s="410" t="s">
        <v>25017</v>
      </c>
      <c r="R41" s="410"/>
      <c r="S41" s="418"/>
    </row>
    <row r="42" spans="1:19" ht="15" thickTop="1" thickBot="1">
      <c r="A42" s="406">
        <v>41</v>
      </c>
      <c r="B42" s="406">
        <v>4100</v>
      </c>
      <c r="C42" s="406" t="s">
        <v>26201</v>
      </c>
      <c r="D42" s="406" t="s">
        <v>26226</v>
      </c>
      <c r="E42" s="410" t="s">
        <v>26233</v>
      </c>
      <c r="F42" s="87" t="s">
        <v>25963</v>
      </c>
      <c r="G42" s="406" t="s">
        <v>21</v>
      </c>
      <c r="H42" s="410" t="s">
        <v>25971</v>
      </c>
      <c r="I42" s="410" t="s">
        <v>23343</v>
      </c>
      <c r="J42" s="410"/>
      <c r="K42" s="410"/>
      <c r="L42" s="410"/>
      <c r="M42" s="410"/>
      <c r="N42" s="410"/>
      <c r="O42" s="410" t="s">
        <v>26241</v>
      </c>
      <c r="P42" s="410"/>
      <c r="Q42" s="410"/>
      <c r="R42" s="410"/>
      <c r="S42" s="418"/>
    </row>
    <row r="43" spans="1:19" ht="15" thickTop="1" thickBot="1">
      <c r="A43" s="406">
        <v>42</v>
      </c>
      <c r="B43" s="406">
        <v>4200</v>
      </c>
      <c r="C43" s="406" t="s">
        <v>26202</v>
      </c>
      <c r="D43" s="406" t="s">
        <v>26227</v>
      </c>
      <c r="E43" s="410" t="s">
        <v>26234</v>
      </c>
      <c r="F43" s="87" t="s">
        <v>25964</v>
      </c>
      <c r="G43" s="406" t="s">
        <v>21</v>
      </c>
      <c r="H43" s="410" t="s">
        <v>25972</v>
      </c>
      <c r="I43" s="410" t="s">
        <v>23343</v>
      </c>
      <c r="J43" s="410"/>
      <c r="K43" s="410"/>
      <c r="L43" s="410"/>
      <c r="M43" s="410"/>
      <c r="N43" s="410"/>
      <c r="O43" s="410" t="s">
        <v>26241</v>
      </c>
      <c r="P43" s="410"/>
      <c r="Q43" s="410"/>
      <c r="R43" s="410"/>
      <c r="S43" s="418"/>
    </row>
    <row r="44" spans="1:19" ht="15" thickTop="1" thickBot="1">
      <c r="A44" s="406">
        <v>43</v>
      </c>
      <c r="B44" s="406">
        <v>4300</v>
      </c>
      <c r="C44" s="406" t="s">
        <v>26203</v>
      </c>
      <c r="D44" s="406" t="s">
        <v>26228</v>
      </c>
      <c r="E44" s="410" t="s">
        <v>26235</v>
      </c>
      <c r="F44" s="87" t="s">
        <v>25965</v>
      </c>
      <c r="G44" s="406" t="s">
        <v>21</v>
      </c>
      <c r="H44" s="410" t="s">
        <v>25973</v>
      </c>
      <c r="I44" s="410" t="s">
        <v>23343</v>
      </c>
      <c r="J44" s="410"/>
      <c r="K44" s="410"/>
      <c r="L44" s="410"/>
      <c r="M44" s="410"/>
      <c r="N44" s="410"/>
      <c r="O44" s="410" t="s">
        <v>26240</v>
      </c>
      <c r="P44" s="410"/>
      <c r="Q44" s="410"/>
      <c r="R44" s="410"/>
      <c r="S44" s="418"/>
    </row>
    <row r="45" spans="1:19" ht="15" thickTop="1" thickBot="1">
      <c r="A45" s="406">
        <v>44</v>
      </c>
      <c r="B45" s="406">
        <v>4400</v>
      </c>
      <c r="C45" s="406" t="s">
        <v>26204</v>
      </c>
      <c r="D45" s="406" t="s">
        <v>26229</v>
      </c>
      <c r="E45" s="410" t="s">
        <v>26236</v>
      </c>
      <c r="F45" s="87" t="s">
        <v>25966</v>
      </c>
      <c r="G45" s="406" t="s">
        <v>21</v>
      </c>
      <c r="H45" s="410" t="s">
        <v>25974</v>
      </c>
      <c r="I45" s="410" t="s">
        <v>23343</v>
      </c>
      <c r="J45" s="410"/>
      <c r="K45" s="410"/>
      <c r="L45" s="410"/>
      <c r="M45" s="410"/>
      <c r="N45" s="410"/>
      <c r="O45" s="410" t="s">
        <v>26240</v>
      </c>
      <c r="P45" s="410"/>
      <c r="Q45" s="410"/>
      <c r="R45" s="410"/>
      <c r="S45" s="418"/>
    </row>
    <row r="46" spans="1:19" ht="15" thickTop="1" thickBot="1">
      <c r="A46" s="406">
        <v>45</v>
      </c>
      <c r="B46" s="406">
        <v>4500</v>
      </c>
      <c r="C46" s="406" t="s">
        <v>26205</v>
      </c>
      <c r="D46" s="406" t="s">
        <v>26230</v>
      </c>
      <c r="E46" s="410" t="s">
        <v>26237</v>
      </c>
      <c r="F46" s="87" t="s">
        <v>25967</v>
      </c>
      <c r="G46" s="406" t="s">
        <v>21</v>
      </c>
      <c r="H46" s="410" t="s">
        <v>25975</v>
      </c>
      <c r="I46" s="410" t="s">
        <v>23343</v>
      </c>
      <c r="J46" s="410"/>
      <c r="K46" s="410"/>
      <c r="L46" s="410"/>
      <c r="M46" s="410"/>
      <c r="N46" s="410"/>
      <c r="O46" s="410" t="s">
        <v>26240</v>
      </c>
      <c r="P46" s="410"/>
      <c r="Q46" s="410"/>
      <c r="R46" s="410"/>
      <c r="S46" s="418"/>
    </row>
    <row r="47" spans="1:19" ht="15" thickTop="1" thickBot="1">
      <c r="A47" s="406">
        <v>46</v>
      </c>
      <c r="B47" s="406">
        <v>4600</v>
      </c>
      <c r="C47" s="406" t="s">
        <v>26206</v>
      </c>
      <c r="D47" s="406" t="s">
        <v>26231</v>
      </c>
      <c r="E47" s="410" t="s">
        <v>26238</v>
      </c>
      <c r="F47" s="87" t="s">
        <v>25968</v>
      </c>
      <c r="G47" s="406" t="s">
        <v>21</v>
      </c>
      <c r="H47" s="410" t="s">
        <v>25976</v>
      </c>
      <c r="I47" s="410" t="s">
        <v>23343</v>
      </c>
      <c r="J47" s="410"/>
      <c r="K47" s="410"/>
      <c r="L47" s="410"/>
      <c r="M47" s="410"/>
      <c r="N47" s="410"/>
      <c r="O47" s="410" t="s">
        <v>26240</v>
      </c>
      <c r="P47" s="410"/>
      <c r="Q47" s="410"/>
      <c r="R47" s="410"/>
      <c r="S47" s="418"/>
    </row>
    <row r="48" spans="1:19" ht="15" thickTop="1" thickBot="1">
      <c r="A48" s="406">
        <v>47</v>
      </c>
      <c r="B48" s="406">
        <v>4700</v>
      </c>
      <c r="C48" s="406" t="s">
        <v>26207</v>
      </c>
      <c r="D48" s="406" t="s">
        <v>26232</v>
      </c>
      <c r="E48" s="410" t="s">
        <v>26239</v>
      </c>
      <c r="F48" s="87" t="s">
        <v>25969</v>
      </c>
      <c r="G48" s="406" t="s">
        <v>21</v>
      </c>
      <c r="H48" s="410" t="s">
        <v>25970</v>
      </c>
      <c r="I48" s="410" t="s">
        <v>23343</v>
      </c>
      <c r="J48" s="410"/>
      <c r="K48" s="410"/>
      <c r="L48" s="410"/>
      <c r="M48" s="410"/>
      <c r="N48" s="410"/>
      <c r="O48" s="410" t="s">
        <v>26240</v>
      </c>
      <c r="P48" s="410"/>
      <c r="Q48" s="410"/>
      <c r="R48" s="410"/>
      <c r="S48" s="418"/>
    </row>
    <row r="49" spans="1:19" ht="15" thickTop="1" thickBot="1">
      <c r="A49" s="406">
        <v>48</v>
      </c>
      <c r="B49" s="406">
        <v>4800</v>
      </c>
      <c r="C49" s="406" t="s">
        <v>31492</v>
      </c>
      <c r="D49" s="406" t="s">
        <v>27965</v>
      </c>
      <c r="E49" s="410" t="s">
        <v>27966</v>
      </c>
      <c r="F49" s="87" t="s">
        <v>27935</v>
      </c>
      <c r="G49" s="406" t="s">
        <v>21</v>
      </c>
      <c r="H49" s="410" t="s">
        <v>27936</v>
      </c>
      <c r="I49" s="410" t="s">
        <v>23343</v>
      </c>
      <c r="J49" s="410"/>
      <c r="K49" s="410"/>
      <c r="L49" s="410"/>
      <c r="M49" s="410"/>
      <c r="N49" s="410"/>
      <c r="O49" s="410" t="s">
        <v>27964</v>
      </c>
      <c r="P49" s="410"/>
      <c r="Q49" s="410"/>
      <c r="R49" s="410"/>
      <c r="S49" s="418"/>
    </row>
    <row r="50" spans="1:19" ht="15" thickTop="1" thickBot="1">
      <c r="A50" s="406">
        <v>49</v>
      </c>
      <c r="B50" s="406">
        <v>4900</v>
      </c>
      <c r="C50" s="406" t="s">
        <v>29515</v>
      </c>
      <c r="D50" s="406" t="s">
        <v>28427</v>
      </c>
      <c r="E50" s="410" t="s">
        <v>28429</v>
      </c>
      <c r="F50" s="87" t="s">
        <v>28384</v>
      </c>
      <c r="G50" s="406" t="s">
        <v>21</v>
      </c>
      <c r="H50" s="410" t="s">
        <v>28387</v>
      </c>
      <c r="I50" s="410" t="s">
        <v>23343</v>
      </c>
      <c r="J50" s="410"/>
      <c r="K50" s="410"/>
      <c r="L50" s="410"/>
      <c r="M50" s="410"/>
      <c r="N50" s="410"/>
      <c r="O50" s="410" t="s">
        <v>28426</v>
      </c>
      <c r="P50" s="410"/>
      <c r="Q50" s="410"/>
      <c r="R50" s="410"/>
      <c r="S50" s="418"/>
    </row>
    <row r="51" spans="1:19" ht="15" thickTop="1" thickBot="1">
      <c r="A51" s="406">
        <v>50</v>
      </c>
      <c r="B51" s="406">
        <v>5000</v>
      </c>
      <c r="C51" s="406" t="s">
        <v>29477</v>
      </c>
      <c r="D51" s="406" t="s">
        <v>28428</v>
      </c>
      <c r="E51" s="410" t="s">
        <v>28430</v>
      </c>
      <c r="F51" s="87" t="s">
        <v>28385</v>
      </c>
      <c r="G51" s="406" t="s">
        <v>21</v>
      </c>
      <c r="H51" s="410" t="s">
        <v>28386</v>
      </c>
      <c r="I51" s="410" t="s">
        <v>23343</v>
      </c>
      <c r="J51" s="410"/>
      <c r="K51" s="410"/>
      <c r="L51" s="410"/>
      <c r="M51" s="410"/>
      <c r="N51" s="410"/>
      <c r="O51" s="410" t="s">
        <v>28426</v>
      </c>
      <c r="P51" s="410"/>
      <c r="Q51" s="410"/>
      <c r="R51" s="410"/>
      <c r="S51" s="418"/>
    </row>
    <row r="52" spans="1:19" ht="15" thickTop="1" thickBot="1">
      <c r="A52" s="406">
        <v>51</v>
      </c>
      <c r="B52" s="406">
        <v>5100</v>
      </c>
      <c r="C52" s="406" t="s">
        <v>29159</v>
      </c>
      <c r="D52" s="406" t="s">
        <v>29181</v>
      </c>
      <c r="E52" s="410" t="s">
        <v>29183</v>
      </c>
      <c r="F52" s="87" t="s">
        <v>29158</v>
      </c>
      <c r="G52" s="1089" t="s">
        <v>30465</v>
      </c>
      <c r="H52" s="410" t="s">
        <v>29157</v>
      </c>
      <c r="I52" s="410" t="s">
        <v>23343</v>
      </c>
      <c r="J52" s="410"/>
      <c r="K52" s="410"/>
      <c r="L52" s="410"/>
      <c r="M52" s="410"/>
      <c r="N52" s="410"/>
      <c r="O52" s="410" t="s">
        <v>29174</v>
      </c>
      <c r="P52" s="410"/>
      <c r="Q52" s="410"/>
      <c r="R52" s="410"/>
      <c r="S52" s="418"/>
    </row>
    <row r="53" spans="1:19" ht="15" thickTop="1" thickBot="1">
      <c r="A53" s="406">
        <v>52</v>
      </c>
      <c r="B53" s="406">
        <v>5200</v>
      </c>
      <c r="C53" s="406" t="s">
        <v>29160</v>
      </c>
      <c r="D53" s="406" t="s">
        <v>29182</v>
      </c>
      <c r="E53" s="410" t="s">
        <v>29184</v>
      </c>
      <c r="F53" s="87" t="s">
        <v>29158</v>
      </c>
      <c r="G53" s="1089" t="s">
        <v>30465</v>
      </c>
      <c r="H53" s="410" t="s">
        <v>29156</v>
      </c>
      <c r="I53" s="410" t="s">
        <v>23343</v>
      </c>
      <c r="J53" s="410"/>
      <c r="K53" s="410"/>
      <c r="L53" s="410"/>
      <c r="M53" s="410"/>
      <c r="N53" s="410"/>
      <c r="O53" s="410" t="s">
        <v>29174</v>
      </c>
      <c r="P53" s="410"/>
      <c r="Q53" s="410"/>
      <c r="R53" s="410"/>
      <c r="S53" s="418"/>
    </row>
    <row r="54" spans="1:19" ht="15" thickTop="1" thickBot="1">
      <c r="A54" s="406">
        <v>53</v>
      </c>
      <c r="B54" s="406">
        <v>5300</v>
      </c>
      <c r="C54" s="406" t="s">
        <v>31550</v>
      </c>
      <c r="D54" s="406" t="s">
        <v>30404</v>
      </c>
      <c r="E54" s="410" t="s">
        <v>30420</v>
      </c>
      <c r="F54" s="87" t="s">
        <v>28577</v>
      </c>
      <c r="G54" s="1097" t="s">
        <v>30255</v>
      </c>
      <c r="H54" s="410" t="s">
        <v>30256</v>
      </c>
      <c r="I54" s="410" t="s">
        <v>23343</v>
      </c>
      <c r="J54" s="410"/>
      <c r="K54" s="410"/>
      <c r="L54" s="410"/>
      <c r="M54" s="410"/>
      <c r="N54" s="410"/>
      <c r="O54" s="410" t="s">
        <v>30403</v>
      </c>
      <c r="P54" s="410"/>
      <c r="Q54" s="410"/>
      <c r="R54" s="410"/>
      <c r="S54" s="418"/>
    </row>
    <row r="55" spans="1:19" ht="15" thickTop="1" thickBot="1">
      <c r="A55" s="406">
        <v>54</v>
      </c>
      <c r="B55" s="406">
        <v>5400</v>
      </c>
      <c r="C55" s="406" t="s">
        <v>31543</v>
      </c>
      <c r="D55" s="406" t="s">
        <v>30405</v>
      </c>
      <c r="E55" s="410" t="s">
        <v>30421</v>
      </c>
      <c r="F55" s="87" t="s">
        <v>28577</v>
      </c>
      <c r="G55" s="1097" t="s">
        <v>30255</v>
      </c>
      <c r="H55" s="410" t="s">
        <v>30257</v>
      </c>
      <c r="I55" s="410" t="s">
        <v>23343</v>
      </c>
      <c r="J55" s="410"/>
      <c r="K55" s="410"/>
      <c r="L55" s="410"/>
      <c r="M55" s="410"/>
      <c r="N55" s="410"/>
      <c r="O55" s="410" t="s">
        <v>30403</v>
      </c>
      <c r="P55" s="410"/>
      <c r="Q55" s="410"/>
      <c r="R55" s="410"/>
      <c r="S55" s="418"/>
    </row>
    <row r="56" spans="1:19" ht="15" thickTop="1" thickBot="1">
      <c r="A56" s="406">
        <v>55</v>
      </c>
      <c r="B56" s="406">
        <v>5500</v>
      </c>
      <c r="C56" s="406" t="s">
        <v>31556</v>
      </c>
      <c r="D56" s="406" t="s">
        <v>30406</v>
      </c>
      <c r="E56" s="410" t="s">
        <v>30422</v>
      </c>
      <c r="F56" s="87" t="s">
        <v>28577</v>
      </c>
      <c r="G56" s="1097" t="s">
        <v>30255</v>
      </c>
      <c r="H56" s="410" t="s">
        <v>30258</v>
      </c>
      <c r="I56" s="410" t="s">
        <v>23343</v>
      </c>
      <c r="J56" s="410"/>
      <c r="K56" s="410"/>
      <c r="L56" s="410"/>
      <c r="M56" s="410"/>
      <c r="N56" s="410"/>
      <c r="O56" s="410" t="s">
        <v>30403</v>
      </c>
      <c r="P56" s="410"/>
      <c r="Q56" s="410"/>
      <c r="R56" s="410"/>
      <c r="S56" s="418"/>
    </row>
    <row r="57" spans="1:19" ht="15" thickTop="1" thickBot="1">
      <c r="A57" s="406">
        <v>56</v>
      </c>
      <c r="B57" s="406">
        <v>5600</v>
      </c>
      <c r="C57" s="406" t="s">
        <v>31558</v>
      </c>
      <c r="D57" s="406" t="s">
        <v>30407</v>
      </c>
      <c r="E57" s="410" t="s">
        <v>30423</v>
      </c>
      <c r="F57" s="87" t="s">
        <v>28577</v>
      </c>
      <c r="G57" s="1097" t="s">
        <v>30255</v>
      </c>
      <c r="H57" s="410" t="s">
        <v>30259</v>
      </c>
      <c r="I57" s="410" t="s">
        <v>23343</v>
      </c>
      <c r="J57" s="410"/>
      <c r="K57" s="410"/>
      <c r="L57" s="410"/>
      <c r="M57" s="410"/>
      <c r="N57" s="410"/>
      <c r="O57" s="410" t="s">
        <v>30403</v>
      </c>
      <c r="P57" s="410"/>
      <c r="Q57" s="410"/>
      <c r="R57" s="410"/>
      <c r="S57" s="418"/>
    </row>
    <row r="58" spans="1:19" ht="15" thickTop="1" thickBot="1">
      <c r="A58" s="406">
        <v>57</v>
      </c>
      <c r="B58" s="406">
        <v>5700</v>
      </c>
      <c r="C58" s="406" t="s">
        <v>31559</v>
      </c>
      <c r="D58" s="406" t="s">
        <v>30408</v>
      </c>
      <c r="E58" s="410" t="s">
        <v>30424</v>
      </c>
      <c r="F58" s="87" t="s">
        <v>28577</v>
      </c>
      <c r="G58" s="1097" t="s">
        <v>30255</v>
      </c>
      <c r="H58" s="410" t="s">
        <v>30260</v>
      </c>
      <c r="I58" s="410" t="s">
        <v>23343</v>
      </c>
      <c r="J58" s="410"/>
      <c r="K58" s="410"/>
      <c r="L58" s="410"/>
      <c r="M58" s="410"/>
      <c r="N58" s="410"/>
      <c r="O58" s="410" t="s">
        <v>30403</v>
      </c>
      <c r="P58" s="410"/>
      <c r="Q58" s="410"/>
      <c r="R58" s="410"/>
      <c r="S58" s="418"/>
    </row>
    <row r="59" spans="1:19" ht="15" thickTop="1" thickBot="1">
      <c r="A59" s="406">
        <v>58</v>
      </c>
      <c r="B59" s="406">
        <v>5800</v>
      </c>
      <c r="C59" s="406" t="s">
        <v>31561</v>
      </c>
      <c r="D59" s="406" t="s">
        <v>30409</v>
      </c>
      <c r="E59" s="410" t="s">
        <v>30425</v>
      </c>
      <c r="F59" s="87" t="s">
        <v>28577</v>
      </c>
      <c r="G59" s="1097" t="s">
        <v>30255</v>
      </c>
      <c r="H59" s="410" t="s">
        <v>30261</v>
      </c>
      <c r="I59" s="410" t="s">
        <v>23343</v>
      </c>
      <c r="J59" s="410"/>
      <c r="K59" s="410"/>
      <c r="L59" s="410"/>
      <c r="M59" s="410"/>
      <c r="N59" s="410"/>
      <c r="O59" s="410" t="s">
        <v>30403</v>
      </c>
      <c r="P59" s="410"/>
      <c r="Q59" s="410"/>
      <c r="R59" s="410"/>
      <c r="S59" s="418"/>
    </row>
    <row r="60" spans="1:19" ht="15" thickTop="1" thickBot="1">
      <c r="A60" s="406">
        <v>59</v>
      </c>
      <c r="B60" s="406">
        <v>5900</v>
      </c>
      <c r="C60" s="406" t="s">
        <v>31539</v>
      </c>
      <c r="D60" s="406" t="s">
        <v>30410</v>
      </c>
      <c r="E60" s="410" t="s">
        <v>30426</v>
      </c>
      <c r="F60" s="87" t="s">
        <v>28577</v>
      </c>
      <c r="G60" s="1097" t="s">
        <v>30255</v>
      </c>
      <c r="H60" s="410" t="s">
        <v>30262</v>
      </c>
      <c r="I60" s="410" t="s">
        <v>23343</v>
      </c>
      <c r="J60" s="410"/>
      <c r="K60" s="410"/>
      <c r="L60" s="410"/>
      <c r="M60" s="410"/>
      <c r="N60" s="410"/>
      <c r="O60" s="410" t="s">
        <v>30403</v>
      </c>
      <c r="P60" s="410"/>
      <c r="Q60" s="410"/>
      <c r="R60" s="410"/>
      <c r="S60" s="418"/>
    </row>
    <row r="61" spans="1:19" ht="15" thickTop="1" thickBot="1">
      <c r="A61" s="406">
        <v>60</v>
      </c>
      <c r="B61" s="406">
        <v>6000</v>
      </c>
      <c r="C61" s="406" t="s">
        <v>31544</v>
      </c>
      <c r="D61" s="406" t="s">
        <v>30411</v>
      </c>
      <c r="E61" s="410" t="s">
        <v>30427</v>
      </c>
      <c r="F61" s="87" t="s">
        <v>28577</v>
      </c>
      <c r="G61" s="1097" t="s">
        <v>30255</v>
      </c>
      <c r="H61" s="410" t="s">
        <v>30263</v>
      </c>
      <c r="I61" s="410" t="s">
        <v>23343</v>
      </c>
      <c r="J61" s="410"/>
      <c r="K61" s="410"/>
      <c r="L61" s="410"/>
      <c r="M61" s="410"/>
      <c r="N61" s="410"/>
      <c r="O61" s="410" t="s">
        <v>30403</v>
      </c>
      <c r="P61" s="410"/>
      <c r="Q61" s="410"/>
      <c r="R61" s="410"/>
      <c r="S61" s="418"/>
    </row>
    <row r="62" spans="1:19" ht="15" thickTop="1" thickBot="1">
      <c r="A62" s="406">
        <v>61</v>
      </c>
      <c r="B62" s="406">
        <v>6100</v>
      </c>
      <c r="C62" s="406" t="s">
        <v>31551</v>
      </c>
      <c r="D62" s="406" t="s">
        <v>30412</v>
      </c>
      <c r="E62" s="410" t="s">
        <v>30428</v>
      </c>
      <c r="F62" s="87" t="s">
        <v>28577</v>
      </c>
      <c r="G62" s="1097" t="s">
        <v>30255</v>
      </c>
      <c r="H62" s="410" t="s">
        <v>30264</v>
      </c>
      <c r="I62" s="410" t="s">
        <v>23343</v>
      </c>
      <c r="J62" s="410"/>
      <c r="K62" s="410"/>
      <c r="L62" s="410"/>
      <c r="M62" s="410"/>
      <c r="N62" s="410"/>
      <c r="O62" s="410" t="s">
        <v>30403</v>
      </c>
      <c r="P62" s="410"/>
      <c r="Q62" s="410"/>
      <c r="R62" s="410"/>
      <c r="S62" s="418"/>
    </row>
    <row r="63" spans="1:19" ht="15" thickTop="1" thickBot="1">
      <c r="A63" s="406">
        <v>62</v>
      </c>
      <c r="B63" s="406">
        <v>6200</v>
      </c>
      <c r="C63" s="406" t="s">
        <v>31545</v>
      </c>
      <c r="D63" s="406" t="s">
        <v>30413</v>
      </c>
      <c r="E63" s="410" t="s">
        <v>30429</v>
      </c>
      <c r="F63" s="87" t="s">
        <v>28577</v>
      </c>
      <c r="G63" s="1097" t="s">
        <v>30255</v>
      </c>
      <c r="H63" s="410" t="s">
        <v>30265</v>
      </c>
      <c r="I63" s="410" t="s">
        <v>23343</v>
      </c>
      <c r="J63" s="410"/>
      <c r="K63" s="410"/>
      <c r="L63" s="410"/>
      <c r="M63" s="410"/>
      <c r="N63" s="410"/>
      <c r="O63" s="410" t="s">
        <v>30403</v>
      </c>
      <c r="P63" s="410"/>
      <c r="Q63" s="410"/>
      <c r="R63" s="410"/>
      <c r="S63" s="418"/>
    </row>
    <row r="64" spans="1:19" ht="15" thickTop="1" thickBot="1">
      <c r="A64" s="406">
        <v>63</v>
      </c>
      <c r="B64" s="406">
        <v>6300</v>
      </c>
      <c r="C64" s="406" t="s">
        <v>31552</v>
      </c>
      <c r="D64" s="406" t="s">
        <v>30414</v>
      </c>
      <c r="E64" s="410" t="s">
        <v>30430</v>
      </c>
      <c r="F64" s="87" t="s">
        <v>28577</v>
      </c>
      <c r="G64" s="1097" t="s">
        <v>30255</v>
      </c>
      <c r="H64" s="410" t="s">
        <v>30266</v>
      </c>
      <c r="I64" s="410" t="s">
        <v>23343</v>
      </c>
      <c r="J64" s="410"/>
      <c r="K64" s="410"/>
      <c r="L64" s="410"/>
      <c r="M64" s="410"/>
      <c r="N64" s="410"/>
      <c r="O64" s="410" t="s">
        <v>30403</v>
      </c>
      <c r="P64" s="410"/>
      <c r="Q64" s="410"/>
      <c r="R64" s="410"/>
      <c r="S64" s="418"/>
    </row>
    <row r="65" spans="1:19" ht="15" thickTop="1" thickBot="1">
      <c r="A65" s="406">
        <v>64</v>
      </c>
      <c r="B65" s="406">
        <v>6400</v>
      </c>
      <c r="C65" s="406" t="s">
        <v>31554</v>
      </c>
      <c r="D65" s="406" t="s">
        <v>30415</v>
      </c>
      <c r="E65" s="410" t="s">
        <v>30431</v>
      </c>
      <c r="F65" s="87" t="s">
        <v>28577</v>
      </c>
      <c r="G65" s="1097" t="s">
        <v>30255</v>
      </c>
      <c r="H65" s="410" t="s">
        <v>30267</v>
      </c>
      <c r="I65" s="410" t="s">
        <v>23343</v>
      </c>
      <c r="J65" s="410"/>
      <c r="K65" s="410"/>
      <c r="L65" s="410"/>
      <c r="M65" s="410"/>
      <c r="N65" s="410"/>
      <c r="O65" s="410" t="s">
        <v>30403</v>
      </c>
      <c r="P65" s="410"/>
      <c r="Q65" s="410"/>
      <c r="R65" s="410"/>
      <c r="S65" s="418"/>
    </row>
    <row r="66" spans="1:19" ht="15" thickTop="1" thickBot="1">
      <c r="A66" s="406">
        <v>65</v>
      </c>
      <c r="B66" s="1089">
        <v>6500</v>
      </c>
      <c r="C66" s="1089" t="s">
        <v>31587</v>
      </c>
      <c r="D66" s="406" t="s">
        <v>30416</v>
      </c>
      <c r="E66" s="410" t="s">
        <v>30432</v>
      </c>
      <c r="F66" s="87" t="s">
        <v>28577</v>
      </c>
      <c r="G66" s="1097" t="s">
        <v>30255</v>
      </c>
      <c r="H66" s="410" t="s">
        <v>30268</v>
      </c>
      <c r="I66" s="410" t="s">
        <v>23343</v>
      </c>
      <c r="J66" s="410"/>
      <c r="K66" s="410"/>
      <c r="L66" s="410"/>
      <c r="M66" s="410"/>
      <c r="N66" s="410"/>
      <c r="O66" s="410" t="s">
        <v>30403</v>
      </c>
      <c r="P66" s="410"/>
      <c r="Q66" s="410"/>
      <c r="R66" s="410"/>
      <c r="S66" s="418"/>
    </row>
    <row r="67" spans="1:19" ht="15" thickTop="1" thickBot="1">
      <c r="A67" s="406">
        <v>66</v>
      </c>
      <c r="B67" s="406">
        <v>6600</v>
      </c>
      <c r="C67" s="406" t="s">
        <v>31557</v>
      </c>
      <c r="D67" s="406" t="s">
        <v>30417</v>
      </c>
      <c r="E67" s="410" t="s">
        <v>30433</v>
      </c>
      <c r="F67" s="87" t="s">
        <v>28577</v>
      </c>
      <c r="G67" s="1097" t="s">
        <v>30255</v>
      </c>
      <c r="H67" s="410" t="s">
        <v>30269</v>
      </c>
      <c r="I67" s="410" t="s">
        <v>23343</v>
      </c>
      <c r="J67" s="410"/>
      <c r="K67" s="410"/>
      <c r="L67" s="410"/>
      <c r="M67" s="410"/>
      <c r="N67" s="410"/>
      <c r="O67" s="410" t="s">
        <v>30403</v>
      </c>
      <c r="P67" s="410"/>
      <c r="Q67" s="410"/>
      <c r="R67" s="410"/>
      <c r="S67" s="418"/>
    </row>
    <row r="68" spans="1:19" ht="15" thickTop="1" thickBot="1">
      <c r="A68" s="406">
        <v>67</v>
      </c>
      <c r="B68" s="406">
        <v>6700</v>
      </c>
      <c r="C68" s="406" t="s">
        <v>31560</v>
      </c>
      <c r="D68" s="406" t="s">
        <v>30418</v>
      </c>
      <c r="E68" s="410" t="s">
        <v>30434</v>
      </c>
      <c r="F68" s="87" t="s">
        <v>28577</v>
      </c>
      <c r="G68" s="1097" t="s">
        <v>30255</v>
      </c>
      <c r="H68" s="410" t="s">
        <v>30270</v>
      </c>
      <c r="I68" s="410" t="s">
        <v>23343</v>
      </c>
      <c r="J68" s="410"/>
      <c r="K68" s="410"/>
      <c r="L68" s="410"/>
      <c r="M68" s="410"/>
      <c r="N68" s="410"/>
      <c r="O68" s="410" t="s">
        <v>30403</v>
      </c>
      <c r="P68" s="410"/>
      <c r="Q68" s="410"/>
      <c r="R68" s="410"/>
      <c r="S68" s="418"/>
    </row>
    <row r="69" spans="1:19" ht="15" thickTop="1" thickBot="1">
      <c r="A69" s="406">
        <v>68</v>
      </c>
      <c r="B69" s="406">
        <v>6800</v>
      </c>
      <c r="C69" s="406" t="s">
        <v>31546</v>
      </c>
      <c r="D69" s="406" t="s">
        <v>30419</v>
      </c>
      <c r="E69" s="410" t="s">
        <v>30435</v>
      </c>
      <c r="F69" s="87" t="s">
        <v>28577</v>
      </c>
      <c r="G69" s="1097" t="s">
        <v>30255</v>
      </c>
      <c r="H69" s="410" t="s">
        <v>30271</v>
      </c>
      <c r="I69" s="410" t="s">
        <v>23343</v>
      </c>
      <c r="J69" s="410"/>
      <c r="K69" s="410"/>
      <c r="L69" s="410"/>
      <c r="M69" s="410"/>
      <c r="N69" s="410"/>
      <c r="O69" s="410" t="s">
        <v>30403</v>
      </c>
      <c r="P69" s="410"/>
      <c r="Q69" s="410"/>
      <c r="R69" s="410"/>
      <c r="S69" s="418"/>
    </row>
    <row r="70" spans="1:19" ht="15" thickTop="1" thickBot="1">
      <c r="A70" s="406"/>
      <c r="B70" s="406"/>
      <c r="C70" s="406"/>
      <c r="D70" s="406"/>
      <c r="E70" s="410"/>
      <c r="F70" s="87"/>
      <c r="G70" s="406"/>
      <c r="H70" s="410"/>
      <c r="I70" s="410"/>
      <c r="J70" s="410"/>
      <c r="K70" s="410"/>
      <c r="L70" s="410"/>
      <c r="M70" s="410"/>
      <c r="N70" s="410"/>
      <c r="O70" s="410"/>
      <c r="P70" s="410"/>
      <c r="Q70" s="410"/>
      <c r="R70" s="410"/>
      <c r="S70" s="418"/>
    </row>
    <row r="71" spans="1:19" ht="15" thickTop="1" thickBot="1">
      <c r="A71" s="406"/>
      <c r="B71" s="406"/>
      <c r="C71" s="406"/>
      <c r="D71" s="406"/>
      <c r="E71" s="410"/>
      <c r="F71" s="87"/>
      <c r="G71" s="406"/>
      <c r="H71" s="410"/>
      <c r="I71" s="410"/>
      <c r="J71" s="410"/>
      <c r="K71" s="410"/>
      <c r="L71" s="410"/>
      <c r="M71" s="410"/>
      <c r="N71" s="410"/>
      <c r="O71" s="410"/>
      <c r="P71" s="410"/>
      <c r="Q71" s="410"/>
      <c r="R71" s="410"/>
      <c r="S71" s="418"/>
    </row>
    <row r="72" spans="1:19" ht="15" thickTop="1" thickBot="1">
      <c r="A72" s="406"/>
      <c r="B72" s="406"/>
      <c r="C72" s="406"/>
      <c r="D72" s="406"/>
      <c r="E72" s="410"/>
      <c r="F72" s="87"/>
      <c r="G72" s="406"/>
      <c r="H72" s="410"/>
      <c r="I72" s="410"/>
      <c r="J72" s="410"/>
      <c r="K72" s="410"/>
      <c r="L72" s="410"/>
      <c r="M72" s="410"/>
      <c r="N72" s="410"/>
      <c r="O72" s="410"/>
      <c r="P72" s="410"/>
      <c r="Q72" s="410"/>
      <c r="R72" s="410"/>
      <c r="S72" s="418"/>
    </row>
    <row r="73" spans="1:19" ht="15" thickTop="1" thickBot="1">
      <c r="A73" s="406"/>
      <c r="B73" s="406"/>
      <c r="C73" s="406"/>
      <c r="D73" s="406"/>
      <c r="E73" s="410"/>
      <c r="F73" s="87"/>
      <c r="G73" s="406"/>
      <c r="H73" s="410"/>
      <c r="I73" s="410"/>
      <c r="J73" s="410"/>
      <c r="K73" s="410"/>
      <c r="L73" s="410"/>
      <c r="M73" s="410"/>
      <c r="N73" s="410"/>
      <c r="O73" s="410"/>
      <c r="P73" s="410"/>
      <c r="Q73" s="410"/>
      <c r="R73" s="410"/>
      <c r="S73" s="418"/>
    </row>
    <row r="74" spans="1:19" ht="15" thickTop="1" thickBot="1">
      <c r="A74" s="406"/>
      <c r="B74" s="406"/>
      <c r="C74" s="406"/>
      <c r="D74" s="406"/>
      <c r="E74" s="410"/>
      <c r="F74" s="87"/>
      <c r="G74" s="406"/>
      <c r="H74" s="410"/>
      <c r="I74" s="410"/>
      <c r="J74" s="410"/>
      <c r="K74" s="410"/>
      <c r="L74" s="410"/>
      <c r="M74" s="410"/>
      <c r="N74" s="410"/>
      <c r="O74" s="410"/>
      <c r="P74" s="410"/>
      <c r="Q74" s="410"/>
      <c r="R74" s="410"/>
      <c r="S74" s="418"/>
    </row>
    <row r="75" spans="1:19" ht="15" thickTop="1" thickBot="1">
      <c r="A75" s="406"/>
      <c r="B75" s="406"/>
      <c r="C75" s="406"/>
      <c r="D75" s="406"/>
      <c r="E75" s="410"/>
      <c r="F75" s="87"/>
      <c r="G75" s="406"/>
      <c r="H75" s="410"/>
      <c r="I75" s="410"/>
      <c r="J75" s="410"/>
      <c r="K75" s="410"/>
      <c r="L75" s="410"/>
      <c r="M75" s="410"/>
      <c r="N75" s="410"/>
      <c r="O75" s="410"/>
      <c r="P75" s="410"/>
      <c r="Q75" s="410"/>
      <c r="R75" s="410"/>
      <c r="S75" s="418"/>
    </row>
    <row r="76" spans="1:19" ht="15" thickTop="1" thickBot="1">
      <c r="A76" s="406"/>
      <c r="B76" s="406"/>
      <c r="C76" s="406"/>
      <c r="D76" s="406"/>
      <c r="E76" s="410"/>
      <c r="F76" s="87"/>
      <c r="G76" s="406"/>
      <c r="H76" s="410"/>
      <c r="I76" s="410"/>
      <c r="J76" s="410"/>
      <c r="K76" s="410"/>
      <c r="L76" s="410"/>
      <c r="M76" s="410"/>
      <c r="N76" s="410"/>
      <c r="O76" s="410"/>
      <c r="P76" s="410"/>
      <c r="Q76" s="410"/>
      <c r="R76" s="410"/>
      <c r="S76" s="418"/>
    </row>
    <row r="77" spans="1:19" ht="15" thickTop="1" thickBot="1">
      <c r="A77" s="406"/>
      <c r="B77" s="406"/>
      <c r="C77" s="406"/>
      <c r="D77" s="406"/>
      <c r="E77" s="410"/>
      <c r="F77" s="87"/>
      <c r="G77" s="406"/>
      <c r="H77" s="410"/>
      <c r="I77" s="410"/>
      <c r="J77" s="410"/>
      <c r="K77" s="410"/>
      <c r="L77" s="410"/>
      <c r="M77" s="410"/>
      <c r="N77" s="410"/>
      <c r="O77" s="410"/>
      <c r="P77" s="410"/>
      <c r="Q77" s="410"/>
      <c r="R77" s="410"/>
      <c r="S77" s="418"/>
    </row>
    <row r="78" spans="1:19" ht="15" thickTop="1" thickBot="1">
      <c r="A78" s="406"/>
      <c r="B78" s="406"/>
      <c r="C78" s="406"/>
      <c r="D78" s="406"/>
      <c r="E78" s="410"/>
      <c r="F78" s="87"/>
      <c r="G78" s="406"/>
      <c r="H78" s="410"/>
      <c r="I78" s="410"/>
      <c r="J78" s="410"/>
      <c r="K78" s="410"/>
      <c r="L78" s="410"/>
      <c r="M78" s="410"/>
      <c r="N78" s="410"/>
      <c r="O78" s="410"/>
      <c r="P78" s="410"/>
      <c r="Q78" s="410"/>
      <c r="R78" s="410"/>
      <c r="S78" s="418"/>
    </row>
    <row r="79" spans="1:19" ht="15" thickTop="1" thickBot="1">
      <c r="A79" s="406"/>
      <c r="B79" s="406"/>
      <c r="C79" s="406"/>
      <c r="D79" s="406"/>
      <c r="E79" s="410"/>
      <c r="F79" s="87"/>
      <c r="G79" s="406"/>
      <c r="H79" s="410"/>
      <c r="I79" s="410"/>
      <c r="J79" s="410"/>
      <c r="K79" s="410"/>
      <c r="L79" s="410"/>
      <c r="M79" s="410"/>
      <c r="N79" s="410"/>
      <c r="O79" s="410"/>
      <c r="P79" s="410"/>
      <c r="Q79" s="410"/>
      <c r="R79" s="410"/>
      <c r="S79" s="418"/>
    </row>
    <row r="80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25" r:id="rId2" display="SW00016700001@nihonsoft.net"/>
    <hyperlink ref="F26" r:id="rId3" display="SW00016700001@nihonsoft.net"/>
    <hyperlink ref="F27" r:id="rId4" display="SW00016700001@nihonsoft.net"/>
    <hyperlink ref="F28" r:id="rId5" display="SW00016700001@nihonsoft.net"/>
    <hyperlink ref="F29" r:id="rId6" display="SW00016700001@nihonsoft.net"/>
    <hyperlink ref="F31" r:id="rId7" display="SW00016700001@nihonsoft.net"/>
    <hyperlink ref="F33" r:id="rId8" display="SW00016700001@nihonsoft.net"/>
    <hyperlink ref="F35" r:id="rId9" display="SW00016700001@nihonsoft.net"/>
    <hyperlink ref="F37" r:id="rId10" display="SW00016700001@nihonsoft.net"/>
    <hyperlink ref="F30" r:id="rId11" display="SW00016700001@nihonsoft.net"/>
    <hyperlink ref="F32" r:id="rId12" display="SW00016700001@nihonsoft.net"/>
    <hyperlink ref="F34" r:id="rId13" display="SW00016700001@nihonsoft.net"/>
    <hyperlink ref="F36" r:id="rId14" display="SW00016700001@nihonsoft.net"/>
    <hyperlink ref="F38" r:id="rId15" display="SW00016700001@nihonsoft.net"/>
    <hyperlink ref="F39" r:id="rId16" display="SW00016700001@nihonsoft.net"/>
    <hyperlink ref="F40" r:id="rId17" display="SW00016700001@nihonsoft.net"/>
    <hyperlink ref="F41" r:id="rId18" display="SW00016700001@nihonsoft.net"/>
    <hyperlink ref="F42" r:id="rId19" display="SW00016700001@nihonsoft.net"/>
    <hyperlink ref="F44" r:id="rId20" display="SW00016700001@nihonsoft.net"/>
    <hyperlink ref="F46" r:id="rId21" display="SW00016700001@nihonsoft.net"/>
    <hyperlink ref="F48" r:id="rId22" display="SW00016700001@nihonsoft.net"/>
    <hyperlink ref="F43" r:id="rId23" display="SW00016700001@nihonsoft.net"/>
    <hyperlink ref="F45" r:id="rId24" display="SW00016700001@nihonsoft.net"/>
    <hyperlink ref="F47" r:id="rId25" display="SW00016700001@nihonsoft.net"/>
    <hyperlink ref="F49" r:id="rId26" display="SW00016700001@nihonsoft.net"/>
    <hyperlink ref="F50" r:id="rId27" display="SW00016700001@nihonsoft.net"/>
    <hyperlink ref="F51" r:id="rId28" display="SW00016700001@nihonsoft.net"/>
    <hyperlink ref="F52" r:id="rId29"/>
    <hyperlink ref="F53" r:id="rId30"/>
    <hyperlink ref="F54:F69" r:id="rId31" display="sofinet@nihonsoft.net"/>
  </hyperlinks>
  <pageMargins left="0.7" right="0.7" top="0.75" bottom="0.75" header="0.51180555555555496" footer="0.51180555555555496"/>
  <pageSetup paperSize="9" firstPageNumber="0" fitToHeight="0" orientation="landscape" r:id="rId3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V13"/>
  <sheetViews>
    <sheetView zoomScaleNormal="100" workbookViewId="0">
      <pane ySplit="1" topLeftCell="A2" activePane="bottomLeft" state="frozen"/>
      <selection pane="bottomLeft" activeCell="H26" sqref="H26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1000</v>
      </c>
      <c r="C2" s="406" t="s">
        <v>15310</v>
      </c>
      <c r="D2" s="406" t="s">
        <v>15384</v>
      </c>
      <c r="E2" s="407" t="s">
        <v>15385</v>
      </c>
      <c r="F2" s="87" t="s">
        <v>15311</v>
      </c>
      <c r="G2" s="406" t="s">
        <v>21</v>
      </c>
      <c r="H2" s="409" t="s">
        <v>16153</v>
      </c>
      <c r="I2" s="410" t="s">
        <v>15312</v>
      </c>
      <c r="J2" s="410"/>
      <c r="K2" s="8" t="s">
        <v>17255</v>
      </c>
      <c r="L2" s="8" t="s">
        <v>17257</v>
      </c>
      <c r="M2" s="8" t="s">
        <v>17257</v>
      </c>
      <c r="N2" s="8" t="s">
        <v>17259</v>
      </c>
      <c r="O2" s="410" t="s">
        <v>15386</v>
      </c>
      <c r="P2" s="410"/>
      <c r="Q2" s="504" t="s">
        <v>15478</v>
      </c>
      <c r="R2" s="504"/>
      <c r="S2" s="412">
        <v>48</v>
      </c>
      <c r="U2" s="413" t="s">
        <v>5180</v>
      </c>
      <c r="V2" s="413">
        <f>COUNTIF($S$2:$S$11,"41")</f>
        <v>0</v>
      </c>
    </row>
    <row r="3" spans="1:22" ht="15" thickTop="1" thickBot="1">
      <c r="A3" s="406"/>
      <c r="B3" s="406"/>
      <c r="C3" s="406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412"/>
      <c r="U3" s="413" t="s">
        <v>5179</v>
      </c>
      <c r="V3" s="413">
        <f>COUNTIF($S$2:$S$4,"42")</f>
        <v>0</v>
      </c>
    </row>
    <row r="4" spans="1:22" ht="15" thickTop="1" thickBot="1">
      <c r="A4" s="406"/>
      <c r="B4" s="406"/>
      <c r="C4" s="406"/>
      <c r="D4" s="406"/>
      <c r="E4" s="407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COUNTIF($S$2:$S$4,"43")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COUNTIF($S$2:$S$30,"44")</f>
        <v>0</v>
      </c>
    </row>
    <row r="6" spans="1:22" ht="15" thickTop="1" thickBot="1">
      <c r="A6" s="406"/>
      <c r="B6" s="406"/>
      <c r="C6" s="406"/>
      <c r="D6" s="406"/>
      <c r="E6" s="415"/>
      <c r="F6" s="23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5"/>
      <c r="R6" s="505"/>
      <c r="S6" s="412"/>
      <c r="U6" s="413" t="s">
        <v>5174</v>
      </c>
      <c r="V6" s="413">
        <f>COUNTIF($S$2:$S$10,"45")</f>
        <v>0</v>
      </c>
    </row>
    <row r="7" spans="1:22" ht="15" thickTop="1" thickBot="1">
      <c r="A7" s="406"/>
      <c r="B7" s="406"/>
      <c r="C7" s="406"/>
      <c r="D7" s="406"/>
      <c r="E7" s="415"/>
      <c r="F7" s="23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5"/>
      <c r="R7" s="505"/>
      <c r="S7" s="412"/>
      <c r="U7" s="413" t="s">
        <v>5175</v>
      </c>
      <c r="V7" s="413">
        <f>COUNTIF($S$2:$S$10,"46")</f>
        <v>0</v>
      </c>
    </row>
    <row r="8" spans="1:22" ht="15" thickTop="1" thickBot="1">
      <c r="A8" s="406"/>
      <c r="B8" s="406"/>
      <c r="C8" s="406"/>
      <c r="D8" s="406"/>
      <c r="E8" s="415"/>
      <c r="F8" s="23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/>
      <c r="R8" s="410"/>
      <c r="S8" s="412"/>
      <c r="U8" s="413" t="s">
        <v>5214</v>
      </c>
      <c r="V8" s="413">
        <f>COUNTIF($S$2:$S$8,"47")</f>
        <v>0</v>
      </c>
    </row>
    <row r="9" spans="1:22" ht="13.5" thickTop="1" thickBot="1">
      <c r="A9" s="406"/>
      <c r="B9" s="406"/>
      <c r="C9" s="406"/>
      <c r="D9" s="406"/>
      <c r="E9" s="415"/>
      <c r="F9" s="414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410"/>
      <c r="R9" s="410"/>
      <c r="S9" s="412"/>
      <c r="U9" s="413" t="s">
        <v>5216</v>
      </c>
      <c r="V9" s="413">
        <f>COUNTIF($S$2:$S$150,"48")</f>
        <v>1</v>
      </c>
    </row>
    <row r="10" spans="1:22" ht="13.5" thickTop="1" thickBot="1">
      <c r="A10" s="406"/>
      <c r="B10" s="406"/>
      <c r="C10" s="406"/>
      <c r="D10" s="406"/>
      <c r="E10" s="415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410"/>
      <c r="R10" s="410"/>
      <c r="S10" s="412"/>
      <c r="U10" s="413" t="s">
        <v>5215</v>
      </c>
      <c r="V10" s="413">
        <f>COUNTIF($S$2:$S$150,"49")</f>
        <v>0</v>
      </c>
    </row>
    <row r="11" spans="1:22" ht="13.5" thickTop="1" thickBot="1">
      <c r="A11" s="406"/>
      <c r="B11" s="406"/>
      <c r="C11" s="406"/>
      <c r="D11" s="406"/>
      <c r="E11" s="415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410"/>
      <c r="R11" s="410"/>
      <c r="S11" s="412"/>
      <c r="U11" s="413" t="s">
        <v>17020</v>
      </c>
      <c r="V11" s="413">
        <f>COUNTIF($S$2:$S$150,"50")</f>
        <v>0</v>
      </c>
    </row>
    <row r="12" spans="1:22" ht="12.75" thickTop="1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V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5" style="419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1010</v>
      </c>
      <c r="C2" s="406" t="s">
        <v>17543</v>
      </c>
      <c r="D2" s="406" t="s">
        <v>16338</v>
      </c>
      <c r="E2" s="407" t="s">
        <v>16349</v>
      </c>
      <c r="F2" s="87" t="s">
        <v>16316</v>
      </c>
      <c r="G2" s="406" t="s">
        <v>21</v>
      </c>
      <c r="H2" s="409" t="s">
        <v>16352</v>
      </c>
      <c r="I2" s="410" t="s">
        <v>16323</v>
      </c>
      <c r="J2" s="410"/>
      <c r="K2" s="410" t="s">
        <v>17311</v>
      </c>
      <c r="L2" s="410" t="s">
        <v>17509</v>
      </c>
      <c r="M2" s="410" t="s">
        <v>17257</v>
      </c>
      <c r="N2" s="410" t="s">
        <v>17500</v>
      </c>
      <c r="O2" s="410" t="s">
        <v>16337</v>
      </c>
      <c r="P2" s="410"/>
      <c r="Q2" s="504"/>
      <c r="R2" s="504" t="s">
        <v>17550</v>
      </c>
      <c r="S2" s="745"/>
      <c r="U2" s="413" t="s">
        <v>5180</v>
      </c>
      <c r="V2" s="413">
        <f>COUNTIF($S$2:$S$21,"41")</f>
        <v>0</v>
      </c>
    </row>
    <row r="3" spans="1:22" ht="15" thickTop="1" thickBot="1">
      <c r="A3" s="406">
        <v>2</v>
      </c>
      <c r="B3" s="406">
        <v>1020</v>
      </c>
      <c r="C3" s="406" t="s">
        <v>17544</v>
      </c>
      <c r="D3" s="406" t="s">
        <v>16339</v>
      </c>
      <c r="E3" s="407" t="s">
        <v>16350</v>
      </c>
      <c r="F3" s="87" t="s">
        <v>15354</v>
      </c>
      <c r="G3" s="406" t="s">
        <v>21</v>
      </c>
      <c r="H3" s="409" t="s">
        <v>16318</v>
      </c>
      <c r="I3" s="410" t="s">
        <v>16323</v>
      </c>
      <c r="J3" s="410"/>
      <c r="K3" s="410" t="s">
        <v>17311</v>
      </c>
      <c r="L3" s="410" t="s">
        <v>17509</v>
      </c>
      <c r="M3" s="410" t="s">
        <v>17510</v>
      </c>
      <c r="N3" s="410" t="s">
        <v>17510</v>
      </c>
      <c r="O3" s="410" t="s">
        <v>16337</v>
      </c>
      <c r="P3" s="410"/>
      <c r="Q3" s="504"/>
      <c r="R3" s="504" t="s">
        <v>17550</v>
      </c>
      <c r="S3" s="745"/>
      <c r="U3" s="413"/>
      <c r="V3" s="413"/>
    </row>
    <row r="4" spans="1:22" ht="15" thickTop="1" thickBot="1">
      <c r="A4" s="406">
        <v>3</v>
      </c>
      <c r="B4" s="406">
        <v>1030</v>
      </c>
      <c r="C4" s="406" t="s">
        <v>17545</v>
      </c>
      <c r="D4" s="406" t="s">
        <v>16340</v>
      </c>
      <c r="E4" s="407" t="s">
        <v>16351</v>
      </c>
      <c r="F4" s="87" t="s">
        <v>15355</v>
      </c>
      <c r="G4" s="406" t="s">
        <v>21</v>
      </c>
      <c r="H4" s="409" t="s">
        <v>16319</v>
      </c>
      <c r="I4" s="410" t="s">
        <v>16323</v>
      </c>
      <c r="J4" s="410"/>
      <c r="K4" s="410" t="s">
        <v>17311</v>
      </c>
      <c r="L4" s="410" t="s">
        <v>17509</v>
      </c>
      <c r="M4" s="410" t="s">
        <v>17500</v>
      </c>
      <c r="N4" s="410" t="s">
        <v>17508</v>
      </c>
      <c r="O4" s="410" t="s">
        <v>16337</v>
      </c>
      <c r="P4" s="410"/>
      <c r="Q4" s="504"/>
      <c r="R4" s="504" t="s">
        <v>17550</v>
      </c>
      <c r="S4" s="745"/>
      <c r="U4" s="413"/>
      <c r="V4" s="413"/>
    </row>
    <row r="5" spans="1:22" ht="15" thickTop="1" thickBot="1">
      <c r="A5" s="406">
        <v>4</v>
      </c>
      <c r="B5" s="406">
        <v>1040</v>
      </c>
      <c r="C5" s="406" t="s">
        <v>17546</v>
      </c>
      <c r="D5" s="406" t="s">
        <v>16341</v>
      </c>
      <c r="E5" s="407" t="s">
        <v>16345</v>
      </c>
      <c r="F5" s="87" t="s">
        <v>15356</v>
      </c>
      <c r="G5" s="406" t="s">
        <v>21</v>
      </c>
      <c r="H5" s="409" t="s">
        <v>16320</v>
      </c>
      <c r="I5" s="410" t="s">
        <v>16323</v>
      </c>
      <c r="J5" s="410"/>
      <c r="K5" s="410" t="s">
        <v>17311</v>
      </c>
      <c r="L5" s="410" t="s">
        <v>17509</v>
      </c>
      <c r="M5" s="410" t="s">
        <v>17500</v>
      </c>
      <c r="N5" s="410" t="s">
        <v>17510</v>
      </c>
      <c r="O5" s="410" t="s">
        <v>16337</v>
      </c>
      <c r="P5" s="410"/>
      <c r="Q5" s="505"/>
      <c r="R5" s="504" t="s">
        <v>17550</v>
      </c>
      <c r="S5" s="745"/>
      <c r="U5" s="413"/>
      <c r="V5" s="413"/>
    </row>
    <row r="6" spans="1:22" ht="15" thickTop="1" thickBot="1">
      <c r="A6" s="406">
        <v>5</v>
      </c>
      <c r="B6" s="406">
        <v>1050</v>
      </c>
      <c r="C6" s="406" t="s">
        <v>17547</v>
      </c>
      <c r="D6" s="406" t="s">
        <v>16342</v>
      </c>
      <c r="E6" s="407" t="s">
        <v>16346</v>
      </c>
      <c r="F6" s="87" t="s">
        <v>15357</v>
      </c>
      <c r="G6" s="406" t="s">
        <v>21</v>
      </c>
      <c r="H6" s="409" t="s">
        <v>16321</v>
      </c>
      <c r="I6" s="410" t="s">
        <v>16323</v>
      </c>
      <c r="J6" s="410"/>
      <c r="K6" s="410" t="s">
        <v>17311</v>
      </c>
      <c r="L6" s="410" t="s">
        <v>17509</v>
      </c>
      <c r="M6" s="410" t="s">
        <v>17510</v>
      </c>
      <c r="N6" s="410" t="s">
        <v>17510</v>
      </c>
      <c r="O6" s="410" t="s">
        <v>16337</v>
      </c>
      <c r="P6" s="410"/>
      <c r="Q6" s="505"/>
      <c r="R6" s="504" t="s">
        <v>17550</v>
      </c>
      <c r="S6" s="745"/>
      <c r="U6" s="413"/>
      <c r="V6" s="413"/>
    </row>
    <row r="7" spans="1:22" ht="15" thickTop="1" thickBot="1">
      <c r="A7" s="406">
        <v>6</v>
      </c>
      <c r="B7" s="406">
        <v>1060</v>
      </c>
      <c r="C7" s="406" t="s">
        <v>17548</v>
      </c>
      <c r="D7" s="406" t="s">
        <v>16343</v>
      </c>
      <c r="E7" s="407" t="s">
        <v>16347</v>
      </c>
      <c r="F7" s="87" t="s">
        <v>15358</v>
      </c>
      <c r="G7" s="406" t="s">
        <v>21</v>
      </c>
      <c r="H7" s="409" t="s">
        <v>16322</v>
      </c>
      <c r="I7" s="410" t="s">
        <v>16323</v>
      </c>
      <c r="J7" s="410"/>
      <c r="K7" s="410" t="s">
        <v>17311</v>
      </c>
      <c r="L7" s="410" t="s">
        <v>17509</v>
      </c>
      <c r="M7" s="410" t="s">
        <v>17510</v>
      </c>
      <c r="N7" s="410" t="s">
        <v>17510</v>
      </c>
      <c r="O7" s="410" t="s">
        <v>16337</v>
      </c>
      <c r="P7" s="410"/>
      <c r="Q7" s="505"/>
      <c r="R7" s="504" t="s">
        <v>17550</v>
      </c>
      <c r="S7" s="745"/>
    </row>
    <row r="8" spans="1:22" ht="15" thickTop="1" thickBot="1">
      <c r="A8" s="406">
        <v>7</v>
      </c>
      <c r="B8" s="406">
        <v>1070</v>
      </c>
      <c r="C8" s="406" t="s">
        <v>17549</v>
      </c>
      <c r="D8" s="406" t="s">
        <v>16344</v>
      </c>
      <c r="E8" s="415" t="s">
        <v>16348</v>
      </c>
      <c r="F8" s="87" t="s">
        <v>15359</v>
      </c>
      <c r="G8" s="406" t="s">
        <v>21</v>
      </c>
      <c r="H8" s="409" t="s">
        <v>16317</v>
      </c>
      <c r="I8" s="410" t="s">
        <v>16323</v>
      </c>
      <c r="J8" s="410"/>
      <c r="K8" s="410" t="s">
        <v>17311</v>
      </c>
      <c r="L8" s="410" t="s">
        <v>17509</v>
      </c>
      <c r="M8" s="410" t="s">
        <v>17510</v>
      </c>
      <c r="N8" s="410" t="s">
        <v>17500</v>
      </c>
      <c r="O8" s="410" t="s">
        <v>16337</v>
      </c>
      <c r="P8" s="410"/>
      <c r="Q8" s="410"/>
      <c r="R8" s="504" t="s">
        <v>17550</v>
      </c>
      <c r="S8" s="745"/>
    </row>
    <row r="9" spans="1:22" ht="15" thickTop="1" thickBot="1">
      <c r="A9" s="406">
        <v>8</v>
      </c>
      <c r="B9" s="406">
        <v>1090</v>
      </c>
      <c r="C9" s="406" t="s">
        <v>23271</v>
      </c>
      <c r="D9" s="406" t="s">
        <v>23277</v>
      </c>
      <c r="E9" s="415" t="s">
        <v>23274</v>
      </c>
      <c r="F9" s="87" t="s">
        <v>23283</v>
      </c>
      <c r="G9" s="406" t="s">
        <v>21</v>
      </c>
      <c r="H9" s="409" t="s">
        <v>19189</v>
      </c>
      <c r="I9" s="410" t="s">
        <v>23280</v>
      </c>
      <c r="J9" s="410"/>
      <c r="K9" s="410" t="s">
        <v>17311</v>
      </c>
      <c r="L9" s="410" t="s">
        <v>17509</v>
      </c>
      <c r="M9" s="410" t="s">
        <v>17257</v>
      </c>
      <c r="N9" s="410" t="s">
        <v>17257</v>
      </c>
      <c r="O9" s="410" t="s">
        <v>24785</v>
      </c>
      <c r="P9" s="410"/>
      <c r="Q9" s="410" t="s">
        <v>23540</v>
      </c>
      <c r="R9" s="410" t="s">
        <v>23544</v>
      </c>
      <c r="S9" s="412"/>
    </row>
    <row r="10" spans="1:22" ht="15" thickTop="1" thickBot="1">
      <c r="A10" s="406">
        <v>9</v>
      </c>
      <c r="B10" s="406">
        <v>1100</v>
      </c>
      <c r="C10" s="406" t="s">
        <v>23272</v>
      </c>
      <c r="D10" s="406" t="s">
        <v>23278</v>
      </c>
      <c r="E10" s="415" t="s">
        <v>23275</v>
      </c>
      <c r="F10" s="87" t="s">
        <v>23281</v>
      </c>
      <c r="G10" s="406" t="s">
        <v>21</v>
      </c>
      <c r="H10" s="409" t="s">
        <v>19190</v>
      </c>
      <c r="I10" s="410" t="s">
        <v>23280</v>
      </c>
      <c r="J10" s="410"/>
      <c r="K10" s="410" t="s">
        <v>17311</v>
      </c>
      <c r="L10" s="410" t="s">
        <v>17509</v>
      </c>
      <c r="M10" s="410" t="s">
        <v>17257</v>
      </c>
      <c r="N10" s="410" t="s">
        <v>17257</v>
      </c>
      <c r="O10" s="410" t="s">
        <v>24785</v>
      </c>
      <c r="P10" s="410"/>
      <c r="Q10" s="410" t="s">
        <v>23545</v>
      </c>
      <c r="R10" s="410" t="s">
        <v>23541</v>
      </c>
      <c r="S10" s="412"/>
    </row>
    <row r="11" spans="1:22" ht="15" thickTop="1" thickBot="1">
      <c r="A11" s="406">
        <v>10</v>
      </c>
      <c r="B11" s="406">
        <v>1110</v>
      </c>
      <c r="C11" s="406" t="s">
        <v>23273</v>
      </c>
      <c r="D11" s="406" t="s">
        <v>23279</v>
      </c>
      <c r="E11" s="415" t="s">
        <v>23276</v>
      </c>
      <c r="F11" s="87" t="s">
        <v>23282</v>
      </c>
      <c r="G11" s="406" t="s">
        <v>21</v>
      </c>
      <c r="H11" s="409" t="s">
        <v>19191</v>
      </c>
      <c r="I11" s="410" t="s">
        <v>23280</v>
      </c>
      <c r="J11" s="410"/>
      <c r="K11" s="410" t="s">
        <v>17311</v>
      </c>
      <c r="L11" s="410" t="s">
        <v>17509</v>
      </c>
      <c r="M11" s="410" t="s">
        <v>17257</v>
      </c>
      <c r="N11" s="410" t="s">
        <v>17257</v>
      </c>
      <c r="O11" s="410" t="s">
        <v>24785</v>
      </c>
      <c r="P11" s="410"/>
      <c r="Q11" s="410" t="s">
        <v>23543</v>
      </c>
      <c r="R11" s="410" t="s">
        <v>23542</v>
      </c>
      <c r="S11" s="412"/>
    </row>
    <row r="12" spans="1:22" ht="15" thickTop="1" thickBot="1">
      <c r="A12" s="406">
        <v>11</v>
      </c>
      <c r="B12" s="406">
        <v>1120</v>
      </c>
      <c r="C12" s="406" t="s">
        <v>23314</v>
      </c>
      <c r="D12" s="406" t="s">
        <v>23779</v>
      </c>
      <c r="E12" s="415" t="s">
        <v>23780</v>
      </c>
      <c r="F12" s="87" t="s">
        <v>23312</v>
      </c>
      <c r="G12" s="406" t="s">
        <v>21</v>
      </c>
      <c r="H12" s="409" t="s">
        <v>23328</v>
      </c>
      <c r="I12" s="410" t="s">
        <v>23330</v>
      </c>
      <c r="J12" s="410"/>
      <c r="K12" s="410" t="s">
        <v>17311</v>
      </c>
      <c r="L12" s="410" t="s">
        <v>17509</v>
      </c>
      <c r="M12" s="410" t="s">
        <v>17257</v>
      </c>
      <c r="N12" s="410" t="s">
        <v>17257</v>
      </c>
      <c r="O12" s="410" t="s">
        <v>23783</v>
      </c>
      <c r="P12" s="410"/>
      <c r="Q12" s="410" t="s">
        <v>23901</v>
      </c>
      <c r="R12" s="410" t="s">
        <v>23903</v>
      </c>
      <c r="S12" s="412"/>
    </row>
    <row r="13" spans="1:22" ht="15" thickTop="1" thickBot="1">
      <c r="A13" s="406">
        <v>12</v>
      </c>
      <c r="B13" s="406">
        <v>1130</v>
      </c>
      <c r="C13" s="406" t="s">
        <v>23315</v>
      </c>
      <c r="D13" s="406" t="s">
        <v>23781</v>
      </c>
      <c r="E13" s="415" t="s">
        <v>23782</v>
      </c>
      <c r="F13" s="87" t="s">
        <v>23313</v>
      </c>
      <c r="G13" s="406" t="s">
        <v>21</v>
      </c>
      <c r="H13" s="409" t="s">
        <v>23329</v>
      </c>
      <c r="I13" s="410" t="s">
        <v>23280</v>
      </c>
      <c r="J13" s="410"/>
      <c r="K13" s="410" t="s">
        <v>17311</v>
      </c>
      <c r="L13" s="410" t="s">
        <v>17509</v>
      </c>
      <c r="M13" s="410" t="s">
        <v>17257</v>
      </c>
      <c r="N13" s="410" t="s">
        <v>17257</v>
      </c>
      <c r="O13" s="410" t="s">
        <v>23783</v>
      </c>
      <c r="P13" s="410"/>
      <c r="Q13" s="410" t="s">
        <v>23902</v>
      </c>
      <c r="R13" s="410" t="s">
        <v>23903</v>
      </c>
      <c r="S13" s="412"/>
    </row>
    <row r="14" spans="1:22" ht="15" thickTop="1" thickBot="1">
      <c r="A14" s="406"/>
      <c r="B14" s="406"/>
      <c r="C14" s="406" t="s">
        <v>26140</v>
      </c>
      <c r="D14" s="406" t="s">
        <v>26275</v>
      </c>
      <c r="E14" s="415" t="s">
        <v>26276</v>
      </c>
      <c r="F14" s="87" t="s">
        <v>26138</v>
      </c>
      <c r="G14" s="406" t="s">
        <v>21</v>
      </c>
      <c r="H14" s="409" t="s">
        <v>26139</v>
      </c>
      <c r="I14" s="410" t="s">
        <v>23280</v>
      </c>
      <c r="J14" s="410"/>
      <c r="K14" s="410"/>
      <c r="L14" s="410"/>
      <c r="M14" s="410"/>
      <c r="N14" s="410"/>
      <c r="O14" s="410" t="s">
        <v>26277</v>
      </c>
      <c r="P14" s="410"/>
      <c r="Q14" s="410"/>
      <c r="R14" s="410"/>
      <c r="S14" s="412"/>
    </row>
    <row r="15" spans="1:22" ht="15" thickTop="1" thickBot="1">
      <c r="A15" s="406"/>
      <c r="B15" s="406"/>
      <c r="C15" s="406" t="s">
        <v>28929</v>
      </c>
      <c r="D15" s="406" t="s">
        <v>28943</v>
      </c>
      <c r="E15" s="415" t="s">
        <v>28944</v>
      </c>
      <c r="F15" s="87" t="s">
        <v>28930</v>
      </c>
      <c r="G15" s="406" t="s">
        <v>28931</v>
      </c>
      <c r="H15" s="409" t="s">
        <v>28932</v>
      </c>
      <c r="I15" s="410" t="s">
        <v>23280</v>
      </c>
      <c r="J15" s="410"/>
      <c r="K15" s="410"/>
      <c r="L15" s="410"/>
      <c r="M15" s="410"/>
      <c r="N15" s="410"/>
      <c r="O15" s="410" t="s">
        <v>29709</v>
      </c>
      <c r="P15" s="410"/>
      <c r="Q15" s="410"/>
      <c r="R15" s="410"/>
      <c r="S15" s="412"/>
    </row>
    <row r="16" spans="1:22" ht="13.5" thickTop="1" thickBot="1">
      <c r="A16" s="406"/>
      <c r="B16" s="406"/>
      <c r="C16" s="406"/>
      <c r="D16" s="406"/>
      <c r="E16" s="415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410"/>
      <c r="R16" s="410"/>
      <c r="S16" s="412"/>
    </row>
    <row r="17" spans="1:19" ht="13.5" thickTop="1" thickBot="1">
      <c r="A17" s="406"/>
      <c r="B17" s="406"/>
      <c r="C17" s="406"/>
      <c r="D17" s="406"/>
      <c r="E17" s="415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410"/>
      <c r="R17" s="410"/>
      <c r="S17" s="412"/>
    </row>
    <row r="18" spans="1:19" ht="13.5" thickTop="1" thickBot="1">
      <c r="A18" s="406"/>
      <c r="B18" s="406"/>
      <c r="C18" s="406"/>
      <c r="D18" s="406"/>
      <c r="E18" s="415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410"/>
      <c r="R18" s="410"/>
      <c r="S18" s="412"/>
    </row>
    <row r="19" spans="1:19" ht="13.5" thickTop="1" thickBot="1">
      <c r="A19" s="406"/>
      <c r="B19" s="406"/>
      <c r="C19" s="406"/>
      <c r="D19" s="406"/>
      <c r="E19" s="415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410"/>
      <c r="R19" s="410"/>
      <c r="S19" s="412"/>
    </row>
    <row r="20" spans="1:19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2"/>
    </row>
    <row r="21" spans="1:19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2"/>
    </row>
    <row r="22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8" r:id="rId2" display="SW00017000001@nihonsoft.net"/>
    <hyperlink ref="F9:F11" r:id="rId3" display="SW00017000001@nihonsoft.net"/>
    <hyperlink ref="F9" r:id="rId4"/>
    <hyperlink ref="F12:F13" r:id="rId5" display="SW00017000001@nihonsoft.net"/>
    <hyperlink ref="F14" r:id="rId6" display="SW00017000001@nihonsoft.net"/>
    <hyperlink ref="F15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V13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2634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1010</v>
      </c>
      <c r="C2" s="406" t="s">
        <v>16154</v>
      </c>
      <c r="D2" s="406" t="s">
        <v>15459</v>
      </c>
      <c r="E2" s="407" t="s">
        <v>15461</v>
      </c>
      <c r="F2" s="87" t="s">
        <v>15329</v>
      </c>
      <c r="G2" s="406" t="s">
        <v>21</v>
      </c>
      <c r="H2" s="409" t="s">
        <v>17002</v>
      </c>
      <c r="I2" s="410" t="s">
        <v>15312</v>
      </c>
      <c r="J2" s="410"/>
      <c r="K2" s="8" t="s">
        <v>17255</v>
      </c>
      <c r="L2" s="8" t="s">
        <v>17257</v>
      </c>
      <c r="M2" s="8" t="s">
        <v>17257</v>
      </c>
      <c r="N2" s="8" t="s">
        <v>17259</v>
      </c>
      <c r="O2" s="410" t="s">
        <v>15458</v>
      </c>
      <c r="P2" s="410"/>
      <c r="Q2" s="504" t="s">
        <v>16156</v>
      </c>
      <c r="R2" s="504"/>
      <c r="S2" s="412">
        <v>48</v>
      </c>
      <c r="U2" s="413" t="s">
        <v>5180</v>
      </c>
      <c r="V2" s="413">
        <f>COUNTIF($S$2:$S$8,"41")</f>
        <v>0</v>
      </c>
    </row>
    <row r="3" spans="1:22" ht="15" thickTop="1" thickBot="1">
      <c r="A3" s="406">
        <v>2</v>
      </c>
      <c r="B3" s="406">
        <v>1020</v>
      </c>
      <c r="C3" s="406" t="s">
        <v>16155</v>
      </c>
      <c r="D3" s="406" t="s">
        <v>15460</v>
      </c>
      <c r="E3" s="407" t="s">
        <v>15462</v>
      </c>
      <c r="F3" s="87" t="s">
        <v>15330</v>
      </c>
      <c r="G3" s="406" t="s">
        <v>21</v>
      </c>
      <c r="H3" s="409" t="s">
        <v>15331</v>
      </c>
      <c r="I3" s="410" t="s">
        <v>15312</v>
      </c>
      <c r="J3" s="410"/>
      <c r="K3" s="8" t="s">
        <v>17255</v>
      </c>
      <c r="L3" s="8" t="s">
        <v>17257</v>
      </c>
      <c r="M3" s="8" t="s">
        <v>17257</v>
      </c>
      <c r="N3" s="8" t="s">
        <v>17259</v>
      </c>
      <c r="O3" s="410" t="s">
        <v>15458</v>
      </c>
      <c r="P3" s="410"/>
      <c r="Q3" s="504" t="s">
        <v>16157</v>
      </c>
      <c r="R3" s="504"/>
      <c r="S3" s="412">
        <v>48</v>
      </c>
      <c r="U3" s="413" t="s">
        <v>5179</v>
      </c>
      <c r="V3" s="413">
        <f>COUNTIF($S$2:$S$4,"42")</f>
        <v>0</v>
      </c>
    </row>
    <row r="4" spans="1:22" ht="15" thickTop="1" thickBot="1">
      <c r="A4" s="406"/>
      <c r="B4" s="406"/>
      <c r="C4" s="406"/>
      <c r="D4" s="406"/>
      <c r="E4" s="407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412"/>
      <c r="U4" s="413" t="s">
        <v>5178</v>
      </c>
      <c r="V4" s="413">
        <f>COUNTIF($S$2:$S$4,"43")</f>
        <v>0</v>
      </c>
    </row>
    <row r="5" spans="1:22" ht="15" thickTop="1" thickBot="1">
      <c r="A5" s="406"/>
      <c r="B5" s="406"/>
      <c r="C5" s="406"/>
      <c r="D5" s="406"/>
      <c r="E5" s="415"/>
      <c r="F5" s="23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5"/>
      <c r="R5" s="505"/>
      <c r="S5" s="412"/>
      <c r="U5" s="413" t="s">
        <v>5176</v>
      </c>
      <c r="V5" s="413">
        <f>COUNTIF($S$2:$S$30,"44")</f>
        <v>0</v>
      </c>
    </row>
    <row r="6" spans="1:22" ht="15" thickTop="1" thickBot="1">
      <c r="A6" s="406"/>
      <c r="B6" s="406"/>
      <c r="C6" s="406"/>
      <c r="D6" s="406"/>
      <c r="E6" s="415"/>
      <c r="F6" s="23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5"/>
      <c r="R6" s="505"/>
      <c r="S6" s="412"/>
      <c r="U6" s="413" t="s">
        <v>5174</v>
      </c>
      <c r="V6" s="413">
        <f>COUNTIF($S$2:$S$10,"45")</f>
        <v>0</v>
      </c>
    </row>
    <row r="7" spans="1:22" ht="15" thickTop="1" thickBot="1">
      <c r="A7" s="406"/>
      <c r="B7" s="406"/>
      <c r="C7" s="406"/>
      <c r="D7" s="406"/>
      <c r="E7" s="415"/>
      <c r="F7" s="23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5"/>
      <c r="R7" s="505"/>
      <c r="S7" s="412"/>
      <c r="U7" s="413" t="s">
        <v>5175</v>
      </c>
      <c r="V7" s="413">
        <f>COUNTIF($S$2:$S$10,"46")</f>
        <v>0</v>
      </c>
    </row>
    <row r="8" spans="1:22" ht="15" thickTop="1" thickBot="1">
      <c r="A8" s="406"/>
      <c r="B8" s="406"/>
      <c r="C8" s="406"/>
      <c r="D8" s="406"/>
      <c r="E8" s="415"/>
      <c r="F8" s="23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410"/>
      <c r="R8" s="410"/>
      <c r="S8" s="412"/>
      <c r="U8" s="413" t="s">
        <v>5214</v>
      </c>
      <c r="V8" s="413">
        <f>COUNTIF($S$2:$S$8,"47")</f>
        <v>0</v>
      </c>
    </row>
    <row r="9" spans="1:22" ht="12.75" thickTop="1">
      <c r="U9" s="413" t="s">
        <v>5216</v>
      </c>
      <c r="V9" s="413">
        <f>COUNTIF($S$2:$S$150,"48")</f>
        <v>2</v>
      </c>
    </row>
    <row r="10" spans="1:22">
      <c r="U10" s="413" t="s">
        <v>5215</v>
      </c>
      <c r="V10" s="413">
        <f>COUNTIF($S$2:$S$150,"49")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" r:id="rId2" display="SW00016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V24"/>
  <sheetViews>
    <sheetView zoomScale="90" zoomScaleNormal="9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3.625" style="419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1010</v>
      </c>
      <c r="C2" s="406" t="s">
        <v>15701</v>
      </c>
      <c r="D2" s="406" t="s">
        <v>15723</v>
      </c>
      <c r="E2" s="407" t="s">
        <v>15731</v>
      </c>
      <c r="F2" s="87" t="s">
        <v>15707</v>
      </c>
      <c r="G2" s="406" t="s">
        <v>21</v>
      </c>
      <c r="H2" s="409" t="s">
        <v>15714</v>
      </c>
      <c r="I2" s="410" t="s">
        <v>6559</v>
      </c>
      <c r="J2" s="410"/>
      <c r="K2" s="8" t="s">
        <v>17255</v>
      </c>
      <c r="L2" s="8" t="s">
        <v>17257</v>
      </c>
      <c r="M2" s="8" t="s">
        <v>17257</v>
      </c>
      <c r="N2" s="8" t="s">
        <v>17502</v>
      </c>
      <c r="O2" s="410" t="s">
        <v>15729</v>
      </c>
      <c r="P2" s="410"/>
      <c r="Q2" s="504" t="s">
        <v>16820</v>
      </c>
      <c r="R2" s="504"/>
      <c r="S2" s="745"/>
      <c r="U2" s="413" t="s">
        <v>5180</v>
      </c>
      <c r="V2" s="413">
        <f>COUNTIF($S$2:$S$23,"41")</f>
        <v>0</v>
      </c>
    </row>
    <row r="3" spans="1:22" ht="15" thickTop="1" thickBot="1">
      <c r="A3" s="406">
        <v>2</v>
      </c>
      <c r="B3" s="406">
        <v>1020</v>
      </c>
      <c r="C3" s="406" t="s">
        <v>15702</v>
      </c>
      <c r="D3" s="406" t="s">
        <v>15724</v>
      </c>
      <c r="E3" s="407" t="s">
        <v>15732</v>
      </c>
      <c r="F3" s="87" t="s">
        <v>15708</v>
      </c>
      <c r="G3" s="406" t="s">
        <v>21</v>
      </c>
      <c r="H3" s="409" t="s">
        <v>15715</v>
      </c>
      <c r="I3" s="410" t="s">
        <v>6559</v>
      </c>
      <c r="J3" s="410"/>
      <c r="K3" s="8" t="s">
        <v>17255</v>
      </c>
      <c r="L3" s="8" t="s">
        <v>17257</v>
      </c>
      <c r="M3" s="8" t="s">
        <v>17257</v>
      </c>
      <c r="N3" s="8" t="s">
        <v>17259</v>
      </c>
      <c r="O3" s="410" t="s">
        <v>15729</v>
      </c>
      <c r="P3" s="410"/>
      <c r="Q3" s="504" t="s">
        <v>16821</v>
      </c>
      <c r="R3" s="504"/>
      <c r="S3" s="745"/>
      <c r="U3" s="413" t="s">
        <v>5179</v>
      </c>
      <c r="V3" s="413">
        <f>COUNTIF($S$2:$S$4,"42")</f>
        <v>0</v>
      </c>
    </row>
    <row r="4" spans="1:22" ht="15" thickTop="1" thickBot="1">
      <c r="A4" s="406">
        <v>3</v>
      </c>
      <c r="B4" s="406">
        <v>1030</v>
      </c>
      <c r="C4" s="406" t="s">
        <v>15703</v>
      </c>
      <c r="D4" s="406" t="s">
        <v>15725</v>
      </c>
      <c r="E4" s="407" t="s">
        <v>15736</v>
      </c>
      <c r="F4" s="87" t="s">
        <v>15709</v>
      </c>
      <c r="G4" s="406" t="s">
        <v>21</v>
      </c>
      <c r="H4" s="409" t="s">
        <v>15716</v>
      </c>
      <c r="I4" s="410" t="s">
        <v>6559</v>
      </c>
      <c r="J4" s="410"/>
      <c r="K4" s="8" t="s">
        <v>17255</v>
      </c>
      <c r="L4" s="8" t="s">
        <v>17257</v>
      </c>
      <c r="M4" s="8" t="s">
        <v>17257</v>
      </c>
      <c r="N4" s="8" t="s">
        <v>17259</v>
      </c>
      <c r="O4" s="410" t="s">
        <v>15729</v>
      </c>
      <c r="P4" s="410"/>
      <c r="Q4" s="504" t="s">
        <v>16822</v>
      </c>
      <c r="R4" s="504"/>
      <c r="S4" s="745"/>
      <c r="U4" s="413" t="s">
        <v>5178</v>
      </c>
      <c r="V4" s="413">
        <f>COUNTIF($S$2:$S$4,"43")</f>
        <v>0</v>
      </c>
    </row>
    <row r="5" spans="1:22" ht="15" thickTop="1" thickBot="1">
      <c r="A5" s="406">
        <v>4</v>
      </c>
      <c r="B5" s="406">
        <v>1040</v>
      </c>
      <c r="C5" s="406" t="s">
        <v>15704</v>
      </c>
      <c r="D5" s="406" t="s">
        <v>15726</v>
      </c>
      <c r="E5" s="415" t="s">
        <v>15735</v>
      </c>
      <c r="F5" s="87" t="s">
        <v>15710</v>
      </c>
      <c r="G5" s="406" t="s">
        <v>21</v>
      </c>
      <c r="H5" s="409" t="s">
        <v>15717</v>
      </c>
      <c r="I5" s="410" t="s">
        <v>6559</v>
      </c>
      <c r="J5" s="410"/>
      <c r="K5" s="8" t="s">
        <v>17255</v>
      </c>
      <c r="L5" s="8" t="s">
        <v>17257</v>
      </c>
      <c r="M5" s="8" t="s">
        <v>17257</v>
      </c>
      <c r="N5" s="8" t="s">
        <v>17259</v>
      </c>
      <c r="O5" s="410" t="s">
        <v>15729</v>
      </c>
      <c r="P5" s="410"/>
      <c r="Q5" s="505" t="s">
        <v>16823</v>
      </c>
      <c r="R5" s="505"/>
      <c r="S5" s="745"/>
      <c r="U5" s="413" t="s">
        <v>5176</v>
      </c>
      <c r="V5" s="413">
        <f>COUNTIF($S$2:$S$41,"44")</f>
        <v>0</v>
      </c>
    </row>
    <row r="6" spans="1:22" ht="15" thickTop="1" thickBot="1">
      <c r="A6" s="406">
        <v>5</v>
      </c>
      <c r="B6" s="406">
        <v>1050</v>
      </c>
      <c r="C6" s="406" t="s">
        <v>15705</v>
      </c>
      <c r="D6" s="406" t="s">
        <v>15727</v>
      </c>
      <c r="E6" s="415" t="s">
        <v>15734</v>
      </c>
      <c r="F6" s="87" t="s">
        <v>15711</v>
      </c>
      <c r="G6" s="406" t="s">
        <v>21</v>
      </c>
      <c r="H6" s="409" t="s">
        <v>15718</v>
      </c>
      <c r="I6" s="410" t="s">
        <v>6559</v>
      </c>
      <c r="J6" s="410"/>
      <c r="K6" s="8" t="s">
        <v>17255</v>
      </c>
      <c r="L6" s="8" t="s">
        <v>17257</v>
      </c>
      <c r="M6" s="8" t="s">
        <v>17257</v>
      </c>
      <c r="N6" s="8" t="s">
        <v>17259</v>
      </c>
      <c r="O6" s="410" t="s">
        <v>15729</v>
      </c>
      <c r="P6" s="410"/>
      <c r="Q6" s="505" t="s">
        <v>16824</v>
      </c>
      <c r="R6" s="505"/>
      <c r="S6" s="745"/>
      <c r="U6" s="413" t="s">
        <v>5174</v>
      </c>
      <c r="V6" s="413">
        <f>COUNTIF($S$2:$S$21,"45")</f>
        <v>0</v>
      </c>
    </row>
    <row r="7" spans="1:22" ht="15" thickTop="1" thickBot="1">
      <c r="A7" s="406">
        <v>6</v>
      </c>
      <c r="B7" s="406">
        <v>1060</v>
      </c>
      <c r="C7" s="406" t="s">
        <v>15706</v>
      </c>
      <c r="D7" s="406" t="s">
        <v>15728</v>
      </c>
      <c r="E7" s="415" t="s">
        <v>15733</v>
      </c>
      <c r="F7" s="87" t="s">
        <v>15712</v>
      </c>
      <c r="G7" s="406" t="s">
        <v>21</v>
      </c>
      <c r="H7" s="409" t="s">
        <v>15713</v>
      </c>
      <c r="I7" s="410" t="s">
        <v>6559</v>
      </c>
      <c r="J7" s="410"/>
      <c r="K7" s="8" t="s">
        <v>17501</v>
      </c>
      <c r="L7" s="8" t="s">
        <v>17257</v>
      </c>
      <c r="M7" s="8" t="s">
        <v>17257</v>
      </c>
      <c r="N7" s="8" t="s">
        <v>17259</v>
      </c>
      <c r="O7" s="410" t="s">
        <v>15729</v>
      </c>
      <c r="P7" s="410"/>
      <c r="Q7" s="505" t="s">
        <v>16825</v>
      </c>
      <c r="R7" s="505"/>
      <c r="S7" s="745"/>
      <c r="U7" s="413" t="s">
        <v>5175</v>
      </c>
      <c r="V7" s="413">
        <f>COUNTIF($S$2:$S$21,"46")</f>
        <v>0</v>
      </c>
    </row>
    <row r="8" spans="1:22" ht="15" thickTop="1" thickBot="1">
      <c r="A8" s="406"/>
      <c r="B8" s="406"/>
      <c r="C8" s="406" t="s">
        <v>21332</v>
      </c>
      <c r="D8" s="406" t="s">
        <v>21397</v>
      </c>
      <c r="E8" s="415" t="s">
        <v>21406</v>
      </c>
      <c r="F8" s="87" t="s">
        <v>21342</v>
      </c>
      <c r="G8" s="406" t="s">
        <v>21</v>
      </c>
      <c r="H8" s="409" t="s">
        <v>21353</v>
      </c>
      <c r="I8" s="410" t="s">
        <v>6559</v>
      </c>
      <c r="J8" s="410"/>
      <c r="K8" s="8" t="s">
        <v>17255</v>
      </c>
      <c r="L8" s="8"/>
      <c r="M8" s="8"/>
      <c r="N8" s="8"/>
      <c r="O8" s="410" t="s">
        <v>21417</v>
      </c>
      <c r="P8" s="410"/>
      <c r="Q8" s="505"/>
      <c r="R8" s="505"/>
      <c r="S8" s="745"/>
      <c r="U8" s="413" t="s">
        <v>5214</v>
      </c>
      <c r="V8" s="413">
        <f>COUNTIF($S$2:$S$19,"47")</f>
        <v>0</v>
      </c>
    </row>
    <row r="9" spans="1:22" ht="15" thickTop="1" thickBot="1">
      <c r="A9" s="406"/>
      <c r="B9" s="406"/>
      <c r="C9" s="406" t="s">
        <v>21333</v>
      </c>
      <c r="D9" s="406" t="s">
        <v>21398</v>
      </c>
      <c r="E9" s="415" t="s">
        <v>21407</v>
      </c>
      <c r="F9" s="87" t="s">
        <v>21343</v>
      </c>
      <c r="G9" s="406" t="s">
        <v>21</v>
      </c>
      <c r="H9" s="409" t="s">
        <v>21354</v>
      </c>
      <c r="I9" s="410" t="s">
        <v>6559</v>
      </c>
      <c r="J9" s="410"/>
      <c r="K9" s="8" t="s">
        <v>17255</v>
      </c>
      <c r="L9" s="8"/>
      <c r="M9" s="8"/>
      <c r="N9" s="8"/>
      <c r="O9" s="410" t="s">
        <v>21418</v>
      </c>
      <c r="P9" s="410"/>
      <c r="Q9" s="505"/>
      <c r="R9" s="505"/>
      <c r="S9" s="745"/>
      <c r="U9" s="413" t="s">
        <v>5216</v>
      </c>
      <c r="V9" s="413">
        <f>COUNTIF($S$2:$S$161,"48")</f>
        <v>0</v>
      </c>
    </row>
    <row r="10" spans="1:22" ht="15" thickTop="1" thickBot="1">
      <c r="A10" s="406"/>
      <c r="B10" s="406"/>
      <c r="C10" s="406" t="s">
        <v>21334</v>
      </c>
      <c r="D10" s="406" t="s">
        <v>21399</v>
      </c>
      <c r="E10" s="415" t="s">
        <v>21408</v>
      </c>
      <c r="F10" s="87" t="s">
        <v>21344</v>
      </c>
      <c r="G10" s="406" t="s">
        <v>21</v>
      </c>
      <c r="H10" s="409" t="s">
        <v>21355</v>
      </c>
      <c r="I10" s="410" t="s">
        <v>6559</v>
      </c>
      <c r="J10" s="410"/>
      <c r="K10" s="8" t="s">
        <v>17255</v>
      </c>
      <c r="L10" s="8"/>
      <c r="M10" s="8"/>
      <c r="N10" s="8"/>
      <c r="O10" s="410" t="s">
        <v>21416</v>
      </c>
      <c r="P10" s="410"/>
      <c r="Q10" s="505"/>
      <c r="R10" s="505"/>
      <c r="S10" s="745"/>
      <c r="U10" s="413" t="s">
        <v>5215</v>
      </c>
      <c r="V10" s="413">
        <f>COUNTIF($S$2:$S$161,"49")</f>
        <v>0</v>
      </c>
    </row>
    <row r="11" spans="1:22" ht="15" thickTop="1" thickBot="1">
      <c r="A11" s="406"/>
      <c r="B11" s="406"/>
      <c r="C11" s="406" t="s">
        <v>21335</v>
      </c>
      <c r="D11" s="406" t="s">
        <v>21396</v>
      </c>
      <c r="E11" s="415" t="s">
        <v>21409</v>
      </c>
      <c r="F11" s="87" t="s">
        <v>21345</v>
      </c>
      <c r="G11" s="406" t="s">
        <v>21</v>
      </c>
      <c r="H11" s="409" t="s">
        <v>21356</v>
      </c>
      <c r="I11" s="410" t="s">
        <v>6559</v>
      </c>
      <c r="J11" s="410"/>
      <c r="K11" s="8" t="s">
        <v>17255</v>
      </c>
      <c r="L11" s="8"/>
      <c r="M11" s="8"/>
      <c r="N11" s="8"/>
      <c r="O11" s="410" t="s">
        <v>21416</v>
      </c>
      <c r="P11" s="410"/>
      <c r="Q11" s="505"/>
      <c r="R11" s="505"/>
      <c r="S11" s="745"/>
      <c r="U11" s="413" t="s">
        <v>17020</v>
      </c>
      <c r="V11" s="413">
        <f>COUNTIF($S$2:$S$161,"50")</f>
        <v>0</v>
      </c>
    </row>
    <row r="12" spans="1:22" ht="15" thickTop="1" thickBot="1">
      <c r="A12" s="406"/>
      <c r="B12" s="406"/>
      <c r="C12" s="406" t="s">
        <v>21336</v>
      </c>
      <c r="D12" s="406" t="s">
        <v>21400</v>
      </c>
      <c r="E12" s="415" t="s">
        <v>21410</v>
      </c>
      <c r="F12" s="87" t="s">
        <v>21346</v>
      </c>
      <c r="G12" s="406" t="s">
        <v>21</v>
      </c>
      <c r="H12" s="409" t="s">
        <v>21357</v>
      </c>
      <c r="I12" s="410" t="s">
        <v>6559</v>
      </c>
      <c r="J12" s="410"/>
      <c r="K12" s="8" t="s">
        <v>17255</v>
      </c>
      <c r="L12" s="8"/>
      <c r="M12" s="8"/>
      <c r="N12" s="8"/>
      <c r="O12" s="410" t="s">
        <v>21416</v>
      </c>
      <c r="P12" s="410"/>
      <c r="Q12" s="505"/>
      <c r="R12" s="505"/>
      <c r="S12" s="745"/>
      <c r="U12" s="413" t="s">
        <v>17021</v>
      </c>
      <c r="V12" s="413">
        <f>COUNTIF($S$2:$S$161,"51")</f>
        <v>0</v>
      </c>
    </row>
    <row r="13" spans="1:22" ht="15" thickTop="1" thickBot="1">
      <c r="A13" s="406"/>
      <c r="B13" s="406"/>
      <c r="C13" s="406" t="s">
        <v>21337</v>
      </c>
      <c r="D13" s="406" t="s">
        <v>21401</v>
      </c>
      <c r="E13" s="415" t="s">
        <v>21411</v>
      </c>
      <c r="F13" s="87" t="s">
        <v>21347</v>
      </c>
      <c r="G13" s="406" t="s">
        <v>21</v>
      </c>
      <c r="H13" s="409" t="s">
        <v>21358</v>
      </c>
      <c r="I13" s="410" t="s">
        <v>6559</v>
      </c>
      <c r="J13" s="410"/>
      <c r="K13" s="8" t="s">
        <v>17255</v>
      </c>
      <c r="L13" s="8"/>
      <c r="M13" s="8"/>
      <c r="N13" s="8"/>
      <c r="O13" s="410" t="s">
        <v>21416</v>
      </c>
      <c r="P13" s="410"/>
      <c r="Q13" s="505"/>
      <c r="R13" s="505"/>
      <c r="S13" s="745"/>
      <c r="U13" s="413" t="s">
        <v>17022</v>
      </c>
      <c r="V13" s="413">
        <f>COUNTIF($S$2:$S$161,"52")</f>
        <v>0</v>
      </c>
    </row>
    <row r="14" spans="1:22" ht="15" thickTop="1" thickBot="1">
      <c r="A14" s="406"/>
      <c r="B14" s="406"/>
      <c r="C14" s="406" t="s">
        <v>21338</v>
      </c>
      <c r="D14" s="406" t="s">
        <v>21402</v>
      </c>
      <c r="E14" s="415" t="s">
        <v>21412</v>
      </c>
      <c r="F14" s="87" t="s">
        <v>21348</v>
      </c>
      <c r="G14" s="406" t="s">
        <v>21</v>
      </c>
      <c r="H14" s="409" t="s">
        <v>21359</v>
      </c>
      <c r="I14" s="410" t="s">
        <v>6559</v>
      </c>
      <c r="J14" s="410"/>
      <c r="K14" s="8" t="s">
        <v>17255</v>
      </c>
      <c r="L14" s="8"/>
      <c r="M14" s="8"/>
      <c r="N14" s="8"/>
      <c r="O14" s="410" t="s">
        <v>21416</v>
      </c>
      <c r="P14" s="410"/>
      <c r="Q14" s="505"/>
      <c r="R14" s="505"/>
      <c r="S14" s="745"/>
    </row>
    <row r="15" spans="1:22" ht="15" thickTop="1" thickBot="1">
      <c r="A15" s="406"/>
      <c r="B15" s="406"/>
      <c r="C15" s="406" t="s">
        <v>21339</v>
      </c>
      <c r="D15" s="406" t="s">
        <v>21403</v>
      </c>
      <c r="E15" s="415" t="s">
        <v>21415</v>
      </c>
      <c r="F15" s="87" t="s">
        <v>21349</v>
      </c>
      <c r="G15" s="406" t="s">
        <v>21</v>
      </c>
      <c r="H15" s="409" t="s">
        <v>21360</v>
      </c>
      <c r="I15" s="410" t="s">
        <v>6559</v>
      </c>
      <c r="J15" s="410"/>
      <c r="K15" s="8" t="s">
        <v>17255</v>
      </c>
      <c r="L15" s="8"/>
      <c r="M15" s="8"/>
      <c r="N15" s="8"/>
      <c r="O15" s="410" t="s">
        <v>21416</v>
      </c>
      <c r="P15" s="410"/>
      <c r="Q15" s="505"/>
      <c r="R15" s="505"/>
      <c r="S15" s="745"/>
    </row>
    <row r="16" spans="1:22" ht="15" thickTop="1" thickBot="1">
      <c r="A16" s="406"/>
      <c r="B16" s="406"/>
      <c r="C16" s="406" t="s">
        <v>21340</v>
      </c>
      <c r="D16" s="406" t="s">
        <v>21404</v>
      </c>
      <c r="E16" s="415" t="s">
        <v>21413</v>
      </c>
      <c r="F16" s="87" t="s">
        <v>21350</v>
      </c>
      <c r="G16" s="406" t="s">
        <v>21</v>
      </c>
      <c r="H16" s="409" t="s">
        <v>21361</v>
      </c>
      <c r="I16" s="410" t="s">
        <v>6559</v>
      </c>
      <c r="J16" s="410"/>
      <c r="K16" s="8" t="s">
        <v>17255</v>
      </c>
      <c r="L16" s="8"/>
      <c r="M16" s="8"/>
      <c r="N16" s="8"/>
      <c r="O16" s="410" t="s">
        <v>21416</v>
      </c>
      <c r="P16" s="410"/>
      <c r="Q16" s="505"/>
      <c r="R16" s="505"/>
      <c r="S16" s="745"/>
    </row>
    <row r="17" spans="1:19" ht="15" thickTop="1" thickBot="1">
      <c r="A17" s="406"/>
      <c r="B17" s="406"/>
      <c r="C17" s="406" t="s">
        <v>21341</v>
      </c>
      <c r="D17" s="406" t="s">
        <v>21405</v>
      </c>
      <c r="E17" s="415" t="s">
        <v>21414</v>
      </c>
      <c r="F17" s="87" t="s">
        <v>21351</v>
      </c>
      <c r="G17" s="406" t="s">
        <v>21</v>
      </c>
      <c r="H17" s="409" t="s">
        <v>21352</v>
      </c>
      <c r="I17" s="410" t="s">
        <v>6559</v>
      </c>
      <c r="J17" s="410"/>
      <c r="K17" s="8" t="s">
        <v>17255</v>
      </c>
      <c r="L17" s="8"/>
      <c r="M17" s="8"/>
      <c r="N17" s="8"/>
      <c r="O17" s="410" t="s">
        <v>21416</v>
      </c>
      <c r="P17" s="410"/>
      <c r="Q17" s="505"/>
      <c r="R17" s="505"/>
      <c r="S17" s="745"/>
    </row>
    <row r="18" spans="1:19" ht="15" thickTop="1" thickBot="1">
      <c r="A18" s="406"/>
      <c r="B18" s="406"/>
      <c r="C18" s="406" t="s">
        <v>27478</v>
      </c>
      <c r="D18" s="406" t="s">
        <v>27530</v>
      </c>
      <c r="E18" s="415" t="s">
        <v>27531</v>
      </c>
      <c r="F18" s="87" t="s">
        <v>27479</v>
      </c>
      <c r="G18" s="406" t="s">
        <v>21</v>
      </c>
      <c r="H18" s="409" t="s">
        <v>27954</v>
      </c>
      <c r="I18" s="410" t="s">
        <v>6559</v>
      </c>
      <c r="J18" s="410"/>
      <c r="K18" s="8"/>
      <c r="L18" s="8"/>
      <c r="M18" s="8"/>
      <c r="N18" s="8"/>
      <c r="O18" s="410" t="s">
        <v>27526</v>
      </c>
      <c r="P18" s="410"/>
      <c r="Q18" s="505" t="s">
        <v>27955</v>
      </c>
      <c r="R18" s="505"/>
      <c r="S18" s="745"/>
    </row>
    <row r="19" spans="1:19" ht="15" thickTop="1" thickBot="1">
      <c r="A19" s="406"/>
      <c r="B19" s="406"/>
      <c r="C19" s="406"/>
      <c r="D19" s="406"/>
      <c r="E19" s="415"/>
      <c r="F19" s="87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410"/>
      <c r="R19" s="410"/>
      <c r="S19" s="412"/>
    </row>
    <row r="20" spans="1:19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2"/>
    </row>
    <row r="21" spans="1:19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2"/>
    </row>
    <row r="22" spans="1:19" ht="13.5" thickTop="1" thickBot="1">
      <c r="A22" s="406"/>
      <c r="B22" s="406"/>
      <c r="C22" s="406"/>
      <c r="D22" s="406"/>
      <c r="E22" s="415"/>
      <c r="F22" s="414"/>
      <c r="G22" s="406"/>
      <c r="H22" s="409"/>
      <c r="I22" s="410"/>
      <c r="J22" s="410"/>
      <c r="K22" s="410"/>
      <c r="L22" s="410"/>
      <c r="M22" s="410"/>
      <c r="N22" s="410"/>
      <c r="O22" s="410"/>
      <c r="P22" s="410"/>
      <c r="Q22" s="410"/>
      <c r="R22" s="410"/>
      <c r="S22" s="412"/>
    </row>
    <row r="23" spans="1:19" ht="13.5" thickTop="1" thickBot="1">
      <c r="A23" s="406"/>
      <c r="B23" s="406"/>
      <c r="C23" s="406"/>
      <c r="D23" s="406"/>
      <c r="E23" s="415"/>
      <c r="F23" s="414"/>
      <c r="G23" s="406"/>
      <c r="H23" s="409"/>
      <c r="I23" s="410"/>
      <c r="J23" s="410"/>
      <c r="K23" s="410"/>
      <c r="L23" s="410"/>
      <c r="M23" s="410"/>
      <c r="N23" s="410"/>
      <c r="O23" s="410"/>
      <c r="P23" s="410"/>
      <c r="Q23" s="410"/>
      <c r="R23" s="410"/>
      <c r="S23" s="412"/>
    </row>
    <row r="24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7" r:id="rId2" display="SW00017100001@nihonsoft.net"/>
    <hyperlink ref="F8:F17" r:id="rId3" display="SW00017100001@nihonsoft.net"/>
    <hyperlink ref="F18" r:id="rId4" display="SW000171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>
    <pageSetUpPr fitToPage="1"/>
  </sheetPr>
  <dimension ref="A1:V15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17.25" style="419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06">
        <v>1</v>
      </c>
      <c r="B2" s="406">
        <v>1001</v>
      </c>
      <c r="C2" s="406" t="s">
        <v>15742</v>
      </c>
      <c r="D2" s="406" t="s">
        <v>16148</v>
      </c>
      <c r="E2" s="407" t="s">
        <v>16149</v>
      </c>
      <c r="F2" s="87" t="s">
        <v>15743</v>
      </c>
      <c r="G2" s="406" t="s">
        <v>21</v>
      </c>
      <c r="H2" s="409" t="s">
        <v>16264</v>
      </c>
      <c r="I2" s="410" t="s">
        <v>6559</v>
      </c>
      <c r="J2" s="410"/>
      <c r="K2" s="8" t="s">
        <v>17511</v>
      </c>
      <c r="L2" s="8" t="s">
        <v>17512</v>
      </c>
      <c r="M2" s="8" t="s">
        <v>17512</v>
      </c>
      <c r="N2" s="8" t="s">
        <v>17513</v>
      </c>
      <c r="O2" s="410" t="s">
        <v>17514</v>
      </c>
      <c r="P2" s="410"/>
      <c r="Q2" s="504" t="s">
        <v>16474</v>
      </c>
      <c r="R2" s="504"/>
      <c r="S2" s="412">
        <v>48</v>
      </c>
      <c r="U2" s="413" t="s">
        <v>5180</v>
      </c>
      <c r="V2" s="413">
        <f>COUNTIF($S$2:$S$14,"41")</f>
        <v>0</v>
      </c>
    </row>
    <row r="3" spans="1:22" ht="15" thickTop="1" thickBot="1">
      <c r="A3" s="406"/>
      <c r="B3" s="406"/>
      <c r="C3" s="406" t="s">
        <v>19318</v>
      </c>
      <c r="D3" s="406" t="s">
        <v>19348</v>
      </c>
      <c r="E3" s="407" t="s">
        <v>19355</v>
      </c>
      <c r="F3" s="87" t="s">
        <v>19325</v>
      </c>
      <c r="G3" s="406" t="s">
        <v>21</v>
      </c>
      <c r="H3" s="409" t="s">
        <v>19333</v>
      </c>
      <c r="I3" s="410" t="s">
        <v>6559</v>
      </c>
      <c r="J3" s="410"/>
      <c r="K3" s="8" t="s">
        <v>17255</v>
      </c>
      <c r="L3" s="8" t="s">
        <v>17257</v>
      </c>
      <c r="M3" s="8" t="s">
        <v>17257</v>
      </c>
      <c r="N3" s="8" t="s">
        <v>17259</v>
      </c>
      <c r="O3" s="410" t="s">
        <v>19362</v>
      </c>
      <c r="P3" s="410"/>
      <c r="Q3" s="504" t="s">
        <v>19678</v>
      </c>
      <c r="R3" s="504"/>
      <c r="S3" s="412">
        <v>49</v>
      </c>
      <c r="U3" s="413" t="s">
        <v>5179</v>
      </c>
      <c r="V3" s="413">
        <f>COUNTIF($S$2:$S$14,"42")</f>
        <v>0</v>
      </c>
    </row>
    <row r="4" spans="1:22" ht="15" thickTop="1" thickBot="1">
      <c r="A4" s="406"/>
      <c r="B4" s="406"/>
      <c r="C4" s="406" t="s">
        <v>19319</v>
      </c>
      <c r="D4" s="406" t="s">
        <v>19349</v>
      </c>
      <c r="E4" s="407" t="s">
        <v>19356</v>
      </c>
      <c r="F4" s="87" t="s">
        <v>19326</v>
      </c>
      <c r="G4" s="406" t="s">
        <v>21</v>
      </c>
      <c r="H4" s="409" t="s">
        <v>19334</v>
      </c>
      <c r="I4" s="410" t="s">
        <v>6559</v>
      </c>
      <c r="J4" s="410"/>
      <c r="K4" s="8" t="s">
        <v>17255</v>
      </c>
      <c r="L4" s="8" t="s">
        <v>17257</v>
      </c>
      <c r="M4" s="8" t="s">
        <v>17257</v>
      </c>
      <c r="N4" s="8" t="s">
        <v>17259</v>
      </c>
      <c r="O4" s="410" t="s">
        <v>19362</v>
      </c>
      <c r="P4" s="410"/>
      <c r="Q4" s="504" t="s">
        <v>19679</v>
      </c>
      <c r="R4" s="504"/>
      <c r="S4" s="412">
        <v>49</v>
      </c>
      <c r="U4" s="413" t="s">
        <v>5178</v>
      </c>
      <c r="V4" s="413">
        <f>COUNTIF($S$2:$S$14,"43")</f>
        <v>0</v>
      </c>
    </row>
    <row r="5" spans="1:22" ht="15" thickTop="1" thickBot="1">
      <c r="A5" s="406"/>
      <c r="B5" s="406"/>
      <c r="C5" s="406" t="s">
        <v>19320</v>
      </c>
      <c r="D5" s="406" t="s">
        <v>19350</v>
      </c>
      <c r="E5" s="407" t="s">
        <v>19357</v>
      </c>
      <c r="F5" s="87" t="s">
        <v>19327</v>
      </c>
      <c r="G5" s="406" t="s">
        <v>21</v>
      </c>
      <c r="H5" s="409" t="s">
        <v>19335</v>
      </c>
      <c r="I5" s="410" t="s">
        <v>6559</v>
      </c>
      <c r="J5" s="410"/>
      <c r="K5" s="8" t="s">
        <v>17255</v>
      </c>
      <c r="L5" s="8" t="s">
        <v>17257</v>
      </c>
      <c r="M5" s="8" t="s">
        <v>17257</v>
      </c>
      <c r="N5" s="8" t="s">
        <v>17259</v>
      </c>
      <c r="O5" s="410" t="s">
        <v>19362</v>
      </c>
      <c r="P5" s="410"/>
      <c r="Q5" s="504" t="s">
        <v>19680</v>
      </c>
      <c r="R5" s="504"/>
      <c r="S5" s="412">
        <v>49</v>
      </c>
      <c r="U5" s="413" t="s">
        <v>5176</v>
      </c>
      <c r="V5" s="413">
        <f>COUNTIF($S$2:$S$40,"44")</f>
        <v>0</v>
      </c>
    </row>
    <row r="6" spans="1:22" ht="15" thickTop="1" thickBot="1">
      <c r="A6" s="406"/>
      <c r="B6" s="406"/>
      <c r="C6" s="406" t="s">
        <v>19321</v>
      </c>
      <c r="D6" s="406" t="s">
        <v>19351</v>
      </c>
      <c r="E6" s="407" t="s">
        <v>19358</v>
      </c>
      <c r="F6" s="87" t="s">
        <v>19328</v>
      </c>
      <c r="G6" s="406" t="s">
        <v>21</v>
      </c>
      <c r="H6" s="409" t="s">
        <v>19336</v>
      </c>
      <c r="I6" s="410" t="s">
        <v>6559</v>
      </c>
      <c r="J6" s="410"/>
      <c r="K6" s="8" t="s">
        <v>17255</v>
      </c>
      <c r="L6" s="8" t="s">
        <v>17257</v>
      </c>
      <c r="M6" s="8" t="s">
        <v>17257</v>
      </c>
      <c r="N6" s="8" t="s">
        <v>17259</v>
      </c>
      <c r="O6" s="410" t="s">
        <v>19362</v>
      </c>
      <c r="P6" s="410"/>
      <c r="Q6" s="504" t="s">
        <v>19681</v>
      </c>
      <c r="R6" s="504"/>
      <c r="S6" s="412">
        <v>49</v>
      </c>
      <c r="U6" s="413" t="s">
        <v>5174</v>
      </c>
      <c r="V6" s="413">
        <f>COUNTIF($S$2:$S$20,"45")</f>
        <v>0</v>
      </c>
    </row>
    <row r="7" spans="1:22" ht="15" thickTop="1" thickBot="1">
      <c r="A7" s="406"/>
      <c r="B7" s="406"/>
      <c r="C7" s="406" t="s">
        <v>19322</v>
      </c>
      <c r="D7" s="406" t="s">
        <v>19352</v>
      </c>
      <c r="E7" s="407" t="s">
        <v>19359</v>
      </c>
      <c r="F7" s="87" t="s">
        <v>19329</v>
      </c>
      <c r="G7" s="406" t="s">
        <v>21</v>
      </c>
      <c r="H7" s="409" t="s">
        <v>19337</v>
      </c>
      <c r="I7" s="410" t="s">
        <v>6559</v>
      </c>
      <c r="J7" s="410"/>
      <c r="K7" s="8" t="s">
        <v>17255</v>
      </c>
      <c r="L7" s="8" t="s">
        <v>17257</v>
      </c>
      <c r="M7" s="8" t="s">
        <v>17257</v>
      </c>
      <c r="N7" s="8" t="s">
        <v>17259</v>
      </c>
      <c r="O7" s="410" t="s">
        <v>19362</v>
      </c>
      <c r="P7" s="410"/>
      <c r="Q7" s="504" t="s">
        <v>19682</v>
      </c>
      <c r="R7" s="504"/>
      <c r="S7" s="412">
        <v>49</v>
      </c>
      <c r="U7" s="413" t="s">
        <v>5175</v>
      </c>
      <c r="V7" s="413">
        <f>COUNTIF($S$2:$S$20,"46")</f>
        <v>0</v>
      </c>
    </row>
    <row r="8" spans="1:22" ht="15" thickTop="1" thickBot="1">
      <c r="A8" s="406"/>
      <c r="B8" s="406"/>
      <c r="C8" s="406" t="s">
        <v>19323</v>
      </c>
      <c r="D8" s="406" t="s">
        <v>19353</v>
      </c>
      <c r="E8" s="407" t="s">
        <v>19360</v>
      </c>
      <c r="F8" s="87" t="s">
        <v>19330</v>
      </c>
      <c r="G8" s="406" t="s">
        <v>21</v>
      </c>
      <c r="H8" s="409" t="s">
        <v>19338</v>
      </c>
      <c r="I8" s="410" t="s">
        <v>6559</v>
      </c>
      <c r="J8" s="410"/>
      <c r="K8" s="8" t="s">
        <v>17255</v>
      </c>
      <c r="L8" s="8" t="s">
        <v>17257</v>
      </c>
      <c r="M8" s="8" t="s">
        <v>17257</v>
      </c>
      <c r="N8" s="8" t="s">
        <v>17259</v>
      </c>
      <c r="O8" s="410" t="s">
        <v>19362</v>
      </c>
      <c r="P8" s="410"/>
      <c r="Q8" s="504" t="s">
        <v>19683</v>
      </c>
      <c r="R8" s="504"/>
      <c r="S8" s="412">
        <v>49</v>
      </c>
      <c r="U8" s="413" t="s">
        <v>5214</v>
      </c>
      <c r="V8" s="413">
        <f>COUNTIF($S$2:$S$18,"47")</f>
        <v>0</v>
      </c>
    </row>
    <row r="9" spans="1:22" ht="15" thickTop="1" thickBot="1">
      <c r="A9" s="406"/>
      <c r="B9" s="406"/>
      <c r="C9" s="406" t="s">
        <v>19324</v>
      </c>
      <c r="D9" s="406" t="s">
        <v>19354</v>
      </c>
      <c r="E9" s="407" t="s">
        <v>19361</v>
      </c>
      <c r="F9" s="87" t="s">
        <v>19331</v>
      </c>
      <c r="G9" s="406" t="s">
        <v>21</v>
      </c>
      <c r="H9" s="409" t="s">
        <v>19332</v>
      </c>
      <c r="I9" s="410" t="s">
        <v>6559</v>
      </c>
      <c r="J9" s="410"/>
      <c r="K9" s="8" t="s">
        <v>17255</v>
      </c>
      <c r="L9" s="8" t="s">
        <v>17257</v>
      </c>
      <c r="M9" s="8" t="s">
        <v>17257</v>
      </c>
      <c r="N9" s="8" t="s">
        <v>17259</v>
      </c>
      <c r="O9" s="410" t="s">
        <v>19362</v>
      </c>
      <c r="P9" s="410"/>
      <c r="Q9" s="504" t="s">
        <v>19684</v>
      </c>
      <c r="R9" s="504"/>
      <c r="S9" s="412">
        <v>49</v>
      </c>
      <c r="U9" s="413" t="s">
        <v>5216</v>
      </c>
      <c r="V9" s="413">
        <f>COUNTIF($S$2:$S$160,"48")</f>
        <v>1</v>
      </c>
    </row>
    <row r="10" spans="1:22" ht="15" thickTop="1" thickBot="1">
      <c r="A10" s="406"/>
      <c r="B10" s="406"/>
      <c r="C10" s="406" t="s">
        <v>25705</v>
      </c>
      <c r="D10" s="406" t="s">
        <v>25788</v>
      </c>
      <c r="E10" s="407" t="s">
        <v>25789</v>
      </c>
      <c r="F10" s="87" t="s">
        <v>25706</v>
      </c>
      <c r="G10" s="406" t="s">
        <v>21</v>
      </c>
      <c r="H10" s="409" t="s">
        <v>25707</v>
      </c>
      <c r="I10" s="410" t="s">
        <v>6559</v>
      </c>
      <c r="J10" s="410"/>
      <c r="K10" s="8"/>
      <c r="L10" s="8"/>
      <c r="M10" s="8"/>
      <c r="N10" s="8"/>
      <c r="O10" s="410" t="s">
        <v>25787</v>
      </c>
      <c r="P10" s="410"/>
      <c r="Q10" s="504"/>
      <c r="R10" s="504"/>
      <c r="S10" s="412"/>
      <c r="U10" s="413" t="s">
        <v>5215</v>
      </c>
      <c r="V10" s="413">
        <f>COUNTIF($S$2:$S$160,"49")</f>
        <v>7</v>
      </c>
    </row>
    <row r="11" spans="1:22" ht="15" thickTop="1" thickBot="1">
      <c r="A11" s="406"/>
      <c r="B11" s="406"/>
      <c r="C11" s="406"/>
      <c r="D11" s="406"/>
      <c r="E11" s="407"/>
      <c r="F11" s="87"/>
      <c r="G11" s="406"/>
      <c r="H11" s="409"/>
      <c r="I11" s="410"/>
      <c r="J11" s="410"/>
      <c r="K11" s="8"/>
      <c r="L11" s="8"/>
      <c r="M11" s="8"/>
      <c r="N11" s="8"/>
      <c r="O11" s="410"/>
      <c r="P11" s="410"/>
      <c r="Q11" s="504"/>
      <c r="R11" s="504"/>
      <c r="S11" s="412"/>
      <c r="U11" s="413" t="s">
        <v>17020</v>
      </c>
      <c r="V11" s="413">
        <f>COUNTIF($S$2:$S$160,"50")</f>
        <v>0</v>
      </c>
    </row>
    <row r="12" spans="1:22" ht="15" thickTop="1" thickBot="1">
      <c r="A12" s="406"/>
      <c r="B12" s="406"/>
      <c r="C12" s="406"/>
      <c r="D12" s="406"/>
      <c r="E12" s="407"/>
      <c r="F12" s="87"/>
      <c r="G12" s="406"/>
      <c r="H12" s="409"/>
      <c r="I12" s="410"/>
      <c r="J12" s="410"/>
      <c r="K12" s="8"/>
      <c r="L12" s="8"/>
      <c r="M12" s="8"/>
      <c r="N12" s="8"/>
      <c r="O12" s="410"/>
      <c r="P12" s="410"/>
      <c r="Q12" s="504"/>
      <c r="R12" s="504"/>
      <c r="S12" s="412"/>
      <c r="U12" s="413" t="s">
        <v>17021</v>
      </c>
      <c r="V12" s="413">
        <f>COUNTIF($S$2:$S$160,"51")</f>
        <v>0</v>
      </c>
    </row>
    <row r="13" spans="1:22" ht="13.5" thickTop="1" thickBot="1">
      <c r="A13" s="406"/>
      <c r="B13" s="406"/>
      <c r="C13" s="406"/>
      <c r="D13" s="406"/>
      <c r="E13" s="415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410"/>
      <c r="R13" s="410"/>
      <c r="S13" s="412"/>
      <c r="U13" s="413" t="s">
        <v>17022</v>
      </c>
      <c r="V13" s="413">
        <f>COUNTIF($S$2:$S$160,"52")</f>
        <v>0</v>
      </c>
    </row>
    <row r="14" spans="1:22" ht="13.5" thickTop="1" thickBot="1">
      <c r="A14" s="406"/>
      <c r="B14" s="406"/>
      <c r="C14" s="406"/>
      <c r="D14" s="406"/>
      <c r="E14" s="415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410"/>
      <c r="R14" s="410"/>
      <c r="S14" s="412"/>
    </row>
    <row r="15" spans="1:22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9" r:id="rId2" display="SW00017200001@nihonsoft.net"/>
    <hyperlink ref="F10" r:id="rId3" display="SW000172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V13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8" width="40.75" style="419" bestFit="1" customWidth="1"/>
    <col min="19" max="19" width="13.125" style="420" bestFit="1" customWidth="1"/>
    <col min="20" max="20" width="60.375" style="404" bestFit="1" customWidth="1"/>
    <col min="21" max="21" width="13.375" style="416" bestFit="1" customWidth="1"/>
    <col min="22" max="22" width="9" style="416"/>
    <col min="23" max="16384" width="9" style="405"/>
  </cols>
  <sheetData>
    <row r="1" spans="1:22" ht="37.5" thickTop="1" thickBot="1">
      <c r="A1" s="509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402" t="s">
        <v>17172</v>
      </c>
      <c r="S1" s="403" t="s">
        <v>5177</v>
      </c>
      <c r="U1" s="1239" t="s">
        <v>5213</v>
      </c>
      <c r="V1" s="1240"/>
    </row>
    <row r="2" spans="1:22" ht="15" thickTop="1" thickBot="1">
      <c r="A2" s="490">
        <v>1</v>
      </c>
      <c r="B2" s="490">
        <v>1000</v>
      </c>
      <c r="C2" s="490" t="s">
        <v>16244</v>
      </c>
      <c r="D2" s="490" t="s">
        <v>16277</v>
      </c>
      <c r="E2" s="622" t="s">
        <v>16278</v>
      </c>
      <c r="F2" s="292" t="s">
        <v>16245</v>
      </c>
      <c r="G2" s="490" t="s">
        <v>21</v>
      </c>
      <c r="H2" s="491" t="s">
        <v>19194</v>
      </c>
      <c r="I2" s="492" t="s">
        <v>6559</v>
      </c>
      <c r="J2" s="492"/>
      <c r="K2" s="492" t="s">
        <v>17311</v>
      </c>
      <c r="L2" s="492" t="s">
        <v>17257</v>
      </c>
      <c r="M2" s="492" t="s">
        <v>17257</v>
      </c>
      <c r="N2" s="492" t="s">
        <v>17257</v>
      </c>
      <c r="O2" s="492" t="s">
        <v>16279</v>
      </c>
      <c r="P2" s="492"/>
      <c r="Q2" s="756" t="s">
        <v>16462</v>
      </c>
      <c r="R2" s="756" t="s">
        <v>28360</v>
      </c>
      <c r="S2" s="494">
        <v>48</v>
      </c>
      <c r="U2" s="413" t="s">
        <v>5180</v>
      </c>
      <c r="V2" s="413">
        <f>COUNTIF($S$2:$S$4,"41")</f>
        <v>0</v>
      </c>
    </row>
    <row r="3" spans="1:22" ht="13.5" thickTop="1" thickBot="1">
      <c r="A3" s="406"/>
      <c r="B3" s="406"/>
      <c r="C3" s="406"/>
      <c r="D3" s="406"/>
      <c r="E3" s="415"/>
      <c r="F3" s="414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2"/>
      <c r="U3" s="413" t="s">
        <v>5179</v>
      </c>
      <c r="V3" s="413">
        <f>COUNTIF($S$2:$S$4,"42")</f>
        <v>0</v>
      </c>
    </row>
    <row r="4" spans="1:22" ht="13.5" thickTop="1" thickBot="1">
      <c r="A4" s="406"/>
      <c r="B4" s="406"/>
      <c r="C4" s="406"/>
      <c r="D4" s="406"/>
      <c r="E4" s="415"/>
      <c r="F4" s="414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2"/>
      <c r="U4" s="413" t="s">
        <v>5178</v>
      </c>
      <c r="V4" s="413">
        <f>COUNTIF($S$2:$S$4,"43")</f>
        <v>0</v>
      </c>
    </row>
    <row r="5" spans="1:22" ht="12.75" thickTop="1">
      <c r="U5" s="413" t="s">
        <v>5176</v>
      </c>
      <c r="V5" s="413">
        <f>COUNTIF($S$2:$S$30,"44")</f>
        <v>0</v>
      </c>
    </row>
    <row r="6" spans="1:22">
      <c r="U6" s="413" t="s">
        <v>5174</v>
      </c>
      <c r="V6" s="413">
        <f>COUNTIF($S$2:$S$10,"45")</f>
        <v>0</v>
      </c>
    </row>
    <row r="7" spans="1:22">
      <c r="U7" s="413" t="s">
        <v>5175</v>
      </c>
      <c r="V7" s="413">
        <f>COUNTIF($S$2:$S$10,"46")</f>
        <v>0</v>
      </c>
    </row>
    <row r="8" spans="1:22">
      <c r="U8" s="413" t="s">
        <v>5214</v>
      </c>
      <c r="V8" s="413">
        <f>COUNTIF($S$2:$S$8,"47")</f>
        <v>0</v>
      </c>
    </row>
    <row r="9" spans="1:22">
      <c r="U9" s="413" t="s">
        <v>5216</v>
      </c>
      <c r="V9" s="413">
        <f>COUNTIF($S$2:$S$150,"48")</f>
        <v>1</v>
      </c>
    </row>
    <row r="10" spans="1:22">
      <c r="U10" s="413" t="s">
        <v>5215</v>
      </c>
      <c r="V10" s="413">
        <f>COUNTIF($S$2:$S$150,"49")</f>
        <v>0</v>
      </c>
    </row>
    <row r="11" spans="1:22">
      <c r="U11" s="413" t="s">
        <v>17020</v>
      </c>
      <c r="V11" s="413">
        <f>COUNTIF($S$2:$S$150,"50")</f>
        <v>0</v>
      </c>
    </row>
    <row r="12" spans="1:22">
      <c r="U12" s="413" t="s">
        <v>17021</v>
      </c>
      <c r="V12" s="413">
        <f>COUNTIF($S$2:$S$150,"51")</f>
        <v>0</v>
      </c>
    </row>
    <row r="13" spans="1:22">
      <c r="U13" s="413" t="s">
        <v>17022</v>
      </c>
      <c r="V13" s="413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29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33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509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1010</v>
      </c>
      <c r="C2" s="406" t="s">
        <v>16374</v>
      </c>
      <c r="D2" s="406" t="s">
        <v>16549</v>
      </c>
      <c r="E2" s="407" t="s">
        <v>16561</v>
      </c>
      <c r="F2" s="87" t="s">
        <v>16373</v>
      </c>
      <c r="G2" s="406" t="s">
        <v>21</v>
      </c>
      <c r="H2" s="409" t="s">
        <v>16386</v>
      </c>
      <c r="I2" s="410" t="s">
        <v>6559</v>
      </c>
      <c r="J2" s="410"/>
      <c r="K2" s="8" t="s">
        <v>17255</v>
      </c>
      <c r="L2" s="8" t="s">
        <v>17257</v>
      </c>
      <c r="M2" s="8" t="s">
        <v>17257</v>
      </c>
      <c r="N2" s="8" t="s">
        <v>17259</v>
      </c>
      <c r="O2" s="410" t="s">
        <v>16662</v>
      </c>
      <c r="P2" s="410"/>
      <c r="Q2" s="504" t="s">
        <v>16611</v>
      </c>
      <c r="R2" s="504"/>
      <c r="S2" s="504"/>
      <c r="T2" s="504"/>
      <c r="U2" s="412">
        <v>48</v>
      </c>
      <c r="W2" s="413" t="s">
        <v>5180</v>
      </c>
      <c r="X2" s="413">
        <f>COUNTIF($U$2:$U$28,"41")</f>
        <v>0</v>
      </c>
    </row>
    <row r="3" spans="1:24" ht="15" thickTop="1" thickBot="1">
      <c r="A3" s="406">
        <v>2</v>
      </c>
      <c r="B3" s="406">
        <v>1020</v>
      </c>
      <c r="C3" s="406" t="s">
        <v>16375</v>
      </c>
      <c r="D3" s="406" t="s">
        <v>16550</v>
      </c>
      <c r="E3" s="407" t="s">
        <v>16562</v>
      </c>
      <c r="F3" s="87" t="s">
        <v>16398</v>
      </c>
      <c r="G3" s="406" t="s">
        <v>21</v>
      </c>
      <c r="H3" s="409" t="s">
        <v>16387</v>
      </c>
      <c r="I3" s="410" t="s">
        <v>6559</v>
      </c>
      <c r="J3" s="410"/>
      <c r="K3" s="8" t="s">
        <v>17515</v>
      </c>
      <c r="L3" s="8" t="s">
        <v>17516</v>
      </c>
      <c r="M3" s="8" t="s">
        <v>17516</v>
      </c>
      <c r="N3" s="8" t="s">
        <v>17517</v>
      </c>
      <c r="O3" s="410" t="s">
        <v>16663</v>
      </c>
      <c r="P3" s="410"/>
      <c r="Q3" s="504" t="s">
        <v>16612</v>
      </c>
      <c r="R3" s="504"/>
      <c r="S3" s="504"/>
      <c r="T3" s="504"/>
      <c r="U3" s="412">
        <v>48</v>
      </c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1030</v>
      </c>
      <c r="C4" s="406" t="s">
        <v>16376</v>
      </c>
      <c r="D4" s="406" t="s">
        <v>16551</v>
      </c>
      <c r="E4" s="407" t="s">
        <v>16563</v>
      </c>
      <c r="F4" s="87" t="s">
        <v>16399</v>
      </c>
      <c r="G4" s="406" t="s">
        <v>21</v>
      </c>
      <c r="H4" s="409" t="s">
        <v>16388</v>
      </c>
      <c r="I4" s="410" t="s">
        <v>6559</v>
      </c>
      <c r="J4" s="410"/>
      <c r="K4" s="8" t="s">
        <v>17501</v>
      </c>
      <c r="L4" s="8" t="s">
        <v>17516</v>
      </c>
      <c r="M4" s="8" t="s">
        <v>17516</v>
      </c>
      <c r="N4" s="8" t="s">
        <v>17517</v>
      </c>
      <c r="O4" s="410" t="s">
        <v>16661</v>
      </c>
      <c r="P4" s="410"/>
      <c r="Q4" s="504" t="s">
        <v>16613</v>
      </c>
      <c r="R4" s="504"/>
      <c r="S4" s="504"/>
      <c r="T4" s="504"/>
      <c r="U4" s="412">
        <v>48</v>
      </c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1040</v>
      </c>
      <c r="C5" s="406" t="s">
        <v>16377</v>
      </c>
      <c r="D5" s="406" t="s">
        <v>16552</v>
      </c>
      <c r="E5" s="407" t="s">
        <v>16564</v>
      </c>
      <c r="F5" s="87" t="s">
        <v>16400</v>
      </c>
      <c r="G5" s="406" t="s">
        <v>21</v>
      </c>
      <c r="H5" s="409" t="s">
        <v>16389</v>
      </c>
      <c r="I5" s="410" t="s">
        <v>6559</v>
      </c>
      <c r="J5" s="410"/>
      <c r="K5" s="8" t="s">
        <v>17501</v>
      </c>
      <c r="L5" s="8" t="s">
        <v>17516</v>
      </c>
      <c r="M5" s="8" t="s">
        <v>17516</v>
      </c>
      <c r="N5" s="8" t="s">
        <v>17517</v>
      </c>
      <c r="O5" s="410" t="s">
        <v>16661</v>
      </c>
      <c r="P5" s="410"/>
      <c r="Q5" s="504" t="s">
        <v>16614</v>
      </c>
      <c r="R5" s="504"/>
      <c r="S5" s="504"/>
      <c r="T5" s="504"/>
      <c r="U5" s="412">
        <v>48</v>
      </c>
      <c r="W5" s="413" t="s">
        <v>5176</v>
      </c>
      <c r="X5" s="413">
        <f>COUNTIF($U$2:$U$37,"44")</f>
        <v>0</v>
      </c>
    </row>
    <row r="6" spans="1:24" ht="15" thickTop="1" thickBot="1">
      <c r="A6" s="406">
        <v>5</v>
      </c>
      <c r="B6" s="406">
        <v>1050</v>
      </c>
      <c r="C6" s="406" t="s">
        <v>16378</v>
      </c>
      <c r="D6" s="406" t="s">
        <v>16553</v>
      </c>
      <c r="E6" s="407" t="s">
        <v>16565</v>
      </c>
      <c r="F6" s="87" t="s">
        <v>16401</v>
      </c>
      <c r="G6" s="406" t="s">
        <v>21</v>
      </c>
      <c r="H6" s="409" t="s">
        <v>16390</v>
      </c>
      <c r="I6" s="410" t="s">
        <v>6559</v>
      </c>
      <c r="J6" s="410"/>
      <c r="K6" s="8" t="s">
        <v>17501</v>
      </c>
      <c r="L6" s="8" t="s">
        <v>17516</v>
      </c>
      <c r="M6" s="8" t="s">
        <v>17516</v>
      </c>
      <c r="N6" s="8" t="s">
        <v>17517</v>
      </c>
      <c r="O6" s="410" t="s">
        <v>16661</v>
      </c>
      <c r="P6" s="410"/>
      <c r="Q6" s="504" t="s">
        <v>16615</v>
      </c>
      <c r="R6" s="504"/>
      <c r="S6" s="504"/>
      <c r="T6" s="504"/>
      <c r="U6" s="412">
        <v>48</v>
      </c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1060</v>
      </c>
      <c r="C7" s="406" t="s">
        <v>16379</v>
      </c>
      <c r="D7" s="406" t="s">
        <v>16554</v>
      </c>
      <c r="E7" s="407" t="s">
        <v>16566</v>
      </c>
      <c r="F7" s="87" t="s">
        <v>16402</v>
      </c>
      <c r="G7" s="406" t="s">
        <v>21</v>
      </c>
      <c r="H7" s="409" t="s">
        <v>16391</v>
      </c>
      <c r="I7" s="410" t="s">
        <v>6559</v>
      </c>
      <c r="J7" s="410"/>
      <c r="K7" s="8" t="s">
        <v>17501</v>
      </c>
      <c r="L7" s="8" t="s">
        <v>17516</v>
      </c>
      <c r="M7" s="8" t="s">
        <v>17516</v>
      </c>
      <c r="N7" s="8" t="s">
        <v>17517</v>
      </c>
      <c r="O7" s="410" t="s">
        <v>16661</v>
      </c>
      <c r="P7" s="410"/>
      <c r="Q7" s="504" t="s">
        <v>16616</v>
      </c>
      <c r="R7" s="504"/>
      <c r="S7" s="504"/>
      <c r="T7" s="504"/>
      <c r="U7" s="412">
        <v>48</v>
      </c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1070</v>
      </c>
      <c r="C8" s="406" t="s">
        <v>16380</v>
      </c>
      <c r="D8" s="406" t="s">
        <v>16555</v>
      </c>
      <c r="E8" s="407" t="s">
        <v>16567</v>
      </c>
      <c r="F8" s="87" t="s">
        <v>16403</v>
      </c>
      <c r="G8" s="406" t="s">
        <v>21</v>
      </c>
      <c r="H8" s="409" t="s">
        <v>16392</v>
      </c>
      <c r="I8" s="410" t="s">
        <v>6559</v>
      </c>
      <c r="J8" s="410"/>
      <c r="K8" s="8" t="s">
        <v>17501</v>
      </c>
      <c r="L8" s="8" t="s">
        <v>17516</v>
      </c>
      <c r="M8" s="8" t="s">
        <v>17516</v>
      </c>
      <c r="N8" s="8" t="s">
        <v>17517</v>
      </c>
      <c r="O8" s="410" t="s">
        <v>16661</v>
      </c>
      <c r="P8" s="410"/>
      <c r="Q8" s="504" t="s">
        <v>16617</v>
      </c>
      <c r="R8" s="504"/>
      <c r="S8" s="504"/>
      <c r="T8" s="504"/>
      <c r="U8" s="412">
        <v>48</v>
      </c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1080</v>
      </c>
      <c r="C9" s="406" t="s">
        <v>16381</v>
      </c>
      <c r="D9" s="406" t="s">
        <v>16556</v>
      </c>
      <c r="E9" s="407" t="s">
        <v>16568</v>
      </c>
      <c r="F9" s="87" t="s">
        <v>16404</v>
      </c>
      <c r="G9" s="406" t="s">
        <v>21</v>
      </c>
      <c r="H9" s="409" t="s">
        <v>16393</v>
      </c>
      <c r="I9" s="410" t="s">
        <v>6559</v>
      </c>
      <c r="J9" s="410"/>
      <c r="K9" s="8" t="s">
        <v>17501</v>
      </c>
      <c r="L9" s="8" t="s">
        <v>17516</v>
      </c>
      <c r="M9" s="8" t="s">
        <v>17516</v>
      </c>
      <c r="N9" s="8" t="s">
        <v>17517</v>
      </c>
      <c r="O9" s="410" t="s">
        <v>16661</v>
      </c>
      <c r="P9" s="410"/>
      <c r="Q9" s="504" t="s">
        <v>16618</v>
      </c>
      <c r="R9" s="504"/>
      <c r="S9" s="504"/>
      <c r="T9" s="504"/>
      <c r="U9" s="412">
        <v>48</v>
      </c>
      <c r="W9" s="413" t="s">
        <v>5216</v>
      </c>
      <c r="X9" s="413">
        <f>COUNTIF($U$2:$U$157,"48")</f>
        <v>13</v>
      </c>
    </row>
    <row r="10" spans="1:24" ht="15" thickTop="1" thickBot="1">
      <c r="A10" s="406">
        <v>9</v>
      </c>
      <c r="B10" s="406">
        <v>1090</v>
      </c>
      <c r="C10" s="406" t="s">
        <v>16382</v>
      </c>
      <c r="D10" s="406" t="s">
        <v>16557</v>
      </c>
      <c r="E10" s="407" t="s">
        <v>16569</v>
      </c>
      <c r="F10" s="87" t="s">
        <v>16405</v>
      </c>
      <c r="G10" s="406" t="s">
        <v>21</v>
      </c>
      <c r="H10" s="409" t="s">
        <v>16394</v>
      </c>
      <c r="I10" s="410" t="s">
        <v>6559</v>
      </c>
      <c r="J10" s="410"/>
      <c r="K10" s="8" t="s">
        <v>17501</v>
      </c>
      <c r="L10" s="8" t="s">
        <v>17516</v>
      </c>
      <c r="M10" s="8" t="s">
        <v>17516</v>
      </c>
      <c r="N10" s="8" t="s">
        <v>17517</v>
      </c>
      <c r="O10" s="410" t="s">
        <v>16661</v>
      </c>
      <c r="P10" s="410"/>
      <c r="Q10" s="504" t="s">
        <v>16619</v>
      </c>
      <c r="R10" s="504"/>
      <c r="S10" s="504"/>
      <c r="T10" s="504"/>
      <c r="U10" s="412">
        <v>48</v>
      </c>
      <c r="W10" s="413" t="s">
        <v>5215</v>
      </c>
      <c r="X10" s="413">
        <f>COUNTIF($U$2:$U$157,"49")</f>
        <v>0</v>
      </c>
    </row>
    <row r="11" spans="1:24" ht="15" thickTop="1" thickBot="1">
      <c r="A11" s="406">
        <v>10</v>
      </c>
      <c r="B11" s="406">
        <v>1100</v>
      </c>
      <c r="C11" s="406" t="s">
        <v>16383</v>
      </c>
      <c r="D11" s="406" t="s">
        <v>16558</v>
      </c>
      <c r="E11" s="407" t="s">
        <v>16570</v>
      </c>
      <c r="F11" s="87" t="s">
        <v>16406</v>
      </c>
      <c r="G11" s="406" t="s">
        <v>21</v>
      </c>
      <c r="H11" s="409" t="s">
        <v>16395</v>
      </c>
      <c r="I11" s="410" t="s">
        <v>6559</v>
      </c>
      <c r="J11" s="410"/>
      <c r="K11" s="8" t="s">
        <v>17501</v>
      </c>
      <c r="L11" s="8" t="s">
        <v>17516</v>
      </c>
      <c r="M11" s="8" t="s">
        <v>17516</v>
      </c>
      <c r="N11" s="8" t="s">
        <v>17517</v>
      </c>
      <c r="O11" s="410" t="s">
        <v>16661</v>
      </c>
      <c r="P11" s="410"/>
      <c r="Q11" s="504" t="s">
        <v>16620</v>
      </c>
      <c r="R11" s="504"/>
      <c r="S11" s="504"/>
      <c r="T11" s="504"/>
      <c r="U11" s="412">
        <v>48</v>
      </c>
      <c r="W11" s="413" t="s">
        <v>17020</v>
      </c>
      <c r="X11" s="413">
        <f>COUNTIF($U$2:$U$157,"50")</f>
        <v>0</v>
      </c>
    </row>
    <row r="12" spans="1:24" ht="15" thickTop="1" thickBot="1">
      <c r="A12" s="406">
        <v>11</v>
      </c>
      <c r="B12" s="406">
        <v>1110</v>
      </c>
      <c r="C12" s="406" t="s">
        <v>16384</v>
      </c>
      <c r="D12" s="406" t="s">
        <v>16559</v>
      </c>
      <c r="E12" s="407" t="s">
        <v>16571</v>
      </c>
      <c r="F12" s="87" t="s">
        <v>16407</v>
      </c>
      <c r="G12" s="406" t="s">
        <v>21</v>
      </c>
      <c r="H12" s="409" t="s">
        <v>16396</v>
      </c>
      <c r="I12" s="410" t="s">
        <v>6559</v>
      </c>
      <c r="J12" s="410"/>
      <c r="K12" s="8" t="s">
        <v>17501</v>
      </c>
      <c r="L12" s="8" t="s">
        <v>17516</v>
      </c>
      <c r="M12" s="8" t="s">
        <v>17516</v>
      </c>
      <c r="N12" s="8" t="s">
        <v>17517</v>
      </c>
      <c r="O12" s="410" t="s">
        <v>16661</v>
      </c>
      <c r="P12" s="410"/>
      <c r="Q12" s="504" t="s">
        <v>16621</v>
      </c>
      <c r="R12" s="504"/>
      <c r="S12" s="504"/>
      <c r="T12" s="504"/>
      <c r="U12" s="412">
        <v>48</v>
      </c>
      <c r="W12" s="413" t="s">
        <v>17021</v>
      </c>
      <c r="X12" s="413">
        <f>COUNTIF($U$2:$U$157,"51")</f>
        <v>0</v>
      </c>
    </row>
    <row r="13" spans="1:24" ht="15" thickTop="1" thickBot="1">
      <c r="A13" s="406">
        <v>12</v>
      </c>
      <c r="B13" s="406">
        <v>1120</v>
      </c>
      <c r="C13" s="406" t="s">
        <v>16385</v>
      </c>
      <c r="D13" s="406" t="s">
        <v>16560</v>
      </c>
      <c r="E13" s="407" t="s">
        <v>16572</v>
      </c>
      <c r="F13" s="87" t="s">
        <v>16408</v>
      </c>
      <c r="G13" s="406" t="s">
        <v>21</v>
      </c>
      <c r="H13" s="409" t="s">
        <v>16397</v>
      </c>
      <c r="I13" s="410" t="s">
        <v>6559</v>
      </c>
      <c r="J13" s="410"/>
      <c r="K13" s="8" t="s">
        <v>17501</v>
      </c>
      <c r="L13" s="8" t="s">
        <v>17516</v>
      </c>
      <c r="M13" s="8" t="s">
        <v>17516</v>
      </c>
      <c r="N13" s="8" t="s">
        <v>17517</v>
      </c>
      <c r="O13" s="410" t="s">
        <v>16661</v>
      </c>
      <c r="P13" s="410"/>
      <c r="Q13" s="504" t="s">
        <v>16622</v>
      </c>
      <c r="R13" s="504"/>
      <c r="S13" s="504"/>
      <c r="T13" s="504"/>
      <c r="U13" s="412">
        <v>48</v>
      </c>
      <c r="W13" s="413" t="s">
        <v>17022</v>
      </c>
      <c r="X13" s="413">
        <f>COUNTIF($U$2:$U$157,"52")</f>
        <v>0</v>
      </c>
    </row>
    <row r="14" spans="1:24" ht="15" thickTop="1" thickBot="1">
      <c r="A14" s="406">
        <v>13</v>
      </c>
      <c r="B14" s="406">
        <v>1130</v>
      </c>
      <c r="C14" s="406" t="s">
        <v>16750</v>
      </c>
      <c r="D14" s="406" t="s">
        <v>16714</v>
      </c>
      <c r="E14" s="407" t="s">
        <v>16715</v>
      </c>
      <c r="F14" s="87" t="s">
        <v>16711</v>
      </c>
      <c r="G14" s="406" t="s">
        <v>21</v>
      </c>
      <c r="H14" s="409" t="s">
        <v>16712</v>
      </c>
      <c r="I14" s="410" t="s">
        <v>6559</v>
      </c>
      <c r="J14" s="410"/>
      <c r="K14" s="8" t="s">
        <v>17501</v>
      </c>
      <c r="L14" s="8" t="s">
        <v>17516</v>
      </c>
      <c r="M14" s="8" t="s">
        <v>17516</v>
      </c>
      <c r="N14" s="8" t="s">
        <v>17517</v>
      </c>
      <c r="O14" s="410" t="s">
        <v>16716</v>
      </c>
      <c r="P14" s="410"/>
      <c r="Q14" s="504" t="s">
        <v>16746</v>
      </c>
      <c r="R14" s="504"/>
      <c r="S14" s="504"/>
      <c r="T14" s="504"/>
      <c r="U14" s="412">
        <v>48</v>
      </c>
      <c r="W14" s="570"/>
      <c r="X14" s="570"/>
    </row>
    <row r="15" spans="1:24" ht="15" thickTop="1" thickBot="1">
      <c r="A15" s="406">
        <v>14</v>
      </c>
      <c r="B15" s="406"/>
      <c r="C15" s="406" t="s">
        <v>20457</v>
      </c>
      <c r="D15" s="406" t="s">
        <v>20511</v>
      </c>
      <c r="E15" s="407" t="s">
        <v>20519</v>
      </c>
      <c r="F15" s="87" t="s">
        <v>20465</v>
      </c>
      <c r="G15" s="406" t="s">
        <v>21</v>
      </c>
      <c r="H15" s="409" t="s">
        <v>21224</v>
      </c>
      <c r="I15" s="410" t="s">
        <v>6559</v>
      </c>
      <c r="J15" s="410"/>
      <c r="K15" s="8" t="s">
        <v>17501</v>
      </c>
      <c r="L15" s="8"/>
      <c r="M15" s="8"/>
      <c r="N15" s="8"/>
      <c r="O15" s="410" t="s">
        <v>20510</v>
      </c>
      <c r="P15" s="410"/>
      <c r="Q15" s="504" t="s">
        <v>21246</v>
      </c>
      <c r="R15" s="504"/>
      <c r="S15" s="504"/>
      <c r="T15" s="504"/>
      <c r="U15" s="412"/>
      <c r="W15" s="570"/>
      <c r="X15" s="570"/>
    </row>
    <row r="16" spans="1:24" ht="15" thickTop="1" thickBot="1">
      <c r="A16" s="406">
        <v>15</v>
      </c>
      <c r="B16" s="406"/>
      <c r="C16" s="406" t="s">
        <v>20458</v>
      </c>
      <c r="D16" s="406" t="s">
        <v>20512</v>
      </c>
      <c r="E16" s="407" t="s">
        <v>20520</v>
      </c>
      <c r="F16" s="87" t="s">
        <v>20466</v>
      </c>
      <c r="G16" s="406" t="s">
        <v>21</v>
      </c>
      <c r="H16" s="409" t="s">
        <v>20474</v>
      </c>
      <c r="I16" s="410" t="s">
        <v>6559</v>
      </c>
      <c r="J16" s="410"/>
      <c r="K16" s="8" t="s">
        <v>17501</v>
      </c>
      <c r="L16" s="8"/>
      <c r="M16" s="8"/>
      <c r="N16" s="8"/>
      <c r="O16" s="410" t="s">
        <v>20510</v>
      </c>
      <c r="P16" s="410"/>
      <c r="Q16" s="504" t="s">
        <v>21247</v>
      </c>
      <c r="R16" s="504"/>
      <c r="S16" s="504"/>
      <c r="T16" s="504"/>
      <c r="U16" s="412"/>
      <c r="W16" s="570"/>
      <c r="X16" s="570"/>
    </row>
    <row r="17" spans="1:24" ht="15" thickTop="1" thickBot="1">
      <c r="A17" s="406">
        <v>16</v>
      </c>
      <c r="B17" s="406"/>
      <c r="C17" s="406" t="s">
        <v>20459</v>
      </c>
      <c r="D17" s="406" t="s">
        <v>20513</v>
      </c>
      <c r="E17" s="407" t="s">
        <v>20521</v>
      </c>
      <c r="F17" s="87" t="s">
        <v>20467</v>
      </c>
      <c r="G17" s="406" t="s">
        <v>21</v>
      </c>
      <c r="H17" s="409" t="s">
        <v>20475</v>
      </c>
      <c r="I17" s="410" t="s">
        <v>6559</v>
      </c>
      <c r="J17" s="410"/>
      <c r="K17" s="8" t="s">
        <v>17501</v>
      </c>
      <c r="L17" s="8"/>
      <c r="M17" s="8"/>
      <c r="N17" s="8"/>
      <c r="O17" s="410" t="s">
        <v>20510</v>
      </c>
      <c r="P17" s="410"/>
      <c r="Q17" s="504" t="s">
        <v>21248</v>
      </c>
      <c r="R17" s="504"/>
      <c r="S17" s="504"/>
      <c r="T17" s="504"/>
      <c r="U17" s="412"/>
      <c r="W17" s="570"/>
      <c r="X17" s="570"/>
    </row>
    <row r="18" spans="1:24" ht="15" thickTop="1" thickBot="1">
      <c r="A18" s="406">
        <v>17</v>
      </c>
      <c r="B18" s="406"/>
      <c r="C18" s="406" t="s">
        <v>20460</v>
      </c>
      <c r="D18" s="406" t="s">
        <v>20514</v>
      </c>
      <c r="E18" s="407" t="s">
        <v>20522</v>
      </c>
      <c r="F18" s="87" t="s">
        <v>20468</v>
      </c>
      <c r="G18" s="406" t="s">
        <v>21</v>
      </c>
      <c r="H18" s="409" t="s">
        <v>20476</v>
      </c>
      <c r="I18" s="410" t="s">
        <v>6559</v>
      </c>
      <c r="J18" s="410"/>
      <c r="K18" s="8" t="s">
        <v>17501</v>
      </c>
      <c r="L18" s="8"/>
      <c r="M18" s="8"/>
      <c r="N18" s="8"/>
      <c r="O18" s="410" t="s">
        <v>20510</v>
      </c>
      <c r="P18" s="410"/>
      <c r="Q18" s="504" t="s">
        <v>21249</v>
      </c>
      <c r="R18" s="504"/>
      <c r="S18" s="504"/>
      <c r="T18" s="504"/>
      <c r="U18" s="412"/>
      <c r="W18" s="570"/>
      <c r="X18" s="570"/>
    </row>
    <row r="19" spans="1:24" ht="15" thickTop="1" thickBot="1">
      <c r="A19" s="406">
        <v>18</v>
      </c>
      <c r="B19" s="406"/>
      <c r="C19" s="406" t="s">
        <v>20461</v>
      </c>
      <c r="D19" s="406" t="s">
        <v>20515</v>
      </c>
      <c r="E19" s="407" t="s">
        <v>20523</v>
      </c>
      <c r="F19" s="87" t="s">
        <v>20469</v>
      </c>
      <c r="G19" s="406" t="s">
        <v>21</v>
      </c>
      <c r="H19" s="409" t="s">
        <v>20477</v>
      </c>
      <c r="I19" s="410" t="s">
        <v>6559</v>
      </c>
      <c r="J19" s="410"/>
      <c r="K19" s="8" t="s">
        <v>17501</v>
      </c>
      <c r="L19" s="8"/>
      <c r="M19" s="8"/>
      <c r="N19" s="8"/>
      <c r="O19" s="410" t="s">
        <v>20510</v>
      </c>
      <c r="P19" s="410"/>
      <c r="Q19" s="504" t="s">
        <v>21250</v>
      </c>
      <c r="R19" s="504"/>
      <c r="S19" s="504"/>
      <c r="T19" s="504"/>
      <c r="U19" s="412"/>
      <c r="W19" s="570"/>
      <c r="X19" s="570"/>
    </row>
    <row r="20" spans="1:24" ht="15" thickTop="1" thickBot="1">
      <c r="A20" s="406">
        <v>19</v>
      </c>
      <c r="B20" s="406"/>
      <c r="C20" s="406" t="s">
        <v>20462</v>
      </c>
      <c r="D20" s="406" t="s">
        <v>20516</v>
      </c>
      <c r="E20" s="407" t="s">
        <v>20524</v>
      </c>
      <c r="F20" s="87" t="s">
        <v>20470</v>
      </c>
      <c r="G20" s="406" t="s">
        <v>21</v>
      </c>
      <c r="H20" s="409" t="s">
        <v>20478</v>
      </c>
      <c r="I20" s="410" t="s">
        <v>6559</v>
      </c>
      <c r="J20" s="410"/>
      <c r="K20" s="8" t="s">
        <v>17501</v>
      </c>
      <c r="L20" s="8"/>
      <c r="M20" s="8"/>
      <c r="N20" s="8"/>
      <c r="O20" s="410" t="s">
        <v>20510</v>
      </c>
      <c r="P20" s="410"/>
      <c r="Q20" s="504" t="s">
        <v>21251</v>
      </c>
      <c r="R20" s="504"/>
      <c r="S20" s="504"/>
      <c r="T20" s="504"/>
      <c r="U20" s="412"/>
      <c r="W20" s="570"/>
      <c r="X20" s="570"/>
    </row>
    <row r="21" spans="1:24" ht="15" thickTop="1" thickBot="1">
      <c r="A21" s="406">
        <v>20</v>
      </c>
      <c r="B21" s="406"/>
      <c r="C21" s="406" t="s">
        <v>20463</v>
      </c>
      <c r="D21" s="406" t="s">
        <v>20517</v>
      </c>
      <c r="E21" s="407" t="s">
        <v>20525</v>
      </c>
      <c r="F21" s="87" t="s">
        <v>20471</v>
      </c>
      <c r="G21" s="406" t="s">
        <v>21</v>
      </c>
      <c r="H21" s="409" t="s">
        <v>20479</v>
      </c>
      <c r="I21" s="410" t="s">
        <v>6559</v>
      </c>
      <c r="J21" s="410"/>
      <c r="K21" s="8" t="s">
        <v>17501</v>
      </c>
      <c r="L21" s="8"/>
      <c r="M21" s="8"/>
      <c r="N21" s="8"/>
      <c r="O21" s="410" t="s">
        <v>20510</v>
      </c>
      <c r="P21" s="410"/>
      <c r="Q21" s="504" t="s">
        <v>21252</v>
      </c>
      <c r="R21" s="504"/>
      <c r="S21" s="504"/>
      <c r="T21" s="504"/>
      <c r="U21" s="412"/>
      <c r="W21" s="570"/>
      <c r="X21" s="570"/>
    </row>
    <row r="22" spans="1:24" ht="15" thickTop="1" thickBot="1">
      <c r="A22" s="406">
        <v>21</v>
      </c>
      <c r="B22" s="406"/>
      <c r="C22" s="406" t="s">
        <v>20464</v>
      </c>
      <c r="D22" s="406" t="s">
        <v>20518</v>
      </c>
      <c r="E22" s="407" t="s">
        <v>20526</v>
      </c>
      <c r="F22" s="87" t="s">
        <v>20472</v>
      </c>
      <c r="G22" s="406" t="s">
        <v>21</v>
      </c>
      <c r="H22" s="409" t="s">
        <v>20473</v>
      </c>
      <c r="I22" s="410" t="s">
        <v>6559</v>
      </c>
      <c r="J22" s="410"/>
      <c r="K22" s="8" t="s">
        <v>17501</v>
      </c>
      <c r="L22" s="410"/>
      <c r="M22" s="410"/>
      <c r="N22" s="410"/>
      <c r="O22" s="410" t="s">
        <v>20510</v>
      </c>
      <c r="P22" s="410"/>
      <c r="Q22" s="504" t="s">
        <v>21253</v>
      </c>
      <c r="R22" s="504"/>
      <c r="S22" s="504"/>
      <c r="T22" s="504"/>
      <c r="U22" s="412"/>
      <c r="W22" s="570"/>
      <c r="X22" s="570"/>
    </row>
    <row r="23" spans="1:24" ht="15" thickTop="1" thickBot="1">
      <c r="A23" s="406"/>
      <c r="B23" s="406"/>
      <c r="C23" s="406"/>
      <c r="D23" s="406"/>
      <c r="E23" s="407"/>
      <c r="F23" s="87"/>
      <c r="G23" s="406"/>
      <c r="H23" s="409"/>
      <c r="I23" s="410"/>
      <c r="J23" s="410"/>
      <c r="K23" s="410"/>
      <c r="L23" s="410"/>
      <c r="M23" s="410"/>
      <c r="N23" s="410"/>
      <c r="O23" s="410"/>
      <c r="P23" s="410"/>
      <c r="Q23" s="504"/>
      <c r="R23" s="504"/>
      <c r="S23" s="504"/>
      <c r="T23" s="504"/>
      <c r="U23" s="412"/>
      <c r="W23" s="570"/>
      <c r="X23" s="570"/>
    </row>
    <row r="24" spans="1:24" ht="15" thickTop="1" thickBot="1">
      <c r="A24" s="406"/>
      <c r="B24" s="406"/>
      <c r="C24" s="406"/>
      <c r="D24" s="406"/>
      <c r="E24" s="407"/>
      <c r="F24" s="87"/>
      <c r="G24" s="406"/>
      <c r="H24" s="409"/>
      <c r="I24" s="410"/>
      <c r="J24" s="410"/>
      <c r="K24" s="410"/>
      <c r="L24" s="410"/>
      <c r="M24" s="410"/>
      <c r="N24" s="410"/>
      <c r="O24" s="410"/>
      <c r="P24" s="410"/>
      <c r="Q24" s="504"/>
      <c r="R24" s="504"/>
      <c r="S24" s="504"/>
      <c r="T24" s="504"/>
      <c r="U24" s="412"/>
      <c r="W24" s="570"/>
      <c r="X24" s="570"/>
    </row>
    <row r="25" spans="1:24" ht="15" thickTop="1" thickBot="1">
      <c r="A25" s="406"/>
      <c r="B25" s="406"/>
      <c r="C25" s="406"/>
      <c r="D25" s="406"/>
      <c r="E25" s="407"/>
      <c r="F25" s="87"/>
      <c r="G25" s="406"/>
      <c r="H25" s="409"/>
      <c r="I25" s="410"/>
      <c r="J25" s="410"/>
      <c r="K25" s="410"/>
      <c r="L25" s="410"/>
      <c r="M25" s="410"/>
      <c r="N25" s="410"/>
      <c r="O25" s="410"/>
      <c r="P25" s="410"/>
      <c r="Q25" s="504"/>
      <c r="R25" s="504"/>
      <c r="S25" s="504"/>
      <c r="T25" s="504"/>
      <c r="U25" s="412"/>
      <c r="W25" s="570"/>
      <c r="X25" s="570"/>
    </row>
    <row r="26" spans="1:24" ht="15" thickTop="1" thickBot="1">
      <c r="A26" s="406"/>
      <c r="B26" s="406"/>
      <c r="C26" s="406"/>
      <c r="D26" s="406"/>
      <c r="E26" s="407"/>
      <c r="F26" s="87"/>
      <c r="G26" s="406"/>
      <c r="H26" s="409"/>
      <c r="I26" s="410"/>
      <c r="J26" s="410"/>
      <c r="K26" s="410"/>
      <c r="L26" s="410"/>
      <c r="M26" s="410"/>
      <c r="N26" s="410"/>
      <c r="O26" s="410"/>
      <c r="P26" s="410"/>
      <c r="Q26" s="504"/>
      <c r="R26" s="504"/>
      <c r="S26" s="504"/>
      <c r="T26" s="504"/>
      <c r="U26" s="412"/>
      <c r="W26" s="570"/>
      <c r="X26" s="570"/>
    </row>
    <row r="27" spans="1:24" ht="13.5" thickTop="1" thickBot="1">
      <c r="A27" s="406"/>
      <c r="B27" s="406"/>
      <c r="C27" s="406"/>
      <c r="D27" s="406"/>
      <c r="E27" s="415"/>
      <c r="F27" s="414"/>
      <c r="G27" s="406"/>
      <c r="H27" s="409"/>
      <c r="I27" s="410"/>
      <c r="J27" s="410"/>
      <c r="K27" s="410"/>
      <c r="L27" s="410"/>
      <c r="M27" s="410"/>
      <c r="N27" s="410"/>
      <c r="O27" s="410"/>
      <c r="P27" s="410"/>
      <c r="Q27" s="410"/>
      <c r="R27" s="410"/>
      <c r="S27" s="410"/>
      <c r="T27" s="410"/>
      <c r="U27" s="412"/>
    </row>
    <row r="28" spans="1:24" ht="13.5" thickTop="1" thickBot="1">
      <c r="A28" s="406"/>
      <c r="B28" s="406"/>
      <c r="C28" s="406"/>
      <c r="D28" s="406"/>
      <c r="E28" s="415"/>
      <c r="F28" s="414"/>
      <c r="G28" s="406"/>
      <c r="H28" s="409"/>
      <c r="I28" s="410"/>
      <c r="J28" s="410"/>
      <c r="K28" s="410"/>
      <c r="L28" s="410"/>
      <c r="M28" s="410"/>
      <c r="N28" s="410"/>
      <c r="O28" s="410"/>
      <c r="P28" s="410"/>
      <c r="Q28" s="410"/>
      <c r="R28" s="410"/>
      <c r="S28" s="410"/>
      <c r="T28" s="410"/>
      <c r="U28" s="412"/>
    </row>
    <row r="29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3" r:id="rId2" display="SW00017400001@nihonsoft.net"/>
    <hyperlink ref="F14" r:id="rId3" display="SW00017400001@nihonsoft.net"/>
    <hyperlink ref="F15" r:id="rId4" display="SW00017400001@nihonsoft.net"/>
    <hyperlink ref="F17" r:id="rId5" display="SW00017400001@nihonsoft.net"/>
    <hyperlink ref="F19" r:id="rId6" display="SW00017400001@nihonsoft.net"/>
    <hyperlink ref="F21" r:id="rId7" display="SW00017400001@nihonsoft.net"/>
    <hyperlink ref="F16" r:id="rId8" display="SW00017400001@nihonsoft.net"/>
    <hyperlink ref="F18" r:id="rId9" display="SW00017400001@nihonsoft.net"/>
    <hyperlink ref="F20" r:id="rId10" display="SW00017400001@nihonsoft.net"/>
    <hyperlink ref="F22" r:id="rId11" display="SW00017400001@nihonsoft.net"/>
  </hyperlinks>
  <pageMargins left="0.7" right="0.7" top="0.75" bottom="0.75" header="0.51180555555555496" footer="0.51180555555555496"/>
  <pageSetup paperSize="9" firstPageNumber="0" fitToHeight="0" orientation="landscape" r:id="rId1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36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2505</v>
      </c>
      <c r="C2" s="573">
        <v>2505</v>
      </c>
      <c r="D2" s="406" t="s">
        <v>16694</v>
      </c>
      <c r="E2" s="407" t="s">
        <v>16703</v>
      </c>
      <c r="F2" s="87" t="s">
        <v>16628</v>
      </c>
      <c r="G2" s="406" t="s">
        <v>21</v>
      </c>
      <c r="H2" s="409" t="s">
        <v>16774</v>
      </c>
      <c r="I2" s="410" t="s">
        <v>6559</v>
      </c>
      <c r="J2" s="410"/>
      <c r="K2" s="8" t="s">
        <v>17518</v>
      </c>
      <c r="L2" s="8" t="s">
        <v>17257</v>
      </c>
      <c r="M2" s="8" t="s">
        <v>17519</v>
      </c>
      <c r="N2" s="8" t="s">
        <v>17259</v>
      </c>
      <c r="O2" s="410" t="s">
        <v>16693</v>
      </c>
      <c r="P2" s="410"/>
      <c r="Q2" s="504" t="s">
        <v>16719</v>
      </c>
      <c r="R2" s="504"/>
      <c r="S2" s="504"/>
      <c r="T2" s="504"/>
      <c r="U2" s="412">
        <v>48</v>
      </c>
      <c r="W2" s="413" t="s">
        <v>5180</v>
      </c>
      <c r="X2" s="413">
        <f>COUNTIF($U$2:$U$35,"41")</f>
        <v>0</v>
      </c>
    </row>
    <row r="3" spans="1:24" ht="15" thickTop="1" thickBot="1">
      <c r="A3" s="406">
        <v>2</v>
      </c>
      <c r="B3" s="406">
        <v>5404</v>
      </c>
      <c r="C3" s="573" t="s">
        <v>16637</v>
      </c>
      <c r="D3" s="406" t="s">
        <v>16695</v>
      </c>
      <c r="E3" s="407" t="s">
        <v>16704</v>
      </c>
      <c r="F3" s="87" t="s">
        <v>16629</v>
      </c>
      <c r="G3" s="406" t="s">
        <v>21</v>
      </c>
      <c r="H3" s="409" t="s">
        <v>16645</v>
      </c>
      <c r="I3" s="410" t="s">
        <v>6559</v>
      </c>
      <c r="J3" s="410"/>
      <c r="K3" s="8" t="s">
        <v>17255</v>
      </c>
      <c r="L3" s="8" t="s">
        <v>17257</v>
      </c>
      <c r="M3" s="8" t="s">
        <v>17257</v>
      </c>
      <c r="N3" s="8" t="s">
        <v>17259</v>
      </c>
      <c r="O3" s="410" t="s">
        <v>16693</v>
      </c>
      <c r="P3" s="410"/>
      <c r="Q3" s="504" t="s">
        <v>16720</v>
      </c>
      <c r="R3" s="504"/>
      <c r="S3" s="504"/>
      <c r="T3" s="504"/>
      <c r="U3" s="412">
        <v>48</v>
      </c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6501</v>
      </c>
      <c r="C4" s="573" t="s">
        <v>16638</v>
      </c>
      <c r="D4" s="406" t="s">
        <v>16696</v>
      </c>
      <c r="E4" s="407" t="s">
        <v>16705</v>
      </c>
      <c r="F4" s="87" t="s">
        <v>16630</v>
      </c>
      <c r="G4" s="406" t="s">
        <v>21</v>
      </c>
      <c r="H4" s="409" t="s">
        <v>16646</v>
      </c>
      <c r="I4" s="410" t="s">
        <v>6559</v>
      </c>
      <c r="J4" s="410"/>
      <c r="K4" s="8" t="s">
        <v>17255</v>
      </c>
      <c r="L4" s="8" t="s">
        <v>17519</v>
      </c>
      <c r="M4" s="8" t="s">
        <v>17500</v>
      </c>
      <c r="N4" s="8" t="s">
        <v>17259</v>
      </c>
      <c r="O4" s="410" t="s">
        <v>16693</v>
      </c>
      <c r="P4" s="410"/>
      <c r="Q4" s="504" t="s">
        <v>16721</v>
      </c>
      <c r="R4" s="504"/>
      <c r="S4" s="504"/>
      <c r="T4" s="504"/>
      <c r="U4" s="412">
        <v>48</v>
      </c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6602</v>
      </c>
      <c r="C5" s="573" t="s">
        <v>16639</v>
      </c>
      <c r="D5" s="406" t="s">
        <v>16697</v>
      </c>
      <c r="E5" s="407" t="s">
        <v>16706</v>
      </c>
      <c r="F5" s="87" t="s">
        <v>16631</v>
      </c>
      <c r="G5" s="406" t="s">
        <v>21</v>
      </c>
      <c r="H5" s="409" t="s">
        <v>16647</v>
      </c>
      <c r="I5" s="410" t="s">
        <v>6559</v>
      </c>
      <c r="J5" s="410"/>
      <c r="K5" s="8" t="s">
        <v>17255</v>
      </c>
      <c r="L5" s="8" t="s">
        <v>17257</v>
      </c>
      <c r="M5" s="8" t="s">
        <v>17257</v>
      </c>
      <c r="N5" s="8" t="s">
        <v>17259</v>
      </c>
      <c r="O5" s="410" t="s">
        <v>16693</v>
      </c>
      <c r="P5" s="410"/>
      <c r="Q5" s="504" t="s">
        <v>16722</v>
      </c>
      <c r="R5" s="504"/>
      <c r="S5" s="504"/>
      <c r="T5" s="504"/>
      <c r="U5" s="412">
        <v>48</v>
      </c>
      <c r="W5" s="413" t="s">
        <v>5176</v>
      </c>
      <c r="X5" s="413">
        <f>COUNTIF($U$2:$U$44,"44")</f>
        <v>0</v>
      </c>
    </row>
    <row r="6" spans="1:24" ht="15" thickTop="1" thickBot="1">
      <c r="A6" s="406">
        <v>5</v>
      </c>
      <c r="B6" s="406">
        <v>6904</v>
      </c>
      <c r="C6" s="573" t="s">
        <v>16640</v>
      </c>
      <c r="D6" s="406" t="s">
        <v>16698</v>
      </c>
      <c r="E6" s="407" t="s">
        <v>16707</v>
      </c>
      <c r="F6" s="87" t="s">
        <v>16632</v>
      </c>
      <c r="G6" s="406" t="s">
        <v>21</v>
      </c>
      <c r="H6" s="409" t="s">
        <v>16648</v>
      </c>
      <c r="I6" s="410" t="s">
        <v>6559</v>
      </c>
      <c r="J6" s="410"/>
      <c r="K6" s="8" t="s">
        <v>17501</v>
      </c>
      <c r="L6" s="8" t="s">
        <v>17257</v>
      </c>
      <c r="M6" s="8" t="s">
        <v>17257</v>
      </c>
      <c r="N6" s="8" t="s">
        <v>17259</v>
      </c>
      <c r="O6" s="410" t="s">
        <v>16693</v>
      </c>
      <c r="P6" s="410"/>
      <c r="Q6" s="504" t="s">
        <v>16723</v>
      </c>
      <c r="R6" s="504"/>
      <c r="S6" s="504"/>
      <c r="T6" s="504"/>
      <c r="U6" s="412">
        <v>48</v>
      </c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51502</v>
      </c>
      <c r="C7" s="573" t="s">
        <v>16641</v>
      </c>
      <c r="D7" s="406" t="s">
        <v>16699</v>
      </c>
      <c r="E7" s="407" t="s">
        <v>16708</v>
      </c>
      <c r="F7" s="87" t="s">
        <v>16633</v>
      </c>
      <c r="G7" s="406" t="s">
        <v>21</v>
      </c>
      <c r="H7" s="409" t="s">
        <v>16649</v>
      </c>
      <c r="I7" s="410" t="s">
        <v>6559</v>
      </c>
      <c r="J7" s="410"/>
      <c r="K7" s="8" t="s">
        <v>17501</v>
      </c>
      <c r="L7" s="8" t="s">
        <v>17257</v>
      </c>
      <c r="M7" s="8" t="s">
        <v>17257</v>
      </c>
      <c r="N7" s="8" t="s">
        <v>17502</v>
      </c>
      <c r="O7" s="410" t="s">
        <v>16693</v>
      </c>
      <c r="P7" s="410"/>
      <c r="Q7" s="504" t="s">
        <v>16724</v>
      </c>
      <c r="R7" s="504"/>
      <c r="S7" s="504"/>
      <c r="T7" s="504"/>
      <c r="U7" s="412">
        <v>48</v>
      </c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51901</v>
      </c>
      <c r="C8" s="573" t="s">
        <v>16642</v>
      </c>
      <c r="D8" s="406" t="s">
        <v>16700</v>
      </c>
      <c r="E8" s="407" t="s">
        <v>16709</v>
      </c>
      <c r="F8" s="87" t="s">
        <v>16634</v>
      </c>
      <c r="G8" s="406" t="s">
        <v>21</v>
      </c>
      <c r="H8" s="409" t="s">
        <v>16650</v>
      </c>
      <c r="I8" s="410" t="s">
        <v>6559</v>
      </c>
      <c r="J8" s="410"/>
      <c r="K8" s="8" t="s">
        <v>17255</v>
      </c>
      <c r="L8" s="8" t="s">
        <v>17519</v>
      </c>
      <c r="M8" s="8" t="s">
        <v>17500</v>
      </c>
      <c r="N8" s="8" t="s">
        <v>17259</v>
      </c>
      <c r="O8" s="410" t="s">
        <v>16693</v>
      </c>
      <c r="P8" s="410"/>
      <c r="Q8" s="504" t="s">
        <v>16725</v>
      </c>
      <c r="R8" s="504"/>
      <c r="S8" s="504"/>
      <c r="T8" s="504"/>
      <c r="U8" s="412">
        <v>48</v>
      </c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52101</v>
      </c>
      <c r="C9" s="573" t="s">
        <v>16643</v>
      </c>
      <c r="D9" s="406" t="s">
        <v>16701</v>
      </c>
      <c r="E9" s="407" t="s">
        <v>16718</v>
      </c>
      <c r="F9" s="87" t="s">
        <v>16635</v>
      </c>
      <c r="G9" s="406" t="s">
        <v>21</v>
      </c>
      <c r="H9" s="409" t="s">
        <v>16651</v>
      </c>
      <c r="I9" s="410" t="s">
        <v>6559</v>
      </c>
      <c r="J9" s="410"/>
      <c r="K9" s="8" t="s">
        <v>17501</v>
      </c>
      <c r="L9" s="8" t="s">
        <v>17500</v>
      </c>
      <c r="M9" s="8" t="s">
        <v>17500</v>
      </c>
      <c r="N9" s="8" t="s">
        <v>17502</v>
      </c>
      <c r="O9" s="410" t="s">
        <v>16693</v>
      </c>
      <c r="P9" s="410"/>
      <c r="Q9" s="504" t="s">
        <v>16726</v>
      </c>
      <c r="R9" s="504"/>
      <c r="S9" s="504"/>
      <c r="T9" s="504"/>
      <c r="U9" s="412">
        <v>48</v>
      </c>
      <c r="W9" s="413" t="s">
        <v>5216</v>
      </c>
      <c r="X9" s="413">
        <f>COUNTIF($U$2:$U$164,"48")</f>
        <v>9</v>
      </c>
    </row>
    <row r="10" spans="1:24" ht="15" thickTop="1" thickBot="1">
      <c r="A10" s="406">
        <v>9</v>
      </c>
      <c r="B10" s="406">
        <v>52201</v>
      </c>
      <c r="C10" s="573">
        <v>52201</v>
      </c>
      <c r="D10" s="406" t="s">
        <v>16702</v>
      </c>
      <c r="E10" s="407" t="s">
        <v>16710</v>
      </c>
      <c r="F10" s="87" t="s">
        <v>16636</v>
      </c>
      <c r="G10" s="406" t="s">
        <v>21</v>
      </c>
      <c r="H10" s="409" t="s">
        <v>16644</v>
      </c>
      <c r="I10" s="410" t="s">
        <v>6559</v>
      </c>
      <c r="J10" s="410"/>
      <c r="K10" s="8" t="s">
        <v>17501</v>
      </c>
      <c r="L10" s="8" t="s">
        <v>17257</v>
      </c>
      <c r="M10" s="8" t="s">
        <v>17500</v>
      </c>
      <c r="N10" s="8" t="s">
        <v>17502</v>
      </c>
      <c r="O10" s="410" t="s">
        <v>16693</v>
      </c>
      <c r="P10" s="410"/>
      <c r="Q10" s="504" t="s">
        <v>16727</v>
      </c>
      <c r="R10" s="504"/>
      <c r="S10" s="504"/>
      <c r="T10" s="504"/>
      <c r="U10" s="412">
        <v>48</v>
      </c>
      <c r="W10" s="413" t="s">
        <v>5215</v>
      </c>
      <c r="X10" s="413">
        <f>COUNTIF($U$2:$U$164,"49")</f>
        <v>0</v>
      </c>
    </row>
    <row r="11" spans="1:24" ht="15" thickTop="1" thickBot="1">
      <c r="A11" s="406">
        <v>10</v>
      </c>
      <c r="B11" s="406">
        <v>41405</v>
      </c>
      <c r="C11" s="573" t="s">
        <v>16775</v>
      </c>
      <c r="D11" s="406" t="s">
        <v>16760</v>
      </c>
      <c r="E11" s="407" t="s">
        <v>16765</v>
      </c>
      <c r="F11" s="87" t="s">
        <v>16779</v>
      </c>
      <c r="G11" s="406" t="s">
        <v>21</v>
      </c>
      <c r="H11" s="409" t="s">
        <v>16744</v>
      </c>
      <c r="I11" s="410" t="s">
        <v>6559</v>
      </c>
      <c r="J11" s="410"/>
      <c r="K11" s="8" t="s">
        <v>17501</v>
      </c>
      <c r="L11" s="8" t="s">
        <v>17500</v>
      </c>
      <c r="M11" s="8" t="s">
        <v>17257</v>
      </c>
      <c r="N11" s="8" t="s">
        <v>17502</v>
      </c>
      <c r="O11" s="410" t="s">
        <v>16770</v>
      </c>
      <c r="P11" s="410"/>
      <c r="Q11" s="504" t="s">
        <v>16780</v>
      </c>
      <c r="R11" s="504"/>
      <c r="S11" s="504"/>
      <c r="T11" s="504"/>
      <c r="U11" s="745"/>
      <c r="W11" s="413" t="s">
        <v>17020</v>
      </c>
      <c r="X11" s="413">
        <f>COUNTIF($U$2:$U$164,"50")</f>
        <v>0</v>
      </c>
    </row>
    <row r="12" spans="1:24" ht="15" thickTop="1" thickBot="1">
      <c r="A12" s="406">
        <v>11</v>
      </c>
      <c r="B12" s="406">
        <v>71004</v>
      </c>
      <c r="C12" s="573" t="s">
        <v>16776</v>
      </c>
      <c r="D12" s="406" t="s">
        <v>16761</v>
      </c>
      <c r="E12" s="407" t="s">
        <v>16766</v>
      </c>
      <c r="F12" s="87" t="s">
        <v>16736</v>
      </c>
      <c r="G12" s="406" t="s">
        <v>21</v>
      </c>
      <c r="H12" s="409" t="s">
        <v>16740</v>
      </c>
      <c r="I12" s="410" t="s">
        <v>6559</v>
      </c>
      <c r="J12" s="410"/>
      <c r="K12" s="8" t="s">
        <v>17501</v>
      </c>
      <c r="L12" s="8" t="s">
        <v>17257</v>
      </c>
      <c r="M12" s="8" t="s">
        <v>17500</v>
      </c>
      <c r="N12" s="8" t="s">
        <v>17259</v>
      </c>
      <c r="O12" s="410" t="s">
        <v>16770</v>
      </c>
      <c r="P12" s="410"/>
      <c r="Q12" s="504" t="s">
        <v>16781</v>
      </c>
      <c r="R12" s="504"/>
      <c r="S12" s="504"/>
      <c r="T12" s="504"/>
      <c r="U12" s="745"/>
      <c r="W12" s="413" t="s">
        <v>17021</v>
      </c>
      <c r="X12" s="413">
        <f>COUNTIF($U$2:$U$164,"51")</f>
        <v>0</v>
      </c>
    </row>
    <row r="13" spans="1:24" ht="15" thickTop="1" thickBot="1">
      <c r="A13" s="406">
        <v>12</v>
      </c>
      <c r="B13" s="406">
        <v>71401</v>
      </c>
      <c r="C13" s="573" t="s">
        <v>16734</v>
      </c>
      <c r="D13" s="406" t="s">
        <v>16762</v>
      </c>
      <c r="E13" s="407" t="s">
        <v>16767</v>
      </c>
      <c r="F13" s="87" t="s">
        <v>16737</v>
      </c>
      <c r="G13" s="406" t="s">
        <v>21</v>
      </c>
      <c r="H13" s="409" t="s">
        <v>16741</v>
      </c>
      <c r="I13" s="410" t="s">
        <v>6559</v>
      </c>
      <c r="J13" s="410"/>
      <c r="K13" s="8" t="s">
        <v>17501</v>
      </c>
      <c r="L13" s="8" t="s">
        <v>17500</v>
      </c>
      <c r="M13" s="8" t="s">
        <v>17257</v>
      </c>
      <c r="N13" s="8" t="s">
        <v>17502</v>
      </c>
      <c r="O13" s="410" t="s">
        <v>16770</v>
      </c>
      <c r="P13" s="410"/>
      <c r="Q13" s="504" t="s">
        <v>16782</v>
      </c>
      <c r="R13" s="504"/>
      <c r="S13" s="504"/>
      <c r="T13" s="504"/>
      <c r="U13" s="745"/>
      <c r="W13" s="413" t="s">
        <v>17022</v>
      </c>
      <c r="X13" s="413">
        <f>COUNTIF($U$2:$U$164,"52")</f>
        <v>0</v>
      </c>
    </row>
    <row r="14" spans="1:24" ht="15" thickTop="1" thickBot="1">
      <c r="A14" s="406">
        <v>13</v>
      </c>
      <c r="B14" s="406">
        <v>71301</v>
      </c>
      <c r="C14" s="573" t="s">
        <v>16777</v>
      </c>
      <c r="D14" s="406" t="s">
        <v>16763</v>
      </c>
      <c r="E14" s="407" t="s">
        <v>16768</v>
      </c>
      <c r="F14" s="87" t="s">
        <v>16738</v>
      </c>
      <c r="G14" s="406" t="s">
        <v>21</v>
      </c>
      <c r="H14" s="409" t="s">
        <v>16742</v>
      </c>
      <c r="I14" s="410" t="s">
        <v>6559</v>
      </c>
      <c r="J14" s="410"/>
      <c r="K14" s="8" t="s">
        <v>17255</v>
      </c>
      <c r="L14" s="8" t="s">
        <v>17500</v>
      </c>
      <c r="M14" s="8" t="s">
        <v>17500</v>
      </c>
      <c r="N14" s="8" t="s">
        <v>17259</v>
      </c>
      <c r="O14" s="410" t="s">
        <v>16770</v>
      </c>
      <c r="P14" s="410"/>
      <c r="Q14" s="504" t="s">
        <v>16783</v>
      </c>
      <c r="R14" s="504"/>
      <c r="S14" s="504"/>
      <c r="T14" s="504"/>
      <c r="U14" s="745"/>
      <c r="W14" s="570"/>
      <c r="X14" s="570"/>
    </row>
    <row r="15" spans="1:24" ht="15" thickTop="1" thickBot="1">
      <c r="A15" s="406">
        <v>14</v>
      </c>
      <c r="B15" s="406">
        <v>3608</v>
      </c>
      <c r="C15" s="573" t="s">
        <v>16735</v>
      </c>
      <c r="D15" s="406" t="s">
        <v>16764</v>
      </c>
      <c r="E15" s="407" t="s">
        <v>16769</v>
      </c>
      <c r="F15" s="87" t="s">
        <v>16739</v>
      </c>
      <c r="G15" s="406" t="s">
        <v>21</v>
      </c>
      <c r="H15" s="409" t="s">
        <v>16743</v>
      </c>
      <c r="I15" s="410" t="s">
        <v>6559</v>
      </c>
      <c r="J15" s="410"/>
      <c r="K15" s="8" t="s">
        <v>17501</v>
      </c>
      <c r="L15" s="8" t="s">
        <v>17500</v>
      </c>
      <c r="M15" s="8" t="s">
        <v>17500</v>
      </c>
      <c r="N15" s="8" t="s">
        <v>17520</v>
      </c>
      <c r="O15" s="410" t="s">
        <v>16770</v>
      </c>
      <c r="P15" s="410"/>
      <c r="Q15" s="504" t="s">
        <v>16784</v>
      </c>
      <c r="R15" s="504"/>
      <c r="S15" s="504"/>
      <c r="T15" s="504"/>
      <c r="U15" s="745"/>
      <c r="W15" s="570"/>
      <c r="X15" s="570"/>
    </row>
    <row r="16" spans="1:24" ht="15" thickTop="1" thickBot="1">
      <c r="A16" s="406"/>
      <c r="B16" s="406"/>
      <c r="C16" s="406" t="s">
        <v>16778</v>
      </c>
      <c r="D16" s="406"/>
      <c r="E16" s="407"/>
      <c r="F16" s="87"/>
      <c r="G16" s="406"/>
      <c r="H16" s="409"/>
      <c r="I16" s="410"/>
      <c r="J16" s="410"/>
      <c r="K16" s="8" t="s">
        <v>17255</v>
      </c>
      <c r="L16" s="8" t="s">
        <v>17500</v>
      </c>
      <c r="M16" s="8" t="s">
        <v>17257</v>
      </c>
      <c r="N16" s="8" t="s">
        <v>17259</v>
      </c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>
        <v>15</v>
      </c>
      <c r="B17" s="406"/>
      <c r="C17" s="406" t="s">
        <v>22338</v>
      </c>
      <c r="D17" s="406" t="s">
        <v>22233</v>
      </c>
      <c r="E17" s="407" t="s">
        <v>22250</v>
      </c>
      <c r="F17" s="87" t="s">
        <v>22113</v>
      </c>
      <c r="G17" s="406" t="s">
        <v>21</v>
      </c>
      <c r="H17" s="409" t="s">
        <v>22129</v>
      </c>
      <c r="I17" s="410" t="s">
        <v>6559</v>
      </c>
      <c r="J17" s="410"/>
      <c r="K17" s="8"/>
      <c r="L17" s="8"/>
      <c r="M17" s="8"/>
      <c r="N17" s="8"/>
      <c r="O17" s="410" t="s">
        <v>22249</v>
      </c>
      <c r="P17" s="410"/>
      <c r="Q17" s="504" t="s">
        <v>22339</v>
      </c>
      <c r="R17" s="504"/>
      <c r="S17" s="504"/>
      <c r="T17" s="504"/>
      <c r="U17" s="412"/>
      <c r="W17" s="570"/>
      <c r="X17" s="570"/>
    </row>
    <row r="18" spans="1:24" ht="15" thickTop="1" thickBot="1">
      <c r="A18" s="406">
        <v>16</v>
      </c>
      <c r="B18" s="406">
        <v>3201</v>
      </c>
      <c r="C18" s="406" t="s">
        <v>22099</v>
      </c>
      <c r="D18" s="406" t="s">
        <v>22234</v>
      </c>
      <c r="E18" s="407" t="s">
        <v>22251</v>
      </c>
      <c r="F18" s="87" t="s">
        <v>22114</v>
      </c>
      <c r="G18" s="406" t="s">
        <v>21</v>
      </c>
      <c r="H18" s="409" t="s">
        <v>22130</v>
      </c>
      <c r="I18" s="410" t="s">
        <v>6559</v>
      </c>
      <c r="J18" s="410"/>
      <c r="K18" s="8"/>
      <c r="L18" s="8"/>
      <c r="M18" s="8"/>
      <c r="N18" s="8"/>
      <c r="O18" s="410" t="s">
        <v>22249</v>
      </c>
      <c r="P18" s="410"/>
      <c r="Q18" s="504" t="s">
        <v>22340</v>
      </c>
      <c r="R18" s="504"/>
      <c r="S18" s="504"/>
      <c r="T18" s="504"/>
      <c r="U18" s="412"/>
      <c r="W18" s="570"/>
      <c r="X18" s="570"/>
    </row>
    <row r="19" spans="1:24" ht="15" thickTop="1" thickBot="1">
      <c r="A19" s="406">
        <v>17</v>
      </c>
      <c r="B19" s="406">
        <v>1501</v>
      </c>
      <c r="C19" s="406" t="s">
        <v>22100</v>
      </c>
      <c r="D19" s="406" t="s">
        <v>22235</v>
      </c>
      <c r="E19" s="407" t="s">
        <v>22252</v>
      </c>
      <c r="F19" s="87" t="s">
        <v>22115</v>
      </c>
      <c r="G19" s="406" t="s">
        <v>21</v>
      </c>
      <c r="H19" s="409" t="s">
        <v>22131</v>
      </c>
      <c r="I19" s="410" t="s">
        <v>6559</v>
      </c>
      <c r="J19" s="410"/>
      <c r="K19" s="8"/>
      <c r="L19" s="8"/>
      <c r="M19" s="8"/>
      <c r="N19" s="8"/>
      <c r="O19" s="410" t="s">
        <v>22249</v>
      </c>
      <c r="P19" s="410"/>
      <c r="Q19" s="504" t="s">
        <v>22341</v>
      </c>
      <c r="R19" s="504"/>
      <c r="S19" s="504"/>
      <c r="T19" s="504"/>
      <c r="U19" s="412"/>
      <c r="W19" s="570"/>
      <c r="X19" s="570"/>
    </row>
    <row r="20" spans="1:24" ht="15" thickTop="1" thickBot="1">
      <c r="A20" s="406">
        <v>18</v>
      </c>
      <c r="B20" s="406">
        <v>4601</v>
      </c>
      <c r="C20" s="406" t="s">
        <v>22101</v>
      </c>
      <c r="D20" s="406" t="s">
        <v>22236</v>
      </c>
      <c r="E20" s="407" t="s">
        <v>22253</v>
      </c>
      <c r="F20" s="87" t="s">
        <v>22116</v>
      </c>
      <c r="G20" s="406" t="s">
        <v>21</v>
      </c>
      <c r="H20" s="409" t="s">
        <v>22132</v>
      </c>
      <c r="I20" s="410" t="s">
        <v>6559</v>
      </c>
      <c r="J20" s="410"/>
      <c r="K20" s="8"/>
      <c r="L20" s="8"/>
      <c r="M20" s="8"/>
      <c r="N20" s="8"/>
      <c r="O20" s="410" t="s">
        <v>22249</v>
      </c>
      <c r="P20" s="410"/>
      <c r="Q20" s="504" t="s">
        <v>22342</v>
      </c>
      <c r="R20" s="504"/>
      <c r="S20" s="504"/>
      <c r="T20" s="504"/>
      <c r="U20" s="412"/>
      <c r="W20" s="570"/>
      <c r="X20" s="570"/>
    </row>
    <row r="21" spans="1:24" ht="15" thickTop="1" thickBot="1">
      <c r="A21" s="406">
        <v>19</v>
      </c>
      <c r="B21" s="406">
        <v>5301</v>
      </c>
      <c r="C21" s="406" t="s">
        <v>22102</v>
      </c>
      <c r="D21" s="406" t="s">
        <v>22237</v>
      </c>
      <c r="E21" s="407" t="s">
        <v>22254</v>
      </c>
      <c r="F21" s="87" t="s">
        <v>22117</v>
      </c>
      <c r="G21" s="406" t="s">
        <v>21</v>
      </c>
      <c r="H21" s="409" t="s">
        <v>22133</v>
      </c>
      <c r="I21" s="410" t="s">
        <v>6559</v>
      </c>
      <c r="J21" s="410"/>
      <c r="K21" s="8"/>
      <c r="L21" s="8"/>
      <c r="M21" s="8"/>
      <c r="N21" s="8"/>
      <c r="O21" s="410" t="s">
        <v>22249</v>
      </c>
      <c r="P21" s="410"/>
      <c r="Q21" s="504" t="s">
        <v>22343</v>
      </c>
      <c r="R21" s="504"/>
      <c r="S21" s="504"/>
      <c r="T21" s="504"/>
      <c r="U21" s="412"/>
      <c r="W21" s="570"/>
      <c r="X21" s="570"/>
    </row>
    <row r="22" spans="1:24" ht="15" thickTop="1" thickBot="1">
      <c r="A22" s="406">
        <v>20</v>
      </c>
      <c r="B22" s="406">
        <v>601</v>
      </c>
      <c r="C22" s="406" t="s">
        <v>22103</v>
      </c>
      <c r="D22" s="406" t="s">
        <v>22238</v>
      </c>
      <c r="E22" s="407" t="s">
        <v>22255</v>
      </c>
      <c r="F22" s="87" t="s">
        <v>22118</v>
      </c>
      <c r="G22" s="406" t="s">
        <v>21</v>
      </c>
      <c r="H22" s="409" t="s">
        <v>22134</v>
      </c>
      <c r="I22" s="410" t="s">
        <v>6559</v>
      </c>
      <c r="J22" s="410"/>
      <c r="K22" s="8"/>
      <c r="L22" s="8"/>
      <c r="M22" s="8"/>
      <c r="N22" s="8"/>
      <c r="O22" s="410" t="s">
        <v>22249</v>
      </c>
      <c r="P22" s="410"/>
      <c r="Q22" s="504" t="s">
        <v>22344</v>
      </c>
      <c r="R22" s="504"/>
      <c r="S22" s="504"/>
      <c r="T22" s="504"/>
      <c r="U22" s="412"/>
      <c r="W22" s="570"/>
      <c r="X22" s="570"/>
    </row>
    <row r="23" spans="1:24" ht="15" thickTop="1" thickBot="1">
      <c r="A23" s="406">
        <v>21</v>
      </c>
      <c r="B23" s="406">
        <v>801</v>
      </c>
      <c r="C23" s="406" t="s">
        <v>22104</v>
      </c>
      <c r="D23" s="406" t="s">
        <v>22239</v>
      </c>
      <c r="E23" s="407" t="s">
        <v>22256</v>
      </c>
      <c r="F23" s="87" t="s">
        <v>22119</v>
      </c>
      <c r="G23" s="406" t="s">
        <v>21</v>
      </c>
      <c r="H23" s="409" t="s">
        <v>22135</v>
      </c>
      <c r="I23" s="410" t="s">
        <v>6559</v>
      </c>
      <c r="J23" s="410"/>
      <c r="K23" s="8"/>
      <c r="L23" s="8"/>
      <c r="M23" s="8"/>
      <c r="N23" s="8"/>
      <c r="O23" s="410" t="s">
        <v>22249</v>
      </c>
      <c r="P23" s="410"/>
      <c r="Q23" s="504" t="s">
        <v>22345</v>
      </c>
      <c r="R23" s="504"/>
      <c r="S23" s="504"/>
      <c r="T23" s="504"/>
      <c r="U23" s="412"/>
      <c r="W23" s="570"/>
      <c r="X23" s="570"/>
    </row>
    <row r="24" spans="1:24" ht="15" thickTop="1" thickBot="1">
      <c r="A24" s="406">
        <v>22</v>
      </c>
      <c r="B24" s="406">
        <v>3301</v>
      </c>
      <c r="C24" s="406" t="s">
        <v>22105</v>
      </c>
      <c r="D24" s="406" t="s">
        <v>22240</v>
      </c>
      <c r="E24" s="407" t="s">
        <v>22257</v>
      </c>
      <c r="F24" s="87" t="s">
        <v>22120</v>
      </c>
      <c r="G24" s="406" t="s">
        <v>21</v>
      </c>
      <c r="H24" s="409" t="s">
        <v>22136</v>
      </c>
      <c r="I24" s="410" t="s">
        <v>6559</v>
      </c>
      <c r="J24" s="410"/>
      <c r="K24" s="8"/>
      <c r="L24" s="8"/>
      <c r="M24" s="8"/>
      <c r="N24" s="8"/>
      <c r="O24" s="410" t="s">
        <v>22249</v>
      </c>
      <c r="P24" s="410"/>
      <c r="Q24" s="504" t="s">
        <v>22346</v>
      </c>
      <c r="R24" s="504"/>
      <c r="S24" s="504"/>
      <c r="T24" s="504"/>
      <c r="U24" s="412"/>
      <c r="W24" s="570"/>
      <c r="X24" s="570"/>
    </row>
    <row r="25" spans="1:24" ht="15" thickTop="1" thickBot="1">
      <c r="A25" s="406">
        <v>23</v>
      </c>
      <c r="B25" s="406">
        <v>4101</v>
      </c>
      <c r="C25" s="406" t="s">
        <v>22106</v>
      </c>
      <c r="D25" s="406" t="s">
        <v>22241</v>
      </c>
      <c r="E25" s="407" t="s">
        <v>22258</v>
      </c>
      <c r="F25" s="87" t="s">
        <v>22121</v>
      </c>
      <c r="G25" s="406" t="s">
        <v>21</v>
      </c>
      <c r="H25" s="409" t="s">
        <v>22137</v>
      </c>
      <c r="I25" s="410" t="s">
        <v>6559</v>
      </c>
      <c r="J25" s="410"/>
      <c r="K25" s="8"/>
      <c r="L25" s="8"/>
      <c r="M25" s="8"/>
      <c r="N25" s="8"/>
      <c r="O25" s="410" t="s">
        <v>22249</v>
      </c>
      <c r="P25" s="410"/>
      <c r="Q25" s="504" t="s">
        <v>22347</v>
      </c>
      <c r="R25" s="504"/>
      <c r="S25" s="504"/>
      <c r="T25" s="504"/>
      <c r="U25" s="412"/>
      <c r="W25" s="570"/>
      <c r="X25" s="570"/>
    </row>
    <row r="26" spans="1:24" ht="15" thickTop="1" thickBot="1">
      <c r="A26" s="406">
        <v>24</v>
      </c>
      <c r="B26" s="406">
        <v>419</v>
      </c>
      <c r="C26" s="406" t="s">
        <v>22107</v>
      </c>
      <c r="D26" s="406" t="s">
        <v>22242</v>
      </c>
      <c r="E26" s="407" t="s">
        <v>22259</v>
      </c>
      <c r="F26" s="87" t="s">
        <v>22122</v>
      </c>
      <c r="G26" s="406" t="s">
        <v>21</v>
      </c>
      <c r="H26" s="409" t="s">
        <v>22138</v>
      </c>
      <c r="I26" s="410" t="s">
        <v>6559</v>
      </c>
      <c r="J26" s="410"/>
      <c r="K26" s="8"/>
      <c r="L26" s="8"/>
      <c r="M26" s="8"/>
      <c r="N26" s="8"/>
      <c r="O26" s="410" t="s">
        <v>22249</v>
      </c>
      <c r="P26" s="410"/>
      <c r="Q26" s="504" t="s">
        <v>22348</v>
      </c>
      <c r="R26" s="504"/>
      <c r="S26" s="504"/>
      <c r="T26" s="504"/>
      <c r="U26" s="412"/>
      <c r="W26" s="570"/>
      <c r="X26" s="570"/>
    </row>
    <row r="27" spans="1:24" ht="15" thickTop="1" thickBot="1">
      <c r="A27" s="406">
        <v>25</v>
      </c>
      <c r="B27" s="406">
        <v>12723</v>
      </c>
      <c r="C27" s="406" t="s">
        <v>22108</v>
      </c>
      <c r="D27" s="406" t="s">
        <v>22243</v>
      </c>
      <c r="E27" s="407" t="s">
        <v>22260</v>
      </c>
      <c r="F27" s="87" t="s">
        <v>22123</v>
      </c>
      <c r="G27" s="406" t="s">
        <v>21</v>
      </c>
      <c r="H27" s="409" t="s">
        <v>22139</v>
      </c>
      <c r="I27" s="410" t="s">
        <v>6559</v>
      </c>
      <c r="J27" s="410"/>
      <c r="K27" s="8"/>
      <c r="L27" s="8"/>
      <c r="M27" s="8"/>
      <c r="N27" s="8"/>
      <c r="O27" s="410" t="s">
        <v>22249</v>
      </c>
      <c r="P27" s="410"/>
      <c r="Q27" s="504" t="s">
        <v>22349</v>
      </c>
      <c r="R27" s="504"/>
      <c r="S27" s="504"/>
      <c r="T27" s="504"/>
      <c r="U27" s="412"/>
      <c r="W27" s="570"/>
      <c r="X27" s="570"/>
    </row>
    <row r="28" spans="1:24" ht="15" thickTop="1" thickBot="1">
      <c r="A28" s="406">
        <v>26</v>
      </c>
      <c r="B28" s="406">
        <v>11601</v>
      </c>
      <c r="C28" s="406" t="s">
        <v>22109</v>
      </c>
      <c r="D28" s="406" t="s">
        <v>22244</v>
      </c>
      <c r="E28" s="407" t="s">
        <v>22261</v>
      </c>
      <c r="F28" s="87" t="s">
        <v>22124</v>
      </c>
      <c r="G28" s="406" t="s">
        <v>21</v>
      </c>
      <c r="H28" s="409" t="s">
        <v>22140</v>
      </c>
      <c r="I28" s="410" t="s">
        <v>6559</v>
      </c>
      <c r="J28" s="410"/>
      <c r="K28" s="8"/>
      <c r="L28" s="8"/>
      <c r="M28" s="8"/>
      <c r="N28" s="8"/>
      <c r="O28" s="410" t="s">
        <v>22249</v>
      </c>
      <c r="P28" s="410"/>
      <c r="Q28" s="504" t="s">
        <v>22350</v>
      </c>
      <c r="R28" s="504"/>
      <c r="S28" s="504"/>
      <c r="T28" s="504"/>
      <c r="U28" s="412"/>
      <c r="W28" s="570"/>
      <c r="X28" s="570"/>
    </row>
    <row r="29" spans="1:24" ht="15" thickTop="1" thickBot="1">
      <c r="A29" s="406">
        <v>27</v>
      </c>
      <c r="B29" s="406">
        <v>31304</v>
      </c>
      <c r="C29" s="406" t="s">
        <v>22110</v>
      </c>
      <c r="D29" s="406" t="s">
        <v>22245</v>
      </c>
      <c r="E29" s="407" t="s">
        <v>22262</v>
      </c>
      <c r="F29" s="87" t="s">
        <v>22125</v>
      </c>
      <c r="G29" s="406" t="s">
        <v>21</v>
      </c>
      <c r="H29" s="409" t="s">
        <v>22141</v>
      </c>
      <c r="I29" s="410" t="s">
        <v>6559</v>
      </c>
      <c r="J29" s="410"/>
      <c r="K29" s="8"/>
      <c r="L29" s="8"/>
      <c r="M29" s="8"/>
      <c r="N29" s="8"/>
      <c r="O29" s="410" t="s">
        <v>22249</v>
      </c>
      <c r="P29" s="410"/>
      <c r="Q29" s="504" t="s">
        <v>22351</v>
      </c>
      <c r="R29" s="504"/>
      <c r="S29" s="504"/>
      <c r="T29" s="504"/>
      <c r="U29" s="412"/>
      <c r="W29" s="570"/>
      <c r="X29" s="570"/>
    </row>
    <row r="30" spans="1:24" ht="15" thickTop="1" thickBot="1">
      <c r="A30" s="406">
        <v>28</v>
      </c>
      <c r="B30" s="406">
        <v>3608</v>
      </c>
      <c r="C30" s="406" t="s">
        <v>16735</v>
      </c>
      <c r="D30" s="406" t="s">
        <v>22246</v>
      </c>
      <c r="E30" s="407" t="s">
        <v>22263</v>
      </c>
      <c r="F30" s="87" t="s">
        <v>22126</v>
      </c>
      <c r="G30" s="406" t="s">
        <v>21</v>
      </c>
      <c r="H30" s="409" t="s">
        <v>22142</v>
      </c>
      <c r="I30" s="410" t="s">
        <v>6559</v>
      </c>
      <c r="J30" s="410"/>
      <c r="K30" s="8"/>
      <c r="L30" s="8"/>
      <c r="M30" s="8"/>
      <c r="N30" s="8"/>
      <c r="O30" s="410" t="s">
        <v>22249</v>
      </c>
      <c r="P30" s="410"/>
      <c r="Q30" s="504" t="s">
        <v>22352</v>
      </c>
      <c r="R30" s="504"/>
      <c r="S30" s="504"/>
      <c r="T30" s="504"/>
      <c r="U30" s="412"/>
      <c r="W30" s="570"/>
      <c r="X30" s="570"/>
    </row>
    <row r="31" spans="1:24" ht="15" thickTop="1" thickBot="1">
      <c r="A31" s="406">
        <v>29</v>
      </c>
      <c r="B31" s="406">
        <v>11501</v>
      </c>
      <c r="C31" s="406" t="s">
        <v>22111</v>
      </c>
      <c r="D31" s="406" t="s">
        <v>22247</v>
      </c>
      <c r="E31" s="407" t="s">
        <v>22264</v>
      </c>
      <c r="F31" s="87" t="s">
        <v>22127</v>
      </c>
      <c r="G31" s="406" t="s">
        <v>21</v>
      </c>
      <c r="H31" s="409" t="s">
        <v>22143</v>
      </c>
      <c r="I31" s="410" t="s">
        <v>6559</v>
      </c>
      <c r="J31" s="410"/>
      <c r="K31" s="410"/>
      <c r="L31" s="410"/>
      <c r="M31" s="410"/>
      <c r="N31" s="410"/>
      <c r="O31" s="410" t="s">
        <v>22249</v>
      </c>
      <c r="P31" s="410"/>
      <c r="Q31" s="504" t="s">
        <v>22353</v>
      </c>
      <c r="R31" s="504"/>
      <c r="S31" s="504"/>
      <c r="T31" s="504"/>
      <c r="U31" s="412"/>
      <c r="W31" s="570"/>
      <c r="X31" s="570"/>
    </row>
    <row r="32" spans="1:24" ht="15" thickTop="1" thickBot="1">
      <c r="A32" s="406">
        <v>30</v>
      </c>
      <c r="B32" s="406">
        <v>31401</v>
      </c>
      <c r="C32" s="406" t="s">
        <v>22112</v>
      </c>
      <c r="D32" s="406" t="s">
        <v>22248</v>
      </c>
      <c r="E32" s="407" t="s">
        <v>22265</v>
      </c>
      <c r="F32" s="87" t="s">
        <v>22128</v>
      </c>
      <c r="G32" s="406" t="s">
        <v>21</v>
      </c>
      <c r="H32" s="409" t="s">
        <v>22144</v>
      </c>
      <c r="I32" s="410" t="s">
        <v>6559</v>
      </c>
      <c r="J32" s="410"/>
      <c r="K32" s="410"/>
      <c r="L32" s="410"/>
      <c r="M32" s="410"/>
      <c r="N32" s="410"/>
      <c r="O32" s="410" t="s">
        <v>22249</v>
      </c>
      <c r="P32" s="410"/>
      <c r="Q32" s="504" t="s">
        <v>22354</v>
      </c>
      <c r="R32" s="504"/>
      <c r="S32" s="504"/>
      <c r="T32" s="504"/>
      <c r="U32" s="412"/>
      <c r="W32" s="570"/>
      <c r="X32" s="570"/>
    </row>
    <row r="33" spans="1:24" ht="15" thickTop="1" thickBot="1">
      <c r="A33" s="406"/>
      <c r="B33" s="406"/>
      <c r="C33" s="406" t="s">
        <v>22406</v>
      </c>
      <c r="D33" s="406" t="s">
        <v>22423</v>
      </c>
      <c r="E33" s="407" t="s">
        <v>22424</v>
      </c>
      <c r="F33" s="87" t="s">
        <v>22407</v>
      </c>
      <c r="G33" s="406" t="s">
        <v>21</v>
      </c>
      <c r="H33" s="409" t="s">
        <v>22408</v>
      </c>
      <c r="I33" s="410" t="s">
        <v>6559</v>
      </c>
      <c r="J33" s="410"/>
      <c r="K33" s="410"/>
      <c r="L33" s="410"/>
      <c r="M33" s="410"/>
      <c r="N33" s="410"/>
      <c r="O33" s="410" t="s">
        <v>22422</v>
      </c>
      <c r="P33" s="410"/>
      <c r="Q33" s="504" t="s">
        <v>22434</v>
      </c>
      <c r="R33" s="504"/>
      <c r="S33" s="504"/>
      <c r="T33" s="504"/>
      <c r="U33" s="412"/>
      <c r="W33" s="570"/>
      <c r="X33" s="570"/>
    </row>
    <row r="34" spans="1:24" ht="13.5" thickTop="1" thickBot="1">
      <c r="A34" s="406"/>
      <c r="B34" s="406"/>
      <c r="C34" s="406"/>
      <c r="D34" s="406"/>
      <c r="E34" s="415"/>
      <c r="F34" s="414"/>
      <c r="G34" s="406"/>
      <c r="H34" s="409"/>
      <c r="I34" s="410"/>
      <c r="J34" s="410"/>
      <c r="K34" s="410"/>
      <c r="L34" s="410"/>
      <c r="M34" s="410"/>
      <c r="N34" s="410"/>
      <c r="O34" s="410"/>
      <c r="P34" s="410"/>
      <c r="Q34" s="410"/>
      <c r="R34" s="410"/>
      <c r="S34" s="410"/>
      <c r="T34" s="410"/>
      <c r="U34" s="412"/>
    </row>
    <row r="35" spans="1:24" ht="13.5" thickTop="1" thickBot="1">
      <c r="A35" s="406"/>
      <c r="B35" s="406"/>
      <c r="C35" s="406"/>
      <c r="D35" s="406"/>
      <c r="E35" s="415"/>
      <c r="F35" s="414"/>
      <c r="G35" s="406"/>
      <c r="H35" s="409"/>
      <c r="I35" s="410"/>
      <c r="J35" s="410"/>
      <c r="K35" s="410"/>
      <c r="L35" s="410"/>
      <c r="M35" s="410"/>
      <c r="N35" s="410"/>
      <c r="O35" s="410"/>
      <c r="P35" s="410"/>
      <c r="Q35" s="410"/>
      <c r="R35" s="410"/>
      <c r="S35" s="410"/>
      <c r="T35" s="410"/>
      <c r="U35" s="412"/>
    </row>
    <row r="36" spans="1:24" ht="12.75" thickTop="1"/>
  </sheetData>
  <mergeCells count="1">
    <mergeCell ref="W1:X1"/>
  </mergeCells>
  <phoneticPr fontId="35"/>
  <hyperlinks>
    <hyperlink ref="F2" r:id="rId1"/>
    <hyperlink ref="F3" r:id="rId2"/>
    <hyperlink ref="F4" r:id="rId3" display="SW00017500001@nihonsoft.net"/>
    <hyperlink ref="F6" r:id="rId4" display="SW00017500001@nihonsoft.net"/>
    <hyperlink ref="F8" r:id="rId5" display="SW00017500001@nihonsoft.net"/>
    <hyperlink ref="F10" r:id="rId6" display="SW00017500002@nihonsoft.net"/>
    <hyperlink ref="F5" r:id="rId7" display="SW00017500002@nihonsoft.net"/>
    <hyperlink ref="F7" r:id="rId8" display="SW00017500002@nihonsoft.net"/>
    <hyperlink ref="F9" r:id="rId9" display="SW00017500002@nihonsoft.net"/>
    <hyperlink ref="F12" r:id="rId10" display="SW00017500002@nihonsoft.net"/>
    <hyperlink ref="F14" r:id="rId11" display="SW00017500002@nihonsoft.net"/>
    <hyperlink ref="F11" r:id="rId12"/>
    <hyperlink ref="F13" r:id="rId13" display="SW00017500002@nihonsoft.net"/>
    <hyperlink ref="F15" r:id="rId14" display="SW00017500002@nihonsoft.net"/>
    <hyperlink ref="A1" location="ユーザー一覧!A1" display="通番"/>
    <hyperlink ref="F17" r:id="rId15"/>
    <hyperlink ref="F18:F32" r:id="rId16" display="SW00017500015@nihonsoft.net"/>
    <hyperlink ref="F33" r:id="rId17" display="SW00017500015@nihonsoft.net"/>
  </hyperlinks>
  <pageMargins left="0.7" right="0.7" top="0.75" bottom="0.75" header="0.51180555555555496" footer="0.51180555555555496"/>
  <pageSetup paperSize="9" firstPageNumber="0" fitToHeight="0" orientation="landscape" r:id="rId18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>
    <pageSetUpPr fitToPage="1"/>
  </sheetPr>
  <dimension ref="A1:X3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4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</v>
      </c>
      <c r="C2" s="573" t="s">
        <v>16758</v>
      </c>
      <c r="D2" s="406" t="s">
        <v>16799</v>
      </c>
      <c r="E2" s="407" t="s">
        <v>16798</v>
      </c>
      <c r="F2" s="87" t="s">
        <v>16759</v>
      </c>
      <c r="G2" s="406" t="s">
        <v>21</v>
      </c>
      <c r="H2" s="409" t="s">
        <v>16802</v>
      </c>
      <c r="I2" s="410" t="s">
        <v>6559</v>
      </c>
      <c r="J2" s="410"/>
      <c r="K2" s="8" t="s">
        <v>17255</v>
      </c>
      <c r="L2" s="8" t="s">
        <v>17257</v>
      </c>
      <c r="M2" s="8" t="s">
        <v>17500</v>
      </c>
      <c r="N2" s="8" t="s">
        <v>17259</v>
      </c>
      <c r="O2" s="410" t="s">
        <v>16811</v>
      </c>
      <c r="P2" s="410"/>
      <c r="Q2" s="504" t="s">
        <v>16804</v>
      </c>
      <c r="R2" s="504" t="s">
        <v>18788</v>
      </c>
      <c r="S2" s="504" t="s">
        <v>18789</v>
      </c>
      <c r="T2" s="504"/>
      <c r="U2" s="412">
        <v>48</v>
      </c>
      <c r="W2" s="413" t="s">
        <v>5180</v>
      </c>
      <c r="X2" s="413">
        <f>COUNTIF($U$2:$U$33,"41")</f>
        <v>0</v>
      </c>
    </row>
    <row r="3" spans="1:24" ht="15" thickTop="1" thickBot="1">
      <c r="A3" s="406">
        <v>2</v>
      </c>
      <c r="B3" s="406">
        <v>200</v>
      </c>
      <c r="C3" s="573" t="s">
        <v>16789</v>
      </c>
      <c r="D3" s="406" t="s">
        <v>16800</v>
      </c>
      <c r="E3" s="407" t="s">
        <v>16801</v>
      </c>
      <c r="F3" s="87" t="s">
        <v>16790</v>
      </c>
      <c r="G3" s="406" t="s">
        <v>21</v>
      </c>
      <c r="H3" s="409" t="s">
        <v>16791</v>
      </c>
      <c r="I3" s="410" t="s">
        <v>6559</v>
      </c>
      <c r="J3" s="410"/>
      <c r="K3" s="8" t="s">
        <v>17255</v>
      </c>
      <c r="L3" s="8" t="s">
        <v>17512</v>
      </c>
      <c r="M3" s="8" t="s">
        <v>17500</v>
      </c>
      <c r="N3" s="8" t="s">
        <v>17502</v>
      </c>
      <c r="O3" s="410" t="s">
        <v>16810</v>
      </c>
      <c r="P3" s="410"/>
      <c r="Q3" s="504" t="s">
        <v>16817</v>
      </c>
      <c r="R3" s="504" t="s">
        <v>18790</v>
      </c>
      <c r="S3" s="504" t="s">
        <v>18791</v>
      </c>
      <c r="T3" s="504"/>
      <c r="U3" s="412">
        <v>48</v>
      </c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300</v>
      </c>
      <c r="C4" s="573" t="s">
        <v>20386</v>
      </c>
      <c r="D4" s="406" t="s">
        <v>19675</v>
      </c>
      <c r="E4" s="407" t="s">
        <v>19676</v>
      </c>
      <c r="F4" s="87" t="s">
        <v>20456</v>
      </c>
      <c r="G4" s="406" t="s">
        <v>21</v>
      </c>
      <c r="H4" s="409" t="s">
        <v>20293</v>
      </c>
      <c r="I4" s="410" t="s">
        <v>6559</v>
      </c>
      <c r="J4" s="410"/>
      <c r="K4" s="8" t="s">
        <v>17255</v>
      </c>
      <c r="L4" s="8" t="s">
        <v>17257</v>
      </c>
      <c r="M4" s="8" t="s">
        <v>17257</v>
      </c>
      <c r="N4" s="8" t="s">
        <v>17259</v>
      </c>
      <c r="O4" s="410" t="s">
        <v>19625</v>
      </c>
      <c r="P4" s="410"/>
      <c r="Q4" s="504" t="s">
        <v>20453</v>
      </c>
      <c r="R4" s="504" t="s">
        <v>20454</v>
      </c>
      <c r="S4" s="504" t="s">
        <v>20455</v>
      </c>
      <c r="T4" s="504"/>
      <c r="U4" s="412">
        <v>49</v>
      </c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6600</v>
      </c>
      <c r="C5" s="573" t="s">
        <v>22310</v>
      </c>
      <c r="D5" s="406" t="s">
        <v>21717</v>
      </c>
      <c r="E5" s="407" t="s">
        <v>21719</v>
      </c>
      <c r="F5" s="87" t="s">
        <v>21647</v>
      </c>
      <c r="G5" s="406" t="s">
        <v>21</v>
      </c>
      <c r="H5" s="409" t="s">
        <v>21650</v>
      </c>
      <c r="I5" s="410" t="s">
        <v>6559</v>
      </c>
      <c r="J5" s="410"/>
      <c r="K5" s="410"/>
      <c r="L5" s="410"/>
      <c r="M5" s="410"/>
      <c r="N5" s="410"/>
      <c r="O5" s="410" t="s">
        <v>21721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COUNTIF($U$2:$U$42,"44")</f>
        <v>0</v>
      </c>
    </row>
    <row r="6" spans="1:24" ht="15" thickTop="1" thickBot="1">
      <c r="A6" s="406">
        <v>5</v>
      </c>
      <c r="B6" s="406">
        <v>5200</v>
      </c>
      <c r="C6" s="573" t="s">
        <v>22318</v>
      </c>
      <c r="D6" s="406" t="s">
        <v>21718</v>
      </c>
      <c r="E6" s="407" t="s">
        <v>21720</v>
      </c>
      <c r="F6" s="87" t="s">
        <v>21648</v>
      </c>
      <c r="G6" s="406" t="s">
        <v>21</v>
      </c>
      <c r="H6" s="409" t="s">
        <v>21649</v>
      </c>
      <c r="I6" s="410" t="s">
        <v>6559</v>
      </c>
      <c r="J6" s="410"/>
      <c r="K6" s="410"/>
      <c r="L6" s="410"/>
      <c r="M6" s="410"/>
      <c r="N6" s="410"/>
      <c r="O6" s="410" t="s">
        <v>21721</v>
      </c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8900</v>
      </c>
      <c r="C7" s="573" t="s">
        <v>22866</v>
      </c>
      <c r="D7" s="406" t="s">
        <v>22048</v>
      </c>
      <c r="E7" s="407" t="s">
        <v>22049</v>
      </c>
      <c r="F7" s="87" t="s">
        <v>21937</v>
      </c>
      <c r="G7" s="406" t="s">
        <v>21</v>
      </c>
      <c r="H7" s="409" t="s">
        <v>21938</v>
      </c>
      <c r="I7" s="410" t="s">
        <v>6559</v>
      </c>
      <c r="J7" s="410"/>
      <c r="K7" s="410"/>
      <c r="L7" s="410"/>
      <c r="M7" s="410"/>
      <c r="N7" s="410"/>
      <c r="O7" s="410" t="s">
        <v>22047</v>
      </c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9000</v>
      </c>
      <c r="C8" s="573" t="s">
        <v>22867</v>
      </c>
      <c r="D8" s="406" t="s">
        <v>22285</v>
      </c>
      <c r="E8" s="407" t="s">
        <v>22286</v>
      </c>
      <c r="F8" s="87" t="s">
        <v>22156</v>
      </c>
      <c r="G8" s="406" t="s">
        <v>21</v>
      </c>
      <c r="H8" s="409" t="s">
        <v>22159</v>
      </c>
      <c r="I8" s="410" t="s">
        <v>22160</v>
      </c>
      <c r="J8" s="410"/>
      <c r="K8" s="410"/>
      <c r="L8" s="410"/>
      <c r="M8" s="410"/>
      <c r="N8" s="410"/>
      <c r="O8" s="410" t="s">
        <v>24786</v>
      </c>
      <c r="P8" s="410"/>
      <c r="Q8" s="504" t="s">
        <v>23127</v>
      </c>
      <c r="R8" s="504" t="s">
        <v>23129</v>
      </c>
      <c r="S8" s="504" t="s">
        <v>23131</v>
      </c>
      <c r="T8" s="504"/>
      <c r="U8" s="412">
        <v>49</v>
      </c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9100</v>
      </c>
      <c r="C9" s="573" t="s">
        <v>22155</v>
      </c>
      <c r="D9" s="406" t="s">
        <v>22287</v>
      </c>
      <c r="E9" s="407" t="s">
        <v>22288</v>
      </c>
      <c r="F9" s="87" t="s">
        <v>22157</v>
      </c>
      <c r="G9" s="406" t="s">
        <v>21</v>
      </c>
      <c r="H9" s="409" t="s">
        <v>22158</v>
      </c>
      <c r="I9" s="410" t="s">
        <v>22160</v>
      </c>
      <c r="J9" s="410"/>
      <c r="K9" s="410"/>
      <c r="L9" s="410"/>
      <c r="M9" s="410"/>
      <c r="N9" s="410"/>
      <c r="O9" s="410" t="s">
        <v>24786</v>
      </c>
      <c r="P9" s="410"/>
      <c r="Q9" s="504" t="s">
        <v>23128</v>
      </c>
      <c r="R9" s="504" t="s">
        <v>23130</v>
      </c>
      <c r="S9" s="504" t="s">
        <v>23132</v>
      </c>
      <c r="T9" s="504"/>
      <c r="U9" s="412">
        <v>49</v>
      </c>
      <c r="W9" s="413" t="s">
        <v>5216</v>
      </c>
      <c r="X9" s="413">
        <f>COUNTIF($U$2:$U$162,"48")</f>
        <v>2</v>
      </c>
    </row>
    <row r="10" spans="1:24" ht="15" thickTop="1" thickBot="1">
      <c r="A10" s="406">
        <v>9</v>
      </c>
      <c r="B10" s="406">
        <v>6700</v>
      </c>
      <c r="C10" s="573" t="s">
        <v>26644</v>
      </c>
      <c r="D10" s="406" t="s">
        <v>26772</v>
      </c>
      <c r="E10" s="407" t="s">
        <v>26775</v>
      </c>
      <c r="F10" s="87" t="s">
        <v>26646</v>
      </c>
      <c r="G10" s="406" t="s">
        <v>21</v>
      </c>
      <c r="H10" s="409" t="s">
        <v>26649</v>
      </c>
      <c r="I10" s="410" t="s">
        <v>22160</v>
      </c>
      <c r="J10" s="410"/>
      <c r="K10" s="410"/>
      <c r="L10" s="410"/>
      <c r="M10" s="410"/>
      <c r="N10" s="410"/>
      <c r="O10" s="410" t="s">
        <v>26778</v>
      </c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COUNTIF($U$2:$U$162,"49")</f>
        <v>3</v>
      </c>
    </row>
    <row r="11" spans="1:24" ht="15" thickTop="1" thickBot="1">
      <c r="A11" s="406">
        <v>10</v>
      </c>
      <c r="B11" s="406">
        <v>4900</v>
      </c>
      <c r="C11" s="573" t="s">
        <v>26964</v>
      </c>
      <c r="D11" s="406" t="s">
        <v>26773</v>
      </c>
      <c r="E11" s="407" t="s">
        <v>26776</v>
      </c>
      <c r="F11" s="87" t="s">
        <v>26647</v>
      </c>
      <c r="G11" s="406" t="s">
        <v>21</v>
      </c>
      <c r="H11" s="409" t="s">
        <v>26650</v>
      </c>
      <c r="I11" s="410" t="s">
        <v>22160</v>
      </c>
      <c r="J11" s="410"/>
      <c r="K11" s="410"/>
      <c r="L11" s="410"/>
      <c r="M11" s="410"/>
      <c r="N11" s="410"/>
      <c r="O11" s="410" t="s">
        <v>26778</v>
      </c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COUNTIF($U$2:$U$162,"50")</f>
        <v>0</v>
      </c>
    </row>
    <row r="12" spans="1:24" ht="15" thickTop="1" thickBot="1">
      <c r="A12" s="406">
        <v>11</v>
      </c>
      <c r="B12" s="406">
        <v>5000</v>
      </c>
      <c r="C12" s="573" t="s">
        <v>26645</v>
      </c>
      <c r="D12" s="406" t="s">
        <v>26774</v>
      </c>
      <c r="E12" s="407" t="s">
        <v>26777</v>
      </c>
      <c r="F12" s="87" t="s">
        <v>26648</v>
      </c>
      <c r="G12" s="406" t="s">
        <v>21</v>
      </c>
      <c r="H12" s="409" t="s">
        <v>26651</v>
      </c>
      <c r="I12" s="410" t="s">
        <v>22160</v>
      </c>
      <c r="J12" s="410"/>
      <c r="K12" s="410"/>
      <c r="L12" s="410"/>
      <c r="M12" s="410"/>
      <c r="N12" s="410"/>
      <c r="O12" s="410" t="s">
        <v>26778</v>
      </c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COUNTIF($U$2:$U$162,"51")</f>
        <v>0</v>
      </c>
    </row>
    <row r="13" spans="1:24" ht="15" thickTop="1" thickBot="1">
      <c r="A13" s="406">
        <v>12</v>
      </c>
      <c r="B13" s="406"/>
      <c r="C13" s="573" t="s">
        <v>29490</v>
      </c>
      <c r="D13" s="406" t="s">
        <v>27958</v>
      </c>
      <c r="E13" s="407" t="s">
        <v>27961</v>
      </c>
      <c r="F13" s="87" t="s">
        <v>27913</v>
      </c>
      <c r="G13" s="406" t="s">
        <v>21</v>
      </c>
      <c r="H13" s="409" t="s">
        <v>27917</v>
      </c>
      <c r="I13" s="410" t="s">
        <v>22160</v>
      </c>
      <c r="J13" s="410"/>
      <c r="K13" s="410"/>
      <c r="L13" s="410"/>
      <c r="M13" s="410"/>
      <c r="N13" s="410"/>
      <c r="O13" s="410" t="s">
        <v>27964</v>
      </c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COUNTIF($U$2:$U$162,"52")</f>
        <v>0</v>
      </c>
    </row>
    <row r="14" spans="1:24" ht="15" thickTop="1" thickBot="1">
      <c r="A14" s="406"/>
      <c r="B14" s="406"/>
      <c r="C14" s="573" t="s">
        <v>27911</v>
      </c>
      <c r="D14" s="406" t="s">
        <v>27959</v>
      </c>
      <c r="E14" s="407" t="s">
        <v>27962</v>
      </c>
      <c r="F14" s="87" t="s">
        <v>27914</v>
      </c>
      <c r="G14" s="406" t="s">
        <v>21</v>
      </c>
      <c r="H14" s="409" t="s">
        <v>27918</v>
      </c>
      <c r="I14" s="410" t="s">
        <v>22160</v>
      </c>
      <c r="J14" s="410"/>
      <c r="K14" s="410"/>
      <c r="L14" s="410"/>
      <c r="M14" s="410"/>
      <c r="N14" s="410"/>
      <c r="O14" s="410" t="s">
        <v>27964</v>
      </c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/>
      <c r="B15" s="406"/>
      <c r="C15" s="573" t="s">
        <v>27912</v>
      </c>
      <c r="D15" s="406" t="s">
        <v>27960</v>
      </c>
      <c r="E15" s="407" t="s">
        <v>27963</v>
      </c>
      <c r="F15" s="87" t="s">
        <v>27915</v>
      </c>
      <c r="G15" s="406" t="s">
        <v>21</v>
      </c>
      <c r="H15" s="409" t="s">
        <v>27916</v>
      </c>
      <c r="I15" s="410" t="s">
        <v>22160</v>
      </c>
      <c r="J15" s="410"/>
      <c r="K15" s="410"/>
      <c r="L15" s="410"/>
      <c r="M15" s="410"/>
      <c r="N15" s="410"/>
      <c r="O15" s="410" t="s">
        <v>27964</v>
      </c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/>
      <c r="B16" s="406"/>
      <c r="C16" s="573" t="s">
        <v>33132</v>
      </c>
      <c r="D16" s="406" t="s">
        <v>33193</v>
      </c>
      <c r="E16" s="407" t="s">
        <v>33201</v>
      </c>
      <c r="F16" s="87" t="s">
        <v>33140</v>
      </c>
      <c r="G16" s="406" t="s">
        <v>33141</v>
      </c>
      <c r="H16" s="409" t="s">
        <v>33142</v>
      </c>
      <c r="I16" s="410" t="s">
        <v>22160</v>
      </c>
      <c r="J16" s="410"/>
      <c r="K16" s="410"/>
      <c r="L16" s="410"/>
      <c r="M16" s="410"/>
      <c r="N16" s="410"/>
      <c r="O16" s="410" t="s">
        <v>33209</v>
      </c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/>
      <c r="B17" s="406"/>
      <c r="C17" s="573" t="s">
        <v>33133</v>
      </c>
      <c r="D17" s="406" t="s">
        <v>33194</v>
      </c>
      <c r="E17" s="407" t="s">
        <v>33202</v>
      </c>
      <c r="F17" s="87" t="s">
        <v>33140</v>
      </c>
      <c r="G17" s="406" t="s">
        <v>33141</v>
      </c>
      <c r="H17" s="409" t="s">
        <v>33143</v>
      </c>
      <c r="I17" s="410" t="s">
        <v>22160</v>
      </c>
      <c r="J17" s="410"/>
      <c r="K17" s="410"/>
      <c r="L17" s="410"/>
      <c r="M17" s="410"/>
      <c r="N17" s="410"/>
      <c r="O17" s="410" t="s">
        <v>33209</v>
      </c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/>
      <c r="B18" s="406"/>
      <c r="C18" s="573" t="s">
        <v>33134</v>
      </c>
      <c r="D18" s="406" t="s">
        <v>33195</v>
      </c>
      <c r="E18" s="407" t="s">
        <v>33203</v>
      </c>
      <c r="F18" s="87" t="s">
        <v>33140</v>
      </c>
      <c r="G18" s="406" t="s">
        <v>33141</v>
      </c>
      <c r="H18" s="409" t="s">
        <v>33144</v>
      </c>
      <c r="I18" s="410" t="s">
        <v>22160</v>
      </c>
      <c r="J18" s="410"/>
      <c r="K18" s="410"/>
      <c r="L18" s="410"/>
      <c r="M18" s="410"/>
      <c r="N18" s="410"/>
      <c r="O18" s="410" t="s">
        <v>33209</v>
      </c>
      <c r="P18" s="410"/>
      <c r="Q18" s="504"/>
      <c r="R18" s="504"/>
      <c r="S18" s="504"/>
      <c r="T18" s="504"/>
      <c r="U18" s="412"/>
      <c r="W18" s="570"/>
      <c r="X18" s="570"/>
    </row>
    <row r="19" spans="1:24" ht="15" thickTop="1" thickBot="1">
      <c r="A19" s="406"/>
      <c r="B19" s="406"/>
      <c r="C19" s="573" t="s">
        <v>33135</v>
      </c>
      <c r="D19" s="406" t="s">
        <v>33196</v>
      </c>
      <c r="E19" s="407" t="s">
        <v>33204</v>
      </c>
      <c r="F19" s="87" t="s">
        <v>33140</v>
      </c>
      <c r="G19" s="406" t="s">
        <v>33141</v>
      </c>
      <c r="H19" s="409" t="s">
        <v>33145</v>
      </c>
      <c r="I19" s="410" t="s">
        <v>22160</v>
      </c>
      <c r="J19" s="410"/>
      <c r="K19" s="410"/>
      <c r="L19" s="410"/>
      <c r="M19" s="410"/>
      <c r="N19" s="410"/>
      <c r="O19" s="410" t="s">
        <v>33209</v>
      </c>
      <c r="P19" s="410"/>
      <c r="Q19" s="504"/>
      <c r="R19" s="504"/>
      <c r="S19" s="504"/>
      <c r="T19" s="504"/>
      <c r="U19" s="412"/>
      <c r="W19" s="570"/>
      <c r="X19" s="570"/>
    </row>
    <row r="20" spans="1:24" ht="15" thickTop="1" thickBot="1">
      <c r="A20" s="406"/>
      <c r="B20" s="406"/>
      <c r="C20" s="573" t="s">
        <v>33136</v>
      </c>
      <c r="D20" s="406" t="s">
        <v>33197</v>
      </c>
      <c r="E20" s="407" t="s">
        <v>33205</v>
      </c>
      <c r="F20" s="87" t="s">
        <v>33140</v>
      </c>
      <c r="G20" s="406" t="s">
        <v>33141</v>
      </c>
      <c r="H20" s="409" t="s">
        <v>33146</v>
      </c>
      <c r="I20" s="410" t="s">
        <v>22160</v>
      </c>
      <c r="J20" s="410"/>
      <c r="K20" s="410"/>
      <c r="L20" s="410"/>
      <c r="M20" s="410"/>
      <c r="N20" s="410"/>
      <c r="O20" s="410" t="s">
        <v>33209</v>
      </c>
      <c r="P20" s="410"/>
      <c r="Q20" s="504"/>
      <c r="R20" s="504"/>
      <c r="S20" s="504"/>
      <c r="T20" s="504"/>
      <c r="U20" s="412"/>
      <c r="W20" s="570"/>
      <c r="X20" s="570"/>
    </row>
    <row r="21" spans="1:24" ht="15" thickTop="1" thickBot="1">
      <c r="A21" s="406"/>
      <c r="B21" s="406"/>
      <c r="C21" s="573" t="s">
        <v>33137</v>
      </c>
      <c r="D21" s="406" t="s">
        <v>33198</v>
      </c>
      <c r="E21" s="407" t="s">
        <v>33206</v>
      </c>
      <c r="F21" s="87" t="s">
        <v>33140</v>
      </c>
      <c r="G21" s="406" t="s">
        <v>33141</v>
      </c>
      <c r="H21" s="409" t="s">
        <v>33147</v>
      </c>
      <c r="I21" s="410" t="s">
        <v>22160</v>
      </c>
      <c r="J21" s="410"/>
      <c r="K21" s="410"/>
      <c r="L21" s="410"/>
      <c r="M21" s="410"/>
      <c r="N21" s="410"/>
      <c r="O21" s="410" t="s">
        <v>33209</v>
      </c>
      <c r="P21" s="410"/>
      <c r="Q21" s="504"/>
      <c r="R21" s="504"/>
      <c r="S21" s="504"/>
      <c r="T21" s="504"/>
      <c r="U21" s="412"/>
      <c r="W21" s="570"/>
      <c r="X21" s="570"/>
    </row>
    <row r="22" spans="1:24" ht="15" thickTop="1" thickBot="1">
      <c r="A22" s="406"/>
      <c r="B22" s="406"/>
      <c r="C22" s="573" t="s">
        <v>33138</v>
      </c>
      <c r="D22" s="406" t="s">
        <v>33199</v>
      </c>
      <c r="E22" s="407" t="s">
        <v>33207</v>
      </c>
      <c r="F22" s="87" t="s">
        <v>33140</v>
      </c>
      <c r="G22" s="406" t="s">
        <v>33141</v>
      </c>
      <c r="H22" s="409" t="s">
        <v>33148</v>
      </c>
      <c r="I22" s="410" t="s">
        <v>22160</v>
      </c>
      <c r="J22" s="410"/>
      <c r="K22" s="410"/>
      <c r="L22" s="410"/>
      <c r="M22" s="410"/>
      <c r="N22" s="410"/>
      <c r="O22" s="410" t="s">
        <v>33209</v>
      </c>
      <c r="P22" s="410"/>
      <c r="Q22" s="504"/>
      <c r="R22" s="504"/>
      <c r="S22" s="504"/>
      <c r="T22" s="504"/>
      <c r="U22" s="412"/>
      <c r="W22" s="570"/>
      <c r="X22" s="570"/>
    </row>
    <row r="23" spans="1:24" ht="15" thickTop="1" thickBot="1">
      <c r="A23" s="406"/>
      <c r="B23" s="406"/>
      <c r="C23" s="573" t="s">
        <v>33139</v>
      </c>
      <c r="D23" s="406" t="s">
        <v>33200</v>
      </c>
      <c r="E23" s="407" t="s">
        <v>33208</v>
      </c>
      <c r="F23" s="87" t="s">
        <v>33140</v>
      </c>
      <c r="G23" s="406" t="s">
        <v>33141</v>
      </c>
      <c r="H23" s="409" t="s">
        <v>33149</v>
      </c>
      <c r="I23" s="410" t="s">
        <v>22160</v>
      </c>
      <c r="J23" s="410"/>
      <c r="K23" s="410"/>
      <c r="L23" s="410"/>
      <c r="M23" s="410"/>
      <c r="N23" s="410"/>
      <c r="O23" s="410" t="s">
        <v>33209</v>
      </c>
      <c r="P23" s="410"/>
      <c r="Q23" s="504"/>
      <c r="R23" s="504"/>
      <c r="S23" s="504"/>
      <c r="T23" s="504"/>
      <c r="U23" s="412"/>
      <c r="W23" s="570"/>
      <c r="X23" s="570"/>
    </row>
    <row r="24" spans="1:24" ht="15" thickTop="1" thickBot="1">
      <c r="A24" s="406"/>
      <c r="B24" s="406"/>
      <c r="C24" s="573"/>
      <c r="D24" s="406"/>
      <c r="E24" s="407"/>
      <c r="F24" s="87"/>
      <c r="G24" s="406"/>
      <c r="H24" s="409"/>
      <c r="I24" s="410"/>
      <c r="J24" s="410"/>
      <c r="K24" s="410"/>
      <c r="L24" s="410"/>
      <c r="M24" s="410"/>
      <c r="N24" s="410"/>
      <c r="O24" s="410"/>
      <c r="P24" s="410"/>
      <c r="Q24" s="504"/>
      <c r="R24" s="504"/>
      <c r="S24" s="504"/>
      <c r="T24" s="504"/>
      <c r="U24" s="412"/>
      <c r="W24" s="570"/>
      <c r="X24" s="570"/>
    </row>
    <row r="25" spans="1:24" ht="15" thickTop="1" thickBot="1">
      <c r="A25" s="406"/>
      <c r="B25" s="406"/>
      <c r="C25" s="573"/>
      <c r="D25" s="406"/>
      <c r="E25" s="407"/>
      <c r="F25" s="87"/>
      <c r="G25" s="406"/>
      <c r="H25" s="409"/>
      <c r="I25" s="410"/>
      <c r="J25" s="410"/>
      <c r="K25" s="410"/>
      <c r="L25" s="410"/>
      <c r="M25" s="410"/>
      <c r="N25" s="410"/>
      <c r="O25" s="410"/>
      <c r="P25" s="410"/>
      <c r="Q25" s="504"/>
      <c r="R25" s="504"/>
      <c r="S25" s="504"/>
      <c r="T25" s="504"/>
      <c r="U25" s="412"/>
      <c r="W25" s="570"/>
      <c r="X25" s="570"/>
    </row>
    <row r="26" spans="1:24" ht="15" thickTop="1" thickBot="1">
      <c r="A26" s="406"/>
      <c r="B26" s="406"/>
      <c r="C26" s="573"/>
      <c r="D26" s="406"/>
      <c r="E26" s="407"/>
      <c r="F26" s="87"/>
      <c r="G26" s="406"/>
      <c r="H26" s="409"/>
      <c r="I26" s="410"/>
      <c r="J26" s="410"/>
      <c r="K26" s="410"/>
      <c r="L26" s="410"/>
      <c r="M26" s="410"/>
      <c r="N26" s="410"/>
      <c r="O26" s="410"/>
      <c r="P26" s="410"/>
      <c r="Q26" s="504"/>
      <c r="R26" s="504"/>
      <c r="S26" s="504"/>
      <c r="T26" s="504"/>
      <c r="U26" s="412"/>
      <c r="W26" s="570"/>
      <c r="X26" s="570"/>
    </row>
    <row r="27" spans="1:24" ht="15" thickTop="1" thickBot="1">
      <c r="A27" s="406"/>
      <c r="B27" s="406"/>
      <c r="C27" s="573"/>
      <c r="D27" s="406"/>
      <c r="E27" s="407"/>
      <c r="F27" s="87"/>
      <c r="G27" s="406"/>
      <c r="H27" s="409"/>
      <c r="I27" s="410"/>
      <c r="J27" s="410"/>
      <c r="K27" s="410"/>
      <c r="L27" s="410"/>
      <c r="M27" s="410"/>
      <c r="N27" s="410"/>
      <c r="O27" s="410"/>
      <c r="P27" s="410"/>
      <c r="Q27" s="504"/>
      <c r="R27" s="504"/>
      <c r="S27" s="504"/>
      <c r="T27" s="504"/>
      <c r="U27" s="412"/>
      <c r="W27" s="570"/>
      <c r="X27" s="570"/>
    </row>
    <row r="28" spans="1:24" ht="15" thickTop="1" thickBot="1">
      <c r="A28" s="406"/>
      <c r="B28" s="406"/>
      <c r="C28" s="406"/>
      <c r="D28" s="406"/>
      <c r="E28" s="407"/>
      <c r="F28" s="87"/>
      <c r="G28" s="406"/>
      <c r="H28" s="409"/>
      <c r="I28" s="410"/>
      <c r="J28" s="410"/>
      <c r="K28" s="410"/>
      <c r="L28" s="410"/>
      <c r="M28" s="410"/>
      <c r="N28" s="410"/>
      <c r="O28" s="410"/>
      <c r="P28" s="410"/>
      <c r="Q28" s="504"/>
      <c r="R28" s="504"/>
      <c r="S28" s="504"/>
      <c r="T28" s="504"/>
      <c r="U28" s="412"/>
      <c r="W28" s="570"/>
      <c r="X28" s="570"/>
    </row>
    <row r="29" spans="1:24" ht="15" thickTop="1" thickBot="1">
      <c r="A29" s="406"/>
      <c r="B29" s="406"/>
      <c r="C29" s="406"/>
      <c r="D29" s="406"/>
      <c r="E29" s="407"/>
      <c r="F29" s="87"/>
      <c r="G29" s="406"/>
      <c r="H29" s="409"/>
      <c r="I29" s="410"/>
      <c r="J29" s="410"/>
      <c r="K29" s="410"/>
      <c r="L29" s="410"/>
      <c r="M29" s="410"/>
      <c r="N29" s="410"/>
      <c r="O29" s="410"/>
      <c r="P29" s="410"/>
      <c r="Q29" s="504"/>
      <c r="R29" s="504"/>
      <c r="S29" s="504"/>
      <c r="T29" s="504"/>
      <c r="U29" s="412"/>
      <c r="W29" s="570"/>
      <c r="X29" s="570"/>
    </row>
    <row r="30" spans="1:24" ht="15" thickTop="1" thickBot="1">
      <c r="A30" s="406"/>
      <c r="B30" s="406"/>
      <c r="C30" s="406"/>
      <c r="D30" s="406"/>
      <c r="E30" s="407"/>
      <c r="F30" s="87"/>
      <c r="G30" s="406"/>
      <c r="H30" s="409"/>
      <c r="I30" s="410"/>
      <c r="J30" s="410"/>
      <c r="K30" s="410"/>
      <c r="L30" s="410"/>
      <c r="M30" s="410"/>
      <c r="N30" s="410"/>
      <c r="O30" s="410"/>
      <c r="P30" s="410"/>
      <c r="Q30" s="504"/>
      <c r="R30" s="504"/>
      <c r="S30" s="504"/>
      <c r="T30" s="504"/>
      <c r="U30" s="412"/>
      <c r="W30" s="570"/>
      <c r="X30" s="570"/>
    </row>
    <row r="31" spans="1:24" ht="15" thickTop="1" thickBot="1">
      <c r="A31" s="406"/>
      <c r="B31" s="406"/>
      <c r="C31" s="406"/>
      <c r="D31" s="406"/>
      <c r="E31" s="407"/>
      <c r="F31" s="87"/>
      <c r="G31" s="406"/>
      <c r="H31" s="409"/>
      <c r="I31" s="410"/>
      <c r="J31" s="410"/>
      <c r="K31" s="410"/>
      <c r="L31" s="410"/>
      <c r="M31" s="410"/>
      <c r="N31" s="410"/>
      <c r="O31" s="410"/>
      <c r="P31" s="410"/>
      <c r="Q31" s="504"/>
      <c r="R31" s="504"/>
      <c r="S31" s="504"/>
      <c r="T31" s="504"/>
      <c r="U31" s="412"/>
      <c r="W31" s="570"/>
      <c r="X31" s="570"/>
    </row>
    <row r="32" spans="1:24" ht="13.5" thickTop="1" thickBot="1">
      <c r="A32" s="406"/>
      <c r="B32" s="406"/>
      <c r="C32" s="406"/>
      <c r="D32" s="406"/>
      <c r="E32" s="415"/>
      <c r="F32" s="414"/>
      <c r="G32" s="406"/>
      <c r="H32" s="409"/>
      <c r="I32" s="410"/>
      <c r="J32" s="410"/>
      <c r="K32" s="410"/>
      <c r="L32" s="410"/>
      <c r="M32" s="410"/>
      <c r="N32" s="410"/>
      <c r="O32" s="410"/>
      <c r="P32" s="410"/>
      <c r="Q32" s="410"/>
      <c r="R32" s="410"/>
      <c r="S32" s="410"/>
      <c r="T32" s="410"/>
      <c r="U32" s="412"/>
    </row>
    <row r="33" spans="1:21" ht="13.5" thickTop="1" thickBot="1">
      <c r="A33" s="406"/>
      <c r="B33" s="406"/>
      <c r="C33" s="406"/>
      <c r="D33" s="406"/>
      <c r="E33" s="415"/>
      <c r="F33" s="414"/>
      <c r="G33" s="406"/>
      <c r="H33" s="409"/>
      <c r="I33" s="410"/>
      <c r="J33" s="410"/>
      <c r="K33" s="410"/>
      <c r="L33" s="410"/>
      <c r="M33" s="410"/>
      <c r="N33" s="410"/>
      <c r="O33" s="410"/>
      <c r="P33" s="410"/>
      <c r="Q33" s="410"/>
      <c r="R33" s="410"/>
      <c r="S33" s="410"/>
      <c r="T33" s="410"/>
      <c r="U33" s="412"/>
    </row>
    <row r="34" spans="1:21" ht="12.75" thickTop="1"/>
  </sheetData>
  <mergeCells count="1">
    <mergeCell ref="W1:X1"/>
  </mergeCells>
  <phoneticPr fontId="35"/>
  <hyperlinks>
    <hyperlink ref="F2" r:id="rId1"/>
    <hyperlink ref="A1" location="ユーザー一覧!A1" display="通番"/>
    <hyperlink ref="F3" r:id="rId2" display="SW00017600001@nihonsoft.net"/>
    <hyperlink ref="F4" r:id="rId3"/>
    <hyperlink ref="F5" r:id="rId4" display="SW00017600001@nihonsoft.net"/>
    <hyperlink ref="F6" r:id="rId5" display="SW00017600003@nihonsoft.net"/>
    <hyperlink ref="F7" r:id="rId6" display="SW00017600001@nihonsoft.net"/>
    <hyperlink ref="F8" r:id="rId7" display="SW00017600003@nihonsoft.net"/>
    <hyperlink ref="F9" r:id="rId8" display="SW00017600001@nihonsoft.net"/>
    <hyperlink ref="F10" r:id="rId9" display="SW00017600003@nihonsoft.net"/>
    <hyperlink ref="F12" r:id="rId10" display="SW00017600001@nihonsoft.net"/>
    <hyperlink ref="F11" r:id="rId11" display="SW00017600001@nihonsoft.net"/>
    <hyperlink ref="F14" r:id="rId12" display="SW00017600001@nihonsoft.net"/>
    <hyperlink ref="F13" r:id="rId13" display="SW00017600001@nihonsoft.net"/>
    <hyperlink ref="F15" r:id="rId14" display="SW00017600001@nihonsoft.net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</hyperlinks>
  <pageMargins left="0.7" right="0.7" top="0.75" bottom="0.75" header="0.51180555555555496" footer="0.51180555555555496"/>
  <pageSetup paperSize="9" firstPageNumber="0" fitToHeight="0" orientation="landscape" r:id="rId2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1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9" t="s">
        <v>17599</v>
      </c>
      <c r="D2" s="9" t="s">
        <v>16598</v>
      </c>
      <c r="E2" s="147" t="s">
        <v>17054</v>
      </c>
      <c r="F2" s="87" t="s">
        <v>17055</v>
      </c>
      <c r="G2" s="442" t="s">
        <v>1183</v>
      </c>
      <c r="H2" s="96" t="s">
        <v>17060</v>
      </c>
      <c r="I2" s="8" t="s">
        <v>8182</v>
      </c>
      <c r="J2" s="8"/>
      <c r="K2" s="410" t="s">
        <v>17311</v>
      </c>
      <c r="L2" s="410" t="s">
        <v>17257</v>
      </c>
      <c r="M2" s="410" t="s">
        <v>17257</v>
      </c>
      <c r="N2" s="738" t="s">
        <v>17259</v>
      </c>
      <c r="O2" s="15" t="s">
        <v>16597</v>
      </c>
      <c r="P2" s="15"/>
      <c r="Q2" s="8" t="s">
        <v>16837</v>
      </c>
      <c r="R2" s="8"/>
      <c r="S2" s="8"/>
      <c r="T2" s="8"/>
      <c r="U2" s="214">
        <v>48</v>
      </c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1</v>
      </c>
    </row>
    <row r="10" spans="1:24" ht="15" thickTop="1" thickBot="1">
      <c r="A10" s="406">
        <v>9</v>
      </c>
      <c r="B10" s="406"/>
      <c r="C10" s="573"/>
      <c r="D10" s="406"/>
      <c r="E10" s="407"/>
      <c r="F10" s="87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/>
      <c r="C11" s="573"/>
      <c r="D11" s="406"/>
      <c r="E11" s="407"/>
      <c r="F11" s="87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/>
      <c r="C12" s="573"/>
      <c r="D12" s="406"/>
      <c r="E12" s="407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/>
      <c r="C13" s="573"/>
      <c r="D13" s="406"/>
      <c r="E13" s="407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/>
      <c r="B14" s="406"/>
      <c r="C14" s="573"/>
      <c r="D14" s="406"/>
      <c r="E14" s="407"/>
      <c r="F14" s="87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/>
      <c r="B15" s="406"/>
      <c r="C15" s="573"/>
      <c r="D15" s="406"/>
      <c r="E15" s="407"/>
      <c r="F15" s="87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/>
      <c r="B16" s="406"/>
      <c r="C16" s="406"/>
      <c r="D16" s="406"/>
      <c r="E16" s="407"/>
      <c r="F16" s="87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/>
      <c r="B17" s="406"/>
      <c r="C17" s="406"/>
      <c r="D17" s="406"/>
      <c r="E17" s="407"/>
      <c r="F17" s="87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/>
      <c r="B18" s="406"/>
      <c r="C18" s="406"/>
      <c r="D18" s="406"/>
      <c r="E18" s="407"/>
      <c r="F18" s="87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5" thickTop="1" thickBot="1">
      <c r="A19" s="406"/>
      <c r="B19" s="406"/>
      <c r="C19" s="406"/>
      <c r="D19" s="406"/>
      <c r="E19" s="407"/>
      <c r="F19" s="87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pageSetUpPr fitToPage="1"/>
  </sheetPr>
  <dimension ref="A1:X94"/>
  <sheetViews>
    <sheetView zoomScaleNormal="100" workbookViewId="0">
      <pane ySplit="1" topLeftCell="A50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2.6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17238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>
        <v>1</v>
      </c>
      <c r="B2" s="406">
        <v>1010</v>
      </c>
      <c r="C2" s="406" t="s">
        <v>16862</v>
      </c>
      <c r="D2" s="406" t="s">
        <v>17034</v>
      </c>
      <c r="E2" s="415" t="s">
        <v>17039</v>
      </c>
      <c r="F2" s="767" t="s">
        <v>16867</v>
      </c>
      <c r="G2" s="406" t="s">
        <v>16868</v>
      </c>
      <c r="H2" s="409" t="s">
        <v>16871</v>
      </c>
      <c r="I2" s="410" t="s">
        <v>16869</v>
      </c>
      <c r="J2" s="410"/>
      <c r="K2" s="410" t="s">
        <v>17255</v>
      </c>
      <c r="L2" s="410" t="s">
        <v>17257</v>
      </c>
      <c r="M2" s="410" t="s">
        <v>17257</v>
      </c>
      <c r="N2" s="410" t="s">
        <v>17259</v>
      </c>
      <c r="O2" s="410" t="s">
        <v>17044</v>
      </c>
      <c r="P2" s="410"/>
      <c r="Q2" s="410"/>
      <c r="R2" s="410"/>
      <c r="S2" s="410"/>
      <c r="T2" s="410" t="s">
        <v>17063</v>
      </c>
      <c r="U2" s="412">
        <v>48</v>
      </c>
      <c r="W2" s="413" t="s">
        <v>5180</v>
      </c>
      <c r="X2" s="413">
        <f>COUNTIF($U$2:$U$74,"41")</f>
        <v>0</v>
      </c>
    </row>
    <row r="3" spans="1:24" ht="13.5" thickTop="1" thickBot="1">
      <c r="A3" s="406">
        <v>2</v>
      </c>
      <c r="B3" s="406">
        <v>1020</v>
      </c>
      <c r="C3" s="573" t="s">
        <v>16863</v>
      </c>
      <c r="D3" s="406" t="s">
        <v>17035</v>
      </c>
      <c r="E3" s="407" t="s">
        <v>17040</v>
      </c>
      <c r="F3" s="767" t="s">
        <v>16875</v>
      </c>
      <c r="G3" s="406" t="s">
        <v>16868</v>
      </c>
      <c r="H3" s="409" t="s">
        <v>16872</v>
      </c>
      <c r="I3" s="410" t="s">
        <v>16869</v>
      </c>
      <c r="J3" s="410"/>
      <c r="K3" s="410" t="s">
        <v>17255</v>
      </c>
      <c r="L3" s="410" t="s">
        <v>17257</v>
      </c>
      <c r="M3" s="410" t="s">
        <v>17257</v>
      </c>
      <c r="N3" s="410" t="s">
        <v>17502</v>
      </c>
      <c r="O3" s="410" t="s">
        <v>17044</v>
      </c>
      <c r="P3" s="410"/>
      <c r="Q3" s="410"/>
      <c r="R3" s="410"/>
      <c r="S3" s="410"/>
      <c r="T3" s="410" t="s">
        <v>17063</v>
      </c>
      <c r="U3" s="412">
        <v>48</v>
      </c>
      <c r="W3" s="413" t="s">
        <v>5179</v>
      </c>
      <c r="X3" s="413">
        <f>COUNTIF($U$2:$U$4,"42")</f>
        <v>0</v>
      </c>
    </row>
    <row r="4" spans="1:24" ht="13.5" thickTop="1" thickBot="1">
      <c r="A4" s="406">
        <v>3</v>
      </c>
      <c r="B4" s="406">
        <v>1030</v>
      </c>
      <c r="C4" s="573" t="s">
        <v>16864</v>
      </c>
      <c r="D4" s="406" t="s">
        <v>17036</v>
      </c>
      <c r="E4" s="407" t="s">
        <v>17041</v>
      </c>
      <c r="F4" s="767" t="s">
        <v>16876</v>
      </c>
      <c r="G4" s="406" t="s">
        <v>16868</v>
      </c>
      <c r="H4" s="409" t="s">
        <v>16873</v>
      </c>
      <c r="I4" s="410" t="s">
        <v>16869</v>
      </c>
      <c r="J4" s="410"/>
      <c r="K4" s="410" t="s">
        <v>17255</v>
      </c>
      <c r="L4" s="410" t="s">
        <v>17500</v>
      </c>
      <c r="M4" s="410" t="s">
        <v>17500</v>
      </c>
      <c r="N4" s="410" t="s">
        <v>17259</v>
      </c>
      <c r="O4" s="410" t="s">
        <v>17044</v>
      </c>
      <c r="P4" s="410"/>
      <c r="Q4" s="410"/>
      <c r="R4" s="410"/>
      <c r="S4" s="410"/>
      <c r="T4" s="410" t="s">
        <v>17063</v>
      </c>
      <c r="U4" s="412">
        <v>48</v>
      </c>
      <c r="W4" s="413" t="s">
        <v>5178</v>
      </c>
      <c r="X4" s="413">
        <f>COUNTIF($U$2:$U$4,"43")</f>
        <v>0</v>
      </c>
    </row>
    <row r="5" spans="1:24" ht="13.5" thickTop="1" thickBot="1">
      <c r="A5" s="406">
        <v>4</v>
      </c>
      <c r="B5" s="406">
        <v>1040</v>
      </c>
      <c r="C5" s="573" t="s">
        <v>16865</v>
      </c>
      <c r="D5" s="406" t="s">
        <v>17037</v>
      </c>
      <c r="E5" s="407" t="s">
        <v>17042</v>
      </c>
      <c r="F5" s="767" t="s">
        <v>16877</v>
      </c>
      <c r="G5" s="406" t="s">
        <v>16868</v>
      </c>
      <c r="H5" s="409" t="s">
        <v>16874</v>
      </c>
      <c r="I5" s="410" t="s">
        <v>16869</v>
      </c>
      <c r="J5" s="410"/>
      <c r="K5" s="410" t="s">
        <v>17501</v>
      </c>
      <c r="L5" s="410" t="s">
        <v>17500</v>
      </c>
      <c r="M5" s="410" t="s">
        <v>17257</v>
      </c>
      <c r="N5" s="410" t="s">
        <v>17502</v>
      </c>
      <c r="O5" s="410" t="s">
        <v>17044</v>
      </c>
      <c r="P5" s="410"/>
      <c r="Q5" s="410"/>
      <c r="R5" s="410"/>
      <c r="S5" s="410"/>
      <c r="T5" s="410" t="s">
        <v>17063</v>
      </c>
      <c r="U5" s="412">
        <v>48</v>
      </c>
      <c r="W5" s="413" t="s">
        <v>5176</v>
      </c>
      <c r="X5" s="413">
        <f>COUNTIF($U$2:$U$89,"44")</f>
        <v>0</v>
      </c>
    </row>
    <row r="6" spans="1:24" ht="13.5" thickTop="1" thickBot="1">
      <c r="A6" s="406">
        <v>5</v>
      </c>
      <c r="B6" s="406">
        <v>1050</v>
      </c>
      <c r="C6" s="573" t="s">
        <v>16866</v>
      </c>
      <c r="D6" s="406" t="s">
        <v>17038</v>
      </c>
      <c r="E6" s="407" t="s">
        <v>17043</v>
      </c>
      <c r="F6" s="767" t="s">
        <v>16878</v>
      </c>
      <c r="G6" s="406" t="s">
        <v>16868</v>
      </c>
      <c r="H6" s="409" t="s">
        <v>16870</v>
      </c>
      <c r="I6" s="410" t="s">
        <v>16869</v>
      </c>
      <c r="J6" s="410"/>
      <c r="K6" s="410" t="s">
        <v>17501</v>
      </c>
      <c r="L6" s="410" t="s">
        <v>17500</v>
      </c>
      <c r="M6" s="410" t="s">
        <v>17500</v>
      </c>
      <c r="N6" s="410" t="s">
        <v>17259</v>
      </c>
      <c r="O6" s="410" t="s">
        <v>17044</v>
      </c>
      <c r="P6" s="410"/>
      <c r="Q6" s="410"/>
      <c r="R6" s="410"/>
      <c r="S6" s="410"/>
      <c r="T6" s="410" t="s">
        <v>17063</v>
      </c>
      <c r="U6" s="412">
        <v>48</v>
      </c>
      <c r="W6" s="413" t="s">
        <v>5174</v>
      </c>
      <c r="X6" s="413">
        <f>COUNTIF($U$2:$U$23,"45")</f>
        <v>0</v>
      </c>
    </row>
    <row r="7" spans="1:24" ht="13.5" thickTop="1" thickBot="1">
      <c r="A7" s="406">
        <v>6</v>
      </c>
      <c r="B7" s="406">
        <v>1060</v>
      </c>
      <c r="C7" s="573" t="s">
        <v>18091</v>
      </c>
      <c r="D7" s="406" t="s">
        <v>18122</v>
      </c>
      <c r="E7" s="407" t="s">
        <v>18124</v>
      </c>
      <c r="F7" s="767" t="s">
        <v>18089</v>
      </c>
      <c r="G7" s="406" t="s">
        <v>1183</v>
      </c>
      <c r="H7" s="409" t="s">
        <v>18094</v>
      </c>
      <c r="I7" s="410" t="s">
        <v>6559</v>
      </c>
      <c r="J7" s="410"/>
      <c r="K7" s="410"/>
      <c r="L7" s="410"/>
      <c r="M7" s="410"/>
      <c r="N7" s="410"/>
      <c r="O7" s="410" t="s">
        <v>18126</v>
      </c>
      <c r="P7" s="410"/>
      <c r="Q7" s="410"/>
      <c r="R7" s="410"/>
      <c r="S7" s="410"/>
      <c r="T7" s="410" t="s">
        <v>17063</v>
      </c>
      <c r="U7" s="412">
        <v>49</v>
      </c>
      <c r="W7" s="413" t="s">
        <v>5175</v>
      </c>
      <c r="X7" s="413">
        <f>COUNTIF($U$2:$U$23,"46")</f>
        <v>0</v>
      </c>
    </row>
    <row r="8" spans="1:24" ht="13.5" thickTop="1" thickBot="1">
      <c r="A8" s="406">
        <v>7</v>
      </c>
      <c r="B8" s="406">
        <v>1070</v>
      </c>
      <c r="C8" s="573" t="s">
        <v>18092</v>
      </c>
      <c r="D8" s="406" t="s">
        <v>18123</v>
      </c>
      <c r="E8" s="407" t="s">
        <v>18125</v>
      </c>
      <c r="F8" s="767" t="s">
        <v>18090</v>
      </c>
      <c r="G8" s="406" t="s">
        <v>1183</v>
      </c>
      <c r="H8" s="409" t="s">
        <v>18093</v>
      </c>
      <c r="I8" s="410" t="s">
        <v>6559</v>
      </c>
      <c r="J8" s="410"/>
      <c r="K8" s="410"/>
      <c r="L8" s="410"/>
      <c r="M8" s="410"/>
      <c r="N8" s="410"/>
      <c r="O8" s="410" t="s">
        <v>18126</v>
      </c>
      <c r="P8" s="410"/>
      <c r="Q8" s="410"/>
      <c r="R8" s="410"/>
      <c r="S8" s="410"/>
      <c r="T8" s="410" t="s">
        <v>17063</v>
      </c>
      <c r="U8" s="412">
        <v>49</v>
      </c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>
        <v>1080</v>
      </c>
      <c r="C9" s="573" t="s">
        <v>20354</v>
      </c>
      <c r="D9" s="406" t="s">
        <v>19585</v>
      </c>
      <c r="E9" s="407" t="s">
        <v>19605</v>
      </c>
      <c r="F9" s="767" t="s">
        <v>19367</v>
      </c>
      <c r="G9" s="406" t="s">
        <v>1183</v>
      </c>
      <c r="H9" s="409" t="s">
        <v>19387</v>
      </c>
      <c r="I9" s="410" t="s">
        <v>6559</v>
      </c>
      <c r="J9" s="410"/>
      <c r="K9" s="410"/>
      <c r="L9" s="410"/>
      <c r="M9" s="410"/>
      <c r="N9" s="410"/>
      <c r="O9" s="410" t="s">
        <v>19625</v>
      </c>
      <c r="P9" s="410"/>
      <c r="Q9" s="410"/>
      <c r="R9" s="410"/>
      <c r="S9" s="410"/>
      <c r="T9" s="410" t="s">
        <v>17063</v>
      </c>
      <c r="U9" s="412">
        <v>49</v>
      </c>
      <c r="W9" s="413" t="s">
        <v>5216</v>
      </c>
      <c r="X9" s="413">
        <f>COUNTIF($U$2:$U$209,"48")</f>
        <v>5</v>
      </c>
    </row>
    <row r="10" spans="1:24" ht="13.5" thickTop="1" thickBot="1">
      <c r="A10" s="406">
        <v>9</v>
      </c>
      <c r="B10" s="406">
        <v>1090</v>
      </c>
      <c r="C10" s="573" t="s">
        <v>20355</v>
      </c>
      <c r="D10" s="406" t="s">
        <v>19586</v>
      </c>
      <c r="E10" s="407" t="s">
        <v>19606</v>
      </c>
      <c r="F10" s="767" t="s">
        <v>19368</v>
      </c>
      <c r="G10" s="406" t="s">
        <v>1183</v>
      </c>
      <c r="H10" s="409" t="s">
        <v>19388</v>
      </c>
      <c r="I10" s="410" t="s">
        <v>6559</v>
      </c>
      <c r="J10" s="410"/>
      <c r="K10" s="410"/>
      <c r="L10" s="410"/>
      <c r="M10" s="410"/>
      <c r="N10" s="410"/>
      <c r="O10" s="410" t="s">
        <v>19625</v>
      </c>
      <c r="P10" s="410"/>
      <c r="Q10" s="410"/>
      <c r="R10" s="410"/>
      <c r="S10" s="410"/>
      <c r="T10" s="410" t="s">
        <v>17063</v>
      </c>
      <c r="U10" s="412">
        <v>49</v>
      </c>
      <c r="W10" s="413" t="s">
        <v>5215</v>
      </c>
      <c r="X10" s="413">
        <f>COUNTIF($U$2:$U$209,"49")</f>
        <v>22</v>
      </c>
    </row>
    <row r="11" spans="1:24" ht="13.5" thickTop="1" thickBot="1">
      <c r="A11" s="406">
        <v>10</v>
      </c>
      <c r="B11" s="406">
        <v>1100</v>
      </c>
      <c r="C11" s="573" t="s">
        <v>20356</v>
      </c>
      <c r="D11" s="406" t="s">
        <v>19587</v>
      </c>
      <c r="E11" s="407" t="s">
        <v>19607</v>
      </c>
      <c r="F11" s="767" t="s">
        <v>19369</v>
      </c>
      <c r="G11" s="406" t="s">
        <v>1183</v>
      </c>
      <c r="H11" s="409" t="s">
        <v>19389</v>
      </c>
      <c r="I11" s="410" t="s">
        <v>6559</v>
      </c>
      <c r="J11" s="410"/>
      <c r="K11" s="410"/>
      <c r="L11" s="410"/>
      <c r="M11" s="410"/>
      <c r="N11" s="410"/>
      <c r="O11" s="410" t="s">
        <v>19625</v>
      </c>
      <c r="P11" s="410"/>
      <c r="Q11" s="410"/>
      <c r="R11" s="410"/>
      <c r="S11" s="410"/>
      <c r="T11" s="410" t="s">
        <v>17063</v>
      </c>
      <c r="U11" s="412">
        <v>49</v>
      </c>
      <c r="W11" s="413" t="s">
        <v>17020</v>
      </c>
      <c r="X11" s="413">
        <f>COUNTIF($U$2:$U$209,"50")</f>
        <v>0</v>
      </c>
    </row>
    <row r="12" spans="1:24" ht="13.5" thickTop="1" thickBot="1">
      <c r="A12" s="406">
        <v>11</v>
      </c>
      <c r="B12" s="406">
        <v>1110</v>
      </c>
      <c r="C12" s="573" t="s">
        <v>20357</v>
      </c>
      <c r="D12" s="406" t="s">
        <v>19588</v>
      </c>
      <c r="E12" s="407" t="s">
        <v>19608</v>
      </c>
      <c r="F12" s="767" t="s">
        <v>19370</v>
      </c>
      <c r="G12" s="406" t="s">
        <v>1183</v>
      </c>
      <c r="H12" s="409" t="s">
        <v>19390</v>
      </c>
      <c r="I12" s="410" t="s">
        <v>6559</v>
      </c>
      <c r="J12" s="410"/>
      <c r="K12" s="410"/>
      <c r="L12" s="410"/>
      <c r="M12" s="410"/>
      <c r="N12" s="410"/>
      <c r="O12" s="410" t="s">
        <v>19625</v>
      </c>
      <c r="P12" s="410"/>
      <c r="Q12" s="410"/>
      <c r="R12" s="410"/>
      <c r="S12" s="410"/>
      <c r="T12" s="410" t="s">
        <v>17063</v>
      </c>
      <c r="U12" s="412">
        <v>49</v>
      </c>
      <c r="W12" s="413" t="s">
        <v>17021</v>
      </c>
      <c r="X12" s="413">
        <f>COUNTIF($U$2:$U$209,"51")</f>
        <v>0</v>
      </c>
    </row>
    <row r="13" spans="1:24" ht="13.5" thickTop="1" thickBot="1">
      <c r="A13" s="406">
        <v>12</v>
      </c>
      <c r="B13" s="406">
        <v>1120</v>
      </c>
      <c r="C13" s="573" t="s">
        <v>20358</v>
      </c>
      <c r="D13" s="406" t="s">
        <v>19589</v>
      </c>
      <c r="E13" s="407" t="s">
        <v>19609</v>
      </c>
      <c r="F13" s="767" t="s">
        <v>19371</v>
      </c>
      <c r="G13" s="406" t="s">
        <v>1183</v>
      </c>
      <c r="H13" s="409" t="s">
        <v>19391</v>
      </c>
      <c r="I13" s="410" t="s">
        <v>6559</v>
      </c>
      <c r="J13" s="410"/>
      <c r="K13" s="410"/>
      <c r="L13" s="410"/>
      <c r="M13" s="410"/>
      <c r="N13" s="410"/>
      <c r="O13" s="410" t="s">
        <v>19625</v>
      </c>
      <c r="P13" s="410"/>
      <c r="Q13" s="410"/>
      <c r="R13" s="410"/>
      <c r="S13" s="410"/>
      <c r="T13" s="410" t="s">
        <v>17063</v>
      </c>
      <c r="U13" s="412">
        <v>49</v>
      </c>
      <c r="W13" s="413" t="s">
        <v>17022</v>
      </c>
      <c r="X13" s="413">
        <f>COUNTIF($U$2:$U$209,"52")</f>
        <v>0</v>
      </c>
    </row>
    <row r="14" spans="1:24" ht="13.5" thickTop="1" thickBot="1">
      <c r="A14" s="406">
        <v>13</v>
      </c>
      <c r="B14" s="406">
        <v>1130</v>
      </c>
      <c r="C14" s="573" t="s">
        <v>20359</v>
      </c>
      <c r="D14" s="406" t="s">
        <v>19590</v>
      </c>
      <c r="E14" s="407" t="s">
        <v>19610</v>
      </c>
      <c r="F14" s="767" t="s">
        <v>19372</v>
      </c>
      <c r="G14" s="406" t="s">
        <v>1183</v>
      </c>
      <c r="H14" s="409" t="s">
        <v>19392</v>
      </c>
      <c r="I14" s="410" t="s">
        <v>6559</v>
      </c>
      <c r="J14" s="410"/>
      <c r="K14" s="410"/>
      <c r="L14" s="410"/>
      <c r="M14" s="410"/>
      <c r="N14" s="410"/>
      <c r="O14" s="410" t="s">
        <v>19625</v>
      </c>
      <c r="P14" s="410"/>
      <c r="Q14" s="410"/>
      <c r="R14" s="410"/>
      <c r="S14" s="410"/>
      <c r="T14" s="410" t="s">
        <v>17063</v>
      </c>
      <c r="U14" s="412">
        <v>49</v>
      </c>
      <c r="W14" s="570"/>
      <c r="X14" s="570"/>
    </row>
    <row r="15" spans="1:24" ht="13.5" thickTop="1" thickBot="1">
      <c r="A15" s="406">
        <v>14</v>
      </c>
      <c r="B15" s="406">
        <v>1140</v>
      </c>
      <c r="C15" s="573" t="s">
        <v>20360</v>
      </c>
      <c r="D15" s="406" t="s">
        <v>19591</v>
      </c>
      <c r="E15" s="407" t="s">
        <v>19611</v>
      </c>
      <c r="F15" s="767" t="s">
        <v>19373</v>
      </c>
      <c r="G15" s="406" t="s">
        <v>1183</v>
      </c>
      <c r="H15" s="409" t="s">
        <v>19393</v>
      </c>
      <c r="I15" s="410" t="s">
        <v>6559</v>
      </c>
      <c r="J15" s="410"/>
      <c r="K15" s="410"/>
      <c r="L15" s="410"/>
      <c r="M15" s="410"/>
      <c r="N15" s="410"/>
      <c r="O15" s="410" t="s">
        <v>19625</v>
      </c>
      <c r="P15" s="410"/>
      <c r="Q15" s="410"/>
      <c r="R15" s="410"/>
      <c r="S15" s="410"/>
      <c r="T15" s="410" t="s">
        <v>17063</v>
      </c>
      <c r="U15" s="412">
        <v>49</v>
      </c>
      <c r="W15" s="570"/>
      <c r="X15" s="570"/>
    </row>
    <row r="16" spans="1:24" ht="13.5" thickTop="1" thickBot="1">
      <c r="A16" s="406">
        <v>15</v>
      </c>
      <c r="B16" s="406">
        <v>1150</v>
      </c>
      <c r="C16" s="573" t="s">
        <v>20361</v>
      </c>
      <c r="D16" s="406" t="s">
        <v>19592</v>
      </c>
      <c r="E16" s="407" t="s">
        <v>19612</v>
      </c>
      <c r="F16" s="767" t="s">
        <v>19374</v>
      </c>
      <c r="G16" s="406" t="s">
        <v>1183</v>
      </c>
      <c r="H16" s="409" t="s">
        <v>19394</v>
      </c>
      <c r="I16" s="410" t="s">
        <v>6559</v>
      </c>
      <c r="J16" s="410"/>
      <c r="K16" s="410"/>
      <c r="L16" s="410"/>
      <c r="M16" s="410"/>
      <c r="N16" s="410"/>
      <c r="O16" s="410" t="s">
        <v>19625</v>
      </c>
      <c r="P16" s="410"/>
      <c r="Q16" s="410"/>
      <c r="R16" s="410"/>
      <c r="S16" s="410"/>
      <c r="T16" s="410" t="s">
        <v>17063</v>
      </c>
      <c r="U16" s="412">
        <v>49</v>
      </c>
      <c r="W16" s="570"/>
      <c r="X16" s="570"/>
    </row>
    <row r="17" spans="1:24" ht="13.5" thickTop="1" thickBot="1">
      <c r="A17" s="406">
        <v>16</v>
      </c>
      <c r="B17" s="406">
        <v>1160</v>
      </c>
      <c r="C17" s="573" t="s">
        <v>20362</v>
      </c>
      <c r="D17" s="406" t="s">
        <v>19593</v>
      </c>
      <c r="E17" s="407" t="s">
        <v>19613</v>
      </c>
      <c r="F17" s="767" t="s">
        <v>19375</v>
      </c>
      <c r="G17" s="406" t="s">
        <v>1183</v>
      </c>
      <c r="H17" s="409" t="s">
        <v>19395</v>
      </c>
      <c r="I17" s="410" t="s">
        <v>6559</v>
      </c>
      <c r="J17" s="410"/>
      <c r="K17" s="410"/>
      <c r="L17" s="410"/>
      <c r="M17" s="410"/>
      <c r="N17" s="410"/>
      <c r="O17" s="410" t="s">
        <v>19625</v>
      </c>
      <c r="P17" s="410"/>
      <c r="Q17" s="410"/>
      <c r="R17" s="410"/>
      <c r="S17" s="410"/>
      <c r="T17" s="410" t="s">
        <v>17063</v>
      </c>
      <c r="U17" s="412">
        <v>49</v>
      </c>
      <c r="W17" s="570"/>
      <c r="X17" s="570"/>
    </row>
    <row r="18" spans="1:24" ht="13.5" thickTop="1" thickBot="1">
      <c r="A18" s="406">
        <v>17</v>
      </c>
      <c r="B18" s="406">
        <v>1170</v>
      </c>
      <c r="C18" s="573" t="s">
        <v>20363</v>
      </c>
      <c r="D18" s="406" t="s">
        <v>19594</v>
      </c>
      <c r="E18" s="407" t="s">
        <v>19614</v>
      </c>
      <c r="F18" s="767" t="s">
        <v>19376</v>
      </c>
      <c r="G18" s="406" t="s">
        <v>1183</v>
      </c>
      <c r="H18" s="409" t="s">
        <v>19396</v>
      </c>
      <c r="I18" s="410" t="s">
        <v>6559</v>
      </c>
      <c r="J18" s="410"/>
      <c r="K18" s="410"/>
      <c r="L18" s="410"/>
      <c r="M18" s="410"/>
      <c r="N18" s="410"/>
      <c r="O18" s="410" t="s">
        <v>19625</v>
      </c>
      <c r="P18" s="410"/>
      <c r="Q18" s="410"/>
      <c r="R18" s="410"/>
      <c r="S18" s="410"/>
      <c r="T18" s="410" t="s">
        <v>17063</v>
      </c>
      <c r="U18" s="412">
        <v>49</v>
      </c>
      <c r="W18" s="570"/>
      <c r="X18" s="570"/>
    </row>
    <row r="19" spans="1:24" ht="13.5" thickTop="1" thickBot="1">
      <c r="A19" s="406">
        <v>18</v>
      </c>
      <c r="B19" s="406">
        <v>1180</v>
      </c>
      <c r="C19" s="573" t="s">
        <v>20364</v>
      </c>
      <c r="D19" s="406" t="s">
        <v>19595</v>
      </c>
      <c r="E19" s="407" t="s">
        <v>19615</v>
      </c>
      <c r="F19" s="767" t="s">
        <v>19377</v>
      </c>
      <c r="G19" s="406" t="s">
        <v>1183</v>
      </c>
      <c r="H19" s="409" t="s">
        <v>19397</v>
      </c>
      <c r="I19" s="410" t="s">
        <v>6559</v>
      </c>
      <c r="J19" s="410"/>
      <c r="K19" s="410"/>
      <c r="L19" s="410"/>
      <c r="M19" s="410"/>
      <c r="N19" s="410"/>
      <c r="O19" s="410" t="s">
        <v>19625</v>
      </c>
      <c r="P19" s="410"/>
      <c r="Q19" s="410"/>
      <c r="R19" s="410"/>
      <c r="S19" s="410"/>
      <c r="T19" s="410" t="s">
        <v>17063</v>
      </c>
      <c r="U19" s="412">
        <v>49</v>
      </c>
      <c r="W19" s="570"/>
      <c r="X19" s="570"/>
    </row>
    <row r="20" spans="1:24" ht="13.5" thickTop="1" thickBot="1">
      <c r="A20" s="406">
        <v>19</v>
      </c>
      <c r="B20" s="406">
        <v>1190</v>
      </c>
      <c r="C20" s="573" t="s">
        <v>20365</v>
      </c>
      <c r="D20" s="406" t="s">
        <v>19596</v>
      </c>
      <c r="E20" s="407" t="s">
        <v>19616</v>
      </c>
      <c r="F20" s="767" t="s">
        <v>19378</v>
      </c>
      <c r="G20" s="406" t="s">
        <v>1183</v>
      </c>
      <c r="H20" s="409" t="s">
        <v>19398</v>
      </c>
      <c r="I20" s="410" t="s">
        <v>6559</v>
      </c>
      <c r="J20" s="410"/>
      <c r="K20" s="410"/>
      <c r="L20" s="410"/>
      <c r="M20" s="410"/>
      <c r="N20" s="410"/>
      <c r="O20" s="410" t="s">
        <v>19625</v>
      </c>
      <c r="P20" s="410"/>
      <c r="Q20" s="410"/>
      <c r="R20" s="410"/>
      <c r="S20" s="410"/>
      <c r="T20" s="410" t="s">
        <v>17063</v>
      </c>
      <c r="U20" s="412">
        <v>49</v>
      </c>
    </row>
    <row r="21" spans="1:24" ht="13.5" thickTop="1" thickBot="1">
      <c r="A21" s="406">
        <v>20</v>
      </c>
      <c r="B21" s="406">
        <v>1200</v>
      </c>
      <c r="C21" s="573" t="s">
        <v>20366</v>
      </c>
      <c r="D21" s="406" t="s">
        <v>19597</v>
      </c>
      <c r="E21" s="407" t="s">
        <v>19617</v>
      </c>
      <c r="F21" s="767" t="s">
        <v>19379</v>
      </c>
      <c r="G21" s="406" t="s">
        <v>1183</v>
      </c>
      <c r="H21" s="409" t="s">
        <v>19399</v>
      </c>
      <c r="I21" s="410" t="s">
        <v>6559</v>
      </c>
      <c r="J21" s="410"/>
      <c r="K21" s="410"/>
      <c r="L21" s="410"/>
      <c r="M21" s="410"/>
      <c r="N21" s="410"/>
      <c r="O21" s="410" t="s">
        <v>19625</v>
      </c>
      <c r="P21" s="410"/>
      <c r="Q21" s="410"/>
      <c r="R21" s="410"/>
      <c r="S21" s="410"/>
      <c r="T21" s="410" t="s">
        <v>17063</v>
      </c>
      <c r="U21" s="412">
        <v>49</v>
      </c>
    </row>
    <row r="22" spans="1:24" ht="13.5" thickTop="1" thickBot="1">
      <c r="A22" s="406">
        <v>21</v>
      </c>
      <c r="B22" s="406">
        <v>1210</v>
      </c>
      <c r="C22" s="573" t="s">
        <v>20367</v>
      </c>
      <c r="D22" s="406" t="s">
        <v>19598</v>
      </c>
      <c r="E22" s="407" t="s">
        <v>19618</v>
      </c>
      <c r="F22" s="767" t="s">
        <v>19380</v>
      </c>
      <c r="G22" s="406" t="s">
        <v>1183</v>
      </c>
      <c r="H22" s="409" t="s">
        <v>19400</v>
      </c>
      <c r="I22" s="410" t="s">
        <v>6559</v>
      </c>
      <c r="J22" s="410"/>
      <c r="K22" s="410"/>
      <c r="L22" s="410"/>
      <c r="M22" s="410"/>
      <c r="N22" s="410"/>
      <c r="O22" s="410" t="s">
        <v>19625</v>
      </c>
      <c r="P22" s="410"/>
      <c r="Q22" s="410"/>
      <c r="R22" s="410"/>
      <c r="S22" s="410"/>
      <c r="T22" s="410" t="s">
        <v>17063</v>
      </c>
      <c r="U22" s="412">
        <v>49</v>
      </c>
    </row>
    <row r="23" spans="1:24" ht="13.5" thickTop="1" thickBot="1">
      <c r="A23" s="406">
        <v>22</v>
      </c>
      <c r="B23" s="406">
        <v>1220</v>
      </c>
      <c r="C23" s="573" t="s">
        <v>20368</v>
      </c>
      <c r="D23" s="406" t="s">
        <v>19599</v>
      </c>
      <c r="E23" s="407" t="s">
        <v>19619</v>
      </c>
      <c r="F23" s="767" t="s">
        <v>19381</v>
      </c>
      <c r="G23" s="406" t="s">
        <v>1183</v>
      </c>
      <c r="H23" s="409" t="s">
        <v>19401</v>
      </c>
      <c r="I23" s="410" t="s">
        <v>6559</v>
      </c>
      <c r="J23" s="410"/>
      <c r="K23" s="410"/>
      <c r="L23" s="410"/>
      <c r="M23" s="410"/>
      <c r="N23" s="410"/>
      <c r="O23" s="410" t="s">
        <v>19625</v>
      </c>
      <c r="P23" s="410"/>
      <c r="Q23" s="410"/>
      <c r="R23" s="410"/>
      <c r="S23" s="410"/>
      <c r="T23" s="410" t="s">
        <v>17063</v>
      </c>
      <c r="U23" s="412">
        <v>49</v>
      </c>
    </row>
    <row r="24" spans="1:24" ht="13.5" thickTop="1" thickBot="1">
      <c r="A24" s="406">
        <v>23</v>
      </c>
      <c r="B24" s="406">
        <v>1230</v>
      </c>
      <c r="C24" s="573" t="s">
        <v>20369</v>
      </c>
      <c r="D24" s="406" t="s">
        <v>19600</v>
      </c>
      <c r="E24" s="407" t="s">
        <v>19620</v>
      </c>
      <c r="F24" s="767" t="s">
        <v>19382</v>
      </c>
      <c r="G24" s="406" t="s">
        <v>1183</v>
      </c>
      <c r="H24" s="409" t="s">
        <v>19402</v>
      </c>
      <c r="I24" s="410" t="s">
        <v>6559</v>
      </c>
      <c r="J24" s="410"/>
      <c r="K24" s="410"/>
      <c r="L24" s="410"/>
      <c r="M24" s="410"/>
      <c r="N24" s="410"/>
      <c r="O24" s="410" t="s">
        <v>19625</v>
      </c>
      <c r="P24" s="410"/>
      <c r="Q24" s="410"/>
      <c r="R24" s="410"/>
      <c r="S24" s="410"/>
      <c r="T24" s="410" t="s">
        <v>17063</v>
      </c>
      <c r="U24" s="412">
        <v>49</v>
      </c>
    </row>
    <row r="25" spans="1:24" ht="13.5" thickTop="1" thickBot="1">
      <c r="A25" s="406">
        <v>24</v>
      </c>
      <c r="B25" s="406">
        <v>1240</v>
      </c>
      <c r="C25" s="573" t="s">
        <v>20370</v>
      </c>
      <c r="D25" s="406" t="s">
        <v>19601</v>
      </c>
      <c r="E25" s="407" t="s">
        <v>19621</v>
      </c>
      <c r="F25" s="767" t="s">
        <v>19383</v>
      </c>
      <c r="G25" s="406" t="s">
        <v>1183</v>
      </c>
      <c r="H25" s="409" t="s">
        <v>19403</v>
      </c>
      <c r="I25" s="410" t="s">
        <v>6559</v>
      </c>
      <c r="J25" s="410"/>
      <c r="K25" s="410"/>
      <c r="L25" s="410"/>
      <c r="M25" s="410"/>
      <c r="N25" s="410"/>
      <c r="O25" s="410" t="s">
        <v>19625</v>
      </c>
      <c r="P25" s="410"/>
      <c r="Q25" s="410"/>
      <c r="R25" s="410"/>
      <c r="S25" s="410"/>
      <c r="T25" s="410" t="s">
        <v>17063</v>
      </c>
      <c r="U25" s="412">
        <v>49</v>
      </c>
    </row>
    <row r="26" spans="1:24" ht="13.5" thickTop="1" thickBot="1">
      <c r="A26" s="406">
        <v>25</v>
      </c>
      <c r="B26" s="406">
        <v>1250</v>
      </c>
      <c r="C26" s="573" t="s">
        <v>19364</v>
      </c>
      <c r="D26" s="406" t="s">
        <v>19602</v>
      </c>
      <c r="E26" s="407" t="s">
        <v>19622</v>
      </c>
      <c r="F26" s="767" t="s">
        <v>19384</v>
      </c>
      <c r="G26" s="406" t="s">
        <v>1183</v>
      </c>
      <c r="H26" s="409" t="s">
        <v>19404</v>
      </c>
      <c r="I26" s="410" t="s">
        <v>6559</v>
      </c>
      <c r="J26" s="410"/>
      <c r="K26" s="410"/>
      <c r="L26" s="410"/>
      <c r="M26" s="410"/>
      <c r="N26" s="410"/>
      <c r="O26" s="410" t="s">
        <v>19625</v>
      </c>
      <c r="P26" s="410"/>
      <c r="Q26" s="410"/>
      <c r="R26" s="410"/>
      <c r="S26" s="410"/>
      <c r="T26" s="410" t="s">
        <v>17063</v>
      </c>
      <c r="U26" s="412">
        <v>49</v>
      </c>
    </row>
    <row r="27" spans="1:24" ht="13.5" thickTop="1" thickBot="1">
      <c r="A27" s="406">
        <v>26</v>
      </c>
      <c r="B27" s="406">
        <v>1260</v>
      </c>
      <c r="C27" s="573" t="s">
        <v>19365</v>
      </c>
      <c r="D27" s="406" t="s">
        <v>19603</v>
      </c>
      <c r="E27" s="407" t="s">
        <v>19623</v>
      </c>
      <c r="F27" s="767" t="s">
        <v>19385</v>
      </c>
      <c r="G27" s="406" t="s">
        <v>1183</v>
      </c>
      <c r="H27" s="409" t="s">
        <v>19405</v>
      </c>
      <c r="I27" s="410" t="s">
        <v>6559</v>
      </c>
      <c r="J27" s="410"/>
      <c r="K27" s="410"/>
      <c r="L27" s="410"/>
      <c r="M27" s="410"/>
      <c r="N27" s="410"/>
      <c r="O27" s="410" t="s">
        <v>19625</v>
      </c>
      <c r="P27" s="410"/>
      <c r="Q27" s="504"/>
      <c r="R27" s="504"/>
      <c r="S27" s="504"/>
      <c r="T27" s="410" t="s">
        <v>17063</v>
      </c>
      <c r="U27" s="412">
        <v>49</v>
      </c>
    </row>
    <row r="28" spans="1:24" ht="13.5" thickTop="1" thickBot="1">
      <c r="A28" s="406">
        <v>27</v>
      </c>
      <c r="B28" s="406">
        <v>1270</v>
      </c>
      <c r="C28" s="573" t="s">
        <v>19366</v>
      </c>
      <c r="D28" s="406" t="s">
        <v>19604</v>
      </c>
      <c r="E28" s="407" t="s">
        <v>19624</v>
      </c>
      <c r="F28" s="767" t="s">
        <v>19386</v>
      </c>
      <c r="G28" s="406" t="s">
        <v>1183</v>
      </c>
      <c r="H28" s="409" t="s">
        <v>19406</v>
      </c>
      <c r="I28" s="410" t="s">
        <v>6559</v>
      </c>
      <c r="J28" s="410"/>
      <c r="K28" s="410"/>
      <c r="L28" s="410"/>
      <c r="M28" s="410"/>
      <c r="N28" s="410"/>
      <c r="O28" s="410" t="s">
        <v>19625</v>
      </c>
      <c r="P28" s="410"/>
      <c r="Q28" s="504"/>
      <c r="R28" s="504"/>
      <c r="S28" s="504"/>
      <c r="T28" s="410" t="s">
        <v>17063</v>
      </c>
      <c r="U28" s="412">
        <v>49</v>
      </c>
    </row>
    <row r="29" spans="1:24" ht="13.5" thickTop="1" thickBot="1">
      <c r="A29" s="406">
        <v>28</v>
      </c>
      <c r="B29" s="406">
        <v>1280</v>
      </c>
      <c r="C29" s="406" t="s">
        <v>22266</v>
      </c>
      <c r="D29" s="406" t="s">
        <v>21882</v>
      </c>
      <c r="E29" s="407" t="s">
        <v>21887</v>
      </c>
      <c r="F29" s="767" t="s">
        <v>21866</v>
      </c>
      <c r="G29" s="406" t="s">
        <v>1183</v>
      </c>
      <c r="H29" s="409" t="s">
        <v>21872</v>
      </c>
      <c r="I29" s="410" t="s">
        <v>6559</v>
      </c>
      <c r="J29" s="410"/>
      <c r="K29" s="410"/>
      <c r="L29" s="410"/>
      <c r="M29" s="410"/>
      <c r="N29" s="410"/>
      <c r="O29" s="410" t="s">
        <v>21892</v>
      </c>
      <c r="P29" s="410"/>
      <c r="Q29" s="504"/>
      <c r="R29" s="504"/>
      <c r="S29" s="504"/>
      <c r="T29" s="504"/>
      <c r="U29" s="412"/>
    </row>
    <row r="30" spans="1:24" ht="13.5" thickTop="1" thickBot="1">
      <c r="A30" s="406">
        <v>29</v>
      </c>
      <c r="B30" s="406">
        <v>1290</v>
      </c>
      <c r="C30" s="406" t="s">
        <v>22267</v>
      </c>
      <c r="D30" s="406" t="s">
        <v>21883</v>
      </c>
      <c r="E30" s="407" t="s">
        <v>21888</v>
      </c>
      <c r="F30" s="767" t="s">
        <v>21867</v>
      </c>
      <c r="G30" s="406" t="s">
        <v>1183</v>
      </c>
      <c r="H30" s="409" t="s">
        <v>21873</v>
      </c>
      <c r="I30" s="410" t="s">
        <v>6559</v>
      </c>
      <c r="J30" s="410"/>
      <c r="K30" s="410"/>
      <c r="L30" s="410"/>
      <c r="M30" s="410"/>
      <c r="N30" s="410"/>
      <c r="O30" s="410" t="s">
        <v>21892</v>
      </c>
      <c r="P30" s="410"/>
      <c r="Q30" s="504"/>
      <c r="R30" s="504"/>
      <c r="S30" s="504"/>
      <c r="T30" s="504"/>
      <c r="U30" s="412"/>
    </row>
    <row r="31" spans="1:24" ht="13.5" thickTop="1" thickBot="1">
      <c r="A31" s="406">
        <v>30</v>
      </c>
      <c r="B31" s="406">
        <v>1300</v>
      </c>
      <c r="C31" s="406" t="s">
        <v>22268</v>
      </c>
      <c r="D31" s="406" t="s">
        <v>21884</v>
      </c>
      <c r="E31" s="407" t="s">
        <v>21889</v>
      </c>
      <c r="F31" s="767" t="s">
        <v>21868</v>
      </c>
      <c r="G31" s="406" t="s">
        <v>1183</v>
      </c>
      <c r="H31" s="409" t="s">
        <v>21874</v>
      </c>
      <c r="I31" s="410" t="s">
        <v>6559</v>
      </c>
      <c r="J31" s="410"/>
      <c r="K31" s="410"/>
      <c r="L31" s="410"/>
      <c r="M31" s="410"/>
      <c r="N31" s="410"/>
      <c r="O31" s="410" t="s">
        <v>21892</v>
      </c>
      <c r="P31" s="410"/>
      <c r="Q31" s="504"/>
      <c r="R31" s="504"/>
      <c r="S31" s="504"/>
      <c r="T31" s="504"/>
      <c r="U31" s="412"/>
    </row>
    <row r="32" spans="1:24" ht="13.5" thickTop="1" thickBot="1">
      <c r="A32" s="406">
        <v>31</v>
      </c>
      <c r="B32" s="406">
        <v>1310</v>
      </c>
      <c r="C32" s="406" t="s">
        <v>22269</v>
      </c>
      <c r="D32" s="406" t="s">
        <v>21885</v>
      </c>
      <c r="E32" s="407" t="s">
        <v>21890</v>
      </c>
      <c r="F32" s="767" t="s">
        <v>21869</v>
      </c>
      <c r="G32" s="406" t="s">
        <v>1183</v>
      </c>
      <c r="H32" s="409" t="s">
        <v>21875</v>
      </c>
      <c r="I32" s="410" t="s">
        <v>6559</v>
      </c>
      <c r="J32" s="410"/>
      <c r="K32" s="410"/>
      <c r="L32" s="410"/>
      <c r="M32" s="410"/>
      <c r="N32" s="410"/>
      <c r="O32" s="410" t="s">
        <v>21892</v>
      </c>
      <c r="P32" s="410"/>
      <c r="Q32" s="504"/>
      <c r="R32" s="504"/>
      <c r="S32" s="504"/>
      <c r="T32" s="504"/>
      <c r="U32" s="412"/>
    </row>
    <row r="33" spans="1:21" ht="13.5" thickTop="1" thickBot="1">
      <c r="A33" s="406">
        <v>32</v>
      </c>
      <c r="B33" s="406">
        <v>1320</v>
      </c>
      <c r="C33" s="406" t="s">
        <v>22270</v>
      </c>
      <c r="D33" s="406" t="s">
        <v>21886</v>
      </c>
      <c r="E33" s="415" t="s">
        <v>21891</v>
      </c>
      <c r="F33" s="767" t="s">
        <v>21870</v>
      </c>
      <c r="G33" s="406" t="s">
        <v>1183</v>
      </c>
      <c r="H33" s="409" t="s">
        <v>21871</v>
      </c>
      <c r="I33" s="410" t="s">
        <v>6559</v>
      </c>
      <c r="J33" s="410"/>
      <c r="K33" s="410"/>
      <c r="L33" s="410"/>
      <c r="M33" s="410"/>
      <c r="N33" s="410"/>
      <c r="O33" s="410" t="s">
        <v>21892</v>
      </c>
      <c r="P33" s="410"/>
      <c r="Q33" s="410"/>
      <c r="R33" s="410"/>
      <c r="S33" s="410"/>
      <c r="T33" s="410"/>
      <c r="U33" s="412"/>
    </row>
    <row r="34" spans="1:21" ht="13.5" thickTop="1" thickBot="1">
      <c r="A34" s="406">
        <v>33</v>
      </c>
      <c r="B34" s="406">
        <v>1330</v>
      </c>
      <c r="C34" s="406" t="s">
        <v>25977</v>
      </c>
      <c r="D34" s="406" t="s">
        <v>26270</v>
      </c>
      <c r="E34" s="415" t="s">
        <v>26333</v>
      </c>
      <c r="F34" s="767" t="s">
        <v>25980</v>
      </c>
      <c r="G34" s="406" t="s">
        <v>1183</v>
      </c>
      <c r="H34" s="409" t="s">
        <v>25984</v>
      </c>
      <c r="I34" s="410" t="s">
        <v>6559</v>
      </c>
      <c r="J34" s="410"/>
      <c r="K34" s="410"/>
      <c r="L34" s="410"/>
      <c r="M34" s="410"/>
      <c r="N34" s="410"/>
      <c r="O34" s="410" t="s">
        <v>26269</v>
      </c>
      <c r="P34" s="410"/>
      <c r="Q34" s="410"/>
      <c r="R34" s="410"/>
      <c r="S34" s="410"/>
      <c r="T34" s="410"/>
      <c r="U34" s="412"/>
    </row>
    <row r="35" spans="1:21" ht="13.5" thickTop="1" thickBot="1">
      <c r="A35" s="406">
        <v>34</v>
      </c>
      <c r="B35" s="406">
        <v>1340</v>
      </c>
      <c r="C35" s="406" t="s">
        <v>25978</v>
      </c>
      <c r="D35" s="406" t="s">
        <v>26271</v>
      </c>
      <c r="E35" s="415" t="s">
        <v>26334</v>
      </c>
      <c r="F35" s="767" t="s">
        <v>25981</v>
      </c>
      <c r="G35" s="406" t="s">
        <v>1183</v>
      </c>
      <c r="H35" s="409" t="s">
        <v>25985</v>
      </c>
      <c r="I35" s="410" t="s">
        <v>6559</v>
      </c>
      <c r="J35" s="410"/>
      <c r="K35" s="410"/>
      <c r="L35" s="410"/>
      <c r="M35" s="410"/>
      <c r="N35" s="410"/>
      <c r="O35" s="410" t="s">
        <v>26269</v>
      </c>
      <c r="P35" s="410"/>
      <c r="Q35" s="410"/>
      <c r="R35" s="410"/>
      <c r="S35" s="410"/>
      <c r="T35" s="410"/>
      <c r="U35" s="412"/>
    </row>
    <row r="36" spans="1:21" ht="13.5" thickTop="1" thickBot="1">
      <c r="A36" s="406">
        <v>35</v>
      </c>
      <c r="B36" s="406">
        <v>1350</v>
      </c>
      <c r="C36" s="406" t="s">
        <v>25979</v>
      </c>
      <c r="D36" s="406" t="s">
        <v>26272</v>
      </c>
      <c r="E36" s="415" t="s">
        <v>26335</v>
      </c>
      <c r="F36" s="767" t="s">
        <v>25982</v>
      </c>
      <c r="G36" s="406" t="s">
        <v>1183</v>
      </c>
      <c r="H36" s="409" t="s">
        <v>25983</v>
      </c>
      <c r="I36" s="410" t="s">
        <v>6559</v>
      </c>
      <c r="J36" s="410"/>
      <c r="K36" s="410"/>
      <c r="L36" s="410"/>
      <c r="M36" s="410"/>
      <c r="N36" s="410"/>
      <c r="O36" s="410" t="s">
        <v>26269</v>
      </c>
      <c r="P36" s="410"/>
      <c r="Q36" s="410"/>
      <c r="R36" s="410"/>
      <c r="S36" s="410"/>
      <c r="T36" s="410"/>
      <c r="U36" s="412"/>
    </row>
    <row r="37" spans="1:21" ht="13.5" thickTop="1" thickBot="1">
      <c r="A37" s="406">
        <v>36</v>
      </c>
      <c r="B37" s="406">
        <v>1360</v>
      </c>
      <c r="C37" s="406" t="s">
        <v>26208</v>
      </c>
      <c r="D37" s="406" t="s">
        <v>26295</v>
      </c>
      <c r="E37" s="415" t="s">
        <v>26296</v>
      </c>
      <c r="F37" s="767" t="s">
        <v>26141</v>
      </c>
      <c r="G37" s="406" t="s">
        <v>1183</v>
      </c>
      <c r="H37" s="409" t="s">
        <v>26160</v>
      </c>
      <c r="I37" s="410" t="s">
        <v>6559</v>
      </c>
      <c r="J37" s="410"/>
      <c r="K37" s="410"/>
      <c r="L37" s="410"/>
      <c r="M37" s="410"/>
      <c r="N37" s="410"/>
      <c r="O37" s="410" t="s">
        <v>27628</v>
      </c>
      <c r="P37" s="410"/>
      <c r="Q37" s="410"/>
      <c r="R37" s="410"/>
      <c r="S37" s="410"/>
      <c r="T37" s="410"/>
      <c r="U37" s="412"/>
    </row>
    <row r="38" spans="1:21" ht="13.5" thickTop="1" thickBot="1">
      <c r="A38" s="406">
        <v>37</v>
      </c>
      <c r="B38" s="406">
        <v>1370</v>
      </c>
      <c r="C38" s="406" t="s">
        <v>26209</v>
      </c>
      <c r="D38" s="406" t="s">
        <v>26297</v>
      </c>
      <c r="E38" s="415" t="s">
        <v>26298</v>
      </c>
      <c r="F38" s="767" t="s">
        <v>26142</v>
      </c>
      <c r="G38" s="406" t="s">
        <v>1183</v>
      </c>
      <c r="H38" s="409" t="s">
        <v>26161</v>
      </c>
      <c r="I38" s="410" t="s">
        <v>6559</v>
      </c>
      <c r="J38" s="410"/>
      <c r="K38" s="410"/>
      <c r="L38" s="410"/>
      <c r="M38" s="410"/>
      <c r="N38" s="410"/>
      <c r="O38" s="410" t="s">
        <v>27628</v>
      </c>
      <c r="P38" s="410"/>
      <c r="Q38" s="410"/>
      <c r="R38" s="410"/>
      <c r="S38" s="410"/>
      <c r="T38" s="410"/>
      <c r="U38" s="412"/>
    </row>
    <row r="39" spans="1:21" ht="13.5" thickTop="1" thickBot="1">
      <c r="A39" s="406">
        <v>38</v>
      </c>
      <c r="B39" s="406">
        <v>1380</v>
      </c>
      <c r="C39" s="406" t="s">
        <v>26210</v>
      </c>
      <c r="D39" s="406" t="s">
        <v>26299</v>
      </c>
      <c r="E39" s="415" t="s">
        <v>26300</v>
      </c>
      <c r="F39" s="767" t="s">
        <v>26143</v>
      </c>
      <c r="G39" s="406" t="s">
        <v>1183</v>
      </c>
      <c r="H39" s="409" t="s">
        <v>26162</v>
      </c>
      <c r="I39" s="410" t="s">
        <v>6559</v>
      </c>
      <c r="J39" s="410"/>
      <c r="K39" s="410"/>
      <c r="L39" s="410"/>
      <c r="M39" s="410"/>
      <c r="N39" s="410"/>
      <c r="O39" s="410" t="s">
        <v>27628</v>
      </c>
      <c r="P39" s="410"/>
      <c r="Q39" s="410"/>
      <c r="R39" s="410"/>
      <c r="S39" s="410"/>
      <c r="T39" s="410"/>
      <c r="U39" s="412"/>
    </row>
    <row r="40" spans="1:21" ht="13.5" thickTop="1" thickBot="1">
      <c r="A40" s="406">
        <v>39</v>
      </c>
      <c r="B40" s="406">
        <v>1390</v>
      </c>
      <c r="C40" s="406" t="s">
        <v>26211</v>
      </c>
      <c r="D40" s="406" t="s">
        <v>26301</v>
      </c>
      <c r="E40" s="415" t="s">
        <v>26302</v>
      </c>
      <c r="F40" s="767" t="s">
        <v>26144</v>
      </c>
      <c r="G40" s="406" t="s">
        <v>1183</v>
      </c>
      <c r="H40" s="409" t="s">
        <v>26163</v>
      </c>
      <c r="I40" s="410" t="s">
        <v>6559</v>
      </c>
      <c r="J40" s="410"/>
      <c r="K40" s="410"/>
      <c r="L40" s="410"/>
      <c r="M40" s="410"/>
      <c r="N40" s="410"/>
      <c r="O40" s="410" t="s">
        <v>27628</v>
      </c>
      <c r="P40" s="410"/>
      <c r="Q40" s="410"/>
      <c r="R40" s="410"/>
      <c r="S40" s="410"/>
      <c r="T40" s="410"/>
      <c r="U40" s="412"/>
    </row>
    <row r="41" spans="1:21" ht="13.5" thickTop="1" thickBot="1">
      <c r="A41" s="406">
        <v>40</v>
      </c>
      <c r="B41" s="406">
        <v>1400</v>
      </c>
      <c r="C41" s="406" t="s">
        <v>26212</v>
      </c>
      <c r="D41" s="406" t="s">
        <v>26303</v>
      </c>
      <c r="E41" s="415" t="s">
        <v>26304</v>
      </c>
      <c r="F41" s="767" t="s">
        <v>26145</v>
      </c>
      <c r="G41" s="406" t="s">
        <v>1183</v>
      </c>
      <c r="H41" s="409" t="s">
        <v>26164</v>
      </c>
      <c r="I41" s="410" t="s">
        <v>6559</v>
      </c>
      <c r="J41" s="410"/>
      <c r="K41" s="410"/>
      <c r="L41" s="410"/>
      <c r="M41" s="410"/>
      <c r="N41" s="410"/>
      <c r="O41" s="410" t="s">
        <v>27628</v>
      </c>
      <c r="P41" s="410"/>
      <c r="Q41" s="410"/>
      <c r="R41" s="410"/>
      <c r="S41" s="410"/>
      <c r="T41" s="410"/>
      <c r="U41" s="412"/>
    </row>
    <row r="42" spans="1:21" ht="13.5" thickTop="1" thickBot="1">
      <c r="A42" s="406">
        <v>41</v>
      </c>
      <c r="B42" s="406">
        <v>1410</v>
      </c>
      <c r="C42" s="406" t="s">
        <v>26213</v>
      </c>
      <c r="D42" s="406" t="s">
        <v>26305</v>
      </c>
      <c r="E42" s="415" t="s">
        <v>26306</v>
      </c>
      <c r="F42" s="767" t="s">
        <v>26146</v>
      </c>
      <c r="G42" s="406" t="s">
        <v>1183</v>
      </c>
      <c r="H42" s="409" t="s">
        <v>26165</v>
      </c>
      <c r="I42" s="410" t="s">
        <v>6559</v>
      </c>
      <c r="J42" s="410"/>
      <c r="K42" s="410"/>
      <c r="L42" s="410"/>
      <c r="M42" s="410"/>
      <c r="N42" s="410"/>
      <c r="O42" s="410" t="s">
        <v>27628</v>
      </c>
      <c r="P42" s="410"/>
      <c r="Q42" s="410"/>
      <c r="R42" s="410"/>
      <c r="S42" s="410"/>
      <c r="T42" s="410"/>
      <c r="U42" s="412"/>
    </row>
    <row r="43" spans="1:21" ht="13.5" thickTop="1" thickBot="1">
      <c r="A43" s="406">
        <v>42</v>
      </c>
      <c r="B43" s="406">
        <v>1420</v>
      </c>
      <c r="C43" s="406" t="s">
        <v>26214</v>
      </c>
      <c r="D43" s="406" t="s">
        <v>26307</v>
      </c>
      <c r="E43" s="415" t="s">
        <v>26308</v>
      </c>
      <c r="F43" s="767" t="s">
        <v>26147</v>
      </c>
      <c r="G43" s="406" t="s">
        <v>1183</v>
      </c>
      <c r="H43" s="409" t="s">
        <v>26166</v>
      </c>
      <c r="I43" s="410" t="s">
        <v>6559</v>
      </c>
      <c r="J43" s="410"/>
      <c r="K43" s="410"/>
      <c r="L43" s="410"/>
      <c r="M43" s="410"/>
      <c r="N43" s="410"/>
      <c r="O43" s="410" t="s">
        <v>27628</v>
      </c>
      <c r="P43" s="410"/>
      <c r="Q43" s="410"/>
      <c r="R43" s="410"/>
      <c r="S43" s="410"/>
      <c r="T43" s="410"/>
      <c r="U43" s="412"/>
    </row>
    <row r="44" spans="1:21" ht="13.5" thickTop="1" thickBot="1">
      <c r="A44" s="406">
        <v>43</v>
      </c>
      <c r="B44" s="406">
        <v>1430</v>
      </c>
      <c r="C44" s="406" t="s">
        <v>26215</v>
      </c>
      <c r="D44" s="406" t="s">
        <v>26309</v>
      </c>
      <c r="E44" s="415" t="s">
        <v>26310</v>
      </c>
      <c r="F44" s="767" t="s">
        <v>26148</v>
      </c>
      <c r="G44" s="406" t="s">
        <v>1183</v>
      </c>
      <c r="H44" s="409" t="s">
        <v>26167</v>
      </c>
      <c r="I44" s="410" t="s">
        <v>6559</v>
      </c>
      <c r="J44" s="410"/>
      <c r="K44" s="410"/>
      <c r="L44" s="410"/>
      <c r="M44" s="410"/>
      <c r="N44" s="410"/>
      <c r="O44" s="410" t="s">
        <v>27628</v>
      </c>
      <c r="P44" s="410"/>
      <c r="Q44" s="410"/>
      <c r="R44" s="410"/>
      <c r="S44" s="410"/>
      <c r="T44" s="410"/>
      <c r="U44" s="412"/>
    </row>
    <row r="45" spans="1:21" ht="13.5" thickTop="1" thickBot="1">
      <c r="A45" s="406">
        <v>44</v>
      </c>
      <c r="B45" s="406">
        <v>1440</v>
      </c>
      <c r="C45" s="406" t="s">
        <v>26216</v>
      </c>
      <c r="D45" s="406" t="s">
        <v>26311</v>
      </c>
      <c r="E45" s="415" t="s">
        <v>26312</v>
      </c>
      <c r="F45" s="767" t="s">
        <v>26149</v>
      </c>
      <c r="G45" s="406" t="s">
        <v>1183</v>
      </c>
      <c r="H45" s="409" t="s">
        <v>26168</v>
      </c>
      <c r="I45" s="410" t="s">
        <v>6559</v>
      </c>
      <c r="J45" s="410"/>
      <c r="K45" s="410"/>
      <c r="L45" s="410"/>
      <c r="M45" s="410"/>
      <c r="N45" s="410"/>
      <c r="O45" s="410" t="s">
        <v>27628</v>
      </c>
      <c r="P45" s="410"/>
      <c r="Q45" s="410"/>
      <c r="R45" s="410"/>
      <c r="S45" s="410"/>
      <c r="T45" s="410"/>
      <c r="U45" s="412"/>
    </row>
    <row r="46" spans="1:21" ht="13.5" thickTop="1" thickBot="1">
      <c r="A46" s="406">
        <v>45</v>
      </c>
      <c r="B46" s="406">
        <v>1450</v>
      </c>
      <c r="C46" s="406" t="s">
        <v>26217</v>
      </c>
      <c r="D46" s="406" t="s">
        <v>26313</v>
      </c>
      <c r="E46" s="415" t="s">
        <v>26314</v>
      </c>
      <c r="F46" s="767" t="s">
        <v>26150</v>
      </c>
      <c r="G46" s="406" t="s">
        <v>1183</v>
      </c>
      <c r="H46" s="409" t="s">
        <v>26169</v>
      </c>
      <c r="I46" s="410" t="s">
        <v>6559</v>
      </c>
      <c r="J46" s="410"/>
      <c r="K46" s="410"/>
      <c r="L46" s="410"/>
      <c r="M46" s="410"/>
      <c r="N46" s="410"/>
      <c r="O46" s="410" t="s">
        <v>27628</v>
      </c>
      <c r="P46" s="410"/>
      <c r="Q46" s="410"/>
      <c r="R46" s="410"/>
      <c r="S46" s="410"/>
      <c r="T46" s="410"/>
      <c r="U46" s="412"/>
    </row>
    <row r="47" spans="1:21" ht="13.5" thickTop="1" thickBot="1">
      <c r="A47" s="406">
        <v>46</v>
      </c>
      <c r="B47" s="406">
        <v>1460</v>
      </c>
      <c r="C47" s="406" t="s">
        <v>26218</v>
      </c>
      <c r="D47" s="406" t="s">
        <v>26315</v>
      </c>
      <c r="E47" s="415" t="s">
        <v>26316</v>
      </c>
      <c r="F47" s="767" t="s">
        <v>26151</v>
      </c>
      <c r="G47" s="406" t="s">
        <v>1183</v>
      </c>
      <c r="H47" s="409" t="s">
        <v>26170</v>
      </c>
      <c r="I47" s="410" t="s">
        <v>6559</v>
      </c>
      <c r="J47" s="410"/>
      <c r="K47" s="410"/>
      <c r="L47" s="410"/>
      <c r="M47" s="410"/>
      <c r="N47" s="410"/>
      <c r="O47" s="410" t="s">
        <v>27628</v>
      </c>
      <c r="P47" s="410"/>
      <c r="Q47" s="410"/>
      <c r="R47" s="410"/>
      <c r="S47" s="410"/>
      <c r="T47" s="410"/>
      <c r="U47" s="412"/>
    </row>
    <row r="48" spans="1:21" ht="13.5" thickTop="1" thickBot="1">
      <c r="A48" s="406">
        <v>47</v>
      </c>
      <c r="B48" s="406">
        <v>1470</v>
      </c>
      <c r="C48" s="406" t="s">
        <v>31493</v>
      </c>
      <c r="D48" s="406" t="s">
        <v>26317</v>
      </c>
      <c r="E48" s="415" t="s">
        <v>26318</v>
      </c>
      <c r="F48" s="767" t="s">
        <v>26152</v>
      </c>
      <c r="G48" s="406" t="s">
        <v>1183</v>
      </c>
      <c r="H48" s="409" t="s">
        <v>26171</v>
      </c>
      <c r="I48" s="410" t="s">
        <v>6559</v>
      </c>
      <c r="J48" s="410"/>
      <c r="K48" s="410"/>
      <c r="L48" s="410"/>
      <c r="M48" s="410"/>
      <c r="N48" s="410"/>
      <c r="O48" s="410" t="s">
        <v>27628</v>
      </c>
      <c r="P48" s="410"/>
      <c r="Q48" s="410"/>
      <c r="R48" s="410"/>
      <c r="S48" s="410"/>
      <c r="T48" s="410"/>
      <c r="U48" s="412"/>
    </row>
    <row r="49" spans="1:21" ht="13.5" thickTop="1" thickBot="1">
      <c r="A49" s="406">
        <v>48</v>
      </c>
      <c r="B49" s="406">
        <v>1480</v>
      </c>
      <c r="C49" s="406" t="s">
        <v>26219</v>
      </c>
      <c r="D49" s="406" t="s">
        <v>26319</v>
      </c>
      <c r="E49" s="415" t="s">
        <v>26320</v>
      </c>
      <c r="F49" s="767" t="s">
        <v>26153</v>
      </c>
      <c r="G49" s="406" t="s">
        <v>1183</v>
      </c>
      <c r="H49" s="409" t="s">
        <v>26172</v>
      </c>
      <c r="I49" s="410" t="s">
        <v>6559</v>
      </c>
      <c r="J49" s="410"/>
      <c r="K49" s="410"/>
      <c r="L49" s="410"/>
      <c r="M49" s="410"/>
      <c r="N49" s="410"/>
      <c r="O49" s="410" t="s">
        <v>27628</v>
      </c>
      <c r="P49" s="410"/>
      <c r="Q49" s="410"/>
      <c r="R49" s="410"/>
      <c r="S49" s="410"/>
      <c r="T49" s="410"/>
      <c r="U49" s="412"/>
    </row>
    <row r="50" spans="1:21" ht="13.5" thickTop="1" thickBot="1">
      <c r="A50" s="406">
        <v>49</v>
      </c>
      <c r="B50" s="406">
        <v>1490</v>
      </c>
      <c r="C50" s="406" t="s">
        <v>26220</v>
      </c>
      <c r="D50" s="406" t="s">
        <v>26321</v>
      </c>
      <c r="E50" s="415" t="s">
        <v>26322</v>
      </c>
      <c r="F50" s="767" t="s">
        <v>26154</v>
      </c>
      <c r="G50" s="406" t="s">
        <v>1183</v>
      </c>
      <c r="H50" s="409" t="s">
        <v>26173</v>
      </c>
      <c r="I50" s="410" t="s">
        <v>6559</v>
      </c>
      <c r="J50" s="410"/>
      <c r="K50" s="410"/>
      <c r="L50" s="410"/>
      <c r="M50" s="410"/>
      <c r="N50" s="410"/>
      <c r="O50" s="410" t="s">
        <v>27628</v>
      </c>
      <c r="P50" s="410"/>
      <c r="Q50" s="410"/>
      <c r="R50" s="410"/>
      <c r="S50" s="410"/>
      <c r="T50" s="410"/>
      <c r="U50" s="412"/>
    </row>
    <row r="51" spans="1:21" ht="13.5" thickTop="1" thickBot="1">
      <c r="A51" s="406">
        <v>50</v>
      </c>
      <c r="B51" s="406">
        <v>1500</v>
      </c>
      <c r="C51" s="406" t="s">
        <v>26221</v>
      </c>
      <c r="D51" s="406" t="s">
        <v>26323</v>
      </c>
      <c r="E51" s="415" t="s">
        <v>26324</v>
      </c>
      <c r="F51" s="767" t="s">
        <v>26155</v>
      </c>
      <c r="G51" s="406" t="s">
        <v>1183</v>
      </c>
      <c r="H51" s="409" t="s">
        <v>26174</v>
      </c>
      <c r="I51" s="410" t="s">
        <v>6559</v>
      </c>
      <c r="J51" s="410"/>
      <c r="K51" s="410"/>
      <c r="L51" s="410"/>
      <c r="M51" s="410"/>
      <c r="N51" s="410"/>
      <c r="O51" s="410" t="s">
        <v>27628</v>
      </c>
      <c r="P51" s="410"/>
      <c r="Q51" s="410"/>
      <c r="R51" s="410"/>
      <c r="S51" s="410"/>
      <c r="T51" s="410"/>
      <c r="U51" s="412"/>
    </row>
    <row r="52" spans="1:21" ht="13.5" thickTop="1" thickBot="1">
      <c r="A52" s="406">
        <v>51</v>
      </c>
      <c r="B52" s="406">
        <v>1510</v>
      </c>
      <c r="C52" s="406" t="s">
        <v>26222</v>
      </c>
      <c r="D52" s="406" t="s">
        <v>26325</v>
      </c>
      <c r="E52" s="415" t="s">
        <v>26326</v>
      </c>
      <c r="F52" s="767" t="s">
        <v>26156</v>
      </c>
      <c r="G52" s="406" t="s">
        <v>1183</v>
      </c>
      <c r="H52" s="409" t="s">
        <v>26175</v>
      </c>
      <c r="I52" s="410" t="s">
        <v>6559</v>
      </c>
      <c r="J52" s="410"/>
      <c r="K52" s="410"/>
      <c r="L52" s="410"/>
      <c r="M52" s="410"/>
      <c r="N52" s="410"/>
      <c r="O52" s="410" t="s">
        <v>27628</v>
      </c>
      <c r="P52" s="410"/>
      <c r="Q52" s="410"/>
      <c r="R52" s="410"/>
      <c r="S52" s="410"/>
      <c r="T52" s="410"/>
      <c r="U52" s="412"/>
    </row>
    <row r="53" spans="1:21" ht="13.5" thickTop="1" thickBot="1">
      <c r="A53" s="406">
        <v>52</v>
      </c>
      <c r="B53" s="406">
        <v>1520</v>
      </c>
      <c r="C53" s="406" t="s">
        <v>26223</v>
      </c>
      <c r="D53" s="406" t="s">
        <v>26327</v>
      </c>
      <c r="E53" s="415" t="s">
        <v>26328</v>
      </c>
      <c r="F53" s="767" t="s">
        <v>26157</v>
      </c>
      <c r="G53" s="406" t="s">
        <v>1183</v>
      </c>
      <c r="H53" s="409" t="s">
        <v>26176</v>
      </c>
      <c r="I53" s="410" t="s">
        <v>6559</v>
      </c>
      <c r="J53" s="410"/>
      <c r="K53" s="410"/>
      <c r="L53" s="410"/>
      <c r="M53" s="410"/>
      <c r="N53" s="410"/>
      <c r="O53" s="410" t="s">
        <v>27628</v>
      </c>
      <c r="P53" s="410"/>
      <c r="Q53" s="410"/>
      <c r="R53" s="410"/>
      <c r="S53" s="410"/>
      <c r="T53" s="410"/>
      <c r="U53" s="412"/>
    </row>
    <row r="54" spans="1:21" ht="13.5" thickTop="1" thickBot="1">
      <c r="A54" s="406">
        <v>53</v>
      </c>
      <c r="B54" s="406">
        <v>1530</v>
      </c>
      <c r="C54" s="406" t="s">
        <v>26224</v>
      </c>
      <c r="D54" s="406" t="s">
        <v>26329</v>
      </c>
      <c r="E54" s="415" t="s">
        <v>26330</v>
      </c>
      <c r="F54" s="767" t="s">
        <v>26158</v>
      </c>
      <c r="G54" s="406" t="s">
        <v>1183</v>
      </c>
      <c r="H54" s="409" t="s">
        <v>26177</v>
      </c>
      <c r="I54" s="410" t="s">
        <v>6559</v>
      </c>
      <c r="J54" s="410"/>
      <c r="K54" s="410"/>
      <c r="L54" s="410"/>
      <c r="M54" s="410"/>
      <c r="N54" s="410"/>
      <c r="O54" s="410" t="s">
        <v>27628</v>
      </c>
      <c r="P54" s="410"/>
      <c r="Q54" s="410"/>
      <c r="R54" s="410"/>
      <c r="S54" s="410"/>
      <c r="T54" s="410"/>
      <c r="U54" s="412"/>
    </row>
    <row r="55" spans="1:21" ht="13.5" thickTop="1" thickBot="1">
      <c r="A55" s="406">
        <v>54</v>
      </c>
      <c r="B55" s="406">
        <v>1540</v>
      </c>
      <c r="C55" s="406" t="s">
        <v>26179</v>
      </c>
      <c r="D55" s="406" t="s">
        <v>26331</v>
      </c>
      <c r="E55" s="415" t="s">
        <v>26332</v>
      </c>
      <c r="F55" s="767" t="s">
        <v>26159</v>
      </c>
      <c r="G55" s="406" t="s">
        <v>1183</v>
      </c>
      <c r="H55" s="409" t="s">
        <v>26178</v>
      </c>
      <c r="I55" s="410" t="s">
        <v>6559</v>
      </c>
      <c r="J55" s="410"/>
      <c r="K55" s="410"/>
      <c r="L55" s="410"/>
      <c r="M55" s="410"/>
      <c r="N55" s="410"/>
      <c r="O55" s="410" t="s">
        <v>27628</v>
      </c>
      <c r="P55" s="410"/>
      <c r="Q55" s="410"/>
      <c r="R55" s="410"/>
      <c r="S55" s="410"/>
      <c r="T55" s="410"/>
      <c r="U55" s="412"/>
    </row>
    <row r="56" spans="1:21" ht="15" thickTop="1" thickBot="1">
      <c r="A56" s="406">
        <v>55</v>
      </c>
      <c r="B56" s="406">
        <v>100</v>
      </c>
      <c r="C56" s="406" t="s">
        <v>28976</v>
      </c>
      <c r="D56" s="406" t="s">
        <v>29028</v>
      </c>
      <c r="E56" s="415" t="s">
        <v>29054</v>
      </c>
      <c r="F56" s="87" t="s">
        <v>28973</v>
      </c>
      <c r="G56" s="406" t="s">
        <v>28974</v>
      </c>
      <c r="H56" s="409" t="s">
        <v>28977</v>
      </c>
      <c r="I56" s="410" t="s">
        <v>6559</v>
      </c>
      <c r="J56" s="410"/>
      <c r="K56" s="410"/>
      <c r="L56" s="410"/>
      <c r="M56" s="410"/>
      <c r="N56" s="410"/>
      <c r="O56" s="410" t="s">
        <v>29080</v>
      </c>
      <c r="P56" s="410"/>
      <c r="Q56" s="410"/>
      <c r="R56" s="410"/>
      <c r="S56" s="410"/>
      <c r="T56" s="410"/>
      <c r="U56" s="412"/>
    </row>
    <row r="57" spans="1:21" ht="15" thickTop="1" thickBot="1">
      <c r="A57" s="406">
        <v>56</v>
      </c>
      <c r="B57" s="406">
        <v>1550</v>
      </c>
      <c r="C57" s="406" t="s">
        <v>28978</v>
      </c>
      <c r="D57" s="406" t="s">
        <v>29029</v>
      </c>
      <c r="E57" s="415" t="s">
        <v>29055</v>
      </c>
      <c r="F57" s="87" t="s">
        <v>28973</v>
      </c>
      <c r="G57" s="406" t="s">
        <v>28974</v>
      </c>
      <c r="H57" s="409" t="s">
        <v>28981</v>
      </c>
      <c r="I57" s="410" t="s">
        <v>6559</v>
      </c>
      <c r="J57" s="410"/>
      <c r="K57" s="410"/>
      <c r="L57" s="410"/>
      <c r="M57" s="410"/>
      <c r="N57" s="410"/>
      <c r="O57" s="410" t="s">
        <v>29080</v>
      </c>
      <c r="P57" s="410"/>
      <c r="Q57" s="410"/>
      <c r="R57" s="410"/>
      <c r="S57" s="410"/>
      <c r="T57" s="410"/>
      <c r="U57" s="412"/>
    </row>
    <row r="58" spans="1:21" ht="15" thickTop="1" thickBot="1">
      <c r="A58" s="406">
        <v>57</v>
      </c>
      <c r="B58" s="406">
        <v>1560</v>
      </c>
      <c r="C58" s="406" t="s">
        <v>29501</v>
      </c>
      <c r="D58" s="406" t="s">
        <v>29030</v>
      </c>
      <c r="E58" s="415" t="s">
        <v>29056</v>
      </c>
      <c r="F58" s="87" t="s">
        <v>28973</v>
      </c>
      <c r="G58" s="406" t="s">
        <v>28974</v>
      </c>
      <c r="H58" s="409" t="s">
        <v>28982</v>
      </c>
      <c r="I58" s="410" t="s">
        <v>6559</v>
      </c>
      <c r="J58" s="410"/>
      <c r="K58" s="410"/>
      <c r="L58" s="410"/>
      <c r="M58" s="410"/>
      <c r="N58" s="410"/>
      <c r="O58" s="410" t="s">
        <v>29080</v>
      </c>
      <c r="P58" s="410"/>
      <c r="Q58" s="410"/>
      <c r="R58" s="410"/>
      <c r="S58" s="410"/>
      <c r="T58" s="410"/>
      <c r="U58" s="412"/>
    </row>
    <row r="59" spans="1:21" ht="15" thickTop="1" thickBot="1">
      <c r="A59" s="406">
        <v>58</v>
      </c>
      <c r="B59" s="406">
        <v>1570</v>
      </c>
      <c r="C59" s="406" t="s">
        <v>29478</v>
      </c>
      <c r="D59" s="406" t="s">
        <v>29031</v>
      </c>
      <c r="E59" s="415" t="s">
        <v>29057</v>
      </c>
      <c r="F59" s="87" t="s">
        <v>28973</v>
      </c>
      <c r="G59" s="406" t="s">
        <v>28974</v>
      </c>
      <c r="H59" s="409" t="s">
        <v>28983</v>
      </c>
      <c r="I59" s="410" t="s">
        <v>6559</v>
      </c>
      <c r="J59" s="410"/>
      <c r="K59" s="410"/>
      <c r="L59" s="410"/>
      <c r="M59" s="410"/>
      <c r="N59" s="410"/>
      <c r="O59" s="410" t="s">
        <v>29080</v>
      </c>
      <c r="P59" s="410"/>
      <c r="Q59" s="410"/>
      <c r="R59" s="410"/>
      <c r="S59" s="410"/>
      <c r="T59" s="410"/>
      <c r="U59" s="412"/>
    </row>
    <row r="60" spans="1:21" ht="15" thickTop="1" thickBot="1">
      <c r="A60" s="406">
        <v>59</v>
      </c>
      <c r="B60" s="406">
        <v>1580</v>
      </c>
      <c r="C60" s="406" t="s">
        <v>29491</v>
      </c>
      <c r="D60" s="406" t="s">
        <v>29032</v>
      </c>
      <c r="E60" s="415" t="s">
        <v>29058</v>
      </c>
      <c r="F60" s="87" t="s">
        <v>28973</v>
      </c>
      <c r="G60" s="406" t="s">
        <v>28974</v>
      </c>
      <c r="H60" s="409" t="s">
        <v>28984</v>
      </c>
      <c r="I60" s="410" t="s">
        <v>6559</v>
      </c>
      <c r="J60" s="410"/>
      <c r="K60" s="410"/>
      <c r="L60" s="410"/>
      <c r="M60" s="410"/>
      <c r="N60" s="410"/>
      <c r="O60" s="410" t="s">
        <v>29080</v>
      </c>
      <c r="P60" s="410"/>
      <c r="Q60" s="410"/>
      <c r="R60" s="410"/>
      <c r="S60" s="410"/>
      <c r="T60" s="410"/>
      <c r="U60" s="412"/>
    </row>
    <row r="61" spans="1:21" ht="15" thickTop="1" thickBot="1">
      <c r="A61" s="406">
        <v>60</v>
      </c>
      <c r="B61" s="406">
        <v>1590</v>
      </c>
      <c r="C61" s="406" t="s">
        <v>28979</v>
      </c>
      <c r="D61" s="406" t="s">
        <v>29033</v>
      </c>
      <c r="E61" s="415" t="s">
        <v>29059</v>
      </c>
      <c r="F61" s="87" t="s">
        <v>28973</v>
      </c>
      <c r="G61" s="406" t="s">
        <v>28974</v>
      </c>
      <c r="H61" s="409" t="s">
        <v>28985</v>
      </c>
      <c r="I61" s="410" t="s">
        <v>6559</v>
      </c>
      <c r="J61" s="410"/>
      <c r="K61" s="410"/>
      <c r="L61" s="410"/>
      <c r="M61" s="410"/>
      <c r="N61" s="410"/>
      <c r="O61" s="410" t="s">
        <v>29080</v>
      </c>
      <c r="P61" s="410"/>
      <c r="Q61" s="410"/>
      <c r="R61" s="410"/>
      <c r="S61" s="410"/>
      <c r="T61" s="410"/>
      <c r="U61" s="412"/>
    </row>
    <row r="62" spans="1:21" ht="15" thickTop="1" thickBot="1">
      <c r="A62" s="406">
        <v>61</v>
      </c>
      <c r="B62" s="406">
        <v>1600</v>
      </c>
      <c r="C62" s="406" t="s">
        <v>28980</v>
      </c>
      <c r="D62" s="406" t="s">
        <v>29034</v>
      </c>
      <c r="E62" s="415" t="s">
        <v>29060</v>
      </c>
      <c r="F62" s="87" t="s">
        <v>28973</v>
      </c>
      <c r="G62" s="406" t="s">
        <v>28974</v>
      </c>
      <c r="H62" s="409" t="s">
        <v>28986</v>
      </c>
      <c r="I62" s="410" t="s">
        <v>6559</v>
      </c>
      <c r="J62" s="410"/>
      <c r="K62" s="410"/>
      <c r="L62" s="410"/>
      <c r="M62" s="410"/>
      <c r="N62" s="410"/>
      <c r="O62" s="410" t="s">
        <v>29080</v>
      </c>
      <c r="P62" s="410"/>
      <c r="Q62" s="410"/>
      <c r="R62" s="410"/>
      <c r="S62" s="410"/>
      <c r="T62" s="410"/>
      <c r="U62" s="412"/>
    </row>
    <row r="63" spans="1:21" ht="15" thickTop="1" thickBot="1">
      <c r="A63" s="406">
        <v>62</v>
      </c>
      <c r="B63" s="406">
        <v>1610</v>
      </c>
      <c r="C63" s="406" t="s">
        <v>29456</v>
      </c>
      <c r="D63" s="406" t="s">
        <v>29035</v>
      </c>
      <c r="E63" s="415" t="s">
        <v>29061</v>
      </c>
      <c r="F63" s="87" t="s">
        <v>28973</v>
      </c>
      <c r="G63" s="406" t="s">
        <v>28974</v>
      </c>
      <c r="H63" s="409" t="s">
        <v>28987</v>
      </c>
      <c r="I63" s="410" t="s">
        <v>6559</v>
      </c>
      <c r="J63" s="410"/>
      <c r="K63" s="410"/>
      <c r="L63" s="410"/>
      <c r="M63" s="410"/>
      <c r="N63" s="410"/>
      <c r="O63" s="410" t="s">
        <v>29080</v>
      </c>
      <c r="P63" s="410"/>
      <c r="Q63" s="410"/>
      <c r="R63" s="410"/>
      <c r="S63" s="410"/>
      <c r="T63" s="410"/>
      <c r="U63" s="412"/>
    </row>
    <row r="64" spans="1:21" ht="15" thickTop="1" thickBot="1">
      <c r="A64" s="406">
        <v>63</v>
      </c>
      <c r="B64" s="406">
        <v>1620</v>
      </c>
      <c r="C64" s="406" t="s">
        <v>29457</v>
      </c>
      <c r="D64" s="406" t="s">
        <v>29036</v>
      </c>
      <c r="E64" s="415" t="s">
        <v>29062</v>
      </c>
      <c r="F64" s="87" t="s">
        <v>28973</v>
      </c>
      <c r="G64" s="406" t="s">
        <v>28974</v>
      </c>
      <c r="H64" s="409" t="s">
        <v>28988</v>
      </c>
      <c r="I64" s="410" t="s">
        <v>6559</v>
      </c>
      <c r="J64" s="410"/>
      <c r="K64" s="410"/>
      <c r="L64" s="410"/>
      <c r="M64" s="410"/>
      <c r="N64" s="410"/>
      <c r="O64" s="410" t="s">
        <v>29080</v>
      </c>
      <c r="P64" s="410"/>
      <c r="Q64" s="410"/>
      <c r="R64" s="410"/>
      <c r="S64" s="410"/>
      <c r="T64" s="410"/>
      <c r="U64" s="412"/>
    </row>
    <row r="65" spans="1:21" ht="15" thickTop="1" thickBot="1">
      <c r="A65" s="406">
        <v>64</v>
      </c>
      <c r="B65" s="406">
        <v>1630</v>
      </c>
      <c r="C65" s="406" t="s">
        <v>29458</v>
      </c>
      <c r="D65" s="406" t="s">
        <v>29037</v>
      </c>
      <c r="E65" s="415" t="s">
        <v>29063</v>
      </c>
      <c r="F65" s="87" t="s">
        <v>28973</v>
      </c>
      <c r="G65" s="406" t="s">
        <v>28974</v>
      </c>
      <c r="H65" s="409" t="s">
        <v>28989</v>
      </c>
      <c r="I65" s="410" t="s">
        <v>6559</v>
      </c>
      <c r="J65" s="410"/>
      <c r="K65" s="410"/>
      <c r="L65" s="410"/>
      <c r="M65" s="410"/>
      <c r="N65" s="410"/>
      <c r="O65" s="410" t="s">
        <v>29080</v>
      </c>
      <c r="P65" s="410"/>
      <c r="Q65" s="410"/>
      <c r="R65" s="410"/>
      <c r="S65" s="410"/>
      <c r="T65" s="410"/>
      <c r="U65" s="412"/>
    </row>
    <row r="66" spans="1:21" ht="15" thickTop="1" thickBot="1">
      <c r="A66" s="406">
        <v>65</v>
      </c>
      <c r="B66" s="406">
        <v>1640</v>
      </c>
      <c r="C66" s="406" t="s">
        <v>29459</v>
      </c>
      <c r="D66" s="406" t="s">
        <v>29038</v>
      </c>
      <c r="E66" s="415" t="s">
        <v>29064</v>
      </c>
      <c r="F66" s="87" t="s">
        <v>28973</v>
      </c>
      <c r="G66" s="406" t="s">
        <v>28974</v>
      </c>
      <c r="H66" s="409" t="s">
        <v>28990</v>
      </c>
      <c r="I66" s="410" t="s">
        <v>6559</v>
      </c>
      <c r="J66" s="410"/>
      <c r="K66" s="410"/>
      <c r="L66" s="410"/>
      <c r="M66" s="410"/>
      <c r="N66" s="410"/>
      <c r="O66" s="410" t="s">
        <v>29080</v>
      </c>
      <c r="P66" s="410"/>
      <c r="Q66" s="410"/>
      <c r="R66" s="410"/>
      <c r="S66" s="410"/>
      <c r="T66" s="410"/>
      <c r="U66" s="412"/>
    </row>
    <row r="67" spans="1:21" ht="15" thickTop="1" thickBot="1">
      <c r="A67" s="406">
        <v>66</v>
      </c>
      <c r="B67" s="406">
        <v>1650</v>
      </c>
      <c r="C67" s="406" t="s">
        <v>29460</v>
      </c>
      <c r="D67" s="406" t="s">
        <v>29039</v>
      </c>
      <c r="E67" s="415" t="s">
        <v>29065</v>
      </c>
      <c r="F67" s="87" t="s">
        <v>28973</v>
      </c>
      <c r="G67" s="406" t="s">
        <v>28974</v>
      </c>
      <c r="H67" s="409" t="s">
        <v>28991</v>
      </c>
      <c r="I67" s="410" t="s">
        <v>6559</v>
      </c>
      <c r="J67" s="410"/>
      <c r="K67" s="410"/>
      <c r="L67" s="410"/>
      <c r="M67" s="410"/>
      <c r="N67" s="410"/>
      <c r="O67" s="410" t="s">
        <v>29080</v>
      </c>
      <c r="P67" s="410"/>
      <c r="Q67" s="410"/>
      <c r="R67" s="410"/>
      <c r="S67" s="410"/>
      <c r="T67" s="410"/>
      <c r="U67" s="412"/>
    </row>
    <row r="68" spans="1:21" ht="15" thickTop="1" thickBot="1">
      <c r="A68" s="406">
        <v>67</v>
      </c>
      <c r="B68" s="406">
        <v>1660</v>
      </c>
      <c r="C68" s="406" t="s">
        <v>29461</v>
      </c>
      <c r="D68" s="406" t="s">
        <v>29040</v>
      </c>
      <c r="E68" s="415" t="s">
        <v>29066</v>
      </c>
      <c r="F68" s="87" t="s">
        <v>28973</v>
      </c>
      <c r="G68" s="406" t="s">
        <v>28974</v>
      </c>
      <c r="H68" s="409" t="s">
        <v>28992</v>
      </c>
      <c r="I68" s="410" t="s">
        <v>6559</v>
      </c>
      <c r="J68" s="410"/>
      <c r="K68" s="410"/>
      <c r="L68" s="410"/>
      <c r="M68" s="410"/>
      <c r="N68" s="410"/>
      <c r="O68" s="410" t="s">
        <v>29080</v>
      </c>
      <c r="P68" s="410"/>
      <c r="Q68" s="410"/>
      <c r="R68" s="410"/>
      <c r="S68" s="410"/>
      <c r="T68" s="410"/>
      <c r="U68" s="412"/>
    </row>
    <row r="69" spans="1:21" ht="15" thickTop="1" thickBot="1">
      <c r="A69" s="406">
        <v>68</v>
      </c>
      <c r="B69" s="406">
        <v>1670</v>
      </c>
      <c r="C69" s="406" t="s">
        <v>29462</v>
      </c>
      <c r="D69" s="406" t="s">
        <v>29041</v>
      </c>
      <c r="E69" s="415" t="s">
        <v>29067</v>
      </c>
      <c r="F69" s="87" t="s">
        <v>28973</v>
      </c>
      <c r="G69" s="406" t="s">
        <v>28974</v>
      </c>
      <c r="H69" s="409" t="s">
        <v>28993</v>
      </c>
      <c r="I69" s="410" t="s">
        <v>6559</v>
      </c>
      <c r="J69" s="410"/>
      <c r="K69" s="410"/>
      <c r="L69" s="410"/>
      <c r="M69" s="410"/>
      <c r="N69" s="410"/>
      <c r="O69" s="410" t="s">
        <v>29080</v>
      </c>
      <c r="P69" s="410"/>
      <c r="Q69" s="410"/>
      <c r="R69" s="410"/>
      <c r="S69" s="410"/>
      <c r="T69" s="410"/>
      <c r="U69" s="412"/>
    </row>
    <row r="70" spans="1:21" ht="15" thickTop="1" thickBot="1">
      <c r="A70" s="406">
        <v>69</v>
      </c>
      <c r="B70" s="406">
        <v>1680</v>
      </c>
      <c r="C70" s="406" t="s">
        <v>29463</v>
      </c>
      <c r="D70" s="406" t="s">
        <v>29042</v>
      </c>
      <c r="E70" s="415" t="s">
        <v>29068</v>
      </c>
      <c r="F70" s="87" t="s">
        <v>28973</v>
      </c>
      <c r="G70" s="406" t="s">
        <v>28974</v>
      </c>
      <c r="H70" s="409" t="s">
        <v>28994</v>
      </c>
      <c r="I70" s="410" t="s">
        <v>6559</v>
      </c>
      <c r="J70" s="410"/>
      <c r="K70" s="410"/>
      <c r="L70" s="410"/>
      <c r="M70" s="410"/>
      <c r="N70" s="410"/>
      <c r="O70" s="410" t="s">
        <v>29080</v>
      </c>
      <c r="P70" s="410"/>
      <c r="Q70" s="410"/>
      <c r="R70" s="410"/>
      <c r="S70" s="410"/>
      <c r="T70" s="410"/>
      <c r="U70" s="412"/>
    </row>
    <row r="71" spans="1:21" ht="15" thickTop="1" thickBot="1">
      <c r="A71" s="406">
        <v>70</v>
      </c>
      <c r="B71" s="406">
        <v>1690</v>
      </c>
      <c r="C71" s="406" t="s">
        <v>29464</v>
      </c>
      <c r="D71" s="406" t="s">
        <v>29043</v>
      </c>
      <c r="E71" s="415" t="s">
        <v>29069</v>
      </c>
      <c r="F71" s="87" t="s">
        <v>28973</v>
      </c>
      <c r="G71" s="406" t="s">
        <v>28974</v>
      </c>
      <c r="H71" s="409" t="s">
        <v>28995</v>
      </c>
      <c r="I71" s="410" t="s">
        <v>6559</v>
      </c>
      <c r="J71" s="410"/>
      <c r="K71" s="410"/>
      <c r="L71" s="410"/>
      <c r="M71" s="410"/>
      <c r="N71" s="410"/>
      <c r="O71" s="410" t="s">
        <v>29080</v>
      </c>
      <c r="P71" s="410"/>
      <c r="Q71" s="410"/>
      <c r="R71" s="410"/>
      <c r="S71" s="410"/>
      <c r="T71" s="410"/>
      <c r="U71" s="412"/>
    </row>
    <row r="72" spans="1:21" ht="15" thickTop="1" thickBot="1">
      <c r="A72" s="406">
        <v>71</v>
      </c>
      <c r="B72" s="406">
        <v>1700</v>
      </c>
      <c r="C72" s="406" t="s">
        <v>29465</v>
      </c>
      <c r="D72" s="406" t="s">
        <v>29044</v>
      </c>
      <c r="E72" s="415" t="s">
        <v>29070</v>
      </c>
      <c r="F72" s="87" t="s">
        <v>28973</v>
      </c>
      <c r="G72" s="406" t="s">
        <v>28974</v>
      </c>
      <c r="H72" s="409" t="s">
        <v>28996</v>
      </c>
      <c r="I72" s="410" t="s">
        <v>6559</v>
      </c>
      <c r="J72" s="410"/>
      <c r="K72" s="410"/>
      <c r="L72" s="410"/>
      <c r="M72" s="410"/>
      <c r="N72" s="410"/>
      <c r="O72" s="410" t="s">
        <v>29080</v>
      </c>
      <c r="P72" s="410"/>
      <c r="Q72" s="410"/>
      <c r="R72" s="410"/>
      <c r="S72" s="410"/>
      <c r="T72" s="410"/>
      <c r="U72" s="412"/>
    </row>
    <row r="73" spans="1:21" ht="15" thickTop="1" thickBot="1">
      <c r="A73" s="406">
        <v>72</v>
      </c>
      <c r="B73" s="406">
        <v>1710</v>
      </c>
      <c r="C73" s="406" t="s">
        <v>29466</v>
      </c>
      <c r="D73" s="406" t="s">
        <v>29045</v>
      </c>
      <c r="E73" s="415" t="s">
        <v>29071</v>
      </c>
      <c r="F73" s="87" t="s">
        <v>28973</v>
      </c>
      <c r="G73" s="406" t="s">
        <v>28974</v>
      </c>
      <c r="H73" s="409" t="s">
        <v>28997</v>
      </c>
      <c r="I73" s="410" t="s">
        <v>6559</v>
      </c>
      <c r="J73" s="410"/>
      <c r="K73" s="410"/>
      <c r="L73" s="410"/>
      <c r="M73" s="410"/>
      <c r="N73" s="410"/>
      <c r="O73" s="410" t="s">
        <v>29080</v>
      </c>
      <c r="P73" s="410"/>
      <c r="Q73" s="410"/>
      <c r="R73" s="410"/>
      <c r="S73" s="410"/>
      <c r="T73" s="410"/>
      <c r="U73" s="412"/>
    </row>
    <row r="74" spans="1:21" ht="15" thickTop="1" thickBot="1">
      <c r="A74" s="406">
        <v>73</v>
      </c>
      <c r="B74" s="406">
        <v>1720</v>
      </c>
      <c r="C74" s="406" t="s">
        <v>29467</v>
      </c>
      <c r="D74" s="406" t="s">
        <v>29053</v>
      </c>
      <c r="E74" s="415" t="s">
        <v>29072</v>
      </c>
      <c r="F74" s="87" t="s">
        <v>28973</v>
      </c>
      <c r="G74" s="406" t="s">
        <v>28974</v>
      </c>
      <c r="H74" s="409" t="s">
        <v>28998</v>
      </c>
      <c r="I74" s="410" t="s">
        <v>6559</v>
      </c>
      <c r="J74" s="410"/>
      <c r="K74" s="410"/>
      <c r="L74" s="410"/>
      <c r="M74" s="410"/>
      <c r="N74" s="410"/>
      <c r="O74" s="410" t="s">
        <v>29080</v>
      </c>
      <c r="P74" s="410"/>
      <c r="Q74" s="410"/>
      <c r="R74" s="410"/>
      <c r="S74" s="410"/>
      <c r="T74" s="410"/>
      <c r="U74" s="412"/>
    </row>
    <row r="75" spans="1:21" ht="15" thickTop="1" thickBot="1">
      <c r="A75" s="406">
        <v>74</v>
      </c>
      <c r="B75" s="406">
        <v>1730</v>
      </c>
      <c r="C75" s="530" t="s">
        <v>29468</v>
      </c>
      <c r="D75" s="406" t="s">
        <v>29046</v>
      </c>
      <c r="E75" s="587" t="s">
        <v>29073</v>
      </c>
      <c r="F75" s="87" t="s">
        <v>28973</v>
      </c>
      <c r="G75" s="406" t="s">
        <v>28974</v>
      </c>
      <c r="H75" s="409" t="s">
        <v>28999</v>
      </c>
      <c r="I75" s="410" t="s">
        <v>6559</v>
      </c>
      <c r="J75" s="530"/>
      <c r="K75" s="530"/>
      <c r="L75" s="530"/>
      <c r="M75" s="530"/>
      <c r="N75" s="530"/>
      <c r="O75" s="410" t="s">
        <v>29080</v>
      </c>
      <c r="P75" s="530"/>
      <c r="Q75" s="530"/>
      <c r="R75" s="530"/>
      <c r="S75" s="530"/>
      <c r="T75" s="530"/>
      <c r="U75" s="531"/>
    </row>
    <row r="76" spans="1:21" ht="15" thickTop="1" thickBot="1">
      <c r="A76" s="406">
        <v>75</v>
      </c>
      <c r="B76" s="406">
        <v>1740</v>
      </c>
      <c r="C76" s="530" t="s">
        <v>29469</v>
      </c>
      <c r="D76" s="406" t="s">
        <v>29047</v>
      </c>
      <c r="E76" s="587" t="s">
        <v>29074</v>
      </c>
      <c r="F76" s="87" t="s">
        <v>28973</v>
      </c>
      <c r="G76" s="406" t="s">
        <v>28974</v>
      </c>
      <c r="H76" s="409" t="s">
        <v>29000</v>
      </c>
      <c r="I76" s="410" t="s">
        <v>6559</v>
      </c>
      <c r="J76" s="530"/>
      <c r="K76" s="530"/>
      <c r="L76" s="530"/>
      <c r="M76" s="530"/>
      <c r="N76" s="530"/>
      <c r="O76" s="410" t="s">
        <v>29080</v>
      </c>
      <c r="P76" s="530"/>
      <c r="Q76" s="530"/>
      <c r="R76" s="530"/>
      <c r="S76" s="530"/>
      <c r="T76" s="530"/>
      <c r="U76" s="531"/>
    </row>
    <row r="77" spans="1:21" ht="15" thickTop="1" thickBot="1">
      <c r="A77" s="406">
        <v>76</v>
      </c>
      <c r="B77" s="406">
        <v>1750</v>
      </c>
      <c r="C77" s="530" t="s">
        <v>29470</v>
      </c>
      <c r="D77" s="406" t="s">
        <v>29048</v>
      </c>
      <c r="E77" s="587" t="s">
        <v>29075</v>
      </c>
      <c r="F77" s="87" t="s">
        <v>28973</v>
      </c>
      <c r="G77" s="406" t="s">
        <v>28974</v>
      </c>
      <c r="H77" s="409" t="s">
        <v>29001</v>
      </c>
      <c r="I77" s="410" t="s">
        <v>6559</v>
      </c>
      <c r="J77" s="530"/>
      <c r="K77" s="530"/>
      <c r="L77" s="530"/>
      <c r="M77" s="530"/>
      <c r="N77" s="530"/>
      <c r="O77" s="410" t="s">
        <v>29080</v>
      </c>
      <c r="P77" s="530"/>
      <c r="Q77" s="530"/>
      <c r="R77" s="530"/>
      <c r="S77" s="530"/>
      <c r="T77" s="530"/>
      <c r="U77" s="531"/>
    </row>
    <row r="78" spans="1:21" ht="15" thickTop="1" thickBot="1">
      <c r="A78" s="406">
        <v>77</v>
      </c>
      <c r="B78" s="406">
        <v>1760</v>
      </c>
      <c r="C78" s="530" t="s">
        <v>29471</v>
      </c>
      <c r="D78" s="406" t="s">
        <v>29049</v>
      </c>
      <c r="E78" s="587" t="s">
        <v>29076</v>
      </c>
      <c r="F78" s="87" t="s">
        <v>28973</v>
      </c>
      <c r="G78" s="406" t="s">
        <v>28974</v>
      </c>
      <c r="H78" s="409" t="s">
        <v>29002</v>
      </c>
      <c r="I78" s="410" t="s">
        <v>6559</v>
      </c>
      <c r="J78" s="530"/>
      <c r="K78" s="530"/>
      <c r="L78" s="530"/>
      <c r="M78" s="530"/>
      <c r="N78" s="530"/>
      <c r="O78" s="410" t="s">
        <v>29080</v>
      </c>
      <c r="P78" s="530"/>
      <c r="Q78" s="530"/>
      <c r="R78" s="530"/>
      <c r="S78" s="530"/>
      <c r="T78" s="530"/>
      <c r="U78" s="531"/>
    </row>
    <row r="79" spans="1:21" ht="15" thickTop="1" thickBot="1">
      <c r="A79" s="406">
        <v>78</v>
      </c>
      <c r="B79" s="406">
        <v>1770</v>
      </c>
      <c r="C79" s="530" t="s">
        <v>29472</v>
      </c>
      <c r="D79" s="406" t="s">
        <v>29050</v>
      </c>
      <c r="E79" s="587" t="s">
        <v>29077</v>
      </c>
      <c r="F79" s="87" t="s">
        <v>28973</v>
      </c>
      <c r="G79" s="406" t="s">
        <v>28974</v>
      </c>
      <c r="H79" s="409" t="s">
        <v>29003</v>
      </c>
      <c r="I79" s="410" t="s">
        <v>6559</v>
      </c>
      <c r="J79" s="530"/>
      <c r="K79" s="530"/>
      <c r="L79" s="530"/>
      <c r="M79" s="530"/>
      <c r="N79" s="530"/>
      <c r="O79" s="410" t="s">
        <v>29080</v>
      </c>
      <c r="P79" s="530"/>
      <c r="Q79" s="530"/>
      <c r="R79" s="530"/>
      <c r="S79" s="530"/>
      <c r="T79" s="530"/>
      <c r="U79" s="531"/>
    </row>
    <row r="80" spans="1:21" ht="15" thickTop="1" thickBot="1">
      <c r="A80" s="406">
        <v>79</v>
      </c>
      <c r="B80" s="406">
        <v>1780</v>
      </c>
      <c r="C80" s="530" t="s">
        <v>29473</v>
      </c>
      <c r="D80" s="406" t="s">
        <v>29051</v>
      </c>
      <c r="E80" s="587" t="s">
        <v>29078</v>
      </c>
      <c r="F80" s="87" t="s">
        <v>28973</v>
      </c>
      <c r="G80" s="406" t="s">
        <v>28974</v>
      </c>
      <c r="H80" s="409" t="s">
        <v>29004</v>
      </c>
      <c r="I80" s="410" t="s">
        <v>6559</v>
      </c>
      <c r="J80" s="530"/>
      <c r="K80" s="530"/>
      <c r="L80" s="530"/>
      <c r="M80" s="530"/>
      <c r="N80" s="530"/>
      <c r="O80" s="410" t="s">
        <v>29080</v>
      </c>
      <c r="P80" s="530"/>
      <c r="Q80" s="530"/>
      <c r="R80" s="530"/>
      <c r="S80" s="530"/>
      <c r="T80" s="530"/>
      <c r="U80" s="531"/>
    </row>
    <row r="81" spans="1:24" ht="15" thickTop="1" thickBot="1">
      <c r="A81" s="406">
        <v>80</v>
      </c>
      <c r="B81" s="406">
        <v>1790</v>
      </c>
      <c r="C81" s="530" t="s">
        <v>29474</v>
      </c>
      <c r="D81" s="406" t="s">
        <v>29052</v>
      </c>
      <c r="E81" s="587" t="s">
        <v>29079</v>
      </c>
      <c r="F81" s="87" t="s">
        <v>28973</v>
      </c>
      <c r="G81" s="406" t="s">
        <v>28974</v>
      </c>
      <c r="H81" s="409" t="s">
        <v>29005</v>
      </c>
      <c r="I81" s="410" t="s">
        <v>6559</v>
      </c>
      <c r="J81" s="530"/>
      <c r="K81" s="530"/>
      <c r="L81" s="530"/>
      <c r="M81" s="530"/>
      <c r="N81" s="530"/>
      <c r="O81" s="410" t="s">
        <v>29080</v>
      </c>
      <c r="P81" s="530"/>
      <c r="Q81" s="530"/>
      <c r="R81" s="530"/>
      <c r="S81" s="530"/>
      <c r="T81" s="530"/>
      <c r="U81" s="531"/>
    </row>
    <row r="82" spans="1:24" ht="15" thickTop="1" thickBot="1">
      <c r="A82" s="406">
        <v>81</v>
      </c>
      <c r="B82" s="406">
        <v>1800</v>
      </c>
      <c r="C82" s="530" t="s">
        <v>29149</v>
      </c>
      <c r="D82" s="406" t="s">
        <v>29187</v>
      </c>
      <c r="E82" s="587" t="s">
        <v>29192</v>
      </c>
      <c r="F82" s="87" t="s">
        <v>28577</v>
      </c>
      <c r="G82" s="406" t="s">
        <v>24103</v>
      </c>
      <c r="H82" s="409" t="s">
        <v>29152</v>
      </c>
      <c r="I82" s="410" t="s">
        <v>6559</v>
      </c>
      <c r="J82" s="530"/>
      <c r="K82" s="530"/>
      <c r="L82" s="530"/>
      <c r="M82" s="530"/>
      <c r="N82" s="530"/>
      <c r="O82" s="410" t="s">
        <v>29174</v>
      </c>
      <c r="P82" s="530"/>
      <c r="Q82" s="530"/>
      <c r="R82" s="530"/>
      <c r="S82" s="530"/>
      <c r="T82" s="530"/>
      <c r="U82" s="531"/>
    </row>
    <row r="83" spans="1:24" ht="15" thickTop="1" thickBot="1">
      <c r="A83" s="406">
        <v>82</v>
      </c>
      <c r="B83" s="406">
        <v>1810</v>
      </c>
      <c r="C83" s="530" t="s">
        <v>29150</v>
      </c>
      <c r="D83" s="406" t="s">
        <v>29188</v>
      </c>
      <c r="E83" s="587" t="s">
        <v>29193</v>
      </c>
      <c r="F83" s="87" t="s">
        <v>28577</v>
      </c>
      <c r="G83" s="406" t="s">
        <v>24103</v>
      </c>
      <c r="H83" s="409" t="s">
        <v>29153</v>
      </c>
      <c r="I83" s="410" t="s">
        <v>6559</v>
      </c>
      <c r="J83" s="530"/>
      <c r="K83" s="530"/>
      <c r="L83" s="530"/>
      <c r="M83" s="530"/>
      <c r="N83" s="530"/>
      <c r="O83" s="410" t="s">
        <v>29174</v>
      </c>
      <c r="P83" s="530"/>
      <c r="Q83" s="530"/>
      <c r="R83" s="530"/>
      <c r="S83" s="530"/>
      <c r="T83" s="530"/>
      <c r="U83" s="531"/>
    </row>
    <row r="84" spans="1:24" ht="15" thickTop="1" thickBot="1">
      <c r="A84" s="406">
        <v>83</v>
      </c>
      <c r="B84" s="406">
        <v>1820</v>
      </c>
      <c r="C84" s="530" t="s">
        <v>29479</v>
      </c>
      <c r="D84" s="406" t="s">
        <v>29189</v>
      </c>
      <c r="E84" s="587" t="s">
        <v>29194</v>
      </c>
      <c r="F84" s="87" t="s">
        <v>28577</v>
      </c>
      <c r="G84" s="406" t="s">
        <v>24103</v>
      </c>
      <c r="H84" s="409" t="s">
        <v>29154</v>
      </c>
      <c r="I84" s="410" t="s">
        <v>6559</v>
      </c>
      <c r="J84" s="530"/>
      <c r="K84" s="530"/>
      <c r="L84" s="530"/>
      <c r="M84" s="530"/>
      <c r="N84" s="530"/>
      <c r="O84" s="410" t="s">
        <v>29174</v>
      </c>
      <c r="P84" s="530"/>
      <c r="Q84" s="530"/>
      <c r="R84" s="530"/>
      <c r="S84" s="530"/>
      <c r="T84" s="530"/>
      <c r="U84" s="531"/>
    </row>
    <row r="85" spans="1:24" ht="15" thickTop="1" thickBot="1">
      <c r="A85" s="406">
        <v>84</v>
      </c>
      <c r="B85" s="406">
        <v>1830</v>
      </c>
      <c r="C85" s="530" t="s">
        <v>29492</v>
      </c>
      <c r="D85" s="406" t="s">
        <v>29190</v>
      </c>
      <c r="E85" s="587" t="s">
        <v>29195</v>
      </c>
      <c r="F85" s="87" t="s">
        <v>28577</v>
      </c>
      <c r="G85" s="406" t="s">
        <v>24103</v>
      </c>
      <c r="H85" s="409" t="s">
        <v>29155</v>
      </c>
      <c r="I85" s="410" t="s">
        <v>6559</v>
      </c>
      <c r="J85" s="530"/>
      <c r="K85" s="530"/>
      <c r="L85" s="530"/>
      <c r="M85" s="530"/>
      <c r="N85" s="530"/>
      <c r="O85" s="410" t="s">
        <v>29174</v>
      </c>
      <c r="P85" s="530"/>
      <c r="Q85" s="530"/>
      <c r="R85" s="530"/>
      <c r="S85" s="530"/>
      <c r="T85" s="530"/>
      <c r="U85" s="531"/>
    </row>
    <row r="86" spans="1:24" ht="15" thickTop="1" thickBot="1">
      <c r="A86" s="406">
        <v>85</v>
      </c>
      <c r="B86" s="406">
        <v>1840</v>
      </c>
      <c r="C86" s="530" t="s">
        <v>29493</v>
      </c>
      <c r="D86" s="406" t="s">
        <v>29191</v>
      </c>
      <c r="E86" s="587" t="s">
        <v>29196</v>
      </c>
      <c r="F86" s="87" t="s">
        <v>28577</v>
      </c>
      <c r="G86" s="406" t="s">
        <v>24103</v>
      </c>
      <c r="H86" s="409" t="s">
        <v>29151</v>
      </c>
      <c r="I86" s="410" t="s">
        <v>6559</v>
      </c>
      <c r="J86" s="530"/>
      <c r="K86" s="530"/>
      <c r="L86" s="530"/>
      <c r="M86" s="530"/>
      <c r="N86" s="530"/>
      <c r="O86" s="410" t="s">
        <v>29174</v>
      </c>
      <c r="P86" s="530"/>
      <c r="Q86" s="530"/>
      <c r="R86" s="530"/>
      <c r="S86" s="530"/>
      <c r="T86" s="530"/>
      <c r="U86" s="531"/>
    </row>
    <row r="87" spans="1:24" ht="15" thickTop="1" thickBot="1">
      <c r="A87" s="406">
        <v>86</v>
      </c>
      <c r="B87" s="406">
        <v>1850</v>
      </c>
      <c r="C87" s="530" t="s">
        <v>31644</v>
      </c>
      <c r="D87" s="406" t="s">
        <v>31661</v>
      </c>
      <c r="E87" s="587" t="s">
        <v>31662</v>
      </c>
      <c r="F87" s="87" t="s">
        <v>28577</v>
      </c>
      <c r="G87" s="406" t="s">
        <v>24103</v>
      </c>
      <c r="H87" s="409" t="s">
        <v>31645</v>
      </c>
      <c r="I87" s="410" t="s">
        <v>6559</v>
      </c>
      <c r="J87" s="530"/>
      <c r="K87" s="530"/>
      <c r="L87" s="530"/>
      <c r="M87" s="530"/>
      <c r="N87" s="530"/>
      <c r="O87" s="410" t="s">
        <v>31663</v>
      </c>
      <c r="P87" s="530"/>
      <c r="Q87" s="530"/>
      <c r="R87" s="530"/>
      <c r="S87" s="530"/>
      <c r="T87" s="530"/>
      <c r="U87" s="531"/>
    </row>
    <row r="88" spans="1:24" ht="15" thickTop="1" thickBot="1">
      <c r="A88" s="406">
        <v>87</v>
      </c>
      <c r="B88" s="406">
        <v>1860</v>
      </c>
      <c r="C88" s="530" t="s">
        <v>32953</v>
      </c>
      <c r="D88" s="530" t="s">
        <v>33037</v>
      </c>
      <c r="E88" s="530" t="s">
        <v>33038</v>
      </c>
      <c r="F88" s="87" t="s">
        <v>28577</v>
      </c>
      <c r="G88" s="528" t="s">
        <v>24103</v>
      </c>
      <c r="H88" s="530" t="s">
        <v>33039</v>
      </c>
      <c r="I88" s="529" t="s">
        <v>6559</v>
      </c>
      <c r="J88" s="530"/>
      <c r="K88" s="530"/>
      <c r="L88" s="530"/>
      <c r="M88" s="530"/>
      <c r="N88" s="530"/>
      <c r="O88" s="560">
        <v>44589</v>
      </c>
      <c r="P88" s="530"/>
      <c r="Q88" s="530"/>
      <c r="R88" s="530"/>
      <c r="S88" s="531"/>
      <c r="T88" s="404"/>
      <c r="U88" s="416"/>
      <c r="V88" s="416"/>
      <c r="W88" s="405"/>
      <c r="X88" s="405"/>
    </row>
    <row r="89" spans="1:24" ht="13.5" thickTop="1" thickBot="1">
      <c r="A89" s="530"/>
      <c r="B89" s="530"/>
      <c r="C89" s="530"/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1"/>
    </row>
    <row r="90" spans="1:24" ht="13.5" thickTop="1" thickBot="1">
      <c r="A90" s="530"/>
      <c r="B90" s="530"/>
      <c r="C90" s="530"/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1"/>
    </row>
    <row r="91" spans="1:24" ht="13.5" thickTop="1" thickBot="1">
      <c r="A91" s="530"/>
      <c r="B91" s="530"/>
      <c r="C91" s="530"/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1"/>
    </row>
    <row r="92" spans="1:24" ht="13.5" thickTop="1" thickBot="1">
      <c r="A92" s="530"/>
      <c r="B92" s="530"/>
      <c r="C92" s="530"/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1"/>
    </row>
    <row r="93" spans="1:24" ht="13.5" thickTop="1" thickBot="1">
      <c r="A93" s="530"/>
      <c r="B93" s="530"/>
      <c r="C93" s="530"/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1"/>
    </row>
    <row r="94" spans="1:24" ht="12.75" thickTop="1"/>
  </sheetData>
  <mergeCells count="1">
    <mergeCell ref="W1:X1"/>
  </mergeCells>
  <phoneticPr fontId="35"/>
  <hyperlinks>
    <hyperlink ref="F2" r:id="rId1"/>
    <hyperlink ref="F3:F6" r:id="rId2" display="SW00017700001@nihonsoft.net"/>
    <hyperlink ref="F7" r:id="rId3" display="SW00017700001@nihonsoft.net"/>
    <hyperlink ref="F8" r:id="rId4" display="SW00017700001@nihonsoft.net"/>
    <hyperlink ref="F9" r:id="rId5" display="SW00017700001@nihonsoft.net"/>
    <hyperlink ref="F11" r:id="rId6" display="SW00017700001@nihonsoft.net"/>
    <hyperlink ref="F13" r:id="rId7" display="SW00017700001@nihonsoft.net"/>
    <hyperlink ref="F15" r:id="rId8" display="SW00017700001@nihonsoft.net"/>
    <hyperlink ref="F17" r:id="rId9" display="SW00017700001@nihonsoft.net"/>
    <hyperlink ref="F19" r:id="rId10" display="SW00017700001@nihonsoft.net"/>
    <hyperlink ref="F21" r:id="rId11" display="SW00017700001@nihonsoft.net"/>
    <hyperlink ref="F23" r:id="rId12" display="SW00017700001@nihonsoft.net"/>
    <hyperlink ref="F25" r:id="rId13" display="SW00017700001@nihonsoft.net"/>
    <hyperlink ref="F27" r:id="rId14" display="SW00017700001@nihonsoft.net"/>
    <hyperlink ref="F10" r:id="rId15" display="SW00017700001@nihonsoft.net"/>
    <hyperlink ref="F12" r:id="rId16" display="SW00017700001@nihonsoft.net"/>
    <hyperlink ref="F14" r:id="rId17" display="SW00017700001@nihonsoft.net"/>
    <hyperlink ref="F16" r:id="rId18" display="SW00017700001@nihonsoft.net"/>
    <hyperlink ref="F18" r:id="rId19" display="SW00017700001@nihonsoft.net"/>
    <hyperlink ref="F20" r:id="rId20" display="SW00017700001@nihonsoft.net"/>
    <hyperlink ref="F22" r:id="rId21" display="SW00017700001@nihonsoft.net"/>
    <hyperlink ref="F24" r:id="rId22" display="SW00017700001@nihonsoft.net"/>
    <hyperlink ref="F26" r:id="rId23" display="SW00017700001@nihonsoft.net"/>
    <hyperlink ref="F28" r:id="rId24" display="SW00017700001@nihonsoft.net"/>
    <hyperlink ref="F29" r:id="rId25" display="SW00017700001@nihonsoft.net"/>
    <hyperlink ref="F31" r:id="rId26" display="SW00017700001@nihonsoft.net"/>
    <hyperlink ref="F33" r:id="rId27" display="SW00017700001@nihonsoft.net"/>
    <hyperlink ref="F30" r:id="rId28" display="SW00017700001@nihonsoft.net"/>
    <hyperlink ref="F32" r:id="rId29" display="SW00017700001@nihonsoft.net"/>
    <hyperlink ref="F35" r:id="rId30" display="SW00017700001@nihonsoft.net"/>
    <hyperlink ref="F34" r:id="rId31" display="SW00017700001@nihonsoft.net"/>
    <hyperlink ref="F36" r:id="rId32" display="SW00017700001@nihonsoft.net"/>
    <hyperlink ref="F37" r:id="rId33" display="SW00017700001@nihonsoft.net"/>
    <hyperlink ref="F39" r:id="rId34" display="SW00017700001@nihonsoft.net"/>
    <hyperlink ref="F41" r:id="rId35" display="SW00017700001@nihonsoft.net"/>
    <hyperlink ref="F43" r:id="rId36" display="SW00017700001@nihonsoft.net"/>
    <hyperlink ref="F45" r:id="rId37" display="SW00017700001@nihonsoft.net"/>
    <hyperlink ref="F47" r:id="rId38" display="SW00017700001@nihonsoft.net"/>
    <hyperlink ref="F49" r:id="rId39" display="SW00017700001@nihonsoft.net"/>
    <hyperlink ref="F51" r:id="rId40" display="SW00017700001@nihonsoft.net"/>
    <hyperlink ref="F53" r:id="rId41" display="SW00017700001@nihonsoft.net"/>
    <hyperlink ref="F55" r:id="rId42" display="SW00017700001@nihonsoft.net"/>
    <hyperlink ref="F38" r:id="rId43" display="SW00017700001@nihonsoft.net"/>
    <hyperlink ref="F40" r:id="rId44" display="SW00017700001@nihonsoft.net"/>
    <hyperlink ref="F42" r:id="rId45" display="SW00017700001@nihonsoft.net"/>
    <hyperlink ref="F44" r:id="rId46" display="SW00017700001@nihonsoft.net"/>
    <hyperlink ref="F46" r:id="rId47" display="SW00017700001@nihonsoft.net"/>
    <hyperlink ref="F48" r:id="rId48" display="SW00017700001@nihonsoft.net"/>
    <hyperlink ref="F50" r:id="rId49" display="SW00017700001@nihonsoft.net"/>
    <hyperlink ref="F52" r:id="rId50" display="SW00017700001@nihonsoft.net"/>
    <hyperlink ref="F54" r:id="rId51" display="SW00017700001@nihonsoft.net"/>
    <hyperlink ref="A1" location="ユーザー一覧!A1" display="通番"/>
    <hyperlink ref="F56" r:id="rId52"/>
    <hyperlink ref="F57" r:id="rId53"/>
    <hyperlink ref="F58" r:id="rId54"/>
    <hyperlink ref="F59" r:id="rId55"/>
    <hyperlink ref="F60" r:id="rId56"/>
    <hyperlink ref="F61" r:id="rId57"/>
    <hyperlink ref="F62" r:id="rId58"/>
    <hyperlink ref="F63" r:id="rId59"/>
    <hyperlink ref="F64" r:id="rId60"/>
    <hyperlink ref="F65" r:id="rId61"/>
    <hyperlink ref="F66" r:id="rId62"/>
    <hyperlink ref="F67" r:id="rId63"/>
    <hyperlink ref="F68" r:id="rId64"/>
    <hyperlink ref="F69" r:id="rId65"/>
    <hyperlink ref="F70" r:id="rId66"/>
    <hyperlink ref="F71" r:id="rId67"/>
    <hyperlink ref="F72" r:id="rId68"/>
    <hyperlink ref="F73" r:id="rId69"/>
    <hyperlink ref="F74" r:id="rId70"/>
    <hyperlink ref="F75" r:id="rId71"/>
    <hyperlink ref="F76" r:id="rId72"/>
    <hyperlink ref="F77" r:id="rId73"/>
    <hyperlink ref="F78" r:id="rId74"/>
    <hyperlink ref="F79" r:id="rId75"/>
    <hyperlink ref="F80" r:id="rId76"/>
    <hyperlink ref="F81" r:id="rId77"/>
    <hyperlink ref="F82:F86" r:id="rId78" display="sofinet@nihonsoft.net"/>
    <hyperlink ref="F87" r:id="rId79"/>
    <hyperlink ref="F88" r:id="rId80"/>
  </hyperlinks>
  <pageMargins left="0.7" right="0.7" top="0.75" bottom="0.75" header="0.51180555555555496" footer="0.51180555555555496"/>
  <pageSetup paperSize="9" firstPageNumber="0" fitToHeight="0" orientation="landscape" r:id="rId8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>
    <pageSetUpPr fitToPage="1"/>
  </sheetPr>
  <dimension ref="A1:X257"/>
  <sheetViews>
    <sheetView zoomScaleNormal="100" workbookViewId="0">
      <pane ySplit="1" topLeftCell="A221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7" style="104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21.62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20" width="17.25" style="104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187" t="s">
        <v>44</v>
      </c>
      <c r="G1" s="187" t="s">
        <v>45</v>
      </c>
      <c r="H1" s="187" t="s">
        <v>46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160101</v>
      </c>
      <c r="C2" s="188" t="s">
        <v>18341</v>
      </c>
      <c r="D2" s="188" t="s">
        <v>18220</v>
      </c>
      <c r="E2" s="506" t="s">
        <v>28148</v>
      </c>
      <c r="F2" s="853" t="s">
        <v>18190</v>
      </c>
      <c r="G2" s="188" t="s">
        <v>1183</v>
      </c>
      <c r="H2" s="860" t="s">
        <v>18169</v>
      </c>
      <c r="I2" s="41" t="s">
        <v>27350</v>
      </c>
      <c r="J2" s="41"/>
      <c r="K2" s="41"/>
      <c r="L2" s="41"/>
      <c r="M2" s="41"/>
      <c r="N2" s="41"/>
      <c r="O2" s="41" t="s">
        <v>18219</v>
      </c>
      <c r="P2" s="41"/>
      <c r="Q2" s="41"/>
      <c r="R2" s="41"/>
      <c r="S2" s="41"/>
      <c r="T2" s="41"/>
      <c r="U2" s="861">
        <v>48</v>
      </c>
      <c r="W2" s="862" t="s">
        <v>5180</v>
      </c>
      <c r="X2" s="862">
        <f>COUNTIF($U$2:$U$51,"41")</f>
        <v>0</v>
      </c>
    </row>
    <row r="3" spans="1:24" ht="15" thickTop="1" thickBot="1">
      <c r="A3" s="188">
        <v>2</v>
      </c>
      <c r="B3" s="188">
        <v>160102</v>
      </c>
      <c r="C3" s="772" t="s">
        <v>18342</v>
      </c>
      <c r="D3" s="188" t="s">
        <v>18221</v>
      </c>
      <c r="E3" s="524" t="s">
        <v>18240</v>
      </c>
      <c r="F3" s="853" t="s">
        <v>18191</v>
      </c>
      <c r="G3" s="188" t="s">
        <v>1183</v>
      </c>
      <c r="H3" s="860" t="s">
        <v>18170</v>
      </c>
      <c r="I3" s="41" t="s">
        <v>27350</v>
      </c>
      <c r="J3" s="41"/>
      <c r="K3" s="41"/>
      <c r="L3" s="41"/>
      <c r="M3" s="41"/>
      <c r="N3" s="41"/>
      <c r="O3" s="41" t="s">
        <v>18219</v>
      </c>
      <c r="P3" s="41"/>
      <c r="Q3" s="41"/>
      <c r="R3" s="41"/>
      <c r="S3" s="41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>
        <v>111001</v>
      </c>
      <c r="C4" s="772" t="s">
        <v>18343</v>
      </c>
      <c r="D4" s="188" t="s">
        <v>18222</v>
      </c>
      <c r="E4" s="524" t="s">
        <v>18241</v>
      </c>
      <c r="F4" s="853" t="s">
        <v>18192</v>
      </c>
      <c r="G4" s="188" t="s">
        <v>1183</v>
      </c>
      <c r="H4" s="860" t="s">
        <v>18171</v>
      </c>
      <c r="I4" s="41" t="s">
        <v>27350</v>
      </c>
      <c r="J4" s="41"/>
      <c r="K4" s="41"/>
      <c r="L4" s="41"/>
      <c r="M4" s="41"/>
      <c r="N4" s="41"/>
      <c r="O4" s="41" t="s">
        <v>18219</v>
      </c>
      <c r="P4" s="41"/>
      <c r="Q4" s="41"/>
      <c r="R4" s="41"/>
      <c r="S4" s="41"/>
      <c r="T4" s="41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>
        <v>160105</v>
      </c>
      <c r="C5" s="772" t="s">
        <v>18344</v>
      </c>
      <c r="D5" s="188" t="s">
        <v>18223</v>
      </c>
      <c r="E5" s="524" t="s">
        <v>18242</v>
      </c>
      <c r="F5" s="853" t="s">
        <v>18193</v>
      </c>
      <c r="G5" s="188" t="s">
        <v>1183</v>
      </c>
      <c r="H5" s="860" t="s">
        <v>18172</v>
      </c>
      <c r="I5" s="41" t="s">
        <v>27350</v>
      </c>
      <c r="J5" s="41"/>
      <c r="K5" s="41"/>
      <c r="L5" s="41"/>
      <c r="M5" s="41"/>
      <c r="N5" s="41"/>
      <c r="O5" s="41" t="s">
        <v>18219</v>
      </c>
      <c r="P5" s="41"/>
      <c r="Q5" s="41"/>
      <c r="R5" s="41"/>
      <c r="S5" s="41"/>
      <c r="T5" s="41"/>
      <c r="U5" s="861"/>
      <c r="W5" s="862" t="s">
        <v>5176</v>
      </c>
      <c r="X5" s="862">
        <f>COUNTIF($U$2:$U$60,"44")</f>
        <v>0</v>
      </c>
    </row>
    <row r="6" spans="1:24" ht="15" thickTop="1" thickBot="1">
      <c r="A6" s="188">
        <v>5</v>
      </c>
      <c r="B6" s="188">
        <v>160106</v>
      </c>
      <c r="C6" s="772" t="s">
        <v>18345</v>
      </c>
      <c r="D6" s="188" t="s">
        <v>18224</v>
      </c>
      <c r="E6" s="524" t="s">
        <v>18243</v>
      </c>
      <c r="F6" s="853" t="s">
        <v>18194</v>
      </c>
      <c r="G6" s="188" t="s">
        <v>1183</v>
      </c>
      <c r="H6" s="860" t="s">
        <v>18173</v>
      </c>
      <c r="I6" s="41" t="s">
        <v>27350</v>
      </c>
      <c r="J6" s="41"/>
      <c r="K6" s="41"/>
      <c r="L6" s="41"/>
      <c r="M6" s="41"/>
      <c r="N6" s="41"/>
      <c r="O6" s="41" t="s">
        <v>18219</v>
      </c>
      <c r="P6" s="41"/>
      <c r="Q6" s="41"/>
      <c r="R6" s="41"/>
      <c r="S6" s="41"/>
      <c r="T6" s="41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>
        <v>100101</v>
      </c>
      <c r="C7" s="772" t="s">
        <v>18346</v>
      </c>
      <c r="D7" s="188" t="s">
        <v>18225</v>
      </c>
      <c r="E7" s="524" t="s">
        <v>18244</v>
      </c>
      <c r="F7" s="853" t="s">
        <v>18195</v>
      </c>
      <c r="G7" s="188" t="s">
        <v>1183</v>
      </c>
      <c r="H7" s="860" t="s">
        <v>18174</v>
      </c>
      <c r="I7" s="41" t="s">
        <v>27350</v>
      </c>
      <c r="J7" s="41"/>
      <c r="K7" s="41"/>
      <c r="L7" s="41"/>
      <c r="M7" s="41"/>
      <c r="N7" s="41"/>
      <c r="O7" s="41" t="s">
        <v>18219</v>
      </c>
      <c r="P7" s="41"/>
      <c r="Q7" s="41"/>
      <c r="R7" s="41"/>
      <c r="S7" s="41"/>
      <c r="T7" s="41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>
        <v>160103</v>
      </c>
      <c r="C8" s="772" t="s">
        <v>18347</v>
      </c>
      <c r="D8" s="188" t="s">
        <v>18226</v>
      </c>
      <c r="E8" s="524" t="s">
        <v>18245</v>
      </c>
      <c r="F8" s="853" t="s">
        <v>18196</v>
      </c>
      <c r="G8" s="188" t="s">
        <v>1183</v>
      </c>
      <c r="H8" s="860" t="s">
        <v>18175</v>
      </c>
      <c r="I8" s="41" t="s">
        <v>27350</v>
      </c>
      <c r="J8" s="41"/>
      <c r="K8" s="41"/>
      <c r="L8" s="41"/>
      <c r="M8" s="41"/>
      <c r="N8" s="41"/>
      <c r="O8" s="41" t="s">
        <v>18219</v>
      </c>
      <c r="P8" s="41"/>
      <c r="Q8" s="41"/>
      <c r="R8" s="41"/>
      <c r="S8" s="41"/>
      <c r="T8" s="41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>
        <v>160301</v>
      </c>
      <c r="C9" s="772" t="s">
        <v>18348</v>
      </c>
      <c r="D9" s="188" t="s">
        <v>18227</v>
      </c>
      <c r="E9" s="524" t="s">
        <v>18246</v>
      </c>
      <c r="F9" s="853" t="s">
        <v>18197</v>
      </c>
      <c r="G9" s="188" t="s">
        <v>1183</v>
      </c>
      <c r="H9" s="860" t="s">
        <v>18176</v>
      </c>
      <c r="I9" s="41" t="s">
        <v>27350</v>
      </c>
      <c r="J9" s="41"/>
      <c r="K9" s="41"/>
      <c r="L9" s="41"/>
      <c r="M9" s="41"/>
      <c r="N9" s="41"/>
      <c r="O9" s="41" t="s">
        <v>18219</v>
      </c>
      <c r="P9" s="41"/>
      <c r="Q9" s="41"/>
      <c r="R9" s="41"/>
      <c r="S9" s="41"/>
      <c r="T9" s="41"/>
      <c r="U9" s="861"/>
      <c r="W9" s="862" t="s">
        <v>5216</v>
      </c>
      <c r="X9" s="862">
        <f>COUNTIF($U$2:$U$175,"48")</f>
        <v>1</v>
      </c>
    </row>
    <row r="10" spans="1:24" ht="15" thickTop="1" thickBot="1">
      <c r="A10" s="188">
        <v>9</v>
      </c>
      <c r="B10" s="188">
        <v>160302</v>
      </c>
      <c r="C10" s="772" t="s">
        <v>18349</v>
      </c>
      <c r="D10" s="188" t="s">
        <v>18228</v>
      </c>
      <c r="E10" s="524" t="s">
        <v>18247</v>
      </c>
      <c r="F10" s="853" t="s">
        <v>18198</v>
      </c>
      <c r="G10" s="188" t="s">
        <v>1183</v>
      </c>
      <c r="H10" s="860" t="s">
        <v>18177</v>
      </c>
      <c r="I10" s="41" t="s">
        <v>27350</v>
      </c>
      <c r="J10" s="41"/>
      <c r="K10" s="41"/>
      <c r="L10" s="41"/>
      <c r="M10" s="41"/>
      <c r="N10" s="41"/>
      <c r="O10" s="41" t="s">
        <v>18219</v>
      </c>
      <c r="P10" s="41"/>
      <c r="Q10" s="41"/>
      <c r="R10" s="41"/>
      <c r="S10" s="41"/>
      <c r="T10" s="41"/>
      <c r="U10" s="861"/>
      <c r="W10" s="862" t="s">
        <v>5215</v>
      </c>
      <c r="X10" s="862">
        <f>COUNTIF($U$2:$U$175,"49")</f>
        <v>0</v>
      </c>
    </row>
    <row r="11" spans="1:24" ht="15" thickTop="1" thickBot="1">
      <c r="A11" s="188">
        <v>10</v>
      </c>
      <c r="B11" s="188">
        <v>160107</v>
      </c>
      <c r="C11" s="772" t="s">
        <v>18350</v>
      </c>
      <c r="D11" s="188" t="s">
        <v>18229</v>
      </c>
      <c r="E11" s="524" t="s">
        <v>18248</v>
      </c>
      <c r="F11" s="853" t="s">
        <v>18199</v>
      </c>
      <c r="G11" s="188" t="s">
        <v>1183</v>
      </c>
      <c r="H11" s="860" t="s">
        <v>18178</v>
      </c>
      <c r="I11" s="41" t="s">
        <v>27350</v>
      </c>
      <c r="J11" s="41"/>
      <c r="K11" s="41"/>
      <c r="L11" s="41"/>
      <c r="M11" s="41"/>
      <c r="N11" s="41"/>
      <c r="O11" s="41" t="s">
        <v>18219</v>
      </c>
      <c r="P11" s="41"/>
      <c r="Q11" s="41"/>
      <c r="R11" s="41"/>
      <c r="S11" s="41"/>
      <c r="T11" s="41"/>
      <c r="U11" s="861"/>
      <c r="W11" s="862" t="s">
        <v>17020</v>
      </c>
      <c r="X11" s="862">
        <f>COUNTIF($U$2:$U$175,"50")</f>
        <v>0</v>
      </c>
    </row>
    <row r="12" spans="1:24" ht="15" thickTop="1" thickBot="1">
      <c r="A12" s="188">
        <v>11</v>
      </c>
      <c r="B12" s="188">
        <v>100102</v>
      </c>
      <c r="C12" s="772" t="s">
        <v>18351</v>
      </c>
      <c r="D12" s="188" t="s">
        <v>18230</v>
      </c>
      <c r="E12" s="524" t="s">
        <v>18249</v>
      </c>
      <c r="F12" s="853" t="s">
        <v>18200</v>
      </c>
      <c r="G12" s="188" t="s">
        <v>1183</v>
      </c>
      <c r="H12" s="860" t="s">
        <v>18179</v>
      </c>
      <c r="I12" s="41" t="s">
        <v>27350</v>
      </c>
      <c r="J12" s="41"/>
      <c r="K12" s="41"/>
      <c r="L12" s="41"/>
      <c r="M12" s="41"/>
      <c r="N12" s="41"/>
      <c r="O12" s="41" t="s">
        <v>18219</v>
      </c>
      <c r="P12" s="41"/>
      <c r="Q12" s="41"/>
      <c r="R12" s="41"/>
      <c r="S12" s="41"/>
      <c r="T12" s="41"/>
      <c r="U12" s="861"/>
      <c r="W12" s="862" t="s">
        <v>17021</v>
      </c>
      <c r="X12" s="862">
        <f>COUNTIF($U$2:$U$175,"51")</f>
        <v>0</v>
      </c>
    </row>
    <row r="13" spans="1:24" ht="15" thickTop="1" thickBot="1">
      <c r="A13" s="188">
        <v>12</v>
      </c>
      <c r="B13" s="188">
        <v>110102</v>
      </c>
      <c r="C13" s="772" t="s">
        <v>18352</v>
      </c>
      <c r="D13" s="188" t="s">
        <v>18231</v>
      </c>
      <c r="E13" s="524" t="s">
        <v>18250</v>
      </c>
      <c r="F13" s="853" t="s">
        <v>18201</v>
      </c>
      <c r="G13" s="188" t="s">
        <v>1183</v>
      </c>
      <c r="H13" s="860" t="s">
        <v>18180</v>
      </c>
      <c r="I13" s="41" t="s">
        <v>27350</v>
      </c>
      <c r="J13" s="41"/>
      <c r="K13" s="41"/>
      <c r="L13" s="41"/>
      <c r="M13" s="41"/>
      <c r="N13" s="41"/>
      <c r="O13" s="41" t="s">
        <v>18219</v>
      </c>
      <c r="P13" s="41"/>
      <c r="Q13" s="41"/>
      <c r="R13" s="41"/>
      <c r="S13" s="41"/>
      <c r="T13" s="41"/>
      <c r="U13" s="861"/>
      <c r="W13" s="862" t="s">
        <v>17022</v>
      </c>
      <c r="X13" s="862">
        <f>COUNTIF($U$2:$U$175,"52")</f>
        <v>0</v>
      </c>
    </row>
    <row r="14" spans="1:24" ht="15" thickTop="1" thickBot="1">
      <c r="A14" s="188">
        <v>13</v>
      </c>
      <c r="B14" s="188">
        <v>100103</v>
      </c>
      <c r="C14" s="772" t="s">
        <v>18353</v>
      </c>
      <c r="D14" s="188" t="s">
        <v>18232</v>
      </c>
      <c r="E14" s="524" t="s">
        <v>18251</v>
      </c>
      <c r="F14" s="853" t="s">
        <v>18202</v>
      </c>
      <c r="G14" s="188" t="s">
        <v>1183</v>
      </c>
      <c r="H14" s="860" t="s">
        <v>18181</v>
      </c>
      <c r="I14" s="41" t="s">
        <v>27350</v>
      </c>
      <c r="J14" s="41"/>
      <c r="K14" s="41"/>
      <c r="L14" s="41"/>
      <c r="M14" s="41"/>
      <c r="N14" s="41"/>
      <c r="O14" s="41" t="s">
        <v>18219</v>
      </c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>
        <v>14</v>
      </c>
      <c r="B15" s="188">
        <v>110103</v>
      </c>
      <c r="C15" s="772" t="s">
        <v>18354</v>
      </c>
      <c r="D15" s="188" t="s">
        <v>18233</v>
      </c>
      <c r="E15" s="524" t="s">
        <v>18252</v>
      </c>
      <c r="F15" s="853" t="s">
        <v>18203</v>
      </c>
      <c r="G15" s="188" t="s">
        <v>1183</v>
      </c>
      <c r="H15" s="860" t="s">
        <v>18182</v>
      </c>
      <c r="I15" s="41" t="s">
        <v>27350</v>
      </c>
      <c r="J15" s="41"/>
      <c r="K15" s="41"/>
      <c r="L15" s="41"/>
      <c r="M15" s="41"/>
      <c r="N15" s="41"/>
      <c r="O15" s="41" t="s">
        <v>18219</v>
      </c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>
        <v>15</v>
      </c>
      <c r="B16" s="188">
        <v>110201</v>
      </c>
      <c r="C16" s="188" t="s">
        <v>18355</v>
      </c>
      <c r="D16" s="188" t="s">
        <v>18234</v>
      </c>
      <c r="E16" s="524" t="s">
        <v>18253</v>
      </c>
      <c r="F16" s="853" t="s">
        <v>18204</v>
      </c>
      <c r="G16" s="188" t="s">
        <v>1183</v>
      </c>
      <c r="H16" s="860" t="s">
        <v>18183</v>
      </c>
      <c r="I16" s="41" t="s">
        <v>27350</v>
      </c>
      <c r="J16" s="41"/>
      <c r="K16" s="41"/>
      <c r="L16" s="41"/>
      <c r="M16" s="41"/>
      <c r="N16" s="41"/>
      <c r="O16" s="41" t="s">
        <v>18219</v>
      </c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>
        <v>16</v>
      </c>
      <c r="B17" s="188">
        <v>160104</v>
      </c>
      <c r="C17" s="188" t="s">
        <v>18356</v>
      </c>
      <c r="D17" s="188" t="s">
        <v>18235</v>
      </c>
      <c r="E17" s="524" t="s">
        <v>18254</v>
      </c>
      <c r="F17" s="853" t="s">
        <v>18205</v>
      </c>
      <c r="G17" s="188" t="s">
        <v>1183</v>
      </c>
      <c r="H17" s="860" t="s">
        <v>18184</v>
      </c>
      <c r="I17" s="41" t="s">
        <v>27350</v>
      </c>
      <c r="J17" s="41"/>
      <c r="K17" s="41"/>
      <c r="L17" s="41"/>
      <c r="M17" s="41"/>
      <c r="N17" s="41"/>
      <c r="O17" s="41" t="s">
        <v>18219</v>
      </c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>
        <v>17</v>
      </c>
      <c r="B18" s="188">
        <v>110202</v>
      </c>
      <c r="C18" s="188" t="s">
        <v>18357</v>
      </c>
      <c r="D18" s="188" t="s">
        <v>18236</v>
      </c>
      <c r="E18" s="524" t="s">
        <v>18255</v>
      </c>
      <c r="F18" s="853" t="s">
        <v>18206</v>
      </c>
      <c r="G18" s="188" t="s">
        <v>1183</v>
      </c>
      <c r="H18" s="860" t="s">
        <v>18185</v>
      </c>
      <c r="I18" s="41" t="s">
        <v>27350</v>
      </c>
      <c r="J18" s="41"/>
      <c r="K18" s="41"/>
      <c r="L18" s="41"/>
      <c r="M18" s="41"/>
      <c r="N18" s="41"/>
      <c r="O18" s="41" t="s">
        <v>18219</v>
      </c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>
        <v>18</v>
      </c>
      <c r="B19" s="188">
        <v>110104</v>
      </c>
      <c r="C19" s="188" t="s">
        <v>18358</v>
      </c>
      <c r="D19" s="188" t="s">
        <v>18237</v>
      </c>
      <c r="E19" s="524" t="s">
        <v>18256</v>
      </c>
      <c r="F19" s="853" t="s">
        <v>18207</v>
      </c>
      <c r="G19" s="188" t="s">
        <v>1183</v>
      </c>
      <c r="H19" s="860" t="s">
        <v>18186</v>
      </c>
      <c r="I19" s="41" t="s">
        <v>27350</v>
      </c>
      <c r="J19" s="41"/>
      <c r="K19" s="41"/>
      <c r="L19" s="41"/>
      <c r="M19" s="41"/>
      <c r="N19" s="41"/>
      <c r="O19" s="41" t="s">
        <v>18219</v>
      </c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>
        <v>19</v>
      </c>
      <c r="B20" s="188">
        <v>110101</v>
      </c>
      <c r="C20" s="188" t="s">
        <v>18359</v>
      </c>
      <c r="D20" s="188" t="s">
        <v>18238</v>
      </c>
      <c r="E20" s="506" t="s">
        <v>18257</v>
      </c>
      <c r="F20" s="853" t="s">
        <v>18208</v>
      </c>
      <c r="G20" s="188" t="s">
        <v>1183</v>
      </c>
      <c r="H20" s="860" t="s">
        <v>18187</v>
      </c>
      <c r="I20" s="41" t="s">
        <v>27350</v>
      </c>
      <c r="J20" s="41"/>
      <c r="K20" s="41"/>
      <c r="L20" s="41"/>
      <c r="M20" s="41"/>
      <c r="N20" s="41"/>
      <c r="O20" s="41" t="s">
        <v>18219</v>
      </c>
      <c r="P20" s="41"/>
      <c r="Q20" s="41"/>
      <c r="R20" s="41"/>
      <c r="S20" s="41"/>
      <c r="T20" s="41"/>
      <c r="U20" s="861"/>
    </row>
    <row r="21" spans="1:24" ht="15" thickTop="1" thickBot="1">
      <c r="A21" s="188">
        <v>20</v>
      </c>
      <c r="B21" s="188">
        <v>110203</v>
      </c>
      <c r="C21" s="188" t="s">
        <v>18189</v>
      </c>
      <c r="D21" s="188" t="s">
        <v>18239</v>
      </c>
      <c r="E21" s="506" t="s">
        <v>18258</v>
      </c>
      <c r="F21" s="853" t="s">
        <v>18209</v>
      </c>
      <c r="G21" s="188" t="s">
        <v>1183</v>
      </c>
      <c r="H21" s="860" t="s">
        <v>18188</v>
      </c>
      <c r="I21" s="41" t="s">
        <v>27350</v>
      </c>
      <c r="J21" s="41"/>
      <c r="K21" s="41"/>
      <c r="L21" s="41"/>
      <c r="M21" s="41"/>
      <c r="N21" s="41"/>
      <c r="O21" s="41" t="s">
        <v>18219</v>
      </c>
      <c r="P21" s="41"/>
      <c r="Q21" s="41"/>
      <c r="R21" s="41"/>
      <c r="S21" s="41"/>
      <c r="T21" s="41"/>
      <c r="U21" s="861"/>
    </row>
    <row r="22" spans="1:24" ht="15" thickTop="1" thickBot="1">
      <c r="A22" s="188">
        <v>21</v>
      </c>
      <c r="B22" s="188">
        <v>101001</v>
      </c>
      <c r="C22" s="188" t="s">
        <v>22015</v>
      </c>
      <c r="D22" s="188" t="s">
        <v>20295</v>
      </c>
      <c r="E22" s="506" t="s">
        <v>20322</v>
      </c>
      <c r="F22" s="853" t="s">
        <v>20228</v>
      </c>
      <c r="G22" s="188" t="s">
        <v>1183</v>
      </c>
      <c r="H22" s="860" t="s">
        <v>20282</v>
      </c>
      <c r="I22" s="41" t="s">
        <v>27350</v>
      </c>
      <c r="J22" s="41"/>
      <c r="K22" s="41"/>
      <c r="L22" s="41"/>
      <c r="M22" s="41"/>
      <c r="N22" s="41"/>
      <c r="O22" s="41" t="s">
        <v>20294</v>
      </c>
      <c r="P22" s="41"/>
      <c r="Q22" s="41"/>
      <c r="R22" s="41"/>
      <c r="S22" s="41"/>
      <c r="T22" s="41"/>
      <c r="U22" s="861"/>
    </row>
    <row r="23" spans="1:24" ht="15" thickTop="1" thickBot="1">
      <c r="A23" s="188">
        <v>22</v>
      </c>
      <c r="B23" s="188">
        <v>101002</v>
      </c>
      <c r="C23" s="188" t="s">
        <v>22016</v>
      </c>
      <c r="D23" s="188" t="s">
        <v>20296</v>
      </c>
      <c r="E23" s="506" t="s">
        <v>20323</v>
      </c>
      <c r="F23" s="853" t="s">
        <v>20229</v>
      </c>
      <c r="G23" s="188" t="s">
        <v>1183</v>
      </c>
      <c r="H23" s="860" t="s">
        <v>20257</v>
      </c>
      <c r="I23" s="41" t="s">
        <v>27350</v>
      </c>
      <c r="J23" s="41"/>
      <c r="K23" s="41"/>
      <c r="L23" s="41"/>
      <c r="M23" s="41"/>
      <c r="N23" s="41"/>
      <c r="O23" s="41" t="s">
        <v>20294</v>
      </c>
      <c r="P23" s="41"/>
      <c r="Q23" s="41"/>
      <c r="R23" s="41"/>
      <c r="S23" s="41"/>
      <c r="T23" s="41"/>
      <c r="U23" s="861"/>
    </row>
    <row r="24" spans="1:24" ht="15" thickTop="1" thickBot="1">
      <c r="A24" s="188">
        <v>23</v>
      </c>
      <c r="B24" s="188">
        <v>110401</v>
      </c>
      <c r="C24" s="188" t="s">
        <v>22017</v>
      </c>
      <c r="D24" s="188" t="s">
        <v>20297</v>
      </c>
      <c r="E24" s="506" t="s">
        <v>20324</v>
      </c>
      <c r="F24" s="853" t="s">
        <v>20230</v>
      </c>
      <c r="G24" s="188" t="s">
        <v>1183</v>
      </c>
      <c r="H24" s="860" t="s">
        <v>20258</v>
      </c>
      <c r="I24" s="41" t="s">
        <v>27350</v>
      </c>
      <c r="J24" s="41"/>
      <c r="K24" s="41"/>
      <c r="L24" s="41"/>
      <c r="M24" s="41"/>
      <c r="N24" s="41"/>
      <c r="O24" s="41" t="s">
        <v>20294</v>
      </c>
      <c r="P24" s="41"/>
      <c r="Q24" s="41"/>
      <c r="R24" s="41"/>
      <c r="S24" s="41"/>
      <c r="T24" s="41"/>
      <c r="U24" s="861"/>
    </row>
    <row r="25" spans="1:24" ht="15" thickTop="1" thickBot="1">
      <c r="A25" s="188">
        <v>24</v>
      </c>
      <c r="B25" s="188">
        <v>110501</v>
      </c>
      <c r="C25" s="188" t="s">
        <v>22018</v>
      </c>
      <c r="D25" s="188" t="s">
        <v>20378</v>
      </c>
      <c r="E25" s="506" t="s">
        <v>20379</v>
      </c>
      <c r="F25" s="853" t="s">
        <v>20231</v>
      </c>
      <c r="G25" s="188" t="s">
        <v>1183</v>
      </c>
      <c r="H25" s="860" t="s">
        <v>20259</v>
      </c>
      <c r="I25" s="41" t="s">
        <v>27350</v>
      </c>
      <c r="J25" s="41"/>
      <c r="K25" s="41"/>
      <c r="L25" s="41"/>
      <c r="M25" s="41"/>
      <c r="N25" s="41"/>
      <c r="O25" s="41" t="s">
        <v>20294</v>
      </c>
      <c r="P25" s="41"/>
      <c r="Q25" s="41"/>
      <c r="R25" s="41"/>
      <c r="S25" s="41"/>
      <c r="T25" s="41"/>
      <c r="U25" s="861"/>
    </row>
    <row r="26" spans="1:24" ht="15" thickTop="1" thickBot="1">
      <c r="A26" s="188">
        <v>25</v>
      </c>
      <c r="B26" s="188">
        <v>110502</v>
      </c>
      <c r="C26" s="188" t="s">
        <v>22019</v>
      </c>
      <c r="D26" s="188" t="s">
        <v>20298</v>
      </c>
      <c r="E26" s="506" t="s">
        <v>20325</v>
      </c>
      <c r="F26" s="853" t="s">
        <v>20232</v>
      </c>
      <c r="G26" s="188" t="s">
        <v>1183</v>
      </c>
      <c r="H26" s="860" t="s">
        <v>20260</v>
      </c>
      <c r="I26" s="41" t="s">
        <v>27350</v>
      </c>
      <c r="J26" s="41"/>
      <c r="K26" s="41"/>
      <c r="L26" s="41"/>
      <c r="M26" s="41"/>
      <c r="N26" s="41"/>
      <c r="O26" s="41" t="s">
        <v>20294</v>
      </c>
      <c r="P26" s="41"/>
      <c r="Q26" s="41"/>
      <c r="R26" s="41"/>
      <c r="S26" s="41"/>
      <c r="T26" s="41"/>
      <c r="U26" s="861"/>
    </row>
    <row r="27" spans="1:24" ht="15" thickTop="1" thickBot="1">
      <c r="A27" s="188">
        <v>26</v>
      </c>
      <c r="B27" s="188">
        <v>110503</v>
      </c>
      <c r="C27" s="188" t="s">
        <v>22020</v>
      </c>
      <c r="D27" s="188" t="s">
        <v>20299</v>
      </c>
      <c r="E27" s="506" t="s">
        <v>20326</v>
      </c>
      <c r="F27" s="853" t="s">
        <v>20233</v>
      </c>
      <c r="G27" s="188" t="s">
        <v>1183</v>
      </c>
      <c r="H27" s="860" t="s">
        <v>20261</v>
      </c>
      <c r="I27" s="41" t="s">
        <v>27350</v>
      </c>
      <c r="J27" s="41"/>
      <c r="K27" s="41"/>
      <c r="L27" s="41"/>
      <c r="M27" s="41"/>
      <c r="N27" s="41"/>
      <c r="O27" s="41" t="s">
        <v>20294</v>
      </c>
      <c r="P27" s="41"/>
      <c r="Q27" s="41"/>
      <c r="R27" s="41"/>
      <c r="S27" s="41"/>
      <c r="T27" s="41"/>
      <c r="U27" s="861"/>
    </row>
    <row r="28" spans="1:24" ht="15" thickTop="1" thickBot="1">
      <c r="A28" s="188">
        <v>27</v>
      </c>
      <c r="B28" s="188">
        <v>110504</v>
      </c>
      <c r="C28" s="188" t="s">
        <v>22021</v>
      </c>
      <c r="D28" s="188" t="s">
        <v>20300</v>
      </c>
      <c r="E28" s="506" t="s">
        <v>20327</v>
      </c>
      <c r="F28" s="853" t="s">
        <v>20234</v>
      </c>
      <c r="G28" s="188" t="s">
        <v>1183</v>
      </c>
      <c r="H28" s="860" t="s">
        <v>20262</v>
      </c>
      <c r="I28" s="41" t="s">
        <v>27350</v>
      </c>
      <c r="J28" s="41"/>
      <c r="K28" s="41"/>
      <c r="L28" s="41"/>
      <c r="M28" s="41"/>
      <c r="N28" s="41"/>
      <c r="O28" s="41" t="s">
        <v>20294</v>
      </c>
      <c r="P28" s="41"/>
      <c r="Q28" s="41"/>
      <c r="R28" s="41"/>
      <c r="S28" s="41"/>
      <c r="T28" s="41"/>
      <c r="U28" s="861"/>
    </row>
    <row r="29" spans="1:24" ht="15" thickTop="1" thickBot="1">
      <c r="A29" s="188">
        <v>28</v>
      </c>
      <c r="B29" s="188">
        <v>120101</v>
      </c>
      <c r="C29" s="188" t="s">
        <v>22022</v>
      </c>
      <c r="D29" s="188" t="s">
        <v>20301</v>
      </c>
      <c r="E29" s="506" t="s">
        <v>20328</v>
      </c>
      <c r="F29" s="853" t="s">
        <v>20235</v>
      </c>
      <c r="G29" s="188" t="s">
        <v>1183</v>
      </c>
      <c r="H29" s="860" t="s">
        <v>20263</v>
      </c>
      <c r="I29" s="41" t="s">
        <v>27350</v>
      </c>
      <c r="J29" s="41"/>
      <c r="K29" s="41"/>
      <c r="L29" s="41"/>
      <c r="M29" s="41"/>
      <c r="N29" s="41"/>
      <c r="O29" s="41" t="s">
        <v>20294</v>
      </c>
      <c r="P29" s="41"/>
      <c r="Q29" s="41"/>
      <c r="R29" s="41"/>
      <c r="S29" s="41"/>
      <c r="T29" s="41"/>
      <c r="U29" s="861"/>
    </row>
    <row r="30" spans="1:24" ht="15" thickTop="1" thickBot="1">
      <c r="A30" s="188">
        <v>29</v>
      </c>
      <c r="B30" s="188">
        <v>120301</v>
      </c>
      <c r="C30" s="188" t="s">
        <v>22030</v>
      </c>
      <c r="D30" s="188" t="s">
        <v>20302</v>
      </c>
      <c r="E30" s="506" t="s">
        <v>20329</v>
      </c>
      <c r="F30" s="853" t="s">
        <v>20236</v>
      </c>
      <c r="G30" s="188" t="s">
        <v>1183</v>
      </c>
      <c r="H30" s="860" t="s">
        <v>20264</v>
      </c>
      <c r="I30" s="41" t="s">
        <v>27350</v>
      </c>
      <c r="J30" s="41"/>
      <c r="K30" s="41"/>
      <c r="L30" s="41"/>
      <c r="M30" s="41"/>
      <c r="N30" s="41"/>
      <c r="O30" s="41" t="s">
        <v>20294</v>
      </c>
      <c r="P30" s="41"/>
      <c r="Q30" s="41"/>
      <c r="R30" s="41"/>
      <c r="S30" s="41"/>
      <c r="T30" s="41"/>
      <c r="U30" s="861"/>
    </row>
    <row r="31" spans="1:24" ht="15" thickTop="1" thickBot="1">
      <c r="A31" s="188">
        <v>30</v>
      </c>
      <c r="B31" s="188">
        <v>120402</v>
      </c>
      <c r="C31" s="188" t="s">
        <v>22031</v>
      </c>
      <c r="D31" s="188" t="s">
        <v>20303</v>
      </c>
      <c r="E31" s="506" t="s">
        <v>20330</v>
      </c>
      <c r="F31" s="853" t="s">
        <v>20237</v>
      </c>
      <c r="G31" s="188" t="s">
        <v>1183</v>
      </c>
      <c r="H31" s="860" t="s">
        <v>20265</v>
      </c>
      <c r="I31" s="41" t="s">
        <v>27350</v>
      </c>
      <c r="J31" s="41"/>
      <c r="K31" s="41"/>
      <c r="L31" s="41"/>
      <c r="M31" s="41"/>
      <c r="N31" s="41"/>
      <c r="O31" s="41" t="s">
        <v>20294</v>
      </c>
      <c r="P31" s="41"/>
      <c r="Q31" s="41"/>
      <c r="R31" s="41"/>
      <c r="S31" s="41"/>
      <c r="T31" s="41"/>
      <c r="U31" s="861"/>
    </row>
    <row r="32" spans="1:24" ht="15" thickTop="1" thickBot="1">
      <c r="A32" s="188">
        <v>31</v>
      </c>
      <c r="B32" s="188">
        <v>120403</v>
      </c>
      <c r="C32" s="188" t="s">
        <v>22032</v>
      </c>
      <c r="D32" s="188" t="s">
        <v>20304</v>
      </c>
      <c r="E32" s="506" t="s">
        <v>20331</v>
      </c>
      <c r="F32" s="853" t="s">
        <v>20238</v>
      </c>
      <c r="G32" s="188" t="s">
        <v>1183</v>
      </c>
      <c r="H32" s="860" t="s">
        <v>20266</v>
      </c>
      <c r="I32" s="41" t="s">
        <v>27350</v>
      </c>
      <c r="J32" s="41"/>
      <c r="K32" s="41"/>
      <c r="L32" s="41"/>
      <c r="M32" s="41"/>
      <c r="N32" s="41"/>
      <c r="O32" s="41" t="s">
        <v>20294</v>
      </c>
      <c r="P32" s="41"/>
      <c r="Q32" s="41"/>
      <c r="R32" s="41"/>
      <c r="S32" s="41"/>
      <c r="T32" s="41"/>
      <c r="U32" s="861"/>
    </row>
    <row r="33" spans="1:21" ht="15" thickTop="1" thickBot="1">
      <c r="A33" s="188">
        <v>32</v>
      </c>
      <c r="B33" s="188">
        <v>120404</v>
      </c>
      <c r="C33" s="188" t="s">
        <v>22033</v>
      </c>
      <c r="D33" s="188" t="s">
        <v>20305</v>
      </c>
      <c r="E33" s="506" t="s">
        <v>20332</v>
      </c>
      <c r="F33" s="853" t="s">
        <v>20239</v>
      </c>
      <c r="G33" s="188" t="s">
        <v>1183</v>
      </c>
      <c r="H33" s="860" t="s">
        <v>20267</v>
      </c>
      <c r="I33" s="41" t="s">
        <v>27350</v>
      </c>
      <c r="J33" s="41"/>
      <c r="K33" s="41"/>
      <c r="L33" s="41"/>
      <c r="M33" s="41"/>
      <c r="N33" s="41"/>
      <c r="O33" s="41" t="s">
        <v>20294</v>
      </c>
      <c r="P33" s="41"/>
      <c r="Q33" s="41"/>
      <c r="R33" s="41"/>
      <c r="S33" s="41"/>
      <c r="T33" s="41"/>
      <c r="U33" s="861"/>
    </row>
    <row r="34" spans="1:21" ht="15" thickTop="1" thickBot="1">
      <c r="A34" s="188">
        <v>33</v>
      </c>
      <c r="B34" s="188">
        <v>120501</v>
      </c>
      <c r="C34" s="188" t="s">
        <v>22023</v>
      </c>
      <c r="D34" s="188" t="s">
        <v>20306</v>
      </c>
      <c r="E34" s="506" t="s">
        <v>20333</v>
      </c>
      <c r="F34" s="853" t="s">
        <v>20240</v>
      </c>
      <c r="G34" s="188" t="s">
        <v>1183</v>
      </c>
      <c r="H34" s="860" t="s">
        <v>20268</v>
      </c>
      <c r="I34" s="41" t="s">
        <v>27350</v>
      </c>
      <c r="J34" s="41"/>
      <c r="K34" s="41"/>
      <c r="L34" s="41"/>
      <c r="M34" s="41"/>
      <c r="N34" s="41"/>
      <c r="O34" s="41" t="s">
        <v>20294</v>
      </c>
      <c r="P34" s="41"/>
      <c r="Q34" s="41"/>
      <c r="R34" s="41"/>
      <c r="S34" s="41"/>
      <c r="T34" s="41"/>
      <c r="U34" s="861"/>
    </row>
    <row r="35" spans="1:21" ht="15" thickTop="1" thickBot="1">
      <c r="A35" s="188">
        <v>34</v>
      </c>
      <c r="B35" s="188">
        <v>120601</v>
      </c>
      <c r="C35" s="188" t="s">
        <v>22024</v>
      </c>
      <c r="D35" s="188" t="s">
        <v>20307</v>
      </c>
      <c r="E35" s="506" t="s">
        <v>20334</v>
      </c>
      <c r="F35" s="853" t="s">
        <v>20241</v>
      </c>
      <c r="G35" s="188" t="s">
        <v>1183</v>
      </c>
      <c r="H35" s="860" t="s">
        <v>20269</v>
      </c>
      <c r="I35" s="41" t="s">
        <v>27350</v>
      </c>
      <c r="J35" s="41"/>
      <c r="K35" s="41"/>
      <c r="L35" s="41"/>
      <c r="M35" s="41"/>
      <c r="N35" s="41"/>
      <c r="O35" s="41" t="s">
        <v>20294</v>
      </c>
      <c r="P35" s="41"/>
      <c r="Q35" s="41"/>
      <c r="R35" s="41"/>
      <c r="S35" s="41"/>
      <c r="T35" s="41"/>
      <c r="U35" s="861"/>
    </row>
    <row r="36" spans="1:21" ht="15" thickTop="1" thickBot="1">
      <c r="A36" s="188">
        <v>35</v>
      </c>
      <c r="B36" s="188">
        <v>120602</v>
      </c>
      <c r="C36" s="188" t="s">
        <v>22025</v>
      </c>
      <c r="D36" s="188" t="s">
        <v>20308</v>
      </c>
      <c r="E36" s="506" t="s">
        <v>20335</v>
      </c>
      <c r="F36" s="853" t="s">
        <v>20242</v>
      </c>
      <c r="G36" s="188" t="s">
        <v>1183</v>
      </c>
      <c r="H36" s="860" t="s">
        <v>20270</v>
      </c>
      <c r="I36" s="41" t="s">
        <v>27350</v>
      </c>
      <c r="J36" s="41"/>
      <c r="K36" s="41"/>
      <c r="L36" s="41"/>
      <c r="M36" s="41"/>
      <c r="N36" s="41"/>
      <c r="O36" s="41" t="s">
        <v>20294</v>
      </c>
      <c r="P36" s="41"/>
      <c r="Q36" s="41"/>
      <c r="R36" s="41"/>
      <c r="S36" s="41"/>
      <c r="T36" s="41"/>
      <c r="U36" s="861"/>
    </row>
    <row r="37" spans="1:21" ht="15" thickTop="1" thickBot="1">
      <c r="A37" s="188">
        <v>36</v>
      </c>
      <c r="B37" s="188">
        <v>120701</v>
      </c>
      <c r="C37" s="188" t="s">
        <v>22026</v>
      </c>
      <c r="D37" s="188" t="s">
        <v>20309</v>
      </c>
      <c r="E37" s="506" t="s">
        <v>20336</v>
      </c>
      <c r="F37" s="853" t="s">
        <v>20243</v>
      </c>
      <c r="G37" s="188" t="s">
        <v>1183</v>
      </c>
      <c r="H37" s="860" t="s">
        <v>20271</v>
      </c>
      <c r="I37" s="41" t="s">
        <v>27350</v>
      </c>
      <c r="J37" s="41"/>
      <c r="K37" s="41"/>
      <c r="L37" s="41"/>
      <c r="M37" s="41"/>
      <c r="N37" s="41"/>
      <c r="O37" s="41" t="s">
        <v>20294</v>
      </c>
      <c r="P37" s="41"/>
      <c r="Q37" s="41"/>
      <c r="R37" s="41"/>
      <c r="S37" s="41"/>
      <c r="T37" s="41"/>
      <c r="U37" s="861"/>
    </row>
    <row r="38" spans="1:21" ht="15" thickTop="1" thickBot="1">
      <c r="A38" s="188">
        <v>37</v>
      </c>
      <c r="B38" s="188">
        <v>120702</v>
      </c>
      <c r="C38" s="188" t="s">
        <v>22027</v>
      </c>
      <c r="D38" s="188" t="s">
        <v>20310</v>
      </c>
      <c r="E38" s="506" t="s">
        <v>20337</v>
      </c>
      <c r="F38" s="853" t="s">
        <v>20244</v>
      </c>
      <c r="G38" s="188" t="s">
        <v>1183</v>
      </c>
      <c r="H38" s="860" t="s">
        <v>20272</v>
      </c>
      <c r="I38" s="41" t="s">
        <v>27350</v>
      </c>
      <c r="J38" s="41"/>
      <c r="K38" s="41"/>
      <c r="L38" s="41"/>
      <c r="M38" s="41"/>
      <c r="N38" s="41"/>
      <c r="O38" s="41" t="s">
        <v>20294</v>
      </c>
      <c r="P38" s="41"/>
      <c r="Q38" s="41"/>
      <c r="R38" s="41"/>
      <c r="S38" s="41"/>
      <c r="T38" s="41"/>
      <c r="U38" s="861"/>
    </row>
    <row r="39" spans="1:21" ht="15" thickTop="1" thickBot="1">
      <c r="A39" s="188">
        <v>38</v>
      </c>
      <c r="B39" s="188">
        <v>180301</v>
      </c>
      <c r="C39" s="188" t="s">
        <v>20219</v>
      </c>
      <c r="D39" s="188" t="s">
        <v>20311</v>
      </c>
      <c r="E39" s="506" t="s">
        <v>20338</v>
      </c>
      <c r="F39" s="853" t="s">
        <v>20245</v>
      </c>
      <c r="G39" s="188" t="s">
        <v>1183</v>
      </c>
      <c r="H39" s="860" t="s">
        <v>20273</v>
      </c>
      <c r="I39" s="41" t="s">
        <v>27350</v>
      </c>
      <c r="J39" s="41"/>
      <c r="K39" s="41"/>
      <c r="L39" s="41"/>
      <c r="M39" s="41"/>
      <c r="N39" s="41"/>
      <c r="O39" s="41" t="s">
        <v>20294</v>
      </c>
      <c r="P39" s="41"/>
      <c r="Q39" s="41"/>
      <c r="R39" s="41"/>
      <c r="S39" s="41"/>
      <c r="T39" s="41"/>
      <c r="U39" s="861"/>
    </row>
    <row r="40" spans="1:21" ht="15" thickTop="1" thickBot="1">
      <c r="A40" s="188">
        <v>39</v>
      </c>
      <c r="B40" s="188">
        <v>180302</v>
      </c>
      <c r="C40" s="188" t="s">
        <v>20220</v>
      </c>
      <c r="D40" s="188" t="s">
        <v>20312</v>
      </c>
      <c r="E40" s="506" t="s">
        <v>20339</v>
      </c>
      <c r="F40" s="853" t="s">
        <v>20246</v>
      </c>
      <c r="G40" s="188" t="s">
        <v>1183</v>
      </c>
      <c r="H40" s="860" t="s">
        <v>20274</v>
      </c>
      <c r="I40" s="41" t="s">
        <v>27350</v>
      </c>
      <c r="J40" s="41"/>
      <c r="K40" s="41"/>
      <c r="L40" s="41"/>
      <c r="M40" s="41"/>
      <c r="N40" s="41"/>
      <c r="O40" s="41" t="s">
        <v>20294</v>
      </c>
      <c r="P40" s="41"/>
      <c r="Q40" s="41"/>
      <c r="R40" s="41"/>
      <c r="S40" s="41"/>
      <c r="T40" s="41"/>
      <c r="U40" s="861"/>
    </row>
    <row r="41" spans="1:21" ht="15" thickTop="1" thickBot="1">
      <c r="A41" s="188">
        <v>40</v>
      </c>
      <c r="B41" s="188">
        <v>180303</v>
      </c>
      <c r="C41" s="188" t="s">
        <v>20221</v>
      </c>
      <c r="D41" s="188" t="s">
        <v>20313</v>
      </c>
      <c r="E41" s="506" t="s">
        <v>20340</v>
      </c>
      <c r="F41" s="853" t="s">
        <v>20247</v>
      </c>
      <c r="G41" s="188" t="s">
        <v>1183</v>
      </c>
      <c r="H41" s="860" t="s">
        <v>20275</v>
      </c>
      <c r="I41" s="41" t="s">
        <v>27350</v>
      </c>
      <c r="J41" s="41"/>
      <c r="K41" s="41"/>
      <c r="L41" s="41"/>
      <c r="M41" s="41"/>
      <c r="N41" s="41"/>
      <c r="O41" s="41" t="s">
        <v>20294</v>
      </c>
      <c r="P41" s="41"/>
      <c r="Q41" s="41"/>
      <c r="R41" s="41"/>
      <c r="S41" s="41"/>
      <c r="T41" s="41"/>
      <c r="U41" s="861"/>
    </row>
    <row r="42" spans="1:21" ht="15" thickTop="1" thickBot="1">
      <c r="A42" s="188">
        <v>41</v>
      </c>
      <c r="B42" s="188">
        <v>210301</v>
      </c>
      <c r="C42" s="188" t="s">
        <v>20222</v>
      </c>
      <c r="D42" s="188" t="s">
        <v>20314</v>
      </c>
      <c r="E42" s="506" t="s">
        <v>20341</v>
      </c>
      <c r="F42" s="853" t="s">
        <v>20248</v>
      </c>
      <c r="G42" s="188" t="s">
        <v>1183</v>
      </c>
      <c r="H42" s="860" t="s">
        <v>20276</v>
      </c>
      <c r="I42" s="41" t="s">
        <v>27350</v>
      </c>
      <c r="J42" s="41"/>
      <c r="K42" s="41"/>
      <c r="L42" s="41"/>
      <c r="M42" s="41"/>
      <c r="N42" s="41"/>
      <c r="O42" s="41" t="s">
        <v>20294</v>
      </c>
      <c r="P42" s="41"/>
      <c r="Q42" s="41"/>
      <c r="R42" s="41"/>
      <c r="S42" s="41"/>
      <c r="T42" s="41"/>
      <c r="U42" s="861"/>
    </row>
    <row r="43" spans="1:21" ht="15" thickTop="1" thickBot="1">
      <c r="A43" s="188">
        <v>42</v>
      </c>
      <c r="B43" s="188">
        <v>210302</v>
      </c>
      <c r="C43" s="188" t="s">
        <v>20223</v>
      </c>
      <c r="D43" s="188" t="s">
        <v>20315</v>
      </c>
      <c r="E43" s="506" t="s">
        <v>20342</v>
      </c>
      <c r="F43" s="853" t="s">
        <v>20249</v>
      </c>
      <c r="G43" s="188" t="s">
        <v>1183</v>
      </c>
      <c r="H43" s="860" t="s">
        <v>20277</v>
      </c>
      <c r="I43" s="41" t="s">
        <v>27350</v>
      </c>
      <c r="J43" s="41"/>
      <c r="K43" s="41"/>
      <c r="L43" s="41"/>
      <c r="M43" s="41"/>
      <c r="N43" s="41"/>
      <c r="O43" s="41" t="s">
        <v>20294</v>
      </c>
      <c r="P43" s="41"/>
      <c r="Q43" s="41"/>
      <c r="R43" s="41"/>
      <c r="S43" s="41"/>
      <c r="T43" s="41"/>
      <c r="U43" s="861"/>
    </row>
    <row r="44" spans="1:21" ht="15" thickTop="1" thickBot="1">
      <c r="A44" s="188">
        <v>43</v>
      </c>
      <c r="B44" s="188">
        <v>210303</v>
      </c>
      <c r="C44" s="188" t="s">
        <v>20224</v>
      </c>
      <c r="D44" s="188" t="s">
        <v>20316</v>
      </c>
      <c r="E44" s="506" t="s">
        <v>20343</v>
      </c>
      <c r="F44" s="853" t="s">
        <v>20250</v>
      </c>
      <c r="G44" s="188" t="s">
        <v>1183</v>
      </c>
      <c r="H44" s="860" t="s">
        <v>20278</v>
      </c>
      <c r="I44" s="41" t="s">
        <v>27350</v>
      </c>
      <c r="J44" s="41"/>
      <c r="K44" s="41"/>
      <c r="L44" s="41"/>
      <c r="M44" s="41"/>
      <c r="N44" s="41"/>
      <c r="O44" s="41" t="s">
        <v>20294</v>
      </c>
      <c r="P44" s="41"/>
      <c r="Q44" s="41"/>
      <c r="R44" s="41"/>
      <c r="S44" s="41"/>
      <c r="T44" s="41"/>
      <c r="U44" s="861"/>
    </row>
    <row r="45" spans="1:21" ht="15" thickTop="1" thickBot="1">
      <c r="A45" s="188">
        <v>44</v>
      </c>
      <c r="B45" s="188">
        <v>210701</v>
      </c>
      <c r="C45" s="188" t="s">
        <v>20225</v>
      </c>
      <c r="D45" s="188" t="s">
        <v>20317</v>
      </c>
      <c r="E45" s="506" t="s">
        <v>20344</v>
      </c>
      <c r="F45" s="853" t="s">
        <v>20251</v>
      </c>
      <c r="G45" s="188" t="s">
        <v>1183</v>
      </c>
      <c r="H45" s="860" t="s">
        <v>20279</v>
      </c>
      <c r="I45" s="41" t="s">
        <v>27350</v>
      </c>
      <c r="J45" s="41"/>
      <c r="K45" s="41"/>
      <c r="L45" s="41"/>
      <c r="M45" s="41"/>
      <c r="N45" s="41"/>
      <c r="O45" s="41" t="s">
        <v>20294</v>
      </c>
      <c r="P45" s="41"/>
      <c r="Q45" s="41"/>
      <c r="R45" s="41"/>
      <c r="S45" s="41"/>
      <c r="T45" s="41"/>
      <c r="U45" s="861"/>
    </row>
    <row r="46" spans="1:21" ht="15" thickTop="1" thickBot="1">
      <c r="A46" s="188">
        <v>45</v>
      </c>
      <c r="B46" s="188">
        <v>210702</v>
      </c>
      <c r="C46" s="188" t="s">
        <v>20226</v>
      </c>
      <c r="D46" s="188" t="s">
        <v>20318</v>
      </c>
      <c r="E46" s="506" t="s">
        <v>20345</v>
      </c>
      <c r="F46" s="853" t="s">
        <v>20252</v>
      </c>
      <c r="G46" s="188" t="s">
        <v>1183</v>
      </c>
      <c r="H46" s="860" t="s">
        <v>20280</v>
      </c>
      <c r="I46" s="41" t="s">
        <v>27350</v>
      </c>
      <c r="J46" s="41"/>
      <c r="K46" s="41"/>
      <c r="L46" s="41"/>
      <c r="M46" s="41"/>
      <c r="N46" s="41"/>
      <c r="O46" s="41" t="s">
        <v>20294</v>
      </c>
      <c r="P46" s="41"/>
      <c r="Q46" s="41"/>
      <c r="R46" s="41"/>
      <c r="S46" s="41"/>
      <c r="T46" s="41"/>
      <c r="U46" s="861"/>
    </row>
    <row r="47" spans="1:21" ht="15" thickTop="1" thickBot="1">
      <c r="A47" s="188">
        <v>46</v>
      </c>
      <c r="B47" s="188">
        <v>210703</v>
      </c>
      <c r="C47" s="188" t="s">
        <v>20227</v>
      </c>
      <c r="D47" s="188" t="s">
        <v>20319</v>
      </c>
      <c r="E47" s="506" t="s">
        <v>20346</v>
      </c>
      <c r="F47" s="853" t="s">
        <v>20253</v>
      </c>
      <c r="G47" s="188" t="s">
        <v>1183</v>
      </c>
      <c r="H47" s="860" t="s">
        <v>20283</v>
      </c>
      <c r="I47" s="41" t="s">
        <v>27350</v>
      </c>
      <c r="J47" s="41"/>
      <c r="K47" s="41"/>
      <c r="L47" s="41"/>
      <c r="M47" s="41"/>
      <c r="N47" s="41"/>
      <c r="O47" s="41" t="s">
        <v>20294</v>
      </c>
      <c r="P47" s="41"/>
      <c r="Q47" s="41"/>
      <c r="R47" s="41"/>
      <c r="S47" s="41"/>
      <c r="T47" s="41"/>
      <c r="U47" s="861"/>
    </row>
    <row r="48" spans="1:21" ht="15" thickTop="1" thickBot="1">
      <c r="A48" s="188">
        <v>47</v>
      </c>
      <c r="B48" s="188">
        <v>120201</v>
      </c>
      <c r="C48" s="188" t="s">
        <v>20541</v>
      </c>
      <c r="D48" s="188" t="s">
        <v>20320</v>
      </c>
      <c r="E48" s="506" t="s">
        <v>20347</v>
      </c>
      <c r="F48" s="853" t="s">
        <v>20254</v>
      </c>
      <c r="G48" s="188" t="s">
        <v>1183</v>
      </c>
      <c r="H48" s="860" t="s">
        <v>20284</v>
      </c>
      <c r="I48" s="41" t="s">
        <v>20281</v>
      </c>
      <c r="J48" s="41"/>
      <c r="K48" s="41"/>
      <c r="L48" s="41"/>
      <c r="M48" s="41"/>
      <c r="N48" s="41"/>
      <c r="O48" s="41" t="s">
        <v>20294</v>
      </c>
      <c r="P48" s="41"/>
      <c r="Q48" s="41"/>
      <c r="R48" s="41"/>
      <c r="S48" s="41"/>
      <c r="T48" s="41"/>
      <c r="U48" s="861"/>
    </row>
    <row r="49" spans="1:21" ht="15" thickTop="1" thickBot="1">
      <c r="A49" s="188">
        <v>48</v>
      </c>
      <c r="B49" s="188">
        <v>120401</v>
      </c>
      <c r="C49" s="188" t="s">
        <v>20542</v>
      </c>
      <c r="D49" s="188" t="s">
        <v>20321</v>
      </c>
      <c r="E49" s="506" t="s">
        <v>20348</v>
      </c>
      <c r="F49" s="853" t="s">
        <v>20255</v>
      </c>
      <c r="G49" s="188" t="s">
        <v>1183</v>
      </c>
      <c r="H49" s="860" t="s">
        <v>20285</v>
      </c>
      <c r="I49" s="41" t="s">
        <v>20281</v>
      </c>
      <c r="J49" s="41"/>
      <c r="K49" s="41"/>
      <c r="L49" s="41"/>
      <c r="M49" s="41"/>
      <c r="N49" s="41"/>
      <c r="O49" s="41" t="s">
        <v>20294</v>
      </c>
      <c r="P49" s="41"/>
      <c r="Q49" s="41"/>
      <c r="R49" s="41"/>
      <c r="S49" s="41"/>
      <c r="T49" s="41"/>
      <c r="U49" s="861"/>
    </row>
    <row r="50" spans="1:21" ht="15" thickTop="1" thickBot="1">
      <c r="A50" s="188">
        <v>49</v>
      </c>
      <c r="B50" s="188">
        <v>120703</v>
      </c>
      <c r="C50" s="104" t="s">
        <v>22028</v>
      </c>
      <c r="D50" s="188" t="s">
        <v>21952</v>
      </c>
      <c r="E50" s="506" t="s">
        <v>21957</v>
      </c>
      <c r="F50" s="853" t="s">
        <v>21908</v>
      </c>
      <c r="G50" s="188" t="s">
        <v>1183</v>
      </c>
      <c r="H50" s="860" t="s">
        <v>21915</v>
      </c>
      <c r="I50" s="41" t="s">
        <v>27350</v>
      </c>
      <c r="J50" s="41"/>
      <c r="K50" s="41"/>
      <c r="L50" s="41"/>
      <c r="M50" s="41"/>
      <c r="N50" s="41"/>
      <c r="O50" s="41" t="s">
        <v>21962</v>
      </c>
      <c r="P50" s="41"/>
      <c r="Q50" s="41"/>
      <c r="R50" s="41"/>
      <c r="S50" s="41"/>
      <c r="T50" s="41"/>
      <c r="U50" s="861"/>
    </row>
    <row r="51" spans="1:21" ht="15" thickTop="1" thickBot="1">
      <c r="A51" s="188">
        <v>50</v>
      </c>
      <c r="B51" s="188">
        <v>121001</v>
      </c>
      <c r="C51" s="188" t="s">
        <v>22029</v>
      </c>
      <c r="D51" s="188" t="s">
        <v>21953</v>
      </c>
      <c r="E51" s="506" t="s">
        <v>21958</v>
      </c>
      <c r="F51" s="853" t="s">
        <v>21909</v>
      </c>
      <c r="G51" s="188" t="s">
        <v>1183</v>
      </c>
      <c r="H51" s="860" t="s">
        <v>21916</v>
      </c>
      <c r="I51" s="41" t="s">
        <v>27350</v>
      </c>
      <c r="J51" s="41"/>
      <c r="K51" s="41"/>
      <c r="L51" s="41"/>
      <c r="M51" s="41"/>
      <c r="N51" s="41"/>
      <c r="O51" s="41" t="s">
        <v>21962</v>
      </c>
      <c r="P51" s="41"/>
      <c r="Q51" s="41"/>
      <c r="R51" s="41"/>
      <c r="S51" s="41"/>
      <c r="T51" s="41"/>
      <c r="U51" s="861"/>
    </row>
    <row r="52" spans="1:21" ht="15" thickTop="1" thickBot="1">
      <c r="A52" s="188">
        <v>51</v>
      </c>
      <c r="B52" s="188">
        <v>100501</v>
      </c>
      <c r="C52" s="188" t="s">
        <v>22034</v>
      </c>
      <c r="D52" s="188" t="s">
        <v>21954</v>
      </c>
      <c r="E52" s="506" t="s">
        <v>21959</v>
      </c>
      <c r="F52" s="853" t="s">
        <v>21910</v>
      </c>
      <c r="G52" s="188" t="s">
        <v>1183</v>
      </c>
      <c r="H52" s="860" t="s">
        <v>21917</v>
      </c>
      <c r="I52" s="41" t="s">
        <v>27350</v>
      </c>
      <c r="J52" s="41"/>
      <c r="K52" s="41"/>
      <c r="L52" s="41"/>
      <c r="M52" s="41"/>
      <c r="N52" s="41"/>
      <c r="O52" s="41" t="s">
        <v>21962</v>
      </c>
      <c r="P52" s="41"/>
      <c r="Q52" s="41"/>
      <c r="R52" s="41"/>
      <c r="S52" s="41"/>
      <c r="T52" s="41"/>
      <c r="U52" s="861"/>
    </row>
    <row r="53" spans="1:21" ht="15" thickTop="1" thickBot="1">
      <c r="A53" s="188">
        <v>52</v>
      </c>
      <c r="B53" s="188">
        <v>120405</v>
      </c>
      <c r="C53" s="188" t="s">
        <v>22035</v>
      </c>
      <c r="D53" s="188" t="s">
        <v>21955</v>
      </c>
      <c r="E53" s="506" t="s">
        <v>21960</v>
      </c>
      <c r="F53" s="853" t="s">
        <v>21911</v>
      </c>
      <c r="G53" s="188" t="s">
        <v>21913</v>
      </c>
      <c r="H53" s="860" t="s">
        <v>21918</v>
      </c>
      <c r="I53" s="41" t="s">
        <v>27350</v>
      </c>
      <c r="J53" s="41"/>
      <c r="K53" s="41"/>
      <c r="L53" s="41"/>
      <c r="M53" s="41"/>
      <c r="N53" s="41"/>
      <c r="O53" s="41" t="s">
        <v>21962</v>
      </c>
      <c r="P53" s="41"/>
      <c r="Q53" s="41"/>
      <c r="R53" s="41"/>
      <c r="S53" s="41"/>
      <c r="T53" s="41"/>
      <c r="U53" s="861"/>
    </row>
    <row r="54" spans="1:21" ht="15" thickTop="1" thickBot="1">
      <c r="A54" s="188">
        <v>53</v>
      </c>
      <c r="B54" s="188">
        <v>120406</v>
      </c>
      <c r="C54" s="188" t="s">
        <v>22036</v>
      </c>
      <c r="D54" s="188" t="s">
        <v>21956</v>
      </c>
      <c r="E54" s="506" t="s">
        <v>21961</v>
      </c>
      <c r="F54" s="853" t="s">
        <v>21912</v>
      </c>
      <c r="G54" s="188" t="s">
        <v>1183</v>
      </c>
      <c r="H54" s="860" t="s">
        <v>21914</v>
      </c>
      <c r="I54" s="41" t="s">
        <v>27350</v>
      </c>
      <c r="J54" s="41"/>
      <c r="K54" s="41"/>
      <c r="L54" s="41"/>
      <c r="M54" s="41"/>
      <c r="N54" s="41"/>
      <c r="O54" s="41" t="s">
        <v>21962</v>
      </c>
      <c r="P54" s="41"/>
      <c r="Q54" s="41"/>
      <c r="R54" s="41"/>
      <c r="S54" s="41"/>
      <c r="T54" s="41"/>
      <c r="U54" s="861"/>
    </row>
    <row r="55" spans="1:21" ht="15" thickTop="1" thickBot="1">
      <c r="A55" s="188">
        <v>54</v>
      </c>
      <c r="B55" s="188">
        <v>120407</v>
      </c>
      <c r="C55" s="188" t="s">
        <v>31494</v>
      </c>
      <c r="D55" s="188" t="s">
        <v>22162</v>
      </c>
      <c r="E55" s="506" t="s">
        <v>22163</v>
      </c>
      <c r="F55" s="185" t="s">
        <v>22161</v>
      </c>
      <c r="G55" s="188" t="s">
        <v>1183</v>
      </c>
      <c r="H55" s="860" t="s">
        <v>22060</v>
      </c>
      <c r="I55" s="41" t="s">
        <v>27350</v>
      </c>
      <c r="J55" s="41"/>
      <c r="K55" s="41"/>
      <c r="L55" s="41"/>
      <c r="M55" s="41"/>
      <c r="N55" s="41"/>
      <c r="O55" s="41" t="s">
        <v>22197</v>
      </c>
      <c r="P55" s="41"/>
      <c r="Q55" s="41"/>
      <c r="R55" s="41"/>
      <c r="S55" s="41"/>
      <c r="T55" s="41"/>
      <c r="U55" s="861"/>
    </row>
    <row r="56" spans="1:21" ht="15" thickTop="1" thickBot="1">
      <c r="A56" s="188">
        <v>55</v>
      </c>
      <c r="B56" s="188" t="s">
        <v>25244</v>
      </c>
      <c r="C56" s="188" t="s">
        <v>22518</v>
      </c>
      <c r="D56" s="188" t="s">
        <v>22561</v>
      </c>
      <c r="E56" s="188" t="s">
        <v>22581</v>
      </c>
      <c r="F56" s="185" t="s">
        <v>22499</v>
      </c>
      <c r="G56" s="188" t="s">
        <v>1183</v>
      </c>
      <c r="H56" s="188" t="s">
        <v>22541</v>
      </c>
      <c r="I56" s="41" t="s">
        <v>27350</v>
      </c>
      <c r="J56" s="188"/>
      <c r="K56" s="188"/>
      <c r="L56" s="188"/>
      <c r="M56" s="188"/>
      <c r="N56" s="188"/>
      <c r="O56" s="991">
        <v>43900</v>
      </c>
      <c r="P56" s="188"/>
      <c r="Q56" s="188"/>
      <c r="R56" s="188"/>
      <c r="S56" s="188"/>
      <c r="T56" s="188"/>
      <c r="U56" s="188"/>
    </row>
    <row r="57" spans="1:21" ht="15" thickTop="1" thickBot="1">
      <c r="A57" s="188">
        <v>56</v>
      </c>
      <c r="B57" s="188" t="s">
        <v>25245</v>
      </c>
      <c r="C57" s="188" t="s">
        <v>22519</v>
      </c>
      <c r="D57" s="188" t="s">
        <v>22562</v>
      </c>
      <c r="E57" s="188" t="s">
        <v>22582</v>
      </c>
      <c r="F57" s="185" t="s">
        <v>22500</v>
      </c>
      <c r="G57" s="188" t="s">
        <v>1183</v>
      </c>
      <c r="H57" s="188" t="s">
        <v>22542</v>
      </c>
      <c r="I57" s="41" t="s">
        <v>27350</v>
      </c>
      <c r="J57" s="188"/>
      <c r="K57" s="188"/>
      <c r="L57" s="188"/>
      <c r="M57" s="188"/>
      <c r="N57" s="188"/>
      <c r="O57" s="991">
        <v>43900</v>
      </c>
      <c r="P57" s="188"/>
      <c r="Q57" s="188"/>
      <c r="R57" s="188"/>
      <c r="S57" s="188"/>
      <c r="T57" s="188"/>
      <c r="U57" s="188"/>
    </row>
    <row r="58" spans="1:21" ht="15" thickTop="1" thickBot="1">
      <c r="A58" s="188">
        <v>57</v>
      </c>
      <c r="B58" s="188" t="s">
        <v>25246</v>
      </c>
      <c r="C58" s="188" t="s">
        <v>22520</v>
      </c>
      <c r="D58" s="188" t="s">
        <v>22563</v>
      </c>
      <c r="E58" s="188" t="s">
        <v>22583</v>
      </c>
      <c r="F58" s="185" t="s">
        <v>22501</v>
      </c>
      <c r="G58" s="188" t="s">
        <v>1183</v>
      </c>
      <c r="H58" s="188" t="s">
        <v>22543</v>
      </c>
      <c r="I58" s="41" t="s">
        <v>27350</v>
      </c>
      <c r="J58" s="188"/>
      <c r="K58" s="188"/>
      <c r="L58" s="188"/>
      <c r="M58" s="188"/>
      <c r="N58" s="188"/>
      <c r="O58" s="991">
        <v>43900</v>
      </c>
      <c r="P58" s="188"/>
      <c r="Q58" s="188"/>
      <c r="R58" s="188"/>
      <c r="S58" s="188"/>
      <c r="T58" s="188"/>
      <c r="U58" s="188"/>
    </row>
    <row r="59" spans="1:21" ht="15" thickTop="1" thickBot="1">
      <c r="A59" s="188">
        <v>58</v>
      </c>
      <c r="B59" s="188" t="s">
        <v>25247</v>
      </c>
      <c r="C59" s="188" t="s">
        <v>22521</v>
      </c>
      <c r="D59" s="188" t="s">
        <v>22564</v>
      </c>
      <c r="E59" s="188" t="s">
        <v>22584</v>
      </c>
      <c r="F59" s="185" t="s">
        <v>22502</v>
      </c>
      <c r="G59" s="188" t="s">
        <v>1183</v>
      </c>
      <c r="H59" s="188" t="s">
        <v>22544</v>
      </c>
      <c r="I59" s="41" t="s">
        <v>27350</v>
      </c>
      <c r="J59" s="188"/>
      <c r="K59" s="188"/>
      <c r="L59" s="188"/>
      <c r="M59" s="188"/>
      <c r="N59" s="188"/>
      <c r="O59" s="991">
        <v>43900</v>
      </c>
      <c r="P59" s="188"/>
      <c r="Q59" s="188"/>
      <c r="R59" s="188"/>
      <c r="S59" s="188"/>
      <c r="T59" s="188"/>
      <c r="U59" s="188"/>
    </row>
    <row r="60" spans="1:21" ht="15" thickTop="1" thickBot="1">
      <c r="A60" s="188">
        <v>59</v>
      </c>
      <c r="B60" s="188" t="s">
        <v>25248</v>
      </c>
      <c r="C60" s="188" t="s">
        <v>22522</v>
      </c>
      <c r="D60" s="188" t="s">
        <v>22565</v>
      </c>
      <c r="E60" s="188" t="s">
        <v>22585</v>
      </c>
      <c r="F60" s="185" t="s">
        <v>22503</v>
      </c>
      <c r="G60" s="188" t="s">
        <v>1183</v>
      </c>
      <c r="H60" s="188" t="s">
        <v>22545</v>
      </c>
      <c r="I60" s="41" t="s">
        <v>27350</v>
      </c>
      <c r="J60" s="188"/>
      <c r="K60" s="188"/>
      <c r="L60" s="188"/>
      <c r="M60" s="188"/>
      <c r="N60" s="188"/>
      <c r="O60" s="991">
        <v>43900</v>
      </c>
      <c r="P60" s="188"/>
      <c r="Q60" s="188"/>
      <c r="R60" s="188"/>
      <c r="S60" s="188"/>
      <c r="T60" s="188"/>
      <c r="U60" s="188"/>
    </row>
    <row r="61" spans="1:21" ht="15" thickTop="1" thickBot="1">
      <c r="A61" s="188">
        <v>60</v>
      </c>
      <c r="B61" s="188" t="s">
        <v>25249</v>
      </c>
      <c r="C61" s="188" t="s">
        <v>22523</v>
      </c>
      <c r="D61" s="188" t="s">
        <v>22566</v>
      </c>
      <c r="E61" s="188" t="s">
        <v>22586</v>
      </c>
      <c r="F61" s="185" t="s">
        <v>22504</v>
      </c>
      <c r="G61" s="188" t="s">
        <v>1183</v>
      </c>
      <c r="H61" s="188" t="s">
        <v>22546</v>
      </c>
      <c r="I61" s="41" t="s">
        <v>27350</v>
      </c>
      <c r="J61" s="188"/>
      <c r="K61" s="188"/>
      <c r="L61" s="188"/>
      <c r="M61" s="188"/>
      <c r="N61" s="188"/>
      <c r="O61" s="991">
        <v>43900</v>
      </c>
      <c r="P61" s="188"/>
      <c r="Q61" s="188"/>
      <c r="R61" s="188"/>
      <c r="S61" s="188"/>
      <c r="T61" s="188"/>
      <c r="U61" s="188"/>
    </row>
    <row r="62" spans="1:21" ht="15" thickTop="1" thickBot="1">
      <c r="A62" s="188">
        <v>61</v>
      </c>
      <c r="B62" s="188" t="s">
        <v>25250</v>
      </c>
      <c r="C62" s="188" t="s">
        <v>22524</v>
      </c>
      <c r="D62" s="188" t="s">
        <v>22567</v>
      </c>
      <c r="E62" s="188" t="s">
        <v>22587</v>
      </c>
      <c r="F62" s="185" t="s">
        <v>22505</v>
      </c>
      <c r="G62" s="188" t="s">
        <v>1183</v>
      </c>
      <c r="H62" s="188" t="s">
        <v>22547</v>
      </c>
      <c r="I62" s="41" t="s">
        <v>27350</v>
      </c>
      <c r="J62" s="188"/>
      <c r="K62" s="188"/>
      <c r="L62" s="188"/>
      <c r="M62" s="188"/>
      <c r="N62" s="188"/>
      <c r="O62" s="991">
        <v>43900</v>
      </c>
      <c r="P62" s="188"/>
      <c r="Q62" s="188"/>
      <c r="R62" s="188"/>
      <c r="S62" s="188"/>
      <c r="T62" s="188"/>
      <c r="U62" s="188"/>
    </row>
    <row r="63" spans="1:21" ht="15" thickTop="1" thickBot="1">
      <c r="A63" s="188">
        <v>62</v>
      </c>
      <c r="B63" s="188" t="s">
        <v>25251</v>
      </c>
      <c r="C63" s="188" t="s">
        <v>22525</v>
      </c>
      <c r="D63" s="188" t="s">
        <v>22568</v>
      </c>
      <c r="E63" s="188" t="s">
        <v>22588</v>
      </c>
      <c r="F63" s="185" t="s">
        <v>22506</v>
      </c>
      <c r="G63" s="188" t="s">
        <v>1183</v>
      </c>
      <c r="H63" s="188" t="s">
        <v>22548</v>
      </c>
      <c r="I63" s="41" t="s">
        <v>27350</v>
      </c>
      <c r="J63" s="188"/>
      <c r="K63" s="188"/>
      <c r="L63" s="188"/>
      <c r="M63" s="188"/>
      <c r="N63" s="188"/>
      <c r="O63" s="991">
        <v>43900</v>
      </c>
      <c r="P63" s="188"/>
      <c r="Q63" s="188"/>
      <c r="R63" s="188"/>
      <c r="S63" s="188"/>
      <c r="T63" s="188"/>
      <c r="U63" s="188"/>
    </row>
    <row r="64" spans="1:21" ht="15" thickTop="1" thickBot="1">
      <c r="A64" s="188">
        <v>63</v>
      </c>
      <c r="B64" s="188" t="s">
        <v>25252</v>
      </c>
      <c r="C64" s="188" t="s">
        <v>22526</v>
      </c>
      <c r="D64" s="188" t="s">
        <v>22569</v>
      </c>
      <c r="E64" s="188" t="s">
        <v>22589</v>
      </c>
      <c r="F64" s="185" t="s">
        <v>22507</v>
      </c>
      <c r="G64" s="188" t="s">
        <v>1183</v>
      </c>
      <c r="H64" s="188" t="s">
        <v>22549</v>
      </c>
      <c r="I64" s="41" t="s">
        <v>27350</v>
      </c>
      <c r="J64" s="188"/>
      <c r="K64" s="188"/>
      <c r="L64" s="188"/>
      <c r="M64" s="188"/>
      <c r="N64" s="188"/>
      <c r="O64" s="991">
        <v>43900</v>
      </c>
      <c r="P64" s="188"/>
      <c r="Q64" s="188"/>
      <c r="R64" s="188"/>
      <c r="S64" s="188"/>
      <c r="T64" s="188"/>
      <c r="U64" s="188"/>
    </row>
    <row r="65" spans="1:21" ht="15" thickTop="1" thickBot="1">
      <c r="A65" s="188">
        <v>64</v>
      </c>
      <c r="B65" s="188" t="s">
        <v>25253</v>
      </c>
      <c r="C65" s="188" t="s">
        <v>22527</v>
      </c>
      <c r="D65" s="188" t="s">
        <v>22570</v>
      </c>
      <c r="E65" s="188" t="s">
        <v>22590</v>
      </c>
      <c r="F65" s="185" t="s">
        <v>22508</v>
      </c>
      <c r="G65" s="188" t="s">
        <v>1183</v>
      </c>
      <c r="H65" s="188" t="s">
        <v>22550</v>
      </c>
      <c r="I65" s="41" t="s">
        <v>27350</v>
      </c>
      <c r="J65" s="188"/>
      <c r="K65" s="188"/>
      <c r="L65" s="188"/>
      <c r="M65" s="188"/>
      <c r="N65" s="188"/>
      <c r="O65" s="991">
        <v>43900</v>
      </c>
      <c r="P65" s="188"/>
      <c r="Q65" s="188"/>
      <c r="R65" s="188"/>
      <c r="S65" s="188"/>
      <c r="T65" s="188"/>
      <c r="U65" s="188"/>
    </row>
    <row r="66" spans="1:21" ht="15" thickTop="1" thickBot="1">
      <c r="A66" s="188">
        <v>65</v>
      </c>
      <c r="B66" s="188" t="s">
        <v>25254</v>
      </c>
      <c r="C66" s="188" t="s">
        <v>22528</v>
      </c>
      <c r="D66" s="188" t="s">
        <v>22571</v>
      </c>
      <c r="E66" s="188" t="s">
        <v>22591</v>
      </c>
      <c r="F66" s="185" t="s">
        <v>22509</v>
      </c>
      <c r="G66" s="188" t="s">
        <v>1183</v>
      </c>
      <c r="H66" s="188" t="s">
        <v>22551</v>
      </c>
      <c r="I66" s="41" t="s">
        <v>27350</v>
      </c>
      <c r="J66" s="188"/>
      <c r="K66" s="188"/>
      <c r="L66" s="188"/>
      <c r="M66" s="188"/>
      <c r="N66" s="188"/>
      <c r="O66" s="991">
        <v>43900</v>
      </c>
      <c r="P66" s="188"/>
      <c r="Q66" s="188"/>
      <c r="R66" s="188"/>
      <c r="S66" s="188"/>
      <c r="T66" s="188"/>
      <c r="U66" s="188"/>
    </row>
    <row r="67" spans="1:21" ht="15" thickTop="1" thickBot="1">
      <c r="A67" s="188">
        <v>66</v>
      </c>
      <c r="B67" s="188" t="s">
        <v>25255</v>
      </c>
      <c r="C67" s="188" t="s">
        <v>22529</v>
      </c>
      <c r="D67" s="188" t="s">
        <v>22572</v>
      </c>
      <c r="E67" s="188" t="s">
        <v>22592</v>
      </c>
      <c r="F67" s="185" t="s">
        <v>22510</v>
      </c>
      <c r="G67" s="188" t="s">
        <v>1183</v>
      </c>
      <c r="H67" s="188" t="s">
        <v>22552</v>
      </c>
      <c r="I67" s="41" t="s">
        <v>27350</v>
      </c>
      <c r="J67" s="188"/>
      <c r="K67" s="188"/>
      <c r="L67" s="188"/>
      <c r="M67" s="188"/>
      <c r="N67" s="188"/>
      <c r="O67" s="991">
        <v>43900</v>
      </c>
      <c r="P67" s="188"/>
      <c r="Q67" s="188"/>
      <c r="R67" s="188"/>
      <c r="S67" s="188"/>
      <c r="T67" s="188"/>
      <c r="U67" s="188"/>
    </row>
    <row r="68" spans="1:21" ht="15" thickTop="1" thickBot="1">
      <c r="A68" s="188">
        <v>67</v>
      </c>
      <c r="B68" s="188" t="s">
        <v>25256</v>
      </c>
      <c r="C68" s="188" t="s">
        <v>22530</v>
      </c>
      <c r="D68" s="188" t="s">
        <v>22573</v>
      </c>
      <c r="E68" s="188" t="s">
        <v>22594</v>
      </c>
      <c r="F68" s="185" t="s">
        <v>22593</v>
      </c>
      <c r="G68" s="188" t="s">
        <v>1183</v>
      </c>
      <c r="H68" s="188" t="s">
        <v>22553</v>
      </c>
      <c r="I68" s="41" t="s">
        <v>27350</v>
      </c>
      <c r="J68" s="188"/>
      <c r="K68" s="188"/>
      <c r="L68" s="188"/>
      <c r="M68" s="188"/>
      <c r="N68" s="188"/>
      <c r="O68" s="991">
        <v>43900</v>
      </c>
      <c r="P68" s="188"/>
      <c r="Q68" s="188"/>
      <c r="R68" s="188"/>
      <c r="S68" s="188"/>
      <c r="T68" s="188"/>
      <c r="U68" s="188"/>
    </row>
    <row r="69" spans="1:21" ht="15" thickTop="1" thickBot="1">
      <c r="A69" s="188">
        <v>68</v>
      </c>
      <c r="B69" s="188" t="s">
        <v>25257</v>
      </c>
      <c r="C69" s="188" t="s">
        <v>22531</v>
      </c>
      <c r="D69" s="188" t="s">
        <v>22574</v>
      </c>
      <c r="E69" s="188" t="s">
        <v>22595</v>
      </c>
      <c r="F69" s="185" t="s">
        <v>22511</v>
      </c>
      <c r="G69" s="188" t="s">
        <v>1183</v>
      </c>
      <c r="H69" s="188" t="s">
        <v>22554</v>
      </c>
      <c r="I69" s="41" t="s">
        <v>27350</v>
      </c>
      <c r="J69" s="188"/>
      <c r="K69" s="188"/>
      <c r="L69" s="188"/>
      <c r="M69" s="188"/>
      <c r="N69" s="188"/>
      <c r="O69" s="991">
        <v>43900</v>
      </c>
      <c r="P69" s="188"/>
      <c r="Q69" s="188"/>
      <c r="R69" s="188"/>
      <c r="S69" s="188"/>
      <c r="T69" s="188"/>
      <c r="U69" s="188"/>
    </row>
    <row r="70" spans="1:21" ht="15" thickTop="1" thickBot="1">
      <c r="A70" s="188">
        <v>69</v>
      </c>
      <c r="B70" s="188" t="s">
        <v>25258</v>
      </c>
      <c r="C70" s="188" t="s">
        <v>22532</v>
      </c>
      <c r="D70" s="188" t="s">
        <v>22575</v>
      </c>
      <c r="E70" s="188" t="s">
        <v>22596</v>
      </c>
      <c r="F70" s="185" t="s">
        <v>22512</v>
      </c>
      <c r="G70" s="188" t="s">
        <v>1183</v>
      </c>
      <c r="H70" s="188" t="s">
        <v>22555</v>
      </c>
      <c r="I70" s="41" t="s">
        <v>27350</v>
      </c>
      <c r="J70" s="188"/>
      <c r="K70" s="188"/>
      <c r="L70" s="188"/>
      <c r="M70" s="188"/>
      <c r="N70" s="188"/>
      <c r="O70" s="991">
        <v>43900</v>
      </c>
      <c r="P70" s="188"/>
      <c r="Q70" s="188"/>
      <c r="R70" s="188"/>
      <c r="S70" s="188"/>
      <c r="T70" s="188"/>
      <c r="U70" s="188"/>
    </row>
    <row r="71" spans="1:21" ht="15" thickTop="1" thickBot="1">
      <c r="A71" s="188">
        <v>70</v>
      </c>
      <c r="B71" s="188" t="s">
        <v>25259</v>
      </c>
      <c r="C71" s="188" t="s">
        <v>22533</v>
      </c>
      <c r="D71" s="188" t="s">
        <v>22576</v>
      </c>
      <c r="E71" s="188" t="s">
        <v>22597</v>
      </c>
      <c r="F71" s="185" t="s">
        <v>22513</v>
      </c>
      <c r="G71" s="188" t="s">
        <v>1183</v>
      </c>
      <c r="H71" s="188" t="s">
        <v>22556</v>
      </c>
      <c r="I71" s="41" t="s">
        <v>27350</v>
      </c>
      <c r="J71" s="188"/>
      <c r="K71" s="188"/>
      <c r="L71" s="188"/>
      <c r="M71" s="188"/>
      <c r="N71" s="188"/>
      <c r="O71" s="991">
        <v>43900</v>
      </c>
      <c r="P71" s="188"/>
      <c r="Q71" s="188"/>
      <c r="R71" s="188"/>
      <c r="S71" s="188"/>
      <c r="T71" s="188"/>
      <c r="U71" s="188"/>
    </row>
    <row r="72" spans="1:21" ht="15" thickTop="1" thickBot="1">
      <c r="A72" s="188">
        <v>71</v>
      </c>
      <c r="B72" s="188" t="s">
        <v>25260</v>
      </c>
      <c r="C72" s="188" t="s">
        <v>22534</v>
      </c>
      <c r="D72" s="188" t="s">
        <v>22577</v>
      </c>
      <c r="E72" s="188" t="s">
        <v>22598</v>
      </c>
      <c r="F72" s="185" t="s">
        <v>22514</v>
      </c>
      <c r="G72" s="188" t="s">
        <v>1183</v>
      </c>
      <c r="H72" s="188" t="s">
        <v>22557</v>
      </c>
      <c r="I72" s="41" t="s">
        <v>27350</v>
      </c>
      <c r="J72" s="188"/>
      <c r="K72" s="188"/>
      <c r="L72" s="188"/>
      <c r="M72" s="188"/>
      <c r="N72" s="188"/>
      <c r="O72" s="991">
        <v>43900</v>
      </c>
      <c r="P72" s="188"/>
      <c r="Q72" s="188"/>
      <c r="R72" s="188"/>
      <c r="S72" s="188"/>
      <c r="T72" s="188"/>
      <c r="U72" s="188"/>
    </row>
    <row r="73" spans="1:21" ht="15" thickTop="1" thickBot="1">
      <c r="A73" s="188">
        <v>72</v>
      </c>
      <c r="B73" s="188" t="s">
        <v>25261</v>
      </c>
      <c r="C73" s="188" t="s">
        <v>22535</v>
      </c>
      <c r="D73" s="188" t="s">
        <v>22578</v>
      </c>
      <c r="E73" s="188" t="s">
        <v>22599</v>
      </c>
      <c r="F73" s="185" t="s">
        <v>22515</v>
      </c>
      <c r="G73" s="188" t="s">
        <v>1183</v>
      </c>
      <c r="H73" s="188" t="s">
        <v>22558</v>
      </c>
      <c r="I73" s="41" t="s">
        <v>27350</v>
      </c>
      <c r="J73" s="188"/>
      <c r="K73" s="188"/>
      <c r="L73" s="188"/>
      <c r="M73" s="188"/>
      <c r="N73" s="188"/>
      <c r="O73" s="991">
        <v>43900</v>
      </c>
      <c r="P73" s="188"/>
      <c r="Q73" s="188"/>
      <c r="R73" s="188"/>
      <c r="S73" s="188"/>
      <c r="T73" s="188"/>
      <c r="U73" s="188"/>
    </row>
    <row r="74" spans="1:21" ht="15" thickTop="1" thickBot="1">
      <c r="A74" s="188">
        <v>73</v>
      </c>
      <c r="B74" s="188" t="s">
        <v>25262</v>
      </c>
      <c r="C74" s="188" t="s">
        <v>22536</v>
      </c>
      <c r="D74" s="188" t="s">
        <v>22579</v>
      </c>
      <c r="E74" s="188" t="s">
        <v>22600</v>
      </c>
      <c r="F74" s="185" t="s">
        <v>22516</v>
      </c>
      <c r="G74" s="188" t="s">
        <v>1183</v>
      </c>
      <c r="H74" s="188" t="s">
        <v>22559</v>
      </c>
      <c r="I74" s="41" t="s">
        <v>27350</v>
      </c>
      <c r="J74" s="188"/>
      <c r="K74" s="188"/>
      <c r="L74" s="188"/>
      <c r="M74" s="188"/>
      <c r="N74" s="188"/>
      <c r="O74" s="991">
        <v>43900</v>
      </c>
      <c r="P74" s="188"/>
      <c r="Q74" s="188"/>
      <c r="R74" s="188"/>
      <c r="S74" s="188"/>
      <c r="T74" s="188"/>
      <c r="U74" s="188"/>
    </row>
    <row r="75" spans="1:21" ht="15" thickTop="1" thickBot="1">
      <c r="A75" s="188">
        <v>74</v>
      </c>
      <c r="B75" s="188" t="s">
        <v>25263</v>
      </c>
      <c r="C75" s="188" t="s">
        <v>22537</v>
      </c>
      <c r="D75" s="188" t="s">
        <v>22580</v>
      </c>
      <c r="E75" s="188" t="s">
        <v>22601</v>
      </c>
      <c r="F75" s="185" t="s">
        <v>22517</v>
      </c>
      <c r="G75" s="188" t="s">
        <v>1183</v>
      </c>
      <c r="H75" s="188" t="s">
        <v>22560</v>
      </c>
      <c r="I75" s="41" t="s">
        <v>27350</v>
      </c>
      <c r="J75" s="188"/>
      <c r="K75" s="188"/>
      <c r="L75" s="188"/>
      <c r="M75" s="188"/>
      <c r="N75" s="188"/>
      <c r="O75" s="991">
        <v>43900</v>
      </c>
      <c r="P75" s="188"/>
      <c r="Q75" s="188"/>
      <c r="R75" s="188"/>
      <c r="S75" s="188"/>
      <c r="T75" s="188"/>
      <c r="U75" s="188"/>
    </row>
    <row r="76" spans="1:21" ht="15" thickTop="1" thickBot="1">
      <c r="A76" s="188">
        <v>75</v>
      </c>
      <c r="B76" s="188">
        <v>101003</v>
      </c>
      <c r="C76" s="188" t="s">
        <v>23012</v>
      </c>
      <c r="D76" s="188" t="s">
        <v>22775</v>
      </c>
      <c r="E76" s="188" t="s">
        <v>22767</v>
      </c>
      <c r="F76" s="185" t="s">
        <v>22726</v>
      </c>
      <c r="G76" s="188" t="s">
        <v>21</v>
      </c>
      <c r="H76" s="188" t="s">
        <v>22728</v>
      </c>
      <c r="I76" s="41" t="s">
        <v>27350</v>
      </c>
      <c r="J76" s="188"/>
      <c r="K76" s="188"/>
      <c r="L76" s="188"/>
      <c r="M76" s="188"/>
      <c r="N76" s="188"/>
      <c r="O76" s="991">
        <v>43925</v>
      </c>
      <c r="P76" s="188"/>
      <c r="Q76" s="188"/>
      <c r="R76" s="188"/>
      <c r="S76" s="188"/>
      <c r="T76" s="188"/>
      <c r="U76" s="188"/>
    </row>
    <row r="77" spans="1:21" ht="15" thickTop="1" thickBot="1">
      <c r="A77" s="188">
        <v>76</v>
      </c>
      <c r="B77" s="188">
        <v>101004</v>
      </c>
      <c r="C77" s="188" t="s">
        <v>23013</v>
      </c>
      <c r="D77" s="188" t="s">
        <v>22776</v>
      </c>
      <c r="E77" s="188" t="s">
        <v>22768</v>
      </c>
      <c r="F77" s="185" t="s">
        <v>22655</v>
      </c>
      <c r="G77" s="188" t="s">
        <v>21</v>
      </c>
      <c r="H77" s="188" t="s">
        <v>22648</v>
      </c>
      <c r="I77" s="41" t="s">
        <v>27350</v>
      </c>
      <c r="J77" s="188"/>
      <c r="K77" s="188"/>
      <c r="L77" s="188"/>
      <c r="M77" s="188"/>
      <c r="N77" s="188"/>
      <c r="O77" s="991">
        <v>43925</v>
      </c>
      <c r="P77" s="188"/>
      <c r="Q77" s="188"/>
      <c r="R77" s="188"/>
      <c r="S77" s="188"/>
      <c r="T77" s="188"/>
      <c r="U77" s="188"/>
    </row>
    <row r="78" spans="1:21" ht="15" thickTop="1" thickBot="1">
      <c r="A78" s="188">
        <v>77</v>
      </c>
      <c r="B78" s="188">
        <v>101005</v>
      </c>
      <c r="C78" s="188" t="s">
        <v>23014</v>
      </c>
      <c r="D78" s="188" t="s">
        <v>22777</v>
      </c>
      <c r="E78" s="188" t="s">
        <v>22769</v>
      </c>
      <c r="F78" s="185" t="s">
        <v>22656</v>
      </c>
      <c r="G78" s="188" t="s">
        <v>21</v>
      </c>
      <c r="H78" s="188" t="s">
        <v>22649</v>
      </c>
      <c r="I78" s="41" t="s">
        <v>27350</v>
      </c>
      <c r="J78" s="188"/>
      <c r="K78" s="188"/>
      <c r="L78" s="188"/>
      <c r="M78" s="188"/>
      <c r="N78" s="188"/>
      <c r="O78" s="991">
        <v>43925</v>
      </c>
      <c r="P78" s="188"/>
      <c r="Q78" s="188"/>
      <c r="R78" s="188"/>
      <c r="S78" s="188"/>
      <c r="T78" s="188"/>
      <c r="U78" s="188"/>
    </row>
    <row r="79" spans="1:21" ht="15" thickTop="1" thickBot="1">
      <c r="A79" s="188">
        <v>78</v>
      </c>
      <c r="B79" s="188">
        <v>101006</v>
      </c>
      <c r="C79" s="188" t="s">
        <v>23015</v>
      </c>
      <c r="D79" s="188" t="s">
        <v>22778</v>
      </c>
      <c r="E79" s="188" t="s">
        <v>22770</v>
      </c>
      <c r="F79" s="185" t="s">
        <v>22657</v>
      </c>
      <c r="G79" s="188" t="s">
        <v>21</v>
      </c>
      <c r="H79" s="188" t="s">
        <v>22650</v>
      </c>
      <c r="I79" s="41" t="s">
        <v>27350</v>
      </c>
      <c r="J79" s="188"/>
      <c r="K79" s="188"/>
      <c r="L79" s="188"/>
      <c r="M79" s="188"/>
      <c r="N79" s="188"/>
      <c r="O79" s="991">
        <v>43925</v>
      </c>
      <c r="P79" s="188"/>
      <c r="Q79" s="188"/>
      <c r="R79" s="188"/>
      <c r="S79" s="188"/>
      <c r="T79" s="188"/>
      <c r="U79" s="188"/>
    </row>
    <row r="80" spans="1:21" ht="15" thickTop="1" thickBot="1">
      <c r="A80" s="188">
        <v>79</v>
      </c>
      <c r="B80" s="188">
        <v>101007</v>
      </c>
      <c r="C80" s="188" t="s">
        <v>23016</v>
      </c>
      <c r="D80" s="188" t="s">
        <v>22779</v>
      </c>
      <c r="E80" s="188" t="s">
        <v>22771</v>
      </c>
      <c r="F80" s="185" t="s">
        <v>22658</v>
      </c>
      <c r="G80" s="188" t="s">
        <v>21</v>
      </c>
      <c r="H80" s="188" t="s">
        <v>22651</v>
      </c>
      <c r="I80" s="41" t="s">
        <v>27350</v>
      </c>
      <c r="J80" s="188"/>
      <c r="K80" s="188"/>
      <c r="L80" s="188"/>
      <c r="M80" s="188"/>
      <c r="N80" s="188"/>
      <c r="O80" s="991">
        <v>43925</v>
      </c>
      <c r="P80" s="188"/>
      <c r="Q80" s="188"/>
      <c r="R80" s="188"/>
      <c r="S80" s="188"/>
      <c r="T80" s="188"/>
      <c r="U80" s="188"/>
    </row>
    <row r="81" spans="1:21" ht="15" thickTop="1" thickBot="1">
      <c r="A81" s="188">
        <v>80</v>
      </c>
      <c r="B81" s="188">
        <v>101008</v>
      </c>
      <c r="C81" s="188" t="s">
        <v>23017</v>
      </c>
      <c r="D81" s="188" t="s">
        <v>22780</v>
      </c>
      <c r="E81" s="188" t="s">
        <v>22772</v>
      </c>
      <c r="F81" s="185" t="s">
        <v>22659</v>
      </c>
      <c r="G81" s="188" t="s">
        <v>21</v>
      </c>
      <c r="H81" s="188" t="s">
        <v>22652</v>
      </c>
      <c r="I81" s="41" t="s">
        <v>27350</v>
      </c>
      <c r="J81" s="188"/>
      <c r="K81" s="188"/>
      <c r="L81" s="188"/>
      <c r="M81" s="188"/>
      <c r="N81" s="188"/>
      <c r="O81" s="991">
        <v>43925</v>
      </c>
      <c r="P81" s="188"/>
      <c r="Q81" s="188"/>
      <c r="R81" s="188"/>
      <c r="S81" s="188"/>
      <c r="T81" s="188"/>
      <c r="U81" s="188"/>
    </row>
    <row r="82" spans="1:21" ht="15" thickTop="1" thickBot="1">
      <c r="A82" s="188">
        <v>81</v>
      </c>
      <c r="B82" s="188">
        <v>101009</v>
      </c>
      <c r="C82" s="188" t="s">
        <v>23018</v>
      </c>
      <c r="D82" s="188" t="s">
        <v>22781</v>
      </c>
      <c r="E82" s="188" t="s">
        <v>22773</v>
      </c>
      <c r="F82" s="185" t="s">
        <v>22660</v>
      </c>
      <c r="G82" s="188" t="s">
        <v>21</v>
      </c>
      <c r="H82" s="188" t="s">
        <v>22653</v>
      </c>
      <c r="I82" s="41" t="s">
        <v>27350</v>
      </c>
      <c r="J82" s="188"/>
      <c r="K82" s="188"/>
      <c r="L82" s="188"/>
      <c r="M82" s="188"/>
      <c r="N82" s="188"/>
      <c r="O82" s="991">
        <v>43925</v>
      </c>
      <c r="P82" s="188"/>
      <c r="Q82" s="188"/>
      <c r="R82" s="188"/>
      <c r="S82" s="188"/>
      <c r="T82" s="188"/>
      <c r="U82" s="188"/>
    </row>
    <row r="83" spans="1:21" ht="15" thickTop="1" thickBot="1">
      <c r="A83" s="188">
        <v>82</v>
      </c>
      <c r="B83" s="188">
        <v>101010</v>
      </c>
      <c r="C83" s="188" t="s">
        <v>23019</v>
      </c>
      <c r="D83" s="188" t="s">
        <v>22782</v>
      </c>
      <c r="E83" s="188" t="s">
        <v>22774</v>
      </c>
      <c r="F83" s="185" t="s">
        <v>22661</v>
      </c>
      <c r="G83" s="188" t="s">
        <v>21</v>
      </c>
      <c r="H83" s="188" t="s">
        <v>22654</v>
      </c>
      <c r="I83" s="41" t="s">
        <v>27350</v>
      </c>
      <c r="J83" s="188"/>
      <c r="K83" s="188"/>
      <c r="L83" s="188"/>
      <c r="M83" s="188"/>
      <c r="N83" s="188"/>
      <c r="O83" s="991">
        <v>43925</v>
      </c>
      <c r="P83" s="188"/>
      <c r="Q83" s="188"/>
      <c r="R83" s="188"/>
      <c r="S83" s="188"/>
      <c r="T83" s="188"/>
      <c r="U83" s="188"/>
    </row>
    <row r="84" spans="1:21" ht="15" thickTop="1" thickBot="1">
      <c r="A84" s="188">
        <v>83</v>
      </c>
      <c r="B84" s="188">
        <v>101011</v>
      </c>
      <c r="C84" s="188" t="s">
        <v>23020</v>
      </c>
      <c r="D84" s="188" t="s">
        <v>22783</v>
      </c>
      <c r="E84" s="188" t="s">
        <v>22815</v>
      </c>
      <c r="F84" s="185" t="s">
        <v>22662</v>
      </c>
      <c r="G84" s="188" t="s">
        <v>21</v>
      </c>
      <c r="H84" s="188" t="s">
        <v>22674</v>
      </c>
      <c r="I84" s="41" t="s">
        <v>27350</v>
      </c>
      <c r="J84" s="188"/>
      <c r="K84" s="188"/>
      <c r="L84" s="188"/>
      <c r="M84" s="188"/>
      <c r="N84" s="188"/>
      <c r="O84" s="991">
        <v>43925</v>
      </c>
      <c r="P84" s="188"/>
      <c r="Q84" s="188"/>
      <c r="R84" s="188"/>
      <c r="S84" s="188"/>
      <c r="T84" s="188"/>
      <c r="U84" s="188"/>
    </row>
    <row r="85" spans="1:21" ht="15" thickTop="1" thickBot="1">
      <c r="A85" s="188">
        <v>84</v>
      </c>
      <c r="B85" s="188">
        <v>101012</v>
      </c>
      <c r="C85" s="188" t="s">
        <v>23021</v>
      </c>
      <c r="D85" s="188" t="s">
        <v>22784</v>
      </c>
      <c r="E85" s="188" t="s">
        <v>22816</v>
      </c>
      <c r="F85" s="185" t="s">
        <v>22663</v>
      </c>
      <c r="G85" s="188" t="s">
        <v>21</v>
      </c>
      <c r="H85" s="188" t="s">
        <v>22675</v>
      </c>
      <c r="I85" s="41" t="s">
        <v>27350</v>
      </c>
      <c r="J85" s="188"/>
      <c r="K85" s="188"/>
      <c r="L85" s="188"/>
      <c r="M85" s="188"/>
      <c r="N85" s="188"/>
      <c r="O85" s="991">
        <v>43925</v>
      </c>
      <c r="P85" s="188"/>
      <c r="Q85" s="188"/>
      <c r="R85" s="188"/>
      <c r="S85" s="188"/>
      <c r="T85" s="188"/>
      <c r="U85" s="188"/>
    </row>
    <row r="86" spans="1:21" ht="15" thickTop="1" thickBot="1">
      <c r="A86" s="188">
        <v>85</v>
      </c>
      <c r="B86" s="188">
        <v>101013</v>
      </c>
      <c r="C86" s="188" t="s">
        <v>23022</v>
      </c>
      <c r="D86" s="188" t="s">
        <v>22785</v>
      </c>
      <c r="E86" s="188" t="s">
        <v>22817</v>
      </c>
      <c r="F86" s="185" t="s">
        <v>22664</v>
      </c>
      <c r="G86" s="188" t="s">
        <v>21</v>
      </c>
      <c r="H86" s="188" t="s">
        <v>22676</v>
      </c>
      <c r="I86" s="41" t="s">
        <v>27350</v>
      </c>
      <c r="J86" s="188"/>
      <c r="K86" s="188"/>
      <c r="L86" s="188"/>
      <c r="M86" s="188"/>
      <c r="N86" s="188"/>
      <c r="O86" s="991">
        <v>43925</v>
      </c>
      <c r="P86" s="188"/>
      <c r="Q86" s="188"/>
      <c r="R86" s="188"/>
      <c r="S86" s="188"/>
      <c r="T86" s="188"/>
      <c r="U86" s="188"/>
    </row>
    <row r="87" spans="1:21" ht="15" thickTop="1" thickBot="1">
      <c r="A87" s="188">
        <v>86</v>
      </c>
      <c r="B87" s="188">
        <v>101014</v>
      </c>
      <c r="C87" s="188" t="s">
        <v>23023</v>
      </c>
      <c r="D87" s="188" t="s">
        <v>22786</v>
      </c>
      <c r="E87" s="188" t="s">
        <v>22818</v>
      </c>
      <c r="F87" s="185" t="s">
        <v>22665</v>
      </c>
      <c r="G87" s="188" t="s">
        <v>21</v>
      </c>
      <c r="H87" s="188" t="s">
        <v>22677</v>
      </c>
      <c r="I87" s="41" t="s">
        <v>27350</v>
      </c>
      <c r="J87" s="188"/>
      <c r="K87" s="188"/>
      <c r="L87" s="188"/>
      <c r="M87" s="188"/>
      <c r="N87" s="188"/>
      <c r="O87" s="991">
        <v>43925</v>
      </c>
      <c r="P87" s="188"/>
      <c r="Q87" s="188"/>
      <c r="R87" s="188"/>
      <c r="S87" s="188"/>
      <c r="T87" s="188"/>
      <c r="U87" s="188"/>
    </row>
    <row r="88" spans="1:21" ht="15" thickTop="1" thickBot="1">
      <c r="A88" s="188">
        <v>87</v>
      </c>
      <c r="B88" s="188">
        <v>110111</v>
      </c>
      <c r="C88" s="188" t="s">
        <v>23024</v>
      </c>
      <c r="D88" s="188" t="s">
        <v>22787</v>
      </c>
      <c r="E88" s="188" t="s">
        <v>22819</v>
      </c>
      <c r="F88" s="185" t="s">
        <v>22666</v>
      </c>
      <c r="G88" s="188" t="s">
        <v>21</v>
      </c>
      <c r="H88" s="188" t="s">
        <v>22678</v>
      </c>
      <c r="I88" s="41" t="s">
        <v>27350</v>
      </c>
      <c r="J88" s="188"/>
      <c r="K88" s="188"/>
      <c r="L88" s="188"/>
      <c r="M88" s="188"/>
      <c r="N88" s="188"/>
      <c r="O88" s="991">
        <v>43925</v>
      </c>
      <c r="P88" s="188"/>
      <c r="Q88" s="188"/>
      <c r="R88" s="188"/>
      <c r="S88" s="188"/>
      <c r="T88" s="188"/>
      <c r="U88" s="188"/>
    </row>
    <row r="89" spans="1:21" ht="15" thickTop="1" thickBot="1">
      <c r="A89" s="188">
        <v>88</v>
      </c>
      <c r="B89" s="188">
        <v>110112</v>
      </c>
      <c r="C89" s="188" t="s">
        <v>23025</v>
      </c>
      <c r="D89" s="188" t="s">
        <v>22788</v>
      </c>
      <c r="E89" s="188" t="s">
        <v>22820</v>
      </c>
      <c r="F89" s="185" t="s">
        <v>22667</v>
      </c>
      <c r="G89" s="188" t="s">
        <v>21</v>
      </c>
      <c r="H89" s="188" t="s">
        <v>22679</v>
      </c>
      <c r="I89" s="41" t="s">
        <v>27350</v>
      </c>
      <c r="J89" s="188"/>
      <c r="K89" s="188"/>
      <c r="L89" s="188"/>
      <c r="M89" s="188"/>
      <c r="N89" s="188"/>
      <c r="O89" s="991">
        <v>43925</v>
      </c>
      <c r="P89" s="188"/>
      <c r="Q89" s="188"/>
      <c r="R89" s="188"/>
      <c r="S89" s="188"/>
      <c r="T89" s="188"/>
      <c r="U89" s="188"/>
    </row>
    <row r="90" spans="1:21" ht="15" thickTop="1" thickBot="1">
      <c r="A90" s="188">
        <v>89</v>
      </c>
      <c r="B90" s="188">
        <v>110208</v>
      </c>
      <c r="C90" s="188" t="s">
        <v>23026</v>
      </c>
      <c r="D90" s="188" t="s">
        <v>22789</v>
      </c>
      <c r="E90" s="188" t="s">
        <v>22821</v>
      </c>
      <c r="F90" s="185" t="s">
        <v>22668</v>
      </c>
      <c r="G90" s="188" t="s">
        <v>21</v>
      </c>
      <c r="H90" s="188" t="s">
        <v>22680</v>
      </c>
      <c r="I90" s="41" t="s">
        <v>27350</v>
      </c>
      <c r="J90" s="188"/>
      <c r="K90" s="188"/>
      <c r="L90" s="188"/>
      <c r="M90" s="188"/>
      <c r="N90" s="188"/>
      <c r="O90" s="991">
        <v>43925</v>
      </c>
      <c r="P90" s="188"/>
      <c r="Q90" s="188"/>
      <c r="R90" s="188"/>
      <c r="S90" s="188"/>
      <c r="T90" s="188"/>
      <c r="U90" s="188"/>
    </row>
    <row r="91" spans="1:21" ht="15" thickTop="1" thickBot="1">
      <c r="A91" s="188">
        <v>90</v>
      </c>
      <c r="B91" s="188">
        <v>110301</v>
      </c>
      <c r="C91" s="188" t="s">
        <v>23027</v>
      </c>
      <c r="D91" s="188" t="s">
        <v>22790</v>
      </c>
      <c r="E91" s="188" t="s">
        <v>22822</v>
      </c>
      <c r="F91" s="185" t="s">
        <v>22669</v>
      </c>
      <c r="G91" s="188" t="s">
        <v>22727</v>
      </c>
      <c r="H91" s="188" t="s">
        <v>22681</v>
      </c>
      <c r="I91" s="41" t="s">
        <v>27350</v>
      </c>
      <c r="J91" s="188"/>
      <c r="K91" s="188"/>
      <c r="L91" s="188"/>
      <c r="M91" s="188"/>
      <c r="N91" s="188"/>
      <c r="O91" s="991">
        <v>43925</v>
      </c>
      <c r="P91" s="188"/>
      <c r="Q91" s="188"/>
      <c r="R91" s="188"/>
      <c r="S91" s="188"/>
      <c r="T91" s="188"/>
      <c r="U91" s="188"/>
    </row>
    <row r="92" spans="1:21" ht="15" thickTop="1" thickBot="1">
      <c r="A92" s="188">
        <v>91</v>
      </c>
      <c r="B92" s="188">
        <v>110302</v>
      </c>
      <c r="C92" s="188" t="s">
        <v>23028</v>
      </c>
      <c r="D92" s="188" t="s">
        <v>22791</v>
      </c>
      <c r="E92" s="188" t="s">
        <v>22823</v>
      </c>
      <c r="F92" s="185" t="s">
        <v>22670</v>
      </c>
      <c r="G92" s="188" t="s">
        <v>21</v>
      </c>
      <c r="H92" s="188" t="s">
        <v>22683</v>
      </c>
      <c r="I92" s="41" t="s">
        <v>27350</v>
      </c>
      <c r="J92" s="188"/>
      <c r="K92" s="188"/>
      <c r="L92" s="188"/>
      <c r="M92" s="188"/>
      <c r="N92" s="188"/>
      <c r="O92" s="991">
        <v>43925</v>
      </c>
      <c r="P92" s="188"/>
      <c r="Q92" s="188"/>
      <c r="R92" s="188"/>
      <c r="S92" s="188"/>
      <c r="T92" s="188"/>
      <c r="U92" s="188"/>
    </row>
    <row r="93" spans="1:21" ht="15" thickTop="1" thickBot="1">
      <c r="A93" s="188">
        <v>92</v>
      </c>
      <c r="B93" s="188">
        <v>110509</v>
      </c>
      <c r="C93" s="188" t="s">
        <v>23029</v>
      </c>
      <c r="D93" s="188" t="s">
        <v>22792</v>
      </c>
      <c r="E93" s="188" t="s">
        <v>22824</v>
      </c>
      <c r="F93" s="185" t="s">
        <v>22671</v>
      </c>
      <c r="G93" s="188" t="s">
        <v>21</v>
      </c>
      <c r="H93" s="188" t="s">
        <v>22685</v>
      </c>
      <c r="I93" s="41" t="s">
        <v>27350</v>
      </c>
      <c r="J93" s="188"/>
      <c r="K93" s="188"/>
      <c r="L93" s="188"/>
      <c r="M93" s="188"/>
      <c r="N93" s="188"/>
      <c r="O93" s="991">
        <v>43925</v>
      </c>
      <c r="P93" s="188"/>
      <c r="Q93" s="188"/>
      <c r="R93" s="188"/>
      <c r="S93" s="188"/>
      <c r="T93" s="188"/>
      <c r="U93" s="188"/>
    </row>
    <row r="94" spans="1:21" ht="15" thickTop="1" thickBot="1">
      <c r="A94" s="188">
        <v>93</v>
      </c>
      <c r="B94" s="188">
        <v>110510</v>
      </c>
      <c r="C94" s="188" t="s">
        <v>23030</v>
      </c>
      <c r="D94" s="188" t="s">
        <v>22793</v>
      </c>
      <c r="E94" s="188" t="s">
        <v>22825</v>
      </c>
      <c r="F94" s="185" t="s">
        <v>22672</v>
      </c>
      <c r="G94" s="188" t="s">
        <v>21</v>
      </c>
      <c r="H94" s="188" t="s">
        <v>22687</v>
      </c>
      <c r="I94" s="41" t="s">
        <v>27350</v>
      </c>
      <c r="J94" s="188"/>
      <c r="K94" s="188"/>
      <c r="L94" s="188"/>
      <c r="M94" s="188"/>
      <c r="N94" s="188"/>
      <c r="O94" s="991">
        <v>43925</v>
      </c>
      <c r="P94" s="188"/>
      <c r="Q94" s="188"/>
      <c r="R94" s="188"/>
      <c r="S94" s="188"/>
      <c r="T94" s="188"/>
      <c r="U94" s="188"/>
    </row>
    <row r="95" spans="1:21" ht="15" thickTop="1" thickBot="1">
      <c r="A95" s="188">
        <v>94</v>
      </c>
      <c r="B95" s="188">
        <v>110801</v>
      </c>
      <c r="C95" s="188" t="s">
        <v>23031</v>
      </c>
      <c r="D95" s="188" t="s">
        <v>22794</v>
      </c>
      <c r="E95" s="188" t="s">
        <v>22826</v>
      </c>
      <c r="F95" s="185" t="s">
        <v>22673</v>
      </c>
      <c r="G95" s="188" t="s">
        <v>21</v>
      </c>
      <c r="H95" s="188" t="s">
        <v>22689</v>
      </c>
      <c r="I95" s="41" t="s">
        <v>27350</v>
      </c>
      <c r="J95" s="188"/>
      <c r="K95" s="188"/>
      <c r="L95" s="188"/>
      <c r="M95" s="188"/>
      <c r="N95" s="188"/>
      <c r="O95" s="991">
        <v>43925</v>
      </c>
      <c r="P95" s="188"/>
      <c r="Q95" s="188"/>
      <c r="R95" s="188"/>
      <c r="S95" s="188"/>
      <c r="T95" s="188"/>
      <c r="U95" s="188"/>
    </row>
    <row r="96" spans="1:21" ht="15" thickTop="1" thickBot="1">
      <c r="A96" s="188">
        <v>95</v>
      </c>
      <c r="B96" s="188">
        <v>100502</v>
      </c>
      <c r="C96" s="188" t="s">
        <v>23032</v>
      </c>
      <c r="D96" s="188" t="s">
        <v>22795</v>
      </c>
      <c r="E96" s="188" t="s">
        <v>22827</v>
      </c>
      <c r="F96" s="185" t="s">
        <v>22682</v>
      </c>
      <c r="G96" s="188" t="s">
        <v>21</v>
      </c>
      <c r="H96" s="188" t="s">
        <v>22690</v>
      </c>
      <c r="I96" s="41" t="s">
        <v>27350</v>
      </c>
      <c r="J96" s="188"/>
      <c r="K96" s="188"/>
      <c r="L96" s="188"/>
      <c r="M96" s="188"/>
      <c r="N96" s="188"/>
      <c r="O96" s="991">
        <v>43925</v>
      </c>
      <c r="P96" s="188"/>
      <c r="Q96" s="188"/>
      <c r="R96" s="188"/>
      <c r="S96" s="188"/>
      <c r="T96" s="188"/>
      <c r="U96" s="188"/>
    </row>
    <row r="97" spans="1:21" ht="15" thickTop="1" thickBot="1">
      <c r="A97" s="188">
        <v>96</v>
      </c>
      <c r="B97" s="188">
        <v>100601</v>
      </c>
      <c r="C97" s="188" t="s">
        <v>23033</v>
      </c>
      <c r="D97" s="188" t="s">
        <v>22796</v>
      </c>
      <c r="E97" s="188" t="s">
        <v>22828</v>
      </c>
      <c r="F97" s="185" t="s">
        <v>22684</v>
      </c>
      <c r="G97" s="188" t="s">
        <v>21</v>
      </c>
      <c r="H97" s="188" t="s">
        <v>22691</v>
      </c>
      <c r="I97" s="41" t="s">
        <v>27350</v>
      </c>
      <c r="J97" s="188"/>
      <c r="K97" s="188"/>
      <c r="L97" s="188"/>
      <c r="M97" s="188"/>
      <c r="N97" s="188"/>
      <c r="O97" s="991">
        <v>43925</v>
      </c>
      <c r="P97" s="188"/>
      <c r="Q97" s="188"/>
      <c r="R97" s="188"/>
      <c r="S97" s="188"/>
      <c r="T97" s="188"/>
      <c r="U97" s="188"/>
    </row>
    <row r="98" spans="1:21" ht="15" thickTop="1" thickBot="1">
      <c r="A98" s="188">
        <v>97</v>
      </c>
      <c r="B98" s="188">
        <v>101015</v>
      </c>
      <c r="C98" s="188" t="s">
        <v>23034</v>
      </c>
      <c r="D98" s="188" t="s">
        <v>22797</v>
      </c>
      <c r="E98" s="188" t="s">
        <v>22829</v>
      </c>
      <c r="F98" s="185" t="s">
        <v>22686</v>
      </c>
      <c r="G98" s="188" t="s">
        <v>21</v>
      </c>
      <c r="H98" s="188" t="s">
        <v>22692</v>
      </c>
      <c r="I98" s="41" t="s">
        <v>27350</v>
      </c>
      <c r="J98" s="188"/>
      <c r="K98" s="188"/>
      <c r="L98" s="188"/>
      <c r="M98" s="188"/>
      <c r="N98" s="188"/>
      <c r="O98" s="991">
        <v>43925</v>
      </c>
      <c r="P98" s="188"/>
      <c r="Q98" s="188"/>
      <c r="R98" s="188"/>
      <c r="S98" s="188"/>
      <c r="T98" s="188"/>
      <c r="U98" s="188"/>
    </row>
    <row r="99" spans="1:21" ht="15" thickTop="1" thickBot="1">
      <c r="A99" s="188">
        <v>98</v>
      </c>
      <c r="B99" s="188">
        <v>101016</v>
      </c>
      <c r="C99" s="188" t="s">
        <v>23035</v>
      </c>
      <c r="D99" s="188" t="s">
        <v>22798</v>
      </c>
      <c r="E99" s="188" t="s">
        <v>22830</v>
      </c>
      <c r="F99" s="185" t="s">
        <v>22688</v>
      </c>
      <c r="G99" s="188" t="s">
        <v>21</v>
      </c>
      <c r="H99" s="188" t="s">
        <v>22693</v>
      </c>
      <c r="I99" s="41" t="s">
        <v>27350</v>
      </c>
      <c r="J99" s="188"/>
      <c r="K99" s="188"/>
      <c r="L99" s="188"/>
      <c r="M99" s="188"/>
      <c r="N99" s="188"/>
      <c r="O99" s="991">
        <v>43925</v>
      </c>
      <c r="P99" s="188"/>
      <c r="Q99" s="188"/>
      <c r="R99" s="188"/>
      <c r="S99" s="188"/>
      <c r="T99" s="188"/>
      <c r="U99" s="188"/>
    </row>
    <row r="100" spans="1:21" ht="15" thickTop="1" thickBot="1">
      <c r="A100" s="188">
        <v>99</v>
      </c>
      <c r="B100" s="188">
        <v>101017</v>
      </c>
      <c r="C100" s="188" t="s">
        <v>23036</v>
      </c>
      <c r="D100" s="188" t="s">
        <v>22799</v>
      </c>
      <c r="E100" s="188" t="s">
        <v>22831</v>
      </c>
      <c r="F100" s="185" t="s">
        <v>22709</v>
      </c>
      <c r="G100" s="188" t="s">
        <v>21</v>
      </c>
      <c r="H100" s="188" t="s">
        <v>22694</v>
      </c>
      <c r="I100" s="41" t="s">
        <v>27350</v>
      </c>
      <c r="J100" s="188"/>
      <c r="K100" s="188"/>
      <c r="L100" s="188"/>
      <c r="M100" s="188"/>
      <c r="N100" s="188"/>
      <c r="O100" s="991">
        <v>43925</v>
      </c>
      <c r="P100" s="188"/>
      <c r="Q100" s="188"/>
      <c r="R100" s="188"/>
      <c r="S100" s="188"/>
      <c r="T100" s="188"/>
      <c r="U100" s="188"/>
    </row>
    <row r="101" spans="1:21" ht="15" thickTop="1" thickBot="1">
      <c r="A101" s="188">
        <v>100</v>
      </c>
      <c r="B101" s="188">
        <v>160108</v>
      </c>
      <c r="C101" s="188" t="s">
        <v>23037</v>
      </c>
      <c r="D101" s="188" t="s">
        <v>22800</v>
      </c>
      <c r="E101" s="188" t="s">
        <v>22832</v>
      </c>
      <c r="F101" s="185" t="s">
        <v>22710</v>
      </c>
      <c r="G101" s="188" t="s">
        <v>21</v>
      </c>
      <c r="H101" s="188" t="s">
        <v>22695</v>
      </c>
      <c r="I101" s="41" t="s">
        <v>27350</v>
      </c>
      <c r="J101" s="188"/>
      <c r="K101" s="188"/>
      <c r="L101" s="188"/>
      <c r="M101" s="188"/>
      <c r="N101" s="188"/>
      <c r="O101" s="991">
        <v>43925</v>
      </c>
      <c r="P101" s="188"/>
      <c r="Q101" s="188"/>
      <c r="R101" s="188"/>
      <c r="S101" s="188"/>
      <c r="T101" s="188"/>
      <c r="U101" s="188"/>
    </row>
    <row r="102" spans="1:21" ht="15" thickTop="1" thickBot="1">
      <c r="A102" s="188">
        <v>101</v>
      </c>
      <c r="B102" s="188">
        <v>160202</v>
      </c>
      <c r="C102" s="188" t="s">
        <v>23038</v>
      </c>
      <c r="D102" s="188" t="s">
        <v>22801</v>
      </c>
      <c r="E102" s="188" t="s">
        <v>22833</v>
      </c>
      <c r="F102" s="185" t="s">
        <v>22711</v>
      </c>
      <c r="G102" s="188" t="s">
        <v>21</v>
      </c>
      <c r="H102" s="188" t="s">
        <v>22696</v>
      </c>
      <c r="I102" s="41" t="s">
        <v>27350</v>
      </c>
      <c r="J102" s="188"/>
      <c r="K102" s="188"/>
      <c r="L102" s="188"/>
      <c r="M102" s="188"/>
      <c r="N102" s="188"/>
      <c r="O102" s="991">
        <v>43925</v>
      </c>
      <c r="P102" s="188"/>
      <c r="Q102" s="188"/>
      <c r="R102" s="188"/>
      <c r="S102" s="188"/>
      <c r="T102" s="188"/>
      <c r="U102" s="188"/>
    </row>
    <row r="103" spans="1:21" ht="15" thickTop="1" thickBot="1">
      <c r="A103" s="188">
        <v>102</v>
      </c>
      <c r="B103" s="188">
        <v>160203</v>
      </c>
      <c r="C103" s="188" t="s">
        <v>23039</v>
      </c>
      <c r="D103" s="188" t="s">
        <v>22802</v>
      </c>
      <c r="E103" s="188" t="s">
        <v>22834</v>
      </c>
      <c r="F103" s="185" t="s">
        <v>22712</v>
      </c>
      <c r="G103" s="188" t="s">
        <v>21</v>
      </c>
      <c r="H103" s="188" t="s">
        <v>22697</v>
      </c>
      <c r="I103" s="41" t="s">
        <v>27350</v>
      </c>
      <c r="J103" s="188"/>
      <c r="K103" s="188"/>
      <c r="L103" s="188"/>
      <c r="M103" s="188"/>
      <c r="N103" s="188"/>
      <c r="O103" s="991">
        <v>43925</v>
      </c>
      <c r="P103" s="188"/>
      <c r="Q103" s="188"/>
      <c r="R103" s="188"/>
      <c r="S103" s="188"/>
      <c r="T103" s="188"/>
      <c r="U103" s="188"/>
    </row>
    <row r="104" spans="1:21" ht="15" thickTop="1" thickBot="1">
      <c r="A104" s="188">
        <v>103</v>
      </c>
      <c r="B104" s="188">
        <v>160204</v>
      </c>
      <c r="C104" s="188" t="s">
        <v>23040</v>
      </c>
      <c r="D104" s="188" t="s">
        <v>22803</v>
      </c>
      <c r="E104" s="188" t="s">
        <v>22835</v>
      </c>
      <c r="F104" s="185" t="s">
        <v>22713</v>
      </c>
      <c r="G104" s="188" t="s">
        <v>21</v>
      </c>
      <c r="H104" s="188" t="s">
        <v>22698</v>
      </c>
      <c r="I104" s="41" t="s">
        <v>27350</v>
      </c>
      <c r="J104" s="188"/>
      <c r="K104" s="188"/>
      <c r="L104" s="188"/>
      <c r="M104" s="188"/>
      <c r="N104" s="188"/>
      <c r="O104" s="991">
        <v>43925</v>
      </c>
      <c r="P104" s="188"/>
      <c r="Q104" s="188"/>
      <c r="R104" s="188"/>
      <c r="S104" s="188"/>
      <c r="T104" s="188"/>
      <c r="U104" s="188"/>
    </row>
    <row r="105" spans="1:21" ht="15" thickTop="1" thickBot="1">
      <c r="A105" s="188">
        <v>104</v>
      </c>
      <c r="B105" s="188">
        <v>160205</v>
      </c>
      <c r="C105" s="188" t="s">
        <v>23041</v>
      </c>
      <c r="D105" s="188" t="s">
        <v>22804</v>
      </c>
      <c r="E105" s="188" t="s">
        <v>22836</v>
      </c>
      <c r="F105" s="185" t="s">
        <v>22714</v>
      </c>
      <c r="G105" s="188" t="s">
        <v>21</v>
      </c>
      <c r="H105" s="188" t="s">
        <v>22699</v>
      </c>
      <c r="I105" s="41" t="s">
        <v>27350</v>
      </c>
      <c r="J105" s="188"/>
      <c r="K105" s="188"/>
      <c r="L105" s="188"/>
      <c r="M105" s="188"/>
      <c r="N105" s="188"/>
      <c r="O105" s="991">
        <v>43925</v>
      </c>
      <c r="P105" s="188"/>
      <c r="Q105" s="188"/>
      <c r="R105" s="188"/>
      <c r="S105" s="188"/>
      <c r="T105" s="188"/>
      <c r="U105" s="188"/>
    </row>
    <row r="106" spans="1:21" ht="15" thickTop="1" thickBot="1">
      <c r="A106" s="188">
        <v>105</v>
      </c>
      <c r="B106" s="188">
        <v>160206</v>
      </c>
      <c r="C106" s="188" t="s">
        <v>23042</v>
      </c>
      <c r="D106" s="188" t="s">
        <v>22805</v>
      </c>
      <c r="E106" s="188" t="s">
        <v>22837</v>
      </c>
      <c r="F106" s="185" t="s">
        <v>22715</v>
      </c>
      <c r="G106" s="188" t="s">
        <v>21</v>
      </c>
      <c r="H106" s="188" t="s">
        <v>22700</v>
      </c>
      <c r="I106" s="41" t="s">
        <v>27350</v>
      </c>
      <c r="J106" s="188"/>
      <c r="K106" s="188"/>
      <c r="L106" s="188"/>
      <c r="M106" s="188"/>
      <c r="N106" s="188"/>
      <c r="O106" s="991">
        <v>43925</v>
      </c>
      <c r="P106" s="188"/>
      <c r="Q106" s="188"/>
      <c r="R106" s="188"/>
      <c r="S106" s="188"/>
      <c r="T106" s="188"/>
      <c r="U106" s="188"/>
    </row>
    <row r="107" spans="1:21" ht="15" thickTop="1" thickBot="1">
      <c r="A107" s="188">
        <v>106</v>
      </c>
      <c r="B107" s="188">
        <v>160207</v>
      </c>
      <c r="C107" s="188" t="s">
        <v>23043</v>
      </c>
      <c r="D107" s="188" t="s">
        <v>22806</v>
      </c>
      <c r="E107" s="188" t="s">
        <v>22838</v>
      </c>
      <c r="F107" s="185" t="s">
        <v>22716</v>
      </c>
      <c r="G107" s="188" t="s">
        <v>21</v>
      </c>
      <c r="H107" s="188" t="s">
        <v>22701</v>
      </c>
      <c r="I107" s="41" t="s">
        <v>27350</v>
      </c>
      <c r="J107" s="188"/>
      <c r="K107" s="188"/>
      <c r="L107" s="188"/>
      <c r="M107" s="188"/>
      <c r="N107" s="188"/>
      <c r="O107" s="991">
        <v>43925</v>
      </c>
      <c r="P107" s="188"/>
      <c r="Q107" s="188"/>
      <c r="R107" s="188"/>
      <c r="S107" s="188"/>
      <c r="T107" s="188"/>
      <c r="U107" s="188"/>
    </row>
    <row r="108" spans="1:21" ht="15" thickTop="1" thickBot="1">
      <c r="A108" s="188">
        <v>107</v>
      </c>
      <c r="B108" s="188">
        <v>160303</v>
      </c>
      <c r="C108" s="188" t="s">
        <v>23044</v>
      </c>
      <c r="D108" s="188" t="s">
        <v>22807</v>
      </c>
      <c r="E108" s="188" t="s">
        <v>22839</v>
      </c>
      <c r="F108" s="185" t="s">
        <v>22717</v>
      </c>
      <c r="G108" s="188" t="s">
        <v>21</v>
      </c>
      <c r="H108" s="188" t="s">
        <v>22702</v>
      </c>
      <c r="I108" s="41" t="s">
        <v>27350</v>
      </c>
      <c r="J108" s="188"/>
      <c r="K108" s="188"/>
      <c r="L108" s="188"/>
      <c r="M108" s="188"/>
      <c r="N108" s="188"/>
      <c r="O108" s="991">
        <v>43925</v>
      </c>
      <c r="P108" s="188"/>
      <c r="Q108" s="188"/>
      <c r="R108" s="188"/>
      <c r="S108" s="188"/>
      <c r="T108" s="188"/>
      <c r="U108" s="188"/>
    </row>
    <row r="109" spans="1:21" ht="15" thickTop="1" thickBot="1">
      <c r="A109" s="188">
        <v>108</v>
      </c>
      <c r="B109" s="188">
        <v>160304</v>
      </c>
      <c r="C109" s="188" t="s">
        <v>23045</v>
      </c>
      <c r="D109" s="188" t="s">
        <v>22808</v>
      </c>
      <c r="E109" s="188" t="s">
        <v>22840</v>
      </c>
      <c r="F109" s="185" t="s">
        <v>22718</v>
      </c>
      <c r="G109" s="188" t="s">
        <v>21</v>
      </c>
      <c r="H109" s="188" t="s">
        <v>22703</v>
      </c>
      <c r="I109" s="41" t="s">
        <v>27350</v>
      </c>
      <c r="J109" s="188"/>
      <c r="K109" s="188"/>
      <c r="L109" s="188"/>
      <c r="M109" s="188"/>
      <c r="N109" s="188"/>
      <c r="O109" s="991">
        <v>43925</v>
      </c>
      <c r="P109" s="188"/>
      <c r="Q109" s="188"/>
      <c r="R109" s="188"/>
      <c r="S109" s="188"/>
      <c r="T109" s="188"/>
      <c r="U109" s="188"/>
    </row>
    <row r="110" spans="1:21" ht="15" thickTop="1" thickBot="1">
      <c r="A110" s="188">
        <v>109</v>
      </c>
      <c r="B110" s="188">
        <v>160305</v>
      </c>
      <c r="C110" s="188" t="s">
        <v>23046</v>
      </c>
      <c r="D110" s="188" t="s">
        <v>22809</v>
      </c>
      <c r="E110" s="188" t="s">
        <v>22841</v>
      </c>
      <c r="F110" s="185" t="s">
        <v>22719</v>
      </c>
      <c r="G110" s="188" t="s">
        <v>21</v>
      </c>
      <c r="H110" s="188" t="s">
        <v>22704</v>
      </c>
      <c r="I110" s="41" t="s">
        <v>27350</v>
      </c>
      <c r="J110" s="188"/>
      <c r="K110" s="188"/>
      <c r="L110" s="188"/>
      <c r="M110" s="188"/>
      <c r="N110" s="188"/>
      <c r="O110" s="991">
        <v>43925</v>
      </c>
      <c r="P110" s="188"/>
      <c r="Q110" s="188"/>
      <c r="R110" s="188"/>
      <c r="S110" s="188"/>
      <c r="T110" s="188"/>
      <c r="U110" s="188"/>
    </row>
    <row r="111" spans="1:21" ht="15" thickTop="1" thickBot="1">
      <c r="A111" s="188">
        <v>110</v>
      </c>
      <c r="B111" s="188">
        <v>160601</v>
      </c>
      <c r="C111" s="188" t="s">
        <v>23047</v>
      </c>
      <c r="D111" s="188" t="s">
        <v>22810</v>
      </c>
      <c r="E111" s="188" t="s">
        <v>22842</v>
      </c>
      <c r="F111" s="185" t="s">
        <v>22720</v>
      </c>
      <c r="G111" s="188" t="s">
        <v>21</v>
      </c>
      <c r="H111" s="188" t="s">
        <v>22705</v>
      </c>
      <c r="I111" s="41" t="s">
        <v>27350</v>
      </c>
      <c r="J111" s="188"/>
      <c r="K111" s="188"/>
      <c r="L111" s="188"/>
      <c r="M111" s="188"/>
      <c r="N111" s="188"/>
      <c r="O111" s="991">
        <v>43925</v>
      </c>
      <c r="P111" s="188"/>
      <c r="Q111" s="188"/>
      <c r="R111" s="188"/>
      <c r="S111" s="188"/>
      <c r="T111" s="188"/>
      <c r="U111" s="188"/>
    </row>
    <row r="112" spans="1:21" ht="15" thickTop="1" thickBot="1">
      <c r="A112" s="188">
        <v>111</v>
      </c>
      <c r="B112" s="188">
        <v>160602</v>
      </c>
      <c r="C112" s="188" t="s">
        <v>23048</v>
      </c>
      <c r="D112" s="188" t="s">
        <v>22811</v>
      </c>
      <c r="E112" s="188" t="s">
        <v>22843</v>
      </c>
      <c r="F112" s="185" t="s">
        <v>22721</v>
      </c>
      <c r="G112" s="188" t="s">
        <v>21</v>
      </c>
      <c r="H112" s="188" t="s">
        <v>22706</v>
      </c>
      <c r="I112" s="41" t="s">
        <v>27350</v>
      </c>
      <c r="J112" s="188"/>
      <c r="K112" s="188"/>
      <c r="L112" s="188"/>
      <c r="M112" s="188"/>
      <c r="N112" s="188"/>
      <c r="O112" s="991">
        <v>43925</v>
      </c>
      <c r="P112" s="188"/>
      <c r="Q112" s="188"/>
      <c r="R112" s="188"/>
      <c r="S112" s="188"/>
      <c r="T112" s="188"/>
      <c r="U112" s="188"/>
    </row>
    <row r="113" spans="1:21" ht="15" thickTop="1" thickBot="1">
      <c r="A113" s="188">
        <v>112</v>
      </c>
      <c r="B113" s="188">
        <v>161001</v>
      </c>
      <c r="C113" s="188" t="s">
        <v>23049</v>
      </c>
      <c r="D113" s="188" t="s">
        <v>22812</v>
      </c>
      <c r="E113" s="188" t="s">
        <v>22844</v>
      </c>
      <c r="F113" s="185" t="s">
        <v>22722</v>
      </c>
      <c r="G113" s="188" t="s">
        <v>21</v>
      </c>
      <c r="H113" s="188" t="s">
        <v>22707</v>
      </c>
      <c r="I113" s="41" t="s">
        <v>27350</v>
      </c>
      <c r="J113" s="188"/>
      <c r="K113" s="188"/>
      <c r="L113" s="188"/>
      <c r="M113" s="188"/>
      <c r="N113" s="188"/>
      <c r="O113" s="991">
        <v>43925</v>
      </c>
      <c r="P113" s="188"/>
      <c r="Q113" s="188"/>
      <c r="R113" s="188"/>
      <c r="S113" s="188"/>
      <c r="T113" s="188"/>
      <c r="U113" s="188"/>
    </row>
    <row r="114" spans="1:21" ht="15" thickTop="1" thickBot="1">
      <c r="A114" s="188">
        <v>113</v>
      </c>
      <c r="B114" s="188">
        <v>161002</v>
      </c>
      <c r="C114" s="188" t="s">
        <v>23050</v>
      </c>
      <c r="D114" s="188" t="s">
        <v>22813</v>
      </c>
      <c r="E114" s="188" t="s">
        <v>22845</v>
      </c>
      <c r="F114" s="185" t="s">
        <v>22723</v>
      </c>
      <c r="G114" s="188" t="s">
        <v>21</v>
      </c>
      <c r="H114" s="188" t="s">
        <v>22708</v>
      </c>
      <c r="I114" s="41" t="s">
        <v>27350</v>
      </c>
      <c r="J114" s="188"/>
      <c r="K114" s="188"/>
      <c r="L114" s="188"/>
      <c r="M114" s="188"/>
      <c r="N114" s="188"/>
      <c r="O114" s="991">
        <v>43925</v>
      </c>
      <c r="P114" s="188"/>
      <c r="Q114" s="188"/>
      <c r="R114" s="188"/>
      <c r="S114" s="188"/>
      <c r="T114" s="188"/>
      <c r="U114" s="188"/>
    </row>
    <row r="115" spans="1:21" ht="15" thickTop="1" thickBot="1">
      <c r="A115" s="510">
        <v>114</v>
      </c>
      <c r="B115" s="510">
        <v>161003</v>
      </c>
      <c r="C115" s="510" t="s">
        <v>23051</v>
      </c>
      <c r="D115" s="510" t="s">
        <v>22814</v>
      </c>
      <c r="E115" s="510" t="s">
        <v>22846</v>
      </c>
      <c r="F115" s="185" t="s">
        <v>22724</v>
      </c>
      <c r="G115" s="510" t="s">
        <v>21</v>
      </c>
      <c r="H115" s="510" t="s">
        <v>22725</v>
      </c>
      <c r="I115" s="41" t="s">
        <v>27350</v>
      </c>
      <c r="J115" s="510"/>
      <c r="K115" s="510"/>
      <c r="L115" s="510"/>
      <c r="M115" s="510"/>
      <c r="N115" s="510"/>
      <c r="O115" s="992">
        <v>43925</v>
      </c>
      <c r="P115" s="510"/>
      <c r="Q115" s="510"/>
      <c r="R115" s="510"/>
      <c r="S115" s="510"/>
      <c r="T115" s="510"/>
      <c r="U115" s="510"/>
    </row>
    <row r="116" spans="1:21" ht="15" thickTop="1" thickBot="1">
      <c r="A116" s="188">
        <v>115</v>
      </c>
      <c r="B116" s="188">
        <v>161004</v>
      </c>
      <c r="C116" s="188" t="s">
        <v>23052</v>
      </c>
      <c r="D116" s="264" t="s">
        <v>22908</v>
      </c>
      <c r="E116" s="264" t="s">
        <v>22909</v>
      </c>
      <c r="F116" s="94" t="s">
        <v>22884</v>
      </c>
      <c r="G116" s="188" t="s">
        <v>21</v>
      </c>
      <c r="H116" s="993" t="s">
        <v>22907</v>
      </c>
      <c r="I116" s="41" t="s">
        <v>27350</v>
      </c>
      <c r="J116" s="264"/>
      <c r="K116" s="264"/>
      <c r="L116" s="264"/>
      <c r="M116" s="264"/>
      <c r="N116" s="264"/>
      <c r="O116" s="769">
        <v>43943</v>
      </c>
      <c r="P116" s="264"/>
      <c r="Q116" s="264"/>
      <c r="R116" s="264"/>
      <c r="S116" s="264"/>
      <c r="T116" s="264"/>
      <c r="U116" s="994"/>
    </row>
    <row r="117" spans="1:21" ht="15" thickTop="1" thickBot="1">
      <c r="A117" s="510">
        <v>116</v>
      </c>
      <c r="B117" s="188">
        <v>100104</v>
      </c>
      <c r="C117" s="188" t="s">
        <v>23552</v>
      </c>
      <c r="D117" s="264" t="s">
        <v>23136</v>
      </c>
      <c r="E117" s="264" t="s">
        <v>23185</v>
      </c>
      <c r="F117" s="185" t="s">
        <v>22912</v>
      </c>
      <c r="G117" s="188" t="s">
        <v>21</v>
      </c>
      <c r="H117" s="993" t="s">
        <v>23010</v>
      </c>
      <c r="I117" s="41" t="s">
        <v>27351</v>
      </c>
      <c r="J117" s="264"/>
      <c r="K117" s="264"/>
      <c r="L117" s="264"/>
      <c r="M117" s="264"/>
      <c r="N117" s="264"/>
      <c r="O117" s="769">
        <v>43958</v>
      </c>
      <c r="P117" s="264"/>
      <c r="Q117" s="264"/>
      <c r="R117" s="264"/>
      <c r="S117" s="264"/>
      <c r="T117" s="264"/>
      <c r="U117" s="994"/>
    </row>
    <row r="118" spans="1:21" ht="15" thickTop="1" thickBot="1">
      <c r="A118" s="188">
        <v>117</v>
      </c>
      <c r="B118" s="188">
        <v>100201</v>
      </c>
      <c r="C118" s="188" t="s">
        <v>23553</v>
      </c>
      <c r="D118" s="264" t="s">
        <v>23137</v>
      </c>
      <c r="E118" s="264" t="s">
        <v>23186</v>
      </c>
      <c r="F118" s="94" t="s">
        <v>22913</v>
      </c>
      <c r="G118" s="510" t="s">
        <v>21</v>
      </c>
      <c r="H118" s="993" t="s">
        <v>22915</v>
      </c>
      <c r="I118" s="41" t="s">
        <v>27351</v>
      </c>
      <c r="J118" s="264"/>
      <c r="K118" s="264"/>
      <c r="L118" s="264"/>
      <c r="M118" s="264"/>
      <c r="N118" s="264"/>
      <c r="O118" s="769">
        <v>43958</v>
      </c>
      <c r="P118" s="264"/>
      <c r="Q118" s="264"/>
      <c r="R118" s="264"/>
      <c r="S118" s="264"/>
      <c r="T118" s="264"/>
      <c r="U118" s="994"/>
    </row>
    <row r="119" spans="1:21" ht="15" thickTop="1" thickBot="1">
      <c r="A119" s="510">
        <v>118</v>
      </c>
      <c r="B119" s="188">
        <v>100301</v>
      </c>
      <c r="C119" s="188" t="s">
        <v>23554</v>
      </c>
      <c r="D119" s="264" t="s">
        <v>23137</v>
      </c>
      <c r="E119" s="264" t="s">
        <v>23187</v>
      </c>
      <c r="F119" s="185" t="s">
        <v>22914</v>
      </c>
      <c r="G119" s="188" t="s">
        <v>21</v>
      </c>
      <c r="H119" s="993" t="s">
        <v>22917</v>
      </c>
      <c r="I119" s="41" t="s">
        <v>27351</v>
      </c>
      <c r="J119" s="264"/>
      <c r="K119" s="264"/>
      <c r="L119" s="264"/>
      <c r="M119" s="264"/>
      <c r="N119" s="264"/>
      <c r="O119" s="769">
        <v>43958</v>
      </c>
      <c r="P119" s="264"/>
      <c r="Q119" s="264"/>
      <c r="R119" s="264"/>
      <c r="S119" s="264"/>
      <c r="T119" s="264"/>
      <c r="U119" s="994"/>
    </row>
    <row r="120" spans="1:21" ht="15" thickTop="1" thickBot="1">
      <c r="A120" s="188">
        <v>119</v>
      </c>
      <c r="B120" s="188">
        <v>100401</v>
      </c>
      <c r="C120" s="188" t="s">
        <v>23555</v>
      </c>
      <c r="D120" s="264" t="s">
        <v>23138</v>
      </c>
      <c r="E120" s="264" t="s">
        <v>23188</v>
      </c>
      <c r="F120" s="94" t="s">
        <v>22916</v>
      </c>
      <c r="G120" s="188" t="s">
        <v>21</v>
      </c>
      <c r="H120" s="993" t="s">
        <v>22919</v>
      </c>
      <c r="I120" s="41" t="s">
        <v>27351</v>
      </c>
      <c r="J120" s="264"/>
      <c r="K120" s="264"/>
      <c r="L120" s="264"/>
      <c r="M120" s="264"/>
      <c r="N120" s="264"/>
      <c r="O120" s="769">
        <v>43958</v>
      </c>
      <c r="P120" s="264"/>
      <c r="Q120" s="264"/>
      <c r="R120" s="264"/>
      <c r="S120" s="264"/>
      <c r="T120" s="264"/>
      <c r="U120" s="994"/>
    </row>
    <row r="121" spans="1:21" ht="15" thickTop="1" thickBot="1">
      <c r="A121" s="510">
        <v>120</v>
      </c>
      <c r="B121" s="188">
        <v>100402</v>
      </c>
      <c r="C121" s="188" t="s">
        <v>23556</v>
      </c>
      <c r="D121" s="264" t="s">
        <v>23139</v>
      </c>
      <c r="E121" s="264" t="s">
        <v>23189</v>
      </c>
      <c r="F121" s="185" t="s">
        <v>22918</v>
      </c>
      <c r="G121" s="510" t="s">
        <v>21</v>
      </c>
      <c r="H121" s="993" t="s">
        <v>22921</v>
      </c>
      <c r="I121" s="41" t="s">
        <v>27351</v>
      </c>
      <c r="J121" s="264"/>
      <c r="K121" s="264"/>
      <c r="L121" s="264"/>
      <c r="M121" s="264"/>
      <c r="N121" s="264"/>
      <c r="O121" s="769">
        <v>43958</v>
      </c>
      <c r="P121" s="264"/>
      <c r="Q121" s="264"/>
      <c r="R121" s="264"/>
      <c r="S121" s="264"/>
      <c r="T121" s="264"/>
      <c r="U121" s="994"/>
    </row>
    <row r="122" spans="1:21" ht="15" thickTop="1" thickBot="1">
      <c r="A122" s="188">
        <v>121</v>
      </c>
      <c r="B122" s="188">
        <v>100403</v>
      </c>
      <c r="C122" s="188" t="s">
        <v>23557</v>
      </c>
      <c r="D122" s="264" t="s">
        <v>23140</v>
      </c>
      <c r="E122" s="264" t="s">
        <v>23232</v>
      </c>
      <c r="F122" s="94" t="s">
        <v>22920</v>
      </c>
      <c r="G122" s="188" t="s">
        <v>21</v>
      </c>
      <c r="H122" s="993" t="s">
        <v>22923</v>
      </c>
      <c r="I122" s="41" t="s">
        <v>27351</v>
      </c>
      <c r="J122" s="264"/>
      <c r="K122" s="264"/>
      <c r="L122" s="264"/>
      <c r="M122" s="264"/>
      <c r="N122" s="264"/>
      <c r="O122" s="769">
        <v>43958</v>
      </c>
      <c r="P122" s="264"/>
      <c r="Q122" s="264"/>
      <c r="R122" s="264"/>
      <c r="S122" s="264"/>
      <c r="T122" s="264"/>
      <c r="U122" s="994"/>
    </row>
    <row r="123" spans="1:21" ht="15" thickTop="1" thickBot="1">
      <c r="A123" s="510">
        <v>122</v>
      </c>
      <c r="B123" s="188">
        <v>100404</v>
      </c>
      <c r="C123" s="188" t="s">
        <v>23558</v>
      </c>
      <c r="D123" s="264" t="s">
        <v>23141</v>
      </c>
      <c r="E123" s="264" t="s">
        <v>23190</v>
      </c>
      <c r="F123" s="185" t="s">
        <v>22922</v>
      </c>
      <c r="G123" s="188" t="s">
        <v>21</v>
      </c>
      <c r="H123" s="993" t="s">
        <v>22925</v>
      </c>
      <c r="I123" s="41" t="s">
        <v>27351</v>
      </c>
      <c r="J123" s="264"/>
      <c r="K123" s="264"/>
      <c r="L123" s="264"/>
      <c r="M123" s="264"/>
      <c r="N123" s="264"/>
      <c r="O123" s="769">
        <v>43958</v>
      </c>
      <c r="P123" s="264"/>
      <c r="Q123" s="264"/>
      <c r="R123" s="264"/>
      <c r="S123" s="264"/>
      <c r="T123" s="264"/>
      <c r="U123" s="994"/>
    </row>
    <row r="124" spans="1:21" ht="15" thickTop="1" thickBot="1">
      <c r="A124" s="188">
        <v>123</v>
      </c>
      <c r="B124" s="188">
        <v>100405</v>
      </c>
      <c r="C124" s="188" t="s">
        <v>23559</v>
      </c>
      <c r="D124" s="264" t="s">
        <v>23142</v>
      </c>
      <c r="E124" s="264" t="s">
        <v>23191</v>
      </c>
      <c r="F124" s="94" t="s">
        <v>22924</v>
      </c>
      <c r="G124" s="510" t="s">
        <v>21</v>
      </c>
      <c r="H124" s="993" t="s">
        <v>22927</v>
      </c>
      <c r="I124" s="41" t="s">
        <v>27351</v>
      </c>
      <c r="J124" s="264"/>
      <c r="K124" s="264"/>
      <c r="L124" s="264"/>
      <c r="M124" s="264"/>
      <c r="N124" s="264"/>
      <c r="O124" s="769">
        <v>43958</v>
      </c>
      <c r="P124" s="264"/>
      <c r="Q124" s="264"/>
      <c r="R124" s="264"/>
      <c r="S124" s="264"/>
      <c r="T124" s="264"/>
      <c r="U124" s="994"/>
    </row>
    <row r="125" spans="1:21" ht="15" thickTop="1" thickBot="1">
      <c r="A125" s="510">
        <v>124</v>
      </c>
      <c r="B125" s="188">
        <v>100406</v>
      </c>
      <c r="C125" s="188" t="s">
        <v>23560</v>
      </c>
      <c r="D125" s="264" t="s">
        <v>23143</v>
      </c>
      <c r="E125" s="264" t="s">
        <v>23192</v>
      </c>
      <c r="F125" s="185" t="s">
        <v>22926</v>
      </c>
      <c r="G125" s="188" t="s">
        <v>21</v>
      </c>
      <c r="H125" s="993" t="s">
        <v>22929</v>
      </c>
      <c r="I125" s="41" t="s">
        <v>27351</v>
      </c>
      <c r="J125" s="264"/>
      <c r="K125" s="264"/>
      <c r="L125" s="264"/>
      <c r="M125" s="264"/>
      <c r="N125" s="264"/>
      <c r="O125" s="769">
        <v>43958</v>
      </c>
      <c r="P125" s="264"/>
      <c r="Q125" s="264"/>
      <c r="R125" s="264"/>
      <c r="S125" s="264"/>
      <c r="T125" s="264"/>
      <c r="U125" s="994"/>
    </row>
    <row r="126" spans="1:21" ht="15" thickTop="1" thickBot="1">
      <c r="A126" s="188">
        <v>125</v>
      </c>
      <c r="B126" s="188">
        <v>100407</v>
      </c>
      <c r="C126" s="188" t="s">
        <v>23561</v>
      </c>
      <c r="D126" s="264" t="s">
        <v>23144</v>
      </c>
      <c r="E126" s="264" t="s">
        <v>23193</v>
      </c>
      <c r="F126" s="94" t="s">
        <v>22928</v>
      </c>
      <c r="G126" s="188" t="s">
        <v>21</v>
      </c>
      <c r="H126" s="993" t="s">
        <v>22931</v>
      </c>
      <c r="I126" s="41" t="s">
        <v>27351</v>
      </c>
      <c r="J126" s="264"/>
      <c r="K126" s="264"/>
      <c r="L126" s="264"/>
      <c r="M126" s="264"/>
      <c r="N126" s="264"/>
      <c r="O126" s="769">
        <v>43958</v>
      </c>
      <c r="P126" s="264"/>
      <c r="Q126" s="264"/>
      <c r="R126" s="264"/>
      <c r="S126" s="264"/>
      <c r="T126" s="264"/>
      <c r="U126" s="994"/>
    </row>
    <row r="127" spans="1:21" ht="15" thickTop="1" thickBot="1">
      <c r="A127" s="510">
        <v>126</v>
      </c>
      <c r="B127" s="188">
        <v>100408</v>
      </c>
      <c r="C127" s="188" t="s">
        <v>23562</v>
      </c>
      <c r="D127" s="264" t="s">
        <v>23145</v>
      </c>
      <c r="E127" s="264" t="s">
        <v>23194</v>
      </c>
      <c r="F127" s="185" t="s">
        <v>22930</v>
      </c>
      <c r="G127" s="510" t="s">
        <v>21</v>
      </c>
      <c r="H127" s="993" t="s">
        <v>22933</v>
      </c>
      <c r="I127" s="41" t="s">
        <v>27351</v>
      </c>
      <c r="J127" s="264"/>
      <c r="K127" s="264"/>
      <c r="L127" s="264"/>
      <c r="M127" s="264"/>
      <c r="N127" s="264"/>
      <c r="O127" s="769">
        <v>43958</v>
      </c>
      <c r="P127" s="264"/>
      <c r="Q127" s="264"/>
      <c r="R127" s="264"/>
      <c r="S127" s="264"/>
      <c r="T127" s="264"/>
      <c r="U127" s="994"/>
    </row>
    <row r="128" spans="1:21" ht="15" thickTop="1" thickBot="1">
      <c r="A128" s="188">
        <v>127</v>
      </c>
      <c r="B128" s="188">
        <v>100602</v>
      </c>
      <c r="C128" s="188" t="s">
        <v>23563</v>
      </c>
      <c r="D128" s="264" t="s">
        <v>23146</v>
      </c>
      <c r="E128" s="264" t="s">
        <v>23195</v>
      </c>
      <c r="F128" s="94" t="s">
        <v>22932</v>
      </c>
      <c r="G128" s="188" t="s">
        <v>21</v>
      </c>
      <c r="H128" s="993" t="s">
        <v>22935</v>
      </c>
      <c r="I128" s="41" t="s">
        <v>27351</v>
      </c>
      <c r="J128" s="264"/>
      <c r="K128" s="264"/>
      <c r="L128" s="264"/>
      <c r="M128" s="264"/>
      <c r="N128" s="264"/>
      <c r="O128" s="769">
        <v>43958</v>
      </c>
      <c r="P128" s="264"/>
      <c r="Q128" s="264"/>
      <c r="R128" s="264"/>
      <c r="S128" s="264"/>
      <c r="T128" s="264"/>
      <c r="U128" s="994"/>
    </row>
    <row r="129" spans="1:21" ht="15" thickTop="1" thickBot="1">
      <c r="A129" s="510">
        <v>128</v>
      </c>
      <c r="B129" s="188">
        <v>101018</v>
      </c>
      <c r="C129" s="188" t="s">
        <v>23564</v>
      </c>
      <c r="D129" s="264" t="s">
        <v>23147</v>
      </c>
      <c r="E129" s="264" t="s">
        <v>23196</v>
      </c>
      <c r="F129" s="185" t="s">
        <v>22934</v>
      </c>
      <c r="G129" s="188" t="s">
        <v>21</v>
      </c>
      <c r="H129" s="993" t="s">
        <v>22937</v>
      </c>
      <c r="I129" s="41" t="s">
        <v>27351</v>
      </c>
      <c r="J129" s="264"/>
      <c r="K129" s="264"/>
      <c r="L129" s="264"/>
      <c r="M129" s="264"/>
      <c r="N129" s="264"/>
      <c r="O129" s="769">
        <v>43958</v>
      </c>
      <c r="P129" s="264"/>
      <c r="Q129" s="264"/>
      <c r="R129" s="264"/>
      <c r="S129" s="264"/>
      <c r="T129" s="264"/>
      <c r="U129" s="994"/>
    </row>
    <row r="130" spans="1:21" ht="15" thickTop="1" thickBot="1">
      <c r="A130" s="188">
        <v>129</v>
      </c>
      <c r="B130" s="188">
        <v>101019</v>
      </c>
      <c r="C130" s="188" t="s">
        <v>23565</v>
      </c>
      <c r="D130" s="264" t="s">
        <v>23148</v>
      </c>
      <c r="E130" s="264" t="s">
        <v>23197</v>
      </c>
      <c r="F130" s="94" t="s">
        <v>22936</v>
      </c>
      <c r="G130" s="510" t="s">
        <v>21</v>
      </c>
      <c r="H130" s="993" t="s">
        <v>22939</v>
      </c>
      <c r="I130" s="41" t="s">
        <v>27351</v>
      </c>
      <c r="J130" s="264"/>
      <c r="K130" s="264"/>
      <c r="L130" s="264"/>
      <c r="M130" s="264"/>
      <c r="N130" s="264"/>
      <c r="O130" s="769">
        <v>43958</v>
      </c>
      <c r="P130" s="264"/>
      <c r="Q130" s="264"/>
      <c r="R130" s="264"/>
      <c r="S130" s="264"/>
      <c r="T130" s="264"/>
      <c r="U130" s="994"/>
    </row>
    <row r="131" spans="1:21" ht="15" thickTop="1" thickBot="1">
      <c r="A131" s="510">
        <v>130</v>
      </c>
      <c r="B131" s="188">
        <v>101020</v>
      </c>
      <c r="C131" s="188" t="s">
        <v>23566</v>
      </c>
      <c r="D131" s="264" t="s">
        <v>23149</v>
      </c>
      <c r="E131" s="264" t="s">
        <v>23198</v>
      </c>
      <c r="F131" s="185" t="s">
        <v>22938</v>
      </c>
      <c r="G131" s="188" t="s">
        <v>21</v>
      </c>
      <c r="H131" s="993" t="s">
        <v>22941</v>
      </c>
      <c r="I131" s="41" t="s">
        <v>27351</v>
      </c>
      <c r="J131" s="264"/>
      <c r="K131" s="264"/>
      <c r="L131" s="264"/>
      <c r="M131" s="264"/>
      <c r="N131" s="264"/>
      <c r="O131" s="769">
        <v>43958</v>
      </c>
      <c r="P131" s="264"/>
      <c r="Q131" s="264"/>
      <c r="R131" s="264"/>
      <c r="S131" s="264"/>
      <c r="T131" s="264"/>
      <c r="U131" s="994"/>
    </row>
    <row r="132" spans="1:21" ht="15" thickTop="1" thickBot="1">
      <c r="A132" s="188">
        <v>131</v>
      </c>
      <c r="B132" s="188">
        <v>101021</v>
      </c>
      <c r="C132" s="188" t="s">
        <v>23567</v>
      </c>
      <c r="D132" s="264" t="s">
        <v>23150</v>
      </c>
      <c r="E132" s="264" t="s">
        <v>23199</v>
      </c>
      <c r="F132" s="94" t="s">
        <v>22940</v>
      </c>
      <c r="G132" s="188" t="s">
        <v>21</v>
      </c>
      <c r="H132" s="993" t="s">
        <v>22943</v>
      </c>
      <c r="I132" s="41" t="s">
        <v>27351</v>
      </c>
      <c r="J132" s="264"/>
      <c r="K132" s="264"/>
      <c r="L132" s="264"/>
      <c r="M132" s="264"/>
      <c r="N132" s="264"/>
      <c r="O132" s="769">
        <v>43958</v>
      </c>
      <c r="P132" s="264"/>
      <c r="Q132" s="264"/>
      <c r="R132" s="264"/>
      <c r="S132" s="264"/>
      <c r="T132" s="264"/>
      <c r="U132" s="994"/>
    </row>
    <row r="133" spans="1:21" ht="15" thickTop="1" thickBot="1">
      <c r="A133" s="188">
        <v>132</v>
      </c>
      <c r="B133" s="188">
        <v>101022</v>
      </c>
      <c r="C133" s="188" t="s">
        <v>23568</v>
      </c>
      <c r="D133" s="264" t="s">
        <v>23151</v>
      </c>
      <c r="E133" s="264" t="s">
        <v>23200</v>
      </c>
      <c r="F133" s="185" t="s">
        <v>22942</v>
      </c>
      <c r="G133" s="510" t="s">
        <v>21</v>
      </c>
      <c r="H133" s="993" t="s">
        <v>22945</v>
      </c>
      <c r="I133" s="41" t="s">
        <v>27351</v>
      </c>
      <c r="J133" s="264"/>
      <c r="K133" s="264"/>
      <c r="L133" s="264"/>
      <c r="M133" s="264"/>
      <c r="N133" s="264"/>
      <c r="O133" s="769">
        <v>43958</v>
      </c>
      <c r="P133" s="264"/>
      <c r="Q133" s="264"/>
      <c r="R133" s="264"/>
      <c r="S133" s="264"/>
      <c r="T133" s="264"/>
      <c r="U133" s="994"/>
    </row>
    <row r="134" spans="1:21" ht="15" thickTop="1" thickBot="1">
      <c r="A134" s="510">
        <v>133</v>
      </c>
      <c r="B134" s="188">
        <v>101023</v>
      </c>
      <c r="C134" s="188" t="s">
        <v>23569</v>
      </c>
      <c r="D134" s="264" t="s">
        <v>23152</v>
      </c>
      <c r="E134" s="264" t="s">
        <v>23201</v>
      </c>
      <c r="F134" s="94" t="s">
        <v>22944</v>
      </c>
      <c r="G134" s="188" t="s">
        <v>21</v>
      </c>
      <c r="H134" s="993" t="s">
        <v>22947</v>
      </c>
      <c r="I134" s="41" t="s">
        <v>27351</v>
      </c>
      <c r="J134" s="264"/>
      <c r="K134" s="264"/>
      <c r="L134" s="264"/>
      <c r="M134" s="264"/>
      <c r="N134" s="264"/>
      <c r="O134" s="769">
        <v>43958</v>
      </c>
      <c r="P134" s="264"/>
      <c r="Q134" s="264"/>
      <c r="R134" s="264"/>
      <c r="S134" s="264"/>
      <c r="T134" s="264"/>
      <c r="U134" s="994"/>
    </row>
    <row r="135" spans="1:21" ht="15" thickTop="1" thickBot="1">
      <c r="A135" s="188">
        <v>134</v>
      </c>
      <c r="B135" s="188">
        <v>101024</v>
      </c>
      <c r="C135" s="188" t="s">
        <v>23570</v>
      </c>
      <c r="D135" s="264" t="s">
        <v>23153</v>
      </c>
      <c r="E135" s="264" t="s">
        <v>23202</v>
      </c>
      <c r="F135" s="185" t="s">
        <v>22946</v>
      </c>
      <c r="G135" s="188" t="s">
        <v>21</v>
      </c>
      <c r="H135" s="993" t="s">
        <v>22949</v>
      </c>
      <c r="I135" s="41" t="s">
        <v>27351</v>
      </c>
      <c r="J135" s="264"/>
      <c r="K135" s="264"/>
      <c r="L135" s="264"/>
      <c r="M135" s="264"/>
      <c r="N135" s="264"/>
      <c r="O135" s="769">
        <v>43958</v>
      </c>
      <c r="P135" s="264"/>
      <c r="Q135" s="264"/>
      <c r="R135" s="264"/>
      <c r="S135" s="264"/>
      <c r="T135" s="264"/>
      <c r="U135" s="994"/>
    </row>
    <row r="136" spans="1:21" ht="15" thickTop="1" thickBot="1">
      <c r="A136" s="188">
        <v>135</v>
      </c>
      <c r="B136" s="188">
        <v>101025</v>
      </c>
      <c r="C136" s="188" t="s">
        <v>23571</v>
      </c>
      <c r="D136" s="264" t="s">
        <v>23154</v>
      </c>
      <c r="E136" s="264" t="s">
        <v>23233</v>
      </c>
      <c r="F136" s="94" t="s">
        <v>22948</v>
      </c>
      <c r="G136" s="510" t="s">
        <v>21</v>
      </c>
      <c r="H136" s="993" t="s">
        <v>22951</v>
      </c>
      <c r="I136" s="41" t="s">
        <v>27351</v>
      </c>
      <c r="J136" s="264"/>
      <c r="K136" s="264"/>
      <c r="L136" s="264"/>
      <c r="M136" s="264"/>
      <c r="N136" s="264"/>
      <c r="O136" s="769">
        <v>43958</v>
      </c>
      <c r="P136" s="264"/>
      <c r="Q136" s="264"/>
      <c r="R136" s="264"/>
      <c r="S136" s="264"/>
      <c r="T136" s="264"/>
      <c r="U136" s="994"/>
    </row>
    <row r="137" spans="1:21" ht="15" thickTop="1" thickBot="1">
      <c r="A137" s="510">
        <v>136</v>
      </c>
      <c r="B137" s="188">
        <v>160208</v>
      </c>
      <c r="C137" s="188" t="s">
        <v>23572</v>
      </c>
      <c r="D137" s="264" t="s">
        <v>23155</v>
      </c>
      <c r="E137" s="264" t="s">
        <v>23203</v>
      </c>
      <c r="F137" s="185" t="s">
        <v>22950</v>
      </c>
      <c r="G137" s="188" t="s">
        <v>21</v>
      </c>
      <c r="H137" s="993" t="s">
        <v>22953</v>
      </c>
      <c r="I137" s="41" t="s">
        <v>27351</v>
      </c>
      <c r="J137" s="264"/>
      <c r="K137" s="264"/>
      <c r="L137" s="264"/>
      <c r="M137" s="264"/>
      <c r="N137" s="264"/>
      <c r="O137" s="769">
        <v>43958</v>
      </c>
      <c r="P137" s="264"/>
      <c r="Q137" s="264"/>
      <c r="R137" s="264"/>
      <c r="S137" s="264"/>
      <c r="T137" s="264"/>
      <c r="U137" s="994"/>
    </row>
    <row r="138" spans="1:21" ht="15" thickTop="1" thickBot="1">
      <c r="A138" s="188">
        <v>137</v>
      </c>
      <c r="B138" s="188">
        <v>160306</v>
      </c>
      <c r="C138" s="188" t="s">
        <v>23573</v>
      </c>
      <c r="D138" s="264" t="s">
        <v>23156</v>
      </c>
      <c r="E138" s="264" t="s">
        <v>23204</v>
      </c>
      <c r="F138" s="94" t="s">
        <v>22952</v>
      </c>
      <c r="G138" s="188" t="s">
        <v>21</v>
      </c>
      <c r="H138" s="993" t="s">
        <v>22955</v>
      </c>
      <c r="I138" s="41" t="s">
        <v>27351</v>
      </c>
      <c r="J138" s="264"/>
      <c r="K138" s="264"/>
      <c r="L138" s="264"/>
      <c r="M138" s="264"/>
      <c r="N138" s="264"/>
      <c r="O138" s="769">
        <v>43958</v>
      </c>
      <c r="P138" s="264"/>
      <c r="Q138" s="264"/>
      <c r="R138" s="264"/>
      <c r="S138" s="264"/>
      <c r="T138" s="264"/>
      <c r="U138" s="994"/>
    </row>
    <row r="139" spans="1:21" ht="15" thickTop="1" thickBot="1">
      <c r="A139" s="188">
        <v>138</v>
      </c>
      <c r="B139" s="188">
        <v>100105</v>
      </c>
      <c r="C139" s="188" t="s">
        <v>24447</v>
      </c>
      <c r="D139" s="264" t="s">
        <v>23157</v>
      </c>
      <c r="E139" s="264" t="s">
        <v>23205</v>
      </c>
      <c r="F139" s="185" t="s">
        <v>22954</v>
      </c>
      <c r="G139" s="510" t="s">
        <v>21</v>
      </c>
      <c r="H139" s="993" t="s">
        <v>22957</v>
      </c>
      <c r="I139" s="41" t="s">
        <v>27351</v>
      </c>
      <c r="J139" s="264"/>
      <c r="K139" s="264"/>
      <c r="L139" s="264"/>
      <c r="M139" s="264"/>
      <c r="N139" s="264"/>
      <c r="O139" s="769">
        <v>43958</v>
      </c>
      <c r="P139" s="264"/>
      <c r="Q139" s="264"/>
      <c r="R139" s="264"/>
      <c r="S139" s="264"/>
      <c r="T139" s="264"/>
      <c r="U139" s="994"/>
    </row>
    <row r="140" spans="1:21" ht="15" thickTop="1" thickBot="1">
      <c r="A140" s="510">
        <v>139</v>
      </c>
      <c r="B140" s="188">
        <v>100106</v>
      </c>
      <c r="C140" s="188" t="s">
        <v>24448</v>
      </c>
      <c r="D140" s="264" t="s">
        <v>23158</v>
      </c>
      <c r="E140" s="264" t="s">
        <v>23206</v>
      </c>
      <c r="F140" s="94" t="s">
        <v>22956</v>
      </c>
      <c r="G140" s="188" t="s">
        <v>21</v>
      </c>
      <c r="H140" s="993" t="s">
        <v>22959</v>
      </c>
      <c r="I140" s="41" t="s">
        <v>27351</v>
      </c>
      <c r="J140" s="264"/>
      <c r="K140" s="264"/>
      <c r="L140" s="264"/>
      <c r="M140" s="264"/>
      <c r="N140" s="264"/>
      <c r="O140" s="769">
        <v>43958</v>
      </c>
      <c r="P140" s="264"/>
      <c r="Q140" s="264"/>
      <c r="R140" s="264"/>
      <c r="S140" s="264"/>
      <c r="T140" s="264"/>
      <c r="U140" s="994"/>
    </row>
    <row r="141" spans="1:21" ht="15" thickTop="1" thickBot="1">
      <c r="A141" s="188">
        <v>140</v>
      </c>
      <c r="B141" s="188">
        <v>100107</v>
      </c>
      <c r="C141" s="188" t="s">
        <v>24449</v>
      </c>
      <c r="D141" s="264" t="s">
        <v>23159</v>
      </c>
      <c r="E141" s="264" t="s">
        <v>23207</v>
      </c>
      <c r="F141" s="185" t="s">
        <v>22958</v>
      </c>
      <c r="G141" s="188" t="s">
        <v>21</v>
      </c>
      <c r="H141" s="993" t="s">
        <v>22961</v>
      </c>
      <c r="I141" s="41" t="s">
        <v>27351</v>
      </c>
      <c r="J141" s="264"/>
      <c r="K141" s="264"/>
      <c r="L141" s="264"/>
      <c r="M141" s="264"/>
      <c r="N141" s="264"/>
      <c r="O141" s="769">
        <v>43958</v>
      </c>
      <c r="P141" s="264"/>
      <c r="Q141" s="264"/>
      <c r="R141" s="264"/>
      <c r="S141" s="264"/>
      <c r="T141" s="264"/>
      <c r="U141" s="994"/>
    </row>
    <row r="142" spans="1:21" ht="15" thickTop="1" thickBot="1">
      <c r="A142" s="510">
        <v>141</v>
      </c>
      <c r="B142" s="188">
        <v>100108</v>
      </c>
      <c r="C142" s="188" t="s">
        <v>24450</v>
      </c>
      <c r="D142" s="264" t="s">
        <v>23160</v>
      </c>
      <c r="E142" s="264" t="s">
        <v>23208</v>
      </c>
      <c r="F142" s="94" t="s">
        <v>22960</v>
      </c>
      <c r="G142" s="510" t="s">
        <v>21</v>
      </c>
      <c r="H142" s="993" t="s">
        <v>22963</v>
      </c>
      <c r="I142" s="41" t="s">
        <v>27351</v>
      </c>
      <c r="J142" s="264"/>
      <c r="K142" s="264"/>
      <c r="L142" s="264"/>
      <c r="M142" s="264"/>
      <c r="N142" s="264"/>
      <c r="O142" s="769">
        <v>43958</v>
      </c>
      <c r="P142" s="264"/>
      <c r="Q142" s="264"/>
      <c r="R142" s="264"/>
      <c r="S142" s="264"/>
      <c r="T142" s="264"/>
      <c r="U142" s="994"/>
    </row>
    <row r="143" spans="1:21" ht="15" thickTop="1" thickBot="1">
      <c r="A143" s="188">
        <v>142</v>
      </c>
      <c r="B143" s="188">
        <v>110511</v>
      </c>
      <c r="C143" s="188" t="s">
        <v>24451</v>
      </c>
      <c r="D143" s="264" t="s">
        <v>23161</v>
      </c>
      <c r="E143" s="264" t="s">
        <v>23209</v>
      </c>
      <c r="F143" s="185" t="s">
        <v>22962</v>
      </c>
      <c r="G143" s="188" t="s">
        <v>21</v>
      </c>
      <c r="H143" s="993" t="s">
        <v>22965</v>
      </c>
      <c r="I143" s="41" t="s">
        <v>27351</v>
      </c>
      <c r="J143" s="264"/>
      <c r="K143" s="264"/>
      <c r="L143" s="264"/>
      <c r="M143" s="264"/>
      <c r="N143" s="264"/>
      <c r="O143" s="769">
        <v>43958</v>
      </c>
      <c r="P143" s="264"/>
      <c r="Q143" s="264"/>
      <c r="R143" s="264"/>
      <c r="S143" s="264"/>
      <c r="T143" s="264"/>
      <c r="U143" s="994"/>
    </row>
    <row r="144" spans="1:21" ht="15" thickTop="1" thickBot="1">
      <c r="A144" s="510">
        <v>143</v>
      </c>
      <c r="B144" s="188">
        <v>160109</v>
      </c>
      <c r="C144" s="188" t="s">
        <v>24452</v>
      </c>
      <c r="D144" s="264" t="s">
        <v>23162</v>
      </c>
      <c r="E144" s="264" t="s">
        <v>23210</v>
      </c>
      <c r="F144" s="94" t="s">
        <v>22964</v>
      </c>
      <c r="G144" s="188" t="s">
        <v>21</v>
      </c>
      <c r="H144" s="993" t="s">
        <v>22967</v>
      </c>
      <c r="I144" s="41" t="s">
        <v>27351</v>
      </c>
      <c r="J144" s="264"/>
      <c r="K144" s="264"/>
      <c r="L144" s="264"/>
      <c r="M144" s="264"/>
      <c r="N144" s="264"/>
      <c r="O144" s="769">
        <v>43958</v>
      </c>
      <c r="P144" s="264"/>
      <c r="Q144" s="264"/>
      <c r="R144" s="264"/>
      <c r="S144" s="264"/>
      <c r="T144" s="264"/>
      <c r="U144" s="994"/>
    </row>
    <row r="145" spans="1:21" ht="15" thickTop="1" thickBot="1">
      <c r="A145" s="188">
        <v>144</v>
      </c>
      <c r="B145" s="188">
        <v>160209</v>
      </c>
      <c r="C145" s="188" t="s">
        <v>24453</v>
      </c>
      <c r="D145" s="264" t="s">
        <v>23163</v>
      </c>
      <c r="E145" s="264" t="s">
        <v>23211</v>
      </c>
      <c r="F145" s="185" t="s">
        <v>22966</v>
      </c>
      <c r="G145" s="510" t="s">
        <v>21</v>
      </c>
      <c r="H145" s="993" t="s">
        <v>22969</v>
      </c>
      <c r="I145" s="41" t="s">
        <v>27351</v>
      </c>
      <c r="J145" s="264"/>
      <c r="K145" s="264"/>
      <c r="L145" s="264"/>
      <c r="M145" s="264"/>
      <c r="N145" s="264"/>
      <c r="O145" s="769">
        <v>43958</v>
      </c>
      <c r="P145" s="264"/>
      <c r="Q145" s="264"/>
      <c r="R145" s="264"/>
      <c r="S145" s="264"/>
      <c r="T145" s="264"/>
      <c r="U145" s="994"/>
    </row>
    <row r="146" spans="1:21" ht="15" thickTop="1" thickBot="1">
      <c r="A146" s="510">
        <v>145</v>
      </c>
      <c r="B146" s="188">
        <v>160307</v>
      </c>
      <c r="C146" s="188" t="s">
        <v>24454</v>
      </c>
      <c r="D146" s="264" t="s">
        <v>23164</v>
      </c>
      <c r="E146" s="264" t="s">
        <v>23212</v>
      </c>
      <c r="F146" s="94" t="s">
        <v>22968</v>
      </c>
      <c r="G146" s="188" t="s">
        <v>21</v>
      </c>
      <c r="H146" s="993" t="s">
        <v>22971</v>
      </c>
      <c r="I146" s="41" t="s">
        <v>27351</v>
      </c>
      <c r="J146" s="264"/>
      <c r="K146" s="264"/>
      <c r="L146" s="264"/>
      <c r="M146" s="264"/>
      <c r="N146" s="264"/>
      <c r="O146" s="769">
        <v>43958</v>
      </c>
      <c r="P146" s="264"/>
      <c r="Q146" s="264"/>
      <c r="R146" s="264"/>
      <c r="S146" s="264"/>
      <c r="T146" s="264"/>
      <c r="U146" s="994"/>
    </row>
    <row r="147" spans="1:21" ht="15" thickTop="1" thickBot="1">
      <c r="A147" s="188">
        <v>146</v>
      </c>
      <c r="B147" s="188">
        <v>160308</v>
      </c>
      <c r="C147" s="188" t="s">
        <v>24455</v>
      </c>
      <c r="D147" s="264" t="s">
        <v>23165</v>
      </c>
      <c r="E147" s="264" t="s">
        <v>23213</v>
      </c>
      <c r="F147" s="185" t="s">
        <v>22970</v>
      </c>
      <c r="G147" s="188" t="s">
        <v>21</v>
      </c>
      <c r="H147" s="993" t="s">
        <v>22973</v>
      </c>
      <c r="I147" s="41" t="s">
        <v>27351</v>
      </c>
      <c r="J147" s="264"/>
      <c r="K147" s="264"/>
      <c r="L147" s="264"/>
      <c r="M147" s="264"/>
      <c r="N147" s="264"/>
      <c r="O147" s="769">
        <v>43958</v>
      </c>
      <c r="P147" s="264"/>
      <c r="Q147" s="264"/>
      <c r="R147" s="264"/>
      <c r="S147" s="264"/>
      <c r="T147" s="264"/>
      <c r="U147" s="994"/>
    </row>
    <row r="148" spans="1:21" ht="15" thickTop="1" thickBot="1">
      <c r="A148" s="510">
        <v>147</v>
      </c>
      <c r="B148" s="188">
        <v>160309</v>
      </c>
      <c r="C148" s="188" t="s">
        <v>24456</v>
      </c>
      <c r="D148" s="264" t="s">
        <v>23166</v>
      </c>
      <c r="E148" s="264" t="s">
        <v>23214</v>
      </c>
      <c r="F148" s="94" t="s">
        <v>22972</v>
      </c>
      <c r="G148" s="510" t="s">
        <v>21</v>
      </c>
      <c r="H148" s="993" t="s">
        <v>22975</v>
      </c>
      <c r="I148" s="41" t="s">
        <v>27351</v>
      </c>
      <c r="J148" s="264"/>
      <c r="K148" s="264"/>
      <c r="L148" s="264"/>
      <c r="M148" s="264"/>
      <c r="N148" s="264"/>
      <c r="O148" s="769">
        <v>43958</v>
      </c>
      <c r="P148" s="264"/>
      <c r="Q148" s="264"/>
      <c r="R148" s="264"/>
      <c r="S148" s="264"/>
      <c r="T148" s="264"/>
      <c r="U148" s="994"/>
    </row>
    <row r="149" spans="1:21" ht="15" thickTop="1" thickBot="1">
      <c r="A149" s="188">
        <v>148</v>
      </c>
      <c r="B149" s="188">
        <v>160310</v>
      </c>
      <c r="C149" s="188" t="s">
        <v>24457</v>
      </c>
      <c r="D149" s="264" t="s">
        <v>23167</v>
      </c>
      <c r="E149" s="264" t="s">
        <v>28150</v>
      </c>
      <c r="F149" s="185" t="s">
        <v>22974</v>
      </c>
      <c r="G149" s="188" t="s">
        <v>21</v>
      </c>
      <c r="H149" s="993" t="s">
        <v>22977</v>
      </c>
      <c r="I149" s="41" t="s">
        <v>27351</v>
      </c>
      <c r="J149" s="264"/>
      <c r="K149" s="264"/>
      <c r="L149" s="264"/>
      <c r="M149" s="264"/>
      <c r="N149" s="264"/>
      <c r="O149" s="769">
        <v>43958</v>
      </c>
      <c r="P149" s="264"/>
      <c r="Q149" s="264"/>
      <c r="R149" s="264"/>
      <c r="S149" s="264"/>
      <c r="T149" s="264"/>
      <c r="U149" s="994"/>
    </row>
    <row r="150" spans="1:21" ht="15" thickTop="1" thickBot="1">
      <c r="A150" s="510">
        <v>149</v>
      </c>
      <c r="B150" s="188">
        <v>160311</v>
      </c>
      <c r="C150" s="188" t="s">
        <v>24458</v>
      </c>
      <c r="D150" s="264" t="s">
        <v>23168</v>
      </c>
      <c r="E150" s="264" t="s">
        <v>23215</v>
      </c>
      <c r="F150" s="94" t="s">
        <v>22976</v>
      </c>
      <c r="G150" s="188" t="s">
        <v>21</v>
      </c>
      <c r="H150" s="993" t="s">
        <v>22979</v>
      </c>
      <c r="I150" s="41" t="s">
        <v>27351</v>
      </c>
      <c r="J150" s="264"/>
      <c r="K150" s="264"/>
      <c r="L150" s="264"/>
      <c r="M150" s="264"/>
      <c r="N150" s="264"/>
      <c r="O150" s="769">
        <v>43958</v>
      </c>
      <c r="P150" s="264"/>
      <c r="Q150" s="264"/>
      <c r="R150" s="264"/>
      <c r="S150" s="264"/>
      <c r="T150" s="264"/>
      <c r="U150" s="994"/>
    </row>
    <row r="151" spans="1:21" ht="15" thickTop="1" thickBot="1">
      <c r="A151" s="188">
        <v>150</v>
      </c>
      <c r="B151" s="188">
        <v>160312</v>
      </c>
      <c r="C151" s="188" t="s">
        <v>24459</v>
      </c>
      <c r="D151" s="264" t="s">
        <v>23169</v>
      </c>
      <c r="E151" s="264" t="s">
        <v>23216</v>
      </c>
      <c r="F151" s="185" t="s">
        <v>22978</v>
      </c>
      <c r="G151" s="510" t="s">
        <v>21</v>
      </c>
      <c r="H151" s="993" t="s">
        <v>22981</v>
      </c>
      <c r="I151" s="41" t="s">
        <v>27351</v>
      </c>
      <c r="J151" s="264"/>
      <c r="K151" s="264"/>
      <c r="L151" s="264"/>
      <c r="M151" s="264"/>
      <c r="N151" s="264"/>
      <c r="O151" s="769">
        <v>43958</v>
      </c>
      <c r="P151" s="264"/>
      <c r="Q151" s="264"/>
      <c r="R151" s="264"/>
      <c r="S151" s="264"/>
      <c r="T151" s="264"/>
      <c r="U151" s="994"/>
    </row>
    <row r="152" spans="1:21" ht="15" thickTop="1" thickBot="1">
      <c r="A152" s="510">
        <v>151</v>
      </c>
      <c r="B152" s="188">
        <v>160313</v>
      </c>
      <c r="C152" s="188" t="s">
        <v>24460</v>
      </c>
      <c r="D152" s="264" t="s">
        <v>23170</v>
      </c>
      <c r="E152" s="264" t="s">
        <v>23217</v>
      </c>
      <c r="F152" s="94" t="s">
        <v>22980</v>
      </c>
      <c r="G152" s="188" t="s">
        <v>21</v>
      </c>
      <c r="H152" s="993" t="s">
        <v>22983</v>
      </c>
      <c r="I152" s="41" t="s">
        <v>27351</v>
      </c>
      <c r="J152" s="264"/>
      <c r="K152" s="264"/>
      <c r="L152" s="264"/>
      <c r="M152" s="264"/>
      <c r="N152" s="264"/>
      <c r="O152" s="769">
        <v>43958</v>
      </c>
      <c r="P152" s="264"/>
      <c r="Q152" s="264"/>
      <c r="R152" s="264"/>
      <c r="S152" s="264"/>
      <c r="T152" s="264"/>
      <c r="U152" s="994"/>
    </row>
    <row r="153" spans="1:21" ht="15" thickTop="1" thickBot="1">
      <c r="A153" s="188">
        <v>152</v>
      </c>
      <c r="B153" s="188">
        <v>160314</v>
      </c>
      <c r="C153" s="188" t="s">
        <v>24461</v>
      </c>
      <c r="D153" s="264" t="s">
        <v>23171</v>
      </c>
      <c r="E153" s="264" t="s">
        <v>23218</v>
      </c>
      <c r="F153" s="185" t="s">
        <v>22982</v>
      </c>
      <c r="G153" s="188" t="s">
        <v>21</v>
      </c>
      <c r="H153" s="993" t="s">
        <v>22985</v>
      </c>
      <c r="I153" s="41" t="s">
        <v>27351</v>
      </c>
      <c r="J153" s="264"/>
      <c r="K153" s="264"/>
      <c r="L153" s="264"/>
      <c r="M153" s="264"/>
      <c r="N153" s="264"/>
      <c r="O153" s="769">
        <v>43958</v>
      </c>
      <c r="P153" s="264"/>
      <c r="Q153" s="264"/>
      <c r="R153" s="264"/>
      <c r="S153" s="264"/>
      <c r="T153" s="264"/>
      <c r="U153" s="994"/>
    </row>
    <row r="154" spans="1:21" ht="15" thickTop="1" thickBot="1">
      <c r="A154" s="510">
        <v>153</v>
      </c>
      <c r="B154" s="188">
        <v>160401</v>
      </c>
      <c r="C154" s="188" t="s">
        <v>24462</v>
      </c>
      <c r="D154" s="264" t="s">
        <v>23172</v>
      </c>
      <c r="E154" s="264" t="s">
        <v>23219</v>
      </c>
      <c r="F154" s="94" t="s">
        <v>22984</v>
      </c>
      <c r="G154" s="510" t="s">
        <v>21</v>
      </c>
      <c r="H154" s="993" t="s">
        <v>22987</v>
      </c>
      <c r="I154" s="41" t="s">
        <v>27351</v>
      </c>
      <c r="J154" s="264"/>
      <c r="K154" s="264"/>
      <c r="L154" s="264"/>
      <c r="M154" s="264"/>
      <c r="N154" s="264"/>
      <c r="O154" s="769">
        <v>43958</v>
      </c>
      <c r="P154" s="264"/>
      <c r="Q154" s="264"/>
      <c r="R154" s="264"/>
      <c r="S154" s="264"/>
      <c r="T154" s="264"/>
      <c r="U154" s="994"/>
    </row>
    <row r="155" spans="1:21" ht="15" thickTop="1" thickBot="1">
      <c r="A155" s="188">
        <v>154</v>
      </c>
      <c r="B155" s="188">
        <v>160402</v>
      </c>
      <c r="C155" s="188" t="s">
        <v>24463</v>
      </c>
      <c r="D155" s="264" t="s">
        <v>23173</v>
      </c>
      <c r="E155" s="264" t="s">
        <v>23220</v>
      </c>
      <c r="F155" s="185" t="s">
        <v>22986</v>
      </c>
      <c r="G155" s="188" t="s">
        <v>21</v>
      </c>
      <c r="H155" s="993" t="s">
        <v>22989</v>
      </c>
      <c r="I155" s="41" t="s">
        <v>27351</v>
      </c>
      <c r="J155" s="264"/>
      <c r="K155" s="264"/>
      <c r="L155" s="264"/>
      <c r="M155" s="264"/>
      <c r="N155" s="264"/>
      <c r="O155" s="769">
        <v>43958</v>
      </c>
      <c r="P155" s="264"/>
      <c r="Q155" s="264"/>
      <c r="R155" s="264"/>
      <c r="S155" s="264"/>
      <c r="T155" s="264"/>
      <c r="U155" s="994"/>
    </row>
    <row r="156" spans="1:21" ht="15" thickTop="1" thickBot="1">
      <c r="A156" s="510">
        <v>155</v>
      </c>
      <c r="B156" s="188">
        <v>160701</v>
      </c>
      <c r="C156" s="188" t="s">
        <v>24464</v>
      </c>
      <c r="D156" s="264" t="s">
        <v>23174</v>
      </c>
      <c r="E156" s="264" t="s">
        <v>23221</v>
      </c>
      <c r="F156" s="94" t="s">
        <v>22988</v>
      </c>
      <c r="G156" s="188" t="s">
        <v>21</v>
      </c>
      <c r="H156" s="993" t="s">
        <v>22991</v>
      </c>
      <c r="I156" s="41" t="s">
        <v>27351</v>
      </c>
      <c r="J156" s="264"/>
      <c r="K156" s="264"/>
      <c r="L156" s="264"/>
      <c r="M156" s="264"/>
      <c r="N156" s="264"/>
      <c r="O156" s="769">
        <v>43958</v>
      </c>
      <c r="P156" s="264"/>
      <c r="Q156" s="264"/>
      <c r="R156" s="264"/>
      <c r="S156" s="264"/>
      <c r="T156" s="264"/>
      <c r="U156" s="994"/>
    </row>
    <row r="157" spans="1:21" ht="15" thickTop="1" thickBot="1">
      <c r="A157" s="188">
        <v>156</v>
      </c>
      <c r="B157" s="188">
        <v>160702</v>
      </c>
      <c r="C157" s="188" t="s">
        <v>24465</v>
      </c>
      <c r="D157" s="264" t="s">
        <v>23175</v>
      </c>
      <c r="E157" s="264" t="s">
        <v>23222</v>
      </c>
      <c r="F157" s="185" t="s">
        <v>22990</v>
      </c>
      <c r="G157" s="510" t="s">
        <v>21</v>
      </c>
      <c r="H157" s="993" t="s">
        <v>22993</v>
      </c>
      <c r="I157" s="41" t="s">
        <v>27351</v>
      </c>
      <c r="J157" s="264"/>
      <c r="K157" s="264"/>
      <c r="L157" s="264"/>
      <c r="M157" s="264"/>
      <c r="N157" s="264"/>
      <c r="O157" s="769">
        <v>43958</v>
      </c>
      <c r="P157" s="264"/>
      <c r="Q157" s="264"/>
      <c r="R157" s="264"/>
      <c r="S157" s="264"/>
      <c r="T157" s="264"/>
      <c r="U157" s="994"/>
    </row>
    <row r="158" spans="1:21" ht="15" thickTop="1" thickBot="1">
      <c r="A158" s="510">
        <v>157</v>
      </c>
      <c r="B158" s="1011">
        <v>160703</v>
      </c>
      <c r="C158" s="188" t="s">
        <v>24466</v>
      </c>
      <c r="D158" s="264" t="s">
        <v>23176</v>
      </c>
      <c r="E158" s="264" t="s">
        <v>23223</v>
      </c>
      <c r="F158" s="94" t="s">
        <v>22992</v>
      </c>
      <c r="G158" s="188" t="s">
        <v>21</v>
      </c>
      <c r="H158" s="993" t="s">
        <v>22995</v>
      </c>
      <c r="I158" s="41" t="s">
        <v>27351</v>
      </c>
      <c r="J158" s="264"/>
      <c r="K158" s="264"/>
      <c r="L158" s="264"/>
      <c r="M158" s="264"/>
      <c r="N158" s="264"/>
      <c r="O158" s="769">
        <v>43958</v>
      </c>
      <c r="P158" s="264"/>
      <c r="Q158" s="264"/>
      <c r="R158" s="264"/>
      <c r="S158" s="264"/>
      <c r="T158" s="264"/>
      <c r="U158" s="994"/>
    </row>
    <row r="159" spans="1:21" ht="15" thickTop="1" thickBot="1">
      <c r="A159" s="188">
        <v>158</v>
      </c>
      <c r="B159" s="188">
        <v>160210</v>
      </c>
      <c r="C159" s="188" t="s">
        <v>23975</v>
      </c>
      <c r="D159" s="264" t="s">
        <v>23177</v>
      </c>
      <c r="E159" s="264" t="s">
        <v>23224</v>
      </c>
      <c r="F159" s="185" t="s">
        <v>22994</v>
      </c>
      <c r="G159" s="188" t="s">
        <v>21</v>
      </c>
      <c r="H159" s="993" t="s">
        <v>22997</v>
      </c>
      <c r="I159" s="41" t="s">
        <v>27351</v>
      </c>
      <c r="J159" s="264"/>
      <c r="K159" s="264"/>
      <c r="L159" s="264"/>
      <c r="M159" s="264"/>
      <c r="N159" s="264"/>
      <c r="O159" s="769">
        <v>43958</v>
      </c>
      <c r="P159" s="264"/>
      <c r="Q159" s="264"/>
      <c r="R159" s="264"/>
      <c r="S159" s="264"/>
      <c r="T159" s="264"/>
      <c r="U159" s="994"/>
    </row>
    <row r="160" spans="1:21" ht="15" thickTop="1" thickBot="1">
      <c r="A160" s="510">
        <v>159</v>
      </c>
      <c r="B160" s="1011">
        <v>160211</v>
      </c>
      <c r="C160" s="188" t="s">
        <v>23976</v>
      </c>
      <c r="D160" s="264" t="s">
        <v>23178</v>
      </c>
      <c r="E160" s="264" t="s">
        <v>23225</v>
      </c>
      <c r="F160" s="94" t="s">
        <v>22996</v>
      </c>
      <c r="G160" s="510" t="s">
        <v>21</v>
      </c>
      <c r="H160" s="993" t="s">
        <v>22999</v>
      </c>
      <c r="I160" s="41" t="s">
        <v>27351</v>
      </c>
      <c r="J160" s="264"/>
      <c r="K160" s="264"/>
      <c r="L160" s="264"/>
      <c r="M160" s="264"/>
      <c r="N160" s="264"/>
      <c r="O160" s="769">
        <v>43958</v>
      </c>
      <c r="P160" s="264"/>
      <c r="Q160" s="264"/>
      <c r="R160" s="264"/>
      <c r="S160" s="264"/>
      <c r="T160" s="264"/>
      <c r="U160" s="994"/>
    </row>
    <row r="161" spans="1:21" ht="15" thickTop="1" thickBot="1">
      <c r="A161" s="188">
        <v>160</v>
      </c>
      <c r="B161" s="188">
        <v>160212</v>
      </c>
      <c r="C161" s="188" t="s">
        <v>23977</v>
      </c>
      <c r="D161" s="264" t="s">
        <v>23179</v>
      </c>
      <c r="E161" s="264" t="s">
        <v>23226</v>
      </c>
      <c r="F161" s="185" t="s">
        <v>22998</v>
      </c>
      <c r="G161" s="188" t="s">
        <v>21</v>
      </c>
      <c r="H161" s="993" t="s">
        <v>23001</v>
      </c>
      <c r="I161" s="41" t="s">
        <v>27351</v>
      </c>
      <c r="J161" s="264"/>
      <c r="K161" s="264"/>
      <c r="L161" s="264"/>
      <c r="M161" s="264"/>
      <c r="N161" s="264"/>
      <c r="O161" s="769">
        <v>43958</v>
      </c>
      <c r="P161" s="264"/>
      <c r="Q161" s="264"/>
      <c r="R161" s="264"/>
      <c r="S161" s="264"/>
      <c r="T161" s="264"/>
      <c r="U161" s="994"/>
    </row>
    <row r="162" spans="1:21" ht="15" thickTop="1" thickBot="1">
      <c r="A162" s="510">
        <v>161</v>
      </c>
      <c r="B162" s="1011">
        <v>160213</v>
      </c>
      <c r="C162" s="188" t="s">
        <v>23978</v>
      </c>
      <c r="D162" s="264" t="s">
        <v>23180</v>
      </c>
      <c r="E162" s="264" t="s">
        <v>23227</v>
      </c>
      <c r="F162" s="94" t="s">
        <v>23000</v>
      </c>
      <c r="G162" s="188" t="s">
        <v>21</v>
      </c>
      <c r="H162" s="993" t="s">
        <v>23003</v>
      </c>
      <c r="I162" s="41" t="s">
        <v>27351</v>
      </c>
      <c r="J162" s="264"/>
      <c r="K162" s="264"/>
      <c r="L162" s="264"/>
      <c r="M162" s="264"/>
      <c r="N162" s="264"/>
      <c r="O162" s="769">
        <v>43958</v>
      </c>
      <c r="P162" s="264"/>
      <c r="Q162" s="264"/>
      <c r="R162" s="264"/>
      <c r="S162" s="264"/>
      <c r="T162" s="264"/>
      <c r="U162" s="994"/>
    </row>
    <row r="163" spans="1:21" ht="15" thickTop="1" thickBot="1">
      <c r="A163" s="188">
        <v>162</v>
      </c>
      <c r="B163" s="188">
        <v>160214</v>
      </c>
      <c r="C163" s="188" t="s">
        <v>23979</v>
      </c>
      <c r="D163" s="264" t="s">
        <v>23181</v>
      </c>
      <c r="E163" s="264" t="s">
        <v>23228</v>
      </c>
      <c r="F163" s="185" t="s">
        <v>23002</v>
      </c>
      <c r="G163" s="510" t="s">
        <v>21</v>
      </c>
      <c r="H163" s="993" t="s">
        <v>23005</v>
      </c>
      <c r="I163" s="41" t="s">
        <v>27351</v>
      </c>
      <c r="J163" s="264"/>
      <c r="K163" s="264"/>
      <c r="L163" s="264"/>
      <c r="M163" s="264"/>
      <c r="N163" s="264"/>
      <c r="O163" s="769">
        <v>43958</v>
      </c>
      <c r="P163" s="264"/>
      <c r="Q163" s="264"/>
      <c r="R163" s="264"/>
      <c r="S163" s="264"/>
      <c r="T163" s="264"/>
      <c r="U163" s="994"/>
    </row>
    <row r="164" spans="1:21" ht="15" thickTop="1" thickBot="1">
      <c r="A164" s="510">
        <v>163</v>
      </c>
      <c r="B164" s="1011">
        <v>160215</v>
      </c>
      <c r="C164" s="188" t="s">
        <v>23980</v>
      </c>
      <c r="D164" s="264" t="s">
        <v>23182</v>
      </c>
      <c r="E164" s="264" t="s">
        <v>23229</v>
      </c>
      <c r="F164" s="94" t="s">
        <v>23004</v>
      </c>
      <c r="G164" s="188" t="s">
        <v>21</v>
      </c>
      <c r="H164" s="993" t="s">
        <v>23007</v>
      </c>
      <c r="I164" s="41" t="s">
        <v>27351</v>
      </c>
      <c r="J164" s="264"/>
      <c r="K164" s="264"/>
      <c r="L164" s="264"/>
      <c r="M164" s="264"/>
      <c r="N164" s="264"/>
      <c r="O164" s="769">
        <v>43958</v>
      </c>
      <c r="P164" s="264"/>
      <c r="Q164" s="264"/>
      <c r="R164" s="264"/>
      <c r="S164" s="264"/>
      <c r="T164" s="264"/>
      <c r="U164" s="994"/>
    </row>
    <row r="165" spans="1:21" ht="15" thickTop="1" thickBot="1">
      <c r="A165" s="188">
        <v>164</v>
      </c>
      <c r="B165" s="188">
        <v>160315</v>
      </c>
      <c r="C165" s="188" t="s">
        <v>23981</v>
      </c>
      <c r="D165" s="264" t="s">
        <v>23183</v>
      </c>
      <c r="E165" s="264" t="s">
        <v>23230</v>
      </c>
      <c r="F165" s="185" t="s">
        <v>23006</v>
      </c>
      <c r="G165" s="41" t="s">
        <v>21</v>
      </c>
      <c r="H165" s="41" t="s">
        <v>23009</v>
      </c>
      <c r="I165" s="41" t="s">
        <v>27351</v>
      </c>
      <c r="J165" s="264"/>
      <c r="K165" s="264"/>
      <c r="L165" s="264"/>
      <c r="M165" s="264"/>
      <c r="N165" s="264"/>
      <c r="O165" s="769">
        <v>43958</v>
      </c>
      <c r="P165" s="264"/>
      <c r="Q165" s="264"/>
      <c r="R165" s="264"/>
      <c r="S165" s="264"/>
      <c r="T165" s="264"/>
      <c r="U165" s="994"/>
    </row>
    <row r="166" spans="1:21" ht="15" thickTop="1" thickBot="1">
      <c r="A166" s="188">
        <v>165</v>
      </c>
      <c r="B166" s="1011">
        <v>160316</v>
      </c>
      <c r="C166" s="188" t="s">
        <v>23982</v>
      </c>
      <c r="D166" s="264" t="s">
        <v>23184</v>
      </c>
      <c r="E166" s="264" t="s">
        <v>23231</v>
      </c>
      <c r="F166" s="94" t="s">
        <v>23008</v>
      </c>
      <c r="G166" s="41" t="s">
        <v>21</v>
      </c>
      <c r="H166" s="41" t="s">
        <v>23011</v>
      </c>
      <c r="I166" s="41" t="s">
        <v>27351</v>
      </c>
      <c r="J166" s="264"/>
      <c r="K166" s="264"/>
      <c r="L166" s="264"/>
      <c r="M166" s="264"/>
      <c r="N166" s="264"/>
      <c r="O166" s="769">
        <v>43958</v>
      </c>
      <c r="P166" s="264"/>
      <c r="Q166" s="264"/>
      <c r="R166" s="264"/>
      <c r="S166" s="264"/>
      <c r="T166" s="264"/>
      <c r="U166" s="994"/>
    </row>
    <row r="167" spans="1:21" ht="15" thickTop="1" thickBot="1">
      <c r="A167" s="188">
        <v>166</v>
      </c>
      <c r="B167" s="188">
        <v>160317</v>
      </c>
      <c r="C167" s="264" t="s">
        <v>23983</v>
      </c>
      <c r="D167" s="264" t="s">
        <v>23580</v>
      </c>
      <c r="E167" s="264" t="s">
        <v>23581</v>
      </c>
      <c r="F167" s="185" t="s">
        <v>23996</v>
      </c>
      <c r="G167" s="41" t="s">
        <v>21</v>
      </c>
      <c r="H167" s="264" t="s">
        <v>23533</v>
      </c>
      <c r="I167" s="264" t="s">
        <v>23280</v>
      </c>
      <c r="J167" s="264"/>
      <c r="K167" s="264"/>
      <c r="L167" s="264"/>
      <c r="M167" s="264"/>
      <c r="N167" s="264"/>
      <c r="O167" s="769">
        <v>43987</v>
      </c>
      <c r="P167" s="264"/>
      <c r="Q167" s="264"/>
      <c r="R167" s="264"/>
      <c r="S167" s="264"/>
      <c r="T167" s="264" t="s">
        <v>24010</v>
      </c>
      <c r="U167" s="994"/>
    </row>
    <row r="168" spans="1:21" ht="15" thickTop="1" thickBot="1">
      <c r="A168" s="188">
        <v>167</v>
      </c>
      <c r="B168" s="1011">
        <v>160318</v>
      </c>
      <c r="C168" s="264" t="s">
        <v>23984</v>
      </c>
      <c r="D168" s="264" t="s">
        <v>23582</v>
      </c>
      <c r="E168" s="264" t="s">
        <v>23583</v>
      </c>
      <c r="F168" s="94" t="s">
        <v>23997</v>
      </c>
      <c r="G168" s="41" t="s">
        <v>21</v>
      </c>
      <c r="H168" s="264" t="s">
        <v>23534</v>
      </c>
      <c r="I168" s="264" t="s">
        <v>23280</v>
      </c>
      <c r="J168" s="264"/>
      <c r="K168" s="264"/>
      <c r="L168" s="264"/>
      <c r="M168" s="264"/>
      <c r="N168" s="264"/>
      <c r="O168" s="769">
        <v>43987</v>
      </c>
      <c r="P168" s="264"/>
      <c r="Q168" s="264"/>
      <c r="R168" s="264"/>
      <c r="S168" s="264"/>
      <c r="T168" s="264" t="s">
        <v>24010</v>
      </c>
      <c r="U168" s="994"/>
    </row>
    <row r="169" spans="1:21" ht="15" thickTop="1" thickBot="1">
      <c r="A169" s="188">
        <v>168</v>
      </c>
      <c r="B169" s="188">
        <v>160503</v>
      </c>
      <c r="C169" s="264" t="s">
        <v>23985</v>
      </c>
      <c r="D169" s="264" t="s">
        <v>23584</v>
      </c>
      <c r="E169" s="264" t="s">
        <v>23585</v>
      </c>
      <c r="F169" s="185" t="s">
        <v>23998</v>
      </c>
      <c r="G169" s="41" t="s">
        <v>21</v>
      </c>
      <c r="H169" s="264" t="s">
        <v>23535</v>
      </c>
      <c r="I169" s="264" t="s">
        <v>23280</v>
      </c>
      <c r="J169" s="264"/>
      <c r="K169" s="264"/>
      <c r="L169" s="264"/>
      <c r="M169" s="264"/>
      <c r="N169" s="264"/>
      <c r="O169" s="769">
        <v>43987</v>
      </c>
      <c r="P169" s="264"/>
      <c r="Q169" s="264"/>
      <c r="R169" s="264"/>
      <c r="S169" s="264"/>
      <c r="T169" s="264" t="s">
        <v>24010</v>
      </c>
      <c r="U169" s="994"/>
    </row>
    <row r="170" spans="1:21" ht="15" thickTop="1" thickBot="1">
      <c r="A170" s="188">
        <v>169</v>
      </c>
      <c r="B170" s="1011">
        <v>160603</v>
      </c>
      <c r="C170" s="264" t="s">
        <v>23986</v>
      </c>
      <c r="D170" s="264" t="s">
        <v>23586</v>
      </c>
      <c r="E170" s="264" t="s">
        <v>23587</v>
      </c>
      <c r="F170" s="94" t="s">
        <v>23999</v>
      </c>
      <c r="G170" s="41" t="s">
        <v>21</v>
      </c>
      <c r="H170" s="264" t="s">
        <v>23536</v>
      </c>
      <c r="I170" s="264" t="s">
        <v>23280</v>
      </c>
      <c r="J170" s="264"/>
      <c r="K170" s="264"/>
      <c r="L170" s="264"/>
      <c r="M170" s="264"/>
      <c r="N170" s="264"/>
      <c r="O170" s="769">
        <v>43987</v>
      </c>
      <c r="P170" s="264"/>
      <c r="Q170" s="264"/>
      <c r="R170" s="264"/>
      <c r="S170" s="264"/>
      <c r="T170" s="264" t="s">
        <v>24010</v>
      </c>
      <c r="U170" s="994"/>
    </row>
    <row r="171" spans="1:21" ht="15" thickTop="1" thickBot="1">
      <c r="A171" s="188">
        <v>170</v>
      </c>
      <c r="B171" s="188">
        <v>160604</v>
      </c>
      <c r="C171" s="264" t="s">
        <v>23987</v>
      </c>
      <c r="D171" s="264" t="s">
        <v>23588</v>
      </c>
      <c r="E171" s="264" t="s">
        <v>23589</v>
      </c>
      <c r="F171" s="185" t="s">
        <v>24000</v>
      </c>
      <c r="G171" s="41" t="s">
        <v>21</v>
      </c>
      <c r="H171" s="264" t="s">
        <v>23537</v>
      </c>
      <c r="I171" s="264" t="s">
        <v>23280</v>
      </c>
      <c r="J171" s="264"/>
      <c r="K171" s="264"/>
      <c r="L171" s="264"/>
      <c r="M171" s="264"/>
      <c r="N171" s="264"/>
      <c r="O171" s="769">
        <v>43987</v>
      </c>
      <c r="P171" s="264"/>
      <c r="Q171" s="264"/>
      <c r="R171" s="264"/>
      <c r="S171" s="264"/>
      <c r="T171" s="264" t="s">
        <v>24010</v>
      </c>
      <c r="U171" s="994"/>
    </row>
    <row r="172" spans="1:21" ht="15" thickTop="1" thickBot="1">
      <c r="A172" s="188">
        <v>171</v>
      </c>
      <c r="B172" s="1011">
        <v>160605</v>
      </c>
      <c r="C172" s="264" t="s">
        <v>23988</v>
      </c>
      <c r="D172" s="264" t="s">
        <v>23590</v>
      </c>
      <c r="E172" s="264" t="s">
        <v>23591</v>
      </c>
      <c r="F172" s="94" t="s">
        <v>24001</v>
      </c>
      <c r="G172" s="41" t="s">
        <v>21</v>
      </c>
      <c r="H172" s="264" t="s">
        <v>23450</v>
      </c>
      <c r="I172" s="264" t="s">
        <v>23280</v>
      </c>
      <c r="J172" s="264"/>
      <c r="K172" s="264"/>
      <c r="L172" s="264"/>
      <c r="M172" s="264"/>
      <c r="N172" s="264"/>
      <c r="O172" s="769">
        <v>43987</v>
      </c>
      <c r="P172" s="264"/>
      <c r="Q172" s="264"/>
      <c r="R172" s="264"/>
      <c r="S172" s="264"/>
      <c r="T172" s="264" t="s">
        <v>24010</v>
      </c>
      <c r="U172" s="994"/>
    </row>
    <row r="173" spans="1:21" ht="15" thickTop="1" thickBot="1">
      <c r="A173" s="188">
        <v>172</v>
      </c>
      <c r="B173" s="188">
        <v>160606</v>
      </c>
      <c r="C173" s="264" t="s">
        <v>23989</v>
      </c>
      <c r="D173" s="264" t="s">
        <v>23592</v>
      </c>
      <c r="E173" s="264" t="s">
        <v>23593</v>
      </c>
      <c r="F173" s="185" t="s">
        <v>24002</v>
      </c>
      <c r="G173" s="41" t="s">
        <v>21</v>
      </c>
      <c r="H173" s="264" t="s">
        <v>23451</v>
      </c>
      <c r="I173" s="264" t="s">
        <v>23280</v>
      </c>
      <c r="J173" s="264"/>
      <c r="K173" s="264"/>
      <c r="L173" s="264"/>
      <c r="M173" s="264"/>
      <c r="N173" s="264"/>
      <c r="O173" s="769">
        <v>43987</v>
      </c>
      <c r="P173" s="264"/>
      <c r="Q173" s="264"/>
      <c r="R173" s="264"/>
      <c r="S173" s="264"/>
      <c r="T173" s="264" t="s">
        <v>24010</v>
      </c>
      <c r="U173" s="994"/>
    </row>
    <row r="174" spans="1:21" ht="15" thickTop="1" thickBot="1">
      <c r="A174" s="188">
        <v>173</v>
      </c>
      <c r="B174" s="1011">
        <v>160607</v>
      </c>
      <c r="C174" s="264" t="s">
        <v>23990</v>
      </c>
      <c r="D174" s="264" t="s">
        <v>23594</v>
      </c>
      <c r="E174" s="264" t="s">
        <v>23595</v>
      </c>
      <c r="F174" s="94" t="s">
        <v>24003</v>
      </c>
      <c r="G174" s="41" t="s">
        <v>21</v>
      </c>
      <c r="H174" s="264" t="s">
        <v>23452</v>
      </c>
      <c r="I174" s="264" t="s">
        <v>23280</v>
      </c>
      <c r="J174" s="264"/>
      <c r="K174" s="264"/>
      <c r="L174" s="264"/>
      <c r="M174" s="264"/>
      <c r="N174" s="264"/>
      <c r="O174" s="769">
        <v>43987</v>
      </c>
      <c r="P174" s="264"/>
      <c r="Q174" s="264"/>
      <c r="R174" s="264"/>
      <c r="S174" s="264"/>
      <c r="T174" s="264" t="s">
        <v>24010</v>
      </c>
      <c r="U174" s="994"/>
    </row>
    <row r="175" spans="1:21" ht="15" thickTop="1" thickBot="1">
      <c r="A175" s="188">
        <v>174</v>
      </c>
      <c r="B175" s="188">
        <v>160608</v>
      </c>
      <c r="C175" s="264" t="s">
        <v>23991</v>
      </c>
      <c r="D175" s="264" t="s">
        <v>23596</v>
      </c>
      <c r="E175" s="264" t="s">
        <v>23597</v>
      </c>
      <c r="F175" s="185" t="s">
        <v>24004</v>
      </c>
      <c r="G175" s="41" t="s">
        <v>21</v>
      </c>
      <c r="H175" s="264" t="s">
        <v>23453</v>
      </c>
      <c r="I175" s="264" t="s">
        <v>23280</v>
      </c>
      <c r="J175" s="264"/>
      <c r="K175" s="264"/>
      <c r="L175" s="264"/>
      <c r="M175" s="264"/>
      <c r="N175" s="264"/>
      <c r="O175" s="769">
        <v>43987</v>
      </c>
      <c r="P175" s="264"/>
      <c r="Q175" s="264"/>
      <c r="R175" s="264"/>
      <c r="S175" s="264"/>
      <c r="T175" s="264" t="s">
        <v>24010</v>
      </c>
      <c r="U175" s="994"/>
    </row>
    <row r="176" spans="1:21" ht="15" thickTop="1" thickBot="1">
      <c r="A176" s="188">
        <v>175</v>
      </c>
      <c r="B176" s="1011">
        <v>160704</v>
      </c>
      <c r="C176" s="264" t="s">
        <v>23992</v>
      </c>
      <c r="D176" s="264" t="s">
        <v>23598</v>
      </c>
      <c r="E176" s="264" t="s">
        <v>23599</v>
      </c>
      <c r="F176" s="94" t="s">
        <v>24005</v>
      </c>
      <c r="G176" s="41" t="s">
        <v>21</v>
      </c>
      <c r="H176" s="264" t="s">
        <v>23454</v>
      </c>
      <c r="I176" s="264" t="s">
        <v>23280</v>
      </c>
      <c r="J176" s="264"/>
      <c r="K176" s="264"/>
      <c r="L176" s="264"/>
      <c r="M176" s="264"/>
      <c r="N176" s="264"/>
      <c r="O176" s="769">
        <v>43987</v>
      </c>
      <c r="P176" s="264"/>
      <c r="Q176" s="264"/>
      <c r="R176" s="264"/>
      <c r="S176" s="264"/>
      <c r="T176" s="264" t="s">
        <v>24010</v>
      </c>
      <c r="U176" s="994"/>
    </row>
    <row r="177" spans="1:21" ht="15" thickTop="1" thickBot="1">
      <c r="A177" s="188">
        <v>176</v>
      </c>
      <c r="B177" s="188">
        <v>160705</v>
      </c>
      <c r="C177" s="264" t="s">
        <v>23993</v>
      </c>
      <c r="D177" s="264" t="s">
        <v>23600</v>
      </c>
      <c r="E177" s="264" t="s">
        <v>23601</v>
      </c>
      <c r="F177" s="185" t="s">
        <v>24006</v>
      </c>
      <c r="G177" s="41" t="s">
        <v>21</v>
      </c>
      <c r="H177" s="264" t="s">
        <v>23455</v>
      </c>
      <c r="I177" s="264" t="s">
        <v>23280</v>
      </c>
      <c r="J177" s="264"/>
      <c r="K177" s="264"/>
      <c r="L177" s="264"/>
      <c r="M177" s="264"/>
      <c r="N177" s="264"/>
      <c r="O177" s="769">
        <v>43987</v>
      </c>
      <c r="P177" s="264"/>
      <c r="Q177" s="264"/>
      <c r="R177" s="264"/>
      <c r="S177" s="264"/>
      <c r="T177" s="264" t="s">
        <v>24010</v>
      </c>
      <c r="U177" s="994"/>
    </row>
    <row r="178" spans="1:21" ht="15" thickTop="1" thickBot="1">
      <c r="A178" s="188">
        <v>177</v>
      </c>
      <c r="B178" s="1011">
        <v>161005</v>
      </c>
      <c r="C178" s="264" t="s">
        <v>23994</v>
      </c>
      <c r="D178" s="264" t="s">
        <v>23602</v>
      </c>
      <c r="E178" s="264" t="s">
        <v>23603</v>
      </c>
      <c r="F178" s="94" t="s">
        <v>24007</v>
      </c>
      <c r="G178" s="41" t="s">
        <v>21</v>
      </c>
      <c r="H178" s="264" t="s">
        <v>23456</v>
      </c>
      <c r="I178" s="264" t="s">
        <v>23280</v>
      </c>
      <c r="J178" s="264"/>
      <c r="K178" s="264"/>
      <c r="L178" s="264"/>
      <c r="M178" s="264"/>
      <c r="N178" s="264"/>
      <c r="O178" s="769">
        <v>43987</v>
      </c>
      <c r="P178" s="264"/>
      <c r="Q178" s="264"/>
      <c r="R178" s="264"/>
      <c r="S178" s="264"/>
      <c r="T178" s="264" t="s">
        <v>24010</v>
      </c>
      <c r="U178" s="994"/>
    </row>
    <row r="179" spans="1:21" ht="15" thickTop="1" thickBot="1">
      <c r="A179" s="188">
        <v>178</v>
      </c>
      <c r="B179" s="188">
        <v>161006</v>
      </c>
      <c r="C179" s="264" t="s">
        <v>23995</v>
      </c>
      <c r="D179" s="264" t="s">
        <v>23604</v>
      </c>
      <c r="E179" s="264" t="s">
        <v>23605</v>
      </c>
      <c r="F179" s="185" t="s">
        <v>24008</v>
      </c>
      <c r="G179" s="41" t="s">
        <v>21</v>
      </c>
      <c r="H179" s="264" t="s">
        <v>23457</v>
      </c>
      <c r="I179" s="264" t="s">
        <v>23280</v>
      </c>
      <c r="J179" s="264"/>
      <c r="K179" s="264"/>
      <c r="L179" s="264"/>
      <c r="M179" s="264"/>
      <c r="N179" s="264"/>
      <c r="O179" s="769">
        <v>43987</v>
      </c>
      <c r="P179" s="264"/>
      <c r="Q179" s="264"/>
      <c r="R179" s="264"/>
      <c r="S179" s="264"/>
      <c r="T179" s="264" t="s">
        <v>24010</v>
      </c>
      <c r="U179" s="994"/>
    </row>
    <row r="180" spans="1:21" ht="15" thickTop="1" thickBot="1">
      <c r="A180" s="188">
        <v>179</v>
      </c>
      <c r="B180" s="264">
        <v>160110</v>
      </c>
      <c r="C180" s="264" t="s">
        <v>25090</v>
      </c>
      <c r="D180" s="264" t="s">
        <v>24645</v>
      </c>
      <c r="E180" s="264" t="s">
        <v>24685</v>
      </c>
      <c r="F180" s="94" t="s">
        <v>24349</v>
      </c>
      <c r="G180" s="41" t="s">
        <v>21</v>
      </c>
      <c r="H180" s="264" t="s">
        <v>24350</v>
      </c>
      <c r="I180" s="264" t="s">
        <v>23280</v>
      </c>
      <c r="J180" s="264"/>
      <c r="K180" s="264"/>
      <c r="L180" s="264"/>
      <c r="M180" s="264"/>
      <c r="N180" s="264"/>
      <c r="O180" s="769">
        <v>44078</v>
      </c>
      <c r="P180" s="264"/>
      <c r="Q180" s="264"/>
      <c r="R180" s="264"/>
      <c r="S180" s="264"/>
      <c r="T180" s="264"/>
      <c r="U180" s="994"/>
    </row>
    <row r="181" spans="1:21" ht="15" thickTop="1" thickBot="1">
      <c r="A181" s="188">
        <v>180</v>
      </c>
      <c r="B181" s="264">
        <v>160111</v>
      </c>
      <c r="C181" s="264" t="s">
        <v>25091</v>
      </c>
      <c r="D181" s="264" t="s">
        <v>24646</v>
      </c>
      <c r="E181" s="264" t="s">
        <v>24686</v>
      </c>
      <c r="F181" s="185" t="s">
        <v>24351</v>
      </c>
      <c r="G181" s="41" t="s">
        <v>21</v>
      </c>
      <c r="H181" s="264" t="s">
        <v>24353</v>
      </c>
      <c r="I181" s="264" t="s">
        <v>23280</v>
      </c>
      <c r="J181" s="264"/>
      <c r="K181" s="264"/>
      <c r="L181" s="264"/>
      <c r="M181" s="264"/>
      <c r="N181" s="264"/>
      <c r="O181" s="769">
        <v>44078</v>
      </c>
      <c r="P181" s="264"/>
      <c r="Q181" s="264"/>
      <c r="R181" s="264"/>
      <c r="S181" s="264"/>
      <c r="T181" s="264"/>
      <c r="U181" s="994"/>
    </row>
    <row r="182" spans="1:21" ht="15" thickTop="1" thickBot="1">
      <c r="A182" s="188">
        <v>181</v>
      </c>
      <c r="B182" s="264">
        <v>160112</v>
      </c>
      <c r="C182" s="264" t="s">
        <v>25092</v>
      </c>
      <c r="D182" s="264" t="s">
        <v>24647</v>
      </c>
      <c r="E182" s="264" t="s">
        <v>24687</v>
      </c>
      <c r="F182" s="94" t="s">
        <v>24352</v>
      </c>
      <c r="G182" s="41" t="s">
        <v>21</v>
      </c>
      <c r="H182" s="264" t="s">
        <v>24355</v>
      </c>
      <c r="I182" s="264" t="s">
        <v>23280</v>
      </c>
      <c r="J182" s="264"/>
      <c r="K182" s="264"/>
      <c r="L182" s="264"/>
      <c r="M182" s="264"/>
      <c r="N182" s="264"/>
      <c r="O182" s="769">
        <v>44078</v>
      </c>
      <c r="P182" s="264"/>
      <c r="Q182" s="264"/>
      <c r="R182" s="264"/>
      <c r="S182" s="264"/>
      <c r="T182" s="264"/>
      <c r="U182" s="994"/>
    </row>
    <row r="183" spans="1:21" ht="15" thickTop="1" thickBot="1">
      <c r="A183" s="188">
        <v>182</v>
      </c>
      <c r="B183" s="264">
        <v>160216</v>
      </c>
      <c r="C183" s="264" t="s">
        <v>25093</v>
      </c>
      <c r="D183" s="264" t="s">
        <v>24648</v>
      </c>
      <c r="E183" s="264" t="s">
        <v>24688</v>
      </c>
      <c r="F183" s="185" t="s">
        <v>24354</v>
      </c>
      <c r="G183" s="41" t="s">
        <v>21</v>
      </c>
      <c r="H183" s="264" t="s">
        <v>24357</v>
      </c>
      <c r="I183" s="264" t="s">
        <v>23280</v>
      </c>
      <c r="J183" s="264"/>
      <c r="K183" s="264"/>
      <c r="L183" s="264"/>
      <c r="M183" s="264"/>
      <c r="N183" s="264"/>
      <c r="O183" s="769">
        <v>44078</v>
      </c>
      <c r="P183" s="264"/>
      <c r="Q183" s="264"/>
      <c r="R183" s="264"/>
      <c r="S183" s="264"/>
      <c r="T183" s="264"/>
      <c r="U183" s="994"/>
    </row>
    <row r="184" spans="1:21" ht="15" thickTop="1" thickBot="1">
      <c r="A184" s="188">
        <v>183</v>
      </c>
      <c r="B184" s="264">
        <v>160217</v>
      </c>
      <c r="C184" s="264" t="s">
        <v>25094</v>
      </c>
      <c r="D184" s="264" t="s">
        <v>24649</v>
      </c>
      <c r="E184" s="264" t="s">
        <v>24689</v>
      </c>
      <c r="F184" s="94" t="s">
        <v>24356</v>
      </c>
      <c r="G184" s="41" t="s">
        <v>21</v>
      </c>
      <c r="H184" s="264" t="s">
        <v>24359</v>
      </c>
      <c r="I184" s="264" t="s">
        <v>23280</v>
      </c>
      <c r="J184" s="264"/>
      <c r="K184" s="264"/>
      <c r="L184" s="264"/>
      <c r="M184" s="264"/>
      <c r="N184" s="264"/>
      <c r="O184" s="769">
        <v>44078</v>
      </c>
      <c r="P184" s="264"/>
      <c r="Q184" s="264"/>
      <c r="R184" s="264"/>
      <c r="S184" s="264"/>
      <c r="T184" s="264"/>
      <c r="U184" s="994"/>
    </row>
    <row r="185" spans="1:21" ht="15" thickTop="1" thickBot="1">
      <c r="A185" s="188">
        <v>184</v>
      </c>
      <c r="B185" s="264">
        <v>160218</v>
      </c>
      <c r="C185" s="264" t="s">
        <v>25095</v>
      </c>
      <c r="D185" s="264" t="s">
        <v>24666</v>
      </c>
      <c r="E185" s="264" t="s">
        <v>24690</v>
      </c>
      <c r="F185" s="185" t="s">
        <v>24358</v>
      </c>
      <c r="G185" s="41" t="s">
        <v>21</v>
      </c>
      <c r="H185" s="264" t="s">
        <v>24361</v>
      </c>
      <c r="I185" s="264" t="s">
        <v>23280</v>
      </c>
      <c r="J185" s="264"/>
      <c r="K185" s="264"/>
      <c r="L185" s="264"/>
      <c r="M185" s="264"/>
      <c r="N185" s="264"/>
      <c r="O185" s="769">
        <v>44078</v>
      </c>
      <c r="P185" s="264"/>
      <c r="Q185" s="264"/>
      <c r="R185" s="264"/>
      <c r="S185" s="264"/>
      <c r="T185" s="264"/>
      <c r="U185" s="994"/>
    </row>
    <row r="186" spans="1:21" ht="15" thickTop="1" thickBot="1">
      <c r="A186" s="188">
        <v>185</v>
      </c>
      <c r="B186" s="264">
        <v>160219</v>
      </c>
      <c r="C186" s="264" t="s">
        <v>25096</v>
      </c>
      <c r="D186" s="264" t="s">
        <v>24667</v>
      </c>
      <c r="E186" s="264" t="s">
        <v>24691</v>
      </c>
      <c r="F186" s="94" t="s">
        <v>24360</v>
      </c>
      <c r="G186" s="41" t="s">
        <v>21</v>
      </c>
      <c r="H186" s="264" t="s">
        <v>24363</v>
      </c>
      <c r="I186" s="264" t="s">
        <v>23280</v>
      </c>
      <c r="J186" s="264"/>
      <c r="K186" s="264"/>
      <c r="L186" s="264"/>
      <c r="M186" s="264"/>
      <c r="N186" s="264"/>
      <c r="O186" s="769">
        <v>44078</v>
      </c>
      <c r="P186" s="264"/>
      <c r="Q186" s="264"/>
      <c r="R186" s="264"/>
      <c r="S186" s="264"/>
      <c r="T186" s="264"/>
      <c r="U186" s="994"/>
    </row>
    <row r="187" spans="1:21" ht="15" thickTop="1" thickBot="1">
      <c r="A187" s="188">
        <v>186</v>
      </c>
      <c r="B187" s="264">
        <v>160220</v>
      </c>
      <c r="C187" s="264" t="s">
        <v>25097</v>
      </c>
      <c r="D187" s="264" t="s">
        <v>24668</v>
      </c>
      <c r="E187" s="264" t="s">
        <v>24692</v>
      </c>
      <c r="F187" s="185" t="s">
        <v>24362</v>
      </c>
      <c r="G187" s="41" t="s">
        <v>21</v>
      </c>
      <c r="H187" s="264" t="s">
        <v>24365</v>
      </c>
      <c r="I187" s="264" t="s">
        <v>23280</v>
      </c>
      <c r="J187" s="264"/>
      <c r="K187" s="264"/>
      <c r="L187" s="264"/>
      <c r="M187" s="264"/>
      <c r="N187" s="264"/>
      <c r="O187" s="769">
        <v>44078</v>
      </c>
      <c r="P187" s="264"/>
      <c r="Q187" s="264"/>
      <c r="R187" s="264"/>
      <c r="S187" s="264"/>
      <c r="T187" s="264"/>
      <c r="U187" s="994"/>
    </row>
    <row r="188" spans="1:21" ht="15" thickTop="1" thickBot="1">
      <c r="A188" s="188">
        <v>187</v>
      </c>
      <c r="B188" s="264">
        <v>160221</v>
      </c>
      <c r="C188" s="264" t="s">
        <v>25098</v>
      </c>
      <c r="D188" s="264" t="s">
        <v>24669</v>
      </c>
      <c r="E188" s="264" t="s">
        <v>24721</v>
      </c>
      <c r="F188" s="94" t="s">
        <v>24364</v>
      </c>
      <c r="G188" s="41" t="s">
        <v>21</v>
      </c>
      <c r="H188" s="264" t="s">
        <v>24367</v>
      </c>
      <c r="I188" s="264" t="s">
        <v>23280</v>
      </c>
      <c r="J188" s="264"/>
      <c r="K188" s="264"/>
      <c r="L188" s="264"/>
      <c r="M188" s="264"/>
      <c r="N188" s="264"/>
      <c r="O188" s="769">
        <v>44078</v>
      </c>
      <c r="P188" s="264"/>
      <c r="Q188" s="264"/>
      <c r="R188" s="264"/>
      <c r="S188" s="264"/>
      <c r="T188" s="264"/>
      <c r="U188" s="994"/>
    </row>
    <row r="189" spans="1:21" ht="15" thickTop="1" thickBot="1">
      <c r="A189" s="188">
        <v>188</v>
      </c>
      <c r="B189" s="264">
        <v>160222</v>
      </c>
      <c r="C189" s="264" t="s">
        <v>25099</v>
      </c>
      <c r="D189" s="264" t="s">
        <v>24670</v>
      </c>
      <c r="E189" s="264" t="s">
        <v>24720</v>
      </c>
      <c r="F189" s="185" t="s">
        <v>24366</v>
      </c>
      <c r="G189" s="41" t="s">
        <v>21</v>
      </c>
      <c r="H189" s="264" t="s">
        <v>24369</v>
      </c>
      <c r="I189" s="264" t="s">
        <v>23280</v>
      </c>
      <c r="J189" s="264"/>
      <c r="K189" s="264"/>
      <c r="L189" s="264"/>
      <c r="M189" s="264"/>
      <c r="N189" s="264"/>
      <c r="O189" s="769">
        <v>44078</v>
      </c>
      <c r="P189" s="264"/>
      <c r="Q189" s="264"/>
      <c r="R189" s="264"/>
      <c r="S189" s="264"/>
      <c r="T189" s="264"/>
      <c r="U189" s="994"/>
    </row>
    <row r="190" spans="1:21" ht="15" thickTop="1" thickBot="1">
      <c r="A190" s="188">
        <v>189</v>
      </c>
      <c r="B190" s="264">
        <v>160223</v>
      </c>
      <c r="C190" s="264" t="s">
        <v>25100</v>
      </c>
      <c r="D190" s="264" t="s">
        <v>24671</v>
      </c>
      <c r="E190" s="264" t="s">
        <v>24719</v>
      </c>
      <c r="F190" s="94" t="s">
        <v>24368</v>
      </c>
      <c r="G190" s="41" t="s">
        <v>21</v>
      </c>
      <c r="H190" s="264" t="s">
        <v>24371</v>
      </c>
      <c r="I190" s="264" t="s">
        <v>23280</v>
      </c>
      <c r="J190" s="264"/>
      <c r="K190" s="264"/>
      <c r="L190" s="264"/>
      <c r="M190" s="264"/>
      <c r="N190" s="264"/>
      <c r="O190" s="769">
        <v>44078</v>
      </c>
      <c r="P190" s="264"/>
      <c r="Q190" s="264"/>
      <c r="R190" s="264"/>
      <c r="S190" s="264"/>
      <c r="T190" s="264"/>
      <c r="U190" s="994"/>
    </row>
    <row r="191" spans="1:21" ht="15" thickTop="1" thickBot="1">
      <c r="A191" s="188">
        <v>190</v>
      </c>
      <c r="B191" s="264">
        <v>160504</v>
      </c>
      <c r="C191" s="264" t="s">
        <v>25101</v>
      </c>
      <c r="D191" s="264" t="s">
        <v>24672</v>
      </c>
      <c r="E191" s="264" t="s">
        <v>24718</v>
      </c>
      <c r="F191" s="185" t="s">
        <v>24370</v>
      </c>
      <c r="G191" s="41" t="s">
        <v>21</v>
      </c>
      <c r="H191" s="264" t="s">
        <v>24373</v>
      </c>
      <c r="I191" s="264" t="s">
        <v>23280</v>
      </c>
      <c r="J191" s="264"/>
      <c r="K191" s="264"/>
      <c r="L191" s="264"/>
      <c r="M191" s="264"/>
      <c r="N191" s="264"/>
      <c r="O191" s="769">
        <v>44078</v>
      </c>
      <c r="P191" s="264"/>
      <c r="Q191" s="264"/>
      <c r="R191" s="264"/>
      <c r="S191" s="264"/>
      <c r="T191" s="264"/>
      <c r="U191" s="994"/>
    </row>
    <row r="192" spans="1:21" ht="15" thickTop="1" thickBot="1">
      <c r="A192" s="188">
        <v>191</v>
      </c>
      <c r="B192" s="264">
        <v>160505</v>
      </c>
      <c r="C192" s="264" t="s">
        <v>25102</v>
      </c>
      <c r="D192" s="264" t="s">
        <v>24673</v>
      </c>
      <c r="E192" s="264" t="s">
        <v>24717</v>
      </c>
      <c r="F192" s="94" t="s">
        <v>24372</v>
      </c>
      <c r="G192" s="41" t="s">
        <v>21</v>
      </c>
      <c r="H192" s="264" t="s">
        <v>24375</v>
      </c>
      <c r="I192" s="264" t="s">
        <v>23280</v>
      </c>
      <c r="J192" s="264"/>
      <c r="K192" s="264"/>
      <c r="L192" s="264"/>
      <c r="M192" s="264"/>
      <c r="N192" s="264"/>
      <c r="O192" s="769">
        <v>44078</v>
      </c>
      <c r="P192" s="264"/>
      <c r="Q192" s="264"/>
      <c r="R192" s="264"/>
      <c r="S192" s="264"/>
      <c r="T192" s="264"/>
      <c r="U192" s="994"/>
    </row>
    <row r="193" spans="1:21" ht="15" thickTop="1" thickBot="1">
      <c r="A193" s="188">
        <v>192</v>
      </c>
      <c r="B193" s="264">
        <v>160506</v>
      </c>
      <c r="C193" s="264" t="s">
        <v>25103</v>
      </c>
      <c r="D193" s="264" t="s">
        <v>24674</v>
      </c>
      <c r="E193" s="264" t="s">
        <v>24716</v>
      </c>
      <c r="F193" s="185" t="s">
        <v>24374</v>
      </c>
      <c r="G193" s="41" t="s">
        <v>21</v>
      </c>
      <c r="H193" s="264" t="s">
        <v>24377</v>
      </c>
      <c r="I193" s="264" t="s">
        <v>23280</v>
      </c>
      <c r="J193" s="264"/>
      <c r="K193" s="264"/>
      <c r="L193" s="264"/>
      <c r="M193" s="264"/>
      <c r="N193" s="264"/>
      <c r="O193" s="769">
        <v>44078</v>
      </c>
      <c r="P193" s="264"/>
      <c r="Q193" s="264"/>
      <c r="R193" s="264"/>
      <c r="S193" s="264"/>
      <c r="T193" s="264"/>
      <c r="U193" s="994"/>
    </row>
    <row r="194" spans="1:21" ht="15" thickTop="1" thickBot="1">
      <c r="A194" s="188">
        <v>193</v>
      </c>
      <c r="B194" s="264">
        <v>160507</v>
      </c>
      <c r="C194" s="264" t="s">
        <v>25104</v>
      </c>
      <c r="D194" s="264" t="s">
        <v>24675</v>
      </c>
      <c r="E194" s="264" t="s">
        <v>24722</v>
      </c>
      <c r="F194" s="94" t="s">
        <v>24376</v>
      </c>
      <c r="G194" s="41" t="s">
        <v>21</v>
      </c>
      <c r="H194" s="264" t="s">
        <v>24379</v>
      </c>
      <c r="I194" s="264" t="s">
        <v>23280</v>
      </c>
      <c r="J194" s="264"/>
      <c r="K194" s="264"/>
      <c r="L194" s="264"/>
      <c r="M194" s="264"/>
      <c r="N194" s="264"/>
      <c r="O194" s="769">
        <v>44078</v>
      </c>
      <c r="P194" s="264"/>
      <c r="Q194" s="264"/>
      <c r="R194" s="264"/>
      <c r="S194" s="264"/>
      <c r="T194" s="264"/>
      <c r="U194" s="994"/>
    </row>
    <row r="195" spans="1:21" ht="15" thickTop="1" thickBot="1">
      <c r="A195" s="188">
        <v>194</v>
      </c>
      <c r="B195" s="264">
        <v>160508</v>
      </c>
      <c r="C195" s="264" t="s">
        <v>25105</v>
      </c>
      <c r="D195" s="264" t="s">
        <v>24676</v>
      </c>
      <c r="E195" s="264" t="s">
        <v>24714</v>
      </c>
      <c r="F195" s="185" t="s">
        <v>24378</v>
      </c>
      <c r="G195" s="41" t="s">
        <v>21</v>
      </c>
      <c r="H195" s="264" t="s">
        <v>24381</v>
      </c>
      <c r="I195" s="264" t="s">
        <v>23280</v>
      </c>
      <c r="J195" s="264"/>
      <c r="K195" s="264"/>
      <c r="L195" s="264"/>
      <c r="M195" s="264"/>
      <c r="N195" s="264"/>
      <c r="O195" s="769">
        <v>44078</v>
      </c>
      <c r="P195" s="264"/>
      <c r="Q195" s="264"/>
      <c r="R195" s="264"/>
      <c r="S195" s="264"/>
      <c r="T195" s="264"/>
      <c r="U195" s="994"/>
    </row>
    <row r="196" spans="1:21" ht="15" thickTop="1" thickBot="1">
      <c r="A196" s="188">
        <v>195</v>
      </c>
      <c r="B196" s="264">
        <v>160509</v>
      </c>
      <c r="C196" s="264" t="s">
        <v>25106</v>
      </c>
      <c r="D196" s="264" t="s">
        <v>24677</v>
      </c>
      <c r="E196" s="264" t="s">
        <v>24715</v>
      </c>
      <c r="F196" s="94" t="s">
        <v>24380</v>
      </c>
      <c r="G196" s="41" t="s">
        <v>21</v>
      </c>
      <c r="H196" s="264" t="s">
        <v>24383</v>
      </c>
      <c r="I196" s="264" t="s">
        <v>23280</v>
      </c>
      <c r="J196" s="264"/>
      <c r="K196" s="264"/>
      <c r="L196" s="264"/>
      <c r="M196" s="264"/>
      <c r="N196" s="264"/>
      <c r="O196" s="769">
        <v>44078</v>
      </c>
      <c r="P196" s="264"/>
      <c r="Q196" s="264"/>
      <c r="R196" s="264"/>
      <c r="S196" s="264"/>
      <c r="T196" s="264"/>
      <c r="U196" s="994"/>
    </row>
    <row r="197" spans="1:21" ht="15" thickTop="1" thickBot="1">
      <c r="A197" s="188">
        <v>196</v>
      </c>
      <c r="B197" s="264">
        <v>160510</v>
      </c>
      <c r="C197" s="264" t="s">
        <v>25107</v>
      </c>
      <c r="D197" s="264" t="s">
        <v>24678</v>
      </c>
      <c r="E197" s="264" t="s">
        <v>24713</v>
      </c>
      <c r="F197" s="185" t="s">
        <v>24382</v>
      </c>
      <c r="G197" s="41" t="s">
        <v>21</v>
      </c>
      <c r="H197" s="264" t="s">
        <v>24385</v>
      </c>
      <c r="I197" s="264" t="s">
        <v>23280</v>
      </c>
      <c r="J197" s="264"/>
      <c r="K197" s="264"/>
      <c r="L197" s="264"/>
      <c r="M197" s="264"/>
      <c r="N197" s="264"/>
      <c r="O197" s="769">
        <v>44078</v>
      </c>
      <c r="P197" s="264"/>
      <c r="Q197" s="264"/>
      <c r="R197" s="264"/>
      <c r="S197" s="264"/>
      <c r="T197" s="264"/>
      <c r="U197" s="994"/>
    </row>
    <row r="198" spans="1:21" ht="15" thickTop="1" thickBot="1">
      <c r="A198" s="188">
        <v>197</v>
      </c>
      <c r="B198" s="264">
        <v>160511</v>
      </c>
      <c r="C198" s="264" t="s">
        <v>25108</v>
      </c>
      <c r="D198" s="264" t="s">
        <v>24679</v>
      </c>
      <c r="E198" s="264" t="s">
        <v>24712</v>
      </c>
      <c r="F198" s="94" t="s">
        <v>24384</v>
      </c>
      <c r="G198" s="41" t="s">
        <v>21</v>
      </c>
      <c r="H198" s="264" t="s">
        <v>24387</v>
      </c>
      <c r="I198" s="264" t="s">
        <v>23280</v>
      </c>
      <c r="J198" s="264"/>
      <c r="K198" s="264"/>
      <c r="L198" s="264"/>
      <c r="M198" s="264"/>
      <c r="N198" s="264"/>
      <c r="O198" s="769">
        <v>44078</v>
      </c>
      <c r="P198" s="264"/>
      <c r="Q198" s="264"/>
      <c r="R198" s="264"/>
      <c r="S198" s="264"/>
      <c r="T198" s="264"/>
      <c r="U198" s="994"/>
    </row>
    <row r="199" spans="1:21" ht="15" thickTop="1" thickBot="1">
      <c r="A199" s="188">
        <v>198</v>
      </c>
      <c r="B199" s="264">
        <v>160512</v>
      </c>
      <c r="C199" s="264" t="s">
        <v>25109</v>
      </c>
      <c r="D199" s="264" t="s">
        <v>24680</v>
      </c>
      <c r="E199" s="264" t="s">
        <v>24711</v>
      </c>
      <c r="F199" s="185" t="s">
        <v>24386</v>
      </c>
      <c r="G199" s="41" t="s">
        <v>21</v>
      </c>
      <c r="H199" s="264" t="s">
        <v>24389</v>
      </c>
      <c r="I199" s="264" t="s">
        <v>23280</v>
      </c>
      <c r="J199" s="264"/>
      <c r="K199" s="264"/>
      <c r="L199" s="264"/>
      <c r="M199" s="264"/>
      <c r="N199" s="264"/>
      <c r="O199" s="769">
        <v>44078</v>
      </c>
      <c r="P199" s="264"/>
      <c r="Q199" s="264"/>
      <c r="R199" s="264"/>
      <c r="S199" s="264"/>
      <c r="T199" s="264"/>
      <c r="U199" s="994"/>
    </row>
    <row r="200" spans="1:21" ht="15" thickTop="1" thickBot="1">
      <c r="A200" s="188">
        <v>199</v>
      </c>
      <c r="B200" s="264">
        <v>210304</v>
      </c>
      <c r="C200" s="264" t="s">
        <v>25264</v>
      </c>
      <c r="D200" s="264" t="s">
        <v>24681</v>
      </c>
      <c r="E200" s="264" t="s">
        <v>24710</v>
      </c>
      <c r="F200" s="94" t="s">
        <v>24388</v>
      </c>
      <c r="G200" s="41" t="s">
        <v>21</v>
      </c>
      <c r="H200" s="264" t="s">
        <v>24391</v>
      </c>
      <c r="I200" s="264" t="s">
        <v>23280</v>
      </c>
      <c r="J200" s="264"/>
      <c r="K200" s="264"/>
      <c r="L200" s="264"/>
      <c r="M200" s="264"/>
      <c r="N200" s="264"/>
      <c r="O200" s="769">
        <v>44078</v>
      </c>
      <c r="P200" s="264"/>
      <c r="Q200" s="264"/>
      <c r="R200" s="264"/>
      <c r="S200" s="264"/>
      <c r="T200" s="264"/>
      <c r="U200" s="994"/>
    </row>
    <row r="201" spans="1:21" ht="15" thickTop="1" thickBot="1">
      <c r="A201" s="188">
        <v>200</v>
      </c>
      <c r="B201" s="264">
        <v>210305</v>
      </c>
      <c r="C201" s="264" t="s">
        <v>25265</v>
      </c>
      <c r="D201" s="264" t="s">
        <v>24682</v>
      </c>
      <c r="E201" s="264" t="s">
        <v>24709</v>
      </c>
      <c r="F201" s="185" t="s">
        <v>24390</v>
      </c>
      <c r="G201" s="41" t="s">
        <v>21</v>
      </c>
      <c r="H201" s="264" t="s">
        <v>24393</v>
      </c>
      <c r="I201" s="264" t="s">
        <v>23280</v>
      </c>
      <c r="J201" s="264"/>
      <c r="K201" s="264"/>
      <c r="L201" s="264"/>
      <c r="M201" s="264"/>
      <c r="N201" s="264"/>
      <c r="O201" s="769">
        <v>44078</v>
      </c>
      <c r="P201" s="264"/>
      <c r="Q201" s="264"/>
      <c r="R201" s="264"/>
      <c r="S201" s="264"/>
      <c r="T201" s="264"/>
      <c r="U201" s="994"/>
    </row>
    <row r="202" spans="1:21" ht="15" thickTop="1" thickBot="1">
      <c r="A202" s="188">
        <v>201</v>
      </c>
      <c r="B202" s="264">
        <v>210306</v>
      </c>
      <c r="C202" s="264" t="s">
        <v>25266</v>
      </c>
      <c r="D202" s="264" t="s">
        <v>24683</v>
      </c>
      <c r="E202" s="264" t="s">
        <v>24708</v>
      </c>
      <c r="F202" s="94" t="s">
        <v>24392</v>
      </c>
      <c r="G202" s="41" t="s">
        <v>21</v>
      </c>
      <c r="H202" s="264" t="s">
        <v>24395</v>
      </c>
      <c r="I202" s="264" t="s">
        <v>23280</v>
      </c>
      <c r="J202" s="264"/>
      <c r="K202" s="264"/>
      <c r="L202" s="264"/>
      <c r="M202" s="264"/>
      <c r="N202" s="264"/>
      <c r="O202" s="769">
        <v>44078</v>
      </c>
      <c r="P202" s="264"/>
      <c r="Q202" s="264"/>
      <c r="R202" s="264"/>
      <c r="S202" s="264"/>
      <c r="T202" s="264"/>
      <c r="U202" s="994"/>
    </row>
    <row r="203" spans="1:21" ht="15" thickTop="1" thickBot="1">
      <c r="A203" s="188">
        <v>202</v>
      </c>
      <c r="B203" s="264">
        <v>210307</v>
      </c>
      <c r="C203" s="264" t="s">
        <v>25267</v>
      </c>
      <c r="D203" s="264" t="s">
        <v>24684</v>
      </c>
      <c r="E203" s="264" t="s">
        <v>24707</v>
      </c>
      <c r="F203" s="185" t="s">
        <v>24394</v>
      </c>
      <c r="G203" s="41" t="s">
        <v>21</v>
      </c>
      <c r="H203" s="264" t="s">
        <v>24397</v>
      </c>
      <c r="I203" s="264" t="s">
        <v>23280</v>
      </c>
      <c r="J203" s="264"/>
      <c r="K203" s="264"/>
      <c r="L203" s="264"/>
      <c r="M203" s="264"/>
      <c r="N203" s="264"/>
      <c r="O203" s="769">
        <v>44078</v>
      </c>
      <c r="P203" s="264"/>
      <c r="Q203" s="264"/>
      <c r="R203" s="264"/>
      <c r="S203" s="264"/>
      <c r="T203" s="264"/>
      <c r="U203" s="994"/>
    </row>
    <row r="204" spans="1:21" ht="15" thickTop="1" thickBot="1">
      <c r="A204" s="188">
        <v>203</v>
      </c>
      <c r="B204" s="264">
        <v>210308</v>
      </c>
      <c r="C204" s="264" t="s">
        <v>25268</v>
      </c>
      <c r="D204" s="264" t="s">
        <v>24665</v>
      </c>
      <c r="E204" s="264" t="s">
        <v>24706</v>
      </c>
      <c r="F204" s="94" t="s">
        <v>24396</v>
      </c>
      <c r="G204" s="41" t="s">
        <v>21</v>
      </c>
      <c r="H204" s="264" t="s">
        <v>24399</v>
      </c>
      <c r="I204" s="264" t="s">
        <v>23280</v>
      </c>
      <c r="J204" s="264"/>
      <c r="K204" s="264"/>
      <c r="L204" s="264"/>
      <c r="M204" s="264"/>
      <c r="N204" s="264"/>
      <c r="O204" s="769">
        <v>44078</v>
      </c>
      <c r="P204" s="264"/>
      <c r="Q204" s="264"/>
      <c r="R204" s="264"/>
      <c r="S204" s="264"/>
      <c r="T204" s="264"/>
      <c r="U204" s="994"/>
    </row>
    <row r="205" spans="1:21" ht="15" thickTop="1" thickBot="1">
      <c r="A205" s="188">
        <v>204</v>
      </c>
      <c r="B205" s="264">
        <v>210309</v>
      </c>
      <c r="C205" s="264" t="s">
        <v>25269</v>
      </c>
      <c r="D205" s="264" t="s">
        <v>24664</v>
      </c>
      <c r="E205" s="264" t="s">
        <v>28149</v>
      </c>
      <c r="F205" s="185" t="s">
        <v>24398</v>
      </c>
      <c r="G205" s="41" t="s">
        <v>21</v>
      </c>
      <c r="H205" s="264" t="s">
        <v>24401</v>
      </c>
      <c r="I205" s="264" t="s">
        <v>23280</v>
      </c>
      <c r="J205" s="264"/>
      <c r="K205" s="264"/>
      <c r="L205" s="264"/>
      <c r="M205" s="264"/>
      <c r="N205" s="264"/>
      <c r="O205" s="769">
        <v>44078</v>
      </c>
      <c r="P205" s="264"/>
      <c r="Q205" s="264"/>
      <c r="R205" s="264"/>
      <c r="S205" s="264"/>
      <c r="T205" s="264"/>
      <c r="U205" s="994"/>
    </row>
    <row r="206" spans="1:21" ht="15" thickTop="1" thickBot="1">
      <c r="A206" s="188">
        <v>205</v>
      </c>
      <c r="B206" s="264">
        <v>210310</v>
      </c>
      <c r="C206" s="264" t="s">
        <v>25270</v>
      </c>
      <c r="D206" s="264" t="s">
        <v>24663</v>
      </c>
      <c r="E206" s="264" t="s">
        <v>24705</v>
      </c>
      <c r="F206" s="94" t="s">
        <v>24400</v>
      </c>
      <c r="G206" s="41" t="s">
        <v>21</v>
      </c>
      <c r="H206" s="264" t="s">
        <v>24403</v>
      </c>
      <c r="I206" s="264" t="s">
        <v>23280</v>
      </c>
      <c r="J206" s="264"/>
      <c r="K206" s="264"/>
      <c r="L206" s="264"/>
      <c r="M206" s="264"/>
      <c r="N206" s="264"/>
      <c r="O206" s="769">
        <v>44078</v>
      </c>
      <c r="P206" s="264"/>
      <c r="Q206" s="264"/>
      <c r="R206" s="264"/>
      <c r="S206" s="264"/>
      <c r="T206" s="264"/>
      <c r="U206" s="994"/>
    </row>
    <row r="207" spans="1:21" ht="15" thickTop="1" thickBot="1">
      <c r="A207" s="188">
        <v>206</v>
      </c>
      <c r="B207" s="264">
        <v>210311</v>
      </c>
      <c r="C207" s="264" t="s">
        <v>25271</v>
      </c>
      <c r="D207" s="264" t="s">
        <v>24662</v>
      </c>
      <c r="E207" s="264" t="s">
        <v>28162</v>
      </c>
      <c r="F207" s="185" t="s">
        <v>24402</v>
      </c>
      <c r="G207" s="41" t="s">
        <v>21</v>
      </c>
      <c r="H207" s="264" t="s">
        <v>28147</v>
      </c>
      <c r="I207" s="264" t="s">
        <v>23280</v>
      </c>
      <c r="J207" s="264"/>
      <c r="K207" s="264"/>
      <c r="L207" s="264"/>
      <c r="M207" s="264"/>
      <c r="N207" s="264"/>
      <c r="O207" s="769">
        <v>44078</v>
      </c>
      <c r="P207" s="264"/>
      <c r="Q207" s="264"/>
      <c r="R207" s="264"/>
      <c r="S207" s="264"/>
      <c r="T207" s="264"/>
      <c r="U207" s="994"/>
    </row>
    <row r="208" spans="1:21" ht="15" thickTop="1" thickBot="1">
      <c r="A208" s="188">
        <v>207</v>
      </c>
      <c r="B208" s="264">
        <v>210312</v>
      </c>
      <c r="C208" s="264" t="s">
        <v>25272</v>
      </c>
      <c r="D208" s="264" t="s">
        <v>24661</v>
      </c>
      <c r="E208" s="264" t="s">
        <v>24704</v>
      </c>
      <c r="F208" s="94" t="s">
        <v>24404</v>
      </c>
      <c r="G208" s="41" t="s">
        <v>21</v>
      </c>
      <c r="H208" s="264" t="s">
        <v>24406</v>
      </c>
      <c r="I208" s="264" t="s">
        <v>23280</v>
      </c>
      <c r="J208" s="264"/>
      <c r="K208" s="264"/>
      <c r="L208" s="264"/>
      <c r="M208" s="264"/>
      <c r="N208" s="264"/>
      <c r="O208" s="769">
        <v>44078</v>
      </c>
      <c r="P208" s="264"/>
      <c r="Q208" s="264"/>
      <c r="R208" s="264"/>
      <c r="S208" s="264"/>
      <c r="T208" s="264"/>
      <c r="U208" s="994"/>
    </row>
    <row r="209" spans="1:21" ht="15" thickTop="1" thickBot="1">
      <c r="A209" s="188">
        <v>208</v>
      </c>
      <c r="B209" s="264">
        <v>210313</v>
      </c>
      <c r="C209" s="264" t="s">
        <v>25273</v>
      </c>
      <c r="D209" s="264" t="s">
        <v>24660</v>
      </c>
      <c r="E209" s="264" t="s">
        <v>24703</v>
      </c>
      <c r="F209" s="185" t="s">
        <v>24405</v>
      </c>
      <c r="G209" s="41" t="s">
        <v>21</v>
      </c>
      <c r="H209" s="264" t="s">
        <v>24408</v>
      </c>
      <c r="I209" s="264" t="s">
        <v>23280</v>
      </c>
      <c r="J209" s="264"/>
      <c r="K209" s="264"/>
      <c r="L209" s="264"/>
      <c r="M209" s="264"/>
      <c r="N209" s="264"/>
      <c r="O209" s="769">
        <v>44078</v>
      </c>
      <c r="P209" s="264"/>
      <c r="Q209" s="264"/>
      <c r="R209" s="264"/>
      <c r="S209" s="264"/>
      <c r="T209" s="264"/>
      <c r="U209" s="994"/>
    </row>
    <row r="210" spans="1:21" ht="15" thickTop="1" thickBot="1">
      <c r="A210" s="188">
        <v>209</v>
      </c>
      <c r="B210" s="264">
        <v>210704</v>
      </c>
      <c r="C210" s="264" t="s">
        <v>25274</v>
      </c>
      <c r="D210" s="264" t="s">
        <v>24659</v>
      </c>
      <c r="E210" s="264" t="s">
        <v>24702</v>
      </c>
      <c r="F210" s="94" t="s">
        <v>24407</v>
      </c>
      <c r="G210" s="41" t="s">
        <v>21</v>
      </c>
      <c r="H210" s="264" t="s">
        <v>24410</v>
      </c>
      <c r="I210" s="264" t="s">
        <v>23280</v>
      </c>
      <c r="J210" s="264"/>
      <c r="K210" s="264"/>
      <c r="L210" s="264"/>
      <c r="M210" s="264"/>
      <c r="N210" s="264"/>
      <c r="O210" s="769">
        <v>44078</v>
      </c>
      <c r="P210" s="264"/>
      <c r="Q210" s="264"/>
      <c r="R210" s="264"/>
      <c r="S210" s="264"/>
      <c r="T210" s="264"/>
      <c r="U210" s="994"/>
    </row>
    <row r="211" spans="1:21" ht="15" thickTop="1" thickBot="1">
      <c r="A211" s="188">
        <v>210</v>
      </c>
      <c r="B211" s="264">
        <v>210705</v>
      </c>
      <c r="C211" s="264" t="s">
        <v>25275</v>
      </c>
      <c r="D211" s="264" t="s">
        <v>24658</v>
      </c>
      <c r="E211" s="264" t="s">
        <v>24701</v>
      </c>
      <c r="F211" s="185" t="s">
        <v>24409</v>
      </c>
      <c r="G211" s="41" t="s">
        <v>21</v>
      </c>
      <c r="H211" s="264" t="s">
        <v>24412</v>
      </c>
      <c r="I211" s="264" t="s">
        <v>23280</v>
      </c>
      <c r="J211" s="264"/>
      <c r="K211" s="264"/>
      <c r="L211" s="264"/>
      <c r="M211" s="264"/>
      <c r="N211" s="264"/>
      <c r="O211" s="769">
        <v>44078</v>
      </c>
      <c r="P211" s="264"/>
      <c r="Q211" s="264"/>
      <c r="R211" s="264"/>
      <c r="S211" s="264"/>
      <c r="T211" s="264"/>
      <c r="U211" s="994"/>
    </row>
    <row r="212" spans="1:21" ht="15" thickTop="1" thickBot="1">
      <c r="A212" s="188">
        <v>211</v>
      </c>
      <c r="B212" s="264">
        <v>210706</v>
      </c>
      <c r="C212" s="264" t="s">
        <v>25276</v>
      </c>
      <c r="D212" s="264" t="s">
        <v>24657</v>
      </c>
      <c r="E212" s="264" t="s">
        <v>24700</v>
      </c>
      <c r="F212" s="94" t="s">
        <v>24411</v>
      </c>
      <c r="G212" s="41" t="s">
        <v>21</v>
      </c>
      <c r="H212" s="264" t="s">
        <v>24414</v>
      </c>
      <c r="I212" s="264" t="s">
        <v>23280</v>
      </c>
      <c r="J212" s="264"/>
      <c r="K212" s="264"/>
      <c r="L212" s="264"/>
      <c r="M212" s="264"/>
      <c r="N212" s="264"/>
      <c r="O212" s="769">
        <v>44078</v>
      </c>
      <c r="P212" s="264"/>
      <c r="Q212" s="264"/>
      <c r="R212" s="264"/>
      <c r="S212" s="264"/>
      <c r="T212" s="264"/>
      <c r="U212" s="994"/>
    </row>
    <row r="213" spans="1:21" ht="15" thickTop="1" thickBot="1">
      <c r="A213" s="188">
        <v>212</v>
      </c>
      <c r="B213" s="264">
        <v>210707</v>
      </c>
      <c r="C213" s="264" t="s">
        <v>25277</v>
      </c>
      <c r="D213" s="264" t="s">
        <v>24656</v>
      </c>
      <c r="E213" s="264" t="s">
        <v>24699</v>
      </c>
      <c r="F213" s="185" t="s">
        <v>24413</v>
      </c>
      <c r="G213" s="41" t="s">
        <v>21</v>
      </c>
      <c r="H213" s="264" t="s">
        <v>24416</v>
      </c>
      <c r="I213" s="264" t="s">
        <v>23280</v>
      </c>
      <c r="J213" s="264"/>
      <c r="K213" s="264"/>
      <c r="L213" s="264"/>
      <c r="M213" s="264"/>
      <c r="N213" s="264"/>
      <c r="O213" s="769">
        <v>44078</v>
      </c>
      <c r="P213" s="264"/>
      <c r="Q213" s="264"/>
      <c r="R213" s="264"/>
      <c r="S213" s="264"/>
      <c r="T213" s="264"/>
      <c r="U213" s="994"/>
    </row>
    <row r="214" spans="1:21" ht="15" thickTop="1" thickBot="1">
      <c r="A214" s="188">
        <v>213</v>
      </c>
      <c r="B214" s="264">
        <v>100603</v>
      </c>
      <c r="C214" s="264" t="s">
        <v>26444</v>
      </c>
      <c r="D214" s="264" t="s">
        <v>24655</v>
      </c>
      <c r="E214" s="264" t="s">
        <v>24698</v>
      </c>
      <c r="F214" s="94" t="s">
        <v>24415</v>
      </c>
      <c r="G214" s="41" t="s">
        <v>21</v>
      </c>
      <c r="H214" s="264" t="s">
        <v>24418</v>
      </c>
      <c r="I214" s="264" t="s">
        <v>23280</v>
      </c>
      <c r="J214" s="264"/>
      <c r="K214" s="264"/>
      <c r="L214" s="264"/>
      <c r="M214" s="264"/>
      <c r="N214" s="264"/>
      <c r="O214" s="769">
        <v>44078</v>
      </c>
      <c r="P214" s="264"/>
      <c r="Q214" s="264"/>
      <c r="R214" s="264"/>
      <c r="S214" s="264"/>
      <c r="T214" s="264"/>
      <c r="U214" s="994"/>
    </row>
    <row r="215" spans="1:21" ht="15" thickTop="1" thickBot="1">
      <c r="A215" s="188">
        <v>214</v>
      </c>
      <c r="B215" s="264">
        <v>100604</v>
      </c>
      <c r="C215" s="264" t="s">
        <v>26445</v>
      </c>
      <c r="D215" s="264" t="s">
        <v>24654</v>
      </c>
      <c r="E215" s="264" t="s">
        <v>24697</v>
      </c>
      <c r="F215" s="185" t="s">
        <v>24417</v>
      </c>
      <c r="G215" s="41" t="s">
        <v>21</v>
      </c>
      <c r="H215" s="264" t="s">
        <v>24420</v>
      </c>
      <c r="I215" s="264" t="s">
        <v>23280</v>
      </c>
      <c r="J215" s="264"/>
      <c r="K215" s="264"/>
      <c r="L215" s="264"/>
      <c r="M215" s="264"/>
      <c r="N215" s="264"/>
      <c r="O215" s="769">
        <v>44078</v>
      </c>
      <c r="P215" s="264"/>
      <c r="Q215" s="264"/>
      <c r="R215" s="264"/>
      <c r="S215" s="264"/>
      <c r="T215" s="264"/>
      <c r="U215" s="994"/>
    </row>
    <row r="216" spans="1:21" ht="15" thickTop="1" thickBot="1">
      <c r="A216" s="188">
        <v>215</v>
      </c>
      <c r="B216" s="264">
        <v>100605</v>
      </c>
      <c r="C216" s="264" t="s">
        <v>26446</v>
      </c>
      <c r="D216" s="264" t="s">
        <v>24653</v>
      </c>
      <c r="E216" s="264" t="s">
        <v>24696</v>
      </c>
      <c r="F216" s="94" t="s">
        <v>24419</v>
      </c>
      <c r="G216" s="41" t="s">
        <v>21</v>
      </c>
      <c r="H216" s="264" t="s">
        <v>24422</v>
      </c>
      <c r="I216" s="264" t="s">
        <v>23280</v>
      </c>
      <c r="J216" s="264"/>
      <c r="K216" s="264"/>
      <c r="L216" s="264"/>
      <c r="M216" s="264"/>
      <c r="N216" s="264"/>
      <c r="O216" s="769">
        <v>44078</v>
      </c>
      <c r="P216" s="264"/>
      <c r="Q216" s="264"/>
      <c r="R216" s="264"/>
      <c r="S216" s="264"/>
      <c r="T216" s="264"/>
      <c r="U216" s="994"/>
    </row>
    <row r="217" spans="1:21" ht="15" thickTop="1" thickBot="1">
      <c r="A217" s="188">
        <v>216</v>
      </c>
      <c r="B217" s="264">
        <v>100606</v>
      </c>
      <c r="C217" s="264" t="s">
        <v>26447</v>
      </c>
      <c r="D217" s="264" t="s">
        <v>24652</v>
      </c>
      <c r="E217" s="264" t="s">
        <v>24695</v>
      </c>
      <c r="F217" s="185" t="s">
        <v>24421</v>
      </c>
      <c r="G217" s="41" t="s">
        <v>21</v>
      </c>
      <c r="H217" s="264" t="s">
        <v>24424</v>
      </c>
      <c r="I217" s="264" t="s">
        <v>23280</v>
      </c>
      <c r="J217" s="264"/>
      <c r="K217" s="264"/>
      <c r="L217" s="264"/>
      <c r="M217" s="264"/>
      <c r="N217" s="264"/>
      <c r="O217" s="769">
        <v>44078</v>
      </c>
      <c r="P217" s="264"/>
      <c r="Q217" s="264"/>
      <c r="R217" s="264"/>
      <c r="S217" s="264"/>
      <c r="T217" s="264"/>
      <c r="U217" s="994"/>
    </row>
    <row r="218" spans="1:21" ht="15" thickTop="1" thickBot="1">
      <c r="A218" s="188">
        <v>217</v>
      </c>
      <c r="B218" s="264">
        <v>140401</v>
      </c>
      <c r="C218" s="264" t="s">
        <v>26448</v>
      </c>
      <c r="D218" s="264" t="s">
        <v>24651</v>
      </c>
      <c r="E218" s="264" t="s">
        <v>24694</v>
      </c>
      <c r="F218" s="94" t="s">
        <v>24423</v>
      </c>
      <c r="G218" s="41" t="s">
        <v>21</v>
      </c>
      <c r="H218" s="264" t="s">
        <v>24426</v>
      </c>
      <c r="I218" s="264" t="s">
        <v>23280</v>
      </c>
      <c r="J218" s="264"/>
      <c r="K218" s="264"/>
      <c r="L218" s="264"/>
      <c r="M218" s="264"/>
      <c r="N218" s="264"/>
      <c r="O218" s="769">
        <v>44078</v>
      </c>
      <c r="P218" s="264"/>
      <c r="Q218" s="264"/>
      <c r="R218" s="264"/>
      <c r="S218" s="264"/>
      <c r="T218" s="264"/>
      <c r="U218" s="994"/>
    </row>
    <row r="219" spans="1:21" ht="15" thickTop="1" thickBot="1">
      <c r="A219" s="188">
        <v>218</v>
      </c>
      <c r="B219" s="264">
        <v>140402</v>
      </c>
      <c r="C219" s="264" t="s">
        <v>26449</v>
      </c>
      <c r="D219" s="264" t="s">
        <v>24650</v>
      </c>
      <c r="E219" s="264" t="s">
        <v>24693</v>
      </c>
      <c r="F219" s="185" t="s">
        <v>24425</v>
      </c>
      <c r="G219" s="41" t="s">
        <v>21</v>
      </c>
      <c r="H219" s="264" t="s">
        <v>24427</v>
      </c>
      <c r="I219" s="264" t="s">
        <v>23280</v>
      </c>
      <c r="J219" s="264"/>
      <c r="K219" s="264"/>
      <c r="L219" s="264"/>
      <c r="M219" s="264"/>
      <c r="N219" s="264"/>
      <c r="O219" s="769">
        <v>44078</v>
      </c>
      <c r="P219" s="264"/>
      <c r="Q219" s="264"/>
      <c r="R219" s="264"/>
      <c r="S219" s="264"/>
      <c r="T219" s="264"/>
      <c r="U219" s="994"/>
    </row>
    <row r="220" spans="1:21" ht="15" thickTop="1" thickBot="1">
      <c r="A220" s="188">
        <v>219</v>
      </c>
      <c r="B220" s="264">
        <v>140701</v>
      </c>
      <c r="C220" s="264" t="s">
        <v>26450</v>
      </c>
      <c r="D220" s="264" t="s">
        <v>25193</v>
      </c>
      <c r="E220" s="264" t="s">
        <v>25213</v>
      </c>
      <c r="F220" s="94" t="s">
        <v>25111</v>
      </c>
      <c r="G220" s="41" t="s">
        <v>21</v>
      </c>
      <c r="H220" s="264" t="s">
        <v>25110</v>
      </c>
      <c r="I220" s="264" t="s">
        <v>23280</v>
      </c>
      <c r="J220" s="264"/>
      <c r="K220" s="264"/>
      <c r="L220" s="264"/>
      <c r="M220" s="264"/>
      <c r="N220" s="264"/>
      <c r="O220" s="769">
        <v>44112</v>
      </c>
      <c r="P220" s="264"/>
      <c r="Q220" s="264"/>
      <c r="R220" s="264"/>
      <c r="S220" s="264"/>
      <c r="T220" s="264"/>
      <c r="U220" s="994"/>
    </row>
    <row r="221" spans="1:21" ht="15" thickTop="1" thickBot="1">
      <c r="A221" s="188">
        <v>220</v>
      </c>
      <c r="B221" s="264">
        <v>140702</v>
      </c>
      <c r="C221" s="264" t="s">
        <v>26451</v>
      </c>
      <c r="D221" s="264" t="s">
        <v>25194</v>
      </c>
      <c r="E221" s="264" t="s">
        <v>25214</v>
      </c>
      <c r="F221" s="185" t="s">
        <v>25112</v>
      </c>
      <c r="G221" s="41" t="s">
        <v>21</v>
      </c>
      <c r="H221" s="264" t="s">
        <v>25131</v>
      </c>
      <c r="I221" s="264" t="s">
        <v>23280</v>
      </c>
      <c r="J221" s="264"/>
      <c r="K221" s="264"/>
      <c r="L221" s="264"/>
      <c r="M221" s="264"/>
      <c r="N221" s="264"/>
      <c r="O221" s="769">
        <v>44112</v>
      </c>
      <c r="P221" s="264"/>
      <c r="Q221" s="264"/>
      <c r="R221" s="264"/>
      <c r="S221" s="264"/>
      <c r="T221" s="264"/>
      <c r="U221" s="994"/>
    </row>
    <row r="222" spans="1:21" ht="15" thickTop="1" thickBot="1">
      <c r="A222" s="188">
        <v>221</v>
      </c>
      <c r="B222" s="264">
        <v>140703</v>
      </c>
      <c r="C222" s="264" t="s">
        <v>26452</v>
      </c>
      <c r="D222" s="264" t="s">
        <v>25195</v>
      </c>
      <c r="E222" s="264" t="s">
        <v>25215</v>
      </c>
      <c r="F222" s="94" t="s">
        <v>25113</v>
      </c>
      <c r="G222" s="41" t="s">
        <v>21</v>
      </c>
      <c r="H222" s="264" t="s">
        <v>25132</v>
      </c>
      <c r="I222" s="264" t="s">
        <v>23280</v>
      </c>
      <c r="J222" s="264"/>
      <c r="K222" s="264"/>
      <c r="L222" s="264"/>
      <c r="M222" s="264"/>
      <c r="N222" s="264"/>
      <c r="O222" s="769">
        <v>44112</v>
      </c>
      <c r="P222" s="264"/>
      <c r="Q222" s="264"/>
      <c r="R222" s="264"/>
      <c r="S222" s="264"/>
      <c r="T222" s="264"/>
      <c r="U222" s="994"/>
    </row>
    <row r="223" spans="1:21" ht="15" thickTop="1" thickBot="1">
      <c r="A223" s="188">
        <v>222</v>
      </c>
      <c r="B223" s="264">
        <v>140704</v>
      </c>
      <c r="C223" s="264" t="s">
        <v>26453</v>
      </c>
      <c r="D223" s="264" t="s">
        <v>25196</v>
      </c>
      <c r="E223" s="264" t="s">
        <v>25216</v>
      </c>
      <c r="F223" s="185" t="s">
        <v>25114</v>
      </c>
      <c r="G223" s="41" t="s">
        <v>21</v>
      </c>
      <c r="H223" s="264" t="s">
        <v>25133</v>
      </c>
      <c r="I223" s="264" t="s">
        <v>23280</v>
      </c>
      <c r="J223" s="264"/>
      <c r="K223" s="264"/>
      <c r="L223" s="264"/>
      <c r="M223" s="264"/>
      <c r="N223" s="264"/>
      <c r="O223" s="769">
        <v>44112</v>
      </c>
      <c r="P223" s="264"/>
      <c r="Q223" s="264"/>
      <c r="R223" s="264"/>
      <c r="S223" s="264"/>
      <c r="T223" s="264"/>
      <c r="U223" s="994"/>
    </row>
    <row r="224" spans="1:21" ht="15" thickTop="1" thickBot="1">
      <c r="A224" s="188">
        <v>223</v>
      </c>
      <c r="B224" s="264">
        <v>160113</v>
      </c>
      <c r="C224" s="264" t="s">
        <v>26454</v>
      </c>
      <c r="D224" s="264" t="s">
        <v>25197</v>
      </c>
      <c r="E224" s="264" t="s">
        <v>25217</v>
      </c>
      <c r="F224" s="94" t="s">
        <v>25115</v>
      </c>
      <c r="G224" s="41" t="s">
        <v>21</v>
      </c>
      <c r="H224" s="264" t="s">
        <v>25134</v>
      </c>
      <c r="I224" s="264" t="s">
        <v>23280</v>
      </c>
      <c r="J224" s="264"/>
      <c r="K224" s="264"/>
      <c r="L224" s="264"/>
      <c r="M224" s="264"/>
      <c r="N224" s="264"/>
      <c r="O224" s="769">
        <v>44112</v>
      </c>
      <c r="P224" s="264"/>
      <c r="Q224" s="264"/>
      <c r="R224" s="264"/>
      <c r="S224" s="264"/>
      <c r="T224" s="264"/>
      <c r="U224" s="994"/>
    </row>
    <row r="225" spans="1:22" ht="15" thickTop="1" thickBot="1">
      <c r="A225" s="188">
        <v>224</v>
      </c>
      <c r="B225" s="264">
        <v>160114</v>
      </c>
      <c r="C225" s="264" t="s">
        <v>26455</v>
      </c>
      <c r="D225" s="264" t="s">
        <v>25198</v>
      </c>
      <c r="E225" s="264" t="s">
        <v>25218</v>
      </c>
      <c r="F225" s="185" t="s">
        <v>25116</v>
      </c>
      <c r="G225" s="41" t="s">
        <v>21</v>
      </c>
      <c r="H225" s="264" t="s">
        <v>25135</v>
      </c>
      <c r="I225" s="264" t="s">
        <v>23280</v>
      </c>
      <c r="J225" s="264"/>
      <c r="K225" s="264"/>
      <c r="L225" s="264"/>
      <c r="M225" s="264"/>
      <c r="N225" s="264"/>
      <c r="O225" s="769">
        <v>44112</v>
      </c>
      <c r="P225" s="264"/>
      <c r="Q225" s="264"/>
      <c r="R225" s="264"/>
      <c r="S225" s="264"/>
      <c r="T225" s="264"/>
      <c r="U225" s="994"/>
    </row>
    <row r="226" spans="1:22" ht="15" thickTop="1" thickBot="1">
      <c r="A226" s="188">
        <v>225</v>
      </c>
      <c r="B226" s="264">
        <v>160115</v>
      </c>
      <c r="C226" s="264" t="s">
        <v>26456</v>
      </c>
      <c r="D226" s="264" t="s">
        <v>25199</v>
      </c>
      <c r="E226" s="264" t="s">
        <v>25219</v>
      </c>
      <c r="F226" s="94" t="s">
        <v>25117</v>
      </c>
      <c r="G226" s="41" t="s">
        <v>21</v>
      </c>
      <c r="H226" s="264" t="s">
        <v>25136</v>
      </c>
      <c r="I226" s="264" t="s">
        <v>23280</v>
      </c>
      <c r="J226" s="264"/>
      <c r="K226" s="264"/>
      <c r="L226" s="264"/>
      <c r="M226" s="264"/>
      <c r="N226" s="264"/>
      <c r="O226" s="769">
        <v>44112</v>
      </c>
      <c r="P226" s="264"/>
      <c r="Q226" s="264"/>
      <c r="R226" s="264"/>
      <c r="S226" s="264"/>
      <c r="T226" s="264"/>
      <c r="U226" s="994"/>
    </row>
    <row r="227" spans="1:22" ht="15" thickTop="1" thickBot="1">
      <c r="A227" s="188">
        <v>226</v>
      </c>
      <c r="B227" s="264">
        <v>160116</v>
      </c>
      <c r="C227" s="264" t="s">
        <v>26457</v>
      </c>
      <c r="D227" s="264" t="s">
        <v>25200</v>
      </c>
      <c r="E227" s="264" t="s">
        <v>25220</v>
      </c>
      <c r="F227" s="185" t="s">
        <v>25118</v>
      </c>
      <c r="G227" s="41" t="s">
        <v>21</v>
      </c>
      <c r="H227" s="264" t="s">
        <v>25137</v>
      </c>
      <c r="I227" s="264" t="s">
        <v>23280</v>
      </c>
      <c r="J227" s="264"/>
      <c r="K227" s="264"/>
      <c r="L227" s="264"/>
      <c r="M227" s="264"/>
      <c r="N227" s="264"/>
      <c r="O227" s="769">
        <v>44112</v>
      </c>
      <c r="P227" s="264"/>
      <c r="Q227" s="264"/>
      <c r="R227" s="264"/>
      <c r="S227" s="264"/>
      <c r="T227" s="264"/>
      <c r="U227" s="994"/>
    </row>
    <row r="228" spans="1:22" ht="15" thickTop="1" thickBot="1">
      <c r="A228" s="188">
        <v>227</v>
      </c>
      <c r="B228" s="264">
        <v>100607</v>
      </c>
      <c r="C228" s="264" t="s">
        <v>26458</v>
      </c>
      <c r="D228" s="264" t="s">
        <v>25201</v>
      </c>
      <c r="E228" s="264" t="s">
        <v>25221</v>
      </c>
      <c r="F228" s="94" t="s">
        <v>25119</v>
      </c>
      <c r="G228" s="41" t="s">
        <v>21</v>
      </c>
      <c r="H228" s="264" t="s">
        <v>25138</v>
      </c>
      <c r="I228" s="264" t="s">
        <v>23280</v>
      </c>
      <c r="J228" s="264"/>
      <c r="K228" s="264"/>
      <c r="L228" s="264"/>
      <c r="M228" s="264"/>
      <c r="N228" s="264"/>
      <c r="O228" s="769">
        <v>44112</v>
      </c>
      <c r="P228" s="264"/>
      <c r="Q228" s="264"/>
      <c r="R228" s="264"/>
      <c r="S228" s="264"/>
      <c r="T228" s="264"/>
      <c r="U228" s="994"/>
    </row>
    <row r="229" spans="1:22" ht="15" thickTop="1" thickBot="1">
      <c r="A229" s="188">
        <v>228</v>
      </c>
      <c r="B229" s="264">
        <v>120302</v>
      </c>
      <c r="C229" s="264" t="s">
        <v>26459</v>
      </c>
      <c r="D229" s="264" t="s">
        <v>25202</v>
      </c>
      <c r="E229" s="264" t="s">
        <v>25222</v>
      </c>
      <c r="F229" s="185" t="s">
        <v>25120</v>
      </c>
      <c r="G229" s="41" t="s">
        <v>21</v>
      </c>
      <c r="H229" s="264" t="s">
        <v>25139</v>
      </c>
      <c r="I229" s="264" t="s">
        <v>23280</v>
      </c>
      <c r="J229" s="264"/>
      <c r="K229" s="264"/>
      <c r="L229" s="264"/>
      <c r="M229" s="264"/>
      <c r="N229" s="264"/>
      <c r="O229" s="769">
        <v>44112</v>
      </c>
      <c r="P229" s="264"/>
      <c r="Q229" s="264"/>
      <c r="R229" s="264"/>
      <c r="S229" s="264"/>
      <c r="T229" s="264"/>
      <c r="U229" s="994"/>
    </row>
    <row r="230" spans="1:22" ht="15" thickTop="1" thickBot="1">
      <c r="A230" s="188">
        <v>229</v>
      </c>
      <c r="B230" s="264">
        <v>150101</v>
      </c>
      <c r="C230" s="264" t="s">
        <v>26460</v>
      </c>
      <c r="D230" s="264" t="s">
        <v>25203</v>
      </c>
      <c r="E230" s="264" t="s">
        <v>25223</v>
      </c>
      <c r="F230" s="94" t="s">
        <v>25121</v>
      </c>
      <c r="G230" s="41" t="s">
        <v>21</v>
      </c>
      <c r="H230" s="264" t="s">
        <v>25140</v>
      </c>
      <c r="I230" s="264" t="s">
        <v>23280</v>
      </c>
      <c r="J230" s="264"/>
      <c r="K230" s="264"/>
      <c r="L230" s="264"/>
      <c r="M230" s="264"/>
      <c r="N230" s="264"/>
      <c r="O230" s="769">
        <v>44112</v>
      </c>
      <c r="P230" s="264"/>
      <c r="Q230" s="264"/>
      <c r="R230" s="264"/>
      <c r="S230" s="264"/>
      <c r="T230" s="264"/>
      <c r="U230" s="994"/>
    </row>
    <row r="231" spans="1:22" ht="15" thickTop="1" thickBot="1">
      <c r="A231" s="188">
        <v>230</v>
      </c>
      <c r="B231" s="264">
        <v>150201</v>
      </c>
      <c r="C231" s="264" t="s">
        <v>26461</v>
      </c>
      <c r="D231" s="264" t="s">
        <v>25204</v>
      </c>
      <c r="E231" s="264" t="s">
        <v>25224</v>
      </c>
      <c r="F231" s="185" t="s">
        <v>25122</v>
      </c>
      <c r="G231" s="41" t="s">
        <v>21</v>
      </c>
      <c r="H231" s="264" t="s">
        <v>25141</v>
      </c>
      <c r="I231" s="264" t="s">
        <v>23280</v>
      </c>
      <c r="J231" s="264"/>
      <c r="K231" s="264"/>
      <c r="L231" s="264"/>
      <c r="M231" s="264"/>
      <c r="N231" s="264"/>
      <c r="O231" s="769">
        <v>44112</v>
      </c>
      <c r="P231" s="264"/>
      <c r="Q231" s="264"/>
      <c r="R231" s="264"/>
      <c r="S231" s="264"/>
      <c r="T231" s="264"/>
      <c r="U231" s="994"/>
    </row>
    <row r="232" spans="1:22" ht="15" thickTop="1" thickBot="1">
      <c r="A232" s="188">
        <v>231</v>
      </c>
      <c r="B232" s="264">
        <v>150202</v>
      </c>
      <c r="C232" s="264" t="s">
        <v>26462</v>
      </c>
      <c r="D232" s="264" t="s">
        <v>25205</v>
      </c>
      <c r="E232" s="264" t="s">
        <v>25225</v>
      </c>
      <c r="F232" s="94" t="s">
        <v>25123</v>
      </c>
      <c r="G232" s="41" t="s">
        <v>21</v>
      </c>
      <c r="H232" s="264" t="s">
        <v>25142</v>
      </c>
      <c r="I232" s="264" t="s">
        <v>23280</v>
      </c>
      <c r="J232" s="264"/>
      <c r="K232" s="264"/>
      <c r="L232" s="264"/>
      <c r="M232" s="264"/>
      <c r="N232" s="264"/>
      <c r="O232" s="769">
        <v>44112</v>
      </c>
      <c r="P232" s="264"/>
      <c r="Q232" s="264"/>
      <c r="R232" s="264"/>
      <c r="S232" s="264"/>
      <c r="T232" s="264"/>
      <c r="U232" s="994"/>
    </row>
    <row r="233" spans="1:22" ht="15" thickTop="1" thickBot="1">
      <c r="A233" s="188">
        <v>232</v>
      </c>
      <c r="B233" s="264">
        <v>150301</v>
      </c>
      <c r="C233" s="264" t="s">
        <v>26463</v>
      </c>
      <c r="D233" s="264" t="s">
        <v>25206</v>
      </c>
      <c r="E233" s="264" t="s">
        <v>25226</v>
      </c>
      <c r="F233" s="185" t="s">
        <v>25124</v>
      </c>
      <c r="G233" s="41" t="s">
        <v>21</v>
      </c>
      <c r="H233" s="264" t="s">
        <v>25143</v>
      </c>
      <c r="I233" s="264" t="s">
        <v>23280</v>
      </c>
      <c r="J233" s="264"/>
      <c r="K233" s="264"/>
      <c r="L233" s="264"/>
      <c r="M233" s="264"/>
      <c r="N233" s="264"/>
      <c r="O233" s="769">
        <v>44112</v>
      </c>
      <c r="P233" s="264"/>
      <c r="Q233" s="264"/>
      <c r="R233" s="264"/>
      <c r="S233" s="264"/>
      <c r="T233" s="264"/>
      <c r="U233" s="994"/>
    </row>
    <row r="234" spans="1:22" ht="15" thickTop="1" thickBot="1">
      <c r="A234" s="188">
        <v>233</v>
      </c>
      <c r="B234" s="264">
        <v>150601</v>
      </c>
      <c r="C234" s="264" t="s">
        <v>26464</v>
      </c>
      <c r="D234" s="264" t="s">
        <v>25207</v>
      </c>
      <c r="E234" s="264" t="s">
        <v>25227</v>
      </c>
      <c r="F234" s="94" t="s">
        <v>25125</v>
      </c>
      <c r="G234" s="41" t="s">
        <v>21</v>
      </c>
      <c r="H234" s="264" t="s">
        <v>25144</v>
      </c>
      <c r="I234" s="264" t="s">
        <v>23280</v>
      </c>
      <c r="J234" s="264"/>
      <c r="K234" s="264"/>
      <c r="L234" s="264"/>
      <c r="M234" s="264"/>
      <c r="N234" s="264"/>
      <c r="O234" s="769">
        <v>44112</v>
      </c>
      <c r="P234" s="264"/>
      <c r="Q234" s="264"/>
      <c r="R234" s="264"/>
      <c r="S234" s="264"/>
      <c r="T234" s="264"/>
      <c r="U234" s="994"/>
    </row>
    <row r="235" spans="1:22" ht="15" thickTop="1" thickBot="1">
      <c r="A235" s="188">
        <v>234</v>
      </c>
      <c r="B235" s="264">
        <v>150801</v>
      </c>
      <c r="C235" s="264" t="s">
        <v>26465</v>
      </c>
      <c r="D235" s="264" t="s">
        <v>25208</v>
      </c>
      <c r="E235" s="264" t="s">
        <v>25228</v>
      </c>
      <c r="F235" s="185" t="s">
        <v>25126</v>
      </c>
      <c r="G235" s="41" t="s">
        <v>21</v>
      </c>
      <c r="H235" s="264" t="s">
        <v>25145</v>
      </c>
      <c r="I235" s="264" t="s">
        <v>23280</v>
      </c>
      <c r="J235" s="264"/>
      <c r="K235" s="264"/>
      <c r="L235" s="264"/>
      <c r="M235" s="264"/>
      <c r="N235" s="264"/>
      <c r="O235" s="769">
        <v>44112</v>
      </c>
      <c r="P235" s="264"/>
      <c r="Q235" s="264"/>
      <c r="R235" s="264"/>
      <c r="S235" s="264"/>
      <c r="T235" s="264"/>
      <c r="U235" s="994"/>
    </row>
    <row r="236" spans="1:22" ht="15" thickTop="1" thickBot="1">
      <c r="A236" s="188">
        <v>235</v>
      </c>
      <c r="B236" s="264">
        <v>160117</v>
      </c>
      <c r="C236" s="264" t="s">
        <v>26466</v>
      </c>
      <c r="D236" s="264" t="s">
        <v>25209</v>
      </c>
      <c r="E236" s="264" t="s">
        <v>25229</v>
      </c>
      <c r="F236" s="94" t="s">
        <v>25127</v>
      </c>
      <c r="G236" s="41" t="s">
        <v>21</v>
      </c>
      <c r="H236" s="264" t="s">
        <v>25146</v>
      </c>
      <c r="I236" s="264" t="s">
        <v>23280</v>
      </c>
      <c r="J236" s="264"/>
      <c r="K236" s="264"/>
      <c r="L236" s="264"/>
      <c r="M236" s="264"/>
      <c r="N236" s="264"/>
      <c r="O236" s="769">
        <v>44112</v>
      </c>
      <c r="P236" s="264"/>
      <c r="Q236" s="264"/>
      <c r="R236" s="264"/>
      <c r="S236" s="264"/>
      <c r="T236" s="264"/>
      <c r="U236" s="994"/>
    </row>
    <row r="237" spans="1:22" ht="15" thickTop="1" thickBot="1">
      <c r="A237" s="188">
        <v>236</v>
      </c>
      <c r="B237" s="264">
        <v>160319</v>
      </c>
      <c r="C237" s="264" t="s">
        <v>26467</v>
      </c>
      <c r="D237" s="264" t="s">
        <v>25210</v>
      </c>
      <c r="E237" s="264" t="s">
        <v>25230</v>
      </c>
      <c r="F237" s="185" t="s">
        <v>25128</v>
      </c>
      <c r="G237" s="41" t="s">
        <v>21</v>
      </c>
      <c r="H237" s="264" t="s">
        <v>25147</v>
      </c>
      <c r="I237" s="264" t="s">
        <v>23280</v>
      </c>
      <c r="J237" s="264"/>
      <c r="K237" s="264"/>
      <c r="L237" s="264"/>
      <c r="M237" s="264"/>
      <c r="N237" s="264"/>
      <c r="O237" s="769">
        <v>44112</v>
      </c>
      <c r="P237" s="264"/>
      <c r="Q237" s="264"/>
      <c r="R237" s="264"/>
      <c r="S237" s="264"/>
      <c r="T237" s="264"/>
      <c r="U237" s="994"/>
    </row>
    <row r="238" spans="1:22" ht="15" thickTop="1" thickBot="1">
      <c r="A238" s="188">
        <v>237</v>
      </c>
      <c r="B238" s="264">
        <v>160320</v>
      </c>
      <c r="C238" s="264" t="s">
        <v>26468</v>
      </c>
      <c r="D238" s="264" t="s">
        <v>25211</v>
      </c>
      <c r="E238" s="264" t="s">
        <v>25231</v>
      </c>
      <c r="F238" s="94" t="s">
        <v>25129</v>
      </c>
      <c r="G238" s="41" t="s">
        <v>21</v>
      </c>
      <c r="H238" s="264" t="s">
        <v>25148</v>
      </c>
      <c r="I238" s="264" t="s">
        <v>23280</v>
      </c>
      <c r="J238" s="264"/>
      <c r="K238" s="264"/>
      <c r="L238" s="264"/>
      <c r="M238" s="264"/>
      <c r="N238" s="264"/>
      <c r="O238" s="769">
        <v>44112</v>
      </c>
      <c r="P238" s="264"/>
      <c r="Q238" s="264"/>
      <c r="R238" s="264"/>
      <c r="S238" s="264"/>
      <c r="T238" s="264"/>
      <c r="U238" s="994"/>
    </row>
    <row r="239" spans="1:22" ht="15" thickTop="1" thickBot="1">
      <c r="A239" s="188">
        <v>238</v>
      </c>
      <c r="B239" s="264">
        <v>160403</v>
      </c>
      <c r="C239" s="264" t="s">
        <v>26469</v>
      </c>
      <c r="D239" s="264" t="s">
        <v>25212</v>
      </c>
      <c r="E239" s="264" t="s">
        <v>25232</v>
      </c>
      <c r="F239" s="185" t="s">
        <v>25130</v>
      </c>
      <c r="G239" s="41" t="s">
        <v>21</v>
      </c>
      <c r="H239" s="264" t="s">
        <v>25149</v>
      </c>
      <c r="I239" s="264" t="s">
        <v>23280</v>
      </c>
      <c r="J239" s="264"/>
      <c r="K239" s="264"/>
      <c r="L239" s="264"/>
      <c r="M239" s="264"/>
      <c r="N239" s="264"/>
      <c r="O239" s="769">
        <v>44112</v>
      </c>
      <c r="P239" s="264"/>
      <c r="Q239" s="264"/>
      <c r="R239" s="264"/>
      <c r="S239" s="264"/>
      <c r="T239" s="264"/>
      <c r="U239" s="994"/>
    </row>
    <row r="240" spans="1:22" customFormat="1" ht="15" thickTop="1" thickBot="1">
      <c r="A240" s="188">
        <v>239</v>
      </c>
      <c r="B240" s="442"/>
      <c r="C240" s="9" t="s">
        <v>25498</v>
      </c>
      <c r="D240" s="9" t="s">
        <v>25585</v>
      </c>
      <c r="E240" s="15" t="s">
        <v>25596</v>
      </c>
      <c r="F240" s="94" t="s">
        <v>25504</v>
      </c>
      <c r="G240" s="442" t="s">
        <v>21</v>
      </c>
      <c r="H240" s="15" t="s">
        <v>25511</v>
      </c>
      <c r="I240" s="264" t="s">
        <v>23280</v>
      </c>
      <c r="J240" s="8"/>
      <c r="K240" s="8"/>
      <c r="L240" s="8"/>
      <c r="M240" s="8"/>
      <c r="N240" s="8"/>
      <c r="O240" s="769">
        <v>44131</v>
      </c>
      <c r="P240" s="15"/>
      <c r="Q240" s="8"/>
      <c r="R240" s="8"/>
      <c r="S240" s="216"/>
      <c r="T240" s="210"/>
      <c r="U240" s="211"/>
      <c r="V240" s="211"/>
    </row>
    <row r="241" spans="1:24" customFormat="1" ht="15" thickTop="1" thickBot="1">
      <c r="A241" s="188">
        <v>240</v>
      </c>
      <c r="B241" s="442"/>
      <c r="C241" s="9" t="s">
        <v>25499</v>
      </c>
      <c r="D241" s="9" t="s">
        <v>25586</v>
      </c>
      <c r="E241" s="15" t="s">
        <v>25595</v>
      </c>
      <c r="F241" s="185" t="s">
        <v>25505</v>
      </c>
      <c r="G241" s="442" t="s">
        <v>21</v>
      </c>
      <c r="H241" s="15" t="s">
        <v>25512</v>
      </c>
      <c r="I241" s="264" t="s">
        <v>23280</v>
      </c>
      <c r="J241" s="8"/>
      <c r="K241" s="8"/>
      <c r="L241" s="8"/>
      <c r="M241" s="8"/>
      <c r="N241" s="8"/>
      <c r="O241" s="769">
        <v>44131</v>
      </c>
      <c r="P241" s="15"/>
      <c r="Q241" s="8"/>
      <c r="R241" s="8"/>
      <c r="S241" s="216"/>
      <c r="T241" s="210"/>
      <c r="U241" s="211"/>
      <c r="V241" s="211"/>
    </row>
    <row r="242" spans="1:24" customFormat="1" ht="15" thickTop="1" thickBot="1">
      <c r="A242" s="188">
        <v>241</v>
      </c>
      <c r="B242" s="442"/>
      <c r="C242" s="9" t="s">
        <v>25500</v>
      </c>
      <c r="D242" s="9" t="s">
        <v>25587</v>
      </c>
      <c r="E242" s="15" t="s">
        <v>25594</v>
      </c>
      <c r="F242" s="94" t="s">
        <v>25506</v>
      </c>
      <c r="G242" s="442" t="s">
        <v>21</v>
      </c>
      <c r="H242" s="15" t="s">
        <v>25513</v>
      </c>
      <c r="I242" s="264" t="s">
        <v>23280</v>
      </c>
      <c r="J242" s="8"/>
      <c r="K242" s="8"/>
      <c r="L242" s="8"/>
      <c r="M242" s="8"/>
      <c r="N242" s="8"/>
      <c r="O242" s="769">
        <v>44131</v>
      </c>
      <c r="P242" s="15"/>
      <c r="Q242" s="8"/>
      <c r="R242" s="8"/>
      <c r="S242" s="216"/>
      <c r="T242" s="210"/>
      <c r="U242" s="211"/>
      <c r="V242" s="211"/>
    </row>
    <row r="243" spans="1:24" customFormat="1" ht="15" thickTop="1" thickBot="1">
      <c r="A243" s="188">
        <v>242</v>
      </c>
      <c r="B243" s="442"/>
      <c r="C243" s="9" t="s">
        <v>25501</v>
      </c>
      <c r="D243" s="9" t="s">
        <v>25588</v>
      </c>
      <c r="E243" s="15" t="s">
        <v>25593</v>
      </c>
      <c r="F243" s="185" t="s">
        <v>25507</v>
      </c>
      <c r="G243" s="442" t="s">
        <v>21</v>
      </c>
      <c r="H243" s="15" t="s">
        <v>25514</v>
      </c>
      <c r="I243" s="264" t="s">
        <v>23280</v>
      </c>
      <c r="J243" s="8"/>
      <c r="K243" s="8"/>
      <c r="L243" s="8"/>
      <c r="M243" s="8"/>
      <c r="N243" s="8"/>
      <c r="O243" s="769">
        <v>44131</v>
      </c>
      <c r="P243" s="15"/>
      <c r="Q243" s="8"/>
      <c r="R243" s="8"/>
      <c r="S243" s="216"/>
      <c r="T243" s="210"/>
      <c r="U243" s="211"/>
      <c r="V243" s="211"/>
    </row>
    <row r="244" spans="1:24" customFormat="1" ht="15" thickTop="1" thickBot="1">
      <c r="A244" s="188">
        <v>243</v>
      </c>
      <c r="B244" s="442"/>
      <c r="C244" s="9" t="s">
        <v>25502</v>
      </c>
      <c r="D244" s="9" t="s">
        <v>25589</v>
      </c>
      <c r="E244" s="15" t="s">
        <v>25592</v>
      </c>
      <c r="F244" s="94" t="s">
        <v>25508</v>
      </c>
      <c r="G244" s="442" t="s">
        <v>21</v>
      </c>
      <c r="H244" s="15" t="s">
        <v>25515</v>
      </c>
      <c r="I244" s="264" t="s">
        <v>23280</v>
      </c>
      <c r="J244" s="8"/>
      <c r="K244" s="8"/>
      <c r="L244" s="8"/>
      <c r="M244" s="8"/>
      <c r="N244" s="8"/>
      <c r="O244" s="769">
        <v>44131</v>
      </c>
      <c r="P244" s="15"/>
      <c r="Q244" s="8"/>
      <c r="R244" s="8"/>
      <c r="S244" s="216"/>
      <c r="T244" s="210"/>
      <c r="U244" s="211"/>
      <c r="V244" s="211"/>
    </row>
    <row r="245" spans="1:24" customFormat="1" ht="15" thickTop="1" thickBot="1">
      <c r="A245" s="188">
        <v>244</v>
      </c>
      <c r="B245" s="442"/>
      <c r="C245" s="9" t="s">
        <v>25503</v>
      </c>
      <c r="D245" s="9" t="s">
        <v>25590</v>
      </c>
      <c r="E245" s="15" t="s">
        <v>25591</v>
      </c>
      <c r="F245" s="185" t="s">
        <v>25509</v>
      </c>
      <c r="G245" s="442" t="s">
        <v>21</v>
      </c>
      <c r="H245" s="15" t="s">
        <v>25510</v>
      </c>
      <c r="I245" s="264" t="s">
        <v>23280</v>
      </c>
      <c r="J245" s="8"/>
      <c r="K245" s="8"/>
      <c r="L245" s="8"/>
      <c r="M245" s="8"/>
      <c r="N245" s="8"/>
      <c r="O245" s="769">
        <v>44131</v>
      </c>
      <c r="P245" s="15"/>
      <c r="Q245" s="8"/>
      <c r="R245" s="8"/>
      <c r="S245" s="216"/>
      <c r="T245" s="210"/>
      <c r="U245" s="211"/>
      <c r="V245" s="211"/>
    </row>
    <row r="246" spans="1:24" ht="15" thickTop="1" thickBot="1">
      <c r="A246" s="188">
        <v>245</v>
      </c>
      <c r="B246" s="264"/>
      <c r="C246" s="264" t="s">
        <v>26939</v>
      </c>
      <c r="D246" s="264" t="s">
        <v>26485</v>
      </c>
      <c r="E246" s="264" t="s">
        <v>26487</v>
      </c>
      <c r="F246" s="87" t="s">
        <v>26471</v>
      </c>
      <c r="G246" s="442" t="s">
        <v>21</v>
      </c>
      <c r="H246" s="264" t="s">
        <v>26472</v>
      </c>
      <c r="I246" s="264" t="s">
        <v>23280</v>
      </c>
      <c r="J246" s="264"/>
      <c r="K246" s="264"/>
      <c r="L246" s="264"/>
      <c r="M246" s="264"/>
      <c r="N246" s="264"/>
      <c r="O246" s="769">
        <v>44170</v>
      </c>
      <c r="P246" s="264"/>
      <c r="Q246" s="264"/>
      <c r="R246" s="264"/>
      <c r="S246" s="264"/>
      <c r="T246" s="264"/>
      <c r="U246" s="994"/>
    </row>
    <row r="247" spans="1:24" ht="15" thickTop="1" thickBot="1">
      <c r="A247" s="188">
        <v>246</v>
      </c>
      <c r="B247" s="264"/>
      <c r="C247" s="264" t="s">
        <v>26940</v>
      </c>
      <c r="D247" s="264" t="s">
        <v>26486</v>
      </c>
      <c r="E247" s="264" t="s">
        <v>26488</v>
      </c>
      <c r="F247" s="87" t="s">
        <v>28085</v>
      </c>
      <c r="G247" s="442" t="s">
        <v>21</v>
      </c>
      <c r="H247" s="264" t="s">
        <v>26470</v>
      </c>
      <c r="I247" s="264" t="s">
        <v>23280</v>
      </c>
      <c r="J247" s="264"/>
      <c r="K247" s="264"/>
      <c r="L247" s="264"/>
      <c r="M247" s="264"/>
      <c r="N247" s="264"/>
      <c r="O247" s="769">
        <v>44170</v>
      </c>
      <c r="P247" s="264"/>
      <c r="Q247" s="264"/>
      <c r="R247" s="264"/>
      <c r="S247" s="264"/>
      <c r="T247" s="264"/>
      <c r="U247" s="994"/>
    </row>
    <row r="248" spans="1:24" ht="15" thickTop="1" thickBot="1">
      <c r="A248" s="188"/>
      <c r="B248" s="264">
        <v>110113</v>
      </c>
      <c r="C248" s="264" t="s">
        <v>28087</v>
      </c>
      <c r="D248" s="264" t="s">
        <v>28083</v>
      </c>
      <c r="E248" s="264" t="s">
        <v>28084</v>
      </c>
      <c r="F248" s="87" t="s">
        <v>28086</v>
      </c>
      <c r="G248" s="41" t="s">
        <v>21</v>
      </c>
      <c r="H248" s="264" t="s">
        <v>27983</v>
      </c>
      <c r="I248" s="264" t="s">
        <v>28081</v>
      </c>
      <c r="J248" s="264"/>
      <c r="K248" s="264"/>
      <c r="L248" s="264"/>
      <c r="M248" s="264"/>
      <c r="N248" s="264"/>
      <c r="O248" s="769">
        <v>44273</v>
      </c>
      <c r="P248" s="264"/>
      <c r="Q248" s="264"/>
      <c r="R248" s="264"/>
      <c r="S248" s="264"/>
      <c r="T248" s="264"/>
      <c r="U248" s="994"/>
    </row>
    <row r="249" spans="1:24" ht="15" thickTop="1" thickBot="1">
      <c r="A249" s="188"/>
      <c r="B249" s="264"/>
      <c r="C249" s="264" t="s">
        <v>33040</v>
      </c>
      <c r="D249" s="264" t="s">
        <v>30003</v>
      </c>
      <c r="E249" s="264" t="s">
        <v>32998</v>
      </c>
      <c r="F249" s="87" t="s">
        <v>29919</v>
      </c>
      <c r="G249" s="41" t="s">
        <v>31652</v>
      </c>
      <c r="H249" s="264" t="s">
        <v>32999</v>
      </c>
      <c r="I249" s="264" t="s">
        <v>23280</v>
      </c>
      <c r="J249" s="264"/>
      <c r="K249" s="264"/>
      <c r="L249" s="264"/>
      <c r="M249" s="264"/>
      <c r="N249" s="264"/>
      <c r="O249" s="769">
        <v>44492</v>
      </c>
      <c r="P249" s="264"/>
      <c r="Q249" s="264"/>
      <c r="R249" s="264"/>
      <c r="S249" s="264"/>
      <c r="T249" s="264"/>
      <c r="U249" s="994"/>
    </row>
    <row r="250" spans="1:24" ht="15" thickTop="1" thickBot="1">
      <c r="A250" s="188"/>
      <c r="B250" s="188"/>
      <c r="C250" s="1119" t="s">
        <v>31555</v>
      </c>
      <c r="D250" s="264" t="s">
        <v>31572</v>
      </c>
      <c r="E250" s="771" t="s">
        <v>31573</v>
      </c>
      <c r="F250" s="87" t="s">
        <v>30442</v>
      </c>
      <c r="G250" s="768" t="s">
        <v>24103</v>
      </c>
      <c r="H250" s="860" t="s">
        <v>30444</v>
      </c>
      <c r="I250" s="264" t="s">
        <v>30441</v>
      </c>
      <c r="J250" s="264"/>
      <c r="K250" s="264"/>
      <c r="L250" s="264"/>
      <c r="M250" s="264"/>
      <c r="N250" s="264"/>
      <c r="O250" s="769">
        <v>44511</v>
      </c>
      <c r="P250" s="41"/>
      <c r="Q250" s="41"/>
      <c r="R250" s="41"/>
      <c r="S250" s="41"/>
      <c r="T250" s="41"/>
      <c r="U250" s="861">
        <v>2020</v>
      </c>
      <c r="W250" s="862" t="s">
        <v>5180</v>
      </c>
      <c r="X250" s="862">
        <f>COUNTIF($U$250:$U$250,"41")</f>
        <v>0</v>
      </c>
    </row>
    <row r="251" spans="1:24" ht="15" thickTop="1" thickBot="1">
      <c r="A251" s="188"/>
      <c r="B251" s="264"/>
      <c r="C251" s="264" t="s">
        <v>33041</v>
      </c>
      <c r="D251" s="264" t="s">
        <v>33266</v>
      </c>
      <c r="E251" s="266" t="s">
        <v>33265</v>
      </c>
      <c r="F251" s="87" t="s">
        <v>24102</v>
      </c>
      <c r="G251" s="768" t="s">
        <v>24103</v>
      </c>
      <c r="H251" s="264" t="s">
        <v>33042</v>
      </c>
      <c r="I251" s="264" t="s">
        <v>30441</v>
      </c>
      <c r="J251" s="264"/>
      <c r="K251" s="264"/>
      <c r="L251" s="264"/>
      <c r="M251" s="264"/>
      <c r="N251" s="264"/>
      <c r="O251" s="769">
        <v>44595</v>
      </c>
      <c r="P251" s="264"/>
      <c r="Q251" s="264"/>
      <c r="R251" s="264"/>
      <c r="S251" s="264"/>
      <c r="T251" s="264"/>
      <c r="U251" s="994"/>
    </row>
    <row r="252" spans="1:24" ht="15" thickTop="1" thickBot="1">
      <c r="A252" s="188"/>
      <c r="B252" s="264"/>
      <c r="C252" s="264"/>
      <c r="D252" s="264"/>
      <c r="E252" s="264"/>
      <c r="F252" s="1019"/>
      <c r="G252" s="41"/>
      <c r="H252" s="264"/>
      <c r="I252" s="264"/>
      <c r="J252" s="264"/>
      <c r="K252" s="264"/>
      <c r="L252" s="264"/>
      <c r="M252" s="264"/>
      <c r="N252" s="264"/>
      <c r="O252" s="769"/>
      <c r="P252" s="264"/>
      <c r="Q252" s="264"/>
      <c r="R252" s="264"/>
      <c r="S252" s="264"/>
      <c r="T252" s="264"/>
      <c r="U252" s="994"/>
    </row>
    <row r="253" spans="1:24" ht="15" thickTop="1" thickBot="1">
      <c r="A253" s="188"/>
      <c r="B253" s="264"/>
      <c r="C253" s="264"/>
      <c r="D253" s="264"/>
      <c r="E253" s="264"/>
      <c r="F253" s="1019"/>
      <c r="G253" s="41"/>
      <c r="H253" s="264"/>
      <c r="I253" s="264"/>
      <c r="J253" s="264"/>
      <c r="K253" s="264"/>
      <c r="L253" s="264"/>
      <c r="M253" s="264"/>
      <c r="N253" s="264"/>
      <c r="O253" s="769"/>
      <c r="P253" s="264"/>
      <c r="Q253" s="264"/>
      <c r="R253" s="264"/>
      <c r="S253" s="264"/>
      <c r="T253" s="264"/>
      <c r="U253" s="994"/>
    </row>
    <row r="254" spans="1:24" ht="15" thickTop="1" thickBot="1">
      <c r="A254" s="188"/>
      <c r="B254" s="264"/>
      <c r="C254" s="264"/>
      <c r="D254" s="264"/>
      <c r="E254" s="264"/>
      <c r="F254" s="1019"/>
      <c r="G254" s="41"/>
      <c r="H254" s="264"/>
      <c r="I254" s="264"/>
      <c r="J254" s="264"/>
      <c r="K254" s="264"/>
      <c r="L254" s="264"/>
      <c r="M254" s="264"/>
      <c r="N254" s="264"/>
      <c r="O254" s="769"/>
      <c r="P254" s="264"/>
      <c r="Q254" s="264"/>
      <c r="R254" s="264"/>
      <c r="S254" s="264"/>
      <c r="T254" s="264"/>
      <c r="U254" s="994"/>
    </row>
    <row r="255" spans="1:24" ht="15" thickTop="1" thickBot="1">
      <c r="A255" s="188"/>
      <c r="B255" s="264"/>
      <c r="C255" s="264"/>
      <c r="D255" s="264"/>
      <c r="E255" s="264"/>
      <c r="F255" s="1019"/>
      <c r="G255" s="41"/>
      <c r="H255" s="264"/>
      <c r="I255" s="264"/>
      <c r="J255" s="264"/>
      <c r="K255" s="264"/>
      <c r="L255" s="264"/>
      <c r="M255" s="264"/>
      <c r="N255" s="264"/>
      <c r="O255" s="769"/>
      <c r="P255" s="264"/>
      <c r="Q255" s="264"/>
      <c r="R255" s="264"/>
      <c r="S255" s="264"/>
      <c r="T255" s="264"/>
      <c r="U255" s="994"/>
    </row>
    <row r="256" spans="1:24" ht="15" thickTop="1" thickBot="1">
      <c r="A256" s="188"/>
      <c r="B256" s="264"/>
      <c r="C256" s="264"/>
      <c r="D256" s="264"/>
      <c r="E256" s="264"/>
      <c r="F256" s="1019"/>
      <c r="G256" s="41"/>
      <c r="H256" s="264"/>
      <c r="I256" s="264"/>
      <c r="J256" s="264"/>
      <c r="K256" s="264"/>
      <c r="L256" s="264"/>
      <c r="M256" s="264"/>
      <c r="N256" s="264"/>
      <c r="O256" s="769"/>
      <c r="P256" s="264"/>
      <c r="Q256" s="264"/>
      <c r="R256" s="264"/>
      <c r="S256" s="264"/>
      <c r="T256" s="264"/>
      <c r="U256" s="994"/>
    </row>
    <row r="257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55" r:id="rId2"/>
    <hyperlink ref="F56:F75" r:id="rId3" display="SW00017900054@nihonsoft.net"/>
    <hyperlink ref="F68" r:id="rId4"/>
    <hyperlink ref="F76:F95" r:id="rId5" display="SW00017900054@nihonsoft.net"/>
    <hyperlink ref="F96:F115" r:id="rId6" display="SW00017900054@nihonsoft.net"/>
    <hyperlink ref="F76" r:id="rId7"/>
    <hyperlink ref="F116" r:id="rId8" display="SW00017900054@nihonsoft.net"/>
    <hyperlink ref="F117" r:id="rId9" display="SW00017900054@nihonsoft.net"/>
    <hyperlink ref="F119" r:id="rId10" display="SW00017900054@nihonsoft.net"/>
    <hyperlink ref="F121" r:id="rId11" display="SW00017900054@nihonsoft.net"/>
    <hyperlink ref="F123" r:id="rId12" display="SW00017900054@nihonsoft.net"/>
    <hyperlink ref="F125" r:id="rId13" display="SW00017900054@nihonsoft.net"/>
    <hyperlink ref="F127" r:id="rId14" display="SW00017900054@nihonsoft.net"/>
    <hyperlink ref="F129" r:id="rId15" display="SW00017900054@nihonsoft.net"/>
    <hyperlink ref="F131" r:id="rId16" display="SW00017900054@nihonsoft.net"/>
    <hyperlink ref="F133" r:id="rId17" display="SW00017900054@nihonsoft.net"/>
    <hyperlink ref="F135" r:id="rId18" display="SW00017900054@nihonsoft.net"/>
    <hyperlink ref="F137" r:id="rId19" display="SW00017900054@nihonsoft.net"/>
    <hyperlink ref="F139" r:id="rId20" display="SW00017900054@nihonsoft.net"/>
    <hyperlink ref="F141" r:id="rId21" display="SW00017900054@nihonsoft.net"/>
    <hyperlink ref="F143" r:id="rId22" display="SW00017900054@nihonsoft.net"/>
    <hyperlink ref="F145" r:id="rId23" display="SW00017900054@nihonsoft.net"/>
    <hyperlink ref="F147" r:id="rId24" display="SW00017900054@nihonsoft.net"/>
    <hyperlink ref="F149" r:id="rId25" display="SW00017900054@nihonsoft.net"/>
    <hyperlink ref="F151" r:id="rId26" display="SW00017900054@nihonsoft.net"/>
    <hyperlink ref="F153" r:id="rId27" display="SW00017900054@nihonsoft.net"/>
    <hyperlink ref="F155" r:id="rId28" display="SW00017900054@nihonsoft.net"/>
    <hyperlink ref="F157" r:id="rId29" display="SW00017900054@nihonsoft.net"/>
    <hyperlink ref="F159" r:id="rId30" display="SW00017900054@nihonsoft.net"/>
    <hyperlink ref="F161" r:id="rId31" display="SW00017900054@nihonsoft.net"/>
    <hyperlink ref="F163" r:id="rId32" display="SW00017900054@nihonsoft.net"/>
    <hyperlink ref="F165" r:id="rId33" display="SW00017900054@nihonsoft.net"/>
    <hyperlink ref="F118" r:id="rId34" display="SW00017900054@nihonsoft.net"/>
    <hyperlink ref="F120" r:id="rId35" display="SW00017900054@nihonsoft.net"/>
    <hyperlink ref="F122" r:id="rId36" display="SW00017900054@nihonsoft.net"/>
    <hyperlink ref="F124" r:id="rId37" display="SW00017900054@nihonsoft.net"/>
    <hyperlink ref="F126" r:id="rId38" display="SW00017900054@nihonsoft.net"/>
    <hyperlink ref="F128" r:id="rId39" display="SW00017900054@nihonsoft.net"/>
    <hyperlink ref="F130" r:id="rId40" display="SW00017900054@nihonsoft.net"/>
    <hyperlink ref="F132" r:id="rId41" display="SW00017900054@nihonsoft.net"/>
    <hyperlink ref="F134" r:id="rId42" display="SW00017900054@nihonsoft.net"/>
    <hyperlink ref="F136" r:id="rId43" display="SW00017900054@nihonsoft.net"/>
    <hyperlink ref="F138" r:id="rId44" display="SW00017900054@nihonsoft.net"/>
    <hyperlink ref="F140" r:id="rId45" display="SW00017900054@nihonsoft.net"/>
    <hyperlink ref="F142" r:id="rId46" display="SW00017900054@nihonsoft.net"/>
    <hyperlink ref="F144" r:id="rId47" display="SW00017900054@nihonsoft.net"/>
    <hyperlink ref="F146" r:id="rId48" display="SW00017900054@nihonsoft.net"/>
    <hyperlink ref="F148" r:id="rId49" display="SW00017900054@nihonsoft.net"/>
    <hyperlink ref="F150" r:id="rId50" display="SW00017900054@nihonsoft.net"/>
    <hyperlink ref="F152" r:id="rId51" display="SW00017900054@nihonsoft.net"/>
    <hyperlink ref="F154" r:id="rId52" display="SW00017900054@nihonsoft.net"/>
    <hyperlink ref="F156" r:id="rId53" display="SW00017900054@nihonsoft.net"/>
    <hyperlink ref="F158" r:id="rId54" display="SW00017900054@nihonsoft.net"/>
    <hyperlink ref="F160" r:id="rId55" display="SW00017900054@nihonsoft.net"/>
    <hyperlink ref="F162" r:id="rId56" display="SW00017900054@nihonsoft.net"/>
    <hyperlink ref="F164" r:id="rId57" display="SW00017900054@nihonsoft.net"/>
    <hyperlink ref="F166" r:id="rId58" display="SW00017900054@nihonsoft.net"/>
    <hyperlink ref="F167" r:id="rId59" display="SW00017900054@nihonsoft.net"/>
    <hyperlink ref="F169" r:id="rId60" display="SW00017900054@nihonsoft.net"/>
    <hyperlink ref="F171" r:id="rId61" display="SW00017900054@nihonsoft.net"/>
    <hyperlink ref="F173" r:id="rId62" display="SW00017900054@nihonsoft.net"/>
    <hyperlink ref="F175" r:id="rId63" display="SW00017900054@nihonsoft.net"/>
    <hyperlink ref="F168" r:id="rId64" display="SW00017900054@nihonsoft.net"/>
    <hyperlink ref="F170" r:id="rId65" display="SW00017900054@nihonsoft.net"/>
    <hyperlink ref="F172" r:id="rId66" display="SW00017900054@nihonsoft.net"/>
    <hyperlink ref="F174" r:id="rId67" display="SW00017900054@nihonsoft.net"/>
    <hyperlink ref="F176" r:id="rId68" display="SW00017900054@nihonsoft.net"/>
    <hyperlink ref="F219" r:id="rId69" display="SW00017900054@nihonsoft.net"/>
    <hyperlink ref="F218" r:id="rId70" display="SW00017900054@nihonsoft.net"/>
    <hyperlink ref="F217" r:id="rId71" display="SW00017900054@nihonsoft.net"/>
    <hyperlink ref="F216" r:id="rId72" display="SW00017900054@nihonsoft.net"/>
    <hyperlink ref="F215" r:id="rId73" display="SW00017900054@nihonsoft.net"/>
    <hyperlink ref="F214" r:id="rId74" display="SW00017900054@nihonsoft.net"/>
    <hyperlink ref="F213" r:id="rId75" display="SW00017900054@nihonsoft.net"/>
    <hyperlink ref="F212" r:id="rId76" display="SW00017900054@nihonsoft.net"/>
    <hyperlink ref="F210" r:id="rId77" display="SW00017900054@nihonsoft.net"/>
    <hyperlink ref="F208" r:id="rId78" display="SW00017900054@nihonsoft.net"/>
    <hyperlink ref="F206" r:id="rId79" display="SW00017900054@nihonsoft.net"/>
    <hyperlink ref="F204" r:id="rId80" display="SW00017900054@nihonsoft.net"/>
    <hyperlink ref="F211" r:id="rId81" display="SW00017900054@nihonsoft.net"/>
    <hyperlink ref="F209" r:id="rId82" display="SW00017900054@nihonsoft.net"/>
    <hyperlink ref="F207" r:id="rId83" display="SW00017900054@nihonsoft.net"/>
    <hyperlink ref="F205" r:id="rId84" display="SW00017900054@nihonsoft.net"/>
    <hyperlink ref="F203" r:id="rId85" display="SW00017900054@nihonsoft.net"/>
    <hyperlink ref="F202" r:id="rId86" display="SW00017900054@nihonsoft.net"/>
    <hyperlink ref="F201" r:id="rId87" display="SW00017900054@nihonsoft.net"/>
    <hyperlink ref="F199" r:id="rId88" display="SW00017900054@nihonsoft.net"/>
    <hyperlink ref="F197" r:id="rId89" display="SW00017900054@nihonsoft.net"/>
    <hyperlink ref="F195" r:id="rId90" display="SW00017900054@nihonsoft.net"/>
    <hyperlink ref="F200" r:id="rId91" display="SW00017900054@nihonsoft.net"/>
    <hyperlink ref="F198" r:id="rId92" display="SW00017900054@nihonsoft.net"/>
    <hyperlink ref="F196" r:id="rId93" display="SW00017900054@nihonsoft.net"/>
    <hyperlink ref="F194" r:id="rId94" display="SW00017900054@nihonsoft.net"/>
    <hyperlink ref="F193" r:id="rId95" display="SW00017900054@nihonsoft.net"/>
    <hyperlink ref="F192" r:id="rId96" display="SW00017900054@nihonsoft.net"/>
    <hyperlink ref="F191" r:id="rId97" display="SW00017900054@nihonsoft.net"/>
    <hyperlink ref="F189" r:id="rId98" display="SW00017900054@nihonsoft.net"/>
    <hyperlink ref="F187" r:id="rId99" display="SW00017900054@nihonsoft.net"/>
    <hyperlink ref="F185" r:id="rId100" display="SW00017900054@nihonsoft.net"/>
    <hyperlink ref="F183" r:id="rId101" display="SW00017900054@nihonsoft.net"/>
    <hyperlink ref="F190" r:id="rId102" display="SW00017900054@nihonsoft.net"/>
    <hyperlink ref="F188" r:id="rId103" display="SW00017900054@nihonsoft.net"/>
    <hyperlink ref="F186" r:id="rId104" display="SW00017900054@nihonsoft.net"/>
    <hyperlink ref="F184" r:id="rId105" display="SW00017900054@nihonsoft.net"/>
    <hyperlink ref="F182" r:id="rId106" display="SW00017900054@nihonsoft.net"/>
    <hyperlink ref="F181" r:id="rId107" display="SW00017900054@nihonsoft.net"/>
    <hyperlink ref="F180" r:id="rId108" display="SW00017900054@nihonsoft.net"/>
    <hyperlink ref="F178" r:id="rId109" display="SW00017900054@nihonsoft.net"/>
    <hyperlink ref="F179" r:id="rId110" display="SW00017900054@nihonsoft.net"/>
    <hyperlink ref="F177" r:id="rId111" display="SW00017900054@nihonsoft.net"/>
    <hyperlink ref="F221" r:id="rId112" display="SW00017900054@nihonsoft.net"/>
    <hyperlink ref="F223" r:id="rId113" display="SW00017900054@nihonsoft.net"/>
    <hyperlink ref="F225" r:id="rId114" display="SW00017900054@nihonsoft.net"/>
    <hyperlink ref="F227" r:id="rId115" display="SW00017900054@nihonsoft.net"/>
    <hyperlink ref="F229" r:id="rId116" display="SW00017900054@nihonsoft.net"/>
    <hyperlink ref="F231" r:id="rId117" display="SW00017900054@nihonsoft.net"/>
    <hyperlink ref="F233" r:id="rId118" display="SW00017900054@nihonsoft.net"/>
    <hyperlink ref="F235" r:id="rId119" display="SW00017900054@nihonsoft.net"/>
    <hyperlink ref="F237" r:id="rId120" display="SW00017900054@nihonsoft.net"/>
    <hyperlink ref="F239" r:id="rId121" display="SW00017900054@nihonsoft.net"/>
    <hyperlink ref="F220" r:id="rId122" display="SW00017900054@nihonsoft.net"/>
    <hyperlink ref="F222" r:id="rId123" display="SW00017900054@nihonsoft.net"/>
    <hyperlink ref="F224" r:id="rId124" display="SW00017900054@nihonsoft.net"/>
    <hyperlink ref="F226" r:id="rId125" display="SW00017900054@nihonsoft.net"/>
    <hyperlink ref="F228" r:id="rId126" display="SW00017900054@nihonsoft.net"/>
    <hyperlink ref="F230" r:id="rId127" display="SW00017900054@nihonsoft.net"/>
    <hyperlink ref="F232" r:id="rId128" display="SW00017900054@nihonsoft.net"/>
    <hyperlink ref="F234" r:id="rId129" display="SW00017900054@nihonsoft.net"/>
    <hyperlink ref="F236" r:id="rId130" display="SW00017900054@nihonsoft.net"/>
    <hyperlink ref="F238" r:id="rId131" display="SW00017900054@nihonsoft.net"/>
    <hyperlink ref="F241" r:id="rId132" display="SW00017900054@nihonsoft.net"/>
    <hyperlink ref="F243" r:id="rId133" display="SW00017900054@nihonsoft.net"/>
    <hyperlink ref="F245" r:id="rId134" display="SW00017900054@nihonsoft.net"/>
    <hyperlink ref="F240" r:id="rId135" display="SW00017900054@nihonsoft.net"/>
    <hyperlink ref="F242" r:id="rId136" display="SW00017900054@nihonsoft.net"/>
    <hyperlink ref="F244" r:id="rId137" display="SW00017900054@nihonsoft.net"/>
    <hyperlink ref="F247" r:id="rId138"/>
    <hyperlink ref="F246" r:id="rId139"/>
    <hyperlink ref="F248" r:id="rId140"/>
    <hyperlink ref="F249" r:id="rId141"/>
    <hyperlink ref="F250" r:id="rId142"/>
    <hyperlink ref="F251" r:id="rId143"/>
  </hyperlinks>
  <pageMargins left="0.7" right="0.7" top="0.75" bottom="0.75" header="0.51180555555555496" footer="0.51180555555555496"/>
  <pageSetup paperSize="9" firstPageNumber="0" fitToHeight="0" orientation="landscape" r:id="rId144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9.1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9" t="s">
        <v>18366</v>
      </c>
      <c r="D2" s="9" t="s">
        <v>18400</v>
      </c>
      <c r="E2" s="147" t="s">
        <v>18401</v>
      </c>
      <c r="F2" s="87" t="s">
        <v>18367</v>
      </c>
      <c r="G2" s="442" t="s">
        <v>1183</v>
      </c>
      <c r="H2" s="96" t="s">
        <v>18369</v>
      </c>
      <c r="I2" s="8" t="s">
        <v>18368</v>
      </c>
      <c r="J2" s="8"/>
      <c r="K2" s="410" t="s">
        <v>18421</v>
      </c>
      <c r="L2" s="410" t="s">
        <v>18422</v>
      </c>
      <c r="M2" s="410" t="s">
        <v>18422</v>
      </c>
      <c r="N2" s="738" t="s">
        <v>18423</v>
      </c>
      <c r="O2" s="15" t="s">
        <v>18420</v>
      </c>
      <c r="P2" s="15"/>
      <c r="Q2" s="8" t="s">
        <v>18419</v>
      </c>
      <c r="R2" s="8"/>
      <c r="S2" s="8"/>
      <c r="T2" s="8"/>
      <c r="U2" s="214">
        <v>49</v>
      </c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2000</v>
      </c>
      <c r="C3" s="573" t="s">
        <v>31796</v>
      </c>
      <c r="D3" s="406" t="s">
        <v>21284</v>
      </c>
      <c r="E3" s="407" t="s">
        <v>21285</v>
      </c>
      <c r="F3" s="87" t="s">
        <v>21263</v>
      </c>
      <c r="G3" s="442" t="s">
        <v>1183</v>
      </c>
      <c r="H3" s="409" t="s">
        <v>21264</v>
      </c>
      <c r="I3" s="8" t="s">
        <v>6559</v>
      </c>
      <c r="J3" s="410"/>
      <c r="K3" s="410"/>
      <c r="L3" s="410"/>
      <c r="M3" s="410"/>
      <c r="N3" s="410"/>
      <c r="O3" s="410" t="s">
        <v>21286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2010</v>
      </c>
      <c r="C4" s="573" t="s">
        <v>31797</v>
      </c>
      <c r="D4" s="406" t="s">
        <v>31664</v>
      </c>
      <c r="E4" s="407" t="s">
        <v>31665</v>
      </c>
      <c r="F4" s="87" t="s">
        <v>31646</v>
      </c>
      <c r="G4" s="406" t="s">
        <v>31647</v>
      </c>
      <c r="H4" s="409" t="s">
        <v>31798</v>
      </c>
      <c r="I4" s="8" t="s">
        <v>6559</v>
      </c>
      <c r="J4" s="410"/>
      <c r="K4" s="410"/>
      <c r="L4" s="410"/>
      <c r="M4" s="410"/>
      <c r="N4" s="410"/>
      <c r="O4" s="410" t="s">
        <v>31663</v>
      </c>
      <c r="P4" s="410"/>
      <c r="Q4" s="504" t="s">
        <v>31811</v>
      </c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5" thickTop="1" thickBot="1">
      <c r="A10" s="406">
        <v>9</v>
      </c>
      <c r="B10" s="406"/>
      <c r="C10" s="573"/>
      <c r="D10" s="406"/>
      <c r="E10" s="407"/>
      <c r="F10" s="87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1</v>
      </c>
    </row>
    <row r="11" spans="1:24" ht="15" thickTop="1" thickBot="1">
      <c r="A11" s="406">
        <v>10</v>
      </c>
      <c r="B11" s="406"/>
      <c r="C11" s="573"/>
      <c r="D11" s="406"/>
      <c r="E11" s="407"/>
      <c r="F11" s="87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/>
      <c r="C12" s="573"/>
      <c r="D12" s="406"/>
      <c r="E12" s="407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/>
      <c r="C13" s="573"/>
      <c r="D13" s="406"/>
      <c r="E13" s="407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/>
      <c r="B14" s="406"/>
      <c r="C14" s="573"/>
      <c r="D14" s="406"/>
      <c r="E14" s="407"/>
      <c r="F14" s="87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/>
      <c r="B15" s="406"/>
      <c r="C15" s="573"/>
      <c r="D15" s="406"/>
      <c r="E15" s="407"/>
      <c r="F15" s="87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/>
      <c r="B16" s="406"/>
      <c r="C16" s="406"/>
      <c r="D16" s="406"/>
      <c r="E16" s="407"/>
      <c r="F16" s="87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/>
      <c r="B17" s="406"/>
      <c r="C17" s="406"/>
      <c r="D17" s="406"/>
      <c r="E17" s="407"/>
      <c r="F17" s="87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/>
      <c r="B18" s="406"/>
      <c r="C18" s="406"/>
      <c r="D18" s="406"/>
      <c r="E18" s="407"/>
      <c r="F18" s="87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5" thickTop="1" thickBot="1">
      <c r="A19" s="406"/>
      <c r="B19" s="406"/>
      <c r="C19" s="406"/>
      <c r="D19" s="406"/>
      <c r="E19" s="407"/>
      <c r="F19" s="87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0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9" t="s">
        <v>18489</v>
      </c>
      <c r="D2" s="9" t="s">
        <v>18414</v>
      </c>
      <c r="E2" s="147" t="s">
        <v>18415</v>
      </c>
      <c r="F2" s="87" t="s">
        <v>18412</v>
      </c>
      <c r="G2" s="442" t="s">
        <v>1183</v>
      </c>
      <c r="H2" s="96" t="s">
        <v>18413</v>
      </c>
      <c r="I2" s="8" t="s">
        <v>6559</v>
      </c>
      <c r="J2" s="8"/>
      <c r="K2" s="410"/>
      <c r="L2" s="410"/>
      <c r="M2" s="410"/>
      <c r="N2" s="410"/>
      <c r="O2" s="15" t="s">
        <v>18416</v>
      </c>
      <c r="P2" s="15"/>
      <c r="Q2" s="8" t="s">
        <v>18490</v>
      </c>
      <c r="R2" s="8"/>
      <c r="S2" s="8"/>
      <c r="T2" s="8"/>
      <c r="U2" s="214">
        <v>48</v>
      </c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 t="s">
        <v>23867</v>
      </c>
      <c r="D3" s="108" t="s">
        <v>23660</v>
      </c>
      <c r="E3" s="221" t="s">
        <v>23725</v>
      </c>
      <c r="F3" s="87" t="s">
        <v>23869</v>
      </c>
      <c r="G3" s="222" t="s">
        <v>21</v>
      </c>
      <c r="H3" s="108" t="s">
        <v>23486</v>
      </c>
      <c r="I3" s="108" t="s">
        <v>23343</v>
      </c>
      <c r="J3" s="108"/>
      <c r="K3" s="108"/>
      <c r="L3" s="108"/>
      <c r="M3" s="108"/>
      <c r="N3" s="108"/>
      <c r="O3" s="110">
        <v>43987</v>
      </c>
      <c r="P3" s="410"/>
      <c r="Q3" s="504"/>
      <c r="R3" s="504"/>
      <c r="S3" s="504"/>
      <c r="T3" s="504" t="s">
        <v>23868</v>
      </c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1</v>
      </c>
    </row>
    <row r="10" spans="1:24" ht="15" thickTop="1" thickBot="1">
      <c r="A10" s="406">
        <v>9</v>
      </c>
      <c r="B10" s="406"/>
      <c r="C10" s="573"/>
      <c r="D10" s="406"/>
      <c r="E10" s="407"/>
      <c r="F10" s="87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/>
      <c r="C11" s="573"/>
      <c r="D11" s="406"/>
      <c r="E11" s="407"/>
      <c r="F11" s="87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/>
      <c r="C12" s="573"/>
      <c r="D12" s="406"/>
      <c r="E12" s="407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/>
      <c r="C13" s="573"/>
      <c r="D13" s="406"/>
      <c r="E13" s="407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/>
      <c r="B14" s="406"/>
      <c r="C14" s="573"/>
      <c r="D14" s="406"/>
      <c r="E14" s="407"/>
      <c r="F14" s="87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/>
      <c r="B15" s="406"/>
      <c r="C15" s="573"/>
      <c r="D15" s="406"/>
      <c r="E15" s="407"/>
      <c r="F15" s="87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/>
      <c r="B16" s="406"/>
      <c r="C16" s="406"/>
      <c r="D16" s="406"/>
      <c r="E16" s="407"/>
      <c r="F16" s="87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/>
      <c r="B17" s="406"/>
      <c r="C17" s="406"/>
      <c r="D17" s="406"/>
      <c r="E17" s="407"/>
      <c r="F17" s="87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/>
      <c r="B18" s="406"/>
      <c r="C18" s="406"/>
      <c r="D18" s="406"/>
      <c r="E18" s="407"/>
      <c r="F18" s="87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5" thickTop="1" thickBot="1">
      <c r="A19" s="406"/>
      <c r="B19" s="406"/>
      <c r="C19" s="406"/>
      <c r="D19" s="406"/>
      <c r="E19" s="407"/>
      <c r="F19" s="87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13000</v>
      </c>
      <c r="C2" s="9" t="s">
        <v>18504</v>
      </c>
      <c r="D2" s="9" t="s">
        <v>18550</v>
      </c>
      <c r="E2" s="147" t="s">
        <v>18551</v>
      </c>
      <c r="F2" s="87" t="s">
        <v>18506</v>
      </c>
      <c r="G2" s="442" t="s">
        <v>1183</v>
      </c>
      <c r="H2" s="96" t="s">
        <v>18505</v>
      </c>
      <c r="I2" s="8" t="s">
        <v>6559</v>
      </c>
      <c r="J2" s="8"/>
      <c r="K2" s="410"/>
      <c r="L2" s="410"/>
      <c r="M2" s="410"/>
      <c r="N2" s="410"/>
      <c r="O2" s="15" t="s">
        <v>18552</v>
      </c>
      <c r="P2" s="15"/>
      <c r="Q2" s="8" t="s">
        <v>18524</v>
      </c>
      <c r="R2" s="8"/>
      <c r="S2" s="8"/>
      <c r="T2" s="8"/>
      <c r="U2" s="214">
        <v>48</v>
      </c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406"/>
      <c r="E3" s="407"/>
      <c r="F3" s="87"/>
      <c r="G3" s="406"/>
      <c r="H3" s="409"/>
      <c r="I3" s="410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06"/>
      <c r="H4" s="409"/>
      <c r="I4" s="410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1</v>
      </c>
    </row>
    <row r="10" spans="1:24" ht="15" thickTop="1" thickBot="1">
      <c r="A10" s="406">
        <v>9</v>
      </c>
      <c r="B10" s="406"/>
      <c r="C10" s="573"/>
      <c r="D10" s="406"/>
      <c r="E10" s="407"/>
      <c r="F10" s="87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/>
      <c r="C11" s="573"/>
      <c r="D11" s="406"/>
      <c r="E11" s="407"/>
      <c r="F11" s="87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/>
      <c r="C12" s="573"/>
      <c r="D12" s="406"/>
      <c r="E12" s="407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/>
      <c r="C13" s="573"/>
      <c r="D13" s="406"/>
      <c r="E13" s="407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/>
      <c r="B14" s="406"/>
      <c r="C14" s="573"/>
      <c r="D14" s="406"/>
      <c r="E14" s="407"/>
      <c r="F14" s="87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/>
      <c r="B15" s="406"/>
      <c r="C15" s="573"/>
      <c r="D15" s="406"/>
      <c r="E15" s="407"/>
      <c r="F15" s="87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/>
      <c r="B16" s="406"/>
      <c r="C16" s="406"/>
      <c r="D16" s="406"/>
      <c r="E16" s="407"/>
      <c r="F16" s="87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/>
      <c r="B17" s="406"/>
      <c r="C17" s="406"/>
      <c r="D17" s="406"/>
      <c r="E17" s="407"/>
      <c r="F17" s="87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/>
      <c r="B18" s="406"/>
      <c r="C18" s="406"/>
      <c r="D18" s="406"/>
      <c r="E18" s="407"/>
      <c r="F18" s="87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5" thickTop="1" thickBot="1">
      <c r="A19" s="406"/>
      <c r="B19" s="406"/>
      <c r="C19" s="406"/>
      <c r="D19" s="406"/>
      <c r="E19" s="407"/>
      <c r="F19" s="87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1010</v>
      </c>
      <c r="C2" s="9" t="s">
        <v>18544</v>
      </c>
      <c r="D2" s="9" t="s">
        <v>18660</v>
      </c>
      <c r="E2" s="147" t="s">
        <v>25084</v>
      </c>
      <c r="F2" s="87" t="s">
        <v>18541</v>
      </c>
      <c r="G2" s="442" t="s">
        <v>1183</v>
      </c>
      <c r="H2" s="409" t="s">
        <v>25082</v>
      </c>
      <c r="I2" s="8" t="s">
        <v>6559</v>
      </c>
      <c r="J2" s="8"/>
      <c r="K2" s="410"/>
      <c r="L2" s="410"/>
      <c r="M2" s="410"/>
      <c r="N2" s="410"/>
      <c r="O2" s="15" t="s">
        <v>18662</v>
      </c>
      <c r="P2" s="15"/>
      <c r="Q2" s="41" t="s">
        <v>18703</v>
      </c>
      <c r="R2" s="41"/>
      <c r="S2" s="41"/>
      <c r="T2" s="8"/>
      <c r="U2" s="214">
        <v>49</v>
      </c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1020</v>
      </c>
      <c r="C3" s="772" t="s">
        <v>18545</v>
      </c>
      <c r="D3" s="188" t="s">
        <v>18661</v>
      </c>
      <c r="E3" s="407" t="s">
        <v>25083</v>
      </c>
      <c r="F3" s="87" t="s">
        <v>18542</v>
      </c>
      <c r="G3" s="442" t="s">
        <v>1183</v>
      </c>
      <c r="H3" s="409" t="s">
        <v>18543</v>
      </c>
      <c r="I3" s="8" t="s">
        <v>6559</v>
      </c>
      <c r="J3" s="410"/>
      <c r="K3" s="410"/>
      <c r="L3" s="410"/>
      <c r="M3" s="410"/>
      <c r="N3" s="410"/>
      <c r="O3" s="15" t="s">
        <v>18662</v>
      </c>
      <c r="P3" s="410"/>
      <c r="Q3" s="799" t="s">
        <v>18704</v>
      </c>
      <c r="R3" s="799"/>
      <c r="S3" s="799"/>
      <c r="T3" s="504"/>
      <c r="U3" s="412">
        <v>49</v>
      </c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 t="s">
        <v>25016</v>
      </c>
      <c r="D4" s="406" t="s">
        <v>25079</v>
      </c>
      <c r="E4" s="407" t="s">
        <v>25080</v>
      </c>
      <c r="F4" s="87" t="s">
        <v>25013</v>
      </c>
      <c r="G4" s="442" t="s">
        <v>1183</v>
      </c>
      <c r="H4" s="409" t="s">
        <v>25015</v>
      </c>
      <c r="I4" s="410" t="s">
        <v>25014</v>
      </c>
      <c r="J4" s="410"/>
      <c r="K4" s="410"/>
      <c r="L4" s="410"/>
      <c r="M4" s="410"/>
      <c r="N4" s="410"/>
      <c r="O4" s="410" t="s">
        <v>25081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 t="s">
        <v>32340</v>
      </c>
      <c r="D5" s="406" t="s">
        <v>32545</v>
      </c>
      <c r="E5" s="407" t="s">
        <v>32546</v>
      </c>
      <c r="F5" s="87" t="s">
        <v>32336</v>
      </c>
      <c r="G5" s="406" t="s">
        <v>32337</v>
      </c>
      <c r="H5" s="409" t="s">
        <v>32935</v>
      </c>
      <c r="I5" s="410" t="s">
        <v>22160</v>
      </c>
      <c r="J5" s="410"/>
      <c r="K5" s="410"/>
      <c r="L5" s="410"/>
      <c r="M5" s="410"/>
      <c r="N5" s="410"/>
      <c r="O5" s="410" t="s">
        <v>32547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5" thickTop="1" thickBot="1">
      <c r="A10" s="406">
        <v>9</v>
      </c>
      <c r="B10" s="406"/>
      <c r="C10" s="573"/>
      <c r="D10" s="406"/>
      <c r="E10" s="407"/>
      <c r="F10" s="87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2</v>
      </c>
    </row>
    <row r="11" spans="1:24" ht="15" thickTop="1" thickBot="1">
      <c r="A11" s="406">
        <v>10</v>
      </c>
      <c r="B11" s="406"/>
      <c r="C11" s="573"/>
      <c r="D11" s="406"/>
      <c r="E11" s="407"/>
      <c r="F11" s="87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/>
      <c r="C12" s="573"/>
      <c r="D12" s="406"/>
      <c r="E12" s="407"/>
      <c r="F12" s="87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/>
      <c r="C13" s="573"/>
      <c r="D13" s="406"/>
      <c r="E13" s="407"/>
      <c r="F13" s="87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/>
      <c r="B14" s="406"/>
      <c r="C14" s="573"/>
      <c r="D14" s="406"/>
      <c r="E14" s="407"/>
      <c r="F14" s="87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/>
      <c r="B15" s="406"/>
      <c r="C15" s="573"/>
      <c r="D15" s="406"/>
      <c r="E15" s="407"/>
      <c r="F15" s="87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/>
      <c r="B16" s="406"/>
      <c r="C16" s="406"/>
      <c r="D16" s="406"/>
      <c r="E16" s="407"/>
      <c r="F16" s="87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/>
      <c r="B17" s="406"/>
      <c r="C17" s="406"/>
      <c r="D17" s="406"/>
      <c r="E17" s="407"/>
      <c r="F17" s="87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/>
      <c r="B18" s="406"/>
      <c r="C18" s="406"/>
      <c r="D18" s="406"/>
      <c r="E18" s="407"/>
      <c r="F18" s="87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5" thickTop="1" thickBot="1">
      <c r="A19" s="406"/>
      <c r="B19" s="406"/>
      <c r="C19" s="406"/>
      <c r="D19" s="406"/>
      <c r="E19" s="407"/>
      <c r="F19" s="87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300001@nihonsoft.net"/>
    <hyperlink ref="F4" r:id="rId3" display="SW00018300001@nihonsoft.net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9" t="s">
        <v>18752</v>
      </c>
      <c r="D2" s="9" t="s">
        <v>18776</v>
      </c>
      <c r="E2" s="147" t="s">
        <v>18768</v>
      </c>
      <c r="F2" s="87" t="s">
        <v>18744</v>
      </c>
      <c r="G2" s="442" t="s">
        <v>1183</v>
      </c>
      <c r="H2" s="409" t="s">
        <v>21214</v>
      </c>
      <c r="I2" s="8" t="s">
        <v>6559</v>
      </c>
      <c r="J2" s="8"/>
      <c r="K2" s="410"/>
      <c r="L2" s="410"/>
      <c r="M2" s="410"/>
      <c r="N2" s="410"/>
      <c r="O2" s="15" t="s">
        <v>18767</v>
      </c>
      <c r="P2" s="15"/>
      <c r="Q2" s="41" t="s">
        <v>21221</v>
      </c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772" t="s">
        <v>18753</v>
      </c>
      <c r="D3" s="188" t="s">
        <v>18777</v>
      </c>
      <c r="E3" s="407" t="s">
        <v>18769</v>
      </c>
      <c r="F3" s="87" t="s">
        <v>18745</v>
      </c>
      <c r="G3" s="442" t="s">
        <v>1183</v>
      </c>
      <c r="H3" s="409" t="s">
        <v>21215</v>
      </c>
      <c r="I3" s="8" t="s">
        <v>6559</v>
      </c>
      <c r="J3" s="410"/>
      <c r="K3" s="410"/>
      <c r="L3" s="410"/>
      <c r="M3" s="410"/>
      <c r="N3" s="410"/>
      <c r="O3" s="15" t="s">
        <v>18767</v>
      </c>
      <c r="P3" s="410"/>
      <c r="Q3" s="799" t="s">
        <v>21223</v>
      </c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 t="s">
        <v>18754</v>
      </c>
      <c r="D4" s="406" t="s">
        <v>18778</v>
      </c>
      <c r="E4" s="407" t="s">
        <v>18770</v>
      </c>
      <c r="F4" s="87" t="s">
        <v>18746</v>
      </c>
      <c r="G4" s="442" t="s">
        <v>1183</v>
      </c>
      <c r="H4" s="409" t="s">
        <v>18761</v>
      </c>
      <c r="I4" s="8" t="s">
        <v>6559</v>
      </c>
      <c r="J4" s="410"/>
      <c r="K4" s="410"/>
      <c r="L4" s="410"/>
      <c r="M4" s="410"/>
      <c r="N4" s="410"/>
      <c r="O4" s="15" t="s">
        <v>18767</v>
      </c>
      <c r="P4" s="410"/>
      <c r="Q4" s="799" t="s">
        <v>21222</v>
      </c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 t="s">
        <v>18755</v>
      </c>
      <c r="D5" s="406" t="s">
        <v>18779</v>
      </c>
      <c r="E5" s="407" t="s">
        <v>18771</v>
      </c>
      <c r="F5" s="87" t="s">
        <v>18747</v>
      </c>
      <c r="G5" s="442" t="s">
        <v>1183</v>
      </c>
      <c r="H5" s="409" t="s">
        <v>18762</v>
      </c>
      <c r="I5" s="8" t="s">
        <v>6559</v>
      </c>
      <c r="J5" s="410"/>
      <c r="K5" s="410"/>
      <c r="L5" s="410"/>
      <c r="M5" s="410"/>
      <c r="N5" s="410"/>
      <c r="O5" s="15" t="s">
        <v>18767</v>
      </c>
      <c r="P5" s="410"/>
      <c r="Q5" s="504" t="s">
        <v>21217</v>
      </c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 t="s">
        <v>18756</v>
      </c>
      <c r="D6" s="406" t="s">
        <v>18782</v>
      </c>
      <c r="E6" s="407" t="s">
        <v>18772</v>
      </c>
      <c r="F6" s="87" t="s">
        <v>18748</v>
      </c>
      <c r="G6" s="442" t="s">
        <v>1183</v>
      </c>
      <c r="H6" s="409" t="s">
        <v>18763</v>
      </c>
      <c r="I6" s="8" t="s">
        <v>6559</v>
      </c>
      <c r="J6" s="410"/>
      <c r="K6" s="410"/>
      <c r="L6" s="410"/>
      <c r="M6" s="410"/>
      <c r="N6" s="410"/>
      <c r="O6" s="15" t="s">
        <v>18767</v>
      </c>
      <c r="P6" s="410"/>
      <c r="Q6" s="504" t="s">
        <v>21218</v>
      </c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 t="s">
        <v>18757</v>
      </c>
      <c r="D7" s="406" t="s">
        <v>18780</v>
      </c>
      <c r="E7" s="407" t="s">
        <v>18773</v>
      </c>
      <c r="F7" s="87" t="s">
        <v>18749</v>
      </c>
      <c r="G7" s="442" t="s">
        <v>1183</v>
      </c>
      <c r="H7" s="409" t="s">
        <v>18764</v>
      </c>
      <c r="I7" s="8" t="s">
        <v>6559</v>
      </c>
      <c r="J7" s="410"/>
      <c r="K7" s="410"/>
      <c r="L7" s="410"/>
      <c r="M7" s="410"/>
      <c r="N7" s="410"/>
      <c r="O7" s="15" t="s">
        <v>18767</v>
      </c>
      <c r="P7" s="410"/>
      <c r="Q7" s="504" t="s">
        <v>21219</v>
      </c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 t="s">
        <v>18758</v>
      </c>
      <c r="D8" s="406" t="s">
        <v>18781</v>
      </c>
      <c r="E8" s="407" t="s">
        <v>18774</v>
      </c>
      <c r="F8" s="87" t="s">
        <v>18750</v>
      </c>
      <c r="G8" s="442" t="s">
        <v>1183</v>
      </c>
      <c r="H8" s="409" t="s">
        <v>21216</v>
      </c>
      <c r="I8" s="8" t="s">
        <v>6559</v>
      </c>
      <c r="J8" s="410"/>
      <c r="K8" s="410"/>
      <c r="L8" s="410"/>
      <c r="M8" s="410"/>
      <c r="N8" s="410"/>
      <c r="O8" s="15" t="s">
        <v>18767</v>
      </c>
      <c r="P8" s="410"/>
      <c r="Q8" s="504" t="s">
        <v>21220</v>
      </c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 t="s">
        <v>18759</v>
      </c>
      <c r="D9" s="406" t="s">
        <v>18783</v>
      </c>
      <c r="E9" s="407" t="s">
        <v>18775</v>
      </c>
      <c r="F9" s="87" t="s">
        <v>18751</v>
      </c>
      <c r="G9" s="442" t="s">
        <v>1183</v>
      </c>
      <c r="H9" s="409" t="s">
        <v>18760</v>
      </c>
      <c r="I9" s="410" t="s">
        <v>8182</v>
      </c>
      <c r="J9" s="410"/>
      <c r="K9" s="410"/>
      <c r="L9" s="410"/>
      <c r="M9" s="410"/>
      <c r="N9" s="410"/>
      <c r="O9" s="15" t="s">
        <v>18767</v>
      </c>
      <c r="P9" s="410"/>
      <c r="Q9" s="504" t="s">
        <v>21220</v>
      </c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 display="SW00018400001@nihonsoft.net"/>
    <hyperlink ref="F6" r:id="rId4" display="SW00018400001@nihonsoft.net"/>
    <hyperlink ref="F8" r:id="rId5" display="SW00018400001@nihonsoft.net"/>
    <hyperlink ref="F5" r:id="rId6" display="SW00018400002@nihonsoft.net"/>
    <hyperlink ref="F7" r:id="rId7" display="SW00018400002@nihonsoft.net"/>
    <hyperlink ref="F9" r:id="rId8" display="SW00018400002@nihonsoft.net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9" t="s">
        <v>19363</v>
      </c>
      <c r="D2" s="9" t="s">
        <v>19152</v>
      </c>
      <c r="E2" s="147" t="s">
        <v>19153</v>
      </c>
      <c r="F2" s="87" t="s">
        <v>19096</v>
      </c>
      <c r="G2" s="442" t="s">
        <v>1183</v>
      </c>
      <c r="H2" s="409" t="s">
        <v>19097</v>
      </c>
      <c r="I2" s="8" t="s">
        <v>6559</v>
      </c>
      <c r="J2" s="8"/>
      <c r="K2" s="410"/>
      <c r="L2" s="410"/>
      <c r="M2" s="410"/>
      <c r="N2" s="410"/>
      <c r="O2" s="15" t="s">
        <v>19154</v>
      </c>
      <c r="P2" s="15"/>
      <c r="Q2" s="41" t="s">
        <v>21141</v>
      </c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772"/>
      <c r="D3" s="188"/>
      <c r="E3" s="407"/>
      <c r="F3" s="87"/>
      <c r="G3" s="442"/>
      <c r="H3" s="409"/>
      <c r="I3" s="8"/>
      <c r="J3" s="410"/>
      <c r="K3" s="410"/>
      <c r="L3" s="410"/>
      <c r="M3" s="410"/>
      <c r="N3" s="410"/>
      <c r="O3" s="15"/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42"/>
      <c r="H4" s="409"/>
      <c r="I4" s="8"/>
      <c r="J4" s="410"/>
      <c r="K4" s="410"/>
      <c r="L4" s="410"/>
      <c r="M4" s="410"/>
      <c r="N4" s="410"/>
      <c r="O4" s="15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42"/>
      <c r="H5" s="409"/>
      <c r="I5" s="8"/>
      <c r="J5" s="410"/>
      <c r="K5" s="410"/>
      <c r="L5" s="410"/>
      <c r="M5" s="410"/>
      <c r="N5" s="410"/>
      <c r="O5" s="15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42"/>
      <c r="H6" s="409"/>
      <c r="I6" s="8"/>
      <c r="J6" s="410"/>
      <c r="K6" s="410"/>
      <c r="L6" s="410"/>
      <c r="M6" s="410"/>
      <c r="N6" s="410"/>
      <c r="O6" s="15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9" t="s">
        <v>19277</v>
      </c>
      <c r="D2" s="822" t="s">
        <v>19209</v>
      </c>
      <c r="E2" s="823" t="s">
        <v>19210</v>
      </c>
      <c r="F2" s="87" t="s">
        <v>19278</v>
      </c>
      <c r="G2" s="824" t="s">
        <v>1183</v>
      </c>
      <c r="H2" s="822" t="s">
        <v>19178</v>
      </c>
      <c r="I2" s="822" t="s">
        <v>7809</v>
      </c>
      <c r="J2" s="8"/>
      <c r="K2" s="410"/>
      <c r="L2" s="410"/>
      <c r="M2" s="410"/>
      <c r="N2" s="410"/>
      <c r="O2" s="15" t="s">
        <v>21632</v>
      </c>
      <c r="P2" s="15"/>
      <c r="Q2" s="41" t="s">
        <v>19283</v>
      </c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2000</v>
      </c>
      <c r="C3" s="772" t="s">
        <v>27831</v>
      </c>
      <c r="D3" s="188" t="s">
        <v>27872</v>
      </c>
      <c r="E3" s="407" t="s">
        <v>27874</v>
      </c>
      <c r="F3" s="87" t="s">
        <v>27836</v>
      </c>
      <c r="G3" s="824" t="s">
        <v>1183</v>
      </c>
      <c r="H3" s="409" t="s">
        <v>27837</v>
      </c>
      <c r="I3" s="822" t="s">
        <v>7809</v>
      </c>
      <c r="J3" s="410"/>
      <c r="K3" s="410"/>
      <c r="L3" s="410"/>
      <c r="M3" s="410"/>
      <c r="N3" s="410"/>
      <c r="O3" s="15" t="s">
        <v>27876</v>
      </c>
      <c r="P3" s="410"/>
      <c r="Q3" s="799" t="s">
        <v>27881</v>
      </c>
      <c r="R3" s="799" t="s">
        <v>27877</v>
      </c>
      <c r="S3" s="799" t="s">
        <v>27878</v>
      </c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3000</v>
      </c>
      <c r="C4" s="573" t="s">
        <v>27832</v>
      </c>
      <c r="D4" s="188" t="s">
        <v>27873</v>
      </c>
      <c r="E4" s="407" t="s">
        <v>27875</v>
      </c>
      <c r="F4" s="87" t="s">
        <v>27833</v>
      </c>
      <c r="G4" s="824" t="s">
        <v>1183</v>
      </c>
      <c r="H4" s="409" t="s">
        <v>27835</v>
      </c>
      <c r="I4" s="822" t="s">
        <v>7809</v>
      </c>
      <c r="J4" s="410"/>
      <c r="K4" s="410"/>
      <c r="L4" s="410"/>
      <c r="M4" s="410"/>
      <c r="N4" s="410"/>
      <c r="O4" s="15" t="s">
        <v>27876</v>
      </c>
      <c r="P4" s="410"/>
      <c r="Q4" s="799" t="s">
        <v>27882</v>
      </c>
      <c r="R4" s="504" t="s">
        <v>27879</v>
      </c>
      <c r="S4" s="799" t="s">
        <v>27880</v>
      </c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42"/>
      <c r="H5" s="409"/>
      <c r="I5" s="8"/>
      <c r="J5" s="410"/>
      <c r="K5" s="410"/>
      <c r="L5" s="410"/>
      <c r="M5" s="410"/>
      <c r="N5" s="410"/>
      <c r="O5" s="15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42"/>
      <c r="H6" s="409"/>
      <c r="I6" s="8"/>
      <c r="J6" s="410"/>
      <c r="K6" s="410"/>
      <c r="L6" s="410"/>
      <c r="M6" s="410"/>
      <c r="N6" s="410"/>
      <c r="O6" s="15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18600001@nihonsoft.net"/>
    <hyperlink ref="F3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>
    <pageSetUpPr fitToPage="1"/>
  </sheetPr>
  <dimension ref="A1:X40"/>
  <sheetViews>
    <sheetView zoomScaleNormal="100" workbookViewId="0">
      <pane ySplit="1" topLeftCell="A29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10.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20" width="17.25" style="104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42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867" t="s">
        <v>44</v>
      </c>
      <c r="G1" s="187" t="s">
        <v>45</v>
      </c>
      <c r="H1" s="187" t="s">
        <v>46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188" t="s">
        <v>20430</v>
      </c>
      <c r="D2" s="857" t="s">
        <v>20390</v>
      </c>
      <c r="E2" s="858" t="s">
        <v>19949</v>
      </c>
      <c r="F2" s="868" t="s">
        <v>19884</v>
      </c>
      <c r="G2" s="859" t="s">
        <v>1183</v>
      </c>
      <c r="H2" s="860" t="s">
        <v>19885</v>
      </c>
      <c r="I2" s="857" t="s">
        <v>19883</v>
      </c>
      <c r="J2" s="41"/>
      <c r="K2" s="41"/>
      <c r="L2" s="41"/>
      <c r="M2" s="41"/>
      <c r="N2" s="41"/>
      <c r="O2" s="41" t="s">
        <v>20007</v>
      </c>
      <c r="P2" s="41"/>
      <c r="Q2" s="517" t="s">
        <v>21153</v>
      </c>
      <c r="R2" s="41"/>
      <c r="S2" s="41"/>
      <c r="T2" s="41"/>
      <c r="U2" s="861"/>
      <c r="W2" s="862" t="s">
        <v>5180</v>
      </c>
      <c r="X2" s="862">
        <f>COUNTIF($U$2:$U$39,"41")</f>
        <v>0</v>
      </c>
    </row>
    <row r="3" spans="1:24" ht="15" thickTop="1" thickBot="1">
      <c r="A3" s="188">
        <v>2</v>
      </c>
      <c r="B3" s="188"/>
      <c r="C3" s="772" t="s">
        <v>20431</v>
      </c>
      <c r="D3" s="857" t="s">
        <v>20391</v>
      </c>
      <c r="E3" s="858" t="s">
        <v>19950</v>
      </c>
      <c r="F3" s="868" t="s">
        <v>19948</v>
      </c>
      <c r="G3" s="859" t="s">
        <v>1183</v>
      </c>
      <c r="H3" s="860" t="s">
        <v>19915</v>
      </c>
      <c r="I3" s="857" t="s">
        <v>19883</v>
      </c>
      <c r="J3" s="41"/>
      <c r="K3" s="41"/>
      <c r="L3" s="41"/>
      <c r="M3" s="41"/>
      <c r="N3" s="41"/>
      <c r="O3" s="41" t="s">
        <v>20007</v>
      </c>
      <c r="P3" s="41"/>
      <c r="Q3" s="885" t="s">
        <v>21154</v>
      </c>
      <c r="R3" s="799"/>
      <c r="S3" s="799"/>
      <c r="T3" s="799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 t="s">
        <v>20432</v>
      </c>
      <c r="D4" s="857" t="s">
        <v>20392</v>
      </c>
      <c r="E4" s="858" t="s">
        <v>19951</v>
      </c>
      <c r="F4" s="868" t="s">
        <v>19886</v>
      </c>
      <c r="G4" s="859" t="s">
        <v>1183</v>
      </c>
      <c r="H4" s="860" t="s">
        <v>19916</v>
      </c>
      <c r="I4" s="857" t="s">
        <v>19883</v>
      </c>
      <c r="J4" s="41"/>
      <c r="K4" s="41"/>
      <c r="L4" s="41"/>
      <c r="M4" s="41"/>
      <c r="N4" s="41"/>
      <c r="O4" s="41" t="s">
        <v>20007</v>
      </c>
      <c r="P4" s="41"/>
      <c r="Q4" s="885" t="s">
        <v>21155</v>
      </c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/>
      <c r="C5" s="772" t="s">
        <v>20433</v>
      </c>
      <c r="D5" s="857" t="s">
        <v>20393</v>
      </c>
      <c r="E5" s="858" t="s">
        <v>19952</v>
      </c>
      <c r="F5" s="868" t="s">
        <v>19887</v>
      </c>
      <c r="G5" s="859" t="s">
        <v>1183</v>
      </c>
      <c r="H5" s="860" t="s">
        <v>19917</v>
      </c>
      <c r="I5" s="857" t="s">
        <v>19883</v>
      </c>
      <c r="J5" s="41"/>
      <c r="K5" s="41"/>
      <c r="L5" s="41"/>
      <c r="M5" s="41"/>
      <c r="N5" s="41"/>
      <c r="O5" s="41" t="s">
        <v>20007</v>
      </c>
      <c r="P5" s="41"/>
      <c r="Q5" s="885" t="s">
        <v>21156</v>
      </c>
      <c r="R5" s="799"/>
      <c r="S5" s="799"/>
      <c r="T5" s="799"/>
      <c r="U5" s="861"/>
      <c r="W5" s="862" t="s">
        <v>5176</v>
      </c>
      <c r="X5" s="862">
        <f>COUNTIF($U$2:$U$48,"44")</f>
        <v>0</v>
      </c>
    </row>
    <row r="6" spans="1:24" ht="15" thickTop="1" thickBot="1">
      <c r="A6" s="188">
        <v>5</v>
      </c>
      <c r="B6" s="188"/>
      <c r="C6" s="772" t="s">
        <v>20437</v>
      </c>
      <c r="D6" s="857" t="s">
        <v>20394</v>
      </c>
      <c r="E6" s="858" t="s">
        <v>19953</v>
      </c>
      <c r="F6" s="868" t="s">
        <v>19888</v>
      </c>
      <c r="G6" s="859" t="s">
        <v>1183</v>
      </c>
      <c r="H6" s="860" t="s">
        <v>19918</v>
      </c>
      <c r="I6" s="857" t="s">
        <v>19883</v>
      </c>
      <c r="J6" s="41"/>
      <c r="K6" s="41"/>
      <c r="L6" s="41"/>
      <c r="M6" s="41"/>
      <c r="N6" s="41"/>
      <c r="O6" s="41" t="s">
        <v>20007</v>
      </c>
      <c r="P6" s="41"/>
      <c r="Q6" s="885" t="s">
        <v>21157</v>
      </c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 t="s">
        <v>20440</v>
      </c>
      <c r="D7" s="857" t="s">
        <v>20395</v>
      </c>
      <c r="E7" s="858" t="s">
        <v>19954</v>
      </c>
      <c r="F7" s="868" t="s">
        <v>19889</v>
      </c>
      <c r="G7" s="859" t="s">
        <v>1183</v>
      </c>
      <c r="H7" s="860" t="s">
        <v>19919</v>
      </c>
      <c r="I7" s="857" t="s">
        <v>19883</v>
      </c>
      <c r="J7" s="41"/>
      <c r="K7" s="41"/>
      <c r="L7" s="41"/>
      <c r="M7" s="41"/>
      <c r="N7" s="41"/>
      <c r="O7" s="41" t="s">
        <v>20007</v>
      </c>
      <c r="P7" s="41"/>
      <c r="Q7" s="885" t="s">
        <v>21158</v>
      </c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 t="s">
        <v>20443</v>
      </c>
      <c r="D8" s="857" t="s">
        <v>20396</v>
      </c>
      <c r="E8" s="858" t="s">
        <v>19955</v>
      </c>
      <c r="F8" s="868" t="s">
        <v>19890</v>
      </c>
      <c r="G8" s="859" t="s">
        <v>1183</v>
      </c>
      <c r="H8" s="860" t="s">
        <v>19920</v>
      </c>
      <c r="I8" s="857" t="s">
        <v>19883</v>
      </c>
      <c r="J8" s="41"/>
      <c r="K8" s="41"/>
      <c r="L8" s="41"/>
      <c r="M8" s="41"/>
      <c r="N8" s="41"/>
      <c r="O8" s="41" t="s">
        <v>20007</v>
      </c>
      <c r="P8" s="41"/>
      <c r="Q8" s="885" t="s">
        <v>21159</v>
      </c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 t="s">
        <v>20446</v>
      </c>
      <c r="D9" s="857" t="s">
        <v>20397</v>
      </c>
      <c r="E9" s="858" t="s">
        <v>19956</v>
      </c>
      <c r="F9" s="868" t="s">
        <v>19891</v>
      </c>
      <c r="G9" s="859" t="s">
        <v>1183</v>
      </c>
      <c r="H9" s="860" t="s">
        <v>19921</v>
      </c>
      <c r="I9" s="857" t="s">
        <v>19883</v>
      </c>
      <c r="J9" s="41"/>
      <c r="K9" s="41"/>
      <c r="L9" s="41"/>
      <c r="M9" s="41"/>
      <c r="N9" s="41"/>
      <c r="O9" s="41" t="s">
        <v>20007</v>
      </c>
      <c r="P9" s="41"/>
      <c r="Q9" s="885" t="s">
        <v>21160</v>
      </c>
      <c r="R9" s="799"/>
      <c r="S9" s="799"/>
      <c r="T9" s="799"/>
      <c r="U9" s="861"/>
      <c r="W9" s="862" t="s">
        <v>5216</v>
      </c>
      <c r="X9" s="862">
        <f>COUNTIF($U$2:$U$168,"48")</f>
        <v>0</v>
      </c>
    </row>
    <row r="10" spans="1:24" ht="15" thickTop="1" thickBot="1">
      <c r="A10" s="188">
        <v>9</v>
      </c>
      <c r="B10" s="188"/>
      <c r="C10" s="772" t="s">
        <v>20449</v>
      </c>
      <c r="D10" s="857" t="s">
        <v>20398</v>
      </c>
      <c r="E10" s="858" t="s">
        <v>19957</v>
      </c>
      <c r="F10" s="868" t="s">
        <v>19892</v>
      </c>
      <c r="G10" s="859" t="s">
        <v>1183</v>
      </c>
      <c r="H10" s="860" t="s">
        <v>19922</v>
      </c>
      <c r="I10" s="857" t="s">
        <v>19883</v>
      </c>
      <c r="J10" s="41"/>
      <c r="K10" s="41"/>
      <c r="L10" s="41"/>
      <c r="M10" s="41"/>
      <c r="N10" s="41"/>
      <c r="O10" s="41" t="s">
        <v>20007</v>
      </c>
      <c r="P10" s="41"/>
      <c r="Q10" s="885" t="s">
        <v>21161</v>
      </c>
      <c r="R10" s="799"/>
      <c r="S10" s="799"/>
      <c r="T10" s="799"/>
      <c r="U10" s="861"/>
      <c r="W10" s="862" t="s">
        <v>5215</v>
      </c>
      <c r="X10" s="862">
        <f>COUNTIF($U$2:$U$168,"49")</f>
        <v>0</v>
      </c>
    </row>
    <row r="11" spans="1:24" ht="15" thickTop="1" thickBot="1">
      <c r="A11" s="188">
        <v>10</v>
      </c>
      <c r="B11" s="188"/>
      <c r="C11" s="772" t="s">
        <v>20434</v>
      </c>
      <c r="D11" s="857" t="s">
        <v>20399</v>
      </c>
      <c r="E11" s="858" t="s">
        <v>19958</v>
      </c>
      <c r="F11" s="868" t="s">
        <v>19893</v>
      </c>
      <c r="G11" s="859" t="s">
        <v>1183</v>
      </c>
      <c r="H11" s="860" t="s">
        <v>19923</v>
      </c>
      <c r="I11" s="857" t="s">
        <v>19883</v>
      </c>
      <c r="J11" s="41"/>
      <c r="K11" s="41"/>
      <c r="L11" s="41"/>
      <c r="M11" s="41"/>
      <c r="N11" s="41"/>
      <c r="O11" s="41" t="s">
        <v>20007</v>
      </c>
      <c r="P11" s="41"/>
      <c r="Q11" s="885" t="s">
        <v>21162</v>
      </c>
      <c r="R11" s="799"/>
      <c r="S11" s="799"/>
      <c r="T11" s="799"/>
      <c r="U11" s="861"/>
      <c r="W11" s="862" t="s">
        <v>17020</v>
      </c>
      <c r="X11" s="862">
        <f>COUNTIF($U$2:$U$168,"50")</f>
        <v>0</v>
      </c>
    </row>
    <row r="12" spans="1:24" ht="15" thickTop="1" thickBot="1">
      <c r="A12" s="188">
        <v>11</v>
      </c>
      <c r="B12" s="188"/>
      <c r="C12" s="772" t="s">
        <v>20421</v>
      </c>
      <c r="D12" s="857" t="s">
        <v>20400</v>
      </c>
      <c r="E12" s="858" t="s">
        <v>19959</v>
      </c>
      <c r="F12" s="868" t="s">
        <v>19894</v>
      </c>
      <c r="G12" s="859" t="s">
        <v>1183</v>
      </c>
      <c r="H12" s="860" t="s">
        <v>19924</v>
      </c>
      <c r="I12" s="857" t="s">
        <v>19883</v>
      </c>
      <c r="J12" s="41"/>
      <c r="K12" s="41"/>
      <c r="L12" s="41"/>
      <c r="M12" s="41"/>
      <c r="N12" s="41"/>
      <c r="O12" s="41" t="s">
        <v>20007</v>
      </c>
      <c r="P12" s="41"/>
      <c r="Q12" s="885" t="s">
        <v>21163</v>
      </c>
      <c r="R12" s="799"/>
      <c r="S12" s="799"/>
      <c r="T12" s="799"/>
      <c r="U12" s="861"/>
      <c r="W12" s="862" t="s">
        <v>17021</v>
      </c>
      <c r="X12" s="862">
        <f>COUNTIF($U$2:$U$168,"51")</f>
        <v>0</v>
      </c>
    </row>
    <row r="13" spans="1:24" ht="15" thickTop="1" thickBot="1">
      <c r="A13" s="188">
        <v>12</v>
      </c>
      <c r="B13" s="188"/>
      <c r="C13" s="772" t="s">
        <v>20424</v>
      </c>
      <c r="D13" s="857" t="s">
        <v>20401</v>
      </c>
      <c r="E13" s="858" t="s">
        <v>19960</v>
      </c>
      <c r="F13" s="868" t="s">
        <v>19895</v>
      </c>
      <c r="G13" s="859" t="s">
        <v>1183</v>
      </c>
      <c r="H13" s="860" t="s">
        <v>19925</v>
      </c>
      <c r="I13" s="857" t="s">
        <v>19883</v>
      </c>
      <c r="J13" s="41"/>
      <c r="K13" s="41"/>
      <c r="L13" s="41"/>
      <c r="M13" s="41"/>
      <c r="N13" s="41"/>
      <c r="O13" s="41" t="s">
        <v>20007</v>
      </c>
      <c r="P13" s="41"/>
      <c r="Q13" s="885" t="s">
        <v>21164</v>
      </c>
      <c r="R13" s="799"/>
      <c r="S13" s="799"/>
      <c r="T13" s="799"/>
      <c r="U13" s="861"/>
      <c r="W13" s="862" t="s">
        <v>17022</v>
      </c>
      <c r="X13" s="862">
        <f>COUNTIF($U$2:$U$168,"52")</f>
        <v>0</v>
      </c>
    </row>
    <row r="14" spans="1:24" ht="15" thickTop="1" thickBot="1">
      <c r="A14" s="188">
        <v>13</v>
      </c>
      <c r="B14" s="188"/>
      <c r="C14" s="772" t="s">
        <v>20425</v>
      </c>
      <c r="D14" s="857" t="s">
        <v>20402</v>
      </c>
      <c r="E14" s="858" t="s">
        <v>19961</v>
      </c>
      <c r="F14" s="868" t="s">
        <v>19896</v>
      </c>
      <c r="G14" s="859" t="s">
        <v>1183</v>
      </c>
      <c r="H14" s="860" t="s">
        <v>19926</v>
      </c>
      <c r="I14" s="857" t="s">
        <v>19883</v>
      </c>
      <c r="J14" s="41"/>
      <c r="K14" s="41"/>
      <c r="L14" s="41"/>
      <c r="M14" s="41"/>
      <c r="N14" s="41"/>
      <c r="O14" s="41" t="s">
        <v>20007</v>
      </c>
      <c r="P14" s="41"/>
      <c r="Q14" s="885" t="s">
        <v>21165</v>
      </c>
      <c r="R14" s="799"/>
      <c r="S14" s="799"/>
      <c r="T14" s="799"/>
      <c r="U14" s="861"/>
      <c r="W14" s="863"/>
      <c r="X14" s="863"/>
    </row>
    <row r="15" spans="1:24" ht="15" thickTop="1" thickBot="1">
      <c r="A15" s="188">
        <v>14</v>
      </c>
      <c r="B15" s="188"/>
      <c r="C15" s="772" t="s">
        <v>20428</v>
      </c>
      <c r="D15" s="857" t="s">
        <v>20403</v>
      </c>
      <c r="E15" s="858" t="s">
        <v>19962</v>
      </c>
      <c r="F15" s="868" t="s">
        <v>19897</v>
      </c>
      <c r="G15" s="859" t="s">
        <v>1183</v>
      </c>
      <c r="H15" s="860" t="s">
        <v>19927</v>
      </c>
      <c r="I15" s="857" t="s">
        <v>19883</v>
      </c>
      <c r="J15" s="41"/>
      <c r="K15" s="41"/>
      <c r="L15" s="41"/>
      <c r="M15" s="41"/>
      <c r="N15" s="41"/>
      <c r="O15" s="41" t="s">
        <v>20007</v>
      </c>
      <c r="P15" s="41"/>
      <c r="Q15" s="885" t="s">
        <v>21166</v>
      </c>
      <c r="R15" s="799"/>
      <c r="S15" s="799"/>
      <c r="T15" s="799"/>
      <c r="U15" s="861"/>
      <c r="W15" s="863"/>
      <c r="X15" s="863"/>
    </row>
    <row r="16" spans="1:24" ht="15" thickTop="1" thickBot="1">
      <c r="A16" s="188">
        <v>15</v>
      </c>
      <c r="B16" s="188"/>
      <c r="C16" s="772" t="s">
        <v>20438</v>
      </c>
      <c r="D16" s="857" t="s">
        <v>20404</v>
      </c>
      <c r="E16" s="858" t="s">
        <v>19963</v>
      </c>
      <c r="F16" s="868" t="s">
        <v>19898</v>
      </c>
      <c r="G16" s="859" t="s">
        <v>1183</v>
      </c>
      <c r="H16" s="860" t="s">
        <v>19928</v>
      </c>
      <c r="I16" s="857" t="s">
        <v>19883</v>
      </c>
      <c r="J16" s="41"/>
      <c r="K16" s="41"/>
      <c r="L16" s="41"/>
      <c r="M16" s="41"/>
      <c r="N16" s="41"/>
      <c r="O16" s="41" t="s">
        <v>20007</v>
      </c>
      <c r="P16" s="41"/>
      <c r="Q16" s="885" t="s">
        <v>21167</v>
      </c>
      <c r="R16" s="799"/>
      <c r="S16" s="799"/>
      <c r="T16" s="799"/>
      <c r="U16" s="861"/>
      <c r="W16" s="863"/>
      <c r="X16" s="863"/>
    </row>
    <row r="17" spans="1:24" ht="15" thickTop="1" thickBot="1">
      <c r="A17" s="188">
        <v>16</v>
      </c>
      <c r="B17" s="188"/>
      <c r="C17" s="772" t="s">
        <v>20441</v>
      </c>
      <c r="D17" s="857" t="s">
        <v>20405</v>
      </c>
      <c r="E17" s="858" t="s">
        <v>19964</v>
      </c>
      <c r="F17" s="868" t="s">
        <v>19899</v>
      </c>
      <c r="G17" s="859" t="s">
        <v>1183</v>
      </c>
      <c r="H17" s="860" t="s">
        <v>19929</v>
      </c>
      <c r="I17" s="857" t="s">
        <v>19883</v>
      </c>
      <c r="J17" s="41"/>
      <c r="K17" s="41"/>
      <c r="L17" s="41"/>
      <c r="M17" s="41"/>
      <c r="N17" s="41"/>
      <c r="O17" s="41" t="s">
        <v>20007</v>
      </c>
      <c r="P17" s="41"/>
      <c r="Q17" s="885" t="s">
        <v>21168</v>
      </c>
      <c r="R17" s="799"/>
      <c r="S17" s="799"/>
      <c r="T17" s="799"/>
      <c r="U17" s="861"/>
      <c r="W17" s="863"/>
      <c r="X17" s="863"/>
    </row>
    <row r="18" spans="1:24" ht="15" thickTop="1" thickBot="1">
      <c r="A18" s="188">
        <v>17</v>
      </c>
      <c r="B18" s="188"/>
      <c r="C18" s="772" t="s">
        <v>20444</v>
      </c>
      <c r="D18" s="857" t="s">
        <v>20406</v>
      </c>
      <c r="E18" s="858" t="s">
        <v>19965</v>
      </c>
      <c r="F18" s="868" t="s">
        <v>19900</v>
      </c>
      <c r="G18" s="859" t="s">
        <v>1183</v>
      </c>
      <c r="H18" s="860" t="s">
        <v>19930</v>
      </c>
      <c r="I18" s="857" t="s">
        <v>19883</v>
      </c>
      <c r="J18" s="41"/>
      <c r="K18" s="41"/>
      <c r="L18" s="41"/>
      <c r="M18" s="41"/>
      <c r="N18" s="41"/>
      <c r="O18" s="41" t="s">
        <v>20007</v>
      </c>
      <c r="P18" s="41"/>
      <c r="Q18" s="885" t="s">
        <v>21169</v>
      </c>
      <c r="R18" s="799"/>
      <c r="S18" s="799"/>
      <c r="T18" s="799"/>
      <c r="U18" s="861"/>
      <c r="W18" s="863"/>
      <c r="X18" s="863"/>
    </row>
    <row r="19" spans="1:24" ht="15" thickTop="1" thickBot="1">
      <c r="A19" s="188">
        <v>18</v>
      </c>
      <c r="B19" s="188"/>
      <c r="C19" s="772" t="s">
        <v>20447</v>
      </c>
      <c r="D19" s="857" t="s">
        <v>20407</v>
      </c>
      <c r="E19" s="858" t="s">
        <v>19966</v>
      </c>
      <c r="F19" s="868" t="s">
        <v>19901</v>
      </c>
      <c r="G19" s="859" t="s">
        <v>1183</v>
      </c>
      <c r="H19" s="860" t="s">
        <v>19931</v>
      </c>
      <c r="I19" s="857" t="s">
        <v>19883</v>
      </c>
      <c r="J19" s="41"/>
      <c r="K19" s="41"/>
      <c r="L19" s="41"/>
      <c r="M19" s="41"/>
      <c r="N19" s="41"/>
      <c r="O19" s="41" t="s">
        <v>20007</v>
      </c>
      <c r="P19" s="41"/>
      <c r="Q19" s="885" t="s">
        <v>21170</v>
      </c>
      <c r="R19" s="799"/>
      <c r="S19" s="799"/>
      <c r="T19" s="799"/>
      <c r="U19" s="861"/>
      <c r="W19" s="863"/>
      <c r="X19" s="863"/>
    </row>
    <row r="20" spans="1:24" ht="15" thickTop="1" thickBot="1">
      <c r="A20" s="188">
        <v>19</v>
      </c>
      <c r="B20" s="188"/>
      <c r="C20" s="772" t="s">
        <v>20450</v>
      </c>
      <c r="D20" s="857" t="s">
        <v>20408</v>
      </c>
      <c r="E20" s="858" t="s">
        <v>19967</v>
      </c>
      <c r="F20" s="868" t="s">
        <v>19902</v>
      </c>
      <c r="G20" s="859" t="s">
        <v>1183</v>
      </c>
      <c r="H20" s="860" t="s">
        <v>19932</v>
      </c>
      <c r="I20" s="857" t="s">
        <v>19883</v>
      </c>
      <c r="J20" s="41"/>
      <c r="K20" s="41"/>
      <c r="L20" s="41"/>
      <c r="M20" s="41"/>
      <c r="N20" s="41"/>
      <c r="O20" s="41" t="s">
        <v>20007</v>
      </c>
      <c r="P20" s="41"/>
      <c r="Q20" s="885" t="s">
        <v>21171</v>
      </c>
      <c r="R20" s="799"/>
      <c r="S20" s="799"/>
      <c r="T20" s="799"/>
      <c r="U20" s="861"/>
      <c r="W20" s="863"/>
      <c r="X20" s="863"/>
    </row>
    <row r="21" spans="1:24" ht="15" thickTop="1" thickBot="1">
      <c r="A21" s="188">
        <v>20</v>
      </c>
      <c r="B21" s="188"/>
      <c r="C21" s="772" t="s">
        <v>20435</v>
      </c>
      <c r="D21" s="857" t="s">
        <v>20409</v>
      </c>
      <c r="E21" s="858" t="s">
        <v>19968</v>
      </c>
      <c r="F21" s="868" t="s">
        <v>19903</v>
      </c>
      <c r="G21" s="859" t="s">
        <v>1183</v>
      </c>
      <c r="H21" s="860" t="s">
        <v>19933</v>
      </c>
      <c r="I21" s="857" t="s">
        <v>19883</v>
      </c>
      <c r="J21" s="41"/>
      <c r="K21" s="41"/>
      <c r="L21" s="41"/>
      <c r="M21" s="41"/>
      <c r="N21" s="41"/>
      <c r="O21" s="41" t="s">
        <v>20007</v>
      </c>
      <c r="P21" s="41"/>
      <c r="Q21" s="885" t="s">
        <v>21172</v>
      </c>
      <c r="R21" s="799"/>
      <c r="S21" s="799"/>
      <c r="T21" s="799"/>
      <c r="U21" s="861"/>
      <c r="W21" s="863"/>
      <c r="X21" s="863"/>
    </row>
    <row r="22" spans="1:24" ht="15" thickTop="1" thickBot="1">
      <c r="A22" s="188">
        <v>21</v>
      </c>
      <c r="B22" s="188"/>
      <c r="C22" s="772" t="s">
        <v>20422</v>
      </c>
      <c r="D22" s="857" t="s">
        <v>20410</v>
      </c>
      <c r="E22" s="858" t="s">
        <v>19969</v>
      </c>
      <c r="F22" s="868" t="s">
        <v>19904</v>
      </c>
      <c r="G22" s="859" t="s">
        <v>1183</v>
      </c>
      <c r="H22" s="860" t="s">
        <v>19934</v>
      </c>
      <c r="I22" s="857" t="s">
        <v>19883</v>
      </c>
      <c r="J22" s="41"/>
      <c r="K22" s="41"/>
      <c r="L22" s="41"/>
      <c r="M22" s="41"/>
      <c r="N22" s="41"/>
      <c r="O22" s="41" t="s">
        <v>20007</v>
      </c>
      <c r="P22" s="41"/>
      <c r="Q22" s="885" t="s">
        <v>21173</v>
      </c>
      <c r="R22" s="799"/>
      <c r="S22" s="799"/>
      <c r="T22" s="799"/>
      <c r="U22" s="861"/>
      <c r="W22" s="863"/>
      <c r="X22" s="863"/>
    </row>
    <row r="23" spans="1:24" ht="15" thickTop="1" thickBot="1">
      <c r="A23" s="188">
        <v>22</v>
      </c>
      <c r="B23" s="188"/>
      <c r="C23" s="772" t="s">
        <v>20423</v>
      </c>
      <c r="D23" s="857" t="s">
        <v>20411</v>
      </c>
      <c r="E23" s="858" t="s">
        <v>19970</v>
      </c>
      <c r="F23" s="868" t="s">
        <v>19905</v>
      </c>
      <c r="G23" s="859" t="s">
        <v>1183</v>
      </c>
      <c r="H23" s="860" t="s">
        <v>19935</v>
      </c>
      <c r="I23" s="857" t="s">
        <v>19883</v>
      </c>
      <c r="J23" s="41"/>
      <c r="K23" s="41"/>
      <c r="L23" s="41"/>
      <c r="M23" s="41"/>
      <c r="N23" s="41"/>
      <c r="O23" s="41" t="s">
        <v>20007</v>
      </c>
      <c r="P23" s="41"/>
      <c r="Q23" s="885" t="s">
        <v>21174</v>
      </c>
      <c r="R23" s="799"/>
      <c r="S23" s="799"/>
      <c r="T23" s="799"/>
      <c r="U23" s="861"/>
      <c r="W23" s="863"/>
      <c r="X23" s="863"/>
    </row>
    <row r="24" spans="1:24" ht="15" thickTop="1" thickBot="1">
      <c r="A24" s="188">
        <v>23</v>
      </c>
      <c r="B24" s="188"/>
      <c r="C24" s="772" t="s">
        <v>20426</v>
      </c>
      <c r="D24" s="857" t="s">
        <v>20412</v>
      </c>
      <c r="E24" s="858" t="s">
        <v>19971</v>
      </c>
      <c r="F24" s="868" t="s">
        <v>19906</v>
      </c>
      <c r="G24" s="859" t="s">
        <v>1183</v>
      </c>
      <c r="H24" s="860" t="s">
        <v>19936</v>
      </c>
      <c r="I24" s="857" t="s">
        <v>19883</v>
      </c>
      <c r="J24" s="41"/>
      <c r="K24" s="41"/>
      <c r="L24" s="41"/>
      <c r="M24" s="41"/>
      <c r="N24" s="41"/>
      <c r="O24" s="41" t="s">
        <v>20007</v>
      </c>
      <c r="P24" s="41"/>
      <c r="Q24" s="885" t="s">
        <v>21175</v>
      </c>
      <c r="R24" s="799"/>
      <c r="S24" s="799"/>
      <c r="T24" s="799"/>
      <c r="U24" s="861"/>
      <c r="W24" s="863"/>
      <c r="X24" s="863"/>
    </row>
    <row r="25" spans="1:24" ht="15" thickTop="1" thickBot="1">
      <c r="A25" s="188">
        <v>24</v>
      </c>
      <c r="B25" s="188"/>
      <c r="C25" s="772" t="s">
        <v>20429</v>
      </c>
      <c r="D25" s="857" t="s">
        <v>20413</v>
      </c>
      <c r="E25" s="858" t="s">
        <v>19972</v>
      </c>
      <c r="F25" s="868" t="s">
        <v>19907</v>
      </c>
      <c r="G25" s="859" t="s">
        <v>1183</v>
      </c>
      <c r="H25" s="860" t="s">
        <v>19937</v>
      </c>
      <c r="I25" s="857" t="s">
        <v>19883</v>
      </c>
      <c r="J25" s="41"/>
      <c r="K25" s="41"/>
      <c r="L25" s="41"/>
      <c r="M25" s="41"/>
      <c r="N25" s="41"/>
      <c r="O25" s="41" t="s">
        <v>20007</v>
      </c>
      <c r="P25" s="41"/>
      <c r="Q25" s="885" t="s">
        <v>21176</v>
      </c>
      <c r="R25" s="799"/>
      <c r="S25" s="799"/>
      <c r="T25" s="799"/>
      <c r="U25" s="861"/>
      <c r="W25" s="863"/>
      <c r="X25" s="863"/>
    </row>
    <row r="26" spans="1:24" ht="15" thickTop="1" thickBot="1">
      <c r="A26" s="188">
        <v>25</v>
      </c>
      <c r="B26" s="188"/>
      <c r="C26" s="772" t="s">
        <v>20439</v>
      </c>
      <c r="D26" s="857" t="s">
        <v>20414</v>
      </c>
      <c r="E26" s="858" t="s">
        <v>19973</v>
      </c>
      <c r="F26" s="868" t="s">
        <v>19908</v>
      </c>
      <c r="G26" s="859" t="s">
        <v>1183</v>
      </c>
      <c r="H26" s="860" t="s">
        <v>19938</v>
      </c>
      <c r="I26" s="857" t="s">
        <v>19883</v>
      </c>
      <c r="J26" s="41"/>
      <c r="K26" s="41"/>
      <c r="L26" s="41"/>
      <c r="M26" s="41"/>
      <c r="N26" s="41"/>
      <c r="O26" s="41" t="s">
        <v>20007</v>
      </c>
      <c r="P26" s="41"/>
      <c r="Q26" s="885" t="s">
        <v>21177</v>
      </c>
      <c r="R26" s="799"/>
      <c r="S26" s="799"/>
      <c r="T26" s="799"/>
      <c r="U26" s="861"/>
      <c r="W26" s="863"/>
      <c r="X26" s="863"/>
    </row>
    <row r="27" spans="1:24" ht="15" thickTop="1" thickBot="1">
      <c r="A27" s="188">
        <v>26</v>
      </c>
      <c r="B27" s="188"/>
      <c r="C27" s="772" t="s">
        <v>20442</v>
      </c>
      <c r="D27" s="857" t="s">
        <v>20415</v>
      </c>
      <c r="E27" s="858" t="s">
        <v>19974</v>
      </c>
      <c r="F27" s="868" t="s">
        <v>19909</v>
      </c>
      <c r="G27" s="859" t="s">
        <v>1183</v>
      </c>
      <c r="H27" s="860" t="s">
        <v>19939</v>
      </c>
      <c r="I27" s="857" t="s">
        <v>19883</v>
      </c>
      <c r="J27" s="41"/>
      <c r="K27" s="41"/>
      <c r="L27" s="41"/>
      <c r="M27" s="41"/>
      <c r="N27" s="41"/>
      <c r="O27" s="41" t="s">
        <v>20007</v>
      </c>
      <c r="P27" s="41"/>
      <c r="Q27" s="885" t="s">
        <v>21178</v>
      </c>
      <c r="R27" s="799"/>
      <c r="S27" s="799"/>
      <c r="T27" s="799"/>
      <c r="U27" s="861"/>
      <c r="W27" s="863"/>
      <c r="X27" s="863"/>
    </row>
    <row r="28" spans="1:24" ht="15" thickTop="1" thickBot="1">
      <c r="A28" s="188">
        <v>27</v>
      </c>
      <c r="B28" s="188"/>
      <c r="C28" s="772" t="s">
        <v>20445</v>
      </c>
      <c r="D28" s="857" t="s">
        <v>20416</v>
      </c>
      <c r="E28" s="858" t="s">
        <v>19975</v>
      </c>
      <c r="F28" s="868" t="s">
        <v>19910</v>
      </c>
      <c r="G28" s="859" t="s">
        <v>1183</v>
      </c>
      <c r="H28" s="860" t="s">
        <v>19940</v>
      </c>
      <c r="I28" s="857" t="s">
        <v>19883</v>
      </c>
      <c r="J28" s="41"/>
      <c r="K28" s="41"/>
      <c r="L28" s="41"/>
      <c r="M28" s="41"/>
      <c r="N28" s="41"/>
      <c r="O28" s="41" t="s">
        <v>20007</v>
      </c>
      <c r="P28" s="41"/>
      <c r="Q28" s="885" t="s">
        <v>21179</v>
      </c>
      <c r="R28" s="799"/>
      <c r="S28" s="799"/>
      <c r="T28" s="799"/>
      <c r="U28" s="861"/>
      <c r="W28" s="863"/>
      <c r="X28" s="863"/>
    </row>
    <row r="29" spans="1:24" ht="15" thickTop="1" thickBot="1">
      <c r="A29" s="188">
        <v>28</v>
      </c>
      <c r="B29" s="188"/>
      <c r="C29" s="772" t="s">
        <v>20448</v>
      </c>
      <c r="D29" s="857" t="s">
        <v>20417</v>
      </c>
      <c r="E29" s="858" t="s">
        <v>19976</v>
      </c>
      <c r="F29" s="868" t="s">
        <v>19911</v>
      </c>
      <c r="G29" s="859" t="s">
        <v>1183</v>
      </c>
      <c r="H29" s="860" t="s">
        <v>19941</v>
      </c>
      <c r="I29" s="857" t="s">
        <v>19883</v>
      </c>
      <c r="J29" s="41"/>
      <c r="K29" s="41"/>
      <c r="L29" s="41"/>
      <c r="M29" s="41"/>
      <c r="N29" s="41"/>
      <c r="O29" s="41" t="s">
        <v>20007</v>
      </c>
      <c r="P29" s="41"/>
      <c r="Q29" s="885" t="s">
        <v>21180</v>
      </c>
      <c r="R29" s="799"/>
      <c r="S29" s="799"/>
      <c r="T29" s="799"/>
      <c r="U29" s="861"/>
      <c r="W29" s="863"/>
      <c r="X29" s="863"/>
    </row>
    <row r="30" spans="1:24" ht="15" thickTop="1" thickBot="1">
      <c r="A30" s="188">
        <v>29</v>
      </c>
      <c r="B30" s="188"/>
      <c r="C30" s="772" t="s">
        <v>20451</v>
      </c>
      <c r="D30" s="857" t="s">
        <v>20418</v>
      </c>
      <c r="E30" s="858" t="s">
        <v>19977</v>
      </c>
      <c r="F30" s="868" t="s">
        <v>19912</v>
      </c>
      <c r="G30" s="859" t="s">
        <v>1183</v>
      </c>
      <c r="H30" s="860" t="s">
        <v>19942</v>
      </c>
      <c r="I30" s="857" t="s">
        <v>19883</v>
      </c>
      <c r="J30" s="41"/>
      <c r="K30" s="41"/>
      <c r="L30" s="41"/>
      <c r="M30" s="41"/>
      <c r="N30" s="41"/>
      <c r="O30" s="41" t="s">
        <v>20007</v>
      </c>
      <c r="P30" s="41"/>
      <c r="Q30" s="885" t="s">
        <v>21181</v>
      </c>
      <c r="R30" s="799"/>
      <c r="S30" s="799"/>
      <c r="T30" s="799"/>
      <c r="U30" s="861"/>
      <c r="W30" s="863"/>
      <c r="X30" s="863"/>
    </row>
    <row r="31" spans="1:24" ht="15" thickTop="1" thickBot="1">
      <c r="A31" s="188">
        <v>30</v>
      </c>
      <c r="B31" s="188"/>
      <c r="C31" s="772" t="s">
        <v>20436</v>
      </c>
      <c r="D31" s="857" t="s">
        <v>20419</v>
      </c>
      <c r="E31" s="858" t="s">
        <v>19978</v>
      </c>
      <c r="F31" s="868" t="s">
        <v>19913</v>
      </c>
      <c r="G31" s="859" t="s">
        <v>1183</v>
      </c>
      <c r="H31" s="860" t="s">
        <v>19943</v>
      </c>
      <c r="I31" s="857" t="s">
        <v>19883</v>
      </c>
      <c r="J31" s="41"/>
      <c r="K31" s="41"/>
      <c r="L31" s="41"/>
      <c r="M31" s="41"/>
      <c r="N31" s="41"/>
      <c r="O31" s="41" t="s">
        <v>20007</v>
      </c>
      <c r="P31" s="41"/>
      <c r="Q31" s="885" t="s">
        <v>21182</v>
      </c>
      <c r="R31" s="799"/>
      <c r="S31" s="799"/>
      <c r="T31" s="799"/>
      <c r="U31" s="861"/>
      <c r="W31" s="863"/>
      <c r="X31" s="863"/>
    </row>
    <row r="32" spans="1:24" ht="15" thickTop="1" thickBot="1">
      <c r="A32" s="188">
        <v>31</v>
      </c>
      <c r="B32" s="188"/>
      <c r="C32" s="772" t="s">
        <v>20427</v>
      </c>
      <c r="D32" s="857" t="s">
        <v>20420</v>
      </c>
      <c r="E32" s="858" t="s">
        <v>19979</v>
      </c>
      <c r="F32" s="868" t="s">
        <v>19914</v>
      </c>
      <c r="G32" s="859" t="s">
        <v>1183</v>
      </c>
      <c r="H32" s="860" t="s">
        <v>28807</v>
      </c>
      <c r="I32" s="857" t="s">
        <v>19883</v>
      </c>
      <c r="J32" s="41"/>
      <c r="K32" s="41"/>
      <c r="L32" s="41"/>
      <c r="M32" s="41"/>
      <c r="N32" s="41"/>
      <c r="O32" s="41" t="s">
        <v>20007</v>
      </c>
      <c r="P32" s="41"/>
      <c r="Q32" s="799" t="s">
        <v>28809</v>
      </c>
      <c r="R32" s="799"/>
      <c r="S32" s="799"/>
      <c r="T32" s="799"/>
      <c r="U32" s="861"/>
      <c r="W32" s="863"/>
      <c r="X32" s="863"/>
    </row>
    <row r="33" spans="1:24" s="872" customFormat="1" ht="15" thickTop="1" thickBot="1">
      <c r="A33" s="188">
        <v>32</v>
      </c>
      <c r="B33" s="869"/>
      <c r="C33" s="869" t="s">
        <v>19990</v>
      </c>
      <c r="D33" s="869" t="s">
        <v>20005</v>
      </c>
      <c r="E33" s="840" t="s">
        <v>20006</v>
      </c>
      <c r="F33" s="853" t="s">
        <v>19991</v>
      </c>
      <c r="G33" s="869" t="s">
        <v>1183</v>
      </c>
      <c r="H33" s="870" t="s">
        <v>19993</v>
      </c>
      <c r="I33" s="840" t="s">
        <v>19992</v>
      </c>
      <c r="J33" s="840"/>
      <c r="K33" s="41"/>
      <c r="L33" s="41"/>
      <c r="M33" s="41"/>
      <c r="N33" s="41"/>
      <c r="O33" s="871">
        <v>43763</v>
      </c>
      <c r="P33" s="871"/>
      <c r="Q33" s="886" t="s">
        <v>21183</v>
      </c>
      <c r="R33" s="872" t="s">
        <v>1409</v>
      </c>
      <c r="S33" s="873"/>
    </row>
    <row r="34" spans="1:24" ht="15" thickTop="1" thickBot="1">
      <c r="A34" s="188">
        <v>33</v>
      </c>
      <c r="B34" s="188"/>
      <c r="C34" s="869" t="s">
        <v>17771</v>
      </c>
      <c r="D34" s="188" t="s">
        <v>20140</v>
      </c>
      <c r="E34" s="524" t="s">
        <v>20141</v>
      </c>
      <c r="F34" s="868" t="s">
        <v>20026</v>
      </c>
      <c r="G34" s="869" t="s">
        <v>1183</v>
      </c>
      <c r="H34" s="860" t="s">
        <v>20027</v>
      </c>
      <c r="I34" s="840" t="s">
        <v>19992</v>
      </c>
      <c r="J34" s="41"/>
      <c r="K34" s="41"/>
      <c r="L34" s="41"/>
      <c r="M34" s="41"/>
      <c r="N34" s="41"/>
      <c r="O34" s="41" t="s">
        <v>20142</v>
      </c>
      <c r="P34" s="41"/>
      <c r="Q34" s="885" t="s">
        <v>21184</v>
      </c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 t="s">
        <v>22052</v>
      </c>
      <c r="D35" s="188" t="s">
        <v>22201</v>
      </c>
      <c r="E35" s="524" t="s">
        <v>22202</v>
      </c>
      <c r="F35" s="853" t="s">
        <v>22053</v>
      </c>
      <c r="G35" s="869" t="s">
        <v>1183</v>
      </c>
      <c r="H35" s="860" t="s">
        <v>22058</v>
      </c>
      <c r="I35" s="857" t="s">
        <v>5332</v>
      </c>
      <c r="J35" s="41"/>
      <c r="K35" s="41"/>
      <c r="L35" s="41"/>
      <c r="M35" s="41"/>
      <c r="N35" s="41"/>
      <c r="O35" s="41" t="s">
        <v>22200</v>
      </c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 t="s">
        <v>33272</v>
      </c>
      <c r="D36" s="188" t="s">
        <v>33368</v>
      </c>
      <c r="E36" s="771" t="s">
        <v>33367</v>
      </c>
      <c r="F36" s="23" t="s">
        <v>33274</v>
      </c>
      <c r="G36" s="990" t="s">
        <v>33275</v>
      </c>
      <c r="H36" s="860" t="s">
        <v>33277</v>
      </c>
      <c r="I36" s="41" t="s">
        <v>33276</v>
      </c>
      <c r="J36" s="41"/>
      <c r="K36" s="41"/>
      <c r="L36" s="41"/>
      <c r="M36" s="41"/>
      <c r="N36" s="41"/>
      <c r="O36" s="41" t="s">
        <v>33369</v>
      </c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523" t="s">
        <v>33273</v>
      </c>
      <c r="D37" s="522" t="s">
        <v>33357</v>
      </c>
      <c r="E37" s="1132" t="s">
        <v>33358</v>
      </c>
      <c r="F37" s="23" t="s">
        <v>24102</v>
      </c>
      <c r="G37" s="1186" t="s">
        <v>24103</v>
      </c>
      <c r="H37" s="1187" t="s">
        <v>33186</v>
      </c>
      <c r="I37" s="522" t="s">
        <v>31636</v>
      </c>
      <c r="J37" s="522"/>
      <c r="K37" s="522"/>
      <c r="L37" s="522"/>
      <c r="M37" s="522"/>
      <c r="N37" s="522"/>
      <c r="O37" s="1188">
        <v>44607</v>
      </c>
      <c r="P37" s="1189"/>
      <c r="Q37" s="885" t="s">
        <v>33411</v>
      </c>
      <c r="R37" s="1183" t="s">
        <v>33356</v>
      </c>
      <c r="S37" s="1184"/>
      <c r="T37" s="1185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06"/>
      <c r="F38" s="864"/>
      <c r="G38" s="188"/>
      <c r="H38" s="860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861"/>
    </row>
    <row r="39" spans="1:24" ht="15" thickTop="1" thickBot="1">
      <c r="A39" s="188"/>
      <c r="B39" s="188"/>
      <c r="C39" s="188"/>
      <c r="D39" s="188"/>
      <c r="E39" s="506"/>
      <c r="F39" s="864"/>
      <c r="G39" s="188"/>
      <c r="H39" s="860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861"/>
    </row>
    <row r="40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32" r:id="rId2" display="SW00018800001@nihonsoft.net"/>
    <hyperlink ref="F33" r:id="rId3"/>
    <hyperlink ref="F34" r:id="rId4" display="SW00018800001@nihonsoft.net"/>
    <hyperlink ref="F35" r:id="rId5" display="SW00018800032@nihonsoft.net"/>
    <hyperlink ref="F36" r:id="rId6"/>
    <hyperlink ref="F37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31.7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9" t="s">
        <v>20486</v>
      </c>
      <c r="D2" s="822" t="s">
        <v>20527</v>
      </c>
      <c r="E2" s="823" t="s">
        <v>20529</v>
      </c>
      <c r="F2" s="87" t="s">
        <v>20630</v>
      </c>
      <c r="G2" s="824" t="s">
        <v>1183</v>
      </c>
      <c r="H2" s="409" t="s">
        <v>20490</v>
      </c>
      <c r="I2" s="822" t="s">
        <v>7809</v>
      </c>
      <c r="J2" s="8"/>
      <c r="K2" s="410"/>
      <c r="L2" s="410"/>
      <c r="M2" s="410"/>
      <c r="N2" s="410"/>
      <c r="O2" s="15" t="s">
        <v>21631</v>
      </c>
      <c r="P2" s="15"/>
      <c r="Q2" s="882" t="s">
        <v>20628</v>
      </c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1010</v>
      </c>
      <c r="C3" s="772" t="s">
        <v>20487</v>
      </c>
      <c r="D3" s="822" t="s">
        <v>20528</v>
      </c>
      <c r="E3" s="407" t="s">
        <v>20530</v>
      </c>
      <c r="F3" s="87" t="s">
        <v>20488</v>
      </c>
      <c r="G3" s="824" t="s">
        <v>1183</v>
      </c>
      <c r="H3" s="409" t="s">
        <v>20489</v>
      </c>
      <c r="I3" s="822" t="s">
        <v>7809</v>
      </c>
      <c r="J3" s="410"/>
      <c r="K3" s="410"/>
      <c r="L3" s="410"/>
      <c r="M3" s="410"/>
      <c r="N3" s="410"/>
      <c r="O3" s="15" t="s">
        <v>21631</v>
      </c>
      <c r="P3" s="410"/>
      <c r="Q3" s="882" t="s">
        <v>20629</v>
      </c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1040</v>
      </c>
      <c r="C4" s="573" t="s">
        <v>33008</v>
      </c>
      <c r="D4" s="406" t="s">
        <v>23666</v>
      </c>
      <c r="E4" s="407" t="s">
        <v>23731</v>
      </c>
      <c r="F4" s="87" t="s">
        <v>24012</v>
      </c>
      <c r="G4" s="824" t="s">
        <v>21</v>
      </c>
      <c r="H4" s="409" t="s">
        <v>23492</v>
      </c>
      <c r="I4" s="8" t="s">
        <v>23343</v>
      </c>
      <c r="J4" s="410"/>
      <c r="K4" s="410"/>
      <c r="L4" s="410"/>
      <c r="M4" s="410"/>
      <c r="N4" s="410"/>
      <c r="O4" s="15" t="s">
        <v>24013</v>
      </c>
      <c r="P4" s="410"/>
      <c r="Q4" s="504" t="s">
        <v>24150</v>
      </c>
      <c r="R4" s="504"/>
      <c r="S4" s="504"/>
      <c r="T4" s="504" t="s">
        <v>24014</v>
      </c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1020</v>
      </c>
      <c r="C5" s="573" t="s">
        <v>24476</v>
      </c>
      <c r="D5" s="406" t="s">
        <v>23706</v>
      </c>
      <c r="E5" s="407" t="s">
        <v>23750</v>
      </c>
      <c r="F5" s="87" t="s">
        <v>24205</v>
      </c>
      <c r="G5" s="824" t="s">
        <v>21</v>
      </c>
      <c r="H5" s="409" t="s">
        <v>23520</v>
      </c>
      <c r="I5" s="8" t="s">
        <v>23343</v>
      </c>
      <c r="J5" s="410"/>
      <c r="K5" s="410"/>
      <c r="L5" s="410"/>
      <c r="M5" s="410"/>
      <c r="N5" s="410"/>
      <c r="O5" s="15" t="s">
        <v>23778</v>
      </c>
      <c r="P5" s="410"/>
      <c r="Q5" s="504" t="s">
        <v>24209</v>
      </c>
      <c r="R5" s="504"/>
      <c r="S5" s="504"/>
      <c r="T5" s="504" t="s">
        <v>24207</v>
      </c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>
        <v>1030</v>
      </c>
      <c r="C6" s="573" t="s">
        <v>24483</v>
      </c>
      <c r="D6" s="406" t="s">
        <v>23707</v>
      </c>
      <c r="E6" s="407" t="s">
        <v>23751</v>
      </c>
      <c r="F6" s="87" t="s">
        <v>24206</v>
      </c>
      <c r="G6" s="824" t="s">
        <v>21</v>
      </c>
      <c r="H6" s="409" t="s">
        <v>23521</v>
      </c>
      <c r="I6" s="8" t="s">
        <v>23343</v>
      </c>
      <c r="J6" s="410"/>
      <c r="K6" s="410"/>
      <c r="L6" s="410"/>
      <c r="M6" s="410"/>
      <c r="N6" s="410"/>
      <c r="O6" s="15" t="s">
        <v>23778</v>
      </c>
      <c r="P6" s="410"/>
      <c r="Q6" s="504" t="s">
        <v>24210</v>
      </c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1050</v>
      </c>
      <c r="C7" s="573" t="s">
        <v>24919</v>
      </c>
      <c r="D7" s="406" t="s">
        <v>24756</v>
      </c>
      <c r="E7" s="407" t="s">
        <v>24755</v>
      </c>
      <c r="F7" s="87" t="s">
        <v>24622</v>
      </c>
      <c r="G7" s="824" t="s">
        <v>21</v>
      </c>
      <c r="H7" s="409" t="s">
        <v>24623</v>
      </c>
      <c r="I7" s="8" t="s">
        <v>23343</v>
      </c>
      <c r="J7" s="410"/>
      <c r="K7" s="410"/>
      <c r="L7" s="410"/>
      <c r="M7" s="410"/>
      <c r="N7" s="410"/>
      <c r="O7" s="15" t="s">
        <v>24754</v>
      </c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1120</v>
      </c>
      <c r="C8" s="573" t="s">
        <v>33009</v>
      </c>
      <c r="D8" s="406" t="s">
        <v>28309</v>
      </c>
      <c r="E8" s="407" t="s">
        <v>28310</v>
      </c>
      <c r="F8" s="87" t="s">
        <v>28307</v>
      </c>
      <c r="G8" s="824" t="s">
        <v>21</v>
      </c>
      <c r="H8" s="409" t="s">
        <v>28308</v>
      </c>
      <c r="I8" s="8" t="s">
        <v>23343</v>
      </c>
      <c r="J8" s="410"/>
      <c r="K8" s="410"/>
      <c r="L8" s="410"/>
      <c r="M8" s="410"/>
      <c r="N8" s="410"/>
      <c r="O8" s="15" t="s">
        <v>28311</v>
      </c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1070</v>
      </c>
      <c r="C9" s="573" t="s">
        <v>28394</v>
      </c>
      <c r="D9" s="406" t="s">
        <v>28447</v>
      </c>
      <c r="E9" s="407" t="s">
        <v>28451</v>
      </c>
      <c r="F9" s="87" t="s">
        <v>28398</v>
      </c>
      <c r="G9" s="824" t="s">
        <v>21</v>
      </c>
      <c r="H9" s="409" t="s">
        <v>28403</v>
      </c>
      <c r="I9" s="8" t="s">
        <v>23343</v>
      </c>
      <c r="J9" s="410"/>
      <c r="K9" s="410"/>
      <c r="L9" s="410"/>
      <c r="M9" s="410"/>
      <c r="N9" s="410"/>
      <c r="O9" s="15" t="s">
        <v>28446</v>
      </c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5" thickTop="1" thickBot="1">
      <c r="A10" s="406">
        <v>9</v>
      </c>
      <c r="B10" s="406">
        <v>1080</v>
      </c>
      <c r="C10" s="573" t="s">
        <v>28395</v>
      </c>
      <c r="D10" s="406" t="s">
        <v>28448</v>
      </c>
      <c r="E10" s="407" t="s">
        <v>28452</v>
      </c>
      <c r="F10" s="87" t="s">
        <v>28399</v>
      </c>
      <c r="G10" s="824" t="s">
        <v>21</v>
      </c>
      <c r="H10" s="409" t="s">
        <v>28404</v>
      </c>
      <c r="I10" s="8" t="s">
        <v>23343</v>
      </c>
      <c r="J10" s="410"/>
      <c r="K10" s="410"/>
      <c r="L10" s="410"/>
      <c r="M10" s="410"/>
      <c r="N10" s="410"/>
      <c r="O10" s="15" t="s">
        <v>28446</v>
      </c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>
        <v>1090</v>
      </c>
      <c r="C11" s="573" t="s">
        <v>28396</v>
      </c>
      <c r="D11" s="406" t="s">
        <v>28449</v>
      </c>
      <c r="E11" s="407" t="s">
        <v>28453</v>
      </c>
      <c r="F11" s="87" t="s">
        <v>28400</v>
      </c>
      <c r="G11" s="824" t="s">
        <v>21</v>
      </c>
      <c r="H11" s="409" t="s">
        <v>28405</v>
      </c>
      <c r="I11" s="8" t="s">
        <v>23343</v>
      </c>
      <c r="J11" s="410"/>
      <c r="K11" s="410"/>
      <c r="L11" s="410"/>
      <c r="M11" s="410"/>
      <c r="N11" s="410"/>
      <c r="O11" s="15" t="s">
        <v>28446</v>
      </c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>
        <v>1100</v>
      </c>
      <c r="C12" s="573" t="s">
        <v>28397</v>
      </c>
      <c r="D12" s="406" t="s">
        <v>28450</v>
      </c>
      <c r="E12" s="407" t="s">
        <v>28454</v>
      </c>
      <c r="F12" s="87" t="s">
        <v>28401</v>
      </c>
      <c r="G12" s="824" t="s">
        <v>21</v>
      </c>
      <c r="H12" s="409" t="s">
        <v>28402</v>
      </c>
      <c r="I12" s="8" t="s">
        <v>23343</v>
      </c>
      <c r="J12" s="410"/>
      <c r="K12" s="410"/>
      <c r="L12" s="410"/>
      <c r="M12" s="410"/>
      <c r="N12" s="410"/>
      <c r="O12" s="15" t="s">
        <v>28446</v>
      </c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>
        <v>1110</v>
      </c>
      <c r="C13" s="573" t="s">
        <v>29372</v>
      </c>
      <c r="D13" s="406" t="s">
        <v>29025</v>
      </c>
      <c r="E13" s="407" t="s">
        <v>29026</v>
      </c>
      <c r="F13" s="87" t="s">
        <v>28973</v>
      </c>
      <c r="G13" s="406" t="s">
        <v>28974</v>
      </c>
      <c r="H13" s="409" t="s">
        <v>28975</v>
      </c>
      <c r="I13" s="8" t="s">
        <v>23343</v>
      </c>
      <c r="J13" s="410"/>
      <c r="K13" s="410"/>
      <c r="L13" s="410"/>
      <c r="M13" s="410"/>
      <c r="N13" s="410"/>
      <c r="O13" s="410" t="s">
        <v>29027</v>
      </c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>
        <v>13</v>
      </c>
      <c r="B14" s="406">
        <v>1120</v>
      </c>
      <c r="C14" s="573" t="s">
        <v>29494</v>
      </c>
      <c r="D14" s="406" t="s">
        <v>29172</v>
      </c>
      <c r="E14" s="407" t="s">
        <v>29173</v>
      </c>
      <c r="F14" s="87" t="s">
        <v>28577</v>
      </c>
      <c r="G14" s="406" t="s">
        <v>24103</v>
      </c>
      <c r="H14" s="409" t="s">
        <v>29126</v>
      </c>
      <c r="I14" s="8" t="s">
        <v>23343</v>
      </c>
      <c r="J14" s="410"/>
      <c r="K14" s="410"/>
      <c r="L14" s="410"/>
      <c r="M14" s="410"/>
      <c r="N14" s="410"/>
      <c r="O14" s="410" t="s">
        <v>29174</v>
      </c>
      <c r="P14" s="410"/>
      <c r="Q14" s="504" t="s">
        <v>29224</v>
      </c>
      <c r="R14" s="504"/>
      <c r="S14" s="504"/>
      <c r="T14" s="504"/>
      <c r="U14" s="412"/>
      <c r="W14" s="570"/>
      <c r="X14" s="570"/>
    </row>
    <row r="15" spans="1:24" ht="15" thickTop="1" thickBot="1">
      <c r="A15" s="406">
        <v>14</v>
      </c>
      <c r="B15" s="406">
        <v>1130</v>
      </c>
      <c r="C15" s="573" t="s">
        <v>32978</v>
      </c>
      <c r="D15" s="406" t="s">
        <v>33029</v>
      </c>
      <c r="E15" s="407" t="s">
        <v>33033</v>
      </c>
      <c r="F15" s="87" t="s">
        <v>28577</v>
      </c>
      <c r="G15" s="406" t="s">
        <v>24103</v>
      </c>
      <c r="H15" s="409" t="s">
        <v>32982</v>
      </c>
      <c r="I15" s="8" t="s">
        <v>23343</v>
      </c>
      <c r="J15" s="410"/>
      <c r="K15" s="410"/>
      <c r="L15" s="410"/>
      <c r="M15" s="410"/>
      <c r="N15" s="410"/>
      <c r="O15" s="410" t="s">
        <v>33034</v>
      </c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>
        <v>15</v>
      </c>
      <c r="B16" s="406">
        <v>1140</v>
      </c>
      <c r="C16" s="406" t="s">
        <v>32979</v>
      </c>
      <c r="D16" s="406" t="s">
        <v>33030</v>
      </c>
      <c r="E16" s="407" t="s">
        <v>33033</v>
      </c>
      <c r="F16" s="87" t="s">
        <v>28577</v>
      </c>
      <c r="G16" s="406" t="s">
        <v>24103</v>
      </c>
      <c r="H16" s="409" t="s">
        <v>32983</v>
      </c>
      <c r="I16" s="8" t="s">
        <v>23343</v>
      </c>
      <c r="J16" s="410"/>
      <c r="K16" s="410"/>
      <c r="L16" s="410"/>
      <c r="M16" s="410"/>
      <c r="N16" s="410"/>
      <c r="O16" s="410" t="s">
        <v>33034</v>
      </c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>
        <v>16</v>
      </c>
      <c r="B17" s="406">
        <v>1150</v>
      </c>
      <c r="C17" s="406" t="s">
        <v>32980</v>
      </c>
      <c r="D17" s="406" t="s">
        <v>33031</v>
      </c>
      <c r="E17" s="407" t="s">
        <v>33033</v>
      </c>
      <c r="F17" s="87" t="s">
        <v>28577</v>
      </c>
      <c r="G17" s="406" t="s">
        <v>24103</v>
      </c>
      <c r="H17" s="409" t="s">
        <v>32984</v>
      </c>
      <c r="I17" s="8" t="s">
        <v>23343</v>
      </c>
      <c r="J17" s="410"/>
      <c r="K17" s="410"/>
      <c r="L17" s="410"/>
      <c r="M17" s="410"/>
      <c r="N17" s="410"/>
      <c r="O17" s="410" t="s">
        <v>33034</v>
      </c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>
        <v>17</v>
      </c>
      <c r="B18" s="406">
        <v>1160</v>
      </c>
      <c r="C18" s="406" t="s">
        <v>32981</v>
      </c>
      <c r="D18" s="406" t="s">
        <v>33032</v>
      </c>
      <c r="E18" s="407" t="s">
        <v>33033</v>
      </c>
      <c r="F18" s="87" t="s">
        <v>28577</v>
      </c>
      <c r="G18" s="406" t="s">
        <v>24103</v>
      </c>
      <c r="H18" s="409" t="s">
        <v>32985</v>
      </c>
      <c r="I18" s="8" t="s">
        <v>23343</v>
      </c>
      <c r="J18" s="410"/>
      <c r="K18" s="410"/>
      <c r="L18" s="410"/>
      <c r="M18" s="410"/>
      <c r="N18" s="410"/>
      <c r="O18" s="410" t="s">
        <v>33034</v>
      </c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900001@nihonsoft.net"/>
    <hyperlink ref="F4" r:id="rId3" display="SW00018900001@nihonsoft.net"/>
    <hyperlink ref="F5" r:id="rId4" display="SW00018900001@nihonsoft.net"/>
    <hyperlink ref="F6" r:id="rId5" display="SW00018900001@nihonsoft.net"/>
    <hyperlink ref="F7" r:id="rId6" display="SW00018900001@nihonsoft.net"/>
    <hyperlink ref="F8" r:id="rId7" display="SW00018900001@nihonsoft.net"/>
    <hyperlink ref="F9" r:id="rId8" display="SW00018900001@nihonsoft.net"/>
    <hyperlink ref="F11" r:id="rId9" display="SW00018900001@nihonsoft.net"/>
    <hyperlink ref="F10" r:id="rId10" display="SW00018900001@nihonsoft.net"/>
    <hyperlink ref="F12" r:id="rId11" display="SW00018900001@nihonsoft.net"/>
    <hyperlink ref="F13" r:id="rId12"/>
    <hyperlink ref="F14" r:id="rId13"/>
    <hyperlink ref="F15:F18" r:id="rId14" display="sofinet@nihonsoft.net"/>
  </hyperlinks>
  <pageMargins left="0.7" right="0.7" top="0.75" bottom="0.75" header="0.51180555555555496" footer="0.51180555555555496"/>
  <pageSetup paperSize="9" firstPageNumber="0" fitToHeight="0" orientation="landscape" r:id="rId1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7.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>
        <v>153574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9" t="s">
        <v>20539</v>
      </c>
      <c r="D2" s="822" t="s">
        <v>20592</v>
      </c>
      <c r="E2" s="880" t="s">
        <v>20593</v>
      </c>
      <c r="F2" s="87" t="s">
        <v>23296</v>
      </c>
      <c r="G2" s="824" t="s">
        <v>1183</v>
      </c>
      <c r="H2" s="409" t="s">
        <v>20540</v>
      </c>
      <c r="I2" s="822" t="s">
        <v>7809</v>
      </c>
      <c r="J2" s="8"/>
      <c r="K2" s="410"/>
      <c r="L2" s="410"/>
      <c r="M2" s="410"/>
      <c r="N2" s="410"/>
      <c r="O2" s="15" t="s">
        <v>20591</v>
      </c>
      <c r="P2" s="15"/>
      <c r="Q2" s="41" t="s">
        <v>20627</v>
      </c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948" t="s">
        <v>23341</v>
      </c>
      <c r="D3" s="822" t="s">
        <v>23655</v>
      </c>
      <c r="E3" s="524" t="s">
        <v>23656</v>
      </c>
      <c r="F3" s="87" t="s">
        <v>23792</v>
      </c>
      <c r="G3" s="824" t="s">
        <v>21</v>
      </c>
      <c r="H3" s="409" t="s">
        <v>23342</v>
      </c>
      <c r="I3" s="822" t="s">
        <v>23344</v>
      </c>
      <c r="J3" s="410"/>
      <c r="K3" s="410"/>
      <c r="L3" s="410"/>
      <c r="M3" s="410"/>
      <c r="N3" s="410"/>
      <c r="O3" s="15" t="s">
        <v>23791</v>
      </c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42"/>
      <c r="H4" s="409"/>
      <c r="I4" s="8"/>
      <c r="J4" s="410"/>
      <c r="K4" s="410"/>
      <c r="L4" s="410"/>
      <c r="M4" s="410"/>
      <c r="N4" s="410"/>
      <c r="O4" s="15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42"/>
      <c r="H5" s="409"/>
      <c r="I5" s="8"/>
      <c r="J5" s="410"/>
      <c r="K5" s="410"/>
      <c r="L5" s="410"/>
      <c r="M5" s="410"/>
      <c r="N5" s="410"/>
      <c r="O5" s="15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42"/>
      <c r="H6" s="409"/>
      <c r="I6" s="8"/>
      <c r="J6" s="410"/>
      <c r="K6" s="410"/>
      <c r="L6" s="410"/>
      <c r="M6" s="410"/>
      <c r="N6" s="410"/>
      <c r="O6" s="15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9" t="s">
        <v>20749</v>
      </c>
      <c r="D2" s="822" t="s">
        <v>20889</v>
      </c>
      <c r="E2" s="880" t="s">
        <v>20905</v>
      </c>
      <c r="F2" s="87" t="s">
        <v>20768</v>
      </c>
      <c r="G2" s="824" t="s">
        <v>1183</v>
      </c>
      <c r="H2" s="409" t="s">
        <v>20770</v>
      </c>
      <c r="I2" s="822" t="s">
        <v>20765</v>
      </c>
      <c r="J2" s="8"/>
      <c r="K2" s="410"/>
      <c r="L2" s="410"/>
      <c r="M2" s="410"/>
      <c r="N2" s="410"/>
      <c r="O2" s="15" t="s">
        <v>20921</v>
      </c>
      <c r="P2" s="15"/>
      <c r="Q2" s="41"/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772" t="s">
        <v>20750</v>
      </c>
      <c r="D3" s="822" t="s">
        <v>20890</v>
      </c>
      <c r="E3" s="407" t="s">
        <v>20906</v>
      </c>
      <c r="F3" s="87" t="s">
        <v>20785</v>
      </c>
      <c r="G3" s="824" t="s">
        <v>1183</v>
      </c>
      <c r="H3" s="409" t="s">
        <v>20771</v>
      </c>
      <c r="I3" s="822" t="s">
        <v>20765</v>
      </c>
      <c r="J3" s="410"/>
      <c r="K3" s="410"/>
      <c r="L3" s="410"/>
      <c r="M3" s="410"/>
      <c r="N3" s="410"/>
      <c r="O3" s="15" t="s">
        <v>20921</v>
      </c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 t="s">
        <v>20751</v>
      </c>
      <c r="D4" s="822" t="s">
        <v>20891</v>
      </c>
      <c r="E4" s="407" t="s">
        <v>20907</v>
      </c>
      <c r="F4" s="87" t="s">
        <v>20786</v>
      </c>
      <c r="G4" s="824" t="s">
        <v>1183</v>
      </c>
      <c r="H4" s="409" t="s">
        <v>20772</v>
      </c>
      <c r="I4" s="822" t="s">
        <v>20765</v>
      </c>
      <c r="J4" s="410"/>
      <c r="K4" s="410"/>
      <c r="L4" s="410"/>
      <c r="M4" s="410"/>
      <c r="N4" s="410"/>
      <c r="O4" s="15" t="s">
        <v>20921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 t="s">
        <v>20752</v>
      </c>
      <c r="D5" s="822" t="s">
        <v>20892</v>
      </c>
      <c r="E5" s="407" t="s">
        <v>20908</v>
      </c>
      <c r="F5" s="87" t="s">
        <v>20787</v>
      </c>
      <c r="G5" s="824" t="s">
        <v>1183</v>
      </c>
      <c r="H5" s="409" t="s">
        <v>20773</v>
      </c>
      <c r="I5" s="822" t="s">
        <v>20765</v>
      </c>
      <c r="J5" s="410"/>
      <c r="K5" s="410"/>
      <c r="L5" s="410"/>
      <c r="M5" s="410"/>
      <c r="N5" s="410"/>
      <c r="O5" s="15" t="s">
        <v>20921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 t="s">
        <v>20753</v>
      </c>
      <c r="D6" s="822" t="s">
        <v>20893</v>
      </c>
      <c r="E6" s="407" t="s">
        <v>20909</v>
      </c>
      <c r="F6" s="87" t="s">
        <v>20788</v>
      </c>
      <c r="G6" s="824" t="s">
        <v>1183</v>
      </c>
      <c r="H6" s="409" t="s">
        <v>20774</v>
      </c>
      <c r="I6" s="822" t="s">
        <v>20765</v>
      </c>
      <c r="J6" s="410"/>
      <c r="K6" s="410"/>
      <c r="L6" s="410"/>
      <c r="M6" s="410"/>
      <c r="N6" s="410"/>
      <c r="O6" s="15" t="s">
        <v>20921</v>
      </c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 t="s">
        <v>20754</v>
      </c>
      <c r="D7" s="822" t="s">
        <v>20894</v>
      </c>
      <c r="E7" s="407" t="s">
        <v>20910</v>
      </c>
      <c r="F7" s="87" t="s">
        <v>20789</v>
      </c>
      <c r="G7" s="824" t="s">
        <v>1183</v>
      </c>
      <c r="H7" s="409" t="s">
        <v>20775</v>
      </c>
      <c r="I7" s="822" t="s">
        <v>20765</v>
      </c>
      <c r="J7" s="410"/>
      <c r="K7" s="410"/>
      <c r="L7" s="410"/>
      <c r="M7" s="410"/>
      <c r="N7" s="410"/>
      <c r="O7" s="15" t="s">
        <v>20921</v>
      </c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 t="s">
        <v>20755</v>
      </c>
      <c r="D8" s="822" t="s">
        <v>20895</v>
      </c>
      <c r="E8" s="407" t="s">
        <v>20911</v>
      </c>
      <c r="F8" s="87" t="s">
        <v>20790</v>
      </c>
      <c r="G8" s="824" t="s">
        <v>1183</v>
      </c>
      <c r="H8" s="409" t="s">
        <v>20776</v>
      </c>
      <c r="I8" s="822" t="s">
        <v>20765</v>
      </c>
      <c r="J8" s="410"/>
      <c r="K8" s="410"/>
      <c r="L8" s="410"/>
      <c r="M8" s="410"/>
      <c r="N8" s="410"/>
      <c r="O8" s="15" t="s">
        <v>20921</v>
      </c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 t="s">
        <v>20756</v>
      </c>
      <c r="D9" s="822" t="s">
        <v>20896</v>
      </c>
      <c r="E9" s="407" t="s">
        <v>20912</v>
      </c>
      <c r="F9" s="87" t="s">
        <v>20791</v>
      </c>
      <c r="G9" s="824" t="s">
        <v>1183</v>
      </c>
      <c r="H9" s="409" t="s">
        <v>20777</v>
      </c>
      <c r="I9" s="822" t="s">
        <v>20765</v>
      </c>
      <c r="J9" s="410"/>
      <c r="K9" s="410"/>
      <c r="L9" s="410"/>
      <c r="M9" s="410"/>
      <c r="N9" s="410"/>
      <c r="O9" s="15" t="s">
        <v>20921</v>
      </c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5" thickTop="1" thickBot="1">
      <c r="A10" s="406">
        <v>9</v>
      </c>
      <c r="B10" s="406"/>
      <c r="C10" s="573" t="s">
        <v>20757</v>
      </c>
      <c r="D10" s="822" t="s">
        <v>20897</v>
      </c>
      <c r="E10" s="407" t="s">
        <v>20913</v>
      </c>
      <c r="F10" s="87" t="s">
        <v>20792</v>
      </c>
      <c r="G10" s="824" t="s">
        <v>1183</v>
      </c>
      <c r="H10" s="409" t="s">
        <v>20778</v>
      </c>
      <c r="I10" s="822" t="s">
        <v>20765</v>
      </c>
      <c r="J10" s="410"/>
      <c r="K10" s="410"/>
      <c r="L10" s="410"/>
      <c r="M10" s="410"/>
      <c r="N10" s="410"/>
      <c r="O10" s="15" t="s">
        <v>20921</v>
      </c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/>
      <c r="C11" s="573" t="s">
        <v>20758</v>
      </c>
      <c r="D11" s="822" t="s">
        <v>20898</v>
      </c>
      <c r="E11" s="407" t="s">
        <v>20914</v>
      </c>
      <c r="F11" s="87" t="s">
        <v>20793</v>
      </c>
      <c r="G11" s="824" t="s">
        <v>1183</v>
      </c>
      <c r="H11" s="409" t="s">
        <v>20779</v>
      </c>
      <c r="I11" s="822" t="s">
        <v>20765</v>
      </c>
      <c r="J11" s="410"/>
      <c r="K11" s="410"/>
      <c r="L11" s="410"/>
      <c r="M11" s="410"/>
      <c r="N11" s="410"/>
      <c r="O11" s="15" t="s">
        <v>20921</v>
      </c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/>
      <c r="C12" s="573" t="s">
        <v>20759</v>
      </c>
      <c r="D12" s="822" t="s">
        <v>20899</v>
      </c>
      <c r="E12" s="407" t="s">
        <v>20915</v>
      </c>
      <c r="F12" s="87" t="s">
        <v>20794</v>
      </c>
      <c r="G12" s="824" t="s">
        <v>1183</v>
      </c>
      <c r="H12" s="409" t="s">
        <v>20780</v>
      </c>
      <c r="I12" s="822" t="s">
        <v>20765</v>
      </c>
      <c r="J12" s="410"/>
      <c r="K12" s="410"/>
      <c r="L12" s="410"/>
      <c r="M12" s="410"/>
      <c r="N12" s="410"/>
      <c r="O12" s="15" t="s">
        <v>20921</v>
      </c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/>
      <c r="C13" s="573" t="s">
        <v>20760</v>
      </c>
      <c r="D13" s="822" t="s">
        <v>20900</v>
      </c>
      <c r="E13" s="407" t="s">
        <v>20916</v>
      </c>
      <c r="F13" s="87" t="s">
        <v>20795</v>
      </c>
      <c r="G13" s="824" t="s">
        <v>1183</v>
      </c>
      <c r="H13" s="409" t="s">
        <v>20781</v>
      </c>
      <c r="I13" s="822" t="s">
        <v>20765</v>
      </c>
      <c r="J13" s="410"/>
      <c r="K13" s="410"/>
      <c r="L13" s="410"/>
      <c r="M13" s="410"/>
      <c r="N13" s="410"/>
      <c r="O13" s="15" t="s">
        <v>20921</v>
      </c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>
        <v>13</v>
      </c>
      <c r="B14" s="406"/>
      <c r="C14" s="573" t="s">
        <v>20761</v>
      </c>
      <c r="D14" s="822" t="s">
        <v>20901</v>
      </c>
      <c r="E14" s="407" t="s">
        <v>20917</v>
      </c>
      <c r="F14" s="87" t="s">
        <v>20796</v>
      </c>
      <c r="G14" s="824" t="s">
        <v>1183</v>
      </c>
      <c r="H14" s="409" t="s">
        <v>20782</v>
      </c>
      <c r="I14" s="822" t="s">
        <v>20765</v>
      </c>
      <c r="J14" s="410"/>
      <c r="K14" s="410"/>
      <c r="L14" s="410"/>
      <c r="M14" s="410"/>
      <c r="N14" s="410"/>
      <c r="O14" s="15" t="s">
        <v>20921</v>
      </c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>
        <v>14</v>
      </c>
      <c r="B15" s="406"/>
      <c r="C15" s="573" t="s">
        <v>20762</v>
      </c>
      <c r="D15" s="822" t="s">
        <v>20902</v>
      </c>
      <c r="E15" s="407" t="s">
        <v>20918</v>
      </c>
      <c r="F15" s="87" t="s">
        <v>20797</v>
      </c>
      <c r="G15" s="824" t="s">
        <v>1183</v>
      </c>
      <c r="H15" s="409" t="s">
        <v>20783</v>
      </c>
      <c r="I15" s="822" t="s">
        <v>20765</v>
      </c>
      <c r="J15" s="410"/>
      <c r="K15" s="410"/>
      <c r="L15" s="410"/>
      <c r="M15" s="410"/>
      <c r="N15" s="410"/>
      <c r="O15" s="15" t="s">
        <v>20921</v>
      </c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>
        <v>15</v>
      </c>
      <c r="B16" s="406"/>
      <c r="C16" s="406" t="s">
        <v>20763</v>
      </c>
      <c r="D16" s="822" t="s">
        <v>20904</v>
      </c>
      <c r="E16" s="407" t="s">
        <v>20919</v>
      </c>
      <c r="F16" s="87" t="s">
        <v>20798</v>
      </c>
      <c r="G16" s="824" t="s">
        <v>1183</v>
      </c>
      <c r="H16" s="409" t="s">
        <v>20784</v>
      </c>
      <c r="I16" s="822" t="s">
        <v>20765</v>
      </c>
      <c r="J16" s="410"/>
      <c r="K16" s="410"/>
      <c r="L16" s="410"/>
      <c r="M16" s="410"/>
      <c r="N16" s="410"/>
      <c r="O16" s="15" t="s">
        <v>20921</v>
      </c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>
        <v>16</v>
      </c>
      <c r="B17" s="406"/>
      <c r="C17" s="406" t="s">
        <v>20764</v>
      </c>
      <c r="D17" s="822" t="s">
        <v>20903</v>
      </c>
      <c r="E17" s="407" t="s">
        <v>20920</v>
      </c>
      <c r="F17" s="87" t="s">
        <v>20799</v>
      </c>
      <c r="G17" s="824" t="s">
        <v>1183</v>
      </c>
      <c r="H17" s="409" t="s">
        <v>20769</v>
      </c>
      <c r="I17" s="822" t="s">
        <v>20765</v>
      </c>
      <c r="J17" s="410"/>
      <c r="K17" s="410"/>
      <c r="L17" s="410"/>
      <c r="M17" s="410"/>
      <c r="N17" s="410"/>
      <c r="O17" s="15" t="s">
        <v>20921</v>
      </c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7" r:id="rId2" display="SW00019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9" t="s">
        <v>20867</v>
      </c>
      <c r="D2" s="822" t="s">
        <v>21098</v>
      </c>
      <c r="E2" s="880" t="s">
        <v>21099</v>
      </c>
      <c r="F2" s="87" t="s">
        <v>20868</v>
      </c>
      <c r="G2" s="824" t="s">
        <v>1183</v>
      </c>
      <c r="H2" s="409" t="s">
        <v>20887</v>
      </c>
      <c r="I2" s="822" t="s">
        <v>27352</v>
      </c>
      <c r="J2" s="8"/>
      <c r="K2" s="410"/>
      <c r="L2" s="410"/>
      <c r="M2" s="410"/>
      <c r="N2" s="410"/>
      <c r="O2" s="15" t="s">
        <v>21630</v>
      </c>
      <c r="P2" s="15"/>
      <c r="Q2" s="41"/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2000</v>
      </c>
      <c r="C3" s="772" t="s">
        <v>26860</v>
      </c>
      <c r="D3" s="822" t="s">
        <v>26925</v>
      </c>
      <c r="E3" s="407" t="s">
        <v>26926</v>
      </c>
      <c r="F3" s="87" t="s">
        <v>26861</v>
      </c>
      <c r="G3" s="824" t="s">
        <v>1183</v>
      </c>
      <c r="H3" s="409" t="s">
        <v>27931</v>
      </c>
      <c r="I3" s="822" t="s">
        <v>27348</v>
      </c>
      <c r="J3" s="410"/>
      <c r="K3" s="410"/>
      <c r="L3" s="410"/>
      <c r="M3" s="410"/>
      <c r="N3" s="410"/>
      <c r="O3" s="15" t="s">
        <v>26927</v>
      </c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3000</v>
      </c>
      <c r="C4" s="573" t="s">
        <v>32936</v>
      </c>
      <c r="D4" s="406" t="s">
        <v>33001</v>
      </c>
      <c r="E4" s="407" t="s">
        <v>33002</v>
      </c>
      <c r="F4" s="87" t="s">
        <v>32937</v>
      </c>
      <c r="G4" s="442" t="s">
        <v>32938</v>
      </c>
      <c r="H4" s="409" t="s">
        <v>32939</v>
      </c>
      <c r="I4" s="822" t="s">
        <v>22160</v>
      </c>
      <c r="J4" s="410"/>
      <c r="K4" s="410"/>
      <c r="L4" s="410"/>
      <c r="M4" s="410"/>
      <c r="N4" s="410"/>
      <c r="O4" s="15" t="s">
        <v>33003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42"/>
      <c r="H5" s="409"/>
      <c r="I5" s="8"/>
      <c r="J5" s="410"/>
      <c r="K5" s="410"/>
      <c r="L5" s="410"/>
      <c r="M5" s="410"/>
      <c r="N5" s="410"/>
      <c r="O5" s="15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42"/>
      <c r="H6" s="409"/>
      <c r="I6" s="8"/>
      <c r="J6" s="410"/>
      <c r="K6" s="410"/>
      <c r="L6" s="410"/>
      <c r="M6" s="410"/>
      <c r="N6" s="410"/>
      <c r="O6" s="15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2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>
    <pageSetUpPr fitToPage="1"/>
  </sheetPr>
  <dimension ref="A1:X22"/>
  <sheetViews>
    <sheetView zoomScaleNormal="100" workbookViewId="0">
      <pane ySplit="1" topLeftCell="A2" activePane="bottomLeft" state="frozen"/>
      <selection pane="bottomLeft" activeCell="I4" sqref="I4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10000</v>
      </c>
      <c r="C2" s="9" t="s">
        <v>21128</v>
      </c>
      <c r="D2" s="822" t="s">
        <v>21094</v>
      </c>
      <c r="E2" s="880" t="s">
        <v>21096</v>
      </c>
      <c r="F2" s="87" t="s">
        <v>20869</v>
      </c>
      <c r="G2" s="824" t="s">
        <v>1183</v>
      </c>
      <c r="H2" s="409" t="s">
        <v>20886</v>
      </c>
      <c r="I2" s="822" t="s">
        <v>27352</v>
      </c>
      <c r="J2" s="8"/>
      <c r="K2" s="410"/>
      <c r="L2" s="410"/>
      <c r="M2" s="410"/>
      <c r="N2" s="410"/>
      <c r="O2" s="15" t="s">
        <v>21093</v>
      </c>
      <c r="P2" s="15"/>
      <c r="Q2" s="41"/>
      <c r="R2" s="41"/>
      <c r="S2" s="41"/>
      <c r="T2" s="8"/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20000</v>
      </c>
      <c r="C3" s="772" t="s">
        <v>22730</v>
      </c>
      <c r="D3" s="822" t="s">
        <v>21095</v>
      </c>
      <c r="E3" s="407" t="s">
        <v>21097</v>
      </c>
      <c r="F3" s="87" t="s">
        <v>20882</v>
      </c>
      <c r="G3" s="824" t="s">
        <v>1183</v>
      </c>
      <c r="H3" s="409" t="s">
        <v>20885</v>
      </c>
      <c r="I3" s="822" t="s">
        <v>27352</v>
      </c>
      <c r="J3" s="410"/>
      <c r="K3" s="410"/>
      <c r="L3" s="410"/>
      <c r="M3" s="410"/>
      <c r="N3" s="410"/>
      <c r="O3" s="15" t="s">
        <v>21093</v>
      </c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42"/>
      <c r="H4" s="409"/>
      <c r="I4" s="8"/>
      <c r="J4" s="410"/>
      <c r="K4" s="410"/>
      <c r="L4" s="410"/>
      <c r="M4" s="410"/>
      <c r="N4" s="410"/>
      <c r="O4" s="15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42"/>
      <c r="H5" s="409"/>
      <c r="I5" s="8"/>
      <c r="J5" s="410"/>
      <c r="K5" s="410"/>
      <c r="L5" s="410"/>
      <c r="M5" s="410"/>
      <c r="N5" s="410"/>
      <c r="O5" s="15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42"/>
      <c r="H6" s="409"/>
      <c r="I6" s="8"/>
      <c r="J6" s="410"/>
      <c r="K6" s="410"/>
      <c r="L6" s="410"/>
      <c r="M6" s="410"/>
      <c r="N6" s="410"/>
      <c r="O6" s="15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1010</v>
      </c>
      <c r="C2" s="9" t="s">
        <v>21378</v>
      </c>
      <c r="D2" s="822" t="s">
        <v>21091</v>
      </c>
      <c r="E2" s="880" t="s">
        <v>21092</v>
      </c>
      <c r="F2" s="87" t="s">
        <v>20883</v>
      </c>
      <c r="G2" s="824" t="s">
        <v>1183</v>
      </c>
      <c r="H2" s="409" t="s">
        <v>20884</v>
      </c>
      <c r="I2" s="822" t="s">
        <v>5888</v>
      </c>
      <c r="J2" s="8"/>
      <c r="K2" s="410"/>
      <c r="L2" s="410"/>
      <c r="M2" s="410"/>
      <c r="N2" s="410"/>
      <c r="O2" s="15" t="s">
        <v>21093</v>
      </c>
      <c r="P2" s="15"/>
      <c r="Q2" s="41"/>
      <c r="R2" s="41"/>
      <c r="S2" s="41"/>
      <c r="T2" s="8" t="s">
        <v>21109</v>
      </c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1020</v>
      </c>
      <c r="C3" s="772" t="s">
        <v>22326</v>
      </c>
      <c r="D3" s="822" t="s">
        <v>21419</v>
      </c>
      <c r="E3" s="407" t="s">
        <v>21420</v>
      </c>
      <c r="F3" s="87" t="s">
        <v>21377</v>
      </c>
      <c r="G3" s="824" t="s">
        <v>1183</v>
      </c>
      <c r="H3" s="409" t="s">
        <v>21379</v>
      </c>
      <c r="I3" s="822" t="s">
        <v>5888</v>
      </c>
      <c r="J3" s="410"/>
      <c r="K3" s="410" t="s">
        <v>21421</v>
      </c>
      <c r="L3" s="410"/>
      <c r="M3" s="410"/>
      <c r="N3" s="410"/>
      <c r="O3" s="15" t="s">
        <v>21417</v>
      </c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1030</v>
      </c>
      <c r="C4" s="573" t="s">
        <v>22071</v>
      </c>
      <c r="D4" s="406" t="s">
        <v>22203</v>
      </c>
      <c r="E4" s="407" t="s">
        <v>22205</v>
      </c>
      <c r="F4" s="87" t="s">
        <v>22073</v>
      </c>
      <c r="G4" s="824" t="s">
        <v>1183</v>
      </c>
      <c r="H4" s="409" t="s">
        <v>22077</v>
      </c>
      <c r="I4" s="822" t="s">
        <v>5888</v>
      </c>
      <c r="J4" s="410"/>
      <c r="K4" s="410"/>
      <c r="L4" s="410"/>
      <c r="M4" s="410"/>
      <c r="N4" s="410"/>
      <c r="O4" s="15" t="s">
        <v>22200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1040</v>
      </c>
      <c r="C5" s="573" t="s">
        <v>22072</v>
      </c>
      <c r="D5" s="406" t="s">
        <v>22204</v>
      </c>
      <c r="E5" s="407" t="s">
        <v>22206</v>
      </c>
      <c r="F5" s="87" t="s">
        <v>22074</v>
      </c>
      <c r="G5" s="824" t="s">
        <v>1183</v>
      </c>
      <c r="H5" s="409" t="s">
        <v>22076</v>
      </c>
      <c r="I5" s="822" t="s">
        <v>5888</v>
      </c>
      <c r="J5" s="410"/>
      <c r="K5" s="410"/>
      <c r="L5" s="410"/>
      <c r="M5" s="410"/>
      <c r="N5" s="410"/>
      <c r="O5" s="15" t="s">
        <v>22200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>
        <v>1050</v>
      </c>
      <c r="C6" s="573" t="s">
        <v>24173</v>
      </c>
      <c r="D6" s="406" t="s">
        <v>23704</v>
      </c>
      <c r="E6" s="407" t="s">
        <v>23748</v>
      </c>
      <c r="F6" s="87" t="s">
        <v>24174</v>
      </c>
      <c r="G6" s="442" t="s">
        <v>21</v>
      </c>
      <c r="H6" s="409" t="s">
        <v>27626</v>
      </c>
      <c r="I6" s="8" t="s">
        <v>23343</v>
      </c>
      <c r="J6" s="410"/>
      <c r="K6" s="410"/>
      <c r="L6" s="410"/>
      <c r="M6" s="410"/>
      <c r="N6" s="410"/>
      <c r="O6" s="15" t="s">
        <v>24171</v>
      </c>
      <c r="P6" s="410"/>
      <c r="Q6" s="504" t="s">
        <v>24204</v>
      </c>
      <c r="R6" s="504"/>
      <c r="S6" s="504"/>
      <c r="T6" s="504" t="s">
        <v>24172</v>
      </c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1060</v>
      </c>
      <c r="C7" s="573" t="s">
        <v>25495</v>
      </c>
      <c r="D7" s="406" t="s">
        <v>25492</v>
      </c>
      <c r="E7" s="407" t="s">
        <v>25493</v>
      </c>
      <c r="F7" s="87" t="s">
        <v>25496</v>
      </c>
      <c r="G7" s="442" t="s">
        <v>21</v>
      </c>
      <c r="H7" s="409" t="s">
        <v>19177</v>
      </c>
      <c r="I7" s="8" t="s">
        <v>7809</v>
      </c>
      <c r="J7" s="410"/>
      <c r="K7" s="410"/>
      <c r="L7" s="410"/>
      <c r="M7" s="410"/>
      <c r="N7" s="410"/>
      <c r="O7" s="15" t="s">
        <v>27627</v>
      </c>
      <c r="P7" s="410"/>
      <c r="Q7" s="504"/>
      <c r="R7" s="504"/>
      <c r="S7" s="504"/>
      <c r="T7" s="504" t="s">
        <v>25494</v>
      </c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1070</v>
      </c>
      <c r="C8" s="573" t="s">
        <v>26840</v>
      </c>
      <c r="D8" s="406" t="s">
        <v>26890</v>
      </c>
      <c r="E8" s="407" t="s">
        <v>26892</v>
      </c>
      <c r="F8" s="87" t="s">
        <v>26842</v>
      </c>
      <c r="G8" s="442" t="s">
        <v>21</v>
      </c>
      <c r="H8" s="409" t="s">
        <v>26844</v>
      </c>
      <c r="I8" s="8" t="s">
        <v>7809</v>
      </c>
      <c r="J8" s="410"/>
      <c r="K8" s="410"/>
      <c r="L8" s="410"/>
      <c r="M8" s="410"/>
      <c r="N8" s="410"/>
      <c r="O8" s="15" t="s">
        <v>26894</v>
      </c>
      <c r="P8" s="410"/>
      <c r="Q8" s="504" t="s">
        <v>27599</v>
      </c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1080</v>
      </c>
      <c r="C9" s="573" t="s">
        <v>26841</v>
      </c>
      <c r="D9" s="406" t="s">
        <v>26891</v>
      </c>
      <c r="E9" s="407" t="s">
        <v>26893</v>
      </c>
      <c r="F9" s="87" t="s">
        <v>26843</v>
      </c>
      <c r="G9" s="442" t="s">
        <v>21</v>
      </c>
      <c r="H9" s="409" t="s">
        <v>26845</v>
      </c>
      <c r="I9" s="8" t="s">
        <v>7809</v>
      </c>
      <c r="J9" s="410"/>
      <c r="K9" s="410"/>
      <c r="L9" s="410"/>
      <c r="M9" s="410"/>
      <c r="N9" s="410"/>
      <c r="O9" s="15" t="s">
        <v>26894</v>
      </c>
      <c r="P9" s="410"/>
      <c r="Q9" s="504" t="s">
        <v>27600</v>
      </c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5" thickTop="1" thickBot="1">
      <c r="A10" s="406">
        <v>9</v>
      </c>
      <c r="B10" s="406">
        <v>1090</v>
      </c>
      <c r="C10" s="573" t="s">
        <v>27475</v>
      </c>
      <c r="D10" s="406" t="s">
        <v>27528</v>
      </c>
      <c r="E10" s="407" t="s">
        <v>27529</v>
      </c>
      <c r="F10" s="87" t="s">
        <v>27476</v>
      </c>
      <c r="G10" s="442" t="s">
        <v>21</v>
      </c>
      <c r="H10" s="409" t="s">
        <v>27477</v>
      </c>
      <c r="I10" s="8" t="s">
        <v>7809</v>
      </c>
      <c r="J10" s="410"/>
      <c r="K10" s="410"/>
      <c r="L10" s="410"/>
      <c r="M10" s="410"/>
      <c r="N10" s="410"/>
      <c r="O10" s="410" t="s">
        <v>27526</v>
      </c>
      <c r="P10" s="410"/>
      <c r="Q10" s="504" t="s">
        <v>27601</v>
      </c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>
        <v>1100</v>
      </c>
      <c r="C11" s="573" t="s">
        <v>30388</v>
      </c>
      <c r="D11" s="406" t="s">
        <v>30436</v>
      </c>
      <c r="E11" s="407" t="s">
        <v>30437</v>
      </c>
      <c r="F11" s="87" t="s">
        <v>30368</v>
      </c>
      <c r="G11" s="442" t="s">
        <v>33160</v>
      </c>
      <c r="H11" s="409" t="s">
        <v>30389</v>
      </c>
      <c r="I11" s="8" t="s">
        <v>7809</v>
      </c>
      <c r="J11" s="410"/>
      <c r="K11" s="410"/>
      <c r="L11" s="410"/>
      <c r="M11" s="410"/>
      <c r="N11" s="410"/>
      <c r="O11" s="410" t="s">
        <v>30438</v>
      </c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>
        <v>1110</v>
      </c>
      <c r="C12" s="573" t="s">
        <v>33159</v>
      </c>
      <c r="D12" s="406" t="s">
        <v>33220</v>
      </c>
      <c r="E12" s="407" t="s">
        <v>33221</v>
      </c>
      <c r="F12" s="87" t="s">
        <v>28577</v>
      </c>
      <c r="G12" s="442" t="s">
        <v>33160</v>
      </c>
      <c r="H12" s="409" t="s">
        <v>33161</v>
      </c>
      <c r="I12" s="8" t="s">
        <v>7809</v>
      </c>
      <c r="J12" s="410"/>
      <c r="K12" s="410"/>
      <c r="L12" s="410"/>
      <c r="M12" s="410"/>
      <c r="N12" s="410"/>
      <c r="O12" s="410" t="s">
        <v>33209</v>
      </c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400001@nihonsoft.net"/>
    <hyperlink ref="F4:F5" r:id="rId3" display="SW00019400001@nihonsoft.net"/>
    <hyperlink ref="F6" r:id="rId4" display="SW00019400001@nihonsoft.net"/>
    <hyperlink ref="F7" r:id="rId5"/>
    <hyperlink ref="F8" r:id="rId6" display="SW00019400001@nihonsoft.net"/>
    <hyperlink ref="F9" r:id="rId7" display="SW00019400006@nihonsoft.net"/>
    <hyperlink ref="F10" r:id="rId8" display="SW00019400001@nihonsoft.net"/>
    <hyperlink ref="F11" r:id="rId9"/>
    <hyperlink ref="F12" r:id="rId10"/>
  </hyperlinks>
  <pageMargins left="0.7" right="0.7" top="0.75" bottom="0.75" header="0.51180555555555496" footer="0.51180555555555496"/>
  <pageSetup paperSize="9" firstPageNumber="0" fitToHeight="0" orientation="landscape" r:id="rId1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9" t="s">
        <v>20974</v>
      </c>
      <c r="D2" s="822" t="s">
        <v>21089</v>
      </c>
      <c r="E2" s="880" t="s">
        <v>21090</v>
      </c>
      <c r="F2" s="87" t="s">
        <v>20975</v>
      </c>
      <c r="G2" s="824" t="s">
        <v>1183</v>
      </c>
      <c r="H2" s="409" t="s">
        <v>20977</v>
      </c>
      <c r="I2" s="822" t="s">
        <v>20976</v>
      </c>
      <c r="J2" s="8"/>
      <c r="K2" s="410"/>
      <c r="L2" s="410"/>
      <c r="M2" s="410"/>
      <c r="N2" s="410"/>
      <c r="O2" s="15" t="s">
        <v>21093</v>
      </c>
      <c r="P2" s="15"/>
      <c r="Q2" s="41"/>
      <c r="R2" s="41"/>
      <c r="S2" s="41"/>
      <c r="T2" s="8" t="s">
        <v>21110</v>
      </c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/>
      <c r="B3" s="406"/>
      <c r="C3" s="772"/>
      <c r="D3" s="822"/>
      <c r="E3" s="407"/>
      <c r="F3" s="87"/>
      <c r="G3" s="824"/>
      <c r="H3" s="409"/>
      <c r="I3" s="822"/>
      <c r="J3" s="410"/>
      <c r="K3" s="410"/>
      <c r="L3" s="410"/>
      <c r="M3" s="410"/>
      <c r="N3" s="410"/>
      <c r="O3" s="15"/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42"/>
      <c r="H4" s="409"/>
      <c r="I4" s="8"/>
      <c r="J4" s="410"/>
      <c r="K4" s="410"/>
      <c r="L4" s="410"/>
      <c r="M4" s="410"/>
      <c r="N4" s="410"/>
      <c r="O4" s="15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42"/>
      <c r="H5" s="409"/>
      <c r="I5" s="8"/>
      <c r="J5" s="410"/>
      <c r="K5" s="410"/>
      <c r="L5" s="410"/>
      <c r="M5" s="410"/>
      <c r="N5" s="410"/>
      <c r="O5" s="15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42"/>
      <c r="H6" s="409"/>
      <c r="I6" s="8"/>
      <c r="J6" s="410"/>
      <c r="K6" s="410"/>
      <c r="L6" s="410"/>
      <c r="M6" s="410"/>
      <c r="N6" s="410"/>
      <c r="O6" s="15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9" t="s">
        <v>21123</v>
      </c>
      <c r="D2" s="822" t="s">
        <v>21261</v>
      </c>
      <c r="E2" s="880" t="s">
        <v>21262</v>
      </c>
      <c r="F2" s="87" t="s">
        <v>21124</v>
      </c>
      <c r="G2" s="824" t="s">
        <v>1183</v>
      </c>
      <c r="H2" s="409" t="s">
        <v>21244</v>
      </c>
      <c r="I2" s="822" t="s">
        <v>21125</v>
      </c>
      <c r="J2" s="8"/>
      <c r="K2" s="410"/>
      <c r="L2" s="410"/>
      <c r="M2" s="410"/>
      <c r="N2" s="410"/>
      <c r="O2" s="15" t="s">
        <v>21260</v>
      </c>
      <c r="P2" s="15"/>
      <c r="Q2" s="41"/>
      <c r="R2" s="41"/>
      <c r="S2" s="41"/>
      <c r="T2" s="8" t="s">
        <v>21110</v>
      </c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/>
      <c r="B3" s="406"/>
      <c r="C3" s="772"/>
      <c r="D3" s="822"/>
      <c r="E3" s="407"/>
      <c r="F3" s="87"/>
      <c r="G3" s="824"/>
      <c r="H3" s="409"/>
      <c r="I3" s="822"/>
      <c r="J3" s="410"/>
      <c r="K3" s="410"/>
      <c r="L3" s="410"/>
      <c r="M3" s="410"/>
      <c r="N3" s="410"/>
      <c r="O3" s="15"/>
      <c r="P3" s="410"/>
      <c r="Q3" s="799"/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406"/>
      <c r="E4" s="407"/>
      <c r="F4" s="87"/>
      <c r="G4" s="442"/>
      <c r="H4" s="409"/>
      <c r="I4" s="8"/>
      <c r="J4" s="410"/>
      <c r="K4" s="410"/>
      <c r="L4" s="410"/>
      <c r="M4" s="410"/>
      <c r="N4" s="410"/>
      <c r="O4" s="15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442"/>
      <c r="H5" s="409"/>
      <c r="I5" s="8"/>
      <c r="J5" s="410"/>
      <c r="K5" s="410"/>
      <c r="L5" s="410"/>
      <c r="M5" s="410"/>
      <c r="N5" s="410"/>
      <c r="O5" s="15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/>
      <c r="D6" s="406"/>
      <c r="E6" s="407"/>
      <c r="F6" s="87"/>
      <c r="G6" s="442"/>
      <c r="H6" s="409"/>
      <c r="I6" s="8"/>
      <c r="J6" s="410"/>
      <c r="K6" s="410"/>
      <c r="L6" s="410"/>
      <c r="M6" s="410"/>
      <c r="N6" s="410"/>
      <c r="O6" s="15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8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1010</v>
      </c>
      <c r="C2" s="519" t="s">
        <v>29226</v>
      </c>
      <c r="D2" s="822" t="s">
        <v>21297</v>
      </c>
      <c r="E2" s="880" t="s">
        <v>21298</v>
      </c>
      <c r="F2" s="87" t="s">
        <v>21273</v>
      </c>
      <c r="G2" s="824" t="s">
        <v>1183</v>
      </c>
      <c r="H2" s="409" t="s">
        <v>21274</v>
      </c>
      <c r="I2" s="822" t="s">
        <v>21125</v>
      </c>
      <c r="J2" s="8"/>
      <c r="K2" s="410"/>
      <c r="L2" s="410"/>
      <c r="M2" s="410"/>
      <c r="N2" s="410"/>
      <c r="O2" s="15" t="s">
        <v>21299</v>
      </c>
      <c r="P2" s="15"/>
      <c r="Q2" s="41"/>
      <c r="R2" s="41"/>
      <c r="S2" s="41"/>
      <c r="T2" s="8" t="s">
        <v>21110</v>
      </c>
      <c r="U2" s="214"/>
      <c r="W2" s="413" t="s">
        <v>5180</v>
      </c>
      <c r="X2" s="413">
        <f>COUNTIF($U$2:$U$21,"41")</f>
        <v>0</v>
      </c>
    </row>
    <row r="3" spans="1:24" ht="15" thickTop="1" thickBot="1">
      <c r="A3" s="406"/>
      <c r="B3" s="406">
        <v>1020</v>
      </c>
      <c r="C3" s="772" t="s">
        <v>26519</v>
      </c>
      <c r="D3" s="822" t="s">
        <v>26535</v>
      </c>
      <c r="E3" s="407" t="s">
        <v>26534</v>
      </c>
      <c r="F3" s="87" t="s">
        <v>26520</v>
      </c>
      <c r="G3" s="824" t="s">
        <v>1183</v>
      </c>
      <c r="H3" s="409" t="s">
        <v>26521</v>
      </c>
      <c r="I3" s="822" t="s">
        <v>26522</v>
      </c>
      <c r="J3" s="410"/>
      <c r="K3" s="410"/>
      <c r="L3" s="410"/>
      <c r="M3" s="410"/>
      <c r="N3" s="410"/>
      <c r="O3" s="15" t="s">
        <v>26536</v>
      </c>
      <c r="P3" s="410"/>
      <c r="Q3" s="799" t="s">
        <v>29227</v>
      </c>
      <c r="R3" s="799"/>
      <c r="S3" s="799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1030</v>
      </c>
      <c r="C4" s="573" t="s">
        <v>29127</v>
      </c>
      <c r="D4" s="406" t="s">
        <v>29175</v>
      </c>
      <c r="E4" s="407" t="s">
        <v>29178</v>
      </c>
      <c r="F4" s="87" t="s">
        <v>29130</v>
      </c>
      <c r="G4" s="442" t="s">
        <v>29131</v>
      </c>
      <c r="H4" s="409" t="s">
        <v>29134</v>
      </c>
      <c r="I4" s="8" t="s">
        <v>23343</v>
      </c>
      <c r="J4" s="410"/>
      <c r="K4" s="410"/>
      <c r="L4" s="410"/>
      <c r="M4" s="410"/>
      <c r="N4" s="410"/>
      <c r="O4" s="15" t="s">
        <v>29174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1040</v>
      </c>
      <c r="C5" s="573" t="s">
        <v>29128</v>
      </c>
      <c r="D5" s="406" t="s">
        <v>29176</v>
      </c>
      <c r="E5" s="407" t="s">
        <v>29179</v>
      </c>
      <c r="F5" s="87" t="s">
        <v>29130</v>
      </c>
      <c r="G5" s="442" t="s">
        <v>29131</v>
      </c>
      <c r="H5" s="409" t="s">
        <v>29132</v>
      </c>
      <c r="I5" s="8" t="s">
        <v>29133</v>
      </c>
      <c r="J5" s="410"/>
      <c r="K5" s="410"/>
      <c r="L5" s="410"/>
      <c r="M5" s="410"/>
      <c r="N5" s="410"/>
      <c r="O5" s="15" t="s">
        <v>29174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>
        <v>1050</v>
      </c>
      <c r="C6" s="573" t="s">
        <v>29129</v>
      </c>
      <c r="D6" s="406" t="s">
        <v>29177</v>
      </c>
      <c r="E6" s="407" t="s">
        <v>29180</v>
      </c>
      <c r="F6" s="87" t="s">
        <v>29130</v>
      </c>
      <c r="G6" s="442" t="s">
        <v>29131</v>
      </c>
      <c r="H6" s="409" t="s">
        <v>29135</v>
      </c>
      <c r="I6" s="8" t="s">
        <v>29133</v>
      </c>
      <c r="J6" s="410"/>
      <c r="K6" s="410"/>
      <c r="L6" s="410"/>
      <c r="M6" s="410"/>
      <c r="N6" s="410"/>
      <c r="O6" s="15" t="s">
        <v>29174</v>
      </c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/>
      <c r="D7" s="406"/>
      <c r="E7" s="407"/>
      <c r="F7" s="87"/>
      <c r="G7" s="442"/>
      <c r="H7" s="409"/>
      <c r="I7" s="8"/>
      <c r="J7" s="410"/>
      <c r="K7" s="410"/>
      <c r="L7" s="410"/>
      <c r="M7" s="410"/>
      <c r="N7" s="410"/>
      <c r="O7" s="15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/>
      <c r="C8" s="573"/>
      <c r="D8" s="406"/>
      <c r="E8" s="407"/>
      <c r="F8" s="87"/>
      <c r="G8" s="442"/>
      <c r="H8" s="409"/>
      <c r="I8" s="8"/>
      <c r="J8" s="410"/>
      <c r="K8" s="410"/>
      <c r="L8" s="410"/>
      <c r="M8" s="410"/>
      <c r="N8" s="410"/>
      <c r="O8" s="15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/>
      <c r="C9" s="573"/>
      <c r="D9" s="406"/>
      <c r="E9" s="407"/>
      <c r="F9" s="87"/>
      <c r="G9" s="442"/>
      <c r="H9" s="409"/>
      <c r="I9" s="410"/>
      <c r="J9" s="410"/>
      <c r="K9" s="410"/>
      <c r="L9" s="410"/>
      <c r="M9" s="410"/>
      <c r="N9" s="410"/>
      <c r="O9" s="15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3.5" thickTop="1" thickBot="1">
      <c r="A2" s="406">
        <v>1</v>
      </c>
      <c r="B2" s="406"/>
      <c r="C2" s="888" t="s">
        <v>22319</v>
      </c>
      <c r="D2" s="889" t="s">
        <v>21386</v>
      </c>
      <c r="E2" s="890" t="s">
        <v>28286</v>
      </c>
      <c r="F2" s="767" t="s">
        <v>21364</v>
      </c>
      <c r="G2" s="891" t="s">
        <v>1183</v>
      </c>
      <c r="H2" s="409" t="s">
        <v>21370</v>
      </c>
      <c r="I2" s="889" t="s">
        <v>21365</v>
      </c>
      <c r="J2" s="410"/>
      <c r="K2" s="410"/>
      <c r="L2" s="410"/>
      <c r="M2" s="410"/>
      <c r="N2" s="410"/>
      <c r="O2" s="410" t="s">
        <v>21394</v>
      </c>
      <c r="P2" s="410"/>
      <c r="Q2" s="410" t="s">
        <v>22004</v>
      </c>
      <c r="R2" s="410"/>
      <c r="S2" s="410"/>
      <c r="T2" s="410" t="s">
        <v>21110</v>
      </c>
      <c r="U2" s="412"/>
      <c r="W2" s="413" t="s">
        <v>5180</v>
      </c>
      <c r="X2" s="413">
        <f>COUNTIF($U$2:$U$21,"41")</f>
        <v>0</v>
      </c>
    </row>
    <row r="3" spans="1:24" ht="13.5" thickTop="1" thickBot="1">
      <c r="A3" s="406"/>
      <c r="B3" s="406"/>
      <c r="C3" s="573" t="s">
        <v>22311</v>
      </c>
      <c r="D3" s="889" t="s">
        <v>21387</v>
      </c>
      <c r="E3" s="407" t="s">
        <v>21388</v>
      </c>
      <c r="F3" s="767" t="s">
        <v>21368</v>
      </c>
      <c r="G3" s="891" t="s">
        <v>1183</v>
      </c>
      <c r="H3" s="409" t="s">
        <v>21371</v>
      </c>
      <c r="I3" s="889" t="s">
        <v>21365</v>
      </c>
      <c r="J3" s="410"/>
      <c r="K3" s="410"/>
      <c r="L3" s="410"/>
      <c r="M3" s="410"/>
      <c r="N3" s="410"/>
      <c r="O3" s="410" t="s">
        <v>21394</v>
      </c>
      <c r="P3" s="410"/>
      <c r="Q3" s="504" t="s">
        <v>22003</v>
      </c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3.5" thickTop="1" thickBot="1">
      <c r="A4" s="406">
        <v>3</v>
      </c>
      <c r="B4" s="406"/>
      <c r="C4" s="573" t="s">
        <v>21366</v>
      </c>
      <c r="D4" s="889" t="s">
        <v>21395</v>
      </c>
      <c r="E4" s="407" t="s">
        <v>25931</v>
      </c>
      <c r="F4" s="767" t="s">
        <v>21367</v>
      </c>
      <c r="G4" s="891" t="s">
        <v>1183</v>
      </c>
      <c r="H4" s="409" t="s">
        <v>21369</v>
      </c>
      <c r="I4" s="889" t="s">
        <v>21365</v>
      </c>
      <c r="J4" s="410"/>
      <c r="K4" s="410"/>
      <c r="L4" s="410"/>
      <c r="M4" s="410"/>
      <c r="N4" s="410"/>
      <c r="O4" s="410" t="s">
        <v>21393</v>
      </c>
      <c r="P4" s="410"/>
      <c r="Q4" s="504" t="s">
        <v>22002</v>
      </c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3.5" thickTop="1" thickBot="1">
      <c r="A5" s="406">
        <v>4</v>
      </c>
      <c r="B5" s="406"/>
      <c r="C5" s="573" t="s">
        <v>25842</v>
      </c>
      <c r="D5" s="406" t="s">
        <v>25927</v>
      </c>
      <c r="E5" s="407" t="s">
        <v>25932</v>
      </c>
      <c r="F5" s="767" t="s">
        <v>25846</v>
      </c>
      <c r="G5" s="891" t="s">
        <v>1183</v>
      </c>
      <c r="H5" s="409" t="s">
        <v>25852</v>
      </c>
      <c r="I5" s="410" t="s">
        <v>25850</v>
      </c>
      <c r="J5" s="410"/>
      <c r="K5" s="410"/>
      <c r="L5" s="410"/>
      <c r="M5" s="410"/>
      <c r="N5" s="410"/>
      <c r="O5" s="410" t="s">
        <v>25926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 t="s">
        <v>25843</v>
      </c>
      <c r="D6" s="406" t="s">
        <v>25928</v>
      </c>
      <c r="E6" s="407" t="s">
        <v>25933</v>
      </c>
      <c r="F6" s="767" t="s">
        <v>25847</v>
      </c>
      <c r="G6" s="891" t="s">
        <v>1183</v>
      </c>
      <c r="H6" s="409" t="s">
        <v>25853</v>
      </c>
      <c r="I6" s="410" t="s">
        <v>25850</v>
      </c>
      <c r="J6" s="410"/>
      <c r="K6" s="410"/>
      <c r="L6" s="410"/>
      <c r="M6" s="410"/>
      <c r="N6" s="410"/>
      <c r="O6" s="410" t="s">
        <v>25926</v>
      </c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 t="s">
        <v>25844</v>
      </c>
      <c r="D7" s="406" t="s">
        <v>25929</v>
      </c>
      <c r="E7" s="407" t="s">
        <v>28287</v>
      </c>
      <c r="F7" s="767" t="s">
        <v>25848</v>
      </c>
      <c r="G7" s="891" t="s">
        <v>1183</v>
      </c>
      <c r="H7" s="409" t="s">
        <v>25854</v>
      </c>
      <c r="I7" s="410" t="s">
        <v>25850</v>
      </c>
      <c r="J7" s="410"/>
      <c r="K7" s="410"/>
      <c r="L7" s="410"/>
      <c r="M7" s="410"/>
      <c r="N7" s="410"/>
      <c r="O7" s="410" t="s">
        <v>25926</v>
      </c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 t="s">
        <v>25845</v>
      </c>
      <c r="D8" s="406" t="s">
        <v>25930</v>
      </c>
      <c r="E8" s="407" t="s">
        <v>25934</v>
      </c>
      <c r="F8" s="767" t="s">
        <v>25849</v>
      </c>
      <c r="G8" s="891" t="s">
        <v>1183</v>
      </c>
      <c r="H8" s="409" t="s">
        <v>25851</v>
      </c>
      <c r="I8" s="410" t="s">
        <v>25850</v>
      </c>
      <c r="J8" s="410"/>
      <c r="K8" s="410"/>
      <c r="L8" s="410"/>
      <c r="M8" s="410"/>
      <c r="N8" s="410"/>
      <c r="O8" s="410" t="s">
        <v>25926</v>
      </c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19800001@nihonsoft.net"/>
    <hyperlink ref="F3" r:id="rId3"/>
    <hyperlink ref="F5:F8" r:id="rId4" display="SW000198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21454</v>
      </c>
      <c r="D2" s="889" t="s">
        <v>21666</v>
      </c>
      <c r="E2" s="890" t="s">
        <v>21667</v>
      </c>
      <c r="F2" s="87" t="s">
        <v>21452</v>
      </c>
      <c r="G2" s="891" t="s">
        <v>1183</v>
      </c>
      <c r="H2" s="409" t="s">
        <v>28808</v>
      </c>
      <c r="I2" s="889" t="s">
        <v>21453</v>
      </c>
      <c r="J2" s="410"/>
      <c r="K2" s="410"/>
      <c r="L2" s="410"/>
      <c r="M2" s="410"/>
      <c r="N2" s="410"/>
      <c r="O2" s="410" t="s">
        <v>21657</v>
      </c>
      <c r="P2" s="410"/>
      <c r="Q2" s="410" t="s">
        <v>28810</v>
      </c>
      <c r="R2" s="410"/>
      <c r="S2" s="410"/>
      <c r="T2" s="410" t="s">
        <v>21110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3.5" thickTop="1" thickBot="1">
      <c r="A4" s="406">
        <v>3</v>
      </c>
      <c r="B4" s="406"/>
      <c r="C4" s="573"/>
      <c r="D4" s="889"/>
      <c r="E4" s="407"/>
      <c r="F4" s="76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3.5" thickTop="1" thickBot="1">
      <c r="A5" s="406">
        <v>4</v>
      </c>
      <c r="B5" s="406"/>
      <c r="C5" s="573"/>
      <c r="D5" s="406"/>
      <c r="E5" s="407"/>
      <c r="F5" s="767"/>
      <c r="G5" s="406"/>
      <c r="H5" s="409"/>
      <c r="I5" s="410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11000</v>
      </c>
      <c r="C2" s="888" t="s">
        <v>21467</v>
      </c>
      <c r="D2" s="889" t="s">
        <v>21722</v>
      </c>
      <c r="E2" s="890" t="s">
        <v>21739</v>
      </c>
      <c r="F2" s="87" t="s">
        <v>21466</v>
      </c>
      <c r="G2" s="891" t="s">
        <v>1183</v>
      </c>
      <c r="H2" s="409" t="s">
        <v>21499</v>
      </c>
      <c r="I2" s="889" t="s">
        <v>6559</v>
      </c>
      <c r="J2" s="410"/>
      <c r="K2" s="410"/>
      <c r="L2" s="410"/>
      <c r="M2" s="410"/>
      <c r="N2" s="410"/>
      <c r="O2" s="410" t="s">
        <v>21738</v>
      </c>
      <c r="P2" s="410"/>
      <c r="Q2" s="410"/>
      <c r="R2" s="410"/>
      <c r="S2" s="410"/>
      <c r="T2" s="410" t="s">
        <v>21110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12000</v>
      </c>
      <c r="C3" s="573" t="s">
        <v>21468</v>
      </c>
      <c r="D3" s="889" t="s">
        <v>21723</v>
      </c>
      <c r="E3" s="407" t="s">
        <v>21740</v>
      </c>
      <c r="F3" s="87" t="s">
        <v>21483</v>
      </c>
      <c r="G3" s="891" t="s">
        <v>1183</v>
      </c>
      <c r="H3" s="409" t="s">
        <v>21500</v>
      </c>
      <c r="I3" s="889" t="s">
        <v>6559</v>
      </c>
      <c r="J3" s="410"/>
      <c r="K3" s="410"/>
      <c r="L3" s="410"/>
      <c r="M3" s="410"/>
      <c r="N3" s="410"/>
      <c r="O3" s="410" t="s">
        <v>21738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13000</v>
      </c>
      <c r="C4" s="573" t="s">
        <v>21469</v>
      </c>
      <c r="D4" s="889" t="s">
        <v>21724</v>
      </c>
      <c r="E4" s="407" t="s">
        <v>21741</v>
      </c>
      <c r="F4" s="87" t="s">
        <v>21484</v>
      </c>
      <c r="G4" s="891" t="s">
        <v>1183</v>
      </c>
      <c r="H4" s="409" t="s">
        <v>21501</v>
      </c>
      <c r="I4" s="889" t="s">
        <v>6559</v>
      </c>
      <c r="J4" s="410"/>
      <c r="K4" s="410"/>
      <c r="L4" s="410"/>
      <c r="M4" s="410"/>
      <c r="N4" s="410"/>
      <c r="O4" s="410" t="s">
        <v>21738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14000</v>
      </c>
      <c r="C5" s="573" t="s">
        <v>21470</v>
      </c>
      <c r="D5" s="889" t="s">
        <v>21725</v>
      </c>
      <c r="E5" s="407" t="s">
        <v>21742</v>
      </c>
      <c r="F5" s="87" t="s">
        <v>21485</v>
      </c>
      <c r="G5" s="891" t="s">
        <v>1183</v>
      </c>
      <c r="H5" s="409" t="s">
        <v>21502</v>
      </c>
      <c r="I5" s="889" t="s">
        <v>6559</v>
      </c>
      <c r="J5" s="410"/>
      <c r="K5" s="410"/>
      <c r="L5" s="410"/>
      <c r="M5" s="410"/>
      <c r="N5" s="410"/>
      <c r="O5" s="410" t="s">
        <v>21738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>
        <v>15000</v>
      </c>
      <c r="C6" s="573" t="s">
        <v>21471</v>
      </c>
      <c r="D6" s="889" t="s">
        <v>21726</v>
      </c>
      <c r="E6" s="407" t="s">
        <v>21743</v>
      </c>
      <c r="F6" s="87" t="s">
        <v>21486</v>
      </c>
      <c r="G6" s="891" t="s">
        <v>1183</v>
      </c>
      <c r="H6" s="409" t="s">
        <v>21503</v>
      </c>
      <c r="I6" s="889" t="s">
        <v>6559</v>
      </c>
      <c r="J6" s="410"/>
      <c r="K6" s="410"/>
      <c r="L6" s="410"/>
      <c r="M6" s="410"/>
      <c r="N6" s="410"/>
      <c r="O6" s="410" t="s">
        <v>21738</v>
      </c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16000</v>
      </c>
      <c r="C7" s="573" t="s">
        <v>21472</v>
      </c>
      <c r="D7" s="889" t="s">
        <v>21727</v>
      </c>
      <c r="E7" s="407" t="s">
        <v>21744</v>
      </c>
      <c r="F7" s="87" t="s">
        <v>21487</v>
      </c>
      <c r="G7" s="891" t="s">
        <v>1183</v>
      </c>
      <c r="H7" s="409" t="s">
        <v>21504</v>
      </c>
      <c r="I7" s="889" t="s">
        <v>6559</v>
      </c>
      <c r="J7" s="410"/>
      <c r="K7" s="410"/>
      <c r="L7" s="410"/>
      <c r="M7" s="410"/>
      <c r="N7" s="410"/>
      <c r="O7" s="410" t="s">
        <v>21738</v>
      </c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17000</v>
      </c>
      <c r="C8" s="573" t="s">
        <v>21473</v>
      </c>
      <c r="D8" s="889" t="s">
        <v>21728</v>
      </c>
      <c r="E8" s="407" t="s">
        <v>21745</v>
      </c>
      <c r="F8" s="87" t="s">
        <v>21488</v>
      </c>
      <c r="G8" s="891" t="s">
        <v>1183</v>
      </c>
      <c r="H8" s="409" t="s">
        <v>21505</v>
      </c>
      <c r="I8" s="889" t="s">
        <v>6559</v>
      </c>
      <c r="J8" s="410"/>
      <c r="K8" s="410"/>
      <c r="L8" s="410"/>
      <c r="M8" s="410"/>
      <c r="N8" s="410"/>
      <c r="O8" s="410" t="s">
        <v>21738</v>
      </c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18000</v>
      </c>
      <c r="C9" s="573" t="s">
        <v>21474</v>
      </c>
      <c r="D9" s="889" t="s">
        <v>21729</v>
      </c>
      <c r="E9" s="407" t="s">
        <v>21746</v>
      </c>
      <c r="F9" s="87" t="s">
        <v>21489</v>
      </c>
      <c r="G9" s="891" t="s">
        <v>1183</v>
      </c>
      <c r="H9" s="409" t="s">
        <v>21506</v>
      </c>
      <c r="I9" s="889" t="s">
        <v>6559</v>
      </c>
      <c r="J9" s="410"/>
      <c r="K9" s="410"/>
      <c r="L9" s="410"/>
      <c r="M9" s="410"/>
      <c r="N9" s="410"/>
      <c r="O9" s="410" t="s">
        <v>21738</v>
      </c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5" thickTop="1" thickBot="1">
      <c r="A10" s="406">
        <v>9</v>
      </c>
      <c r="B10" s="406">
        <v>19000</v>
      </c>
      <c r="C10" s="573" t="s">
        <v>21475</v>
      </c>
      <c r="D10" s="889" t="s">
        <v>21730</v>
      </c>
      <c r="E10" s="407" t="s">
        <v>21747</v>
      </c>
      <c r="F10" s="87" t="s">
        <v>21490</v>
      </c>
      <c r="G10" s="891" t="s">
        <v>1183</v>
      </c>
      <c r="H10" s="409" t="s">
        <v>21507</v>
      </c>
      <c r="I10" s="889" t="s">
        <v>6559</v>
      </c>
      <c r="J10" s="410"/>
      <c r="K10" s="410"/>
      <c r="L10" s="410"/>
      <c r="M10" s="410"/>
      <c r="N10" s="410"/>
      <c r="O10" s="410" t="s">
        <v>21738</v>
      </c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>
        <v>20000</v>
      </c>
      <c r="C11" s="573" t="s">
        <v>21476</v>
      </c>
      <c r="D11" s="889" t="s">
        <v>21731</v>
      </c>
      <c r="E11" s="407" t="s">
        <v>21748</v>
      </c>
      <c r="F11" s="87" t="s">
        <v>21491</v>
      </c>
      <c r="G11" s="891" t="s">
        <v>1183</v>
      </c>
      <c r="H11" s="409" t="s">
        <v>21508</v>
      </c>
      <c r="I11" s="889" t="s">
        <v>6559</v>
      </c>
      <c r="J11" s="410"/>
      <c r="K11" s="410"/>
      <c r="L11" s="410"/>
      <c r="M11" s="410"/>
      <c r="N11" s="410"/>
      <c r="O11" s="410" t="s">
        <v>21738</v>
      </c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>
        <v>21000</v>
      </c>
      <c r="C12" s="573" t="s">
        <v>21477</v>
      </c>
      <c r="D12" s="889" t="s">
        <v>21732</v>
      </c>
      <c r="E12" s="407" t="s">
        <v>21749</v>
      </c>
      <c r="F12" s="87" t="s">
        <v>21492</v>
      </c>
      <c r="G12" s="891" t="s">
        <v>1183</v>
      </c>
      <c r="H12" s="409" t="s">
        <v>21509</v>
      </c>
      <c r="I12" s="889" t="s">
        <v>6559</v>
      </c>
      <c r="J12" s="410"/>
      <c r="K12" s="410"/>
      <c r="L12" s="410"/>
      <c r="M12" s="410"/>
      <c r="N12" s="410"/>
      <c r="O12" s="410" t="s">
        <v>21738</v>
      </c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>
        <v>22000</v>
      </c>
      <c r="C13" s="573" t="s">
        <v>21478</v>
      </c>
      <c r="D13" s="889" t="s">
        <v>21733</v>
      </c>
      <c r="E13" s="407" t="s">
        <v>21750</v>
      </c>
      <c r="F13" s="87" t="s">
        <v>21493</v>
      </c>
      <c r="G13" s="891" t="s">
        <v>1183</v>
      </c>
      <c r="H13" s="409" t="s">
        <v>21510</v>
      </c>
      <c r="I13" s="889" t="s">
        <v>6559</v>
      </c>
      <c r="J13" s="410"/>
      <c r="K13" s="410"/>
      <c r="L13" s="410"/>
      <c r="M13" s="410"/>
      <c r="N13" s="410"/>
      <c r="O13" s="410" t="s">
        <v>21738</v>
      </c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>
        <v>13</v>
      </c>
      <c r="B14" s="406">
        <v>23000</v>
      </c>
      <c r="C14" s="573" t="s">
        <v>21479</v>
      </c>
      <c r="D14" s="889" t="s">
        <v>21734</v>
      </c>
      <c r="E14" s="407" t="s">
        <v>21751</v>
      </c>
      <c r="F14" s="87" t="s">
        <v>21494</v>
      </c>
      <c r="G14" s="891" t="s">
        <v>1183</v>
      </c>
      <c r="H14" s="409" t="s">
        <v>21511</v>
      </c>
      <c r="I14" s="889" t="s">
        <v>6559</v>
      </c>
      <c r="J14" s="410"/>
      <c r="K14" s="410"/>
      <c r="L14" s="410"/>
      <c r="M14" s="410"/>
      <c r="N14" s="410"/>
      <c r="O14" s="410" t="s">
        <v>21738</v>
      </c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>
        <v>14</v>
      </c>
      <c r="B15" s="406">
        <v>24000</v>
      </c>
      <c r="C15" s="573" t="s">
        <v>21480</v>
      </c>
      <c r="D15" s="889" t="s">
        <v>21735</v>
      </c>
      <c r="E15" s="407" t="s">
        <v>21752</v>
      </c>
      <c r="F15" s="87" t="s">
        <v>21495</v>
      </c>
      <c r="G15" s="891" t="s">
        <v>1183</v>
      </c>
      <c r="H15" s="409" t="s">
        <v>21512</v>
      </c>
      <c r="I15" s="889" t="s">
        <v>6559</v>
      </c>
      <c r="J15" s="410"/>
      <c r="K15" s="410"/>
      <c r="L15" s="410"/>
      <c r="M15" s="410"/>
      <c r="N15" s="410"/>
      <c r="O15" s="410" t="s">
        <v>21738</v>
      </c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>
        <v>15</v>
      </c>
      <c r="B16" s="406">
        <v>25000</v>
      </c>
      <c r="C16" s="406" t="s">
        <v>21481</v>
      </c>
      <c r="D16" s="889" t="s">
        <v>21736</v>
      </c>
      <c r="E16" s="407" t="s">
        <v>21753</v>
      </c>
      <c r="F16" s="87" t="s">
        <v>21496</v>
      </c>
      <c r="G16" s="891" t="s">
        <v>1183</v>
      </c>
      <c r="H16" s="409" t="s">
        <v>21513</v>
      </c>
      <c r="I16" s="889" t="s">
        <v>6559</v>
      </c>
      <c r="J16" s="410"/>
      <c r="K16" s="410"/>
      <c r="L16" s="410"/>
      <c r="M16" s="410"/>
      <c r="N16" s="410"/>
      <c r="O16" s="410" t="s">
        <v>21738</v>
      </c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>
        <v>16</v>
      </c>
      <c r="B17" s="406">
        <v>26000</v>
      </c>
      <c r="C17" s="406" t="s">
        <v>21482</v>
      </c>
      <c r="D17" s="889" t="s">
        <v>21737</v>
      </c>
      <c r="E17" s="407" t="s">
        <v>21754</v>
      </c>
      <c r="F17" s="87" t="s">
        <v>21497</v>
      </c>
      <c r="G17" s="891" t="s">
        <v>1183</v>
      </c>
      <c r="H17" s="409" t="s">
        <v>21498</v>
      </c>
      <c r="I17" s="889" t="s">
        <v>6559</v>
      </c>
      <c r="J17" s="410"/>
      <c r="K17" s="410"/>
      <c r="L17" s="410"/>
      <c r="M17" s="410"/>
      <c r="N17" s="410"/>
      <c r="O17" s="410" t="s">
        <v>21738</v>
      </c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7" r:id="rId2" display="SW00020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46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200</v>
      </c>
      <c r="C2" s="888" t="s">
        <v>21516</v>
      </c>
      <c r="D2" s="889" t="s">
        <v>21671</v>
      </c>
      <c r="E2" s="890" t="s">
        <v>21675</v>
      </c>
      <c r="F2" s="87" t="s">
        <v>21520</v>
      </c>
      <c r="G2" s="891" t="s">
        <v>1183</v>
      </c>
      <c r="H2" s="409" t="s">
        <v>21525</v>
      </c>
      <c r="I2" s="889" t="s">
        <v>6559</v>
      </c>
      <c r="J2" s="410"/>
      <c r="K2" s="410"/>
      <c r="L2" s="410"/>
      <c r="M2" s="410"/>
      <c r="N2" s="410"/>
      <c r="O2" s="410" t="s">
        <v>21670</v>
      </c>
      <c r="P2" s="410"/>
      <c r="Q2" s="410" t="s">
        <v>21878</v>
      </c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300</v>
      </c>
      <c r="C3" s="573" t="s">
        <v>21517</v>
      </c>
      <c r="D3" s="889" t="s">
        <v>21672</v>
      </c>
      <c r="E3" s="407" t="s">
        <v>21676</v>
      </c>
      <c r="F3" s="87" t="s">
        <v>21521</v>
      </c>
      <c r="G3" s="891" t="s">
        <v>1183</v>
      </c>
      <c r="H3" s="409" t="s">
        <v>21526</v>
      </c>
      <c r="I3" s="889" t="s">
        <v>6559</v>
      </c>
      <c r="J3" s="410"/>
      <c r="K3" s="410"/>
      <c r="L3" s="410"/>
      <c r="M3" s="410"/>
      <c r="N3" s="410"/>
      <c r="O3" s="410" t="s">
        <v>21670</v>
      </c>
      <c r="P3" s="410"/>
      <c r="Q3" s="504" t="s">
        <v>21879</v>
      </c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400</v>
      </c>
      <c r="C4" s="573" t="s">
        <v>21518</v>
      </c>
      <c r="D4" s="889" t="s">
        <v>21673</v>
      </c>
      <c r="E4" s="407" t="s">
        <v>21677</v>
      </c>
      <c r="F4" s="87" t="s">
        <v>21522</v>
      </c>
      <c r="G4" s="891" t="s">
        <v>1183</v>
      </c>
      <c r="H4" s="409" t="s">
        <v>21527</v>
      </c>
      <c r="I4" s="889" t="s">
        <v>6559</v>
      </c>
      <c r="J4" s="410"/>
      <c r="K4" s="410"/>
      <c r="L4" s="410"/>
      <c r="M4" s="410"/>
      <c r="N4" s="410"/>
      <c r="O4" s="410" t="s">
        <v>21670</v>
      </c>
      <c r="P4" s="410"/>
      <c r="Q4" s="504" t="s">
        <v>21880</v>
      </c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100</v>
      </c>
      <c r="C5" s="573" t="s">
        <v>21519</v>
      </c>
      <c r="D5" s="889" t="s">
        <v>21674</v>
      </c>
      <c r="E5" s="407" t="s">
        <v>21678</v>
      </c>
      <c r="F5" s="87" t="s">
        <v>21523</v>
      </c>
      <c r="G5" s="891" t="s">
        <v>1183</v>
      </c>
      <c r="H5" s="409" t="s">
        <v>21524</v>
      </c>
      <c r="I5" s="889" t="s">
        <v>6559</v>
      </c>
      <c r="J5" s="410"/>
      <c r="K5" s="410"/>
      <c r="L5" s="410"/>
      <c r="M5" s="410"/>
      <c r="N5" s="410"/>
      <c r="O5" s="410" t="s">
        <v>21670</v>
      </c>
      <c r="P5" s="410"/>
      <c r="Q5" s="504" t="s">
        <v>21881</v>
      </c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0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21532</v>
      </c>
      <c r="D2" s="889" t="s">
        <v>21668</v>
      </c>
      <c r="E2" s="890" t="s">
        <v>21669</v>
      </c>
      <c r="F2" s="87" t="s">
        <v>21533</v>
      </c>
      <c r="G2" s="891" t="s">
        <v>1183</v>
      </c>
      <c r="H2" s="409" t="s">
        <v>21535</v>
      </c>
      <c r="I2" s="889" t="s">
        <v>21536</v>
      </c>
      <c r="J2" s="410"/>
      <c r="K2" s="410"/>
      <c r="L2" s="410"/>
      <c r="M2" s="410"/>
      <c r="N2" s="410"/>
      <c r="O2" s="410" t="s">
        <v>21670</v>
      </c>
      <c r="P2" s="410"/>
      <c r="Q2" s="410"/>
      <c r="R2" s="410"/>
      <c r="S2" s="410"/>
      <c r="T2" s="410" t="s">
        <v>21110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>
    <pageSetUpPr fitToPage="1"/>
  </sheetPr>
  <dimension ref="A1:X38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1010</v>
      </c>
      <c r="C2" s="888" t="s">
        <v>21539</v>
      </c>
      <c r="D2" s="889" t="s">
        <v>21755</v>
      </c>
      <c r="E2" s="890" t="s">
        <v>21785</v>
      </c>
      <c r="F2" s="87" t="s">
        <v>21569</v>
      </c>
      <c r="G2" s="891" t="s">
        <v>1183</v>
      </c>
      <c r="H2" s="409" t="s">
        <v>21600</v>
      </c>
      <c r="I2" s="889" t="s">
        <v>21599</v>
      </c>
      <c r="J2" s="410"/>
      <c r="K2" s="410"/>
      <c r="L2" s="410"/>
      <c r="M2" s="410"/>
      <c r="N2" s="410"/>
      <c r="O2" s="410" t="s">
        <v>21738</v>
      </c>
      <c r="P2" s="410"/>
      <c r="Q2" s="410" t="s">
        <v>22164</v>
      </c>
      <c r="R2" s="410"/>
      <c r="S2" s="410"/>
      <c r="T2" s="410" t="s">
        <v>21110</v>
      </c>
      <c r="U2" s="412">
        <v>49</v>
      </c>
      <c r="W2" s="413" t="s">
        <v>5180</v>
      </c>
      <c r="X2" s="413">
        <f>COUNTIF($U$2:$U$37,"41")</f>
        <v>0</v>
      </c>
    </row>
    <row r="3" spans="1:24" ht="15" thickTop="1" thickBot="1">
      <c r="A3" s="406">
        <v>2</v>
      </c>
      <c r="B3" s="406">
        <v>1020</v>
      </c>
      <c r="C3" s="573" t="s">
        <v>21540</v>
      </c>
      <c r="D3" s="889" t="s">
        <v>21756</v>
      </c>
      <c r="E3" s="407" t="s">
        <v>21786</v>
      </c>
      <c r="F3" s="87" t="s">
        <v>21570</v>
      </c>
      <c r="G3" s="891" t="s">
        <v>1183</v>
      </c>
      <c r="H3" s="409" t="s">
        <v>21601</v>
      </c>
      <c r="I3" s="889" t="s">
        <v>21599</v>
      </c>
      <c r="J3" s="410"/>
      <c r="K3" s="410"/>
      <c r="L3" s="410"/>
      <c r="M3" s="410"/>
      <c r="N3" s="410"/>
      <c r="O3" s="410" t="s">
        <v>21738</v>
      </c>
      <c r="P3" s="410"/>
      <c r="Q3" s="504" t="s">
        <v>22165</v>
      </c>
      <c r="R3" s="504"/>
      <c r="S3" s="504"/>
      <c r="T3" s="504"/>
      <c r="U3" s="412">
        <v>49</v>
      </c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1030</v>
      </c>
      <c r="C4" s="573" t="s">
        <v>21541</v>
      </c>
      <c r="D4" s="889" t="s">
        <v>21757</v>
      </c>
      <c r="E4" s="407" t="s">
        <v>21787</v>
      </c>
      <c r="F4" s="87" t="s">
        <v>21571</v>
      </c>
      <c r="G4" s="891" t="s">
        <v>1183</v>
      </c>
      <c r="H4" s="409" t="s">
        <v>21602</v>
      </c>
      <c r="I4" s="889" t="s">
        <v>21599</v>
      </c>
      <c r="J4" s="410"/>
      <c r="K4" s="410"/>
      <c r="L4" s="410"/>
      <c r="M4" s="410"/>
      <c r="N4" s="410"/>
      <c r="O4" s="410" t="s">
        <v>21738</v>
      </c>
      <c r="P4" s="410"/>
      <c r="Q4" s="504" t="s">
        <v>22166</v>
      </c>
      <c r="R4" s="504"/>
      <c r="S4" s="504"/>
      <c r="T4" s="504"/>
      <c r="U4" s="412">
        <v>49</v>
      </c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1040</v>
      </c>
      <c r="C5" s="573" t="s">
        <v>21542</v>
      </c>
      <c r="D5" s="889" t="s">
        <v>21758</v>
      </c>
      <c r="E5" s="407" t="s">
        <v>21788</v>
      </c>
      <c r="F5" s="87" t="s">
        <v>21572</v>
      </c>
      <c r="G5" s="891" t="s">
        <v>1183</v>
      </c>
      <c r="H5" s="409" t="s">
        <v>21603</v>
      </c>
      <c r="I5" s="889" t="s">
        <v>21599</v>
      </c>
      <c r="J5" s="410"/>
      <c r="K5" s="410"/>
      <c r="L5" s="410"/>
      <c r="M5" s="410"/>
      <c r="N5" s="410"/>
      <c r="O5" s="410" t="s">
        <v>21738</v>
      </c>
      <c r="P5" s="410"/>
      <c r="Q5" s="504" t="s">
        <v>22167</v>
      </c>
      <c r="R5" s="504"/>
      <c r="S5" s="504"/>
      <c r="T5" s="504"/>
      <c r="U5" s="412">
        <v>49</v>
      </c>
      <c r="W5" s="413" t="s">
        <v>5176</v>
      </c>
      <c r="X5" s="413">
        <f>COUNTIF($U$2:$U$46,"44")</f>
        <v>0</v>
      </c>
    </row>
    <row r="6" spans="1:24" ht="15" thickTop="1" thickBot="1">
      <c r="A6" s="406">
        <v>5</v>
      </c>
      <c r="B6" s="406">
        <v>2010</v>
      </c>
      <c r="C6" s="573" t="s">
        <v>21543</v>
      </c>
      <c r="D6" s="889" t="s">
        <v>21759</v>
      </c>
      <c r="E6" s="407" t="s">
        <v>21789</v>
      </c>
      <c r="F6" s="87" t="s">
        <v>21573</v>
      </c>
      <c r="G6" s="891" t="s">
        <v>1183</v>
      </c>
      <c r="H6" s="409" t="s">
        <v>21604</v>
      </c>
      <c r="I6" s="889" t="s">
        <v>21599</v>
      </c>
      <c r="J6" s="410"/>
      <c r="K6" s="410"/>
      <c r="L6" s="410"/>
      <c r="M6" s="410"/>
      <c r="N6" s="410"/>
      <c r="O6" s="410" t="s">
        <v>21738</v>
      </c>
      <c r="P6" s="410"/>
      <c r="Q6" s="504" t="s">
        <v>22168</v>
      </c>
      <c r="R6" s="504"/>
      <c r="S6" s="504"/>
      <c r="T6" s="504"/>
      <c r="U6" s="412">
        <v>49</v>
      </c>
      <c r="W6" s="413" t="s">
        <v>5174</v>
      </c>
      <c r="X6" s="413">
        <f>COUNTIF($U$2:$U$26,"45")</f>
        <v>0</v>
      </c>
    </row>
    <row r="7" spans="1:24" ht="15" thickTop="1" thickBot="1">
      <c r="A7" s="406">
        <v>6</v>
      </c>
      <c r="B7" s="406">
        <v>2020</v>
      </c>
      <c r="C7" s="573" t="s">
        <v>21544</v>
      </c>
      <c r="D7" s="889" t="s">
        <v>21760</v>
      </c>
      <c r="E7" s="407" t="s">
        <v>21790</v>
      </c>
      <c r="F7" s="87" t="s">
        <v>21574</v>
      </c>
      <c r="G7" s="891" t="s">
        <v>1183</v>
      </c>
      <c r="H7" s="409" t="s">
        <v>21605</v>
      </c>
      <c r="I7" s="889" t="s">
        <v>21599</v>
      </c>
      <c r="J7" s="410"/>
      <c r="K7" s="410"/>
      <c r="L7" s="410"/>
      <c r="M7" s="410"/>
      <c r="N7" s="410"/>
      <c r="O7" s="410" t="s">
        <v>21738</v>
      </c>
      <c r="P7" s="410"/>
      <c r="Q7" s="504" t="s">
        <v>22169</v>
      </c>
      <c r="R7" s="504"/>
      <c r="S7" s="504"/>
      <c r="T7" s="504"/>
      <c r="U7" s="412">
        <v>49</v>
      </c>
      <c r="W7" s="413" t="s">
        <v>5175</v>
      </c>
      <c r="X7" s="413">
        <f>COUNTIF($U$2:$U$26,"46")</f>
        <v>0</v>
      </c>
    </row>
    <row r="8" spans="1:24" ht="15" thickTop="1" thickBot="1">
      <c r="A8" s="406">
        <v>7</v>
      </c>
      <c r="B8" s="406">
        <v>2030</v>
      </c>
      <c r="C8" s="573" t="s">
        <v>21545</v>
      </c>
      <c r="D8" s="889" t="s">
        <v>21761</v>
      </c>
      <c r="E8" s="407" t="s">
        <v>21791</v>
      </c>
      <c r="F8" s="87" t="s">
        <v>21575</v>
      </c>
      <c r="G8" s="891" t="s">
        <v>1183</v>
      </c>
      <c r="H8" s="409" t="s">
        <v>21606</v>
      </c>
      <c r="I8" s="889" t="s">
        <v>21599</v>
      </c>
      <c r="J8" s="410"/>
      <c r="K8" s="410"/>
      <c r="L8" s="410"/>
      <c r="M8" s="410"/>
      <c r="N8" s="410"/>
      <c r="O8" s="410" t="s">
        <v>21738</v>
      </c>
      <c r="P8" s="410"/>
      <c r="Q8" s="504" t="s">
        <v>22170</v>
      </c>
      <c r="R8" s="504"/>
      <c r="S8" s="504"/>
      <c r="T8" s="504"/>
      <c r="U8" s="412">
        <v>49</v>
      </c>
      <c r="W8" s="413" t="s">
        <v>5214</v>
      </c>
      <c r="X8" s="413">
        <f>COUNTIF($U$2:$U$24,"47")</f>
        <v>0</v>
      </c>
    </row>
    <row r="9" spans="1:24" ht="15" thickTop="1" thickBot="1">
      <c r="A9" s="406">
        <v>8</v>
      </c>
      <c r="B9" s="406">
        <v>2040</v>
      </c>
      <c r="C9" s="573" t="s">
        <v>21546</v>
      </c>
      <c r="D9" s="889" t="s">
        <v>21762</v>
      </c>
      <c r="E9" s="407" t="s">
        <v>21792</v>
      </c>
      <c r="F9" s="87" t="s">
        <v>21576</v>
      </c>
      <c r="G9" s="891" t="s">
        <v>1183</v>
      </c>
      <c r="H9" s="409" t="s">
        <v>21607</v>
      </c>
      <c r="I9" s="889" t="s">
        <v>21599</v>
      </c>
      <c r="J9" s="410"/>
      <c r="K9" s="410"/>
      <c r="L9" s="410"/>
      <c r="M9" s="410"/>
      <c r="N9" s="410"/>
      <c r="O9" s="410" t="s">
        <v>21738</v>
      </c>
      <c r="P9" s="410"/>
      <c r="Q9" s="504" t="s">
        <v>22171</v>
      </c>
      <c r="R9" s="504"/>
      <c r="S9" s="504"/>
      <c r="T9" s="504"/>
      <c r="U9" s="412">
        <v>49</v>
      </c>
      <c r="W9" s="413" t="s">
        <v>5216</v>
      </c>
      <c r="X9" s="413">
        <f>COUNTIF($U$2:$U$166,"48")</f>
        <v>0</v>
      </c>
    </row>
    <row r="10" spans="1:24" ht="15" thickTop="1" thickBot="1">
      <c r="A10" s="406">
        <v>9</v>
      </c>
      <c r="B10" s="406">
        <v>2050</v>
      </c>
      <c r="C10" s="573" t="s">
        <v>21547</v>
      </c>
      <c r="D10" s="889" t="s">
        <v>21763</v>
      </c>
      <c r="E10" s="407" t="s">
        <v>21793</v>
      </c>
      <c r="F10" s="87" t="s">
        <v>21577</v>
      </c>
      <c r="G10" s="891" t="s">
        <v>1183</v>
      </c>
      <c r="H10" s="409" t="s">
        <v>21608</v>
      </c>
      <c r="I10" s="889" t="s">
        <v>21599</v>
      </c>
      <c r="J10" s="410"/>
      <c r="K10" s="410"/>
      <c r="L10" s="410"/>
      <c r="M10" s="410"/>
      <c r="N10" s="410"/>
      <c r="O10" s="410" t="s">
        <v>21738</v>
      </c>
      <c r="P10" s="410"/>
      <c r="Q10" s="504" t="s">
        <v>22172</v>
      </c>
      <c r="R10" s="504"/>
      <c r="S10" s="504"/>
      <c r="T10" s="504"/>
      <c r="U10" s="412">
        <v>49</v>
      </c>
      <c r="W10" s="413" t="s">
        <v>5215</v>
      </c>
      <c r="X10" s="413">
        <f>COUNTIF($U$2:$U$166,"49")</f>
        <v>30</v>
      </c>
    </row>
    <row r="11" spans="1:24" ht="15" thickTop="1" thickBot="1">
      <c r="A11" s="406">
        <v>10</v>
      </c>
      <c r="B11" s="406">
        <v>2060</v>
      </c>
      <c r="C11" s="573" t="s">
        <v>21548</v>
      </c>
      <c r="D11" s="889" t="s">
        <v>21764</v>
      </c>
      <c r="E11" s="407" t="s">
        <v>21794</v>
      </c>
      <c r="F11" s="87" t="s">
        <v>21578</v>
      </c>
      <c r="G11" s="891" t="s">
        <v>1183</v>
      </c>
      <c r="H11" s="409" t="s">
        <v>21609</v>
      </c>
      <c r="I11" s="889" t="s">
        <v>21599</v>
      </c>
      <c r="J11" s="410"/>
      <c r="K11" s="410"/>
      <c r="L11" s="410"/>
      <c r="M11" s="410"/>
      <c r="N11" s="410"/>
      <c r="O11" s="410" t="s">
        <v>21738</v>
      </c>
      <c r="P11" s="410"/>
      <c r="Q11" s="504" t="s">
        <v>22173</v>
      </c>
      <c r="R11" s="504"/>
      <c r="S11" s="504"/>
      <c r="T11" s="504"/>
      <c r="U11" s="412">
        <v>49</v>
      </c>
      <c r="W11" s="413" t="s">
        <v>17020</v>
      </c>
      <c r="X11" s="413">
        <f>COUNTIF($U$2:$U$166,"50")</f>
        <v>0</v>
      </c>
    </row>
    <row r="12" spans="1:24" ht="15" thickTop="1" thickBot="1">
      <c r="A12" s="406">
        <v>11</v>
      </c>
      <c r="B12" s="406">
        <v>2061</v>
      </c>
      <c r="C12" s="573" t="s">
        <v>21549</v>
      </c>
      <c r="D12" s="889" t="s">
        <v>21765</v>
      </c>
      <c r="E12" s="407" t="s">
        <v>21795</v>
      </c>
      <c r="F12" s="87" t="s">
        <v>21579</v>
      </c>
      <c r="G12" s="891" t="s">
        <v>1183</v>
      </c>
      <c r="H12" s="409" t="s">
        <v>21610</v>
      </c>
      <c r="I12" s="889" t="s">
        <v>21599</v>
      </c>
      <c r="J12" s="410"/>
      <c r="K12" s="410"/>
      <c r="L12" s="410"/>
      <c r="M12" s="410"/>
      <c r="N12" s="410"/>
      <c r="O12" s="410" t="s">
        <v>21738</v>
      </c>
      <c r="P12" s="410"/>
      <c r="Q12" s="504" t="s">
        <v>22174</v>
      </c>
      <c r="R12" s="504"/>
      <c r="S12" s="504"/>
      <c r="T12" s="504"/>
      <c r="U12" s="412">
        <v>49</v>
      </c>
      <c r="W12" s="413" t="s">
        <v>17021</v>
      </c>
      <c r="X12" s="413">
        <f>COUNTIF($U$2:$U$166,"51")</f>
        <v>0</v>
      </c>
    </row>
    <row r="13" spans="1:24" ht="15" thickTop="1" thickBot="1">
      <c r="A13" s="406">
        <v>12</v>
      </c>
      <c r="B13" s="406">
        <v>2070</v>
      </c>
      <c r="C13" s="573" t="s">
        <v>21550</v>
      </c>
      <c r="D13" s="889" t="s">
        <v>21766</v>
      </c>
      <c r="E13" s="407" t="s">
        <v>21796</v>
      </c>
      <c r="F13" s="87" t="s">
        <v>21580</v>
      </c>
      <c r="G13" s="891" t="s">
        <v>1183</v>
      </c>
      <c r="H13" s="409" t="s">
        <v>21611</v>
      </c>
      <c r="I13" s="889" t="s">
        <v>21599</v>
      </c>
      <c r="J13" s="410"/>
      <c r="K13" s="410"/>
      <c r="L13" s="410"/>
      <c r="M13" s="410"/>
      <c r="N13" s="410"/>
      <c r="O13" s="410" t="s">
        <v>21738</v>
      </c>
      <c r="P13" s="410"/>
      <c r="Q13" s="504" t="s">
        <v>22175</v>
      </c>
      <c r="R13" s="504"/>
      <c r="S13" s="504"/>
      <c r="T13" s="504"/>
      <c r="U13" s="412">
        <v>49</v>
      </c>
      <c r="W13" s="413" t="s">
        <v>17022</v>
      </c>
      <c r="X13" s="413">
        <f>COUNTIF($U$2:$U$166,"52")</f>
        <v>0</v>
      </c>
    </row>
    <row r="14" spans="1:24" ht="15" thickTop="1" thickBot="1">
      <c r="A14" s="406">
        <v>13</v>
      </c>
      <c r="B14" s="406">
        <v>2080</v>
      </c>
      <c r="C14" s="573" t="s">
        <v>21551</v>
      </c>
      <c r="D14" s="889" t="s">
        <v>21767</v>
      </c>
      <c r="E14" s="407" t="s">
        <v>21797</v>
      </c>
      <c r="F14" s="87" t="s">
        <v>21581</v>
      </c>
      <c r="G14" s="891" t="s">
        <v>1183</v>
      </c>
      <c r="H14" s="409" t="s">
        <v>21612</v>
      </c>
      <c r="I14" s="889" t="s">
        <v>21599</v>
      </c>
      <c r="J14" s="410"/>
      <c r="K14" s="410"/>
      <c r="L14" s="410"/>
      <c r="M14" s="410"/>
      <c r="N14" s="410"/>
      <c r="O14" s="410" t="s">
        <v>21738</v>
      </c>
      <c r="P14" s="410"/>
      <c r="Q14" s="504" t="s">
        <v>22176</v>
      </c>
      <c r="R14" s="504"/>
      <c r="S14" s="504"/>
      <c r="T14" s="504"/>
      <c r="U14" s="412">
        <v>49</v>
      </c>
      <c r="W14" s="570"/>
      <c r="X14" s="570"/>
    </row>
    <row r="15" spans="1:24" ht="15" thickTop="1" thickBot="1">
      <c r="A15" s="406">
        <v>14</v>
      </c>
      <c r="B15" s="406">
        <v>3010</v>
      </c>
      <c r="C15" s="573" t="s">
        <v>21552</v>
      </c>
      <c r="D15" s="889" t="s">
        <v>21768</v>
      </c>
      <c r="E15" s="407" t="s">
        <v>21798</v>
      </c>
      <c r="F15" s="87" t="s">
        <v>21582</v>
      </c>
      <c r="G15" s="891" t="s">
        <v>1183</v>
      </c>
      <c r="H15" s="409" t="s">
        <v>21613</v>
      </c>
      <c r="I15" s="889" t="s">
        <v>21599</v>
      </c>
      <c r="J15" s="410"/>
      <c r="K15" s="410"/>
      <c r="L15" s="410"/>
      <c r="M15" s="410"/>
      <c r="N15" s="410"/>
      <c r="O15" s="410" t="s">
        <v>21738</v>
      </c>
      <c r="P15" s="410"/>
      <c r="Q15" s="504" t="s">
        <v>22177</v>
      </c>
      <c r="R15" s="504"/>
      <c r="S15" s="504"/>
      <c r="T15" s="504"/>
      <c r="U15" s="412">
        <v>49</v>
      </c>
      <c r="W15" s="570"/>
      <c r="X15" s="570"/>
    </row>
    <row r="16" spans="1:24" ht="15" thickTop="1" thickBot="1">
      <c r="A16" s="406">
        <v>15</v>
      </c>
      <c r="B16" s="406">
        <v>3020</v>
      </c>
      <c r="C16" s="573" t="s">
        <v>21553</v>
      </c>
      <c r="D16" s="889" t="s">
        <v>21769</v>
      </c>
      <c r="E16" s="407" t="s">
        <v>21799</v>
      </c>
      <c r="F16" s="87" t="s">
        <v>21583</v>
      </c>
      <c r="G16" s="891" t="s">
        <v>1183</v>
      </c>
      <c r="H16" s="409" t="s">
        <v>21614</v>
      </c>
      <c r="I16" s="889" t="s">
        <v>21599</v>
      </c>
      <c r="J16" s="410"/>
      <c r="K16" s="410"/>
      <c r="L16" s="410"/>
      <c r="M16" s="410"/>
      <c r="N16" s="410"/>
      <c r="O16" s="410" t="s">
        <v>21738</v>
      </c>
      <c r="P16" s="410"/>
      <c r="Q16" s="504" t="s">
        <v>22178</v>
      </c>
      <c r="R16" s="504"/>
      <c r="S16" s="504"/>
      <c r="T16" s="504"/>
      <c r="U16" s="412">
        <v>49</v>
      </c>
      <c r="W16" s="570"/>
      <c r="X16" s="570"/>
    </row>
    <row r="17" spans="1:24" ht="15" thickTop="1" thickBot="1">
      <c r="A17" s="406">
        <v>16</v>
      </c>
      <c r="B17" s="406">
        <v>3030</v>
      </c>
      <c r="C17" s="573" t="s">
        <v>21554</v>
      </c>
      <c r="D17" s="889" t="s">
        <v>21770</v>
      </c>
      <c r="E17" s="407" t="s">
        <v>21800</v>
      </c>
      <c r="F17" s="87" t="s">
        <v>21584</v>
      </c>
      <c r="G17" s="891" t="s">
        <v>1183</v>
      </c>
      <c r="H17" s="409" t="s">
        <v>21615</v>
      </c>
      <c r="I17" s="889" t="s">
        <v>21599</v>
      </c>
      <c r="J17" s="410"/>
      <c r="K17" s="410"/>
      <c r="L17" s="410"/>
      <c r="M17" s="410"/>
      <c r="N17" s="410"/>
      <c r="O17" s="410" t="s">
        <v>21738</v>
      </c>
      <c r="P17" s="410"/>
      <c r="Q17" s="504" t="s">
        <v>22179</v>
      </c>
      <c r="R17" s="504"/>
      <c r="S17" s="504"/>
      <c r="T17" s="504"/>
      <c r="U17" s="412">
        <v>49</v>
      </c>
      <c r="W17" s="570"/>
      <c r="X17" s="570"/>
    </row>
    <row r="18" spans="1:24" ht="15" thickTop="1" thickBot="1">
      <c r="A18" s="406">
        <v>17</v>
      </c>
      <c r="B18" s="406">
        <v>3040</v>
      </c>
      <c r="C18" s="573" t="s">
        <v>21555</v>
      </c>
      <c r="D18" s="889" t="s">
        <v>21771</v>
      </c>
      <c r="E18" s="407" t="s">
        <v>21801</v>
      </c>
      <c r="F18" s="87" t="s">
        <v>21585</v>
      </c>
      <c r="G18" s="891" t="s">
        <v>1183</v>
      </c>
      <c r="H18" s="409" t="s">
        <v>21616</v>
      </c>
      <c r="I18" s="889" t="s">
        <v>21599</v>
      </c>
      <c r="J18" s="410"/>
      <c r="K18" s="410"/>
      <c r="L18" s="410"/>
      <c r="M18" s="410"/>
      <c r="N18" s="410"/>
      <c r="O18" s="410" t="s">
        <v>21738</v>
      </c>
      <c r="P18" s="410"/>
      <c r="Q18" s="504" t="s">
        <v>22180</v>
      </c>
      <c r="R18" s="504"/>
      <c r="S18" s="504"/>
      <c r="T18" s="504"/>
      <c r="U18" s="412">
        <v>49</v>
      </c>
      <c r="W18" s="570"/>
      <c r="X18" s="570"/>
    </row>
    <row r="19" spans="1:24" ht="15" thickTop="1" thickBot="1">
      <c r="A19" s="406">
        <v>18</v>
      </c>
      <c r="B19" s="406">
        <v>3050</v>
      </c>
      <c r="C19" s="573" t="s">
        <v>21556</v>
      </c>
      <c r="D19" s="889" t="s">
        <v>21772</v>
      </c>
      <c r="E19" s="407" t="s">
        <v>21802</v>
      </c>
      <c r="F19" s="87" t="s">
        <v>21586</v>
      </c>
      <c r="G19" s="891" t="s">
        <v>1183</v>
      </c>
      <c r="H19" s="409" t="s">
        <v>21617</v>
      </c>
      <c r="I19" s="889" t="s">
        <v>21599</v>
      </c>
      <c r="J19" s="410"/>
      <c r="K19" s="410"/>
      <c r="L19" s="410"/>
      <c r="M19" s="410"/>
      <c r="N19" s="410"/>
      <c r="O19" s="410" t="s">
        <v>21738</v>
      </c>
      <c r="P19" s="410"/>
      <c r="Q19" s="504" t="s">
        <v>22181</v>
      </c>
      <c r="R19" s="504"/>
      <c r="S19" s="504"/>
      <c r="T19" s="504"/>
      <c r="U19" s="412">
        <v>49</v>
      </c>
      <c r="W19" s="570"/>
      <c r="X19" s="570"/>
    </row>
    <row r="20" spans="1:24" ht="15" thickTop="1" thickBot="1">
      <c r="A20" s="406">
        <v>19</v>
      </c>
      <c r="B20" s="406">
        <v>3060</v>
      </c>
      <c r="C20" s="573" t="s">
        <v>21557</v>
      </c>
      <c r="D20" s="889" t="s">
        <v>21773</v>
      </c>
      <c r="E20" s="407" t="s">
        <v>21803</v>
      </c>
      <c r="F20" s="87" t="s">
        <v>21587</v>
      </c>
      <c r="G20" s="891" t="s">
        <v>1183</v>
      </c>
      <c r="H20" s="409" t="s">
        <v>21618</v>
      </c>
      <c r="I20" s="889" t="s">
        <v>21599</v>
      </c>
      <c r="J20" s="410"/>
      <c r="K20" s="410"/>
      <c r="L20" s="410"/>
      <c r="M20" s="410"/>
      <c r="N20" s="410"/>
      <c r="O20" s="410" t="s">
        <v>21738</v>
      </c>
      <c r="P20" s="410"/>
      <c r="Q20" s="504" t="s">
        <v>22182</v>
      </c>
      <c r="R20" s="504"/>
      <c r="S20" s="504"/>
      <c r="T20" s="504"/>
      <c r="U20" s="412">
        <v>49</v>
      </c>
    </row>
    <row r="21" spans="1:24" ht="15" thickTop="1" thickBot="1">
      <c r="A21" s="406">
        <v>20</v>
      </c>
      <c r="B21" s="406">
        <v>3070</v>
      </c>
      <c r="C21" s="573" t="s">
        <v>21558</v>
      </c>
      <c r="D21" s="889" t="s">
        <v>21774</v>
      </c>
      <c r="E21" s="407" t="s">
        <v>21804</v>
      </c>
      <c r="F21" s="87" t="s">
        <v>21588</v>
      </c>
      <c r="G21" s="891" t="s">
        <v>1183</v>
      </c>
      <c r="H21" s="409" t="s">
        <v>21619</v>
      </c>
      <c r="I21" s="889" t="s">
        <v>21599</v>
      </c>
      <c r="J21" s="410"/>
      <c r="K21" s="410"/>
      <c r="L21" s="410"/>
      <c r="M21" s="410"/>
      <c r="N21" s="410"/>
      <c r="O21" s="410" t="s">
        <v>21738</v>
      </c>
      <c r="P21" s="410"/>
      <c r="Q21" s="504" t="s">
        <v>22183</v>
      </c>
      <c r="R21" s="504"/>
      <c r="S21" s="504"/>
      <c r="T21" s="504"/>
      <c r="U21" s="412">
        <v>49</v>
      </c>
    </row>
    <row r="22" spans="1:24" ht="15" thickTop="1" thickBot="1">
      <c r="A22" s="406">
        <v>21</v>
      </c>
      <c r="B22" s="406">
        <v>3080</v>
      </c>
      <c r="C22" s="573" t="s">
        <v>21559</v>
      </c>
      <c r="D22" s="889" t="s">
        <v>21775</v>
      </c>
      <c r="E22" s="407" t="s">
        <v>21805</v>
      </c>
      <c r="F22" s="87" t="s">
        <v>21589</v>
      </c>
      <c r="G22" s="891" t="s">
        <v>1183</v>
      </c>
      <c r="H22" s="409" t="s">
        <v>21620</v>
      </c>
      <c r="I22" s="889" t="s">
        <v>21599</v>
      </c>
      <c r="J22" s="410"/>
      <c r="K22" s="410"/>
      <c r="L22" s="410"/>
      <c r="M22" s="410"/>
      <c r="N22" s="410"/>
      <c r="O22" s="410" t="s">
        <v>21738</v>
      </c>
      <c r="P22" s="410"/>
      <c r="Q22" s="504" t="s">
        <v>22184</v>
      </c>
      <c r="R22" s="504"/>
      <c r="S22" s="504"/>
      <c r="T22" s="504"/>
      <c r="U22" s="412">
        <v>49</v>
      </c>
    </row>
    <row r="23" spans="1:24" ht="15" thickTop="1" thickBot="1">
      <c r="A23" s="406">
        <v>22</v>
      </c>
      <c r="B23" s="406">
        <v>4010</v>
      </c>
      <c r="C23" s="573" t="s">
        <v>21560</v>
      </c>
      <c r="D23" s="889" t="s">
        <v>21776</v>
      </c>
      <c r="E23" s="407" t="s">
        <v>21806</v>
      </c>
      <c r="F23" s="87" t="s">
        <v>21590</v>
      </c>
      <c r="G23" s="891" t="s">
        <v>1183</v>
      </c>
      <c r="H23" s="409" t="s">
        <v>21621</v>
      </c>
      <c r="I23" s="889" t="s">
        <v>21599</v>
      </c>
      <c r="J23" s="410"/>
      <c r="K23" s="410"/>
      <c r="L23" s="410"/>
      <c r="M23" s="410"/>
      <c r="N23" s="410"/>
      <c r="O23" s="410" t="s">
        <v>21738</v>
      </c>
      <c r="P23" s="410"/>
      <c r="Q23" s="504" t="s">
        <v>22185</v>
      </c>
      <c r="R23" s="504"/>
      <c r="S23" s="504"/>
      <c r="T23" s="504"/>
      <c r="U23" s="412">
        <v>49</v>
      </c>
    </row>
    <row r="24" spans="1:24" ht="15" thickTop="1" thickBot="1">
      <c r="A24" s="406">
        <v>23</v>
      </c>
      <c r="B24" s="406">
        <v>4020</v>
      </c>
      <c r="C24" s="573" t="s">
        <v>21561</v>
      </c>
      <c r="D24" s="889" t="s">
        <v>21777</v>
      </c>
      <c r="E24" s="407" t="s">
        <v>21807</v>
      </c>
      <c r="F24" s="87" t="s">
        <v>21591</v>
      </c>
      <c r="G24" s="891" t="s">
        <v>1183</v>
      </c>
      <c r="H24" s="409" t="s">
        <v>21622</v>
      </c>
      <c r="I24" s="889" t="s">
        <v>21599</v>
      </c>
      <c r="J24" s="410"/>
      <c r="K24" s="410"/>
      <c r="L24" s="410"/>
      <c r="M24" s="410"/>
      <c r="N24" s="410"/>
      <c r="O24" s="410" t="s">
        <v>21738</v>
      </c>
      <c r="P24" s="410"/>
      <c r="Q24" s="504" t="s">
        <v>22186</v>
      </c>
      <c r="R24" s="504"/>
      <c r="S24" s="504"/>
      <c r="T24" s="504"/>
      <c r="U24" s="412">
        <v>49</v>
      </c>
    </row>
    <row r="25" spans="1:24" ht="15" thickTop="1" thickBot="1">
      <c r="A25" s="406">
        <v>24</v>
      </c>
      <c r="B25" s="406">
        <v>4030</v>
      </c>
      <c r="C25" s="573" t="s">
        <v>21562</v>
      </c>
      <c r="D25" s="889" t="s">
        <v>21778</v>
      </c>
      <c r="E25" s="407" t="s">
        <v>21808</v>
      </c>
      <c r="F25" s="87" t="s">
        <v>21592</v>
      </c>
      <c r="G25" s="891" t="s">
        <v>1183</v>
      </c>
      <c r="H25" s="409" t="s">
        <v>21623</v>
      </c>
      <c r="I25" s="889" t="s">
        <v>21599</v>
      </c>
      <c r="J25" s="410"/>
      <c r="K25" s="410"/>
      <c r="L25" s="410"/>
      <c r="M25" s="410"/>
      <c r="N25" s="410"/>
      <c r="O25" s="410" t="s">
        <v>21738</v>
      </c>
      <c r="P25" s="410"/>
      <c r="Q25" s="504" t="s">
        <v>22187</v>
      </c>
      <c r="R25" s="504"/>
      <c r="S25" s="504"/>
      <c r="T25" s="504"/>
      <c r="U25" s="412">
        <v>49</v>
      </c>
    </row>
    <row r="26" spans="1:24" ht="15" thickTop="1" thickBot="1">
      <c r="A26" s="406">
        <v>25</v>
      </c>
      <c r="B26" s="406">
        <v>4040</v>
      </c>
      <c r="C26" s="573" t="s">
        <v>21563</v>
      </c>
      <c r="D26" s="889" t="s">
        <v>21779</v>
      </c>
      <c r="E26" s="407" t="s">
        <v>21809</v>
      </c>
      <c r="F26" s="87" t="s">
        <v>21593</v>
      </c>
      <c r="G26" s="891" t="s">
        <v>1183</v>
      </c>
      <c r="H26" s="409" t="s">
        <v>21624</v>
      </c>
      <c r="I26" s="889" t="s">
        <v>21599</v>
      </c>
      <c r="J26" s="410"/>
      <c r="K26" s="410"/>
      <c r="L26" s="410"/>
      <c r="M26" s="410"/>
      <c r="N26" s="410"/>
      <c r="O26" s="410" t="s">
        <v>21738</v>
      </c>
      <c r="P26" s="410"/>
      <c r="Q26" s="504" t="s">
        <v>22188</v>
      </c>
      <c r="R26" s="504"/>
      <c r="S26" s="504"/>
      <c r="T26" s="504"/>
      <c r="U26" s="412">
        <v>49</v>
      </c>
    </row>
    <row r="27" spans="1:24" ht="15" thickTop="1" thickBot="1">
      <c r="A27" s="406">
        <v>26</v>
      </c>
      <c r="B27" s="406">
        <v>4050</v>
      </c>
      <c r="C27" s="573" t="s">
        <v>21564</v>
      </c>
      <c r="D27" s="889" t="s">
        <v>21780</v>
      </c>
      <c r="E27" s="407" t="s">
        <v>21810</v>
      </c>
      <c r="F27" s="87" t="s">
        <v>21594</v>
      </c>
      <c r="G27" s="891" t="s">
        <v>1183</v>
      </c>
      <c r="H27" s="409" t="s">
        <v>21625</v>
      </c>
      <c r="I27" s="889" t="s">
        <v>21599</v>
      </c>
      <c r="J27" s="410"/>
      <c r="K27" s="410"/>
      <c r="L27" s="410"/>
      <c r="M27" s="410"/>
      <c r="N27" s="410"/>
      <c r="O27" s="410" t="s">
        <v>21738</v>
      </c>
      <c r="P27" s="410"/>
      <c r="Q27" s="504" t="s">
        <v>22189</v>
      </c>
      <c r="R27" s="504"/>
      <c r="S27" s="504"/>
      <c r="T27" s="504"/>
      <c r="U27" s="412">
        <v>49</v>
      </c>
    </row>
    <row r="28" spans="1:24" ht="15" thickTop="1" thickBot="1">
      <c r="A28" s="406">
        <v>27</v>
      </c>
      <c r="B28" s="406">
        <v>5010</v>
      </c>
      <c r="C28" s="573" t="s">
        <v>21565</v>
      </c>
      <c r="D28" s="889" t="s">
        <v>21781</v>
      </c>
      <c r="E28" s="407" t="s">
        <v>21811</v>
      </c>
      <c r="F28" s="87" t="s">
        <v>21595</v>
      </c>
      <c r="G28" s="891" t="s">
        <v>1183</v>
      </c>
      <c r="H28" s="409" t="s">
        <v>21626</v>
      </c>
      <c r="I28" s="889" t="s">
        <v>21599</v>
      </c>
      <c r="J28" s="410"/>
      <c r="K28" s="410"/>
      <c r="L28" s="410"/>
      <c r="M28" s="410"/>
      <c r="N28" s="410"/>
      <c r="O28" s="410" t="s">
        <v>21738</v>
      </c>
      <c r="P28" s="410"/>
      <c r="Q28" s="504" t="s">
        <v>22190</v>
      </c>
      <c r="R28" s="504"/>
      <c r="S28" s="504"/>
      <c r="T28" s="504"/>
      <c r="U28" s="412">
        <v>49</v>
      </c>
    </row>
    <row r="29" spans="1:24" ht="15" thickTop="1" thickBot="1">
      <c r="A29" s="406">
        <v>28</v>
      </c>
      <c r="B29" s="406">
        <v>5020</v>
      </c>
      <c r="C29" s="573" t="s">
        <v>21566</v>
      </c>
      <c r="D29" s="889" t="s">
        <v>21782</v>
      </c>
      <c r="E29" s="407" t="s">
        <v>21812</v>
      </c>
      <c r="F29" s="87" t="s">
        <v>21596</v>
      </c>
      <c r="G29" s="891" t="s">
        <v>1183</v>
      </c>
      <c r="H29" s="409" t="s">
        <v>21627</v>
      </c>
      <c r="I29" s="889" t="s">
        <v>21599</v>
      </c>
      <c r="J29" s="410"/>
      <c r="K29" s="410"/>
      <c r="L29" s="410"/>
      <c r="M29" s="410"/>
      <c r="N29" s="410"/>
      <c r="O29" s="410" t="s">
        <v>21738</v>
      </c>
      <c r="P29" s="410"/>
      <c r="Q29" s="504" t="s">
        <v>22191</v>
      </c>
      <c r="R29" s="504"/>
      <c r="S29" s="504"/>
      <c r="T29" s="504"/>
      <c r="U29" s="412">
        <v>49</v>
      </c>
    </row>
    <row r="30" spans="1:24" ht="15" thickTop="1" thickBot="1">
      <c r="A30" s="406">
        <v>29</v>
      </c>
      <c r="B30" s="406">
        <v>5030</v>
      </c>
      <c r="C30" s="573" t="s">
        <v>21567</v>
      </c>
      <c r="D30" s="889" t="s">
        <v>21783</v>
      </c>
      <c r="E30" s="407" t="s">
        <v>21813</v>
      </c>
      <c r="F30" s="87" t="s">
        <v>21597</v>
      </c>
      <c r="G30" s="891" t="s">
        <v>1183</v>
      </c>
      <c r="H30" s="409" t="s">
        <v>21628</v>
      </c>
      <c r="I30" s="889" t="s">
        <v>21599</v>
      </c>
      <c r="J30" s="410"/>
      <c r="K30" s="410"/>
      <c r="L30" s="410"/>
      <c r="M30" s="410"/>
      <c r="N30" s="410"/>
      <c r="O30" s="410" t="s">
        <v>21738</v>
      </c>
      <c r="P30" s="410"/>
      <c r="Q30" s="504" t="s">
        <v>22192</v>
      </c>
      <c r="R30" s="504"/>
      <c r="S30" s="504"/>
      <c r="T30" s="504"/>
      <c r="U30" s="412">
        <v>49</v>
      </c>
    </row>
    <row r="31" spans="1:24" ht="15" thickTop="1" thickBot="1">
      <c r="A31" s="406">
        <v>30</v>
      </c>
      <c r="B31" s="406">
        <v>5040</v>
      </c>
      <c r="C31" s="573" t="s">
        <v>21568</v>
      </c>
      <c r="D31" s="889" t="s">
        <v>21784</v>
      </c>
      <c r="E31" s="407" t="s">
        <v>21814</v>
      </c>
      <c r="F31" s="87" t="s">
        <v>21598</v>
      </c>
      <c r="G31" s="891" t="s">
        <v>1183</v>
      </c>
      <c r="H31" s="409" t="s">
        <v>21629</v>
      </c>
      <c r="I31" s="889" t="s">
        <v>21599</v>
      </c>
      <c r="J31" s="410"/>
      <c r="K31" s="410"/>
      <c r="L31" s="410"/>
      <c r="M31" s="410"/>
      <c r="N31" s="410"/>
      <c r="O31" s="410" t="s">
        <v>21738</v>
      </c>
      <c r="P31" s="410"/>
      <c r="Q31" s="504" t="s">
        <v>22193</v>
      </c>
      <c r="R31" s="504"/>
      <c r="S31" s="504"/>
      <c r="T31" s="504"/>
      <c r="U31" s="412">
        <v>49</v>
      </c>
    </row>
    <row r="32" spans="1:24" ht="13.5" thickTop="1" thickBot="1">
      <c r="A32" s="406"/>
      <c r="B32" s="406"/>
      <c r="C32" s="406"/>
      <c r="D32" s="406"/>
      <c r="E32" s="407"/>
      <c r="F32" s="414"/>
      <c r="G32" s="406"/>
      <c r="H32" s="409"/>
      <c r="I32" s="410"/>
      <c r="J32" s="410"/>
      <c r="K32" s="410"/>
      <c r="L32" s="410"/>
      <c r="M32" s="410"/>
      <c r="N32" s="410"/>
      <c r="O32" s="410"/>
      <c r="P32" s="410"/>
      <c r="Q32" s="504"/>
      <c r="R32" s="504"/>
      <c r="S32" s="504"/>
      <c r="T32" s="504"/>
      <c r="U32" s="412"/>
    </row>
    <row r="33" spans="1:21" ht="13.5" thickTop="1" thickBot="1">
      <c r="A33" s="406"/>
      <c r="B33" s="406"/>
      <c r="C33" s="406"/>
      <c r="D33" s="406"/>
      <c r="E33" s="407"/>
      <c r="F33" s="414"/>
      <c r="G33" s="406"/>
      <c r="H33" s="409"/>
      <c r="I33" s="410"/>
      <c r="J33" s="410"/>
      <c r="K33" s="410"/>
      <c r="L33" s="410"/>
      <c r="M33" s="410"/>
      <c r="N33" s="410"/>
      <c r="O33" s="410"/>
      <c r="P33" s="410"/>
      <c r="Q33" s="504"/>
      <c r="R33" s="504"/>
      <c r="S33" s="504"/>
      <c r="T33" s="504"/>
      <c r="U33" s="412"/>
    </row>
    <row r="34" spans="1:21" ht="13.5" thickTop="1" thickBot="1">
      <c r="A34" s="406"/>
      <c r="B34" s="406"/>
      <c r="C34" s="406"/>
      <c r="D34" s="406"/>
      <c r="E34" s="407"/>
      <c r="F34" s="414"/>
      <c r="G34" s="406"/>
      <c r="H34" s="409"/>
      <c r="I34" s="410"/>
      <c r="J34" s="410"/>
      <c r="K34" s="410"/>
      <c r="L34" s="410"/>
      <c r="M34" s="410"/>
      <c r="N34" s="410"/>
      <c r="O34" s="410"/>
      <c r="P34" s="410"/>
      <c r="Q34" s="504"/>
      <c r="R34" s="504"/>
      <c r="S34" s="504"/>
      <c r="T34" s="504"/>
      <c r="U34" s="412"/>
    </row>
    <row r="35" spans="1:21" ht="13.5" thickTop="1" thickBot="1">
      <c r="A35" s="406"/>
      <c r="B35" s="406"/>
      <c r="C35" s="406"/>
      <c r="D35" s="406"/>
      <c r="E35" s="407"/>
      <c r="F35" s="414"/>
      <c r="G35" s="406"/>
      <c r="H35" s="409"/>
      <c r="I35" s="410"/>
      <c r="J35" s="410"/>
      <c r="K35" s="410"/>
      <c r="L35" s="410"/>
      <c r="M35" s="410"/>
      <c r="N35" s="410"/>
      <c r="O35" s="410"/>
      <c r="P35" s="410"/>
      <c r="Q35" s="504"/>
      <c r="R35" s="504"/>
      <c r="S35" s="504"/>
      <c r="T35" s="504"/>
      <c r="U35" s="412"/>
    </row>
    <row r="36" spans="1:21" ht="13.5" thickTop="1" thickBot="1">
      <c r="A36" s="406"/>
      <c r="B36" s="406"/>
      <c r="C36" s="406"/>
      <c r="D36" s="406"/>
      <c r="E36" s="415"/>
      <c r="F36" s="414"/>
      <c r="G36" s="406"/>
      <c r="H36" s="409"/>
      <c r="I36" s="410"/>
      <c r="J36" s="410"/>
      <c r="K36" s="410"/>
      <c r="L36" s="410"/>
      <c r="M36" s="410"/>
      <c r="N36" s="410"/>
      <c r="O36" s="410"/>
      <c r="P36" s="410"/>
      <c r="Q36" s="410"/>
      <c r="R36" s="410"/>
      <c r="S36" s="410"/>
      <c r="T36" s="410"/>
      <c r="U36" s="412"/>
    </row>
    <row r="37" spans="1:21" ht="13.5" thickTop="1" thickBot="1">
      <c r="A37" s="406"/>
      <c r="B37" s="406"/>
      <c r="C37" s="406"/>
      <c r="D37" s="406"/>
      <c r="E37" s="415"/>
      <c r="F37" s="414"/>
      <c r="G37" s="406"/>
      <c r="H37" s="409"/>
      <c r="I37" s="410"/>
      <c r="J37" s="410"/>
      <c r="K37" s="410"/>
      <c r="L37" s="410"/>
      <c r="M37" s="410"/>
      <c r="N37" s="410"/>
      <c r="O37" s="410"/>
      <c r="P37" s="410"/>
      <c r="Q37" s="410"/>
      <c r="R37" s="410"/>
      <c r="S37" s="410"/>
      <c r="T37" s="410"/>
      <c r="U37" s="412"/>
    </row>
    <row r="38" spans="1:21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31" r:id="rId2" display="SW00020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23.6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1100</v>
      </c>
      <c r="C2" s="888" t="s">
        <v>21644</v>
      </c>
      <c r="D2" s="889" t="s">
        <v>21714</v>
      </c>
      <c r="E2" s="890" t="s">
        <v>21715</v>
      </c>
      <c r="F2" s="87" t="s">
        <v>21645</v>
      </c>
      <c r="G2" s="891" t="s">
        <v>1183</v>
      </c>
      <c r="H2" s="409" t="s">
        <v>21646</v>
      </c>
      <c r="I2" s="889" t="s">
        <v>20976</v>
      </c>
      <c r="J2" s="410"/>
      <c r="K2" s="410"/>
      <c r="L2" s="410"/>
      <c r="M2" s="410"/>
      <c r="N2" s="410"/>
      <c r="O2" s="410" t="s">
        <v>21716</v>
      </c>
      <c r="P2" s="410"/>
      <c r="Q2" s="410" t="s">
        <v>22639</v>
      </c>
      <c r="R2" s="410"/>
      <c r="S2" s="410"/>
      <c r="T2" s="410" t="s">
        <v>21110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1010</v>
      </c>
      <c r="C2" s="888" t="s">
        <v>21700</v>
      </c>
      <c r="D2" s="889" t="s">
        <v>21845</v>
      </c>
      <c r="E2" s="407" t="s">
        <v>21848</v>
      </c>
      <c r="F2" s="87" t="s">
        <v>21702</v>
      </c>
      <c r="G2" s="891" t="s">
        <v>1183</v>
      </c>
      <c r="H2" s="409" t="s">
        <v>22289</v>
      </c>
      <c r="I2" s="889" t="s">
        <v>6559</v>
      </c>
      <c r="J2" s="410"/>
      <c r="K2" s="410" t="s">
        <v>22304</v>
      </c>
      <c r="L2" s="410" t="s">
        <v>22306</v>
      </c>
      <c r="M2" s="410" t="s">
        <v>22306</v>
      </c>
      <c r="N2" s="410" t="s">
        <v>22307</v>
      </c>
      <c r="O2" s="410" t="s">
        <v>21851</v>
      </c>
      <c r="P2" s="410"/>
      <c r="Q2" s="410" t="s">
        <v>22300</v>
      </c>
      <c r="R2" s="410"/>
      <c r="S2" s="410"/>
      <c r="T2" s="410" t="s">
        <v>21110</v>
      </c>
      <c r="U2" s="412">
        <v>49</v>
      </c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1020</v>
      </c>
      <c r="C3" s="573" t="s">
        <v>21701</v>
      </c>
      <c r="D3" s="889" t="s">
        <v>21846</v>
      </c>
      <c r="E3" s="407" t="s">
        <v>21849</v>
      </c>
      <c r="F3" s="87" t="s">
        <v>21703</v>
      </c>
      <c r="G3" s="891" t="s">
        <v>1183</v>
      </c>
      <c r="H3" s="409" t="s">
        <v>21705</v>
      </c>
      <c r="I3" s="889" t="s">
        <v>6559</v>
      </c>
      <c r="J3" s="410"/>
      <c r="K3" s="410" t="s">
        <v>22304</v>
      </c>
      <c r="L3" s="410" t="s">
        <v>22306</v>
      </c>
      <c r="M3" s="410" t="s">
        <v>22306</v>
      </c>
      <c r="N3" s="410" t="s">
        <v>22307</v>
      </c>
      <c r="O3" s="410" t="s">
        <v>21851</v>
      </c>
      <c r="P3" s="410"/>
      <c r="Q3" s="410" t="s">
        <v>22301</v>
      </c>
      <c r="R3" s="504"/>
      <c r="S3" s="504"/>
      <c r="T3" s="504"/>
      <c r="U3" s="412">
        <v>49</v>
      </c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1030</v>
      </c>
      <c r="C4" s="573" t="s">
        <v>22303</v>
      </c>
      <c r="D4" s="889" t="s">
        <v>21847</v>
      </c>
      <c r="E4" s="407" t="s">
        <v>21850</v>
      </c>
      <c r="F4" s="87" t="s">
        <v>21704</v>
      </c>
      <c r="G4" s="891" t="s">
        <v>1183</v>
      </c>
      <c r="H4" s="409" t="s">
        <v>21706</v>
      </c>
      <c r="I4" s="889" t="s">
        <v>6559</v>
      </c>
      <c r="J4" s="410"/>
      <c r="K4" s="410" t="s">
        <v>22305</v>
      </c>
      <c r="L4" s="410" t="s">
        <v>22306</v>
      </c>
      <c r="M4" s="410" t="s">
        <v>22306</v>
      </c>
      <c r="N4" s="410" t="s">
        <v>22307</v>
      </c>
      <c r="O4" s="410" t="s">
        <v>21851</v>
      </c>
      <c r="P4" s="410"/>
      <c r="Q4" s="410" t="s">
        <v>22302</v>
      </c>
      <c r="R4" s="504"/>
      <c r="S4" s="504"/>
      <c r="T4" s="504"/>
      <c r="U4" s="412">
        <v>49</v>
      </c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3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205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>
    <pageSetUpPr fitToPage="1"/>
  </sheetPr>
  <dimension ref="A1:X22"/>
  <sheetViews>
    <sheetView zoomScaleNormal="100" workbookViewId="0">
      <pane ySplit="1" topLeftCell="A2" activePane="bottomLeft" state="frozen"/>
      <selection pane="bottomLeft" activeCell="I33" sqref="I33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10000</v>
      </c>
      <c r="C2" s="888" t="s">
        <v>22147</v>
      </c>
      <c r="D2" s="889" t="s">
        <v>22043</v>
      </c>
      <c r="E2" s="407" t="s">
        <v>22045</v>
      </c>
      <c r="F2" s="87" t="s">
        <v>21948</v>
      </c>
      <c r="G2" s="891" t="s">
        <v>1183</v>
      </c>
      <c r="H2" s="409" t="s">
        <v>21951</v>
      </c>
      <c r="I2" s="889" t="s">
        <v>6559</v>
      </c>
      <c r="J2" s="410"/>
      <c r="K2" s="410"/>
      <c r="L2" s="410"/>
      <c r="M2" s="410"/>
      <c r="N2" s="410"/>
      <c r="O2" s="410" t="s">
        <v>22047</v>
      </c>
      <c r="P2" s="410"/>
      <c r="Q2" s="410" t="s">
        <v>22145</v>
      </c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11000</v>
      </c>
      <c r="C3" s="573" t="s">
        <v>22148</v>
      </c>
      <c r="D3" s="889" t="s">
        <v>22044</v>
      </c>
      <c r="E3" s="407" t="s">
        <v>22046</v>
      </c>
      <c r="F3" s="87" t="s">
        <v>21949</v>
      </c>
      <c r="G3" s="891" t="s">
        <v>1183</v>
      </c>
      <c r="H3" s="409" t="s">
        <v>21950</v>
      </c>
      <c r="I3" s="889" t="s">
        <v>6559</v>
      </c>
      <c r="J3" s="410"/>
      <c r="K3" s="410"/>
      <c r="L3" s="410"/>
      <c r="M3" s="410"/>
      <c r="N3" s="410"/>
      <c r="O3" s="410" t="s">
        <v>22047</v>
      </c>
      <c r="P3" s="410"/>
      <c r="Q3" s="504" t="s">
        <v>22146</v>
      </c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0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9800</v>
      </c>
      <c r="C2" s="888" t="s">
        <v>23937</v>
      </c>
      <c r="D2" s="889" t="s">
        <v>22038</v>
      </c>
      <c r="E2" s="407" t="s">
        <v>22039</v>
      </c>
      <c r="F2" s="87" t="s">
        <v>21998</v>
      </c>
      <c r="G2" s="891" t="s">
        <v>1183</v>
      </c>
      <c r="H2" s="409" t="s">
        <v>21997</v>
      </c>
      <c r="I2" s="889" t="s">
        <v>21996</v>
      </c>
      <c r="J2" s="410"/>
      <c r="K2" s="410"/>
      <c r="L2" s="410"/>
      <c r="M2" s="410"/>
      <c r="N2" s="410"/>
      <c r="O2" s="410" t="s">
        <v>22040</v>
      </c>
      <c r="P2" s="410"/>
      <c r="Q2" s="882" t="s">
        <v>22299</v>
      </c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9850</v>
      </c>
      <c r="C3" s="573" t="s">
        <v>26542</v>
      </c>
      <c r="D3" s="889" t="s">
        <v>26652</v>
      </c>
      <c r="E3" s="407" t="s">
        <v>26653</v>
      </c>
      <c r="F3" s="87" t="s">
        <v>26543</v>
      </c>
      <c r="G3" s="891" t="s">
        <v>1183</v>
      </c>
      <c r="H3" s="409" t="s">
        <v>26544</v>
      </c>
      <c r="I3" s="889" t="s">
        <v>19193</v>
      </c>
      <c r="J3" s="410"/>
      <c r="K3" s="410"/>
      <c r="L3" s="410"/>
      <c r="M3" s="410"/>
      <c r="N3" s="410"/>
      <c r="O3" s="410" t="s">
        <v>26654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0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22152</v>
      </c>
      <c r="D2" s="889" t="s">
        <v>22283</v>
      </c>
      <c r="E2" s="407" t="s">
        <v>22284</v>
      </c>
      <c r="F2" s="87" t="s">
        <v>22153</v>
      </c>
      <c r="G2" s="891" t="s">
        <v>1183</v>
      </c>
      <c r="H2" s="409" t="s">
        <v>22154</v>
      </c>
      <c r="I2" s="889" t="s">
        <v>8182</v>
      </c>
      <c r="J2" s="410"/>
      <c r="K2" s="410"/>
      <c r="L2" s="410"/>
      <c r="M2" s="410"/>
      <c r="N2" s="410"/>
      <c r="O2" s="410" t="s">
        <v>22282</v>
      </c>
      <c r="P2" s="410"/>
      <c r="Q2" s="410"/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51.375" style="404" customWidth="1"/>
    <col min="23" max="23" width="20.2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22278</v>
      </c>
      <c r="D2" s="889" t="s">
        <v>22290</v>
      </c>
      <c r="E2" s="407" t="s">
        <v>22291</v>
      </c>
      <c r="F2" s="87" t="s">
        <v>22279</v>
      </c>
      <c r="G2" s="891" t="s">
        <v>1183</v>
      </c>
      <c r="H2" s="409" t="s">
        <v>22281</v>
      </c>
      <c r="I2" s="889" t="s">
        <v>22280</v>
      </c>
      <c r="J2" s="410"/>
      <c r="K2" s="410"/>
      <c r="L2" s="410"/>
      <c r="M2" s="410"/>
      <c r="N2" s="410"/>
      <c r="O2" s="410" t="s">
        <v>22292</v>
      </c>
      <c r="P2" s="410"/>
      <c r="Q2" s="410" t="s">
        <v>22437</v>
      </c>
      <c r="R2" s="410"/>
      <c r="S2" s="410"/>
      <c r="T2" s="410" t="s">
        <v>22436</v>
      </c>
      <c r="U2" s="412">
        <v>49</v>
      </c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22438</v>
      </c>
      <c r="X10" s="413">
        <f>COUNTIF($U$2:$U$150,"49")</f>
        <v>1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22441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22440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22439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1020</v>
      </c>
      <c r="C2" s="888" t="s">
        <v>22428</v>
      </c>
      <c r="D2" s="889" t="s">
        <v>22469</v>
      </c>
      <c r="E2" s="407" t="s">
        <v>22470</v>
      </c>
      <c r="F2" s="87" t="s">
        <v>22429</v>
      </c>
      <c r="G2" s="891" t="s">
        <v>1183</v>
      </c>
      <c r="H2" s="409" t="s">
        <v>22468</v>
      </c>
      <c r="I2" s="889" t="s">
        <v>6559</v>
      </c>
      <c r="J2" s="410"/>
      <c r="K2" s="410"/>
      <c r="L2" s="410"/>
      <c r="M2" s="410"/>
      <c r="N2" s="410"/>
      <c r="O2" s="410" t="s">
        <v>22471</v>
      </c>
      <c r="P2" s="410"/>
      <c r="Q2" s="410" t="s">
        <v>22478</v>
      </c>
      <c r="R2" s="410" t="s">
        <v>22479</v>
      </c>
      <c r="S2" s="410" t="s">
        <v>22480</v>
      </c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888" t="s">
        <v>22462</v>
      </c>
      <c r="D2" s="889" t="s">
        <v>22498</v>
      </c>
      <c r="E2" s="407" t="s">
        <v>22604</v>
      </c>
      <c r="F2" s="87" t="s">
        <v>22463</v>
      </c>
      <c r="G2" s="891" t="s">
        <v>1183</v>
      </c>
      <c r="H2" s="409" t="s">
        <v>22464</v>
      </c>
      <c r="I2" s="889" t="s">
        <v>6559</v>
      </c>
      <c r="J2" s="410"/>
      <c r="K2" s="410"/>
      <c r="L2" s="410"/>
      <c r="M2" s="410"/>
      <c r="N2" s="410"/>
      <c r="O2" s="410" t="s">
        <v>22497</v>
      </c>
      <c r="P2" s="410"/>
      <c r="Q2" s="410" t="s">
        <v>22605</v>
      </c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 t="s">
        <v>30445</v>
      </c>
      <c r="D3" s="889" t="s">
        <v>31575</v>
      </c>
      <c r="E3" s="407" t="s">
        <v>31580</v>
      </c>
      <c r="F3" s="87" t="s">
        <v>30450</v>
      </c>
      <c r="G3" s="891" t="s">
        <v>30456</v>
      </c>
      <c r="H3" s="409" t="s">
        <v>30451</v>
      </c>
      <c r="I3" s="889" t="s">
        <v>6559</v>
      </c>
      <c r="J3" s="410"/>
      <c r="K3" s="410"/>
      <c r="L3" s="410"/>
      <c r="M3" s="410"/>
      <c r="N3" s="410"/>
      <c r="O3" s="410" t="s">
        <v>31574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 t="s">
        <v>30446</v>
      </c>
      <c r="D4" s="889" t="s">
        <v>31576</v>
      </c>
      <c r="E4" s="407" t="s">
        <v>31581</v>
      </c>
      <c r="F4" s="87" t="s">
        <v>30450</v>
      </c>
      <c r="G4" s="891" t="s">
        <v>30456</v>
      </c>
      <c r="H4" s="409" t="s">
        <v>30452</v>
      </c>
      <c r="I4" s="889" t="s">
        <v>6559</v>
      </c>
      <c r="J4" s="410"/>
      <c r="K4" s="410"/>
      <c r="L4" s="410"/>
      <c r="M4" s="410"/>
      <c r="N4" s="410"/>
      <c r="O4" s="410" t="s">
        <v>31574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 t="s">
        <v>30447</v>
      </c>
      <c r="D5" s="889" t="s">
        <v>31577</v>
      </c>
      <c r="E5" s="407" t="s">
        <v>31582</v>
      </c>
      <c r="F5" s="87" t="s">
        <v>30450</v>
      </c>
      <c r="G5" s="891" t="s">
        <v>30456</v>
      </c>
      <c r="H5" s="409" t="s">
        <v>30453</v>
      </c>
      <c r="I5" s="889" t="s">
        <v>6559</v>
      </c>
      <c r="J5" s="410"/>
      <c r="K5" s="410"/>
      <c r="L5" s="410"/>
      <c r="M5" s="410"/>
      <c r="N5" s="410"/>
      <c r="O5" s="410" t="s">
        <v>31574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/>
      <c r="C6" s="573" t="s">
        <v>30448</v>
      </c>
      <c r="D6" s="889" t="s">
        <v>31578</v>
      </c>
      <c r="E6" s="407" t="s">
        <v>31583</v>
      </c>
      <c r="F6" s="87" t="s">
        <v>30450</v>
      </c>
      <c r="G6" s="891" t="s">
        <v>30456</v>
      </c>
      <c r="H6" s="409" t="s">
        <v>30454</v>
      </c>
      <c r="I6" s="889" t="s">
        <v>6559</v>
      </c>
      <c r="J6" s="410"/>
      <c r="K6" s="410"/>
      <c r="L6" s="410"/>
      <c r="M6" s="410"/>
      <c r="N6" s="410"/>
      <c r="O6" s="410" t="s">
        <v>31574</v>
      </c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/>
      <c r="C7" s="573" t="s">
        <v>30449</v>
      </c>
      <c r="D7" s="889" t="s">
        <v>31579</v>
      </c>
      <c r="E7" s="407" t="s">
        <v>31584</v>
      </c>
      <c r="F7" s="87" t="s">
        <v>30450</v>
      </c>
      <c r="G7" s="891" t="s">
        <v>30456</v>
      </c>
      <c r="H7" s="409" t="s">
        <v>30455</v>
      </c>
      <c r="I7" s="889" t="s">
        <v>6559</v>
      </c>
      <c r="J7" s="410"/>
      <c r="K7" s="410"/>
      <c r="L7" s="410"/>
      <c r="M7" s="410"/>
      <c r="N7" s="410"/>
      <c r="O7" s="410" t="s">
        <v>31574</v>
      </c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:F7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41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888" t="s">
        <v>22747</v>
      </c>
      <c r="D2" s="889" t="s">
        <v>22850</v>
      </c>
      <c r="E2" s="407" t="s">
        <v>22851</v>
      </c>
      <c r="F2" s="87" t="s">
        <v>22748</v>
      </c>
      <c r="G2" s="891" t="s">
        <v>1183</v>
      </c>
      <c r="H2" s="409" t="s">
        <v>22749</v>
      </c>
      <c r="I2" s="889" t="s">
        <v>6559</v>
      </c>
      <c r="J2" s="410"/>
      <c r="K2" s="410"/>
      <c r="L2" s="410"/>
      <c r="M2" s="410"/>
      <c r="N2" s="410"/>
      <c r="O2" s="410" t="s">
        <v>22852</v>
      </c>
      <c r="P2" s="410"/>
      <c r="Q2" s="410"/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 t="s">
        <v>30251</v>
      </c>
      <c r="D3" s="889" t="s">
        <v>30401</v>
      </c>
      <c r="E3" s="407" t="s">
        <v>30402</v>
      </c>
      <c r="F3" s="87" t="s">
        <v>30252</v>
      </c>
      <c r="G3" s="891" t="s">
        <v>30253</v>
      </c>
      <c r="H3" s="409" t="s">
        <v>30254</v>
      </c>
      <c r="I3" s="889" t="s">
        <v>6559</v>
      </c>
      <c r="J3" s="410"/>
      <c r="K3" s="410"/>
      <c r="L3" s="410"/>
      <c r="M3" s="410"/>
      <c r="N3" s="410"/>
      <c r="O3" s="410" t="s">
        <v>30403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44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22760</v>
      </c>
      <c r="D2" s="889" t="s">
        <v>22856</v>
      </c>
      <c r="E2" s="407" t="s">
        <v>22858</v>
      </c>
      <c r="F2" s="87" t="s">
        <v>22754</v>
      </c>
      <c r="G2" s="891" t="s">
        <v>1183</v>
      </c>
      <c r="H2" s="409" t="s">
        <v>22758</v>
      </c>
      <c r="I2" s="889" t="s">
        <v>22756</v>
      </c>
      <c r="J2" s="410" t="s">
        <v>22757</v>
      </c>
      <c r="K2" s="410"/>
      <c r="L2" s="410"/>
      <c r="M2" s="410"/>
      <c r="N2" s="410"/>
      <c r="O2" s="410" t="s">
        <v>22855</v>
      </c>
      <c r="P2" s="410"/>
      <c r="Q2" s="410"/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 t="s">
        <v>22761</v>
      </c>
      <c r="D3" s="889" t="s">
        <v>22857</v>
      </c>
      <c r="E3" s="407" t="s">
        <v>22859</v>
      </c>
      <c r="F3" s="87" t="s">
        <v>22755</v>
      </c>
      <c r="G3" s="891" t="s">
        <v>1183</v>
      </c>
      <c r="H3" s="409" t="s">
        <v>22759</v>
      </c>
      <c r="I3" s="889" t="s">
        <v>22756</v>
      </c>
      <c r="J3" s="410" t="s">
        <v>22757</v>
      </c>
      <c r="K3" s="410"/>
      <c r="L3" s="410"/>
      <c r="M3" s="410"/>
      <c r="N3" s="410"/>
      <c r="O3" s="410" t="s">
        <v>22855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1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23092</v>
      </c>
      <c r="D2" s="889" t="s">
        <v>23119</v>
      </c>
      <c r="E2" s="407" t="s">
        <v>23120</v>
      </c>
      <c r="F2" s="87" t="s">
        <v>23093</v>
      </c>
      <c r="G2" s="891" t="s">
        <v>1183</v>
      </c>
      <c r="H2" s="409" t="s">
        <v>23096</v>
      </c>
      <c r="I2" s="889" t="s">
        <v>23094</v>
      </c>
      <c r="J2" s="410"/>
      <c r="K2" s="410"/>
      <c r="L2" s="410"/>
      <c r="M2" s="410"/>
      <c r="N2" s="410"/>
      <c r="O2" s="410" t="s">
        <v>23121</v>
      </c>
      <c r="P2" s="410"/>
      <c r="Q2" s="410" t="s">
        <v>23095</v>
      </c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23333</v>
      </c>
      <c r="D2" s="889" t="s">
        <v>23784</v>
      </c>
      <c r="E2" s="407" t="s">
        <v>23785</v>
      </c>
      <c r="F2" s="87" t="s">
        <v>23789</v>
      </c>
      <c r="G2" s="891" t="s">
        <v>1183</v>
      </c>
      <c r="H2" s="409" t="s">
        <v>23790</v>
      </c>
      <c r="I2" s="889" t="s">
        <v>23332</v>
      </c>
      <c r="J2" s="410"/>
      <c r="K2" s="410"/>
      <c r="L2" s="410"/>
      <c r="M2" s="410"/>
      <c r="N2" s="410"/>
      <c r="O2" s="410" t="s">
        <v>23788</v>
      </c>
      <c r="P2" s="410"/>
      <c r="Q2" s="410"/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10070</v>
      </c>
      <c r="C2" s="888" t="s">
        <v>25671</v>
      </c>
      <c r="D2" s="889" t="s">
        <v>23786</v>
      </c>
      <c r="E2" s="407" t="s">
        <v>23787</v>
      </c>
      <c r="F2" s="87" t="s">
        <v>23851</v>
      </c>
      <c r="G2" s="891" t="s">
        <v>1183</v>
      </c>
      <c r="H2" s="409" t="s">
        <v>23337</v>
      </c>
      <c r="I2" s="889" t="s">
        <v>19193</v>
      </c>
      <c r="J2" s="410"/>
      <c r="K2" s="410"/>
      <c r="L2" s="410"/>
      <c r="M2" s="410"/>
      <c r="N2" s="410"/>
      <c r="O2" s="410" t="s">
        <v>24855</v>
      </c>
      <c r="P2" s="410"/>
      <c r="Q2" s="410"/>
      <c r="R2" s="410"/>
      <c r="S2" s="410"/>
      <c r="T2" s="410" t="s">
        <v>26961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10110</v>
      </c>
      <c r="C3" s="573" t="s">
        <v>28972</v>
      </c>
      <c r="D3" s="889" t="s">
        <v>28679</v>
      </c>
      <c r="E3" s="407" t="s">
        <v>28681</v>
      </c>
      <c r="F3" s="87" t="s">
        <v>28625</v>
      </c>
      <c r="G3" s="891" t="s">
        <v>1183</v>
      </c>
      <c r="H3" s="409" t="s">
        <v>28627</v>
      </c>
      <c r="I3" s="889" t="s">
        <v>19193</v>
      </c>
      <c r="J3" s="410"/>
      <c r="K3" s="410"/>
      <c r="L3" s="410"/>
      <c r="M3" s="410"/>
      <c r="N3" s="410"/>
      <c r="O3" s="410" t="s">
        <v>28683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10060</v>
      </c>
      <c r="C4" s="888" t="s">
        <v>29105</v>
      </c>
      <c r="D4" s="889" t="s">
        <v>28680</v>
      </c>
      <c r="E4" s="407" t="s">
        <v>28682</v>
      </c>
      <c r="F4" s="87" t="s">
        <v>28626</v>
      </c>
      <c r="G4" s="891" t="s">
        <v>1183</v>
      </c>
      <c r="H4" s="409" t="s">
        <v>28628</v>
      </c>
      <c r="I4" s="889" t="s">
        <v>19193</v>
      </c>
      <c r="J4" s="410"/>
      <c r="K4" s="410"/>
      <c r="L4" s="410"/>
      <c r="M4" s="410"/>
      <c r="N4" s="410"/>
      <c r="O4" s="410" t="s">
        <v>28683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21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888" t="s">
        <v>23849</v>
      </c>
      <c r="D2" s="29" t="s">
        <v>23576</v>
      </c>
      <c r="E2" s="305" t="s">
        <v>23577</v>
      </c>
      <c r="F2" s="87" t="s">
        <v>23852</v>
      </c>
      <c r="G2" s="675" t="s">
        <v>21</v>
      </c>
      <c r="H2" s="29" t="s">
        <v>23531</v>
      </c>
      <c r="I2" s="29" t="s">
        <v>23539</v>
      </c>
      <c r="J2" s="29"/>
      <c r="K2" s="29"/>
      <c r="L2" s="29"/>
      <c r="M2" s="29"/>
      <c r="N2" s="29"/>
      <c r="O2" s="26">
        <v>43987</v>
      </c>
      <c r="P2" s="410"/>
      <c r="Q2" s="410"/>
      <c r="R2" s="410"/>
      <c r="S2" s="410"/>
      <c r="T2" s="410" t="s">
        <v>23850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20" width="17.25" style="419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110</v>
      </c>
      <c r="C2" s="888" t="s">
        <v>23955</v>
      </c>
      <c r="D2" s="29" t="s">
        <v>23663</v>
      </c>
      <c r="E2" s="305" t="s">
        <v>24865</v>
      </c>
      <c r="F2" s="87" t="s">
        <v>24035</v>
      </c>
      <c r="G2" s="675" t="s">
        <v>21</v>
      </c>
      <c r="H2" s="29" t="s">
        <v>23489</v>
      </c>
      <c r="I2" s="29" t="s">
        <v>24282</v>
      </c>
      <c r="J2" s="29"/>
      <c r="K2" s="29"/>
      <c r="L2" s="29" t="s">
        <v>23914</v>
      </c>
      <c r="M2" s="29" t="s">
        <v>23914</v>
      </c>
      <c r="N2" s="29" t="s">
        <v>23915</v>
      </c>
      <c r="O2" s="26">
        <v>43987</v>
      </c>
      <c r="P2" s="410"/>
      <c r="Q2" s="410" t="s">
        <v>23913</v>
      </c>
      <c r="R2" s="410"/>
      <c r="S2" s="410"/>
      <c r="T2" s="410" t="s">
        <v>24494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46" style="104" bestFit="1" customWidth="1"/>
    <col min="19" max="19" width="20.625" style="104" bestFit="1" customWidth="1"/>
    <col min="20" max="20" width="17.25" style="104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18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110</v>
      </c>
      <c r="C2" s="977" t="s">
        <v>24067</v>
      </c>
      <c r="D2" s="264" t="s">
        <v>23668</v>
      </c>
      <c r="E2" s="978" t="s">
        <v>23733</v>
      </c>
      <c r="F2" s="87" t="s">
        <v>24030</v>
      </c>
      <c r="G2" s="768" t="s">
        <v>21</v>
      </c>
      <c r="H2" s="264" t="s">
        <v>23494</v>
      </c>
      <c r="I2" s="264" t="s">
        <v>23343</v>
      </c>
      <c r="J2" s="264"/>
      <c r="K2" s="264"/>
      <c r="L2" s="264"/>
      <c r="M2" s="264"/>
      <c r="N2" s="264"/>
      <c r="O2" s="769">
        <v>43987</v>
      </c>
      <c r="P2" s="41"/>
      <c r="Q2" s="41" t="s">
        <v>24237</v>
      </c>
      <c r="R2" s="41" t="s">
        <v>24260</v>
      </c>
      <c r="S2" s="41" t="s">
        <v>24261</v>
      </c>
      <c r="T2" s="41" t="s">
        <v>24031</v>
      </c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>
        <v>140</v>
      </c>
      <c r="C3" s="772" t="s">
        <v>24068</v>
      </c>
      <c r="D3" s="857" t="s">
        <v>23669</v>
      </c>
      <c r="E3" s="524" t="s">
        <v>23734</v>
      </c>
      <c r="F3" s="87" t="s">
        <v>24036</v>
      </c>
      <c r="G3" s="859" t="s">
        <v>21</v>
      </c>
      <c r="H3" s="860" t="s">
        <v>23495</v>
      </c>
      <c r="I3" s="857" t="s">
        <v>23343</v>
      </c>
      <c r="J3" s="41"/>
      <c r="K3" s="41"/>
      <c r="L3" s="41"/>
      <c r="M3" s="41"/>
      <c r="N3" s="41"/>
      <c r="O3" s="769">
        <v>43987</v>
      </c>
      <c r="P3" s="41"/>
      <c r="Q3" s="41" t="s">
        <v>24236</v>
      </c>
      <c r="R3" s="799" t="s">
        <v>24259</v>
      </c>
      <c r="S3" s="799" t="s">
        <v>24258</v>
      </c>
      <c r="T3" s="41" t="s">
        <v>24031</v>
      </c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>
        <v>150</v>
      </c>
      <c r="C4" s="772" t="s">
        <v>24069</v>
      </c>
      <c r="D4" s="857" t="s">
        <v>23670</v>
      </c>
      <c r="E4" s="524" t="s">
        <v>23671</v>
      </c>
      <c r="F4" s="87" t="s">
        <v>24037</v>
      </c>
      <c r="G4" s="859" t="s">
        <v>21</v>
      </c>
      <c r="H4" s="860" t="s">
        <v>23496</v>
      </c>
      <c r="I4" s="857" t="s">
        <v>23343</v>
      </c>
      <c r="J4" s="41"/>
      <c r="K4" s="41"/>
      <c r="L4" s="41"/>
      <c r="M4" s="41"/>
      <c r="N4" s="41"/>
      <c r="O4" s="769">
        <v>43987</v>
      </c>
      <c r="P4" s="41"/>
      <c r="Q4" s="41" t="s">
        <v>24235</v>
      </c>
      <c r="R4" s="799" t="s">
        <v>24240</v>
      </c>
      <c r="S4" s="799" t="s">
        <v>24241</v>
      </c>
      <c r="T4" s="41" t="s">
        <v>24031</v>
      </c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>
        <v>160</v>
      </c>
      <c r="C5" s="772" t="s">
        <v>24070</v>
      </c>
      <c r="D5" s="188" t="s">
        <v>23672</v>
      </c>
      <c r="E5" s="524" t="s">
        <v>23673</v>
      </c>
      <c r="F5" s="87" t="s">
        <v>24038</v>
      </c>
      <c r="G5" s="859" t="s">
        <v>21</v>
      </c>
      <c r="H5" s="860" t="s">
        <v>23497</v>
      </c>
      <c r="I5" s="857" t="s">
        <v>23343</v>
      </c>
      <c r="J5" s="41"/>
      <c r="K5" s="41"/>
      <c r="L5" s="41"/>
      <c r="M5" s="41"/>
      <c r="N5" s="41"/>
      <c r="O5" s="769">
        <v>43987</v>
      </c>
      <c r="P5" s="41"/>
      <c r="Q5" s="41" t="s">
        <v>24243</v>
      </c>
      <c r="R5" s="799" t="s">
        <v>24244</v>
      </c>
      <c r="S5" s="799" t="s">
        <v>24245</v>
      </c>
      <c r="T5" s="41" t="s">
        <v>24031</v>
      </c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>
        <v>120</v>
      </c>
      <c r="C6" s="772" t="s">
        <v>24477</v>
      </c>
      <c r="D6" s="188" t="s">
        <v>23674</v>
      </c>
      <c r="E6" s="524" t="s">
        <v>23675</v>
      </c>
      <c r="F6" s="87" t="s">
        <v>24039</v>
      </c>
      <c r="G6" s="188" t="s">
        <v>21</v>
      </c>
      <c r="H6" s="860" t="s">
        <v>23498</v>
      </c>
      <c r="I6" s="41" t="s">
        <v>23343</v>
      </c>
      <c r="J6" s="41"/>
      <c r="K6" s="41"/>
      <c r="L6" s="41"/>
      <c r="M6" s="41"/>
      <c r="N6" s="41"/>
      <c r="O6" s="769">
        <v>43987</v>
      </c>
      <c r="P6" s="41"/>
      <c r="Q6" s="41" t="s">
        <v>24238</v>
      </c>
      <c r="R6" s="799" t="s">
        <v>24232</v>
      </c>
      <c r="S6" s="799" t="s">
        <v>24231</v>
      </c>
      <c r="T6" s="41" t="s">
        <v>24031</v>
      </c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>
        <v>130</v>
      </c>
      <c r="C7" s="772" t="s">
        <v>24071</v>
      </c>
      <c r="D7" s="188" t="s">
        <v>23676</v>
      </c>
      <c r="E7" s="524" t="s">
        <v>23677</v>
      </c>
      <c r="F7" s="87" t="s">
        <v>24040</v>
      </c>
      <c r="G7" s="188" t="s">
        <v>21</v>
      </c>
      <c r="H7" s="860" t="s">
        <v>23499</v>
      </c>
      <c r="I7" s="41" t="s">
        <v>23343</v>
      </c>
      <c r="J7" s="41"/>
      <c r="K7" s="41"/>
      <c r="L7" s="41"/>
      <c r="M7" s="41"/>
      <c r="N7" s="41"/>
      <c r="O7" s="769">
        <v>43987</v>
      </c>
      <c r="P7" s="41"/>
      <c r="Q7" s="41" t="s">
        <v>24239</v>
      </c>
      <c r="R7" s="799" t="s">
        <v>24233</v>
      </c>
      <c r="S7" s="799" t="s">
        <v>24234</v>
      </c>
      <c r="T7" s="41" t="s">
        <v>24031</v>
      </c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>
        <v>170</v>
      </c>
      <c r="C8" s="772" t="s">
        <v>24478</v>
      </c>
      <c r="D8" s="188" t="s">
        <v>23678</v>
      </c>
      <c r="E8" s="524" t="s">
        <v>23679</v>
      </c>
      <c r="F8" s="87" t="s">
        <v>24041</v>
      </c>
      <c r="G8" s="188" t="s">
        <v>21</v>
      </c>
      <c r="H8" s="860" t="s">
        <v>23500</v>
      </c>
      <c r="I8" s="41" t="s">
        <v>23343</v>
      </c>
      <c r="J8" s="41"/>
      <c r="K8" s="41"/>
      <c r="L8" s="41"/>
      <c r="M8" s="41"/>
      <c r="N8" s="41"/>
      <c r="O8" s="769">
        <v>43987</v>
      </c>
      <c r="P8" s="41"/>
      <c r="Q8" s="41" t="s">
        <v>24246</v>
      </c>
      <c r="R8" s="799" t="s">
        <v>24247</v>
      </c>
      <c r="S8" s="799" t="s">
        <v>24248</v>
      </c>
      <c r="T8" s="41" t="s">
        <v>24031</v>
      </c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>
        <v>210</v>
      </c>
      <c r="C9" s="772" t="s">
        <v>24072</v>
      </c>
      <c r="D9" s="188" t="s">
        <v>23680</v>
      </c>
      <c r="E9" s="524" t="s">
        <v>23681</v>
      </c>
      <c r="F9" s="87" t="s">
        <v>24042</v>
      </c>
      <c r="G9" s="188" t="s">
        <v>21</v>
      </c>
      <c r="H9" s="860" t="s">
        <v>23501</v>
      </c>
      <c r="I9" s="41" t="s">
        <v>23343</v>
      </c>
      <c r="J9" s="41"/>
      <c r="K9" s="41"/>
      <c r="L9" s="41"/>
      <c r="M9" s="41"/>
      <c r="N9" s="41"/>
      <c r="O9" s="769">
        <v>43987</v>
      </c>
      <c r="P9" s="41"/>
      <c r="Q9" s="41" t="s">
        <v>24249</v>
      </c>
      <c r="R9" s="799" t="s">
        <v>24250</v>
      </c>
      <c r="S9" s="799" t="s">
        <v>24251</v>
      </c>
      <c r="T9" s="41" t="s">
        <v>24031</v>
      </c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>
        <v>220</v>
      </c>
      <c r="C10" s="772" t="s">
        <v>24073</v>
      </c>
      <c r="D10" s="188" t="s">
        <v>23682</v>
      </c>
      <c r="E10" s="524" t="s">
        <v>23683</v>
      </c>
      <c r="F10" s="87" t="s">
        <v>24043</v>
      </c>
      <c r="G10" s="188" t="s">
        <v>21</v>
      </c>
      <c r="H10" s="860" t="s">
        <v>23502</v>
      </c>
      <c r="I10" s="41" t="s">
        <v>23343</v>
      </c>
      <c r="J10" s="41"/>
      <c r="K10" s="41"/>
      <c r="L10" s="41"/>
      <c r="M10" s="41"/>
      <c r="N10" s="41"/>
      <c r="O10" s="769">
        <v>43987</v>
      </c>
      <c r="P10" s="41"/>
      <c r="Q10" s="41" t="s">
        <v>24252</v>
      </c>
      <c r="R10" s="799" t="s">
        <v>24253</v>
      </c>
      <c r="S10" s="799" t="s">
        <v>24254</v>
      </c>
      <c r="T10" s="41" t="s">
        <v>24031</v>
      </c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>
        <v>230</v>
      </c>
      <c r="C11" s="772" t="s">
        <v>24074</v>
      </c>
      <c r="D11" s="188" t="s">
        <v>23684</v>
      </c>
      <c r="E11" s="524" t="s">
        <v>23685</v>
      </c>
      <c r="F11" s="87" t="s">
        <v>24044</v>
      </c>
      <c r="G11" s="188" t="s">
        <v>21</v>
      </c>
      <c r="H11" s="860" t="s">
        <v>23503</v>
      </c>
      <c r="I11" s="41" t="s">
        <v>23343</v>
      </c>
      <c r="J11" s="41"/>
      <c r="K11" s="41"/>
      <c r="L11" s="41"/>
      <c r="M11" s="41"/>
      <c r="N11" s="41"/>
      <c r="O11" s="769">
        <v>43987</v>
      </c>
      <c r="P11" s="41"/>
      <c r="Q11" s="41" t="s">
        <v>25046</v>
      </c>
      <c r="R11" s="799" t="s">
        <v>25053</v>
      </c>
      <c r="S11" s="799" t="s">
        <v>25062</v>
      </c>
      <c r="T11" s="41" t="s">
        <v>24031</v>
      </c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>
        <v>240</v>
      </c>
      <c r="C12" s="772" t="s">
        <v>24075</v>
      </c>
      <c r="D12" s="188" t="s">
        <v>23686</v>
      </c>
      <c r="E12" s="524" t="s">
        <v>23687</v>
      </c>
      <c r="F12" s="87" t="s">
        <v>24045</v>
      </c>
      <c r="G12" s="188" t="s">
        <v>21</v>
      </c>
      <c r="H12" s="860" t="s">
        <v>23504</v>
      </c>
      <c r="I12" s="41" t="s">
        <v>23343</v>
      </c>
      <c r="J12" s="41"/>
      <c r="K12" s="41"/>
      <c r="L12" s="41"/>
      <c r="M12" s="41"/>
      <c r="N12" s="41"/>
      <c r="O12" s="769">
        <v>43987</v>
      </c>
      <c r="P12" s="41"/>
      <c r="Q12" s="41" t="s">
        <v>25047</v>
      </c>
      <c r="R12" s="799" t="s">
        <v>25054</v>
      </c>
      <c r="S12" s="799" t="s">
        <v>25063</v>
      </c>
      <c r="T12" s="41" t="s">
        <v>24031</v>
      </c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>
        <v>250</v>
      </c>
      <c r="C13" s="772" t="s">
        <v>24076</v>
      </c>
      <c r="D13" s="188" t="s">
        <v>23688</v>
      </c>
      <c r="E13" s="524" t="s">
        <v>23689</v>
      </c>
      <c r="F13" s="87" t="s">
        <v>24046</v>
      </c>
      <c r="G13" s="188" t="s">
        <v>21</v>
      </c>
      <c r="H13" s="860" t="s">
        <v>23505</v>
      </c>
      <c r="I13" s="41" t="s">
        <v>23343</v>
      </c>
      <c r="J13" s="41"/>
      <c r="K13" s="41"/>
      <c r="L13" s="41"/>
      <c r="M13" s="41"/>
      <c r="N13" s="41"/>
      <c r="O13" s="769">
        <v>43987</v>
      </c>
      <c r="P13" s="41"/>
      <c r="Q13" s="41" t="s">
        <v>25048</v>
      </c>
      <c r="R13" s="799" t="s">
        <v>25055</v>
      </c>
      <c r="S13" s="799" t="s">
        <v>25064</v>
      </c>
      <c r="T13" s="41" t="s">
        <v>24031</v>
      </c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>
        <v>13</v>
      </c>
      <c r="B14" s="188">
        <v>260</v>
      </c>
      <c r="C14" s="772" t="s">
        <v>24077</v>
      </c>
      <c r="D14" s="188" t="s">
        <v>23690</v>
      </c>
      <c r="E14" s="524" t="s">
        <v>23735</v>
      </c>
      <c r="F14" s="87" t="s">
        <v>24047</v>
      </c>
      <c r="G14" s="188" t="s">
        <v>21</v>
      </c>
      <c r="H14" s="860" t="s">
        <v>23506</v>
      </c>
      <c r="I14" s="41" t="s">
        <v>23343</v>
      </c>
      <c r="J14" s="41"/>
      <c r="K14" s="41"/>
      <c r="L14" s="41"/>
      <c r="M14" s="41"/>
      <c r="N14" s="41"/>
      <c r="O14" s="769">
        <v>43987</v>
      </c>
      <c r="P14" s="41"/>
      <c r="Q14" s="41" t="s">
        <v>25049</v>
      </c>
      <c r="R14" s="799" t="s">
        <v>25056</v>
      </c>
      <c r="S14" s="799" t="s">
        <v>25065</v>
      </c>
      <c r="T14" s="41" t="s">
        <v>24031</v>
      </c>
      <c r="U14" s="861"/>
      <c r="W14" s="863"/>
      <c r="X14" s="863"/>
    </row>
    <row r="15" spans="1:24" ht="15" thickTop="1" thickBot="1">
      <c r="A15" s="188">
        <v>14</v>
      </c>
      <c r="B15" s="188">
        <v>270</v>
      </c>
      <c r="C15" s="772" t="s">
        <v>24078</v>
      </c>
      <c r="D15" s="188" t="s">
        <v>23691</v>
      </c>
      <c r="E15" s="524" t="s">
        <v>23736</v>
      </c>
      <c r="F15" s="87" t="s">
        <v>24048</v>
      </c>
      <c r="G15" s="188" t="s">
        <v>21</v>
      </c>
      <c r="H15" s="860" t="s">
        <v>23507</v>
      </c>
      <c r="I15" s="41" t="s">
        <v>23343</v>
      </c>
      <c r="J15" s="41"/>
      <c r="K15" s="41"/>
      <c r="L15" s="41"/>
      <c r="M15" s="41"/>
      <c r="N15" s="41"/>
      <c r="O15" s="769">
        <v>43987</v>
      </c>
      <c r="P15" s="41"/>
      <c r="Q15" s="41" t="s">
        <v>25050</v>
      </c>
      <c r="R15" s="799" t="s">
        <v>25057</v>
      </c>
      <c r="S15" s="799" t="s">
        <v>25066</v>
      </c>
      <c r="T15" s="41" t="s">
        <v>24031</v>
      </c>
      <c r="U15" s="861"/>
      <c r="W15" s="863"/>
      <c r="X15" s="863"/>
    </row>
    <row r="16" spans="1:24" ht="15" thickTop="1" thickBot="1">
      <c r="A16" s="188">
        <v>15</v>
      </c>
      <c r="B16" s="188">
        <v>280</v>
      </c>
      <c r="C16" s="188" t="s">
        <v>24479</v>
      </c>
      <c r="D16" s="188" t="s">
        <v>23692</v>
      </c>
      <c r="E16" s="524" t="s">
        <v>23737</v>
      </c>
      <c r="F16" s="87" t="s">
        <v>24049</v>
      </c>
      <c r="G16" s="188" t="s">
        <v>21</v>
      </c>
      <c r="H16" s="860" t="s">
        <v>23508</v>
      </c>
      <c r="I16" s="41" t="s">
        <v>23343</v>
      </c>
      <c r="J16" s="41"/>
      <c r="K16" s="41"/>
      <c r="L16" s="41"/>
      <c r="M16" s="41"/>
      <c r="N16" s="41"/>
      <c r="O16" s="769">
        <v>43987</v>
      </c>
      <c r="P16" s="41"/>
      <c r="Q16" s="41" t="s">
        <v>25072</v>
      </c>
      <c r="R16" s="799" t="s">
        <v>25058</v>
      </c>
      <c r="S16" s="799" t="s">
        <v>25067</v>
      </c>
      <c r="T16" s="41" t="s">
        <v>24031</v>
      </c>
      <c r="U16" s="861"/>
      <c r="W16" s="863"/>
      <c r="X16" s="863"/>
    </row>
    <row r="17" spans="1:24" ht="15" thickTop="1" thickBot="1">
      <c r="A17" s="188">
        <v>16</v>
      </c>
      <c r="B17" s="188">
        <v>310</v>
      </c>
      <c r="C17" s="188" t="s">
        <v>24471</v>
      </c>
      <c r="D17" s="188" t="s">
        <v>23693</v>
      </c>
      <c r="E17" s="524" t="s">
        <v>27971</v>
      </c>
      <c r="F17" s="87" t="s">
        <v>24050</v>
      </c>
      <c r="G17" s="188" t="s">
        <v>21</v>
      </c>
      <c r="H17" s="860" t="s">
        <v>23509</v>
      </c>
      <c r="I17" s="41" t="s">
        <v>23343</v>
      </c>
      <c r="J17" s="41"/>
      <c r="K17" s="41"/>
      <c r="L17" s="41"/>
      <c r="M17" s="41"/>
      <c r="N17" s="41"/>
      <c r="O17" s="769">
        <v>43987</v>
      </c>
      <c r="P17" s="41"/>
      <c r="Q17" s="41" t="s">
        <v>25051</v>
      </c>
      <c r="R17" s="799" t="s">
        <v>25059</v>
      </c>
      <c r="S17" s="799" t="s">
        <v>25068</v>
      </c>
      <c r="T17" s="41" t="s">
        <v>24031</v>
      </c>
      <c r="U17" s="861"/>
      <c r="W17" s="863"/>
      <c r="X17" s="863"/>
    </row>
    <row r="18" spans="1:24" ht="15" thickTop="1" thickBot="1">
      <c r="A18" s="188">
        <v>17</v>
      </c>
      <c r="B18" s="188">
        <v>320</v>
      </c>
      <c r="C18" s="188" t="s">
        <v>24480</v>
      </c>
      <c r="D18" s="188" t="s">
        <v>23694</v>
      </c>
      <c r="E18" s="524" t="s">
        <v>23739</v>
      </c>
      <c r="F18" s="87" t="s">
        <v>24051</v>
      </c>
      <c r="G18" s="188" t="s">
        <v>21</v>
      </c>
      <c r="H18" s="860" t="s">
        <v>23510</v>
      </c>
      <c r="I18" s="41" t="s">
        <v>23343</v>
      </c>
      <c r="J18" s="41"/>
      <c r="K18" s="41"/>
      <c r="L18" s="41"/>
      <c r="M18" s="41"/>
      <c r="N18" s="41"/>
      <c r="O18" s="769">
        <v>43987</v>
      </c>
      <c r="P18" s="41"/>
      <c r="Q18" s="41" t="s">
        <v>25071</v>
      </c>
      <c r="R18" s="799" t="s">
        <v>25060</v>
      </c>
      <c r="S18" s="799" t="s">
        <v>25069</v>
      </c>
      <c r="T18" s="41" t="s">
        <v>24031</v>
      </c>
      <c r="U18" s="861"/>
      <c r="W18" s="863"/>
      <c r="X18" s="863"/>
    </row>
    <row r="19" spans="1:24" ht="15" thickTop="1" thickBot="1">
      <c r="A19" s="188">
        <v>18</v>
      </c>
      <c r="B19" s="188">
        <v>330</v>
      </c>
      <c r="C19" s="188" t="s">
        <v>24079</v>
      </c>
      <c r="D19" s="188" t="s">
        <v>23695</v>
      </c>
      <c r="E19" s="524" t="s">
        <v>23740</v>
      </c>
      <c r="F19" s="87" t="s">
        <v>24052</v>
      </c>
      <c r="G19" s="188" t="s">
        <v>21</v>
      </c>
      <c r="H19" s="860" t="s">
        <v>23511</v>
      </c>
      <c r="I19" s="41" t="s">
        <v>23343</v>
      </c>
      <c r="J19" s="41"/>
      <c r="K19" s="41"/>
      <c r="L19" s="41"/>
      <c r="M19" s="41"/>
      <c r="N19" s="41"/>
      <c r="O19" s="769">
        <v>43987</v>
      </c>
      <c r="P19" s="41"/>
      <c r="Q19" s="41" t="s">
        <v>25052</v>
      </c>
      <c r="R19" s="799" t="s">
        <v>25061</v>
      </c>
      <c r="S19" s="799" t="s">
        <v>25070</v>
      </c>
      <c r="T19" s="41" t="s">
        <v>24031</v>
      </c>
      <c r="U19" s="861"/>
      <c r="W19" s="863"/>
      <c r="X19" s="863"/>
    </row>
    <row r="20" spans="1:24" ht="15" thickTop="1" thickBot="1">
      <c r="A20" s="188">
        <v>19</v>
      </c>
      <c r="B20" s="188">
        <v>410</v>
      </c>
      <c r="C20" s="188" t="s">
        <v>24080</v>
      </c>
      <c r="D20" s="188" t="s">
        <v>24921</v>
      </c>
      <c r="E20" s="506" t="s">
        <v>24922</v>
      </c>
      <c r="F20" s="87" t="s">
        <v>24053</v>
      </c>
      <c r="G20" s="188" t="s">
        <v>21</v>
      </c>
      <c r="H20" s="860" t="s">
        <v>24864</v>
      </c>
      <c r="I20" s="41" t="s">
        <v>24863</v>
      </c>
      <c r="J20" s="41"/>
      <c r="K20" s="41"/>
      <c r="L20" s="41"/>
      <c r="M20" s="41"/>
      <c r="N20" s="41"/>
      <c r="O20" s="769">
        <v>44091</v>
      </c>
      <c r="P20" s="41"/>
      <c r="Q20" s="41"/>
      <c r="R20" s="799"/>
      <c r="S20" s="799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0" r:id="rId2" display="SW00022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21.75" style="419" bestFit="1" customWidth="1"/>
    <col min="18" max="19" width="17.25" style="419" customWidth="1"/>
    <col min="20" max="20" width="26.2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1010</v>
      </c>
      <c r="C2" s="888" t="s">
        <v>24081</v>
      </c>
      <c r="D2" s="299" t="s">
        <v>23606</v>
      </c>
      <c r="E2" s="978" t="s">
        <v>23607</v>
      </c>
      <c r="F2" s="87" t="s">
        <v>24032</v>
      </c>
      <c r="G2" s="768" t="s">
        <v>21</v>
      </c>
      <c r="H2" s="299" t="s">
        <v>23458</v>
      </c>
      <c r="I2" s="299" t="s">
        <v>23280</v>
      </c>
      <c r="J2" s="299"/>
      <c r="K2" s="299"/>
      <c r="L2" s="299"/>
      <c r="M2" s="299"/>
      <c r="N2" s="299"/>
      <c r="O2" s="769">
        <v>43987</v>
      </c>
      <c r="P2" s="410"/>
      <c r="Q2" s="410"/>
      <c r="R2" s="410"/>
      <c r="S2" s="410"/>
      <c r="T2" s="410" t="s">
        <v>24031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1020</v>
      </c>
      <c r="C3" s="573" t="s">
        <v>24856</v>
      </c>
      <c r="D3" s="857" t="s">
        <v>23608</v>
      </c>
      <c r="E3" s="524" t="s">
        <v>23609</v>
      </c>
      <c r="F3" s="87" t="s">
        <v>24054</v>
      </c>
      <c r="G3" s="859" t="s">
        <v>21</v>
      </c>
      <c r="H3" s="860" t="s">
        <v>23459</v>
      </c>
      <c r="I3" s="857" t="s">
        <v>23280</v>
      </c>
      <c r="J3" s="41"/>
      <c r="K3" s="41"/>
      <c r="L3" s="41"/>
      <c r="M3" s="41"/>
      <c r="N3" s="41"/>
      <c r="O3" s="769">
        <v>43987</v>
      </c>
      <c r="P3" s="410"/>
      <c r="Q3" s="504" t="s">
        <v>25085</v>
      </c>
      <c r="R3" s="504"/>
      <c r="S3" s="504"/>
      <c r="T3" s="410" t="s">
        <v>24031</v>
      </c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1030</v>
      </c>
      <c r="C4" s="573" t="s">
        <v>24857</v>
      </c>
      <c r="D4" s="857" t="s">
        <v>23610</v>
      </c>
      <c r="E4" s="524" t="s">
        <v>23611</v>
      </c>
      <c r="F4" s="87" t="s">
        <v>24055</v>
      </c>
      <c r="G4" s="859" t="s">
        <v>21</v>
      </c>
      <c r="H4" s="860" t="s">
        <v>23460</v>
      </c>
      <c r="I4" s="857" t="s">
        <v>23280</v>
      </c>
      <c r="J4" s="41"/>
      <c r="K4" s="41"/>
      <c r="L4" s="41"/>
      <c r="M4" s="41"/>
      <c r="N4" s="41"/>
      <c r="O4" s="769">
        <v>43987</v>
      </c>
      <c r="P4" s="410"/>
      <c r="Q4" s="504" t="s">
        <v>25086</v>
      </c>
      <c r="R4" s="504"/>
      <c r="S4" s="504"/>
      <c r="T4" s="410" t="s">
        <v>24031</v>
      </c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1040</v>
      </c>
      <c r="C5" s="573" t="s">
        <v>24082</v>
      </c>
      <c r="D5" s="188" t="s">
        <v>23612</v>
      </c>
      <c r="E5" s="524" t="s">
        <v>23613</v>
      </c>
      <c r="F5" s="87" t="s">
        <v>24056</v>
      </c>
      <c r="G5" s="859" t="s">
        <v>21</v>
      </c>
      <c r="H5" s="860" t="s">
        <v>23461</v>
      </c>
      <c r="I5" s="857" t="s">
        <v>23280</v>
      </c>
      <c r="J5" s="41"/>
      <c r="K5" s="41"/>
      <c r="L5" s="41"/>
      <c r="M5" s="41"/>
      <c r="N5" s="41"/>
      <c r="O5" s="769">
        <v>43987</v>
      </c>
      <c r="P5" s="410"/>
      <c r="Q5" s="504"/>
      <c r="R5" s="504"/>
      <c r="S5" s="504"/>
      <c r="T5" s="410" t="s">
        <v>24031</v>
      </c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>
        <v>1050</v>
      </c>
      <c r="C6" s="573" t="s">
        <v>24083</v>
      </c>
      <c r="D6" s="188" t="s">
        <v>23614</v>
      </c>
      <c r="E6" s="524" t="s">
        <v>23615</v>
      </c>
      <c r="F6" s="87" t="s">
        <v>24057</v>
      </c>
      <c r="G6" s="188" t="s">
        <v>21</v>
      </c>
      <c r="H6" s="860" t="s">
        <v>23462</v>
      </c>
      <c r="I6" s="41" t="s">
        <v>23280</v>
      </c>
      <c r="J6" s="41"/>
      <c r="K6" s="41"/>
      <c r="L6" s="41"/>
      <c r="M6" s="41"/>
      <c r="N6" s="41"/>
      <c r="O6" s="769">
        <v>43987</v>
      </c>
      <c r="P6" s="410"/>
      <c r="Q6" s="504"/>
      <c r="R6" s="504"/>
      <c r="S6" s="504"/>
      <c r="T6" s="410" t="s">
        <v>24031</v>
      </c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1060</v>
      </c>
      <c r="C7" s="573" t="s">
        <v>24084</v>
      </c>
      <c r="D7" s="188" t="s">
        <v>23616</v>
      </c>
      <c r="E7" s="524" t="s">
        <v>23617</v>
      </c>
      <c r="F7" s="87" t="s">
        <v>24058</v>
      </c>
      <c r="G7" s="188" t="s">
        <v>21</v>
      </c>
      <c r="H7" s="860" t="s">
        <v>23463</v>
      </c>
      <c r="I7" s="41" t="s">
        <v>23280</v>
      </c>
      <c r="J7" s="41"/>
      <c r="K7" s="41"/>
      <c r="L7" s="41"/>
      <c r="M7" s="41"/>
      <c r="N7" s="41"/>
      <c r="O7" s="769">
        <v>43987</v>
      </c>
      <c r="P7" s="410"/>
      <c r="Q7" s="504"/>
      <c r="R7" s="504"/>
      <c r="S7" s="504"/>
      <c r="T7" s="410" t="s">
        <v>24031</v>
      </c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1070</v>
      </c>
      <c r="C8" s="573" t="s">
        <v>24085</v>
      </c>
      <c r="D8" s="188" t="s">
        <v>23618</v>
      </c>
      <c r="E8" s="524" t="s">
        <v>24034</v>
      </c>
      <c r="F8" s="87" t="s">
        <v>24059</v>
      </c>
      <c r="G8" s="188" t="s">
        <v>21</v>
      </c>
      <c r="H8" s="860" t="s">
        <v>23464</v>
      </c>
      <c r="I8" s="41" t="s">
        <v>23280</v>
      </c>
      <c r="J8" s="41"/>
      <c r="K8" s="41"/>
      <c r="L8" s="41"/>
      <c r="M8" s="41"/>
      <c r="N8" s="41"/>
      <c r="O8" s="769">
        <v>43987</v>
      </c>
      <c r="P8" s="410"/>
      <c r="Q8" s="504"/>
      <c r="R8" s="504"/>
      <c r="S8" s="504"/>
      <c r="T8" s="410" t="s">
        <v>24031</v>
      </c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1080</v>
      </c>
      <c r="C9" s="573" t="s">
        <v>24086</v>
      </c>
      <c r="D9" s="188" t="s">
        <v>23619</v>
      </c>
      <c r="E9" s="524" t="s">
        <v>23620</v>
      </c>
      <c r="F9" s="87" t="s">
        <v>24060</v>
      </c>
      <c r="G9" s="188" t="s">
        <v>21</v>
      </c>
      <c r="H9" s="860" t="s">
        <v>23465</v>
      </c>
      <c r="I9" s="41" t="s">
        <v>23280</v>
      </c>
      <c r="J9" s="41"/>
      <c r="K9" s="41"/>
      <c r="L9" s="41"/>
      <c r="M9" s="41"/>
      <c r="N9" s="41"/>
      <c r="O9" s="769">
        <v>43987</v>
      </c>
      <c r="P9" s="410"/>
      <c r="Q9" s="504"/>
      <c r="R9" s="504"/>
      <c r="S9" s="504"/>
      <c r="T9" s="410" t="s">
        <v>24031</v>
      </c>
      <c r="U9" s="412"/>
      <c r="W9" s="413" t="s">
        <v>5216</v>
      </c>
      <c r="X9" s="413">
        <f>COUNTIF($U$2:$U$150,"48")</f>
        <v>0</v>
      </c>
    </row>
    <row r="10" spans="1:24" ht="15" thickTop="1" thickBot="1">
      <c r="A10" s="406">
        <v>9</v>
      </c>
      <c r="B10" s="406">
        <v>1090</v>
      </c>
      <c r="C10" s="573" t="s">
        <v>24859</v>
      </c>
      <c r="D10" s="188" t="s">
        <v>23621</v>
      </c>
      <c r="E10" s="524" t="s">
        <v>23622</v>
      </c>
      <c r="F10" s="87" t="s">
        <v>24061</v>
      </c>
      <c r="G10" s="188" t="s">
        <v>21</v>
      </c>
      <c r="H10" s="860" t="s">
        <v>23466</v>
      </c>
      <c r="I10" s="41" t="s">
        <v>23280</v>
      </c>
      <c r="J10" s="41"/>
      <c r="K10" s="41"/>
      <c r="L10" s="41"/>
      <c r="M10" s="41"/>
      <c r="N10" s="41"/>
      <c r="O10" s="769">
        <v>43987</v>
      </c>
      <c r="P10" s="410"/>
      <c r="Q10" s="504" t="s">
        <v>25087</v>
      </c>
      <c r="R10" s="504"/>
      <c r="S10" s="504"/>
      <c r="T10" s="410" t="s">
        <v>24031</v>
      </c>
      <c r="U10" s="412"/>
      <c r="W10" s="413" t="s">
        <v>5215</v>
      </c>
      <c r="X10" s="413">
        <f>COUNTIF($U$2:$U$150,"49")</f>
        <v>0</v>
      </c>
    </row>
    <row r="11" spans="1:24" ht="15" thickTop="1" thickBot="1">
      <c r="A11" s="406">
        <v>10</v>
      </c>
      <c r="B11" s="406">
        <v>1100</v>
      </c>
      <c r="C11" s="573" t="s">
        <v>24087</v>
      </c>
      <c r="D11" s="188" t="s">
        <v>23623</v>
      </c>
      <c r="E11" s="524" t="s">
        <v>23624</v>
      </c>
      <c r="F11" s="87" t="s">
        <v>24062</v>
      </c>
      <c r="G11" s="188" t="s">
        <v>21</v>
      </c>
      <c r="H11" s="860" t="s">
        <v>23467</v>
      </c>
      <c r="I11" s="41" t="s">
        <v>23280</v>
      </c>
      <c r="J11" s="41"/>
      <c r="K11" s="41"/>
      <c r="L11" s="41"/>
      <c r="M11" s="41"/>
      <c r="N11" s="41"/>
      <c r="O11" s="769">
        <v>43987</v>
      </c>
      <c r="P11" s="410"/>
      <c r="Q11" s="504"/>
      <c r="R11" s="504"/>
      <c r="S11" s="504"/>
      <c r="T11" s="410" t="s">
        <v>24031</v>
      </c>
      <c r="U11" s="412"/>
      <c r="W11" s="413" t="s">
        <v>17020</v>
      </c>
      <c r="X11" s="413">
        <f>COUNTIF($U$2:$U$150,"50")</f>
        <v>0</v>
      </c>
    </row>
    <row r="12" spans="1:24" ht="15" thickTop="1" thickBot="1">
      <c r="A12" s="406">
        <v>11</v>
      </c>
      <c r="B12" s="406">
        <v>1110</v>
      </c>
      <c r="C12" s="573" t="s">
        <v>24858</v>
      </c>
      <c r="D12" s="188" t="s">
        <v>23625</v>
      </c>
      <c r="E12" s="524" t="s">
        <v>23626</v>
      </c>
      <c r="F12" s="87" t="s">
        <v>24063</v>
      </c>
      <c r="G12" s="188" t="s">
        <v>21</v>
      </c>
      <c r="H12" s="860" t="s">
        <v>23468</v>
      </c>
      <c r="I12" s="41" t="s">
        <v>23280</v>
      </c>
      <c r="J12" s="41"/>
      <c r="K12" s="41"/>
      <c r="L12" s="41"/>
      <c r="M12" s="41"/>
      <c r="N12" s="41"/>
      <c r="O12" s="769">
        <v>43987</v>
      </c>
      <c r="P12" s="410"/>
      <c r="Q12" s="504" t="s">
        <v>25088</v>
      </c>
      <c r="R12" s="504"/>
      <c r="S12" s="504"/>
      <c r="T12" s="410" t="s">
        <v>24031</v>
      </c>
      <c r="U12" s="412"/>
      <c r="W12" s="413" t="s">
        <v>17021</v>
      </c>
      <c r="X12" s="413">
        <f>COUNTIF($U$2:$U$150,"51")</f>
        <v>0</v>
      </c>
    </row>
    <row r="13" spans="1:24" ht="15" thickTop="1" thickBot="1">
      <c r="A13" s="406">
        <v>12</v>
      </c>
      <c r="B13" s="406">
        <v>1120</v>
      </c>
      <c r="C13" s="573" t="s">
        <v>24088</v>
      </c>
      <c r="D13" s="188" t="s">
        <v>23627</v>
      </c>
      <c r="E13" s="524" t="s">
        <v>23628</v>
      </c>
      <c r="F13" s="87" t="s">
        <v>24064</v>
      </c>
      <c r="G13" s="188" t="s">
        <v>21</v>
      </c>
      <c r="H13" s="860" t="s">
        <v>23469</v>
      </c>
      <c r="I13" s="41" t="s">
        <v>23280</v>
      </c>
      <c r="J13" s="41"/>
      <c r="K13" s="41"/>
      <c r="L13" s="41"/>
      <c r="M13" s="41"/>
      <c r="N13" s="41"/>
      <c r="O13" s="769">
        <v>43987</v>
      </c>
      <c r="P13" s="410"/>
      <c r="Q13" s="504"/>
      <c r="R13" s="504"/>
      <c r="S13" s="504"/>
      <c r="T13" s="410" t="s">
        <v>24031</v>
      </c>
      <c r="U13" s="412"/>
      <c r="W13" s="413" t="s">
        <v>17022</v>
      </c>
      <c r="X13" s="413">
        <f>COUNTIF($U$2:$U$150,"52")</f>
        <v>0</v>
      </c>
    </row>
    <row r="14" spans="1:24" ht="15" thickTop="1" thickBot="1">
      <c r="A14" s="406">
        <v>13</v>
      </c>
      <c r="B14" s="406">
        <v>1130</v>
      </c>
      <c r="C14" s="573" t="s">
        <v>24089</v>
      </c>
      <c r="D14" s="188" t="s">
        <v>23629</v>
      </c>
      <c r="E14" s="524" t="s">
        <v>23630</v>
      </c>
      <c r="F14" s="87" t="s">
        <v>24065</v>
      </c>
      <c r="G14" s="188" t="s">
        <v>21</v>
      </c>
      <c r="H14" s="860" t="s">
        <v>23470</v>
      </c>
      <c r="I14" s="41" t="s">
        <v>23280</v>
      </c>
      <c r="J14" s="41"/>
      <c r="K14" s="41"/>
      <c r="L14" s="41"/>
      <c r="M14" s="41"/>
      <c r="N14" s="41"/>
      <c r="O14" s="769">
        <v>43987</v>
      </c>
      <c r="P14" s="410"/>
      <c r="Q14" s="504"/>
      <c r="R14" s="504"/>
      <c r="S14" s="504"/>
      <c r="T14" s="410" t="s">
        <v>24031</v>
      </c>
      <c r="U14" s="412"/>
      <c r="W14" s="570"/>
      <c r="X14" s="570"/>
    </row>
    <row r="15" spans="1:24" ht="15" thickTop="1" thickBot="1">
      <c r="A15" s="406">
        <v>14</v>
      </c>
      <c r="B15" s="406">
        <v>1140</v>
      </c>
      <c r="C15" s="573" t="s">
        <v>24090</v>
      </c>
      <c r="D15" s="188" t="s">
        <v>23631</v>
      </c>
      <c r="E15" s="524" t="s">
        <v>23632</v>
      </c>
      <c r="F15" s="87" t="s">
        <v>24066</v>
      </c>
      <c r="G15" s="188" t="s">
        <v>21</v>
      </c>
      <c r="H15" s="860" t="s">
        <v>23471</v>
      </c>
      <c r="I15" s="41" t="s">
        <v>23280</v>
      </c>
      <c r="J15" s="41"/>
      <c r="K15" s="41"/>
      <c r="L15" s="41"/>
      <c r="M15" s="41"/>
      <c r="N15" s="41"/>
      <c r="O15" s="769">
        <v>43987</v>
      </c>
      <c r="P15" s="410"/>
      <c r="Q15" s="504"/>
      <c r="R15" s="504"/>
      <c r="S15" s="504"/>
      <c r="T15" s="410" t="s">
        <v>24031</v>
      </c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5" r:id="rId2" display="SW00022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9" width="17.25" style="419" customWidth="1"/>
    <col min="20" max="20" width="50.7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24149</v>
      </c>
      <c r="D2" s="29" t="s">
        <v>24163</v>
      </c>
      <c r="E2" s="305" t="s">
        <v>24164</v>
      </c>
      <c r="F2" s="87" t="s">
        <v>24168</v>
      </c>
      <c r="G2" s="675" t="s">
        <v>21</v>
      </c>
      <c r="H2" s="29" t="s">
        <v>24167</v>
      </c>
      <c r="I2" s="29" t="s">
        <v>24175</v>
      </c>
      <c r="J2" s="29"/>
      <c r="K2" s="29"/>
      <c r="L2" s="29"/>
      <c r="M2" s="29"/>
      <c r="N2" s="29"/>
      <c r="O2" s="26">
        <v>43987</v>
      </c>
      <c r="P2" s="410"/>
      <c r="Q2" s="410"/>
      <c r="R2" s="410"/>
      <c r="S2" s="410"/>
      <c r="T2" s="410" t="s">
        <v>24157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 t="s">
        <v>24916</v>
      </c>
      <c r="D3" s="889" t="s">
        <v>24961</v>
      </c>
      <c r="E3" s="407" t="s">
        <v>24962</v>
      </c>
      <c r="F3" s="87" t="s">
        <v>24917</v>
      </c>
      <c r="G3" s="675" t="s">
        <v>21</v>
      </c>
      <c r="H3" s="409" t="s">
        <v>24918</v>
      </c>
      <c r="I3" s="29" t="s">
        <v>23344</v>
      </c>
      <c r="J3" s="410"/>
      <c r="K3" s="410"/>
      <c r="L3" s="410"/>
      <c r="M3" s="410"/>
      <c r="N3" s="410"/>
      <c r="O3" s="410" t="s">
        <v>24963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2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9" width="17.25" style="419" customWidth="1"/>
    <col min="20" max="20" width="50.7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402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1000</v>
      </c>
      <c r="C2" s="888" t="s">
        <v>24297</v>
      </c>
      <c r="D2" s="29" t="s">
        <v>23705</v>
      </c>
      <c r="E2" s="305" t="s">
        <v>23749</v>
      </c>
      <c r="F2" s="87" t="s">
        <v>24187</v>
      </c>
      <c r="G2" s="675" t="s">
        <v>21</v>
      </c>
      <c r="H2" s="29" t="s">
        <v>24190</v>
      </c>
      <c r="I2" s="29" t="s">
        <v>24175</v>
      </c>
      <c r="J2" s="29"/>
      <c r="K2" s="29"/>
      <c r="L2" s="29"/>
      <c r="M2" s="29"/>
      <c r="N2" s="29"/>
      <c r="O2" s="26">
        <v>43987</v>
      </c>
      <c r="P2" s="410"/>
      <c r="Q2" s="410"/>
      <c r="R2" s="410"/>
      <c r="S2" s="410"/>
      <c r="T2" s="410" t="s">
        <v>24188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407"/>
      <c r="F3" s="87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407"/>
      <c r="F4" s="87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407"/>
      <c r="F5" s="87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407"/>
      <c r="F6" s="767"/>
      <c r="G6" s="406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407"/>
      <c r="F7" s="767"/>
      <c r="G7" s="406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407"/>
      <c r="F8" s="767"/>
      <c r="G8" s="406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407"/>
      <c r="F9" s="767"/>
      <c r="G9" s="406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407"/>
      <c r="F10" s="414"/>
      <c r="G10" s="406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9" width="17.25" style="419" customWidth="1"/>
    <col min="20" max="20" width="50.7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985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100</v>
      </c>
      <c r="C2" s="888" t="s">
        <v>24196</v>
      </c>
      <c r="D2" s="29" t="s">
        <v>23645</v>
      </c>
      <c r="E2" s="305" t="s">
        <v>23646</v>
      </c>
      <c r="F2" s="114" t="s">
        <v>24203</v>
      </c>
      <c r="G2" s="675" t="s">
        <v>21</v>
      </c>
      <c r="H2" s="29" t="s">
        <v>23478</v>
      </c>
      <c r="I2" s="29" t="s">
        <v>23280</v>
      </c>
      <c r="J2" s="29"/>
      <c r="K2" s="29"/>
      <c r="L2" s="29"/>
      <c r="M2" s="29"/>
      <c r="N2" s="29"/>
      <c r="O2" s="26">
        <v>43987</v>
      </c>
      <c r="P2" s="410"/>
      <c r="Q2" s="410" t="s">
        <v>25278</v>
      </c>
      <c r="R2" s="410"/>
      <c r="S2" s="410"/>
      <c r="T2" s="410" t="s">
        <v>24197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110</v>
      </c>
      <c r="C3" s="573" t="s">
        <v>24905</v>
      </c>
      <c r="D3" s="889" t="s">
        <v>24992</v>
      </c>
      <c r="E3" s="984" t="s">
        <v>24993</v>
      </c>
      <c r="F3" s="114" t="s">
        <v>24906</v>
      </c>
      <c r="G3" s="675" t="s">
        <v>21</v>
      </c>
      <c r="H3" s="860" t="s">
        <v>24907</v>
      </c>
      <c r="I3" s="29" t="s">
        <v>23280</v>
      </c>
      <c r="J3" s="410"/>
      <c r="K3" s="410"/>
      <c r="L3" s="410"/>
      <c r="M3" s="410"/>
      <c r="N3" s="410"/>
      <c r="O3" s="410" t="s">
        <v>24994</v>
      </c>
      <c r="P3" s="410"/>
      <c r="Q3" s="504" t="s">
        <v>25319</v>
      </c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984"/>
      <c r="F4" s="114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984"/>
      <c r="F5" s="114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984"/>
      <c r="F6" s="1016"/>
      <c r="G6" s="417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984"/>
      <c r="F7" s="1016"/>
      <c r="G7" s="417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984"/>
      <c r="F8" s="1016"/>
      <c r="G8" s="417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984"/>
      <c r="F9" s="1016"/>
      <c r="G9" s="417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984"/>
      <c r="F10" s="1017"/>
      <c r="G10" s="417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984"/>
      <c r="F11" s="1017"/>
      <c r="G11" s="417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1010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9" width="17.25" style="419" customWidth="1"/>
    <col min="20" max="20" width="50.7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985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/>
      <c r="C2" s="888" t="s">
        <v>24227</v>
      </c>
      <c r="D2" s="29" t="s">
        <v>23708</v>
      </c>
      <c r="E2" s="305" t="s">
        <v>23752</v>
      </c>
      <c r="F2" s="23" t="s">
        <v>24226</v>
      </c>
      <c r="G2" s="675" t="s">
        <v>21</v>
      </c>
      <c r="H2" s="29" t="s">
        <v>24228</v>
      </c>
      <c r="I2" s="29" t="s">
        <v>24229</v>
      </c>
      <c r="J2" s="29"/>
      <c r="K2" s="29"/>
      <c r="L2" s="29"/>
      <c r="M2" s="29"/>
      <c r="N2" s="29"/>
      <c r="O2" s="26">
        <v>43987</v>
      </c>
      <c r="P2" s="410"/>
      <c r="Q2" s="410" t="s">
        <v>24242</v>
      </c>
      <c r="R2" s="410"/>
      <c r="S2" s="410"/>
      <c r="T2" s="410" t="s">
        <v>24230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984"/>
      <c r="F3" s="23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984"/>
      <c r="F4" s="23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984"/>
      <c r="F5" s="23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984"/>
      <c r="F6" s="986"/>
      <c r="G6" s="417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984"/>
      <c r="F7" s="986"/>
      <c r="G7" s="417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984"/>
      <c r="F8" s="986"/>
      <c r="G8" s="417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984"/>
      <c r="F9" s="986"/>
      <c r="G9" s="417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984"/>
      <c r="F10" s="414"/>
      <c r="G10" s="417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9" width="17.25" style="419" customWidth="1"/>
    <col min="20" max="20" width="50.7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985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</v>
      </c>
      <c r="C2" s="888" t="s">
        <v>24273</v>
      </c>
      <c r="D2" s="29" t="s">
        <v>23709</v>
      </c>
      <c r="E2" s="305" t="s">
        <v>23753</v>
      </c>
      <c r="F2" s="87" t="s">
        <v>24281</v>
      </c>
      <c r="G2" s="675" t="s">
        <v>21</v>
      </c>
      <c r="H2" s="29" t="s">
        <v>24283</v>
      </c>
      <c r="I2" s="29" t="s">
        <v>24175</v>
      </c>
      <c r="J2" s="29"/>
      <c r="K2" s="29"/>
      <c r="L2" s="29"/>
      <c r="M2" s="29"/>
      <c r="N2" s="29"/>
      <c r="O2" s="26">
        <v>43987</v>
      </c>
      <c r="P2" s="410"/>
      <c r="Q2" s="410" t="s">
        <v>24933</v>
      </c>
      <c r="R2" s="410" t="s">
        <v>24934</v>
      </c>
      <c r="S2" s="410" t="s">
        <v>24935</v>
      </c>
      <c r="T2" s="410" t="s">
        <v>24272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20</v>
      </c>
      <c r="C3" s="888" t="s">
        <v>24274</v>
      </c>
      <c r="D3" s="889" t="s">
        <v>23710</v>
      </c>
      <c r="E3" s="984" t="s">
        <v>23754</v>
      </c>
      <c r="F3" s="87" t="s">
        <v>24275</v>
      </c>
      <c r="G3" s="675" t="s">
        <v>21</v>
      </c>
      <c r="H3" s="409" t="s">
        <v>23524</v>
      </c>
      <c r="I3" s="29" t="s">
        <v>24175</v>
      </c>
      <c r="J3" s="410"/>
      <c r="K3" s="410"/>
      <c r="L3" s="410"/>
      <c r="M3" s="410"/>
      <c r="N3" s="410"/>
      <c r="O3" s="26">
        <v>43987</v>
      </c>
      <c r="P3" s="410"/>
      <c r="Q3" s="504" t="s">
        <v>24936</v>
      </c>
      <c r="R3" s="504" t="s">
        <v>24941</v>
      </c>
      <c r="S3" s="504" t="s">
        <v>24942</v>
      </c>
      <c r="T3" s="410" t="s">
        <v>24272</v>
      </c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120</v>
      </c>
      <c r="C4" s="573" t="s">
        <v>24481</v>
      </c>
      <c r="D4" s="889" t="s">
        <v>23711</v>
      </c>
      <c r="E4" s="984" t="s">
        <v>23755</v>
      </c>
      <c r="F4" s="87" t="s">
        <v>24276</v>
      </c>
      <c r="G4" s="675" t="s">
        <v>21</v>
      </c>
      <c r="H4" s="409" t="s">
        <v>23525</v>
      </c>
      <c r="I4" s="29" t="s">
        <v>24175</v>
      </c>
      <c r="J4" s="410"/>
      <c r="K4" s="410"/>
      <c r="L4" s="410"/>
      <c r="M4" s="410"/>
      <c r="N4" s="410"/>
      <c r="O4" s="26">
        <v>43987</v>
      </c>
      <c r="P4" s="410"/>
      <c r="Q4" s="504" t="s">
        <v>24937</v>
      </c>
      <c r="R4" s="504" t="s">
        <v>24943</v>
      </c>
      <c r="S4" s="504" t="s">
        <v>24944</v>
      </c>
      <c r="T4" s="410" t="s">
        <v>24272</v>
      </c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150</v>
      </c>
      <c r="C5" s="573" t="s">
        <v>24487</v>
      </c>
      <c r="D5" s="406" t="s">
        <v>23712</v>
      </c>
      <c r="E5" s="984" t="s">
        <v>23756</v>
      </c>
      <c r="F5" s="87" t="s">
        <v>24277</v>
      </c>
      <c r="G5" s="675" t="s">
        <v>21</v>
      </c>
      <c r="H5" s="409" t="s">
        <v>23526</v>
      </c>
      <c r="I5" s="29" t="s">
        <v>24175</v>
      </c>
      <c r="J5" s="410"/>
      <c r="K5" s="410"/>
      <c r="L5" s="410"/>
      <c r="M5" s="410"/>
      <c r="N5" s="410"/>
      <c r="O5" s="26">
        <v>43987</v>
      </c>
      <c r="P5" s="410"/>
      <c r="Q5" s="504" t="s">
        <v>24938</v>
      </c>
      <c r="R5" s="504" t="s">
        <v>24949</v>
      </c>
      <c r="S5" s="504" t="s">
        <v>24950</v>
      </c>
      <c r="T5" s="410" t="s">
        <v>24272</v>
      </c>
      <c r="U5" s="412"/>
      <c r="W5" s="413" t="s">
        <v>5175</v>
      </c>
      <c r="X5" s="413">
        <f>COUNTIF($U$2:$U$10,"46")</f>
        <v>0</v>
      </c>
    </row>
    <row r="6" spans="1:24" ht="15" thickTop="1" thickBot="1">
      <c r="A6" s="406">
        <v>5</v>
      </c>
      <c r="B6" s="406">
        <v>170</v>
      </c>
      <c r="C6" s="573" t="s">
        <v>24491</v>
      </c>
      <c r="D6" s="406" t="s">
        <v>23713</v>
      </c>
      <c r="E6" s="984" t="s">
        <v>23714</v>
      </c>
      <c r="F6" s="87" t="s">
        <v>24278</v>
      </c>
      <c r="G6" s="675" t="s">
        <v>21</v>
      </c>
      <c r="H6" s="409" t="s">
        <v>23527</v>
      </c>
      <c r="I6" s="29" t="s">
        <v>24175</v>
      </c>
      <c r="J6" s="410"/>
      <c r="K6" s="410"/>
      <c r="L6" s="410"/>
      <c r="M6" s="410"/>
      <c r="N6" s="410"/>
      <c r="O6" s="26">
        <v>43987</v>
      </c>
      <c r="P6" s="410"/>
      <c r="Q6" s="504" t="s">
        <v>24939</v>
      </c>
      <c r="R6" s="504" t="s">
        <v>24951</v>
      </c>
      <c r="S6" s="504" t="s">
        <v>24952</v>
      </c>
      <c r="T6" s="410" t="s">
        <v>24272</v>
      </c>
      <c r="U6" s="412"/>
      <c r="W6" s="413" t="s">
        <v>5214</v>
      </c>
      <c r="X6" s="413">
        <f>COUNTIF($U$2:$U$6,"47")</f>
        <v>0</v>
      </c>
    </row>
    <row r="7" spans="1:24" ht="15" thickTop="1" thickBot="1">
      <c r="A7" s="406">
        <v>6</v>
      </c>
      <c r="B7" s="406">
        <v>190</v>
      </c>
      <c r="C7" s="573" t="s">
        <v>24495</v>
      </c>
      <c r="D7" s="406" t="s">
        <v>23715</v>
      </c>
      <c r="E7" s="984" t="s">
        <v>23716</v>
      </c>
      <c r="F7" s="87" t="s">
        <v>24279</v>
      </c>
      <c r="G7" s="675" t="s">
        <v>21</v>
      </c>
      <c r="H7" s="409" t="s">
        <v>24280</v>
      </c>
      <c r="I7" s="29" t="s">
        <v>24175</v>
      </c>
      <c r="J7" s="410"/>
      <c r="K7" s="410"/>
      <c r="L7" s="410"/>
      <c r="M7" s="410"/>
      <c r="N7" s="410"/>
      <c r="O7" s="26">
        <v>43987</v>
      </c>
      <c r="P7" s="410"/>
      <c r="Q7" s="504" t="s">
        <v>24940</v>
      </c>
      <c r="R7" s="504" t="s">
        <v>24953</v>
      </c>
      <c r="S7" s="504" t="s">
        <v>24954</v>
      </c>
      <c r="T7" s="410" t="s">
        <v>24272</v>
      </c>
      <c r="U7" s="412"/>
      <c r="W7" s="413" t="s">
        <v>5216</v>
      </c>
      <c r="X7" s="413">
        <f>COUNTIF($U$2:$U$150,"48")</f>
        <v>0</v>
      </c>
    </row>
    <row r="8" spans="1:24" ht="15" thickTop="1" thickBot="1">
      <c r="A8" s="406">
        <v>7</v>
      </c>
      <c r="B8" s="406">
        <v>130</v>
      </c>
      <c r="C8" s="573" t="s">
        <v>24484</v>
      </c>
      <c r="D8" s="406"/>
      <c r="E8" s="984"/>
      <c r="F8" s="87"/>
      <c r="G8" s="891"/>
      <c r="H8" s="409" t="s">
        <v>28132</v>
      </c>
      <c r="I8" s="889" t="s">
        <v>5785</v>
      </c>
      <c r="J8" s="410"/>
      <c r="K8" s="410"/>
      <c r="L8" s="410"/>
      <c r="M8" s="410"/>
      <c r="N8" s="410"/>
      <c r="O8" s="410"/>
      <c r="P8" s="410"/>
      <c r="Q8" s="504"/>
      <c r="R8" s="504" t="s">
        <v>24945</v>
      </c>
      <c r="S8" s="504" t="s">
        <v>24946</v>
      </c>
      <c r="T8" s="504"/>
      <c r="U8" s="412"/>
      <c r="W8" s="413" t="s">
        <v>5176</v>
      </c>
      <c r="X8" s="413">
        <f>COUNTIF($U$2:$U$30,"44")</f>
        <v>0</v>
      </c>
    </row>
    <row r="9" spans="1:24" ht="15" thickTop="1" thickBot="1">
      <c r="A9" s="406">
        <v>8</v>
      </c>
      <c r="B9" s="406">
        <v>140</v>
      </c>
      <c r="C9" s="573" t="s">
        <v>24485</v>
      </c>
      <c r="D9" s="406"/>
      <c r="E9" s="984"/>
      <c r="F9" s="87"/>
      <c r="G9" s="417"/>
      <c r="H9" s="409" t="s">
        <v>28133</v>
      </c>
      <c r="I9" s="410" t="s">
        <v>5785</v>
      </c>
      <c r="J9" s="410"/>
      <c r="K9" s="410"/>
      <c r="L9" s="410"/>
      <c r="M9" s="410"/>
      <c r="N9" s="410"/>
      <c r="O9" s="410"/>
      <c r="P9" s="410"/>
      <c r="Q9" s="504"/>
      <c r="R9" s="504" t="s">
        <v>24947</v>
      </c>
      <c r="S9" s="504" t="s">
        <v>24948</v>
      </c>
      <c r="T9" s="504"/>
      <c r="U9" s="412"/>
      <c r="W9" s="413" t="s">
        <v>5174</v>
      </c>
      <c r="X9" s="413">
        <f>COUNTIF($U$2:$U$10,"45")</f>
        <v>0</v>
      </c>
    </row>
    <row r="10" spans="1:24" ht="13.5" thickTop="1" thickBot="1">
      <c r="A10" s="406">
        <v>9</v>
      </c>
      <c r="B10" s="406"/>
      <c r="C10" s="573"/>
      <c r="D10" s="406"/>
      <c r="E10" s="984"/>
      <c r="F10" s="414"/>
      <c r="G10" s="417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>
        <v>13</v>
      </c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5" r:id="rId2"/>
    <hyperlink ref="F6" r:id="rId3"/>
    <hyperlink ref="F7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>
    <pageSetUpPr fitToPage="1"/>
  </sheetPr>
  <dimension ref="A1:X97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5.375" style="419" bestFit="1" customWidth="1"/>
    <col min="5" max="5" width="13.125" style="419" bestFit="1" customWidth="1"/>
    <col min="6" max="6" width="29.625" style="419" bestFit="1" customWidth="1"/>
    <col min="7" max="7" width="12.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9" width="17.25" style="419" customWidth="1"/>
    <col min="20" max="20" width="50.7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985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10380</v>
      </c>
      <c r="C2" s="573" t="s">
        <v>24326</v>
      </c>
      <c r="D2" s="889" t="s">
        <v>23653</v>
      </c>
      <c r="E2" s="984" t="s">
        <v>24429</v>
      </c>
      <c r="F2" s="23" t="s">
        <v>24431</v>
      </c>
      <c r="G2" s="891" t="s">
        <v>21</v>
      </c>
      <c r="H2" s="409" t="s">
        <v>28304</v>
      </c>
      <c r="I2" s="889" t="s">
        <v>23280</v>
      </c>
      <c r="J2" s="410"/>
      <c r="K2" s="410"/>
      <c r="L2" s="410"/>
      <c r="M2" s="410"/>
      <c r="N2" s="410"/>
      <c r="O2" s="410" t="s">
        <v>23778</v>
      </c>
      <c r="P2" s="410"/>
      <c r="Q2" s="504" t="s">
        <v>24432</v>
      </c>
      <c r="R2" s="504" t="s">
        <v>24433</v>
      </c>
      <c r="S2" s="504" t="s">
        <v>24434</v>
      </c>
      <c r="T2" s="504" t="s">
        <v>24430</v>
      </c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>
        <v>10010</v>
      </c>
      <c r="C3" s="573" t="s">
        <v>27002</v>
      </c>
      <c r="D3" s="889" t="s">
        <v>27766</v>
      </c>
      <c r="E3" s="407" t="s">
        <v>27259</v>
      </c>
      <c r="F3" s="87" t="s">
        <v>27221</v>
      </c>
      <c r="G3" s="891" t="s">
        <v>21</v>
      </c>
      <c r="H3" s="409" t="s">
        <v>28305</v>
      </c>
      <c r="I3" s="889" t="s">
        <v>23280</v>
      </c>
      <c r="J3" s="410"/>
      <c r="K3" s="410"/>
      <c r="L3" s="410"/>
      <c r="M3" s="410"/>
      <c r="N3" s="410"/>
      <c r="O3" s="410" t="s">
        <v>27464</v>
      </c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>
        <v>10020</v>
      </c>
      <c r="C4" s="573" t="s">
        <v>27003</v>
      </c>
      <c r="D4" s="889" t="s">
        <v>27390</v>
      </c>
      <c r="E4" s="407" t="s">
        <v>27260</v>
      </c>
      <c r="F4" s="23" t="s">
        <v>27074</v>
      </c>
      <c r="G4" s="891" t="s">
        <v>21</v>
      </c>
      <c r="H4" s="409" t="s">
        <v>27148</v>
      </c>
      <c r="I4" s="889" t="s">
        <v>23280</v>
      </c>
      <c r="J4" s="410"/>
      <c r="K4" s="410"/>
      <c r="L4" s="410"/>
      <c r="M4" s="410"/>
      <c r="N4" s="410"/>
      <c r="O4" s="410" t="s">
        <v>27464</v>
      </c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>
        <v>10030</v>
      </c>
      <c r="C5" s="573" t="s">
        <v>27004</v>
      </c>
      <c r="D5" s="889" t="s">
        <v>27391</v>
      </c>
      <c r="E5" s="407" t="s">
        <v>27261</v>
      </c>
      <c r="F5" s="23" t="s">
        <v>27075</v>
      </c>
      <c r="G5" s="891" t="s">
        <v>21</v>
      </c>
      <c r="H5" s="409" t="s">
        <v>27149</v>
      </c>
      <c r="I5" s="889" t="s">
        <v>23280</v>
      </c>
      <c r="J5" s="410"/>
      <c r="K5" s="410"/>
      <c r="L5" s="410"/>
      <c r="M5" s="410"/>
      <c r="N5" s="410"/>
      <c r="O5" s="410" t="s">
        <v>27464</v>
      </c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5" thickTop="1" thickBot="1">
      <c r="A6" s="406">
        <v>5</v>
      </c>
      <c r="B6" s="406">
        <v>10040</v>
      </c>
      <c r="C6" s="573" t="s">
        <v>27005</v>
      </c>
      <c r="D6" s="889" t="s">
        <v>27392</v>
      </c>
      <c r="E6" s="407" t="s">
        <v>27262</v>
      </c>
      <c r="F6" s="23" t="s">
        <v>27076</v>
      </c>
      <c r="G6" s="891" t="s">
        <v>21</v>
      </c>
      <c r="H6" s="409" t="s">
        <v>27150</v>
      </c>
      <c r="I6" s="889" t="s">
        <v>23280</v>
      </c>
      <c r="J6" s="410"/>
      <c r="K6" s="410"/>
      <c r="L6" s="410"/>
      <c r="M6" s="410"/>
      <c r="N6" s="410"/>
      <c r="O6" s="410" t="s">
        <v>27464</v>
      </c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5" thickTop="1" thickBot="1">
      <c r="A7" s="406">
        <v>6</v>
      </c>
      <c r="B7" s="406">
        <v>10050</v>
      </c>
      <c r="C7" s="573" t="s">
        <v>27006</v>
      </c>
      <c r="D7" s="889" t="s">
        <v>27393</v>
      </c>
      <c r="E7" s="407" t="s">
        <v>27263</v>
      </c>
      <c r="F7" s="23" t="s">
        <v>27077</v>
      </c>
      <c r="G7" s="891" t="s">
        <v>21</v>
      </c>
      <c r="H7" s="409" t="s">
        <v>27151</v>
      </c>
      <c r="I7" s="889" t="s">
        <v>23280</v>
      </c>
      <c r="J7" s="410"/>
      <c r="K7" s="410"/>
      <c r="L7" s="410"/>
      <c r="M7" s="410"/>
      <c r="N7" s="410"/>
      <c r="O7" s="410" t="s">
        <v>27464</v>
      </c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5" thickTop="1" thickBot="1">
      <c r="A8" s="406">
        <v>7</v>
      </c>
      <c r="B8" s="406">
        <v>10060</v>
      </c>
      <c r="C8" s="573" t="s">
        <v>27007</v>
      </c>
      <c r="D8" s="889" t="s">
        <v>27394</v>
      </c>
      <c r="E8" s="407" t="s">
        <v>27264</v>
      </c>
      <c r="F8" s="23" t="s">
        <v>27078</v>
      </c>
      <c r="G8" s="891" t="s">
        <v>21</v>
      </c>
      <c r="H8" s="409" t="s">
        <v>27152</v>
      </c>
      <c r="I8" s="889" t="s">
        <v>23280</v>
      </c>
      <c r="J8" s="410"/>
      <c r="K8" s="410"/>
      <c r="L8" s="410"/>
      <c r="M8" s="410"/>
      <c r="N8" s="410"/>
      <c r="O8" s="410" t="s">
        <v>27464</v>
      </c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5" thickTop="1" thickBot="1">
      <c r="A9" s="406">
        <v>8</v>
      </c>
      <c r="B9" s="406">
        <v>10070</v>
      </c>
      <c r="C9" s="573" t="s">
        <v>27008</v>
      </c>
      <c r="D9" s="889" t="s">
        <v>27395</v>
      </c>
      <c r="E9" s="407" t="s">
        <v>27265</v>
      </c>
      <c r="F9" s="23" t="s">
        <v>27079</v>
      </c>
      <c r="G9" s="891" t="s">
        <v>21</v>
      </c>
      <c r="H9" s="409" t="s">
        <v>27153</v>
      </c>
      <c r="I9" s="889" t="s">
        <v>23280</v>
      </c>
      <c r="J9" s="410"/>
      <c r="K9" s="410"/>
      <c r="L9" s="410"/>
      <c r="M9" s="410"/>
      <c r="N9" s="410"/>
      <c r="O9" s="410" t="s">
        <v>27464</v>
      </c>
      <c r="P9" s="410"/>
      <c r="Q9" s="504"/>
      <c r="R9" s="504"/>
      <c r="S9" s="504"/>
      <c r="T9" s="504"/>
      <c r="U9" s="412"/>
      <c r="W9" s="413" t="s">
        <v>5216</v>
      </c>
      <c r="X9" s="413">
        <f>COUNTIF($U$2:$U$166,"48")</f>
        <v>0</v>
      </c>
    </row>
    <row r="10" spans="1:24" ht="15" thickTop="1" thickBot="1">
      <c r="A10" s="406">
        <v>9</v>
      </c>
      <c r="B10" s="406">
        <v>10080</v>
      </c>
      <c r="C10" s="573" t="s">
        <v>27009</v>
      </c>
      <c r="D10" s="889" t="s">
        <v>27396</v>
      </c>
      <c r="E10" s="407" t="s">
        <v>27266</v>
      </c>
      <c r="F10" s="23" t="s">
        <v>27080</v>
      </c>
      <c r="G10" s="891" t="s">
        <v>21</v>
      </c>
      <c r="H10" s="409" t="s">
        <v>27154</v>
      </c>
      <c r="I10" s="889" t="s">
        <v>23280</v>
      </c>
      <c r="J10" s="410"/>
      <c r="K10" s="410"/>
      <c r="L10" s="410"/>
      <c r="M10" s="410"/>
      <c r="N10" s="410"/>
      <c r="O10" s="410" t="s">
        <v>27464</v>
      </c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COUNTIF($U$2:$U$166,"49")</f>
        <v>0</v>
      </c>
    </row>
    <row r="11" spans="1:24" ht="15" thickTop="1" thickBot="1">
      <c r="A11" s="406">
        <v>10</v>
      </c>
      <c r="B11" s="406">
        <v>10090</v>
      </c>
      <c r="C11" s="573" t="s">
        <v>27010</v>
      </c>
      <c r="D11" s="889" t="s">
        <v>27397</v>
      </c>
      <c r="E11" s="407" t="s">
        <v>27267</v>
      </c>
      <c r="F11" s="23" t="s">
        <v>27081</v>
      </c>
      <c r="G11" s="891" t="s">
        <v>21</v>
      </c>
      <c r="H11" s="409" t="s">
        <v>27155</v>
      </c>
      <c r="I11" s="889" t="s">
        <v>23280</v>
      </c>
      <c r="J11" s="410"/>
      <c r="K11" s="410"/>
      <c r="L11" s="410"/>
      <c r="M11" s="410"/>
      <c r="N11" s="410"/>
      <c r="O11" s="410" t="s">
        <v>27464</v>
      </c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COUNTIF($U$2:$U$166,"50")</f>
        <v>0</v>
      </c>
    </row>
    <row r="12" spans="1:24" ht="15" thickTop="1" thickBot="1">
      <c r="A12" s="406">
        <v>11</v>
      </c>
      <c r="B12" s="406">
        <v>10100</v>
      </c>
      <c r="C12" s="573" t="s">
        <v>27011</v>
      </c>
      <c r="D12" s="889" t="s">
        <v>27398</v>
      </c>
      <c r="E12" s="407" t="s">
        <v>27268</v>
      </c>
      <c r="F12" s="23" t="s">
        <v>27082</v>
      </c>
      <c r="G12" s="891" t="s">
        <v>21</v>
      </c>
      <c r="H12" s="409" t="s">
        <v>27156</v>
      </c>
      <c r="I12" s="889" t="s">
        <v>23280</v>
      </c>
      <c r="J12" s="410"/>
      <c r="K12" s="410"/>
      <c r="L12" s="410"/>
      <c r="M12" s="410"/>
      <c r="N12" s="410"/>
      <c r="O12" s="410" t="s">
        <v>27464</v>
      </c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COUNTIF($U$2:$U$166,"51")</f>
        <v>0</v>
      </c>
    </row>
    <row r="13" spans="1:24" ht="15" thickTop="1" thickBot="1">
      <c r="A13" s="406">
        <v>12</v>
      </c>
      <c r="B13" s="406">
        <v>10110</v>
      </c>
      <c r="C13" s="573" t="s">
        <v>27012</v>
      </c>
      <c r="D13" s="889" t="s">
        <v>27399</v>
      </c>
      <c r="E13" s="407" t="s">
        <v>27269</v>
      </c>
      <c r="F13" s="23" t="s">
        <v>27083</v>
      </c>
      <c r="G13" s="891" t="s">
        <v>21</v>
      </c>
      <c r="H13" s="409" t="s">
        <v>27157</v>
      </c>
      <c r="I13" s="889" t="s">
        <v>23280</v>
      </c>
      <c r="J13" s="410"/>
      <c r="K13" s="410"/>
      <c r="L13" s="410"/>
      <c r="M13" s="410"/>
      <c r="N13" s="410"/>
      <c r="O13" s="410" t="s">
        <v>27464</v>
      </c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COUNTIF($U$2:$U$166,"52")</f>
        <v>0</v>
      </c>
    </row>
    <row r="14" spans="1:24" ht="15" thickTop="1" thickBot="1">
      <c r="A14" s="406">
        <v>13</v>
      </c>
      <c r="B14" s="406">
        <v>10120</v>
      </c>
      <c r="C14" s="573" t="s">
        <v>27013</v>
      </c>
      <c r="D14" s="889" t="s">
        <v>27400</v>
      </c>
      <c r="E14" s="407" t="s">
        <v>27270</v>
      </c>
      <c r="F14" s="23" t="s">
        <v>27084</v>
      </c>
      <c r="G14" s="891" t="s">
        <v>21</v>
      </c>
      <c r="H14" s="409" t="s">
        <v>27158</v>
      </c>
      <c r="I14" s="889" t="s">
        <v>23280</v>
      </c>
      <c r="J14" s="410"/>
      <c r="K14" s="410"/>
      <c r="L14" s="410"/>
      <c r="M14" s="410"/>
      <c r="N14" s="410"/>
      <c r="O14" s="410" t="s">
        <v>27464</v>
      </c>
      <c r="P14" s="410"/>
      <c r="Q14" s="504"/>
      <c r="R14" s="504"/>
      <c r="S14" s="504"/>
      <c r="T14" s="504"/>
      <c r="U14" s="412"/>
      <c r="W14" s="570"/>
      <c r="X14" s="570"/>
    </row>
    <row r="15" spans="1:24" ht="15" thickTop="1" thickBot="1">
      <c r="A15" s="406">
        <v>14</v>
      </c>
      <c r="B15" s="406">
        <v>10130</v>
      </c>
      <c r="C15" s="573" t="s">
        <v>27014</v>
      </c>
      <c r="D15" s="889" t="s">
        <v>27401</v>
      </c>
      <c r="E15" s="407" t="s">
        <v>27271</v>
      </c>
      <c r="F15" s="23" t="s">
        <v>27085</v>
      </c>
      <c r="G15" s="891" t="s">
        <v>21</v>
      </c>
      <c r="H15" s="409" t="s">
        <v>27159</v>
      </c>
      <c r="I15" s="889" t="s">
        <v>23280</v>
      </c>
      <c r="J15" s="410"/>
      <c r="K15" s="410"/>
      <c r="L15" s="410"/>
      <c r="M15" s="410"/>
      <c r="N15" s="410"/>
      <c r="O15" s="410" t="s">
        <v>27464</v>
      </c>
      <c r="P15" s="410"/>
      <c r="Q15" s="504"/>
      <c r="R15" s="504"/>
      <c r="S15" s="504"/>
      <c r="T15" s="504"/>
      <c r="U15" s="412"/>
      <c r="W15" s="570"/>
      <c r="X15" s="570"/>
    </row>
    <row r="16" spans="1:24" ht="15" thickTop="1" thickBot="1">
      <c r="A16" s="406">
        <v>15</v>
      </c>
      <c r="B16" s="406">
        <v>10140</v>
      </c>
      <c r="C16" s="406" t="s">
        <v>27015</v>
      </c>
      <c r="D16" s="889" t="s">
        <v>27402</v>
      </c>
      <c r="E16" s="407" t="s">
        <v>27272</v>
      </c>
      <c r="F16" s="23" t="s">
        <v>27086</v>
      </c>
      <c r="G16" s="891" t="s">
        <v>21</v>
      </c>
      <c r="H16" s="409" t="s">
        <v>27160</v>
      </c>
      <c r="I16" s="889" t="s">
        <v>23280</v>
      </c>
      <c r="J16" s="410"/>
      <c r="K16" s="410"/>
      <c r="L16" s="410"/>
      <c r="M16" s="410"/>
      <c r="N16" s="410"/>
      <c r="O16" s="410" t="s">
        <v>27464</v>
      </c>
      <c r="P16" s="410"/>
      <c r="Q16" s="504"/>
      <c r="R16" s="504"/>
      <c r="S16" s="504"/>
      <c r="T16" s="504"/>
      <c r="U16" s="412"/>
      <c r="W16" s="570"/>
      <c r="X16" s="570"/>
    </row>
    <row r="17" spans="1:24" ht="15" thickTop="1" thickBot="1">
      <c r="A17" s="406">
        <v>16</v>
      </c>
      <c r="B17" s="406">
        <v>10150</v>
      </c>
      <c r="C17" s="406" t="s">
        <v>27016</v>
      </c>
      <c r="D17" s="889" t="s">
        <v>27403</v>
      </c>
      <c r="E17" s="407" t="s">
        <v>27273</v>
      </c>
      <c r="F17" s="23" t="s">
        <v>27087</v>
      </c>
      <c r="G17" s="891" t="s">
        <v>21</v>
      </c>
      <c r="H17" s="409" t="s">
        <v>27161</v>
      </c>
      <c r="I17" s="889" t="s">
        <v>23280</v>
      </c>
      <c r="J17" s="410"/>
      <c r="K17" s="410"/>
      <c r="L17" s="410"/>
      <c r="M17" s="410"/>
      <c r="N17" s="410"/>
      <c r="O17" s="410" t="s">
        <v>27464</v>
      </c>
      <c r="P17" s="410"/>
      <c r="Q17" s="504"/>
      <c r="R17" s="504"/>
      <c r="S17" s="504"/>
      <c r="T17" s="504"/>
      <c r="U17" s="412"/>
      <c r="W17" s="570"/>
      <c r="X17" s="570"/>
    </row>
    <row r="18" spans="1:24" ht="15" thickTop="1" thickBot="1">
      <c r="A18" s="406">
        <v>17</v>
      </c>
      <c r="B18" s="406">
        <v>10160</v>
      </c>
      <c r="C18" s="406" t="s">
        <v>27017</v>
      </c>
      <c r="D18" s="889" t="s">
        <v>27404</v>
      </c>
      <c r="E18" s="407" t="s">
        <v>27274</v>
      </c>
      <c r="F18" s="23" t="s">
        <v>27088</v>
      </c>
      <c r="G18" s="891" t="s">
        <v>21</v>
      </c>
      <c r="H18" s="409" t="s">
        <v>27162</v>
      </c>
      <c r="I18" s="889" t="s">
        <v>23280</v>
      </c>
      <c r="J18" s="410"/>
      <c r="K18" s="410"/>
      <c r="L18" s="410"/>
      <c r="M18" s="410"/>
      <c r="N18" s="410"/>
      <c r="O18" s="410" t="s">
        <v>27464</v>
      </c>
      <c r="P18" s="410"/>
      <c r="Q18" s="504"/>
      <c r="R18" s="504"/>
      <c r="S18" s="504"/>
      <c r="T18" s="504"/>
      <c r="U18" s="412"/>
      <c r="W18" s="570"/>
      <c r="X18" s="570"/>
    </row>
    <row r="19" spans="1:24" ht="15" thickTop="1" thickBot="1">
      <c r="A19" s="406">
        <v>18</v>
      </c>
      <c r="B19" s="406">
        <v>10170</v>
      </c>
      <c r="C19" s="406" t="s">
        <v>27018</v>
      </c>
      <c r="D19" s="889" t="s">
        <v>27405</v>
      </c>
      <c r="E19" s="407" t="s">
        <v>27275</v>
      </c>
      <c r="F19" s="23" t="s">
        <v>27089</v>
      </c>
      <c r="G19" s="891" t="s">
        <v>21</v>
      </c>
      <c r="H19" s="409" t="s">
        <v>27163</v>
      </c>
      <c r="I19" s="889" t="s">
        <v>23280</v>
      </c>
      <c r="J19" s="410"/>
      <c r="K19" s="410"/>
      <c r="L19" s="410"/>
      <c r="M19" s="410"/>
      <c r="N19" s="410"/>
      <c r="O19" s="410" t="s">
        <v>27464</v>
      </c>
      <c r="P19" s="410"/>
      <c r="Q19" s="504"/>
      <c r="R19" s="504"/>
      <c r="S19" s="504"/>
      <c r="T19" s="504"/>
      <c r="U19" s="412"/>
      <c r="W19" s="570"/>
      <c r="X19" s="570"/>
    </row>
    <row r="20" spans="1:24" ht="15" thickTop="1" thickBot="1">
      <c r="A20" s="406">
        <v>19</v>
      </c>
      <c r="B20" s="406">
        <v>10180</v>
      </c>
      <c r="C20" s="406" t="s">
        <v>27019</v>
      </c>
      <c r="D20" s="889" t="s">
        <v>27406</v>
      </c>
      <c r="E20" s="415" t="s">
        <v>27276</v>
      </c>
      <c r="F20" s="23" t="s">
        <v>27090</v>
      </c>
      <c r="G20" s="891" t="s">
        <v>21</v>
      </c>
      <c r="H20" s="409" t="s">
        <v>27164</v>
      </c>
      <c r="I20" s="889" t="s">
        <v>23280</v>
      </c>
      <c r="J20" s="410"/>
      <c r="K20" s="410"/>
      <c r="L20" s="410"/>
      <c r="M20" s="410"/>
      <c r="N20" s="410"/>
      <c r="O20" s="410" t="s">
        <v>27464</v>
      </c>
      <c r="P20" s="410"/>
      <c r="Q20" s="410"/>
      <c r="R20" s="410"/>
      <c r="S20" s="410"/>
      <c r="T20" s="410"/>
      <c r="U20" s="412"/>
    </row>
    <row r="21" spans="1:24" ht="15" thickTop="1" thickBot="1">
      <c r="A21" s="406">
        <v>20</v>
      </c>
      <c r="B21" s="406">
        <v>10190</v>
      </c>
      <c r="C21" s="406" t="s">
        <v>27020</v>
      </c>
      <c r="D21" s="889" t="s">
        <v>27407</v>
      </c>
      <c r="E21" s="415" t="s">
        <v>27277</v>
      </c>
      <c r="F21" s="23" t="s">
        <v>27091</v>
      </c>
      <c r="G21" s="891" t="s">
        <v>21</v>
      </c>
      <c r="H21" s="409" t="s">
        <v>28306</v>
      </c>
      <c r="I21" s="889" t="s">
        <v>23280</v>
      </c>
      <c r="J21" s="410"/>
      <c r="K21" s="410"/>
      <c r="L21" s="410"/>
      <c r="M21" s="410"/>
      <c r="N21" s="410"/>
      <c r="O21" s="410" t="s">
        <v>27464</v>
      </c>
      <c r="P21" s="410"/>
      <c r="Q21" s="410"/>
      <c r="R21" s="410"/>
      <c r="S21" s="410"/>
      <c r="T21" s="410"/>
      <c r="U21" s="412"/>
    </row>
    <row r="22" spans="1:24" ht="15" thickTop="1" thickBot="1">
      <c r="A22" s="406">
        <v>21</v>
      </c>
      <c r="B22" s="530">
        <v>10200</v>
      </c>
      <c r="C22" s="530" t="s">
        <v>27021</v>
      </c>
      <c r="D22" s="889" t="s">
        <v>27408</v>
      </c>
      <c r="E22" s="530" t="s">
        <v>27278</v>
      </c>
      <c r="F22" s="23" t="s">
        <v>27092</v>
      </c>
      <c r="G22" s="891" t="s">
        <v>21</v>
      </c>
      <c r="H22" s="409" t="s">
        <v>27165</v>
      </c>
      <c r="I22" s="889" t="s">
        <v>23280</v>
      </c>
      <c r="J22" s="530"/>
      <c r="K22" s="530"/>
      <c r="L22" s="530"/>
      <c r="M22" s="530"/>
      <c r="N22" s="530"/>
      <c r="O22" s="410" t="s">
        <v>27464</v>
      </c>
      <c r="P22" s="530"/>
      <c r="Q22" s="530"/>
      <c r="R22" s="530"/>
      <c r="S22" s="530"/>
      <c r="T22" s="530"/>
      <c r="U22" s="531"/>
    </row>
    <row r="23" spans="1:24" ht="15" thickTop="1" thickBot="1">
      <c r="A23" s="406">
        <v>22</v>
      </c>
      <c r="B23" s="530">
        <v>10210</v>
      </c>
      <c r="C23" s="530" t="s">
        <v>27022</v>
      </c>
      <c r="D23" s="889" t="s">
        <v>27409</v>
      </c>
      <c r="E23" s="530" t="s">
        <v>27279</v>
      </c>
      <c r="F23" s="23" t="s">
        <v>27093</v>
      </c>
      <c r="G23" s="891" t="s">
        <v>21</v>
      </c>
      <c r="H23" s="409" t="s">
        <v>27166</v>
      </c>
      <c r="I23" s="889" t="s">
        <v>23280</v>
      </c>
      <c r="J23" s="530"/>
      <c r="K23" s="530"/>
      <c r="L23" s="530"/>
      <c r="M23" s="530"/>
      <c r="N23" s="530"/>
      <c r="O23" s="410" t="s">
        <v>27464</v>
      </c>
      <c r="P23" s="530"/>
      <c r="Q23" s="530"/>
      <c r="R23" s="530"/>
      <c r="S23" s="530"/>
      <c r="T23" s="530"/>
      <c r="U23" s="531"/>
    </row>
    <row r="24" spans="1:24" ht="15" thickTop="1" thickBot="1">
      <c r="A24" s="406">
        <v>23</v>
      </c>
      <c r="B24" s="530">
        <v>10220</v>
      </c>
      <c r="C24" s="530" t="s">
        <v>27023</v>
      </c>
      <c r="D24" s="889" t="s">
        <v>27410</v>
      </c>
      <c r="E24" s="530" t="s">
        <v>27280</v>
      </c>
      <c r="F24" s="23" t="s">
        <v>27094</v>
      </c>
      <c r="G24" s="891" t="s">
        <v>21</v>
      </c>
      <c r="H24" s="409" t="s">
        <v>27167</v>
      </c>
      <c r="I24" s="889" t="s">
        <v>23280</v>
      </c>
      <c r="J24" s="530"/>
      <c r="K24" s="530"/>
      <c r="L24" s="530"/>
      <c r="M24" s="530"/>
      <c r="N24" s="530"/>
      <c r="O24" s="410" t="s">
        <v>27464</v>
      </c>
      <c r="P24" s="530"/>
      <c r="Q24" s="530"/>
      <c r="R24" s="530"/>
      <c r="S24" s="530"/>
      <c r="T24" s="530"/>
      <c r="U24" s="531"/>
    </row>
    <row r="25" spans="1:24" ht="15" thickTop="1" thickBot="1">
      <c r="A25" s="406">
        <v>24</v>
      </c>
      <c r="B25" s="530">
        <v>10230</v>
      </c>
      <c r="C25" s="530" t="s">
        <v>27024</v>
      </c>
      <c r="D25" s="889" t="s">
        <v>27411</v>
      </c>
      <c r="E25" s="530" t="s">
        <v>27281</v>
      </c>
      <c r="F25" s="23" t="s">
        <v>27095</v>
      </c>
      <c r="G25" s="891" t="s">
        <v>21</v>
      </c>
      <c r="H25" s="409" t="s">
        <v>27168</v>
      </c>
      <c r="I25" s="889" t="s">
        <v>23280</v>
      </c>
      <c r="J25" s="530"/>
      <c r="K25" s="530"/>
      <c r="L25" s="530"/>
      <c r="M25" s="530"/>
      <c r="N25" s="530"/>
      <c r="O25" s="410" t="s">
        <v>27464</v>
      </c>
      <c r="P25" s="530"/>
      <c r="Q25" s="530"/>
      <c r="R25" s="530"/>
      <c r="S25" s="530"/>
      <c r="T25" s="530"/>
      <c r="U25" s="531"/>
    </row>
    <row r="26" spans="1:24" ht="15" thickTop="1" thickBot="1">
      <c r="A26" s="406">
        <v>25</v>
      </c>
      <c r="B26" s="530">
        <v>10240</v>
      </c>
      <c r="C26" s="530" t="s">
        <v>27025</v>
      </c>
      <c r="D26" s="889" t="s">
        <v>27412</v>
      </c>
      <c r="E26" s="530" t="s">
        <v>27282</v>
      </c>
      <c r="F26" s="23" t="s">
        <v>27096</v>
      </c>
      <c r="G26" s="891" t="s">
        <v>21</v>
      </c>
      <c r="H26" s="409" t="s">
        <v>27169</v>
      </c>
      <c r="I26" s="889" t="s">
        <v>23280</v>
      </c>
      <c r="J26" s="530"/>
      <c r="K26" s="530"/>
      <c r="L26" s="530"/>
      <c r="M26" s="530"/>
      <c r="N26" s="530"/>
      <c r="O26" s="410" t="s">
        <v>27464</v>
      </c>
      <c r="P26" s="530"/>
      <c r="Q26" s="530"/>
      <c r="R26" s="530"/>
      <c r="S26" s="530"/>
      <c r="T26" s="530"/>
      <c r="U26" s="531"/>
    </row>
    <row r="27" spans="1:24" ht="15" thickTop="1" thickBot="1">
      <c r="A27" s="406">
        <v>26</v>
      </c>
      <c r="B27" s="530">
        <v>10250</v>
      </c>
      <c r="C27" s="530" t="s">
        <v>27026</v>
      </c>
      <c r="D27" s="889" t="s">
        <v>27413</v>
      </c>
      <c r="E27" s="530" t="s">
        <v>27283</v>
      </c>
      <c r="F27" s="23" t="s">
        <v>27097</v>
      </c>
      <c r="G27" s="891" t="s">
        <v>21</v>
      </c>
      <c r="H27" s="409" t="s">
        <v>27170</v>
      </c>
      <c r="I27" s="889" t="s">
        <v>23280</v>
      </c>
      <c r="J27" s="530"/>
      <c r="K27" s="530"/>
      <c r="L27" s="530"/>
      <c r="M27" s="530"/>
      <c r="N27" s="530"/>
      <c r="O27" s="410" t="s">
        <v>27464</v>
      </c>
      <c r="P27" s="530"/>
      <c r="Q27" s="530"/>
      <c r="R27" s="530"/>
      <c r="S27" s="530"/>
      <c r="T27" s="530"/>
      <c r="U27" s="531"/>
    </row>
    <row r="28" spans="1:24" ht="15" thickTop="1" thickBot="1">
      <c r="A28" s="406">
        <v>27</v>
      </c>
      <c r="B28" s="530">
        <v>10260</v>
      </c>
      <c r="C28" s="530" t="s">
        <v>27027</v>
      </c>
      <c r="D28" s="889" t="s">
        <v>27414</v>
      </c>
      <c r="E28" s="530" t="s">
        <v>27284</v>
      </c>
      <c r="F28" s="23" t="s">
        <v>27098</v>
      </c>
      <c r="G28" s="891" t="s">
        <v>21</v>
      </c>
      <c r="H28" s="409" t="s">
        <v>27171</v>
      </c>
      <c r="I28" s="889" t="s">
        <v>23280</v>
      </c>
      <c r="J28" s="530"/>
      <c r="K28" s="530"/>
      <c r="L28" s="530"/>
      <c r="M28" s="530"/>
      <c r="N28" s="530"/>
      <c r="O28" s="410" t="s">
        <v>27464</v>
      </c>
      <c r="P28" s="530"/>
      <c r="Q28" s="530"/>
      <c r="R28" s="530"/>
      <c r="S28" s="530"/>
      <c r="T28" s="530"/>
      <c r="U28" s="531"/>
    </row>
    <row r="29" spans="1:24" ht="15" thickTop="1" thickBot="1">
      <c r="A29" s="406">
        <v>28</v>
      </c>
      <c r="B29" s="530">
        <v>10270</v>
      </c>
      <c r="C29" s="530" t="s">
        <v>27028</v>
      </c>
      <c r="D29" s="889" t="s">
        <v>27415</v>
      </c>
      <c r="E29" s="530" t="s">
        <v>27285</v>
      </c>
      <c r="F29" s="23" t="s">
        <v>27099</v>
      </c>
      <c r="G29" s="891" t="s">
        <v>21</v>
      </c>
      <c r="H29" s="409" t="s">
        <v>27172</v>
      </c>
      <c r="I29" s="889" t="s">
        <v>23280</v>
      </c>
      <c r="J29" s="530"/>
      <c r="K29" s="530"/>
      <c r="L29" s="530"/>
      <c r="M29" s="530"/>
      <c r="N29" s="530"/>
      <c r="O29" s="410" t="s">
        <v>27464</v>
      </c>
      <c r="P29" s="530"/>
      <c r="Q29" s="530"/>
      <c r="R29" s="530"/>
      <c r="S29" s="530"/>
      <c r="T29" s="530"/>
      <c r="U29" s="531"/>
    </row>
    <row r="30" spans="1:24" ht="15" thickTop="1" thickBot="1">
      <c r="A30" s="406">
        <v>29</v>
      </c>
      <c r="B30" s="530">
        <v>10280</v>
      </c>
      <c r="C30" s="530" t="s">
        <v>27029</v>
      </c>
      <c r="D30" s="889" t="s">
        <v>27416</v>
      </c>
      <c r="E30" s="530" t="s">
        <v>27286</v>
      </c>
      <c r="F30" s="23" t="s">
        <v>27100</v>
      </c>
      <c r="G30" s="891" t="s">
        <v>21</v>
      </c>
      <c r="H30" s="409" t="s">
        <v>27173</v>
      </c>
      <c r="I30" s="889" t="s">
        <v>23280</v>
      </c>
      <c r="J30" s="530"/>
      <c r="K30" s="530"/>
      <c r="L30" s="530"/>
      <c r="M30" s="530"/>
      <c r="N30" s="530"/>
      <c r="O30" s="410" t="s">
        <v>27464</v>
      </c>
      <c r="P30" s="530"/>
      <c r="Q30" s="530"/>
      <c r="R30" s="530"/>
      <c r="S30" s="530"/>
      <c r="T30" s="530"/>
      <c r="U30" s="531"/>
    </row>
    <row r="31" spans="1:24" ht="15" thickTop="1" thickBot="1">
      <c r="A31" s="406">
        <v>30</v>
      </c>
      <c r="B31" s="530">
        <v>10290</v>
      </c>
      <c r="C31" s="530" t="s">
        <v>27030</v>
      </c>
      <c r="D31" s="889" t="s">
        <v>27417</v>
      </c>
      <c r="E31" s="530" t="s">
        <v>27287</v>
      </c>
      <c r="F31" s="23" t="s">
        <v>27101</v>
      </c>
      <c r="G31" s="891" t="s">
        <v>21</v>
      </c>
      <c r="H31" s="409" t="s">
        <v>27174</v>
      </c>
      <c r="I31" s="889" t="s">
        <v>23280</v>
      </c>
      <c r="J31" s="530"/>
      <c r="K31" s="530"/>
      <c r="L31" s="530"/>
      <c r="M31" s="530"/>
      <c r="N31" s="530"/>
      <c r="O31" s="410" t="s">
        <v>27464</v>
      </c>
      <c r="P31" s="530"/>
      <c r="Q31" s="530"/>
      <c r="R31" s="530"/>
      <c r="S31" s="530"/>
      <c r="T31" s="530"/>
      <c r="U31" s="531"/>
    </row>
    <row r="32" spans="1:24" ht="15" thickTop="1" thickBot="1">
      <c r="A32" s="406">
        <v>31</v>
      </c>
      <c r="B32" s="530">
        <v>10300</v>
      </c>
      <c r="C32" s="530" t="s">
        <v>27031</v>
      </c>
      <c r="D32" s="889" t="s">
        <v>27418</v>
      </c>
      <c r="E32" s="530" t="s">
        <v>27288</v>
      </c>
      <c r="F32" s="23" t="s">
        <v>27102</v>
      </c>
      <c r="G32" s="891" t="s">
        <v>21</v>
      </c>
      <c r="H32" s="409" t="s">
        <v>27175</v>
      </c>
      <c r="I32" s="889" t="s">
        <v>23280</v>
      </c>
      <c r="J32" s="530"/>
      <c r="K32" s="530"/>
      <c r="L32" s="530"/>
      <c r="M32" s="530"/>
      <c r="N32" s="530"/>
      <c r="O32" s="410" t="s">
        <v>27464</v>
      </c>
      <c r="P32" s="530"/>
      <c r="Q32" s="530"/>
      <c r="R32" s="530"/>
      <c r="S32" s="530"/>
      <c r="T32" s="530"/>
      <c r="U32" s="531"/>
    </row>
    <row r="33" spans="1:21" ht="15" thickTop="1" thickBot="1">
      <c r="A33" s="406">
        <v>32</v>
      </c>
      <c r="B33" s="530">
        <v>10310</v>
      </c>
      <c r="C33" s="530" t="s">
        <v>27032</v>
      </c>
      <c r="D33" s="889" t="s">
        <v>27419</v>
      </c>
      <c r="E33" s="530" t="s">
        <v>27289</v>
      </c>
      <c r="F33" s="23" t="s">
        <v>27103</v>
      </c>
      <c r="G33" s="891" t="s">
        <v>21</v>
      </c>
      <c r="H33" s="409" t="s">
        <v>27176</v>
      </c>
      <c r="I33" s="889" t="s">
        <v>23280</v>
      </c>
      <c r="J33" s="530"/>
      <c r="K33" s="530"/>
      <c r="L33" s="530"/>
      <c r="M33" s="530"/>
      <c r="N33" s="530"/>
      <c r="O33" s="410" t="s">
        <v>27464</v>
      </c>
      <c r="P33" s="530"/>
      <c r="Q33" s="530"/>
      <c r="R33" s="530"/>
      <c r="S33" s="530"/>
      <c r="T33" s="530"/>
      <c r="U33" s="531"/>
    </row>
    <row r="34" spans="1:21" ht="15" thickTop="1" thickBot="1">
      <c r="A34" s="406">
        <v>33</v>
      </c>
      <c r="B34" s="530">
        <v>10320</v>
      </c>
      <c r="C34" s="530" t="s">
        <v>27033</v>
      </c>
      <c r="D34" s="889" t="s">
        <v>27420</v>
      </c>
      <c r="E34" s="530" t="s">
        <v>27290</v>
      </c>
      <c r="F34" s="23" t="s">
        <v>27104</v>
      </c>
      <c r="G34" s="891" t="s">
        <v>21</v>
      </c>
      <c r="H34" s="409" t="s">
        <v>27177</v>
      </c>
      <c r="I34" s="889" t="s">
        <v>23280</v>
      </c>
      <c r="J34" s="530"/>
      <c r="K34" s="530"/>
      <c r="L34" s="530"/>
      <c r="M34" s="530"/>
      <c r="N34" s="530"/>
      <c r="O34" s="410" t="s">
        <v>27464</v>
      </c>
      <c r="P34" s="530"/>
      <c r="Q34" s="530"/>
      <c r="R34" s="530"/>
      <c r="S34" s="530"/>
      <c r="T34" s="530"/>
      <c r="U34" s="531"/>
    </row>
    <row r="35" spans="1:21" ht="15" thickTop="1" thickBot="1">
      <c r="A35" s="406">
        <v>34</v>
      </c>
      <c r="B35" s="530">
        <v>10330</v>
      </c>
      <c r="C35" s="530" t="s">
        <v>27034</v>
      </c>
      <c r="D35" s="889" t="s">
        <v>27421</v>
      </c>
      <c r="E35" s="530" t="s">
        <v>27291</v>
      </c>
      <c r="F35" s="23" t="s">
        <v>27105</v>
      </c>
      <c r="G35" s="891" t="s">
        <v>21</v>
      </c>
      <c r="H35" s="409" t="s">
        <v>27178</v>
      </c>
      <c r="I35" s="889" t="s">
        <v>23280</v>
      </c>
      <c r="J35" s="530"/>
      <c r="K35" s="530"/>
      <c r="L35" s="530"/>
      <c r="M35" s="530"/>
      <c r="N35" s="530"/>
      <c r="O35" s="410" t="s">
        <v>27464</v>
      </c>
      <c r="P35" s="530"/>
      <c r="Q35" s="530"/>
      <c r="R35" s="530"/>
      <c r="S35" s="530"/>
      <c r="T35" s="530"/>
      <c r="U35" s="531"/>
    </row>
    <row r="36" spans="1:21" ht="15" thickTop="1" thickBot="1">
      <c r="A36" s="406">
        <v>35</v>
      </c>
      <c r="B36" s="530">
        <v>10340</v>
      </c>
      <c r="C36" s="530" t="s">
        <v>27035</v>
      </c>
      <c r="D36" s="889" t="s">
        <v>27422</v>
      </c>
      <c r="E36" s="530" t="s">
        <v>27292</v>
      </c>
      <c r="F36" s="23" t="s">
        <v>27106</v>
      </c>
      <c r="G36" s="891" t="s">
        <v>21</v>
      </c>
      <c r="H36" s="409" t="s">
        <v>27179</v>
      </c>
      <c r="I36" s="889" t="s">
        <v>23280</v>
      </c>
      <c r="J36" s="530"/>
      <c r="K36" s="530"/>
      <c r="L36" s="530"/>
      <c r="M36" s="530"/>
      <c r="N36" s="530"/>
      <c r="O36" s="410" t="s">
        <v>27464</v>
      </c>
      <c r="P36" s="530"/>
      <c r="Q36" s="530"/>
      <c r="R36" s="530"/>
      <c r="S36" s="530"/>
      <c r="T36" s="530"/>
      <c r="U36" s="531"/>
    </row>
    <row r="37" spans="1:21" ht="15" thickTop="1" thickBot="1">
      <c r="A37" s="406">
        <v>36</v>
      </c>
      <c r="B37" s="530">
        <v>10350</v>
      </c>
      <c r="C37" s="530" t="s">
        <v>27036</v>
      </c>
      <c r="D37" s="889" t="s">
        <v>27423</v>
      </c>
      <c r="E37" s="530" t="s">
        <v>27293</v>
      </c>
      <c r="F37" s="23" t="s">
        <v>27107</v>
      </c>
      <c r="G37" s="891" t="s">
        <v>21</v>
      </c>
      <c r="H37" s="409" t="s">
        <v>27180</v>
      </c>
      <c r="I37" s="889" t="s">
        <v>23280</v>
      </c>
      <c r="J37" s="530"/>
      <c r="K37" s="530"/>
      <c r="L37" s="530"/>
      <c r="M37" s="530"/>
      <c r="N37" s="530"/>
      <c r="O37" s="410" t="s">
        <v>27464</v>
      </c>
      <c r="P37" s="530"/>
      <c r="Q37" s="530"/>
      <c r="R37" s="530"/>
      <c r="S37" s="530"/>
      <c r="T37" s="530"/>
      <c r="U37" s="531"/>
    </row>
    <row r="38" spans="1:21" ht="15" thickTop="1" thickBot="1">
      <c r="A38" s="406">
        <v>37</v>
      </c>
      <c r="B38" s="530">
        <v>10360</v>
      </c>
      <c r="C38" s="530" t="s">
        <v>27037</v>
      </c>
      <c r="D38" s="889" t="s">
        <v>27424</v>
      </c>
      <c r="E38" s="530" t="s">
        <v>27294</v>
      </c>
      <c r="F38" s="23" t="s">
        <v>27108</v>
      </c>
      <c r="G38" s="891" t="s">
        <v>21</v>
      </c>
      <c r="H38" s="409" t="s">
        <v>27181</v>
      </c>
      <c r="I38" s="889" t="s">
        <v>23280</v>
      </c>
      <c r="J38" s="530"/>
      <c r="K38" s="530"/>
      <c r="L38" s="530"/>
      <c r="M38" s="530"/>
      <c r="N38" s="530"/>
      <c r="O38" s="410" t="s">
        <v>27464</v>
      </c>
      <c r="P38" s="530"/>
      <c r="Q38" s="530"/>
      <c r="R38" s="530"/>
      <c r="S38" s="530"/>
      <c r="T38" s="530"/>
      <c r="U38" s="531"/>
    </row>
    <row r="39" spans="1:21" ht="15" thickTop="1" thickBot="1">
      <c r="A39" s="406">
        <v>38</v>
      </c>
      <c r="B39" s="530">
        <v>10370</v>
      </c>
      <c r="C39" s="530" t="s">
        <v>27038</v>
      </c>
      <c r="D39" s="889" t="s">
        <v>27425</v>
      </c>
      <c r="E39" s="530" t="s">
        <v>27295</v>
      </c>
      <c r="F39" s="23" t="s">
        <v>27109</v>
      </c>
      <c r="G39" s="891" t="s">
        <v>21</v>
      </c>
      <c r="H39" s="409" t="s">
        <v>27182</v>
      </c>
      <c r="I39" s="889" t="s">
        <v>23280</v>
      </c>
      <c r="J39" s="530"/>
      <c r="K39" s="530"/>
      <c r="L39" s="530"/>
      <c r="M39" s="530"/>
      <c r="N39" s="530"/>
      <c r="O39" s="410" t="s">
        <v>27464</v>
      </c>
      <c r="P39" s="530"/>
      <c r="Q39" s="530"/>
      <c r="R39" s="530"/>
      <c r="S39" s="530"/>
      <c r="T39" s="530"/>
      <c r="U39" s="531"/>
    </row>
    <row r="40" spans="1:21" ht="15" thickTop="1" thickBot="1">
      <c r="A40" s="406">
        <v>39</v>
      </c>
      <c r="B40" s="530">
        <v>20010</v>
      </c>
      <c r="C40" s="530" t="s">
        <v>27039</v>
      </c>
      <c r="D40" s="889" t="s">
        <v>27426</v>
      </c>
      <c r="E40" s="530" t="s">
        <v>27296</v>
      </c>
      <c r="F40" s="23" t="s">
        <v>27110</v>
      </c>
      <c r="G40" s="891" t="s">
        <v>21</v>
      </c>
      <c r="H40" s="409" t="s">
        <v>27183</v>
      </c>
      <c r="I40" s="889" t="s">
        <v>23280</v>
      </c>
      <c r="J40" s="530"/>
      <c r="K40" s="530"/>
      <c r="L40" s="530"/>
      <c r="M40" s="530"/>
      <c r="N40" s="530"/>
      <c r="O40" s="410" t="s">
        <v>27464</v>
      </c>
      <c r="P40" s="530"/>
      <c r="Q40" s="530"/>
      <c r="R40" s="530"/>
      <c r="S40" s="530"/>
      <c r="T40" s="530"/>
      <c r="U40" s="531"/>
    </row>
    <row r="41" spans="1:21" ht="15" thickTop="1" thickBot="1">
      <c r="A41" s="406">
        <v>40</v>
      </c>
      <c r="B41" s="530">
        <v>20020</v>
      </c>
      <c r="C41" s="530" t="s">
        <v>27040</v>
      </c>
      <c r="D41" s="889" t="s">
        <v>27427</v>
      </c>
      <c r="E41" s="530" t="s">
        <v>27297</v>
      </c>
      <c r="F41" s="23" t="s">
        <v>27111</v>
      </c>
      <c r="G41" s="891" t="s">
        <v>21</v>
      </c>
      <c r="H41" s="409" t="s">
        <v>27184</v>
      </c>
      <c r="I41" s="889" t="s">
        <v>23280</v>
      </c>
      <c r="J41" s="530"/>
      <c r="K41" s="530"/>
      <c r="L41" s="530"/>
      <c r="M41" s="530"/>
      <c r="N41" s="530"/>
      <c r="O41" s="410" t="s">
        <v>27464</v>
      </c>
      <c r="P41" s="530"/>
      <c r="Q41" s="530"/>
      <c r="R41" s="530"/>
      <c r="S41" s="530"/>
      <c r="T41" s="530"/>
      <c r="U41" s="531"/>
    </row>
    <row r="42" spans="1:21" ht="15" thickTop="1" thickBot="1">
      <c r="A42" s="406">
        <v>41</v>
      </c>
      <c r="B42" s="530">
        <v>20030</v>
      </c>
      <c r="C42" s="530" t="s">
        <v>27041</v>
      </c>
      <c r="D42" s="889" t="s">
        <v>27428</v>
      </c>
      <c r="E42" s="530" t="s">
        <v>27298</v>
      </c>
      <c r="F42" s="23" t="s">
        <v>27112</v>
      </c>
      <c r="G42" s="891" t="s">
        <v>21</v>
      </c>
      <c r="H42" s="409" t="s">
        <v>27185</v>
      </c>
      <c r="I42" s="889" t="s">
        <v>23280</v>
      </c>
      <c r="J42" s="530"/>
      <c r="K42" s="530"/>
      <c r="L42" s="530"/>
      <c r="M42" s="530"/>
      <c r="N42" s="530"/>
      <c r="O42" s="410" t="s">
        <v>27464</v>
      </c>
      <c r="P42" s="530"/>
      <c r="Q42" s="530"/>
      <c r="R42" s="530"/>
      <c r="S42" s="530"/>
      <c r="T42" s="530"/>
      <c r="U42" s="531"/>
    </row>
    <row r="43" spans="1:21" ht="15" thickTop="1" thickBot="1">
      <c r="A43" s="406">
        <v>42</v>
      </c>
      <c r="B43" s="530">
        <v>20040</v>
      </c>
      <c r="C43" s="530" t="s">
        <v>27042</v>
      </c>
      <c r="D43" s="889" t="s">
        <v>27429</v>
      </c>
      <c r="E43" s="530" t="s">
        <v>27299</v>
      </c>
      <c r="F43" s="23" t="s">
        <v>27113</v>
      </c>
      <c r="G43" s="891" t="s">
        <v>27222</v>
      </c>
      <c r="H43" s="409" t="s">
        <v>27186</v>
      </c>
      <c r="I43" s="889" t="s">
        <v>23280</v>
      </c>
      <c r="J43" s="530"/>
      <c r="K43" s="530"/>
      <c r="L43" s="530"/>
      <c r="M43" s="530"/>
      <c r="N43" s="530"/>
      <c r="O43" s="410" t="s">
        <v>27464</v>
      </c>
      <c r="P43" s="530"/>
      <c r="Q43" s="530"/>
      <c r="R43" s="530"/>
      <c r="S43" s="530"/>
      <c r="T43" s="530"/>
      <c r="U43" s="531"/>
    </row>
    <row r="44" spans="1:21" ht="15" thickTop="1" thickBot="1">
      <c r="A44" s="406">
        <v>43</v>
      </c>
      <c r="B44" s="530">
        <v>20050</v>
      </c>
      <c r="C44" s="530" t="s">
        <v>27043</v>
      </c>
      <c r="D44" s="889" t="s">
        <v>27430</v>
      </c>
      <c r="E44" s="530" t="s">
        <v>27300</v>
      </c>
      <c r="F44" s="23" t="s">
        <v>27114</v>
      </c>
      <c r="G44" s="891" t="s">
        <v>21</v>
      </c>
      <c r="H44" s="409" t="s">
        <v>27187</v>
      </c>
      <c r="I44" s="889" t="s">
        <v>23280</v>
      </c>
      <c r="J44" s="530"/>
      <c r="K44" s="530"/>
      <c r="L44" s="530"/>
      <c r="M44" s="530"/>
      <c r="N44" s="530"/>
      <c r="O44" s="410" t="s">
        <v>27464</v>
      </c>
      <c r="P44" s="530"/>
      <c r="Q44" s="530"/>
      <c r="R44" s="530"/>
      <c r="S44" s="530"/>
      <c r="T44" s="530"/>
      <c r="U44" s="531"/>
    </row>
    <row r="45" spans="1:21" ht="15" thickTop="1" thickBot="1">
      <c r="A45" s="406">
        <v>44</v>
      </c>
      <c r="B45" s="530">
        <v>20060</v>
      </c>
      <c r="C45" s="530" t="s">
        <v>27044</v>
      </c>
      <c r="D45" s="889" t="s">
        <v>27431</v>
      </c>
      <c r="E45" s="530" t="s">
        <v>27301</v>
      </c>
      <c r="F45" s="23" t="s">
        <v>27115</v>
      </c>
      <c r="G45" s="891" t="s">
        <v>21</v>
      </c>
      <c r="H45" s="409" t="s">
        <v>27188</v>
      </c>
      <c r="I45" s="889" t="s">
        <v>23280</v>
      </c>
      <c r="J45" s="530"/>
      <c r="K45" s="530"/>
      <c r="L45" s="530"/>
      <c r="M45" s="530"/>
      <c r="N45" s="530"/>
      <c r="O45" s="410" t="s">
        <v>27464</v>
      </c>
      <c r="P45" s="530"/>
      <c r="Q45" s="530"/>
      <c r="R45" s="530"/>
      <c r="S45" s="530"/>
      <c r="T45" s="530"/>
      <c r="U45" s="531"/>
    </row>
    <row r="46" spans="1:21" ht="15" thickTop="1" thickBot="1">
      <c r="A46" s="406">
        <v>45</v>
      </c>
      <c r="B46" s="530">
        <v>20070</v>
      </c>
      <c r="C46" s="530" t="s">
        <v>27045</v>
      </c>
      <c r="D46" s="889" t="s">
        <v>27432</v>
      </c>
      <c r="E46" s="530" t="s">
        <v>27302</v>
      </c>
      <c r="F46" s="23" t="s">
        <v>27116</v>
      </c>
      <c r="G46" s="891" t="s">
        <v>21</v>
      </c>
      <c r="H46" s="409" t="s">
        <v>27189</v>
      </c>
      <c r="I46" s="889" t="s">
        <v>23280</v>
      </c>
      <c r="J46" s="530"/>
      <c r="K46" s="530"/>
      <c r="L46" s="530"/>
      <c r="M46" s="530"/>
      <c r="N46" s="530"/>
      <c r="O46" s="410" t="s">
        <v>27464</v>
      </c>
      <c r="P46" s="530"/>
      <c r="Q46" s="530"/>
      <c r="R46" s="530"/>
      <c r="S46" s="530"/>
      <c r="T46" s="530"/>
      <c r="U46" s="531"/>
    </row>
    <row r="47" spans="1:21" ht="15" thickTop="1" thickBot="1">
      <c r="A47" s="406">
        <v>46</v>
      </c>
      <c r="B47" s="530">
        <v>20080</v>
      </c>
      <c r="C47" s="530" t="s">
        <v>27046</v>
      </c>
      <c r="D47" s="889" t="s">
        <v>27433</v>
      </c>
      <c r="E47" s="530" t="s">
        <v>27303</v>
      </c>
      <c r="F47" s="23" t="s">
        <v>27117</v>
      </c>
      <c r="G47" s="891" t="s">
        <v>21</v>
      </c>
      <c r="H47" s="409" t="s">
        <v>27190</v>
      </c>
      <c r="I47" s="889" t="s">
        <v>23280</v>
      </c>
      <c r="J47" s="530"/>
      <c r="K47" s="530"/>
      <c r="L47" s="530"/>
      <c r="M47" s="530"/>
      <c r="N47" s="530"/>
      <c r="O47" s="410" t="s">
        <v>27464</v>
      </c>
      <c r="P47" s="530"/>
      <c r="Q47" s="530"/>
      <c r="R47" s="530"/>
      <c r="S47" s="530"/>
      <c r="T47" s="530"/>
      <c r="U47" s="531"/>
    </row>
    <row r="48" spans="1:21" ht="15" thickTop="1" thickBot="1">
      <c r="A48" s="406">
        <v>47</v>
      </c>
      <c r="B48" s="530">
        <v>20090</v>
      </c>
      <c r="C48" s="530" t="s">
        <v>27047</v>
      </c>
      <c r="D48" s="889" t="s">
        <v>27434</v>
      </c>
      <c r="E48" s="530" t="s">
        <v>27304</v>
      </c>
      <c r="F48" s="23" t="s">
        <v>27118</v>
      </c>
      <c r="G48" s="891" t="s">
        <v>21</v>
      </c>
      <c r="H48" s="409" t="s">
        <v>27191</v>
      </c>
      <c r="I48" s="889" t="s">
        <v>23280</v>
      </c>
      <c r="J48" s="530"/>
      <c r="K48" s="530"/>
      <c r="L48" s="530"/>
      <c r="M48" s="530"/>
      <c r="N48" s="530"/>
      <c r="O48" s="410" t="s">
        <v>27464</v>
      </c>
      <c r="P48" s="530"/>
      <c r="Q48" s="530"/>
      <c r="R48" s="530"/>
      <c r="S48" s="530"/>
      <c r="T48" s="530"/>
      <c r="U48" s="531"/>
    </row>
    <row r="49" spans="1:21" ht="15" thickTop="1" thickBot="1">
      <c r="A49" s="406">
        <v>48</v>
      </c>
      <c r="B49" s="530">
        <v>20100</v>
      </c>
      <c r="C49" s="530" t="s">
        <v>27048</v>
      </c>
      <c r="D49" s="889" t="s">
        <v>27435</v>
      </c>
      <c r="E49" s="530" t="s">
        <v>27305</v>
      </c>
      <c r="F49" s="23" t="s">
        <v>27119</v>
      </c>
      <c r="G49" s="891" t="s">
        <v>21</v>
      </c>
      <c r="H49" s="409" t="s">
        <v>27192</v>
      </c>
      <c r="I49" s="889" t="s">
        <v>23280</v>
      </c>
      <c r="J49" s="530"/>
      <c r="K49" s="530"/>
      <c r="L49" s="530"/>
      <c r="M49" s="530"/>
      <c r="N49" s="530"/>
      <c r="O49" s="410" t="s">
        <v>27464</v>
      </c>
      <c r="P49" s="530"/>
      <c r="Q49" s="530"/>
      <c r="R49" s="530"/>
      <c r="S49" s="530"/>
      <c r="T49" s="530"/>
      <c r="U49" s="531"/>
    </row>
    <row r="50" spans="1:21" ht="15" thickTop="1" thickBot="1">
      <c r="A50" s="406">
        <v>49</v>
      </c>
      <c r="B50" s="530">
        <v>20110</v>
      </c>
      <c r="C50" s="530" t="s">
        <v>27049</v>
      </c>
      <c r="D50" s="889" t="s">
        <v>27436</v>
      </c>
      <c r="E50" s="530" t="s">
        <v>27306</v>
      </c>
      <c r="F50" s="23" t="s">
        <v>27120</v>
      </c>
      <c r="G50" s="891" t="s">
        <v>21</v>
      </c>
      <c r="H50" s="409" t="s">
        <v>27193</v>
      </c>
      <c r="I50" s="889" t="s">
        <v>23280</v>
      </c>
      <c r="J50" s="530"/>
      <c r="K50" s="530"/>
      <c r="L50" s="530"/>
      <c r="M50" s="530"/>
      <c r="N50" s="530"/>
      <c r="O50" s="410" t="s">
        <v>27464</v>
      </c>
      <c r="P50" s="530"/>
      <c r="Q50" s="530"/>
      <c r="R50" s="530"/>
      <c r="S50" s="530"/>
      <c r="T50" s="530"/>
      <c r="U50" s="531"/>
    </row>
    <row r="51" spans="1:21" ht="15" thickTop="1" thickBot="1">
      <c r="A51" s="406">
        <v>50</v>
      </c>
      <c r="B51" s="530">
        <v>20120</v>
      </c>
      <c r="C51" s="530" t="s">
        <v>27050</v>
      </c>
      <c r="D51" s="889" t="s">
        <v>27437</v>
      </c>
      <c r="E51" s="530" t="s">
        <v>27307</v>
      </c>
      <c r="F51" s="23" t="s">
        <v>27121</v>
      </c>
      <c r="G51" s="891" t="s">
        <v>21</v>
      </c>
      <c r="H51" s="409" t="s">
        <v>27194</v>
      </c>
      <c r="I51" s="889" t="s">
        <v>23280</v>
      </c>
      <c r="J51" s="530"/>
      <c r="K51" s="530"/>
      <c r="L51" s="530"/>
      <c r="M51" s="530"/>
      <c r="N51" s="530"/>
      <c r="O51" s="410" t="s">
        <v>27464</v>
      </c>
      <c r="P51" s="530"/>
      <c r="Q51" s="530"/>
      <c r="R51" s="530"/>
      <c r="S51" s="530"/>
      <c r="T51" s="530"/>
      <c r="U51" s="531"/>
    </row>
    <row r="52" spans="1:21" ht="15" thickTop="1" thickBot="1">
      <c r="A52" s="406">
        <v>51</v>
      </c>
      <c r="B52" s="530">
        <v>20130</v>
      </c>
      <c r="C52" s="530" t="s">
        <v>27051</v>
      </c>
      <c r="D52" s="889" t="s">
        <v>27438</v>
      </c>
      <c r="E52" s="530" t="s">
        <v>27308</v>
      </c>
      <c r="F52" s="23" t="s">
        <v>27122</v>
      </c>
      <c r="G52" s="891" t="s">
        <v>21</v>
      </c>
      <c r="H52" s="409" t="s">
        <v>27195</v>
      </c>
      <c r="I52" s="889" t="s">
        <v>23280</v>
      </c>
      <c r="J52" s="530"/>
      <c r="K52" s="530"/>
      <c r="L52" s="530"/>
      <c r="M52" s="530"/>
      <c r="N52" s="530"/>
      <c r="O52" s="410" t="s">
        <v>27464</v>
      </c>
      <c r="P52" s="530"/>
      <c r="Q52" s="530"/>
      <c r="R52" s="530"/>
      <c r="S52" s="530"/>
      <c r="T52" s="530"/>
      <c r="U52" s="531"/>
    </row>
    <row r="53" spans="1:21" ht="15" thickTop="1" thickBot="1">
      <c r="A53" s="406">
        <v>52</v>
      </c>
      <c r="B53" s="530">
        <v>20140</v>
      </c>
      <c r="C53" s="530" t="s">
        <v>27052</v>
      </c>
      <c r="D53" s="889" t="s">
        <v>27439</v>
      </c>
      <c r="E53" s="530" t="s">
        <v>27309</v>
      </c>
      <c r="F53" s="23" t="s">
        <v>27123</v>
      </c>
      <c r="G53" s="891" t="s">
        <v>21</v>
      </c>
      <c r="H53" s="409" t="s">
        <v>27196</v>
      </c>
      <c r="I53" s="889" t="s">
        <v>23280</v>
      </c>
      <c r="J53" s="530"/>
      <c r="K53" s="530"/>
      <c r="L53" s="530"/>
      <c r="M53" s="530"/>
      <c r="N53" s="530"/>
      <c r="O53" s="410" t="s">
        <v>27464</v>
      </c>
      <c r="P53" s="530"/>
      <c r="Q53" s="530"/>
      <c r="R53" s="530"/>
      <c r="S53" s="530"/>
      <c r="T53" s="530"/>
      <c r="U53" s="531"/>
    </row>
    <row r="54" spans="1:21" ht="15" thickTop="1" thickBot="1">
      <c r="A54" s="406">
        <v>53</v>
      </c>
      <c r="B54" s="530">
        <v>20150</v>
      </c>
      <c r="C54" s="530" t="s">
        <v>27053</v>
      </c>
      <c r="D54" s="889" t="s">
        <v>27440</v>
      </c>
      <c r="E54" s="530" t="s">
        <v>27310</v>
      </c>
      <c r="F54" s="23" t="s">
        <v>27124</v>
      </c>
      <c r="G54" s="891" t="s">
        <v>21</v>
      </c>
      <c r="H54" s="409" t="s">
        <v>27197</v>
      </c>
      <c r="I54" s="889" t="s">
        <v>23280</v>
      </c>
      <c r="J54" s="530"/>
      <c r="K54" s="530"/>
      <c r="L54" s="530"/>
      <c r="M54" s="530"/>
      <c r="N54" s="530"/>
      <c r="O54" s="410" t="s">
        <v>27464</v>
      </c>
      <c r="P54" s="530"/>
      <c r="Q54" s="530"/>
      <c r="R54" s="530"/>
      <c r="S54" s="530"/>
      <c r="T54" s="530"/>
      <c r="U54" s="531"/>
    </row>
    <row r="55" spans="1:21" ht="15" thickTop="1" thickBot="1">
      <c r="A55" s="406">
        <v>54</v>
      </c>
      <c r="B55" s="530">
        <v>20160</v>
      </c>
      <c r="C55" s="530" t="s">
        <v>27054</v>
      </c>
      <c r="D55" s="889" t="s">
        <v>27441</v>
      </c>
      <c r="E55" s="530" t="s">
        <v>27311</v>
      </c>
      <c r="F55" s="23" t="s">
        <v>27125</v>
      </c>
      <c r="G55" s="891" t="s">
        <v>21</v>
      </c>
      <c r="H55" s="409" t="s">
        <v>27198</v>
      </c>
      <c r="I55" s="889" t="s">
        <v>23280</v>
      </c>
      <c r="J55" s="530"/>
      <c r="K55" s="530"/>
      <c r="L55" s="530"/>
      <c r="M55" s="530"/>
      <c r="N55" s="530"/>
      <c r="O55" s="410" t="s">
        <v>27464</v>
      </c>
      <c r="P55" s="530"/>
      <c r="Q55" s="530"/>
      <c r="R55" s="530"/>
      <c r="S55" s="530"/>
      <c r="T55" s="530"/>
      <c r="U55" s="531"/>
    </row>
    <row r="56" spans="1:21" ht="15" thickTop="1" thickBot="1">
      <c r="A56" s="406">
        <v>55</v>
      </c>
      <c r="B56" s="530">
        <v>20170</v>
      </c>
      <c r="C56" s="530" t="s">
        <v>27055</v>
      </c>
      <c r="D56" s="889" t="s">
        <v>27442</v>
      </c>
      <c r="E56" s="530" t="s">
        <v>27312</v>
      </c>
      <c r="F56" s="23" t="s">
        <v>27126</v>
      </c>
      <c r="G56" s="891" t="s">
        <v>21</v>
      </c>
      <c r="H56" s="409" t="s">
        <v>27199</v>
      </c>
      <c r="I56" s="889" t="s">
        <v>23280</v>
      </c>
      <c r="J56" s="530"/>
      <c r="K56" s="530"/>
      <c r="L56" s="530"/>
      <c r="M56" s="530"/>
      <c r="N56" s="530"/>
      <c r="O56" s="410" t="s">
        <v>27464</v>
      </c>
      <c r="P56" s="530"/>
      <c r="Q56" s="530"/>
      <c r="R56" s="530"/>
      <c r="S56" s="530"/>
      <c r="T56" s="530"/>
      <c r="U56" s="531"/>
    </row>
    <row r="57" spans="1:21" ht="15" thickTop="1" thickBot="1">
      <c r="A57" s="406">
        <v>56</v>
      </c>
      <c r="B57" s="530">
        <v>30010</v>
      </c>
      <c r="C57" s="530" t="s">
        <v>27056</v>
      </c>
      <c r="D57" s="889" t="s">
        <v>27443</v>
      </c>
      <c r="E57" s="530" t="s">
        <v>27313</v>
      </c>
      <c r="F57" s="23" t="s">
        <v>27127</v>
      </c>
      <c r="G57" s="891" t="s">
        <v>21</v>
      </c>
      <c r="H57" s="409" t="s">
        <v>27200</v>
      </c>
      <c r="I57" s="889" t="s">
        <v>23280</v>
      </c>
      <c r="J57" s="530"/>
      <c r="K57" s="530"/>
      <c r="L57" s="530"/>
      <c r="M57" s="530"/>
      <c r="N57" s="530"/>
      <c r="O57" s="410" t="s">
        <v>27464</v>
      </c>
      <c r="P57" s="530"/>
      <c r="Q57" s="530"/>
      <c r="R57" s="530"/>
      <c r="S57" s="530"/>
      <c r="T57" s="530"/>
      <c r="U57" s="531"/>
    </row>
    <row r="58" spans="1:21" ht="15" thickTop="1" thickBot="1">
      <c r="A58" s="406">
        <v>57</v>
      </c>
      <c r="B58" s="530">
        <v>30020</v>
      </c>
      <c r="C58" s="530" t="s">
        <v>27057</v>
      </c>
      <c r="D58" s="889" t="s">
        <v>27444</v>
      </c>
      <c r="E58" s="530" t="s">
        <v>27314</v>
      </c>
      <c r="F58" s="23" t="s">
        <v>27128</v>
      </c>
      <c r="G58" s="891" t="s">
        <v>21</v>
      </c>
      <c r="H58" s="409" t="s">
        <v>27201</v>
      </c>
      <c r="I58" s="889" t="s">
        <v>23280</v>
      </c>
      <c r="J58" s="530"/>
      <c r="K58" s="530"/>
      <c r="L58" s="530"/>
      <c r="M58" s="530"/>
      <c r="N58" s="530"/>
      <c r="O58" s="410" t="s">
        <v>27464</v>
      </c>
      <c r="P58" s="530"/>
      <c r="Q58" s="530"/>
      <c r="R58" s="530"/>
      <c r="S58" s="530"/>
      <c r="T58" s="530"/>
      <c r="U58" s="531"/>
    </row>
    <row r="59" spans="1:21" ht="15" thickTop="1" thickBot="1">
      <c r="A59" s="406">
        <v>58</v>
      </c>
      <c r="B59" s="530">
        <v>30030</v>
      </c>
      <c r="C59" s="530" t="s">
        <v>27058</v>
      </c>
      <c r="D59" s="889" t="s">
        <v>27445</v>
      </c>
      <c r="E59" s="530" t="s">
        <v>27315</v>
      </c>
      <c r="F59" s="23" t="s">
        <v>27129</v>
      </c>
      <c r="G59" s="891" t="s">
        <v>21</v>
      </c>
      <c r="H59" s="409" t="s">
        <v>27202</v>
      </c>
      <c r="I59" s="889" t="s">
        <v>23280</v>
      </c>
      <c r="J59" s="530"/>
      <c r="K59" s="530"/>
      <c r="L59" s="530"/>
      <c r="M59" s="530"/>
      <c r="N59" s="530"/>
      <c r="O59" s="410" t="s">
        <v>27464</v>
      </c>
      <c r="P59" s="530"/>
      <c r="Q59" s="530"/>
      <c r="R59" s="530"/>
      <c r="S59" s="530"/>
      <c r="T59" s="530"/>
      <c r="U59" s="531"/>
    </row>
    <row r="60" spans="1:21" ht="15" thickTop="1" thickBot="1">
      <c r="A60" s="406">
        <v>59</v>
      </c>
      <c r="B60" s="530">
        <v>30040</v>
      </c>
      <c r="C60" s="530" t="s">
        <v>27059</v>
      </c>
      <c r="D60" s="889" t="s">
        <v>27446</v>
      </c>
      <c r="E60" s="530" t="s">
        <v>27316</v>
      </c>
      <c r="F60" s="23" t="s">
        <v>27130</v>
      </c>
      <c r="G60" s="891" t="s">
        <v>21</v>
      </c>
      <c r="H60" s="409" t="s">
        <v>27203</v>
      </c>
      <c r="I60" s="889" t="s">
        <v>23280</v>
      </c>
      <c r="J60" s="530"/>
      <c r="K60" s="530"/>
      <c r="L60" s="530"/>
      <c r="M60" s="530"/>
      <c r="N60" s="530"/>
      <c r="O60" s="410" t="s">
        <v>27464</v>
      </c>
      <c r="P60" s="530"/>
      <c r="Q60" s="530"/>
      <c r="R60" s="530"/>
      <c r="S60" s="530"/>
      <c r="T60" s="530"/>
      <c r="U60" s="531"/>
    </row>
    <row r="61" spans="1:21" ht="15" thickTop="1" thickBot="1">
      <c r="A61" s="406">
        <v>60</v>
      </c>
      <c r="B61" s="530">
        <v>30050</v>
      </c>
      <c r="C61" s="530" t="s">
        <v>27060</v>
      </c>
      <c r="D61" s="889" t="s">
        <v>27447</v>
      </c>
      <c r="E61" s="530" t="s">
        <v>27317</v>
      </c>
      <c r="F61" s="23" t="s">
        <v>27131</v>
      </c>
      <c r="G61" s="891" t="s">
        <v>21</v>
      </c>
      <c r="H61" s="409" t="s">
        <v>27204</v>
      </c>
      <c r="I61" s="889" t="s">
        <v>23280</v>
      </c>
      <c r="J61" s="530"/>
      <c r="K61" s="530"/>
      <c r="L61" s="530"/>
      <c r="M61" s="530"/>
      <c r="N61" s="530"/>
      <c r="O61" s="410" t="s">
        <v>27464</v>
      </c>
      <c r="P61" s="530"/>
      <c r="Q61" s="530"/>
      <c r="R61" s="530"/>
      <c r="S61" s="530"/>
      <c r="T61" s="530"/>
      <c r="U61" s="531"/>
    </row>
    <row r="62" spans="1:21" ht="15" thickTop="1" thickBot="1">
      <c r="A62" s="406">
        <v>61</v>
      </c>
      <c r="B62" s="530">
        <v>30060</v>
      </c>
      <c r="C62" s="530" t="s">
        <v>27061</v>
      </c>
      <c r="D62" s="889" t="s">
        <v>27448</v>
      </c>
      <c r="E62" s="530" t="s">
        <v>27318</v>
      </c>
      <c r="F62" s="23" t="s">
        <v>27132</v>
      </c>
      <c r="G62" s="891" t="s">
        <v>21</v>
      </c>
      <c r="H62" s="409" t="s">
        <v>27205</v>
      </c>
      <c r="I62" s="889" t="s">
        <v>23280</v>
      </c>
      <c r="J62" s="530"/>
      <c r="K62" s="530"/>
      <c r="L62" s="530"/>
      <c r="M62" s="530"/>
      <c r="N62" s="530"/>
      <c r="O62" s="410" t="s">
        <v>27464</v>
      </c>
      <c r="P62" s="530"/>
      <c r="Q62" s="530"/>
      <c r="R62" s="530"/>
      <c r="S62" s="530"/>
      <c r="T62" s="530"/>
      <c r="U62" s="531"/>
    </row>
    <row r="63" spans="1:21" ht="15" thickTop="1" thickBot="1">
      <c r="A63" s="406">
        <v>62</v>
      </c>
      <c r="B63" s="530">
        <v>30070</v>
      </c>
      <c r="C63" s="530" t="s">
        <v>27062</v>
      </c>
      <c r="D63" s="889" t="s">
        <v>27449</v>
      </c>
      <c r="E63" s="530" t="s">
        <v>27319</v>
      </c>
      <c r="F63" s="23" t="s">
        <v>27133</v>
      </c>
      <c r="G63" s="891" t="s">
        <v>21</v>
      </c>
      <c r="H63" s="409" t="s">
        <v>27206</v>
      </c>
      <c r="I63" s="889" t="s">
        <v>23280</v>
      </c>
      <c r="J63" s="530"/>
      <c r="K63" s="530"/>
      <c r="L63" s="530"/>
      <c r="M63" s="530"/>
      <c r="N63" s="530"/>
      <c r="O63" s="410" t="s">
        <v>27464</v>
      </c>
      <c r="P63" s="530"/>
      <c r="Q63" s="530"/>
      <c r="R63" s="530"/>
      <c r="S63" s="530"/>
      <c r="T63" s="530"/>
      <c r="U63" s="531"/>
    </row>
    <row r="64" spans="1:21" ht="15" thickTop="1" thickBot="1">
      <c r="A64" s="406">
        <v>63</v>
      </c>
      <c r="B64" s="530">
        <v>30080</v>
      </c>
      <c r="C64" s="530" t="s">
        <v>27063</v>
      </c>
      <c r="D64" s="889" t="s">
        <v>27450</v>
      </c>
      <c r="E64" s="530" t="s">
        <v>27320</v>
      </c>
      <c r="F64" s="23" t="s">
        <v>27134</v>
      </c>
      <c r="G64" s="891" t="s">
        <v>21</v>
      </c>
      <c r="H64" s="409" t="s">
        <v>27207</v>
      </c>
      <c r="I64" s="889" t="s">
        <v>23280</v>
      </c>
      <c r="J64" s="530"/>
      <c r="K64" s="530"/>
      <c r="L64" s="530"/>
      <c r="M64" s="530"/>
      <c r="N64" s="530"/>
      <c r="O64" s="410" t="s">
        <v>27464</v>
      </c>
      <c r="P64" s="530"/>
      <c r="Q64" s="530"/>
      <c r="R64" s="530"/>
      <c r="S64" s="530"/>
      <c r="T64" s="530"/>
      <c r="U64" s="531"/>
    </row>
    <row r="65" spans="1:21" ht="15" thickTop="1" thickBot="1">
      <c r="A65" s="406">
        <v>64</v>
      </c>
      <c r="B65" s="530">
        <v>30090</v>
      </c>
      <c r="C65" s="530" t="s">
        <v>27064</v>
      </c>
      <c r="D65" s="889" t="s">
        <v>27451</v>
      </c>
      <c r="E65" s="530" t="s">
        <v>27321</v>
      </c>
      <c r="F65" s="23" t="s">
        <v>27135</v>
      </c>
      <c r="G65" s="891" t="s">
        <v>21</v>
      </c>
      <c r="H65" s="409" t="s">
        <v>27208</v>
      </c>
      <c r="I65" s="889" t="s">
        <v>23280</v>
      </c>
      <c r="J65" s="530"/>
      <c r="K65" s="530"/>
      <c r="L65" s="530"/>
      <c r="M65" s="530"/>
      <c r="N65" s="530"/>
      <c r="O65" s="410" t="s">
        <v>27464</v>
      </c>
      <c r="P65" s="530"/>
      <c r="Q65" s="530"/>
      <c r="R65" s="530"/>
      <c r="S65" s="530"/>
      <c r="T65" s="530"/>
      <c r="U65" s="531"/>
    </row>
    <row r="66" spans="1:21" ht="15" thickTop="1" thickBot="1">
      <c r="A66" s="406">
        <v>65</v>
      </c>
      <c r="B66" s="530">
        <v>30110</v>
      </c>
      <c r="C66" s="530" t="s">
        <v>27065</v>
      </c>
      <c r="D66" s="889" t="s">
        <v>27452</v>
      </c>
      <c r="E66" s="530" t="s">
        <v>27322</v>
      </c>
      <c r="F66" s="23" t="s">
        <v>27136</v>
      </c>
      <c r="G66" s="891" t="s">
        <v>21</v>
      </c>
      <c r="H66" s="409" t="s">
        <v>27209</v>
      </c>
      <c r="I66" s="889" t="s">
        <v>23280</v>
      </c>
      <c r="J66" s="530"/>
      <c r="K66" s="530"/>
      <c r="L66" s="530"/>
      <c r="M66" s="530"/>
      <c r="N66" s="530"/>
      <c r="O66" s="410" t="s">
        <v>27464</v>
      </c>
      <c r="P66" s="530"/>
      <c r="Q66" s="530"/>
      <c r="R66" s="530"/>
      <c r="S66" s="530"/>
      <c r="T66" s="530"/>
      <c r="U66" s="531"/>
    </row>
    <row r="67" spans="1:21" ht="15" thickTop="1" thickBot="1">
      <c r="A67" s="406">
        <v>66</v>
      </c>
      <c r="B67" s="530">
        <v>30120</v>
      </c>
      <c r="C67" s="530" t="s">
        <v>29495</v>
      </c>
      <c r="D67" s="889" t="s">
        <v>27453</v>
      </c>
      <c r="E67" s="530" t="s">
        <v>27323</v>
      </c>
      <c r="F67" s="23" t="s">
        <v>27137</v>
      </c>
      <c r="G67" s="891" t="s">
        <v>21</v>
      </c>
      <c r="H67" s="409" t="s">
        <v>27210</v>
      </c>
      <c r="I67" s="889" t="s">
        <v>23280</v>
      </c>
      <c r="J67" s="530"/>
      <c r="K67" s="530"/>
      <c r="L67" s="530"/>
      <c r="M67" s="530"/>
      <c r="N67" s="530"/>
      <c r="O67" s="410" t="s">
        <v>27464</v>
      </c>
      <c r="P67" s="530"/>
      <c r="Q67" s="530"/>
      <c r="R67" s="530"/>
      <c r="S67" s="530"/>
      <c r="T67" s="530"/>
      <c r="U67" s="531"/>
    </row>
    <row r="68" spans="1:21" ht="15" thickTop="1" thickBot="1">
      <c r="A68" s="406">
        <v>67</v>
      </c>
      <c r="B68" s="530">
        <v>30130</v>
      </c>
      <c r="C68" s="530" t="s">
        <v>27066</v>
      </c>
      <c r="D68" s="889" t="s">
        <v>27454</v>
      </c>
      <c r="E68" s="530" t="s">
        <v>27324</v>
      </c>
      <c r="F68" s="23" t="s">
        <v>27138</v>
      </c>
      <c r="G68" s="891" t="s">
        <v>21</v>
      </c>
      <c r="H68" s="409" t="s">
        <v>27211</v>
      </c>
      <c r="I68" s="889" t="s">
        <v>23280</v>
      </c>
      <c r="J68" s="530"/>
      <c r="K68" s="530"/>
      <c r="L68" s="530"/>
      <c r="M68" s="530"/>
      <c r="N68" s="530"/>
      <c r="O68" s="410" t="s">
        <v>27464</v>
      </c>
      <c r="P68" s="530"/>
      <c r="Q68" s="530"/>
      <c r="R68" s="530"/>
      <c r="S68" s="530"/>
      <c r="T68" s="530"/>
      <c r="U68" s="531"/>
    </row>
    <row r="69" spans="1:21" ht="15" thickTop="1" thickBot="1">
      <c r="A69" s="406">
        <v>68</v>
      </c>
      <c r="B69" s="530">
        <v>30140</v>
      </c>
      <c r="C69" s="530" t="s">
        <v>27067</v>
      </c>
      <c r="D69" s="889" t="s">
        <v>27455</v>
      </c>
      <c r="E69" s="530" t="s">
        <v>27325</v>
      </c>
      <c r="F69" s="23" t="s">
        <v>27139</v>
      </c>
      <c r="G69" s="891" t="s">
        <v>21</v>
      </c>
      <c r="H69" s="409" t="s">
        <v>27212</v>
      </c>
      <c r="I69" s="889" t="s">
        <v>23280</v>
      </c>
      <c r="J69" s="530"/>
      <c r="K69" s="530"/>
      <c r="L69" s="530"/>
      <c r="M69" s="530"/>
      <c r="N69" s="530"/>
      <c r="O69" s="410" t="s">
        <v>27464</v>
      </c>
      <c r="P69" s="530"/>
      <c r="Q69" s="530"/>
      <c r="R69" s="530"/>
      <c r="S69" s="530"/>
      <c r="T69" s="530"/>
      <c r="U69" s="531"/>
    </row>
    <row r="70" spans="1:21" ht="15" thickTop="1" thickBot="1">
      <c r="A70" s="406">
        <v>69</v>
      </c>
      <c r="B70" s="530">
        <v>30150</v>
      </c>
      <c r="C70" s="530" t="s">
        <v>27068</v>
      </c>
      <c r="D70" s="889" t="s">
        <v>27456</v>
      </c>
      <c r="E70" s="530" t="s">
        <v>27326</v>
      </c>
      <c r="F70" s="23" t="s">
        <v>27140</v>
      </c>
      <c r="G70" s="891" t="s">
        <v>21</v>
      </c>
      <c r="H70" s="409" t="s">
        <v>27213</v>
      </c>
      <c r="I70" s="889" t="s">
        <v>23280</v>
      </c>
      <c r="J70" s="530"/>
      <c r="K70" s="530"/>
      <c r="L70" s="530"/>
      <c r="M70" s="530"/>
      <c r="N70" s="530"/>
      <c r="O70" s="410" t="s">
        <v>27464</v>
      </c>
      <c r="P70" s="530"/>
      <c r="Q70" s="530"/>
      <c r="R70" s="530"/>
      <c r="S70" s="530"/>
      <c r="T70" s="530"/>
      <c r="U70" s="531"/>
    </row>
    <row r="71" spans="1:21" ht="15" thickTop="1" thickBot="1">
      <c r="A71" s="406">
        <v>70</v>
      </c>
      <c r="B71" s="530">
        <v>30160</v>
      </c>
      <c r="C71" s="530" t="s">
        <v>27069</v>
      </c>
      <c r="D71" s="889" t="s">
        <v>27457</v>
      </c>
      <c r="E71" s="530" t="s">
        <v>27327</v>
      </c>
      <c r="F71" s="23" t="s">
        <v>27141</v>
      </c>
      <c r="G71" s="891" t="s">
        <v>21</v>
      </c>
      <c r="H71" s="409" t="s">
        <v>27214</v>
      </c>
      <c r="I71" s="889" t="s">
        <v>23280</v>
      </c>
      <c r="J71" s="530"/>
      <c r="K71" s="530"/>
      <c r="L71" s="530"/>
      <c r="M71" s="530"/>
      <c r="N71" s="530"/>
      <c r="O71" s="410" t="s">
        <v>27464</v>
      </c>
      <c r="P71" s="530"/>
      <c r="Q71" s="530"/>
      <c r="R71" s="530"/>
      <c r="S71" s="530"/>
      <c r="T71" s="530"/>
      <c r="U71" s="531"/>
    </row>
    <row r="72" spans="1:21" ht="15" thickTop="1" thickBot="1">
      <c r="A72" s="406">
        <v>71</v>
      </c>
      <c r="B72" s="530">
        <v>30170</v>
      </c>
      <c r="C72" s="530" t="s">
        <v>27070</v>
      </c>
      <c r="D72" s="889" t="s">
        <v>27458</v>
      </c>
      <c r="E72" s="530" t="s">
        <v>27328</v>
      </c>
      <c r="F72" s="23" t="s">
        <v>27142</v>
      </c>
      <c r="G72" s="891" t="s">
        <v>21</v>
      </c>
      <c r="H72" s="409" t="s">
        <v>27215</v>
      </c>
      <c r="I72" s="889" t="s">
        <v>23280</v>
      </c>
      <c r="J72" s="530"/>
      <c r="K72" s="530"/>
      <c r="L72" s="530"/>
      <c r="M72" s="530"/>
      <c r="N72" s="530"/>
      <c r="O72" s="410" t="s">
        <v>27464</v>
      </c>
      <c r="P72" s="530"/>
      <c r="Q72" s="530"/>
      <c r="R72" s="530"/>
      <c r="S72" s="530"/>
      <c r="T72" s="530"/>
      <c r="U72" s="531"/>
    </row>
    <row r="73" spans="1:21" ht="15" thickTop="1" thickBot="1">
      <c r="A73" s="406">
        <v>72</v>
      </c>
      <c r="B73" s="530">
        <v>30180</v>
      </c>
      <c r="C73" s="530" t="s">
        <v>29480</v>
      </c>
      <c r="D73" s="889" t="s">
        <v>27459</v>
      </c>
      <c r="E73" s="530" t="s">
        <v>27329</v>
      </c>
      <c r="F73" s="23" t="s">
        <v>27143</v>
      </c>
      <c r="G73" s="891" t="s">
        <v>21</v>
      </c>
      <c r="H73" s="409" t="s">
        <v>27216</v>
      </c>
      <c r="I73" s="889" t="s">
        <v>23280</v>
      </c>
      <c r="J73" s="530"/>
      <c r="K73" s="530"/>
      <c r="L73" s="530"/>
      <c r="M73" s="530"/>
      <c r="N73" s="530"/>
      <c r="O73" s="410" t="s">
        <v>27464</v>
      </c>
      <c r="P73" s="530"/>
      <c r="Q73" s="530"/>
      <c r="R73" s="530"/>
      <c r="S73" s="530"/>
      <c r="T73" s="530"/>
      <c r="U73" s="531"/>
    </row>
    <row r="74" spans="1:21" ht="15" thickTop="1" thickBot="1">
      <c r="A74" s="406">
        <v>73</v>
      </c>
      <c r="B74" s="530">
        <v>30190</v>
      </c>
      <c r="C74" s="530" t="s">
        <v>29496</v>
      </c>
      <c r="D74" s="889" t="s">
        <v>27460</v>
      </c>
      <c r="E74" s="530" t="s">
        <v>27330</v>
      </c>
      <c r="F74" s="23" t="s">
        <v>27144</v>
      </c>
      <c r="G74" s="891" t="s">
        <v>21</v>
      </c>
      <c r="H74" s="409" t="s">
        <v>27217</v>
      </c>
      <c r="I74" s="889" t="s">
        <v>23280</v>
      </c>
      <c r="J74" s="530"/>
      <c r="K74" s="530"/>
      <c r="L74" s="530"/>
      <c r="M74" s="530"/>
      <c r="N74" s="530"/>
      <c r="O74" s="410" t="s">
        <v>27464</v>
      </c>
      <c r="P74" s="530"/>
      <c r="Q74" s="530"/>
      <c r="R74" s="530"/>
      <c r="S74" s="530"/>
      <c r="T74" s="530"/>
      <c r="U74" s="531"/>
    </row>
    <row r="75" spans="1:21" ht="15" thickTop="1" thickBot="1">
      <c r="A75" s="406">
        <v>74</v>
      </c>
      <c r="B75" s="530">
        <v>30200</v>
      </c>
      <c r="C75" s="530" t="s">
        <v>27071</v>
      </c>
      <c r="D75" s="889" t="s">
        <v>27461</v>
      </c>
      <c r="E75" s="530" t="s">
        <v>27331</v>
      </c>
      <c r="F75" s="23" t="s">
        <v>27145</v>
      </c>
      <c r="G75" s="891" t="s">
        <v>21</v>
      </c>
      <c r="H75" s="409" t="s">
        <v>27218</v>
      </c>
      <c r="I75" s="889" t="s">
        <v>23280</v>
      </c>
      <c r="J75" s="530"/>
      <c r="K75" s="530"/>
      <c r="L75" s="530"/>
      <c r="M75" s="530"/>
      <c r="N75" s="530"/>
      <c r="O75" s="410" t="s">
        <v>27464</v>
      </c>
      <c r="P75" s="530"/>
      <c r="Q75" s="530"/>
      <c r="R75" s="530"/>
      <c r="S75" s="530"/>
      <c r="T75" s="530"/>
      <c r="U75" s="531"/>
    </row>
    <row r="76" spans="1:21" ht="15" thickTop="1" thickBot="1">
      <c r="A76" s="406">
        <v>75</v>
      </c>
      <c r="B76" s="530">
        <v>30210</v>
      </c>
      <c r="C76" s="530" t="s">
        <v>27072</v>
      </c>
      <c r="D76" s="889" t="s">
        <v>27462</v>
      </c>
      <c r="E76" s="530" t="s">
        <v>27332</v>
      </c>
      <c r="F76" s="23" t="s">
        <v>27146</v>
      </c>
      <c r="G76" s="891" t="s">
        <v>21</v>
      </c>
      <c r="H76" s="409" t="s">
        <v>27219</v>
      </c>
      <c r="I76" s="889" t="s">
        <v>23280</v>
      </c>
      <c r="J76" s="530"/>
      <c r="K76" s="530"/>
      <c r="L76" s="530"/>
      <c r="M76" s="530"/>
      <c r="N76" s="530"/>
      <c r="O76" s="410" t="s">
        <v>27464</v>
      </c>
      <c r="P76" s="530"/>
      <c r="Q76" s="530"/>
      <c r="R76" s="530"/>
      <c r="S76" s="530"/>
      <c r="T76" s="530"/>
      <c r="U76" s="531"/>
    </row>
    <row r="77" spans="1:21" ht="15" thickTop="1" thickBot="1">
      <c r="A77" s="406">
        <v>76</v>
      </c>
      <c r="B77" s="530">
        <v>30220</v>
      </c>
      <c r="C77" s="530" t="s">
        <v>27073</v>
      </c>
      <c r="D77" s="889" t="s">
        <v>27463</v>
      </c>
      <c r="E77" s="530" t="s">
        <v>27333</v>
      </c>
      <c r="F77" s="23" t="s">
        <v>27147</v>
      </c>
      <c r="G77" s="891" t="s">
        <v>21</v>
      </c>
      <c r="H77" s="409" t="s">
        <v>27220</v>
      </c>
      <c r="I77" s="889" t="s">
        <v>23280</v>
      </c>
      <c r="J77" s="530"/>
      <c r="K77" s="530"/>
      <c r="L77" s="530"/>
      <c r="M77" s="530"/>
      <c r="N77" s="530"/>
      <c r="O77" s="410" t="s">
        <v>27464</v>
      </c>
      <c r="P77" s="530"/>
      <c r="Q77" s="530"/>
      <c r="R77" s="530"/>
      <c r="S77" s="530"/>
      <c r="T77" s="530"/>
      <c r="U77" s="531"/>
    </row>
    <row r="78" spans="1:21" ht="15" thickTop="1" thickBot="1">
      <c r="A78" s="406"/>
      <c r="B78" s="530"/>
      <c r="C78" s="530" t="s">
        <v>28620</v>
      </c>
      <c r="D78" s="889" t="s">
        <v>28031</v>
      </c>
      <c r="E78" s="530" t="s">
        <v>28034</v>
      </c>
      <c r="F78" s="23" t="s">
        <v>27992</v>
      </c>
      <c r="G78" s="891" t="s">
        <v>21</v>
      </c>
      <c r="H78" s="409" t="s">
        <v>27989</v>
      </c>
      <c r="I78" s="889" t="s">
        <v>27991</v>
      </c>
      <c r="J78" s="530"/>
      <c r="K78" s="530"/>
      <c r="L78" s="530"/>
      <c r="M78" s="530"/>
      <c r="N78" s="530"/>
      <c r="O78" s="410" t="s">
        <v>28035</v>
      </c>
      <c r="P78" s="530"/>
      <c r="Q78" s="1087" t="s">
        <v>28693</v>
      </c>
      <c r="R78" s="530"/>
      <c r="S78" s="530"/>
      <c r="T78" s="530"/>
      <c r="U78" s="531"/>
    </row>
    <row r="79" spans="1:21" ht="15" thickTop="1" thickBot="1">
      <c r="A79" s="406"/>
      <c r="B79" s="530"/>
      <c r="C79" s="530" t="s">
        <v>28619</v>
      </c>
      <c r="D79" s="889" t="s">
        <v>28032</v>
      </c>
      <c r="E79" s="530" t="s">
        <v>28697</v>
      </c>
      <c r="F79" s="23" t="s">
        <v>27993</v>
      </c>
      <c r="G79" s="891" t="s">
        <v>21</v>
      </c>
      <c r="H79" s="409" t="s">
        <v>27990</v>
      </c>
      <c r="I79" s="889" t="s">
        <v>27991</v>
      </c>
      <c r="J79" s="530"/>
      <c r="K79" s="530"/>
      <c r="L79" s="530"/>
      <c r="M79" s="530"/>
      <c r="N79" s="530"/>
      <c r="O79" s="410" t="s">
        <v>28035</v>
      </c>
      <c r="P79" s="530"/>
      <c r="Q79" s="587" t="s">
        <v>28694</v>
      </c>
      <c r="R79" s="530"/>
      <c r="S79" s="530"/>
      <c r="T79" s="530"/>
      <c r="U79" s="531"/>
    </row>
    <row r="80" spans="1:21" ht="15" thickTop="1" thickBot="1">
      <c r="A80" s="406"/>
      <c r="B80" s="530"/>
      <c r="C80" s="530" t="s">
        <v>28621</v>
      </c>
      <c r="D80" s="889" t="s">
        <v>28033</v>
      </c>
      <c r="E80" s="530" t="s">
        <v>28698</v>
      </c>
      <c r="F80" s="23" t="s">
        <v>27994</v>
      </c>
      <c r="G80" s="891" t="s">
        <v>21</v>
      </c>
      <c r="H80" s="409" t="s">
        <v>27988</v>
      </c>
      <c r="I80" s="889" t="s">
        <v>27991</v>
      </c>
      <c r="J80" s="530"/>
      <c r="K80" s="530"/>
      <c r="L80" s="530"/>
      <c r="M80" s="530"/>
      <c r="N80" s="530"/>
      <c r="O80" s="410" t="s">
        <v>28035</v>
      </c>
      <c r="P80" s="530"/>
      <c r="Q80" s="587" t="s">
        <v>28695</v>
      </c>
      <c r="R80" s="530"/>
      <c r="S80" s="530"/>
      <c r="T80" s="530"/>
      <c r="U80" s="531"/>
    </row>
    <row r="81" spans="1:23" ht="15" thickTop="1" thickBot="1">
      <c r="A81" s="406"/>
      <c r="B81" s="530"/>
      <c r="C81" s="530" t="s">
        <v>28774</v>
      </c>
      <c r="D81" s="889" t="s">
        <v>28686</v>
      </c>
      <c r="E81" s="530" t="s">
        <v>28699</v>
      </c>
      <c r="F81" s="23" t="s">
        <v>28617</v>
      </c>
      <c r="G81" s="891" t="s">
        <v>21</v>
      </c>
      <c r="H81" s="409" t="s">
        <v>28618</v>
      </c>
      <c r="I81" s="889" t="s">
        <v>27991</v>
      </c>
      <c r="J81" s="530"/>
      <c r="K81" s="530"/>
      <c r="L81" s="530"/>
      <c r="M81" s="530"/>
      <c r="N81" s="530"/>
      <c r="O81" s="410" t="s">
        <v>28683</v>
      </c>
      <c r="P81" s="530"/>
      <c r="Q81" s="587" t="s">
        <v>28696</v>
      </c>
      <c r="R81" s="530"/>
      <c r="S81" s="530"/>
      <c r="T81" s="530"/>
      <c r="U81" s="531"/>
    </row>
    <row r="82" spans="1:23" ht="15" thickTop="1" thickBot="1">
      <c r="A82" s="406"/>
      <c r="B82" s="530">
        <v>1000</v>
      </c>
      <c r="C82" s="530" t="s">
        <v>29689</v>
      </c>
      <c r="D82" s="889" t="s">
        <v>28934</v>
      </c>
      <c r="E82" s="530" t="s">
        <v>28936</v>
      </c>
      <c r="F82" s="23" t="s">
        <v>28914</v>
      </c>
      <c r="G82" s="891" t="s">
        <v>21</v>
      </c>
      <c r="H82" s="409" t="s">
        <v>28917</v>
      </c>
      <c r="I82" s="889" t="s">
        <v>23280</v>
      </c>
      <c r="J82" s="530"/>
      <c r="K82" s="530"/>
      <c r="L82" s="530"/>
      <c r="M82" s="530"/>
      <c r="N82" s="530"/>
      <c r="O82" s="410" t="s">
        <v>28933</v>
      </c>
      <c r="P82" s="530"/>
      <c r="Q82" s="530">
        <v>10250046364</v>
      </c>
      <c r="R82" s="530"/>
      <c r="S82" s="530"/>
      <c r="T82" s="530"/>
      <c r="U82" s="531"/>
    </row>
    <row r="83" spans="1:23" ht="15" thickTop="1" thickBot="1">
      <c r="A83" s="406"/>
      <c r="B83" s="530">
        <v>4000</v>
      </c>
      <c r="C83" s="530" t="s">
        <v>29690</v>
      </c>
      <c r="D83" s="889" t="s">
        <v>28935</v>
      </c>
      <c r="E83" s="530" t="s">
        <v>28937</v>
      </c>
      <c r="F83" s="23" t="s">
        <v>28915</v>
      </c>
      <c r="G83" s="891" t="s">
        <v>21</v>
      </c>
      <c r="H83" s="409" t="s">
        <v>28916</v>
      </c>
      <c r="I83" s="889" t="s">
        <v>23280</v>
      </c>
      <c r="J83" s="530"/>
      <c r="K83" s="530"/>
      <c r="L83" s="530"/>
      <c r="M83" s="530"/>
      <c r="N83" s="530"/>
      <c r="O83" s="410" t="s">
        <v>28933</v>
      </c>
      <c r="P83" s="530"/>
      <c r="Q83" s="530">
        <v>10250046365</v>
      </c>
      <c r="R83" s="530"/>
      <c r="S83" s="530"/>
      <c r="T83" s="530"/>
      <c r="U83" s="531"/>
    </row>
    <row r="84" spans="1:23" s="566" customFormat="1" ht="15" thickTop="1" thickBot="1">
      <c r="A84" s="25"/>
      <c r="B84" s="25"/>
      <c r="C84" s="29" t="s">
        <v>29685</v>
      </c>
      <c r="D84" s="29" t="s">
        <v>28785</v>
      </c>
      <c r="E84" s="663" t="s">
        <v>29692</v>
      </c>
      <c r="F84" s="87" t="s">
        <v>24102</v>
      </c>
      <c r="G84" s="667" t="s">
        <v>24103</v>
      </c>
      <c r="H84" s="29" t="s">
        <v>28772</v>
      </c>
      <c r="I84" s="29" t="s">
        <v>29684</v>
      </c>
      <c r="J84" s="29"/>
      <c r="K84" s="29"/>
      <c r="L84" s="29"/>
      <c r="M84" s="29"/>
      <c r="N84" s="29"/>
      <c r="O84" s="26">
        <v>44399</v>
      </c>
      <c r="P84" s="26"/>
      <c r="Q84" s="226"/>
      <c r="R84" s="226"/>
      <c r="S84" s="226"/>
      <c r="W84" s="163"/>
    </row>
    <row r="85" spans="1:23" s="566" customFormat="1" ht="15" thickTop="1" thickBot="1">
      <c r="A85" s="25"/>
      <c r="B85" s="25"/>
      <c r="C85" s="29" t="s">
        <v>29686</v>
      </c>
      <c r="D85" s="29" t="s">
        <v>28786</v>
      </c>
      <c r="E85" s="663" t="s">
        <v>28782</v>
      </c>
      <c r="F85" s="87" t="s">
        <v>24102</v>
      </c>
      <c r="G85" s="667" t="s">
        <v>24103</v>
      </c>
      <c r="H85" s="29" t="s">
        <v>28770</v>
      </c>
      <c r="I85" s="29" t="s">
        <v>29684</v>
      </c>
      <c r="J85" s="29"/>
      <c r="K85" s="29"/>
      <c r="L85" s="29"/>
      <c r="M85" s="29"/>
      <c r="N85" s="29"/>
      <c r="O85" s="26">
        <v>44399</v>
      </c>
      <c r="P85" s="26"/>
      <c r="Q85" s="226"/>
      <c r="R85" s="226"/>
      <c r="S85" s="226"/>
      <c r="W85" s="163"/>
    </row>
    <row r="86" spans="1:23" s="566" customFormat="1" ht="15" thickTop="1" thickBot="1">
      <c r="A86" s="25"/>
      <c r="B86" s="25"/>
      <c r="C86" s="29" t="s">
        <v>29687</v>
      </c>
      <c r="D86" s="29" t="s">
        <v>28787</v>
      </c>
      <c r="E86" s="663" t="s">
        <v>28783</v>
      </c>
      <c r="F86" s="87" t="s">
        <v>24102</v>
      </c>
      <c r="G86" s="667" t="s">
        <v>24103</v>
      </c>
      <c r="H86" s="29" t="s">
        <v>28771</v>
      </c>
      <c r="I86" s="29" t="s">
        <v>29684</v>
      </c>
      <c r="J86" s="29"/>
      <c r="K86" s="29"/>
      <c r="L86" s="29"/>
      <c r="M86" s="29"/>
      <c r="N86" s="29"/>
      <c r="O86" s="26">
        <v>44399</v>
      </c>
      <c r="P86" s="26"/>
      <c r="Q86" s="226"/>
      <c r="R86" s="226"/>
      <c r="S86" s="226"/>
      <c r="W86" s="163"/>
    </row>
    <row r="87" spans="1:23" s="566" customFormat="1" ht="15" thickTop="1" thickBot="1">
      <c r="A87" s="25"/>
      <c r="B87" s="25"/>
      <c r="C87" s="29" t="s">
        <v>29688</v>
      </c>
      <c r="D87" s="29" t="s">
        <v>28788</v>
      </c>
      <c r="E87" s="663" t="s">
        <v>28784</v>
      </c>
      <c r="F87" s="87" t="s">
        <v>24102</v>
      </c>
      <c r="G87" s="667" t="s">
        <v>24103</v>
      </c>
      <c r="H87" s="29" t="s">
        <v>28769</v>
      </c>
      <c r="I87" s="29" t="s">
        <v>29684</v>
      </c>
      <c r="J87" s="29"/>
      <c r="K87" s="29"/>
      <c r="L87" s="29"/>
      <c r="M87" s="29"/>
      <c r="N87" s="29"/>
      <c r="O87" s="26">
        <v>44399</v>
      </c>
      <c r="P87" s="26"/>
      <c r="Q87" s="226"/>
      <c r="R87" s="226"/>
      <c r="S87" s="226"/>
      <c r="W87" s="163"/>
    </row>
    <row r="88" spans="1:23" ht="15" thickTop="1" thickBot="1">
      <c r="A88" s="406"/>
      <c r="B88" s="530"/>
      <c r="C88" s="530" t="s">
        <v>31540</v>
      </c>
      <c r="D88" s="889" t="s">
        <v>32877</v>
      </c>
      <c r="E88" s="587" t="s">
        <v>32879</v>
      </c>
      <c r="F88" s="87" t="s">
        <v>29597</v>
      </c>
      <c r="G88" s="891" t="s">
        <v>29598</v>
      </c>
      <c r="H88" s="409" t="s">
        <v>29601</v>
      </c>
      <c r="I88" s="889" t="s">
        <v>29599</v>
      </c>
      <c r="J88" s="530"/>
      <c r="K88" s="530"/>
      <c r="L88" s="530"/>
      <c r="M88" s="530"/>
      <c r="N88" s="530"/>
      <c r="O88" s="410" t="s">
        <v>32881</v>
      </c>
      <c r="P88" s="530"/>
      <c r="Q88" s="530"/>
      <c r="R88" s="530"/>
      <c r="S88" s="530"/>
      <c r="T88" s="530"/>
      <c r="U88" s="531"/>
    </row>
    <row r="89" spans="1:23" ht="15" thickTop="1" thickBot="1">
      <c r="A89" s="406"/>
      <c r="B89" s="530"/>
      <c r="C89" s="530" t="s">
        <v>31547</v>
      </c>
      <c r="D89" s="889" t="s">
        <v>32878</v>
      </c>
      <c r="E89" s="587" t="s">
        <v>32880</v>
      </c>
      <c r="F89" s="87" t="s">
        <v>29597</v>
      </c>
      <c r="G89" s="891" t="s">
        <v>29598</v>
      </c>
      <c r="H89" s="409" t="s">
        <v>29600</v>
      </c>
      <c r="I89" s="889" t="s">
        <v>29599</v>
      </c>
      <c r="J89" s="530"/>
      <c r="K89" s="530"/>
      <c r="L89" s="530"/>
      <c r="M89" s="530"/>
      <c r="N89" s="530"/>
      <c r="O89" s="410" t="s">
        <v>32881</v>
      </c>
      <c r="P89" s="530"/>
      <c r="Q89" s="530"/>
      <c r="R89" s="530"/>
      <c r="S89" s="530"/>
      <c r="T89" s="530"/>
      <c r="U89" s="531"/>
    </row>
    <row r="90" spans="1:23" ht="15" thickTop="1" thickBot="1">
      <c r="A90" s="406"/>
      <c r="B90" s="530"/>
      <c r="C90" s="530" t="s">
        <v>32873</v>
      </c>
      <c r="D90" s="889" t="s">
        <v>32923</v>
      </c>
      <c r="E90" s="587" t="s">
        <v>32925</v>
      </c>
      <c r="F90" s="87" t="s">
        <v>24102</v>
      </c>
      <c r="G90" s="891" t="s">
        <v>24103</v>
      </c>
      <c r="H90" s="409" t="s">
        <v>32876</v>
      </c>
      <c r="I90" s="889" t="s">
        <v>23280</v>
      </c>
      <c r="J90" s="530"/>
      <c r="K90" s="530"/>
      <c r="L90" s="530"/>
      <c r="M90" s="530"/>
      <c r="N90" s="530"/>
      <c r="O90" s="410" t="s">
        <v>32922</v>
      </c>
      <c r="P90" s="530"/>
      <c r="Q90" s="530"/>
      <c r="R90" s="530"/>
      <c r="S90" s="530"/>
      <c r="T90" s="530"/>
      <c r="U90" s="531"/>
    </row>
    <row r="91" spans="1:23" ht="15" thickTop="1" thickBot="1">
      <c r="A91" s="406"/>
      <c r="B91" s="530"/>
      <c r="C91" s="530" t="s">
        <v>32874</v>
      </c>
      <c r="D91" s="889" t="s">
        <v>32924</v>
      </c>
      <c r="E91" s="587" t="s">
        <v>32925</v>
      </c>
      <c r="F91" s="87" t="s">
        <v>24102</v>
      </c>
      <c r="G91" s="891" t="s">
        <v>24103</v>
      </c>
      <c r="H91" s="409" t="s">
        <v>32875</v>
      </c>
      <c r="I91" s="889" t="s">
        <v>23280</v>
      </c>
      <c r="J91" s="530"/>
      <c r="K91" s="530"/>
      <c r="L91" s="530"/>
      <c r="M91" s="530"/>
      <c r="N91" s="530"/>
      <c r="O91" s="410" t="s">
        <v>32922</v>
      </c>
      <c r="P91" s="530"/>
      <c r="Q91" s="530"/>
      <c r="R91" s="530"/>
      <c r="S91" s="530"/>
      <c r="T91" s="530"/>
      <c r="U91" s="531"/>
    </row>
    <row r="92" spans="1:23" ht="15" thickTop="1" thickBot="1">
      <c r="A92" s="406"/>
      <c r="B92" s="530"/>
      <c r="C92" s="530"/>
      <c r="D92" s="889"/>
      <c r="E92" s="530"/>
      <c r="F92" s="87"/>
      <c r="G92" s="891"/>
      <c r="H92" s="409"/>
      <c r="I92" s="889"/>
      <c r="J92" s="530"/>
      <c r="K92" s="530"/>
      <c r="L92" s="530"/>
      <c r="M92" s="530"/>
      <c r="N92" s="530"/>
      <c r="O92" s="410"/>
      <c r="P92" s="530"/>
      <c r="Q92" s="530"/>
      <c r="R92" s="530"/>
      <c r="S92" s="530"/>
      <c r="T92" s="530"/>
      <c r="U92" s="531"/>
    </row>
    <row r="93" spans="1:23" ht="15" thickTop="1" thickBot="1">
      <c r="A93" s="406"/>
      <c r="B93" s="530"/>
      <c r="C93" s="530"/>
      <c r="D93" s="889"/>
      <c r="E93" s="530"/>
      <c r="F93" s="87"/>
      <c r="G93" s="891"/>
      <c r="H93" s="409"/>
      <c r="I93" s="889"/>
      <c r="J93" s="530"/>
      <c r="K93" s="530"/>
      <c r="L93" s="530"/>
      <c r="M93" s="530"/>
      <c r="N93" s="530"/>
      <c r="O93" s="410"/>
      <c r="P93" s="530"/>
      <c r="Q93" s="530"/>
      <c r="R93" s="530"/>
      <c r="S93" s="530"/>
      <c r="T93" s="530"/>
      <c r="U93" s="531"/>
    </row>
    <row r="94" spans="1:23" ht="15" thickTop="1" thickBot="1">
      <c r="A94" s="406"/>
      <c r="B94" s="530"/>
      <c r="C94" s="530"/>
      <c r="D94" s="889"/>
      <c r="E94" s="530"/>
      <c r="F94" s="87"/>
      <c r="G94" s="891"/>
      <c r="H94" s="409"/>
      <c r="I94" s="889"/>
      <c r="J94" s="530"/>
      <c r="K94" s="530"/>
      <c r="L94" s="530"/>
      <c r="M94" s="530"/>
      <c r="N94" s="530"/>
      <c r="O94" s="410"/>
      <c r="P94" s="530"/>
      <c r="Q94" s="530"/>
      <c r="R94" s="530"/>
      <c r="S94" s="530"/>
      <c r="T94" s="530"/>
      <c r="U94" s="531"/>
    </row>
    <row r="95" spans="1:23" ht="15" thickTop="1" thickBot="1">
      <c r="A95" s="406"/>
      <c r="B95" s="530"/>
      <c r="C95" s="530"/>
      <c r="D95" s="889"/>
      <c r="E95" s="530"/>
      <c r="F95" s="87"/>
      <c r="G95" s="891"/>
      <c r="H95" s="409"/>
      <c r="I95" s="889"/>
      <c r="J95" s="530"/>
      <c r="K95" s="530"/>
      <c r="L95" s="530"/>
      <c r="M95" s="530"/>
      <c r="N95" s="530"/>
      <c r="O95" s="410"/>
      <c r="P95" s="530"/>
      <c r="Q95" s="530"/>
      <c r="R95" s="530"/>
      <c r="S95" s="530"/>
      <c r="T95" s="530"/>
      <c r="U95" s="531"/>
    </row>
    <row r="96" spans="1:23" ht="13.5" thickTop="1" thickBot="1">
      <c r="A96" s="530"/>
      <c r="B96" s="530"/>
      <c r="C96" s="530"/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1"/>
    </row>
    <row r="97" ht="12.75" thickTop="1"/>
  </sheetData>
  <mergeCells count="1">
    <mergeCell ref="W1:X1"/>
  </mergeCells>
  <phoneticPr fontId="35"/>
  <hyperlinks>
    <hyperlink ref="A1" location="ユーザー一覧!A1" display="通番"/>
    <hyperlink ref="F3" r:id="rId1"/>
    <hyperlink ref="F88" r:id="rId2"/>
    <hyperlink ref="F89" r:id="rId3"/>
    <hyperlink ref="F87" r:id="rId4"/>
    <hyperlink ref="F86" r:id="rId5"/>
    <hyperlink ref="F85" r:id="rId6"/>
    <hyperlink ref="F84" r:id="rId7"/>
    <hyperlink ref="F90:F91" r:id="rId8" display="sofinet@sofinet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9" bestFit="1" customWidth="1"/>
    <col min="2" max="2" width="9" style="419"/>
    <col min="3" max="3" width="28.25" style="419" bestFit="1" customWidth="1"/>
    <col min="4" max="4" width="17.75" style="419" bestFit="1" customWidth="1"/>
    <col min="5" max="5" width="14.25" style="419" bestFit="1" customWidth="1"/>
    <col min="6" max="6" width="29.625" style="419" bestFit="1" customWidth="1"/>
    <col min="7" max="7" width="14.125" style="419" bestFit="1" customWidth="1"/>
    <col min="8" max="8" width="12.875" style="419" bestFit="1" customWidth="1"/>
    <col min="9" max="9" width="15.875" style="419" bestFit="1" customWidth="1"/>
    <col min="10" max="10" width="10" style="419" bestFit="1" customWidth="1"/>
    <col min="11" max="11" width="10" style="419" customWidth="1"/>
    <col min="12" max="13" width="4.75" style="419" bestFit="1" customWidth="1"/>
    <col min="14" max="14" width="6.375" style="419" bestFit="1" customWidth="1"/>
    <col min="15" max="15" width="12.75" style="419" bestFit="1" customWidth="1"/>
    <col min="16" max="16" width="12.75" style="419" customWidth="1"/>
    <col min="17" max="17" width="17.25" style="419" bestFit="1" customWidth="1"/>
    <col min="18" max="19" width="17.25" style="419" customWidth="1"/>
    <col min="20" max="20" width="50.75" style="419" bestFit="1" customWidth="1"/>
    <col min="21" max="21" width="13.125" style="420" bestFit="1" customWidth="1"/>
    <col min="22" max="22" width="60.375" style="404" bestFit="1" customWidth="1"/>
    <col min="23" max="23" width="13.375" style="416" bestFit="1" customWidth="1"/>
    <col min="24" max="24" width="9" style="416"/>
    <col min="25" max="16384" width="9" style="405"/>
  </cols>
  <sheetData>
    <row r="1" spans="1:24" ht="37.5" thickTop="1" thickBot="1">
      <c r="A1" s="767" t="s">
        <v>15364</v>
      </c>
      <c r="B1" s="401" t="s">
        <v>41</v>
      </c>
      <c r="C1" s="401" t="s">
        <v>42</v>
      </c>
      <c r="D1" s="401" t="s">
        <v>4646</v>
      </c>
      <c r="E1" s="401" t="s">
        <v>43</v>
      </c>
      <c r="F1" s="985" t="s">
        <v>23297</v>
      </c>
      <c r="G1" s="402" t="s">
        <v>45</v>
      </c>
      <c r="H1" s="402" t="s">
        <v>21534</v>
      </c>
      <c r="I1" s="402" t="s">
        <v>47</v>
      </c>
      <c r="J1" s="402" t="s">
        <v>17236</v>
      </c>
      <c r="K1" s="402" t="s">
        <v>17243</v>
      </c>
      <c r="L1" s="402" t="s">
        <v>17234</v>
      </c>
      <c r="M1" s="402" t="s">
        <v>17235</v>
      </c>
      <c r="N1" s="714" t="s">
        <v>17237</v>
      </c>
      <c r="O1" s="402" t="s">
        <v>48</v>
      </c>
      <c r="P1" s="402" t="s">
        <v>17171</v>
      </c>
      <c r="Q1" s="402" t="s">
        <v>2861</v>
      </c>
      <c r="R1" s="801" t="s">
        <v>18786</v>
      </c>
      <c r="S1" s="801" t="s">
        <v>18787</v>
      </c>
      <c r="T1" s="402" t="s">
        <v>17172</v>
      </c>
      <c r="U1" s="403" t="s">
        <v>5177</v>
      </c>
      <c r="W1" s="1239" t="s">
        <v>5213</v>
      </c>
      <c r="X1" s="1240"/>
    </row>
    <row r="2" spans="1:24" ht="15" thickTop="1" thickBot="1">
      <c r="A2" s="406">
        <v>1</v>
      </c>
      <c r="B2" s="406">
        <v>1080</v>
      </c>
      <c r="C2" s="888" t="s">
        <v>24492</v>
      </c>
      <c r="D2" s="29" t="s">
        <v>24517</v>
      </c>
      <c r="E2" s="305" t="s">
        <v>24516</v>
      </c>
      <c r="F2" s="87" t="s">
        <v>24519</v>
      </c>
      <c r="G2" s="675" t="s">
        <v>21</v>
      </c>
      <c r="H2" s="29" t="s">
        <v>24518</v>
      </c>
      <c r="I2" s="29" t="s">
        <v>23344</v>
      </c>
      <c r="J2" s="29"/>
      <c r="K2" s="29"/>
      <c r="L2" s="29"/>
      <c r="M2" s="29"/>
      <c r="N2" s="29"/>
      <c r="O2" s="26">
        <v>44071</v>
      </c>
      <c r="P2" s="410"/>
      <c r="Q2" s="410" t="s">
        <v>24520</v>
      </c>
      <c r="R2" s="410"/>
      <c r="S2" s="410"/>
      <c r="T2" s="410"/>
      <c r="U2" s="412"/>
      <c r="W2" s="413" t="s">
        <v>5180</v>
      </c>
      <c r="X2" s="413">
        <f>COUNTIF($U$2:$U$21,"41")</f>
        <v>0</v>
      </c>
    </row>
    <row r="3" spans="1:24" ht="15" thickTop="1" thickBot="1">
      <c r="A3" s="406">
        <v>2</v>
      </c>
      <c r="B3" s="406"/>
      <c r="C3" s="573"/>
      <c r="D3" s="889"/>
      <c r="E3" s="984"/>
      <c r="F3" s="23"/>
      <c r="G3" s="891"/>
      <c r="H3" s="409"/>
      <c r="I3" s="889"/>
      <c r="J3" s="410"/>
      <c r="K3" s="410"/>
      <c r="L3" s="410"/>
      <c r="M3" s="410"/>
      <c r="N3" s="410"/>
      <c r="O3" s="410"/>
      <c r="P3" s="410"/>
      <c r="Q3" s="504"/>
      <c r="R3" s="504"/>
      <c r="S3" s="504"/>
      <c r="T3" s="504"/>
      <c r="U3" s="412"/>
      <c r="W3" s="413" t="s">
        <v>5179</v>
      </c>
      <c r="X3" s="413">
        <f>COUNTIF($U$2:$U$4,"42")</f>
        <v>0</v>
      </c>
    </row>
    <row r="4" spans="1:24" ht="15" thickTop="1" thickBot="1">
      <c r="A4" s="406">
        <v>3</v>
      </c>
      <c r="B4" s="406"/>
      <c r="C4" s="573"/>
      <c r="D4" s="889"/>
      <c r="E4" s="984"/>
      <c r="F4" s="23"/>
      <c r="G4" s="891"/>
      <c r="H4" s="409"/>
      <c r="I4" s="889"/>
      <c r="J4" s="410"/>
      <c r="K4" s="410"/>
      <c r="L4" s="410"/>
      <c r="M4" s="410"/>
      <c r="N4" s="410"/>
      <c r="O4" s="410"/>
      <c r="P4" s="410"/>
      <c r="Q4" s="504"/>
      <c r="R4" s="504"/>
      <c r="S4" s="504"/>
      <c r="T4" s="504"/>
      <c r="U4" s="412"/>
      <c r="W4" s="413" t="s">
        <v>5178</v>
      </c>
      <c r="X4" s="413">
        <f>COUNTIF($U$2:$U$4,"43")</f>
        <v>0</v>
      </c>
    </row>
    <row r="5" spans="1:24" ht="15" thickTop="1" thickBot="1">
      <c r="A5" s="406">
        <v>4</v>
      </c>
      <c r="B5" s="406"/>
      <c r="C5" s="573"/>
      <c r="D5" s="406"/>
      <c r="E5" s="984"/>
      <c r="F5" s="23"/>
      <c r="G5" s="891"/>
      <c r="H5" s="409"/>
      <c r="I5" s="889"/>
      <c r="J5" s="410"/>
      <c r="K5" s="410"/>
      <c r="L5" s="410"/>
      <c r="M5" s="410"/>
      <c r="N5" s="410"/>
      <c r="O5" s="410"/>
      <c r="P5" s="410"/>
      <c r="Q5" s="504"/>
      <c r="R5" s="504"/>
      <c r="S5" s="504"/>
      <c r="T5" s="504"/>
      <c r="U5" s="412"/>
      <c r="W5" s="413" t="s">
        <v>5176</v>
      </c>
      <c r="X5" s="413">
        <f>COUNTIF($U$2:$U$30,"44")</f>
        <v>0</v>
      </c>
    </row>
    <row r="6" spans="1:24" ht="13.5" thickTop="1" thickBot="1">
      <c r="A6" s="406">
        <v>5</v>
      </c>
      <c r="B6" s="406"/>
      <c r="C6" s="573"/>
      <c r="D6" s="406"/>
      <c r="E6" s="984"/>
      <c r="F6" s="986"/>
      <c r="G6" s="417"/>
      <c r="H6" s="409"/>
      <c r="I6" s="410"/>
      <c r="J6" s="410"/>
      <c r="K6" s="410"/>
      <c r="L6" s="410"/>
      <c r="M6" s="410"/>
      <c r="N6" s="410"/>
      <c r="O6" s="410"/>
      <c r="P6" s="410"/>
      <c r="Q6" s="504"/>
      <c r="R6" s="504"/>
      <c r="S6" s="504"/>
      <c r="T6" s="504"/>
      <c r="U6" s="412"/>
      <c r="W6" s="413" t="s">
        <v>5174</v>
      </c>
      <c r="X6" s="413">
        <f>COUNTIF($U$2:$U$10,"45")</f>
        <v>0</v>
      </c>
    </row>
    <row r="7" spans="1:24" ht="13.5" thickTop="1" thickBot="1">
      <c r="A7" s="406">
        <v>6</v>
      </c>
      <c r="B7" s="406"/>
      <c r="C7" s="573"/>
      <c r="D7" s="406"/>
      <c r="E7" s="984"/>
      <c r="F7" s="986"/>
      <c r="G7" s="417"/>
      <c r="H7" s="409"/>
      <c r="I7" s="410"/>
      <c r="J7" s="410"/>
      <c r="K7" s="410"/>
      <c r="L7" s="410"/>
      <c r="M7" s="410"/>
      <c r="N7" s="410"/>
      <c r="O7" s="410"/>
      <c r="P7" s="410"/>
      <c r="Q7" s="504"/>
      <c r="R7" s="504"/>
      <c r="S7" s="504"/>
      <c r="T7" s="504"/>
      <c r="U7" s="412"/>
      <c r="W7" s="413" t="s">
        <v>5175</v>
      </c>
      <c r="X7" s="413">
        <f>COUNTIF($U$2:$U$10,"46")</f>
        <v>0</v>
      </c>
    </row>
    <row r="8" spans="1:24" ht="13.5" thickTop="1" thickBot="1">
      <c r="A8" s="406">
        <v>7</v>
      </c>
      <c r="B8" s="406"/>
      <c r="C8" s="573"/>
      <c r="D8" s="406"/>
      <c r="E8" s="984"/>
      <c r="F8" s="986"/>
      <c r="G8" s="417"/>
      <c r="H8" s="409"/>
      <c r="I8" s="410"/>
      <c r="J8" s="410"/>
      <c r="K8" s="410"/>
      <c r="L8" s="410"/>
      <c r="M8" s="410"/>
      <c r="N8" s="410"/>
      <c r="O8" s="410"/>
      <c r="P8" s="410"/>
      <c r="Q8" s="504"/>
      <c r="R8" s="504"/>
      <c r="S8" s="504"/>
      <c r="T8" s="504"/>
      <c r="U8" s="412"/>
      <c r="W8" s="413" t="s">
        <v>5214</v>
      </c>
      <c r="X8" s="413">
        <f>COUNTIF($U$2:$U$8,"47")</f>
        <v>0</v>
      </c>
    </row>
    <row r="9" spans="1:24" ht="13.5" thickTop="1" thickBot="1">
      <c r="A9" s="406">
        <v>8</v>
      </c>
      <c r="B9" s="406"/>
      <c r="C9" s="573"/>
      <c r="D9" s="406"/>
      <c r="E9" s="984"/>
      <c r="F9" s="986"/>
      <c r="G9" s="417"/>
      <c r="H9" s="409"/>
      <c r="I9" s="410"/>
      <c r="J9" s="410"/>
      <c r="K9" s="410"/>
      <c r="L9" s="410"/>
      <c r="M9" s="410"/>
      <c r="N9" s="410"/>
      <c r="O9" s="410"/>
      <c r="P9" s="410"/>
      <c r="Q9" s="504"/>
      <c r="R9" s="504"/>
      <c r="S9" s="504"/>
      <c r="T9" s="504"/>
      <c r="U9" s="412"/>
      <c r="W9" s="413" t="s">
        <v>5216</v>
      </c>
      <c r="X9" s="413">
        <f>COUNTIF($U$2:$U$150,"48")</f>
        <v>0</v>
      </c>
    </row>
    <row r="10" spans="1:24" ht="13.5" thickTop="1" thickBot="1">
      <c r="A10" s="406">
        <v>9</v>
      </c>
      <c r="B10" s="406"/>
      <c r="C10" s="573"/>
      <c r="D10" s="406"/>
      <c r="E10" s="984"/>
      <c r="F10" s="414"/>
      <c r="G10" s="417"/>
      <c r="H10" s="409"/>
      <c r="I10" s="410"/>
      <c r="J10" s="410"/>
      <c r="K10" s="410"/>
      <c r="L10" s="410"/>
      <c r="M10" s="410"/>
      <c r="N10" s="410"/>
      <c r="O10" s="410"/>
      <c r="P10" s="410"/>
      <c r="Q10" s="504"/>
      <c r="R10" s="504"/>
      <c r="S10" s="504"/>
      <c r="T10" s="504"/>
      <c r="U10" s="412"/>
      <c r="W10" s="413" t="s">
        <v>5215</v>
      </c>
      <c r="X10" s="413">
        <f>COUNTIF($U$2:$U$150,"49")</f>
        <v>0</v>
      </c>
    </row>
    <row r="11" spans="1:24" ht="13.5" thickTop="1" thickBot="1">
      <c r="A11" s="406">
        <v>10</v>
      </c>
      <c r="B11" s="406"/>
      <c r="C11" s="573"/>
      <c r="D11" s="406"/>
      <c r="E11" s="407"/>
      <c r="F11" s="414"/>
      <c r="G11" s="406"/>
      <c r="H11" s="409"/>
      <c r="I11" s="410"/>
      <c r="J11" s="410"/>
      <c r="K11" s="410"/>
      <c r="L11" s="410"/>
      <c r="M11" s="410"/>
      <c r="N11" s="410"/>
      <c r="O11" s="410"/>
      <c r="P11" s="410"/>
      <c r="Q11" s="504"/>
      <c r="R11" s="504"/>
      <c r="S11" s="504"/>
      <c r="T11" s="504"/>
      <c r="U11" s="412"/>
      <c r="W11" s="413" t="s">
        <v>17020</v>
      </c>
      <c r="X11" s="413">
        <f>COUNTIF($U$2:$U$150,"50")</f>
        <v>0</v>
      </c>
    </row>
    <row r="12" spans="1:24" ht="13.5" thickTop="1" thickBot="1">
      <c r="A12" s="406">
        <v>11</v>
      </c>
      <c r="B12" s="406"/>
      <c r="C12" s="573"/>
      <c r="D12" s="406"/>
      <c r="E12" s="407"/>
      <c r="F12" s="414"/>
      <c r="G12" s="406"/>
      <c r="H12" s="409"/>
      <c r="I12" s="410"/>
      <c r="J12" s="410"/>
      <c r="K12" s="410"/>
      <c r="L12" s="410"/>
      <c r="M12" s="410"/>
      <c r="N12" s="410"/>
      <c r="O12" s="410"/>
      <c r="P12" s="410"/>
      <c r="Q12" s="504"/>
      <c r="R12" s="504"/>
      <c r="S12" s="504"/>
      <c r="T12" s="504"/>
      <c r="U12" s="412"/>
      <c r="W12" s="413" t="s">
        <v>17021</v>
      </c>
      <c r="X12" s="413">
        <f>COUNTIF($U$2:$U$150,"51")</f>
        <v>0</v>
      </c>
    </row>
    <row r="13" spans="1:24" ht="13.5" thickTop="1" thickBot="1">
      <c r="A13" s="406">
        <v>12</v>
      </c>
      <c r="B13" s="406"/>
      <c r="C13" s="573"/>
      <c r="D13" s="406"/>
      <c r="E13" s="407"/>
      <c r="F13" s="414"/>
      <c r="G13" s="406"/>
      <c r="H13" s="409"/>
      <c r="I13" s="410"/>
      <c r="J13" s="410"/>
      <c r="K13" s="410"/>
      <c r="L13" s="410"/>
      <c r="M13" s="410"/>
      <c r="N13" s="410"/>
      <c r="O13" s="410"/>
      <c r="P13" s="410"/>
      <c r="Q13" s="504"/>
      <c r="R13" s="504"/>
      <c r="S13" s="504"/>
      <c r="T13" s="504"/>
      <c r="U13" s="412"/>
      <c r="W13" s="413" t="s">
        <v>17022</v>
      </c>
      <c r="X13" s="413">
        <f>COUNTIF($U$2:$U$150,"52")</f>
        <v>0</v>
      </c>
    </row>
    <row r="14" spans="1:24" ht="13.5" thickTop="1" thickBot="1">
      <c r="A14" s="406"/>
      <c r="B14" s="406"/>
      <c r="C14" s="573"/>
      <c r="D14" s="406"/>
      <c r="E14" s="407"/>
      <c r="F14" s="414"/>
      <c r="G14" s="406"/>
      <c r="H14" s="409"/>
      <c r="I14" s="410"/>
      <c r="J14" s="410"/>
      <c r="K14" s="410"/>
      <c r="L14" s="410"/>
      <c r="M14" s="410"/>
      <c r="N14" s="410"/>
      <c r="O14" s="410"/>
      <c r="P14" s="410"/>
      <c r="Q14" s="504"/>
      <c r="R14" s="504"/>
      <c r="S14" s="504"/>
      <c r="T14" s="504"/>
      <c r="U14" s="412"/>
      <c r="W14" s="570"/>
      <c r="X14" s="570"/>
    </row>
    <row r="15" spans="1:24" ht="13.5" thickTop="1" thickBot="1">
      <c r="A15" s="406"/>
      <c r="B15" s="406"/>
      <c r="C15" s="573"/>
      <c r="D15" s="406"/>
      <c r="E15" s="407"/>
      <c r="F15" s="414"/>
      <c r="G15" s="406"/>
      <c r="H15" s="409"/>
      <c r="I15" s="410"/>
      <c r="J15" s="410"/>
      <c r="K15" s="410"/>
      <c r="L15" s="410"/>
      <c r="M15" s="410"/>
      <c r="N15" s="410"/>
      <c r="O15" s="410"/>
      <c r="P15" s="410"/>
      <c r="Q15" s="504"/>
      <c r="R15" s="504"/>
      <c r="S15" s="504"/>
      <c r="T15" s="504"/>
      <c r="U15" s="412"/>
      <c r="W15" s="570"/>
      <c r="X15" s="570"/>
    </row>
    <row r="16" spans="1:24" ht="13.5" thickTop="1" thickBot="1">
      <c r="A16" s="406"/>
      <c r="B16" s="406"/>
      <c r="C16" s="406"/>
      <c r="D16" s="406"/>
      <c r="E16" s="407"/>
      <c r="F16" s="414"/>
      <c r="G16" s="406"/>
      <c r="H16" s="409"/>
      <c r="I16" s="410"/>
      <c r="J16" s="410"/>
      <c r="K16" s="410"/>
      <c r="L16" s="410"/>
      <c r="M16" s="410"/>
      <c r="N16" s="410"/>
      <c r="O16" s="410"/>
      <c r="P16" s="410"/>
      <c r="Q16" s="504"/>
      <c r="R16" s="504"/>
      <c r="S16" s="504"/>
      <c r="T16" s="504"/>
      <c r="U16" s="412"/>
      <c r="W16" s="570"/>
      <c r="X16" s="570"/>
    </row>
    <row r="17" spans="1:24" ht="13.5" thickTop="1" thickBot="1">
      <c r="A17" s="406"/>
      <c r="B17" s="406"/>
      <c r="C17" s="406"/>
      <c r="D17" s="406"/>
      <c r="E17" s="407"/>
      <c r="F17" s="414"/>
      <c r="G17" s="406"/>
      <c r="H17" s="409"/>
      <c r="I17" s="410"/>
      <c r="J17" s="410"/>
      <c r="K17" s="410"/>
      <c r="L17" s="410"/>
      <c r="M17" s="410"/>
      <c r="N17" s="410"/>
      <c r="O17" s="410"/>
      <c r="P17" s="410"/>
      <c r="Q17" s="504"/>
      <c r="R17" s="504"/>
      <c r="S17" s="504"/>
      <c r="T17" s="504"/>
      <c r="U17" s="412"/>
      <c r="W17" s="570"/>
      <c r="X17" s="570"/>
    </row>
    <row r="18" spans="1:24" ht="13.5" thickTop="1" thickBot="1">
      <c r="A18" s="406"/>
      <c r="B18" s="406"/>
      <c r="C18" s="406"/>
      <c r="D18" s="406"/>
      <c r="E18" s="407"/>
      <c r="F18" s="414"/>
      <c r="G18" s="406"/>
      <c r="H18" s="409"/>
      <c r="I18" s="410"/>
      <c r="J18" s="410"/>
      <c r="K18" s="410"/>
      <c r="L18" s="410"/>
      <c r="M18" s="410"/>
      <c r="N18" s="410"/>
      <c r="O18" s="410"/>
      <c r="P18" s="410"/>
      <c r="Q18" s="504"/>
      <c r="R18" s="504"/>
      <c r="S18" s="504"/>
      <c r="T18" s="504"/>
      <c r="U18" s="412"/>
      <c r="W18" s="570"/>
      <c r="X18" s="570"/>
    </row>
    <row r="19" spans="1:24" ht="13.5" thickTop="1" thickBot="1">
      <c r="A19" s="406"/>
      <c r="B19" s="406"/>
      <c r="C19" s="406"/>
      <c r="D19" s="406"/>
      <c r="E19" s="407"/>
      <c r="F19" s="414"/>
      <c r="G19" s="406"/>
      <c r="H19" s="409"/>
      <c r="I19" s="410"/>
      <c r="J19" s="410"/>
      <c r="K19" s="410"/>
      <c r="L19" s="410"/>
      <c r="M19" s="410"/>
      <c r="N19" s="410"/>
      <c r="O19" s="410"/>
      <c r="P19" s="410"/>
      <c r="Q19" s="504"/>
      <c r="R19" s="504"/>
      <c r="S19" s="504"/>
      <c r="T19" s="504"/>
      <c r="U19" s="412"/>
      <c r="W19" s="570"/>
      <c r="X19" s="570"/>
    </row>
    <row r="20" spans="1:24" ht="13.5" thickTop="1" thickBot="1">
      <c r="A20" s="406"/>
      <c r="B20" s="406"/>
      <c r="C20" s="406"/>
      <c r="D20" s="406"/>
      <c r="E20" s="415"/>
      <c r="F20" s="414"/>
      <c r="G20" s="406"/>
      <c r="H20" s="409"/>
      <c r="I20" s="410"/>
      <c r="J20" s="410"/>
      <c r="K20" s="410"/>
      <c r="L20" s="410"/>
      <c r="M20" s="410"/>
      <c r="N20" s="410"/>
      <c r="O20" s="410"/>
      <c r="P20" s="410"/>
      <c r="Q20" s="410"/>
      <c r="R20" s="410"/>
      <c r="S20" s="410"/>
      <c r="T20" s="410"/>
      <c r="U20" s="412"/>
    </row>
    <row r="21" spans="1:24" ht="13.5" thickTop="1" thickBot="1">
      <c r="A21" s="406"/>
      <c r="B21" s="406"/>
      <c r="C21" s="406"/>
      <c r="D21" s="406"/>
      <c r="E21" s="415"/>
      <c r="F21" s="414"/>
      <c r="G21" s="406"/>
      <c r="H21" s="409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2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24618</v>
      </c>
      <c r="D2" s="264" t="s">
        <v>23649</v>
      </c>
      <c r="E2" s="978" t="s">
        <v>23650</v>
      </c>
      <c r="F2" s="87" t="s">
        <v>24341</v>
      </c>
      <c r="G2" s="768" t="s">
        <v>21</v>
      </c>
      <c r="H2" s="264" t="s">
        <v>23480</v>
      </c>
      <c r="I2" s="264" t="s">
        <v>24343</v>
      </c>
      <c r="J2" s="264"/>
      <c r="K2" s="264"/>
      <c r="L2" s="264"/>
      <c r="M2" s="264"/>
      <c r="N2" s="264"/>
      <c r="O2" s="769">
        <v>43987</v>
      </c>
      <c r="P2" s="41"/>
      <c r="Q2" s="41"/>
      <c r="R2" s="41"/>
      <c r="S2" s="41"/>
      <c r="T2" s="41" t="s">
        <v>24345</v>
      </c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>
        <v>1100</v>
      </c>
      <c r="C3" s="772" t="s">
        <v>24340</v>
      </c>
      <c r="D3" s="857" t="s">
        <v>23651</v>
      </c>
      <c r="E3" s="771" t="s">
        <v>23652</v>
      </c>
      <c r="F3" s="185" t="s">
        <v>24342</v>
      </c>
      <c r="G3" s="768" t="s">
        <v>21</v>
      </c>
      <c r="H3" s="860" t="s">
        <v>23481</v>
      </c>
      <c r="I3" s="264" t="s">
        <v>24343</v>
      </c>
      <c r="J3" s="41"/>
      <c r="K3" s="41"/>
      <c r="L3" s="41"/>
      <c r="M3" s="41"/>
      <c r="N3" s="41"/>
      <c r="O3" s="769">
        <v>43987</v>
      </c>
      <c r="P3" s="41"/>
      <c r="Q3" s="799"/>
      <c r="R3" s="799"/>
      <c r="S3" s="799"/>
      <c r="T3" s="41" t="s">
        <v>24345</v>
      </c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/>
      <c r="D4" s="857"/>
      <c r="E4" s="771"/>
      <c r="F4" s="94"/>
      <c r="G4" s="859"/>
      <c r="H4" s="860"/>
      <c r="I4" s="857"/>
      <c r="J4" s="41"/>
      <c r="K4" s="41"/>
      <c r="L4" s="41"/>
      <c r="M4" s="41"/>
      <c r="N4" s="41"/>
      <c r="O4" s="41"/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/>
      <c r="C5" s="772"/>
      <c r="D5" s="188"/>
      <c r="E5" s="771"/>
      <c r="F5" s="94"/>
      <c r="G5" s="859"/>
      <c r="H5" s="860"/>
      <c r="I5" s="857"/>
      <c r="J5" s="41"/>
      <c r="K5" s="41"/>
      <c r="L5" s="41"/>
      <c r="M5" s="41"/>
      <c r="N5" s="41"/>
      <c r="O5" s="41"/>
      <c r="P5" s="41"/>
      <c r="Q5" s="799"/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188"/>
      <c r="E6" s="771"/>
      <c r="F6" s="94"/>
      <c r="G6" s="990"/>
      <c r="H6" s="860"/>
      <c r="I6" s="41"/>
      <c r="J6" s="41"/>
      <c r="K6" s="41"/>
      <c r="L6" s="41"/>
      <c r="M6" s="41"/>
      <c r="N6" s="41"/>
      <c r="O6" s="41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>
    <pageSetUpPr fitToPage="1"/>
  </sheetPr>
  <dimension ref="A1:X141"/>
  <sheetViews>
    <sheetView zoomScaleNormal="100" workbookViewId="0">
      <pane ySplit="1" topLeftCell="A97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36.125" style="104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1010</v>
      </c>
      <c r="C2" s="977" t="s">
        <v>31495</v>
      </c>
      <c r="D2" s="264" t="s">
        <v>24787</v>
      </c>
      <c r="E2" s="978" t="s">
        <v>24812</v>
      </c>
      <c r="F2" s="87" t="s">
        <v>24551</v>
      </c>
      <c r="G2" s="768" t="s">
        <v>21</v>
      </c>
      <c r="H2" s="264" t="s">
        <v>24601</v>
      </c>
      <c r="I2" s="264" t="s">
        <v>24576</v>
      </c>
      <c r="J2" s="264"/>
      <c r="K2" s="264"/>
      <c r="L2" s="264"/>
      <c r="M2" s="264"/>
      <c r="N2" s="264"/>
      <c r="O2" s="769">
        <v>44081</v>
      </c>
      <c r="P2" s="41"/>
      <c r="Q2" s="41" t="s">
        <v>27739</v>
      </c>
      <c r="R2" s="41"/>
      <c r="S2" s="41"/>
      <c r="T2" s="41"/>
      <c r="U2" s="861"/>
      <c r="W2" s="862" t="s">
        <v>5180</v>
      </c>
      <c r="X2" s="862">
        <f>COUNTIF($U$2:$U$140,"41")</f>
        <v>0</v>
      </c>
    </row>
    <row r="3" spans="1:24" ht="15" thickTop="1" thickBot="1">
      <c r="A3" s="188">
        <v>2</v>
      </c>
      <c r="B3" s="188">
        <v>1020</v>
      </c>
      <c r="C3" s="977" t="s">
        <v>25020</v>
      </c>
      <c r="D3" s="264" t="s">
        <v>24788</v>
      </c>
      <c r="E3" s="771" t="s">
        <v>24813</v>
      </c>
      <c r="F3" s="87" t="s">
        <v>24552</v>
      </c>
      <c r="G3" s="768" t="s">
        <v>21</v>
      </c>
      <c r="H3" s="264" t="s">
        <v>24577</v>
      </c>
      <c r="I3" s="264" t="s">
        <v>24576</v>
      </c>
      <c r="J3" s="41"/>
      <c r="K3" s="41"/>
      <c r="L3" s="41"/>
      <c r="M3" s="41"/>
      <c r="N3" s="41"/>
      <c r="O3" s="769">
        <v>44081</v>
      </c>
      <c r="P3" s="41"/>
      <c r="Q3" s="799" t="s">
        <v>27740</v>
      </c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>
        <v>1030</v>
      </c>
      <c r="C4" s="977" t="s">
        <v>25021</v>
      </c>
      <c r="D4" s="264" t="s">
        <v>24789</v>
      </c>
      <c r="E4" s="771" t="s">
        <v>24814</v>
      </c>
      <c r="F4" s="87" t="s">
        <v>24553</v>
      </c>
      <c r="G4" s="768" t="s">
        <v>21</v>
      </c>
      <c r="H4" s="264" t="s">
        <v>24578</v>
      </c>
      <c r="I4" s="264" t="s">
        <v>24576</v>
      </c>
      <c r="J4" s="41"/>
      <c r="K4" s="41"/>
      <c r="L4" s="41"/>
      <c r="M4" s="41"/>
      <c r="N4" s="41"/>
      <c r="O4" s="769">
        <v>44081</v>
      </c>
      <c r="P4" s="41"/>
      <c r="Q4" s="799" t="s">
        <v>27741</v>
      </c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>
        <v>1040</v>
      </c>
      <c r="C5" s="977" t="s">
        <v>25022</v>
      </c>
      <c r="D5" s="264" t="s">
        <v>24790</v>
      </c>
      <c r="E5" s="771" t="s">
        <v>24815</v>
      </c>
      <c r="F5" s="87" t="s">
        <v>24554</v>
      </c>
      <c r="G5" s="768" t="s">
        <v>21</v>
      </c>
      <c r="H5" s="264" t="s">
        <v>24579</v>
      </c>
      <c r="I5" s="264" t="s">
        <v>24576</v>
      </c>
      <c r="J5" s="41"/>
      <c r="K5" s="41"/>
      <c r="L5" s="41"/>
      <c r="M5" s="41"/>
      <c r="N5" s="41"/>
      <c r="O5" s="769">
        <v>44081</v>
      </c>
      <c r="P5" s="41"/>
      <c r="Q5" s="799" t="s">
        <v>27742</v>
      </c>
      <c r="R5" s="799"/>
      <c r="S5" s="799"/>
      <c r="T5" s="799"/>
      <c r="U5" s="861"/>
      <c r="W5" s="862" t="s">
        <v>5176</v>
      </c>
      <c r="X5" s="862">
        <f>COUNTIF($U$2:$U$149,"44")</f>
        <v>0</v>
      </c>
    </row>
    <row r="6" spans="1:24" ht="15" thickTop="1" thickBot="1">
      <c r="A6" s="188">
        <v>5</v>
      </c>
      <c r="B6" s="188">
        <v>1050</v>
      </c>
      <c r="C6" s="977" t="s">
        <v>25023</v>
      </c>
      <c r="D6" s="264" t="s">
        <v>24791</v>
      </c>
      <c r="E6" s="771" t="s">
        <v>24816</v>
      </c>
      <c r="F6" s="87" t="s">
        <v>24555</v>
      </c>
      <c r="G6" s="768" t="s">
        <v>21</v>
      </c>
      <c r="H6" s="264" t="s">
        <v>24580</v>
      </c>
      <c r="I6" s="264" t="s">
        <v>24576</v>
      </c>
      <c r="J6" s="41"/>
      <c r="K6" s="41"/>
      <c r="L6" s="41"/>
      <c r="M6" s="41"/>
      <c r="N6" s="41"/>
      <c r="O6" s="769">
        <v>44081</v>
      </c>
      <c r="P6" s="41"/>
      <c r="Q6" s="799" t="s">
        <v>27743</v>
      </c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>
        <v>1060</v>
      </c>
      <c r="C7" s="977" t="s">
        <v>25024</v>
      </c>
      <c r="D7" s="264" t="s">
        <v>24792</v>
      </c>
      <c r="E7" s="771" t="s">
        <v>24817</v>
      </c>
      <c r="F7" s="87" t="s">
        <v>24556</v>
      </c>
      <c r="G7" s="768" t="s">
        <v>21</v>
      </c>
      <c r="H7" s="264" t="s">
        <v>24581</v>
      </c>
      <c r="I7" s="264" t="s">
        <v>24576</v>
      </c>
      <c r="J7" s="41"/>
      <c r="K7" s="41"/>
      <c r="L7" s="41"/>
      <c r="M7" s="41"/>
      <c r="N7" s="41"/>
      <c r="O7" s="769">
        <v>44081</v>
      </c>
      <c r="P7" s="41"/>
      <c r="Q7" s="799" t="s">
        <v>32571</v>
      </c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>
        <v>1070</v>
      </c>
      <c r="C8" s="977" t="s">
        <v>25025</v>
      </c>
      <c r="D8" s="264" t="s">
        <v>24793</v>
      </c>
      <c r="E8" s="771" t="s">
        <v>24818</v>
      </c>
      <c r="F8" s="87" t="s">
        <v>24557</v>
      </c>
      <c r="G8" s="768" t="s">
        <v>21</v>
      </c>
      <c r="H8" s="264" t="s">
        <v>24582</v>
      </c>
      <c r="I8" s="264" t="s">
        <v>24576</v>
      </c>
      <c r="J8" s="41"/>
      <c r="K8" s="41"/>
      <c r="L8" s="41"/>
      <c r="M8" s="41"/>
      <c r="N8" s="41"/>
      <c r="O8" s="769">
        <v>44081</v>
      </c>
      <c r="P8" s="41"/>
      <c r="Q8" s="799" t="s">
        <v>27744</v>
      </c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>
        <v>1080</v>
      </c>
      <c r="C9" s="977" t="s">
        <v>25026</v>
      </c>
      <c r="D9" s="264" t="s">
        <v>24794</v>
      </c>
      <c r="E9" s="771" t="s">
        <v>24819</v>
      </c>
      <c r="F9" s="87" t="s">
        <v>24558</v>
      </c>
      <c r="G9" s="768" t="s">
        <v>21</v>
      </c>
      <c r="H9" s="264" t="s">
        <v>24583</v>
      </c>
      <c r="I9" s="264" t="s">
        <v>24576</v>
      </c>
      <c r="J9" s="41"/>
      <c r="K9" s="41"/>
      <c r="L9" s="41"/>
      <c r="M9" s="41"/>
      <c r="N9" s="41"/>
      <c r="O9" s="769">
        <v>44081</v>
      </c>
      <c r="P9" s="41"/>
      <c r="Q9" s="799" t="s">
        <v>27745</v>
      </c>
      <c r="R9" s="799"/>
      <c r="S9" s="799"/>
      <c r="T9" s="799"/>
      <c r="U9" s="861"/>
      <c r="W9" s="862" t="s">
        <v>5216</v>
      </c>
      <c r="X9" s="862">
        <f>COUNTIF($U$2:$U$269,"48")</f>
        <v>0</v>
      </c>
    </row>
    <row r="10" spans="1:24" ht="15" thickTop="1" thickBot="1">
      <c r="A10" s="188">
        <v>9</v>
      </c>
      <c r="B10" s="188">
        <v>1090</v>
      </c>
      <c r="C10" s="977" t="s">
        <v>25027</v>
      </c>
      <c r="D10" s="264" t="s">
        <v>24795</v>
      </c>
      <c r="E10" s="771" t="s">
        <v>24820</v>
      </c>
      <c r="F10" s="87" t="s">
        <v>24559</v>
      </c>
      <c r="G10" s="768" t="s">
        <v>21</v>
      </c>
      <c r="H10" s="264" t="s">
        <v>24584</v>
      </c>
      <c r="I10" s="264" t="s">
        <v>24576</v>
      </c>
      <c r="J10" s="41"/>
      <c r="K10" s="41"/>
      <c r="L10" s="41"/>
      <c r="M10" s="41"/>
      <c r="N10" s="41"/>
      <c r="O10" s="769">
        <v>44081</v>
      </c>
      <c r="P10" s="41"/>
      <c r="Q10" s="799" t="s">
        <v>27746</v>
      </c>
      <c r="R10" s="799"/>
      <c r="S10" s="799"/>
      <c r="T10" s="799"/>
      <c r="U10" s="861"/>
      <c r="W10" s="862" t="s">
        <v>5215</v>
      </c>
      <c r="X10" s="862">
        <f>COUNTIF($U$2:$U$269,"49")</f>
        <v>0</v>
      </c>
    </row>
    <row r="11" spans="1:24" ht="15" thickTop="1" thickBot="1">
      <c r="A11" s="188">
        <v>10</v>
      </c>
      <c r="B11" s="188">
        <v>1100</v>
      </c>
      <c r="C11" s="977" t="s">
        <v>25028</v>
      </c>
      <c r="D11" s="264" t="s">
        <v>24796</v>
      </c>
      <c r="E11" s="524" t="s">
        <v>24821</v>
      </c>
      <c r="F11" s="87" t="s">
        <v>24560</v>
      </c>
      <c r="G11" s="768" t="s">
        <v>21</v>
      </c>
      <c r="H11" s="264" t="s">
        <v>24585</v>
      </c>
      <c r="I11" s="264" t="s">
        <v>24576</v>
      </c>
      <c r="J11" s="41"/>
      <c r="K11" s="41"/>
      <c r="L11" s="41"/>
      <c r="M11" s="41"/>
      <c r="N11" s="41"/>
      <c r="O11" s="769">
        <v>44081</v>
      </c>
      <c r="P11" s="41"/>
      <c r="Q11" s="799" t="s">
        <v>27747</v>
      </c>
      <c r="R11" s="799"/>
      <c r="S11" s="799"/>
      <c r="T11" s="799"/>
      <c r="U11" s="861"/>
      <c r="W11" s="862" t="s">
        <v>17020</v>
      </c>
      <c r="X11" s="862">
        <f>COUNTIF($U$2:$U$269,"50")</f>
        <v>0</v>
      </c>
    </row>
    <row r="12" spans="1:24" ht="15" thickTop="1" thickBot="1">
      <c r="A12" s="188">
        <v>11</v>
      </c>
      <c r="B12" s="188">
        <v>1110</v>
      </c>
      <c r="C12" s="977" t="s">
        <v>25029</v>
      </c>
      <c r="D12" s="264" t="s">
        <v>24797</v>
      </c>
      <c r="E12" s="524" t="s">
        <v>24822</v>
      </c>
      <c r="F12" s="87" t="s">
        <v>24561</v>
      </c>
      <c r="G12" s="768" t="s">
        <v>21</v>
      </c>
      <c r="H12" s="264" t="s">
        <v>24586</v>
      </c>
      <c r="I12" s="264" t="s">
        <v>24576</v>
      </c>
      <c r="J12" s="41"/>
      <c r="K12" s="41"/>
      <c r="L12" s="41"/>
      <c r="M12" s="41"/>
      <c r="N12" s="41"/>
      <c r="O12" s="769">
        <v>44081</v>
      </c>
      <c r="P12" s="41"/>
      <c r="Q12" s="799" t="s">
        <v>27748</v>
      </c>
      <c r="R12" s="799"/>
      <c r="S12" s="799"/>
      <c r="T12" s="799"/>
      <c r="U12" s="861"/>
      <c r="W12" s="862" t="s">
        <v>17021</v>
      </c>
      <c r="X12" s="862">
        <f>COUNTIF($U$2:$U$269,"51")</f>
        <v>0</v>
      </c>
    </row>
    <row r="13" spans="1:24" ht="15" thickTop="1" thickBot="1">
      <c r="A13" s="188">
        <v>12</v>
      </c>
      <c r="B13" s="188">
        <v>2010</v>
      </c>
      <c r="C13" s="977" t="s">
        <v>31496</v>
      </c>
      <c r="D13" s="264" t="s">
        <v>24798</v>
      </c>
      <c r="E13" s="524" t="s">
        <v>24823</v>
      </c>
      <c r="F13" s="87" t="s">
        <v>24562</v>
      </c>
      <c r="G13" s="768" t="s">
        <v>21</v>
      </c>
      <c r="H13" s="264" t="s">
        <v>24587</v>
      </c>
      <c r="I13" s="264" t="s">
        <v>24576</v>
      </c>
      <c r="J13" s="41"/>
      <c r="K13" s="41"/>
      <c r="L13" s="41"/>
      <c r="M13" s="41"/>
      <c r="N13" s="41"/>
      <c r="O13" s="769">
        <v>44081</v>
      </c>
      <c r="P13" s="41"/>
      <c r="Q13" s="799" t="s">
        <v>27749</v>
      </c>
      <c r="R13" s="799"/>
      <c r="S13" s="799"/>
      <c r="T13" s="799"/>
      <c r="U13" s="861"/>
      <c r="W13" s="862" t="s">
        <v>17022</v>
      </c>
      <c r="X13" s="862">
        <f>COUNTIF($U$2:$U$269,"52")</f>
        <v>0</v>
      </c>
    </row>
    <row r="14" spans="1:24" ht="15" thickTop="1" thickBot="1">
      <c r="A14" s="188">
        <v>13</v>
      </c>
      <c r="B14" s="188">
        <v>2020</v>
      </c>
      <c r="C14" s="977" t="s">
        <v>25030</v>
      </c>
      <c r="D14" s="264" t="s">
        <v>24799</v>
      </c>
      <c r="E14" s="524" t="s">
        <v>24824</v>
      </c>
      <c r="F14" s="87" t="s">
        <v>24563</v>
      </c>
      <c r="G14" s="768" t="s">
        <v>21</v>
      </c>
      <c r="H14" s="264" t="s">
        <v>24588</v>
      </c>
      <c r="I14" s="264" t="s">
        <v>24576</v>
      </c>
      <c r="J14" s="41"/>
      <c r="K14" s="41"/>
      <c r="L14" s="41"/>
      <c r="M14" s="41"/>
      <c r="N14" s="41"/>
      <c r="O14" s="769">
        <v>44081</v>
      </c>
      <c r="P14" s="41"/>
      <c r="Q14" s="799" t="s">
        <v>27750</v>
      </c>
      <c r="R14" s="799"/>
      <c r="S14" s="799"/>
      <c r="T14" s="799"/>
      <c r="U14" s="861"/>
      <c r="W14" s="863"/>
      <c r="X14" s="863"/>
    </row>
    <row r="15" spans="1:24" ht="15" thickTop="1" thickBot="1">
      <c r="A15" s="188">
        <v>14</v>
      </c>
      <c r="B15" s="188">
        <v>2030</v>
      </c>
      <c r="C15" s="977" t="s">
        <v>25031</v>
      </c>
      <c r="D15" s="264" t="s">
        <v>24800</v>
      </c>
      <c r="E15" s="524" t="s">
        <v>24825</v>
      </c>
      <c r="F15" s="87" t="s">
        <v>24564</v>
      </c>
      <c r="G15" s="768" t="s">
        <v>21</v>
      </c>
      <c r="H15" s="264" t="s">
        <v>24589</v>
      </c>
      <c r="I15" s="264" t="s">
        <v>24576</v>
      </c>
      <c r="J15" s="41"/>
      <c r="K15" s="41"/>
      <c r="L15" s="41"/>
      <c r="M15" s="41"/>
      <c r="N15" s="41"/>
      <c r="O15" s="769">
        <v>44081</v>
      </c>
      <c r="P15" s="41"/>
      <c r="Q15" s="799" t="s">
        <v>27751</v>
      </c>
      <c r="R15" s="799"/>
      <c r="S15" s="799"/>
      <c r="T15" s="799"/>
      <c r="U15" s="861"/>
      <c r="W15" s="863"/>
      <c r="X15" s="863"/>
    </row>
    <row r="16" spans="1:24" ht="15" thickTop="1" thickBot="1">
      <c r="A16" s="188">
        <v>15</v>
      </c>
      <c r="B16" s="188">
        <v>2040</v>
      </c>
      <c r="C16" s="977" t="s">
        <v>25032</v>
      </c>
      <c r="D16" s="264" t="s">
        <v>24801</v>
      </c>
      <c r="E16" s="524" t="s">
        <v>24826</v>
      </c>
      <c r="F16" s="87" t="s">
        <v>24565</v>
      </c>
      <c r="G16" s="768" t="s">
        <v>21</v>
      </c>
      <c r="H16" s="264" t="s">
        <v>24590</v>
      </c>
      <c r="I16" s="264" t="s">
        <v>24576</v>
      </c>
      <c r="J16" s="41"/>
      <c r="K16" s="41"/>
      <c r="L16" s="41"/>
      <c r="M16" s="41"/>
      <c r="N16" s="41"/>
      <c r="O16" s="769">
        <v>44081</v>
      </c>
      <c r="P16" s="41"/>
      <c r="Q16" s="799" t="s">
        <v>27752</v>
      </c>
      <c r="R16" s="799"/>
      <c r="S16" s="799"/>
      <c r="T16" s="799"/>
      <c r="U16" s="861"/>
      <c r="W16" s="863"/>
      <c r="X16" s="863"/>
    </row>
    <row r="17" spans="1:24" ht="15" thickTop="1" thickBot="1">
      <c r="A17" s="188">
        <v>16</v>
      </c>
      <c r="B17" s="188">
        <v>2050</v>
      </c>
      <c r="C17" s="977" t="s">
        <v>25033</v>
      </c>
      <c r="D17" s="264" t="s">
        <v>24802</v>
      </c>
      <c r="E17" s="524" t="s">
        <v>24827</v>
      </c>
      <c r="F17" s="87" t="s">
        <v>24566</v>
      </c>
      <c r="G17" s="768" t="s">
        <v>21</v>
      </c>
      <c r="H17" s="264" t="s">
        <v>24591</v>
      </c>
      <c r="I17" s="264" t="s">
        <v>24576</v>
      </c>
      <c r="J17" s="41"/>
      <c r="K17" s="41"/>
      <c r="L17" s="41"/>
      <c r="M17" s="41"/>
      <c r="N17" s="41"/>
      <c r="O17" s="769">
        <v>44081</v>
      </c>
      <c r="P17" s="41"/>
      <c r="Q17" s="799" t="s">
        <v>27753</v>
      </c>
      <c r="R17" s="799"/>
      <c r="S17" s="799"/>
      <c r="T17" s="799"/>
      <c r="U17" s="861"/>
      <c r="W17" s="863"/>
      <c r="X17" s="863"/>
    </row>
    <row r="18" spans="1:24" ht="15" thickTop="1" thickBot="1">
      <c r="A18" s="188">
        <v>17</v>
      </c>
      <c r="B18" s="188">
        <v>2060</v>
      </c>
      <c r="C18" s="977" t="s">
        <v>25034</v>
      </c>
      <c r="D18" s="264" t="s">
        <v>24803</v>
      </c>
      <c r="E18" s="524" t="s">
        <v>24828</v>
      </c>
      <c r="F18" s="87" t="s">
        <v>24567</v>
      </c>
      <c r="G18" s="768" t="s">
        <v>21</v>
      </c>
      <c r="H18" s="264" t="s">
        <v>24592</v>
      </c>
      <c r="I18" s="264" t="s">
        <v>24576</v>
      </c>
      <c r="J18" s="41"/>
      <c r="K18" s="41"/>
      <c r="L18" s="41"/>
      <c r="M18" s="41"/>
      <c r="N18" s="41"/>
      <c r="O18" s="769">
        <v>44081</v>
      </c>
      <c r="P18" s="41"/>
      <c r="Q18" s="799" t="s">
        <v>27754</v>
      </c>
      <c r="R18" s="799"/>
      <c r="S18" s="799"/>
      <c r="T18" s="799"/>
      <c r="U18" s="861"/>
      <c r="W18" s="863"/>
      <c r="X18" s="863"/>
    </row>
    <row r="19" spans="1:24" ht="15" thickTop="1" thickBot="1">
      <c r="A19" s="188">
        <v>18</v>
      </c>
      <c r="B19" s="188">
        <v>2070</v>
      </c>
      <c r="C19" s="977" t="s">
        <v>25035</v>
      </c>
      <c r="D19" s="264" t="s">
        <v>24804</v>
      </c>
      <c r="E19" s="524" t="s">
        <v>24829</v>
      </c>
      <c r="F19" s="87" t="s">
        <v>24568</v>
      </c>
      <c r="G19" s="768" t="s">
        <v>21</v>
      </c>
      <c r="H19" s="264" t="s">
        <v>24593</v>
      </c>
      <c r="I19" s="264" t="s">
        <v>24576</v>
      </c>
      <c r="J19" s="41"/>
      <c r="K19" s="41"/>
      <c r="L19" s="41"/>
      <c r="M19" s="41"/>
      <c r="N19" s="41"/>
      <c r="O19" s="769">
        <v>44081</v>
      </c>
      <c r="P19" s="41"/>
      <c r="Q19" s="799" t="s">
        <v>27755</v>
      </c>
      <c r="R19" s="799"/>
      <c r="S19" s="799"/>
      <c r="T19" s="799"/>
      <c r="U19" s="861"/>
      <c r="W19" s="863"/>
      <c r="X19" s="863"/>
    </row>
    <row r="20" spans="1:24" ht="15" thickTop="1" thickBot="1">
      <c r="A20" s="188">
        <v>19</v>
      </c>
      <c r="B20" s="188">
        <v>2080</v>
      </c>
      <c r="C20" s="977" t="s">
        <v>25036</v>
      </c>
      <c r="D20" s="264" t="s">
        <v>24805</v>
      </c>
      <c r="E20" s="524" t="s">
        <v>24830</v>
      </c>
      <c r="F20" s="87" t="s">
        <v>24569</v>
      </c>
      <c r="G20" s="768" t="s">
        <v>21</v>
      </c>
      <c r="H20" s="264" t="s">
        <v>24594</v>
      </c>
      <c r="I20" s="264" t="s">
        <v>24576</v>
      </c>
      <c r="J20" s="41"/>
      <c r="K20" s="41"/>
      <c r="L20" s="41"/>
      <c r="M20" s="41"/>
      <c r="N20" s="41"/>
      <c r="O20" s="769">
        <v>44081</v>
      </c>
      <c r="P20" s="41"/>
      <c r="Q20" s="799" t="s">
        <v>27756</v>
      </c>
      <c r="R20" s="799"/>
      <c r="S20" s="799"/>
      <c r="T20" s="799"/>
      <c r="U20" s="861"/>
      <c r="W20" s="863"/>
      <c r="X20" s="863"/>
    </row>
    <row r="21" spans="1:24" ht="15" thickTop="1" thickBot="1">
      <c r="A21" s="188">
        <v>20</v>
      </c>
      <c r="B21" s="188">
        <v>2090</v>
      </c>
      <c r="C21" s="977" t="s">
        <v>25037</v>
      </c>
      <c r="D21" s="264" t="s">
        <v>24806</v>
      </c>
      <c r="E21" s="524" t="s">
        <v>24831</v>
      </c>
      <c r="F21" s="87" t="s">
        <v>24570</v>
      </c>
      <c r="G21" s="768" t="s">
        <v>21</v>
      </c>
      <c r="H21" s="264" t="s">
        <v>24595</v>
      </c>
      <c r="I21" s="264" t="s">
        <v>24576</v>
      </c>
      <c r="J21" s="41"/>
      <c r="K21" s="41"/>
      <c r="L21" s="41"/>
      <c r="M21" s="41"/>
      <c r="N21" s="41"/>
      <c r="O21" s="769">
        <v>44081</v>
      </c>
      <c r="P21" s="41"/>
      <c r="Q21" s="799" t="s">
        <v>27757</v>
      </c>
      <c r="R21" s="799"/>
      <c r="S21" s="799"/>
      <c r="T21" s="799"/>
      <c r="U21" s="861"/>
      <c r="W21" s="863"/>
      <c r="X21" s="863"/>
    </row>
    <row r="22" spans="1:24" ht="15" thickTop="1" thickBot="1">
      <c r="A22" s="188">
        <v>21</v>
      </c>
      <c r="B22" s="188">
        <v>2100</v>
      </c>
      <c r="C22" s="977" t="s">
        <v>25038</v>
      </c>
      <c r="D22" s="264" t="s">
        <v>24807</v>
      </c>
      <c r="E22" s="524" t="s">
        <v>24832</v>
      </c>
      <c r="F22" s="87" t="s">
        <v>24571</v>
      </c>
      <c r="G22" s="768" t="s">
        <v>21</v>
      </c>
      <c r="H22" s="264" t="s">
        <v>24596</v>
      </c>
      <c r="I22" s="264" t="s">
        <v>24576</v>
      </c>
      <c r="J22" s="41"/>
      <c r="K22" s="41"/>
      <c r="L22" s="41"/>
      <c r="M22" s="41"/>
      <c r="N22" s="41"/>
      <c r="O22" s="769">
        <v>44081</v>
      </c>
      <c r="P22" s="41"/>
      <c r="Q22" s="799" t="s">
        <v>27758</v>
      </c>
      <c r="R22" s="799"/>
      <c r="S22" s="799"/>
      <c r="T22" s="799"/>
      <c r="U22" s="861"/>
      <c r="W22" s="863"/>
      <c r="X22" s="863"/>
    </row>
    <row r="23" spans="1:24" ht="15" thickTop="1" thickBot="1">
      <c r="A23" s="188">
        <v>22</v>
      </c>
      <c r="B23" s="188">
        <v>2110</v>
      </c>
      <c r="C23" s="977" t="s">
        <v>25039</v>
      </c>
      <c r="D23" s="264" t="s">
        <v>24808</v>
      </c>
      <c r="E23" s="524" t="s">
        <v>24833</v>
      </c>
      <c r="F23" s="87" t="s">
        <v>24572</v>
      </c>
      <c r="G23" s="768" t="s">
        <v>21</v>
      </c>
      <c r="H23" s="264" t="s">
        <v>24597</v>
      </c>
      <c r="I23" s="264" t="s">
        <v>24576</v>
      </c>
      <c r="J23" s="41"/>
      <c r="K23" s="41"/>
      <c r="L23" s="41"/>
      <c r="M23" s="41"/>
      <c r="N23" s="41"/>
      <c r="O23" s="769">
        <v>44081</v>
      </c>
      <c r="P23" s="41"/>
      <c r="Q23" s="799" t="s">
        <v>27759</v>
      </c>
      <c r="R23" s="799"/>
      <c r="S23" s="799"/>
      <c r="T23" s="799"/>
      <c r="U23" s="861"/>
      <c r="W23" s="863"/>
      <c r="X23" s="863"/>
    </row>
    <row r="24" spans="1:24" ht="15" thickTop="1" thickBot="1">
      <c r="A24" s="188">
        <v>23</v>
      </c>
      <c r="B24" s="188">
        <v>2120</v>
      </c>
      <c r="C24" s="977" t="s">
        <v>25040</v>
      </c>
      <c r="D24" s="264" t="s">
        <v>24809</v>
      </c>
      <c r="E24" s="524" t="s">
        <v>24834</v>
      </c>
      <c r="F24" s="87" t="s">
        <v>24573</v>
      </c>
      <c r="G24" s="768" t="s">
        <v>21</v>
      </c>
      <c r="H24" s="264" t="s">
        <v>24598</v>
      </c>
      <c r="I24" s="264" t="s">
        <v>24576</v>
      </c>
      <c r="J24" s="41"/>
      <c r="K24" s="41"/>
      <c r="L24" s="41"/>
      <c r="M24" s="41"/>
      <c r="N24" s="41"/>
      <c r="O24" s="769">
        <v>44081</v>
      </c>
      <c r="P24" s="41"/>
      <c r="Q24" s="799" t="s">
        <v>27760</v>
      </c>
      <c r="R24" s="799"/>
      <c r="S24" s="799"/>
      <c r="T24" s="799"/>
      <c r="U24" s="861"/>
      <c r="W24" s="863"/>
      <c r="X24" s="863"/>
    </row>
    <row r="25" spans="1:24" ht="15" thickTop="1" thickBot="1">
      <c r="A25" s="188">
        <v>24</v>
      </c>
      <c r="B25" s="188">
        <v>2130</v>
      </c>
      <c r="C25" s="977" t="s">
        <v>25041</v>
      </c>
      <c r="D25" s="264" t="s">
        <v>24810</v>
      </c>
      <c r="E25" s="524" t="s">
        <v>24835</v>
      </c>
      <c r="F25" s="87" t="s">
        <v>24574</v>
      </c>
      <c r="G25" s="768" t="s">
        <v>21</v>
      </c>
      <c r="H25" s="264" t="s">
        <v>24599</v>
      </c>
      <c r="I25" s="264" t="s">
        <v>24576</v>
      </c>
      <c r="J25" s="41"/>
      <c r="K25" s="41"/>
      <c r="L25" s="41"/>
      <c r="M25" s="41"/>
      <c r="N25" s="41"/>
      <c r="O25" s="769">
        <v>44081</v>
      </c>
      <c r="P25" s="41"/>
      <c r="Q25" s="799" t="s">
        <v>27761</v>
      </c>
      <c r="R25" s="799"/>
      <c r="S25" s="799"/>
      <c r="T25" s="799"/>
      <c r="U25" s="861"/>
      <c r="W25" s="863"/>
      <c r="X25" s="863"/>
    </row>
    <row r="26" spans="1:24" ht="15" thickTop="1" thickBot="1">
      <c r="A26" s="188">
        <v>25</v>
      </c>
      <c r="B26" s="188">
        <v>2140</v>
      </c>
      <c r="C26" s="977" t="s">
        <v>25042</v>
      </c>
      <c r="D26" s="264" t="s">
        <v>24811</v>
      </c>
      <c r="E26" s="524" t="s">
        <v>24836</v>
      </c>
      <c r="F26" s="87" t="s">
        <v>24575</v>
      </c>
      <c r="G26" s="768" t="s">
        <v>21</v>
      </c>
      <c r="H26" s="264" t="s">
        <v>24600</v>
      </c>
      <c r="I26" s="264" t="s">
        <v>24576</v>
      </c>
      <c r="J26" s="41"/>
      <c r="K26" s="41"/>
      <c r="L26" s="41"/>
      <c r="M26" s="41"/>
      <c r="N26" s="41"/>
      <c r="O26" s="769">
        <v>44081</v>
      </c>
      <c r="P26" s="41"/>
      <c r="Q26" s="799" t="s">
        <v>27762</v>
      </c>
      <c r="R26" s="799"/>
      <c r="S26" s="799"/>
      <c r="T26" s="799"/>
      <c r="U26" s="861"/>
      <c r="W26" s="863"/>
      <c r="X26" s="863"/>
    </row>
    <row r="27" spans="1:24" ht="15" thickTop="1" thickBot="1">
      <c r="A27" s="188">
        <v>26</v>
      </c>
      <c r="B27" s="188">
        <v>3000</v>
      </c>
      <c r="C27" s="977" t="s">
        <v>25424</v>
      </c>
      <c r="D27" s="264" t="s">
        <v>25538</v>
      </c>
      <c r="E27" s="524" t="s">
        <v>25537</v>
      </c>
      <c r="F27" s="87" t="s">
        <v>25446</v>
      </c>
      <c r="G27" s="768" t="s">
        <v>21</v>
      </c>
      <c r="H27" s="264" t="s">
        <v>25469</v>
      </c>
      <c r="I27" s="264" t="s">
        <v>23343</v>
      </c>
      <c r="J27" s="41"/>
      <c r="K27" s="41"/>
      <c r="L27" s="41"/>
      <c r="M27" s="41"/>
      <c r="N27" s="41"/>
      <c r="O27" s="769">
        <v>44131</v>
      </c>
      <c r="P27" s="41"/>
      <c r="Q27" s="799" t="s">
        <v>27801</v>
      </c>
      <c r="R27" s="799"/>
      <c r="S27" s="799"/>
      <c r="T27" s="799" t="s">
        <v>28118</v>
      </c>
      <c r="U27" s="861"/>
      <c r="W27" s="863"/>
      <c r="X27" s="863"/>
    </row>
    <row r="28" spans="1:24" ht="15" thickTop="1" thickBot="1">
      <c r="A28" s="188">
        <v>27</v>
      </c>
      <c r="B28" s="188">
        <v>3010</v>
      </c>
      <c r="C28" s="977" t="s">
        <v>25425</v>
      </c>
      <c r="D28" s="264" t="s">
        <v>25539</v>
      </c>
      <c r="E28" s="524" t="s">
        <v>25582</v>
      </c>
      <c r="F28" s="87" t="s">
        <v>25447</v>
      </c>
      <c r="G28" s="768" t="s">
        <v>21</v>
      </c>
      <c r="H28" s="264" t="s">
        <v>25470</v>
      </c>
      <c r="I28" s="264" t="s">
        <v>23343</v>
      </c>
      <c r="J28" s="41"/>
      <c r="K28" s="41"/>
      <c r="L28" s="41"/>
      <c r="M28" s="41"/>
      <c r="N28" s="41"/>
      <c r="O28" s="769">
        <v>44131</v>
      </c>
      <c r="P28" s="41"/>
      <c r="Q28" s="799" t="s">
        <v>25647</v>
      </c>
      <c r="R28" s="799"/>
      <c r="S28" s="799"/>
      <c r="T28" s="799"/>
      <c r="U28" s="861"/>
      <c r="W28" s="863"/>
      <c r="X28" s="863"/>
    </row>
    <row r="29" spans="1:24" ht="15" thickTop="1" thickBot="1">
      <c r="A29" s="188">
        <v>28</v>
      </c>
      <c r="B29" s="188">
        <v>3020</v>
      </c>
      <c r="C29" s="977" t="s">
        <v>25426</v>
      </c>
      <c r="D29" s="264" t="s">
        <v>25540</v>
      </c>
      <c r="E29" s="524" t="s">
        <v>25581</v>
      </c>
      <c r="F29" s="87" t="s">
        <v>25448</v>
      </c>
      <c r="G29" s="768" t="s">
        <v>21</v>
      </c>
      <c r="H29" s="264" t="s">
        <v>25471</v>
      </c>
      <c r="I29" s="264" t="s">
        <v>23343</v>
      </c>
      <c r="J29" s="41"/>
      <c r="K29" s="41"/>
      <c r="L29" s="41"/>
      <c r="M29" s="41"/>
      <c r="N29" s="41"/>
      <c r="O29" s="769">
        <v>44131</v>
      </c>
      <c r="P29" s="41"/>
      <c r="Q29" s="799" t="s">
        <v>25648</v>
      </c>
      <c r="R29" s="799"/>
      <c r="S29" s="799"/>
      <c r="T29" s="799"/>
      <c r="U29" s="861"/>
      <c r="W29" s="863"/>
      <c r="X29" s="863"/>
    </row>
    <row r="30" spans="1:24" ht="15" thickTop="1" thickBot="1">
      <c r="A30" s="188">
        <v>29</v>
      </c>
      <c r="B30" s="188">
        <v>3030</v>
      </c>
      <c r="C30" s="977" t="s">
        <v>25427</v>
      </c>
      <c r="D30" s="264" t="s">
        <v>25541</v>
      </c>
      <c r="E30" s="524" t="s">
        <v>25580</v>
      </c>
      <c r="F30" s="87" t="s">
        <v>25449</v>
      </c>
      <c r="G30" s="768" t="s">
        <v>21</v>
      </c>
      <c r="H30" s="264" t="s">
        <v>25472</v>
      </c>
      <c r="I30" s="264" t="s">
        <v>23343</v>
      </c>
      <c r="J30" s="41"/>
      <c r="K30" s="41"/>
      <c r="L30" s="41"/>
      <c r="M30" s="41"/>
      <c r="N30" s="41"/>
      <c r="O30" s="769">
        <v>44131</v>
      </c>
      <c r="P30" s="41"/>
      <c r="Q30" s="799" t="s">
        <v>25649</v>
      </c>
      <c r="R30" s="799"/>
      <c r="S30" s="799"/>
      <c r="T30" s="799"/>
      <c r="U30" s="861"/>
      <c r="W30" s="863"/>
      <c r="X30" s="863"/>
    </row>
    <row r="31" spans="1:24" ht="15" thickTop="1" thickBot="1">
      <c r="A31" s="188">
        <v>30</v>
      </c>
      <c r="B31" s="188">
        <v>3040</v>
      </c>
      <c r="C31" s="977" t="s">
        <v>25428</v>
      </c>
      <c r="D31" s="264" t="s">
        <v>25542</v>
      </c>
      <c r="E31" s="524" t="s">
        <v>25579</v>
      </c>
      <c r="F31" s="87" t="s">
        <v>25450</v>
      </c>
      <c r="G31" s="768" t="s">
        <v>21</v>
      </c>
      <c r="H31" s="264" t="s">
        <v>25473</v>
      </c>
      <c r="I31" s="264" t="s">
        <v>23343</v>
      </c>
      <c r="J31" s="41"/>
      <c r="K31" s="41"/>
      <c r="L31" s="41"/>
      <c r="M31" s="41"/>
      <c r="N31" s="41"/>
      <c r="O31" s="769">
        <v>44131</v>
      </c>
      <c r="P31" s="41"/>
      <c r="Q31" s="799" t="s">
        <v>25650</v>
      </c>
      <c r="R31" s="799"/>
      <c r="S31" s="799"/>
      <c r="T31" s="799"/>
      <c r="U31" s="861"/>
      <c r="W31" s="863"/>
      <c r="X31" s="863"/>
    </row>
    <row r="32" spans="1:24" ht="15" thickTop="1" thickBot="1">
      <c r="A32" s="188">
        <v>31</v>
      </c>
      <c r="B32" s="188">
        <v>3050</v>
      </c>
      <c r="C32" s="977" t="s">
        <v>25429</v>
      </c>
      <c r="D32" s="264" t="s">
        <v>25543</v>
      </c>
      <c r="E32" s="524" t="s">
        <v>25578</v>
      </c>
      <c r="F32" s="87" t="s">
        <v>25451</v>
      </c>
      <c r="G32" s="768" t="s">
        <v>21</v>
      </c>
      <c r="H32" s="264" t="s">
        <v>25474</v>
      </c>
      <c r="I32" s="264" t="s">
        <v>23343</v>
      </c>
      <c r="J32" s="41"/>
      <c r="K32" s="41"/>
      <c r="L32" s="41"/>
      <c r="M32" s="41"/>
      <c r="N32" s="41"/>
      <c r="O32" s="769">
        <v>44131</v>
      </c>
      <c r="P32" s="41"/>
      <c r="Q32" s="799" t="s">
        <v>25651</v>
      </c>
      <c r="R32" s="799"/>
      <c r="S32" s="799"/>
      <c r="T32" s="799"/>
      <c r="U32" s="861"/>
      <c r="W32" s="863"/>
      <c r="X32" s="863"/>
    </row>
    <row r="33" spans="1:24" ht="15" thickTop="1" thickBot="1">
      <c r="A33" s="188">
        <v>32</v>
      </c>
      <c r="B33" s="188">
        <v>3060</v>
      </c>
      <c r="C33" s="977" t="s">
        <v>25430</v>
      </c>
      <c r="D33" s="264" t="s">
        <v>25544</v>
      </c>
      <c r="E33" s="524" t="s">
        <v>25577</v>
      </c>
      <c r="F33" s="87" t="s">
        <v>25452</v>
      </c>
      <c r="G33" s="768" t="s">
        <v>21</v>
      </c>
      <c r="H33" s="264" t="s">
        <v>25475</v>
      </c>
      <c r="I33" s="264" t="s">
        <v>23343</v>
      </c>
      <c r="J33" s="41"/>
      <c r="K33" s="41"/>
      <c r="L33" s="41"/>
      <c r="M33" s="41"/>
      <c r="N33" s="41"/>
      <c r="O33" s="769">
        <v>44131</v>
      </c>
      <c r="P33" s="41"/>
      <c r="Q33" s="799" t="s">
        <v>25652</v>
      </c>
      <c r="R33" s="799"/>
      <c r="S33" s="799"/>
      <c r="T33" s="799"/>
      <c r="U33" s="861"/>
      <c r="W33" s="863"/>
      <c r="X33" s="863"/>
    </row>
    <row r="34" spans="1:24" ht="15" thickTop="1" thickBot="1">
      <c r="A34" s="188">
        <v>33</v>
      </c>
      <c r="B34" s="188">
        <v>3070</v>
      </c>
      <c r="C34" s="977" t="s">
        <v>25431</v>
      </c>
      <c r="D34" s="264" t="s">
        <v>25545</v>
      </c>
      <c r="E34" s="524" t="s">
        <v>25576</v>
      </c>
      <c r="F34" s="87" t="s">
        <v>25453</v>
      </c>
      <c r="G34" s="768" t="s">
        <v>21</v>
      </c>
      <c r="H34" s="264" t="s">
        <v>25476</v>
      </c>
      <c r="I34" s="264" t="s">
        <v>23343</v>
      </c>
      <c r="J34" s="41"/>
      <c r="K34" s="41"/>
      <c r="L34" s="41"/>
      <c r="M34" s="41"/>
      <c r="N34" s="41"/>
      <c r="O34" s="769">
        <v>44131</v>
      </c>
      <c r="P34" s="41"/>
      <c r="Q34" s="799" t="s">
        <v>25653</v>
      </c>
      <c r="R34" s="799"/>
      <c r="S34" s="799"/>
      <c r="T34" s="799"/>
      <c r="U34" s="861"/>
      <c r="W34" s="863"/>
      <c r="X34" s="863"/>
    </row>
    <row r="35" spans="1:24" ht="15" thickTop="1" thickBot="1">
      <c r="A35" s="188">
        <v>34</v>
      </c>
      <c r="B35" s="188">
        <v>3080</v>
      </c>
      <c r="C35" s="977" t="s">
        <v>25432</v>
      </c>
      <c r="D35" s="264" t="s">
        <v>25546</v>
      </c>
      <c r="E35" s="524" t="s">
        <v>25575</v>
      </c>
      <c r="F35" s="87" t="s">
        <v>25454</v>
      </c>
      <c r="G35" s="768" t="s">
        <v>21</v>
      </c>
      <c r="H35" s="264" t="s">
        <v>25477</v>
      </c>
      <c r="I35" s="264" t="s">
        <v>23343</v>
      </c>
      <c r="J35" s="41"/>
      <c r="K35" s="41"/>
      <c r="L35" s="41"/>
      <c r="M35" s="41"/>
      <c r="N35" s="41"/>
      <c r="O35" s="769">
        <v>44131</v>
      </c>
      <c r="P35" s="41"/>
      <c r="Q35" s="799" t="s">
        <v>25654</v>
      </c>
      <c r="R35" s="799"/>
      <c r="S35" s="799"/>
      <c r="T35" s="799"/>
      <c r="U35" s="861"/>
      <c r="W35" s="863"/>
      <c r="X35" s="863"/>
    </row>
    <row r="36" spans="1:24" ht="15" thickTop="1" thickBot="1">
      <c r="A36" s="188">
        <v>35</v>
      </c>
      <c r="B36" s="188">
        <v>3090</v>
      </c>
      <c r="C36" s="977" t="s">
        <v>25433</v>
      </c>
      <c r="D36" s="264" t="s">
        <v>25547</v>
      </c>
      <c r="E36" s="524" t="s">
        <v>25574</v>
      </c>
      <c r="F36" s="87" t="s">
        <v>25455</v>
      </c>
      <c r="G36" s="768" t="s">
        <v>21</v>
      </c>
      <c r="H36" s="264" t="s">
        <v>25478</v>
      </c>
      <c r="I36" s="264" t="s">
        <v>23343</v>
      </c>
      <c r="J36" s="41"/>
      <c r="K36" s="41"/>
      <c r="L36" s="41"/>
      <c r="M36" s="41"/>
      <c r="N36" s="41"/>
      <c r="O36" s="769">
        <v>44131</v>
      </c>
      <c r="P36" s="41"/>
      <c r="Q36" s="799" t="s">
        <v>25655</v>
      </c>
      <c r="R36" s="799"/>
      <c r="S36" s="799"/>
      <c r="T36" s="799"/>
      <c r="U36" s="861"/>
      <c r="W36" s="863"/>
      <c r="X36" s="863"/>
    </row>
    <row r="37" spans="1:24" ht="15" thickTop="1" thickBot="1">
      <c r="A37" s="188">
        <v>36</v>
      </c>
      <c r="B37" s="188">
        <v>3100</v>
      </c>
      <c r="C37" s="977" t="s">
        <v>25434</v>
      </c>
      <c r="D37" s="264" t="s">
        <v>25548</v>
      </c>
      <c r="E37" s="524" t="s">
        <v>25573</v>
      </c>
      <c r="F37" s="87" t="s">
        <v>25456</v>
      </c>
      <c r="G37" s="768" t="s">
        <v>21</v>
      </c>
      <c r="H37" s="264" t="s">
        <v>25479</v>
      </c>
      <c r="I37" s="264" t="s">
        <v>23343</v>
      </c>
      <c r="J37" s="41"/>
      <c r="K37" s="41"/>
      <c r="L37" s="41"/>
      <c r="M37" s="41"/>
      <c r="N37" s="41"/>
      <c r="O37" s="769">
        <v>44131</v>
      </c>
      <c r="P37" s="41"/>
      <c r="Q37" s="799" t="s">
        <v>25656</v>
      </c>
      <c r="R37" s="799"/>
      <c r="S37" s="799"/>
      <c r="T37" s="799"/>
      <c r="U37" s="861"/>
      <c r="W37" s="863"/>
      <c r="X37" s="863"/>
    </row>
    <row r="38" spans="1:24" ht="15" thickTop="1" thickBot="1">
      <c r="A38" s="188">
        <v>37</v>
      </c>
      <c r="B38" s="188">
        <v>3110</v>
      </c>
      <c r="C38" s="977" t="s">
        <v>25435</v>
      </c>
      <c r="D38" s="264" t="s">
        <v>25549</v>
      </c>
      <c r="E38" s="524" t="s">
        <v>25572</v>
      </c>
      <c r="F38" s="87" t="s">
        <v>25457</v>
      </c>
      <c r="G38" s="768" t="s">
        <v>21</v>
      </c>
      <c r="H38" s="264" t="s">
        <v>25480</v>
      </c>
      <c r="I38" s="264" t="s">
        <v>23343</v>
      </c>
      <c r="J38" s="41"/>
      <c r="K38" s="41"/>
      <c r="L38" s="41"/>
      <c r="M38" s="41"/>
      <c r="N38" s="41"/>
      <c r="O38" s="769">
        <v>44131</v>
      </c>
      <c r="P38" s="41"/>
      <c r="Q38" s="799" t="s">
        <v>25657</v>
      </c>
      <c r="R38" s="799"/>
      <c r="S38" s="799"/>
      <c r="T38" s="799"/>
      <c r="U38" s="861"/>
      <c r="W38" s="863"/>
      <c r="X38" s="863"/>
    </row>
    <row r="39" spans="1:24" ht="15" thickTop="1" thickBot="1">
      <c r="A39" s="188">
        <v>38</v>
      </c>
      <c r="B39" s="188">
        <v>3120</v>
      </c>
      <c r="C39" s="977" t="s">
        <v>25436</v>
      </c>
      <c r="D39" s="264" t="s">
        <v>25550</v>
      </c>
      <c r="E39" s="524" t="s">
        <v>25571</v>
      </c>
      <c r="F39" s="87" t="s">
        <v>25458</v>
      </c>
      <c r="G39" s="768" t="s">
        <v>21</v>
      </c>
      <c r="H39" s="264" t="s">
        <v>25481</v>
      </c>
      <c r="I39" s="264" t="s">
        <v>23343</v>
      </c>
      <c r="J39" s="41"/>
      <c r="K39" s="41"/>
      <c r="L39" s="41"/>
      <c r="M39" s="41"/>
      <c r="N39" s="41"/>
      <c r="O39" s="769">
        <v>44131</v>
      </c>
      <c r="P39" s="41"/>
      <c r="Q39" s="799" t="s">
        <v>25658</v>
      </c>
      <c r="R39" s="799"/>
      <c r="S39" s="799"/>
      <c r="T39" s="799"/>
      <c r="U39" s="861"/>
      <c r="W39" s="863"/>
      <c r="X39" s="863"/>
    </row>
    <row r="40" spans="1:24" ht="15" thickTop="1" thickBot="1">
      <c r="A40" s="188">
        <v>39</v>
      </c>
      <c r="B40" s="188">
        <v>3130</v>
      </c>
      <c r="C40" s="977" t="s">
        <v>25437</v>
      </c>
      <c r="D40" s="264" t="s">
        <v>25551</v>
      </c>
      <c r="E40" s="524" t="s">
        <v>25570</v>
      </c>
      <c r="F40" s="87" t="s">
        <v>25459</v>
      </c>
      <c r="G40" s="768" t="s">
        <v>21</v>
      </c>
      <c r="H40" s="264" t="s">
        <v>25482</v>
      </c>
      <c r="I40" s="264" t="s">
        <v>23343</v>
      </c>
      <c r="J40" s="41"/>
      <c r="K40" s="41"/>
      <c r="L40" s="41"/>
      <c r="M40" s="41"/>
      <c r="N40" s="41"/>
      <c r="O40" s="769">
        <v>44131</v>
      </c>
      <c r="P40" s="41"/>
      <c r="Q40" s="799" t="s">
        <v>25659</v>
      </c>
      <c r="R40" s="799"/>
      <c r="S40" s="799"/>
      <c r="T40" s="799"/>
      <c r="U40" s="861"/>
      <c r="W40" s="863"/>
      <c r="X40" s="863"/>
    </row>
    <row r="41" spans="1:24" ht="15" thickTop="1" thickBot="1">
      <c r="A41" s="188">
        <v>40</v>
      </c>
      <c r="B41" s="188">
        <v>3140</v>
      </c>
      <c r="C41" s="977" t="s">
        <v>25438</v>
      </c>
      <c r="D41" s="264" t="s">
        <v>25552</v>
      </c>
      <c r="E41" s="524" t="s">
        <v>25569</v>
      </c>
      <c r="F41" s="87" t="s">
        <v>25460</v>
      </c>
      <c r="G41" s="768" t="s">
        <v>21</v>
      </c>
      <c r="H41" s="264" t="s">
        <v>25483</v>
      </c>
      <c r="I41" s="264" t="s">
        <v>23343</v>
      </c>
      <c r="J41" s="41"/>
      <c r="K41" s="41"/>
      <c r="L41" s="41"/>
      <c r="M41" s="41"/>
      <c r="N41" s="41"/>
      <c r="O41" s="769">
        <v>44131</v>
      </c>
      <c r="P41" s="41"/>
      <c r="Q41" s="799" t="s">
        <v>25660</v>
      </c>
      <c r="R41" s="799"/>
      <c r="S41" s="799"/>
      <c r="T41" s="799"/>
      <c r="U41" s="861"/>
      <c r="W41" s="863"/>
      <c r="X41" s="863"/>
    </row>
    <row r="42" spans="1:24" ht="15" thickTop="1" thickBot="1">
      <c r="A42" s="188">
        <v>41</v>
      </c>
      <c r="B42" s="188">
        <v>3150</v>
      </c>
      <c r="C42" s="977" t="s">
        <v>25439</v>
      </c>
      <c r="D42" s="264" t="s">
        <v>25553</v>
      </c>
      <c r="E42" s="524" t="s">
        <v>25568</v>
      </c>
      <c r="F42" s="87" t="s">
        <v>25461</v>
      </c>
      <c r="G42" s="768" t="s">
        <v>21</v>
      </c>
      <c r="H42" s="264" t="s">
        <v>25484</v>
      </c>
      <c r="I42" s="264" t="s">
        <v>23343</v>
      </c>
      <c r="J42" s="41"/>
      <c r="K42" s="41"/>
      <c r="L42" s="41"/>
      <c r="M42" s="41"/>
      <c r="N42" s="41"/>
      <c r="O42" s="769">
        <v>44131</v>
      </c>
      <c r="P42" s="41"/>
      <c r="Q42" s="799" t="s">
        <v>25661</v>
      </c>
      <c r="R42" s="799"/>
      <c r="S42" s="799"/>
      <c r="T42" s="799"/>
      <c r="U42" s="861"/>
      <c r="W42" s="863"/>
      <c r="X42" s="863"/>
    </row>
    <row r="43" spans="1:24" ht="15" thickTop="1" thickBot="1">
      <c r="A43" s="188">
        <v>42</v>
      </c>
      <c r="B43" s="188">
        <v>3160</v>
      </c>
      <c r="C43" s="977" t="s">
        <v>25440</v>
      </c>
      <c r="D43" s="264" t="s">
        <v>25554</v>
      </c>
      <c r="E43" s="524" t="s">
        <v>25567</v>
      </c>
      <c r="F43" s="87" t="s">
        <v>25462</v>
      </c>
      <c r="G43" s="768" t="s">
        <v>21</v>
      </c>
      <c r="H43" s="264" t="s">
        <v>25485</v>
      </c>
      <c r="I43" s="264" t="s">
        <v>23343</v>
      </c>
      <c r="J43" s="41"/>
      <c r="K43" s="41"/>
      <c r="L43" s="41"/>
      <c r="M43" s="41"/>
      <c r="N43" s="41"/>
      <c r="O43" s="769">
        <v>44131</v>
      </c>
      <c r="P43" s="41"/>
      <c r="Q43" s="799" t="s">
        <v>25662</v>
      </c>
      <c r="R43" s="799"/>
      <c r="S43" s="799"/>
      <c r="T43" s="799"/>
      <c r="U43" s="861"/>
      <c r="W43" s="863"/>
      <c r="X43" s="863"/>
    </row>
    <row r="44" spans="1:24" ht="15" thickTop="1" thickBot="1">
      <c r="A44" s="188">
        <v>43</v>
      </c>
      <c r="B44" s="188">
        <v>3170</v>
      </c>
      <c r="C44" s="977" t="s">
        <v>25441</v>
      </c>
      <c r="D44" s="264" t="s">
        <v>25555</v>
      </c>
      <c r="E44" s="524" t="s">
        <v>25566</v>
      </c>
      <c r="F44" s="87" t="s">
        <v>25463</v>
      </c>
      <c r="G44" s="768" t="s">
        <v>21</v>
      </c>
      <c r="H44" s="264" t="s">
        <v>25486</v>
      </c>
      <c r="I44" s="264" t="s">
        <v>23343</v>
      </c>
      <c r="J44" s="41"/>
      <c r="K44" s="41"/>
      <c r="L44" s="41"/>
      <c r="M44" s="41"/>
      <c r="N44" s="41"/>
      <c r="O44" s="769">
        <v>44131</v>
      </c>
      <c r="P44" s="41"/>
      <c r="Q44" s="799" t="s">
        <v>25663</v>
      </c>
      <c r="R44" s="799"/>
      <c r="S44" s="799"/>
      <c r="T44" s="799"/>
      <c r="U44" s="861"/>
      <c r="W44" s="863"/>
      <c r="X44" s="863"/>
    </row>
    <row r="45" spans="1:24" ht="15" thickTop="1" thickBot="1">
      <c r="A45" s="188">
        <v>44</v>
      </c>
      <c r="B45" s="188">
        <v>4000</v>
      </c>
      <c r="C45" s="977" t="s">
        <v>25442</v>
      </c>
      <c r="D45" s="264" t="s">
        <v>25556</v>
      </c>
      <c r="E45" s="524" t="s">
        <v>25565</v>
      </c>
      <c r="F45" s="87" t="s">
        <v>25464</v>
      </c>
      <c r="G45" s="768" t="s">
        <v>21</v>
      </c>
      <c r="H45" s="264" t="s">
        <v>25487</v>
      </c>
      <c r="I45" s="264" t="s">
        <v>23343</v>
      </c>
      <c r="J45" s="41"/>
      <c r="K45" s="41"/>
      <c r="L45" s="41"/>
      <c r="M45" s="41"/>
      <c r="N45" s="41"/>
      <c r="O45" s="769">
        <v>44131</v>
      </c>
      <c r="P45" s="41"/>
      <c r="Q45" s="799" t="s">
        <v>27802</v>
      </c>
      <c r="R45" s="799"/>
      <c r="S45" s="799"/>
      <c r="T45" s="799"/>
      <c r="U45" s="861"/>
      <c r="W45" s="863"/>
      <c r="X45" s="863"/>
    </row>
    <row r="46" spans="1:24" ht="15" thickTop="1" thickBot="1">
      <c r="A46" s="188">
        <v>45</v>
      </c>
      <c r="B46" s="188">
        <v>4010</v>
      </c>
      <c r="C46" s="977" t="s">
        <v>25443</v>
      </c>
      <c r="D46" s="264" t="s">
        <v>25557</v>
      </c>
      <c r="E46" s="524" t="s">
        <v>25564</v>
      </c>
      <c r="F46" s="87" t="s">
        <v>25465</v>
      </c>
      <c r="G46" s="768" t="s">
        <v>21</v>
      </c>
      <c r="H46" s="264" t="s">
        <v>25488</v>
      </c>
      <c r="I46" s="264" t="s">
        <v>23343</v>
      </c>
      <c r="J46" s="41"/>
      <c r="K46" s="41"/>
      <c r="L46" s="41"/>
      <c r="M46" s="41"/>
      <c r="N46" s="41"/>
      <c r="O46" s="769">
        <v>44131</v>
      </c>
      <c r="P46" s="41"/>
      <c r="Q46" s="799" t="s">
        <v>25664</v>
      </c>
      <c r="R46" s="799"/>
      <c r="S46" s="799"/>
      <c r="T46" s="799"/>
      <c r="U46" s="861"/>
      <c r="W46" s="863"/>
      <c r="X46" s="863"/>
    </row>
    <row r="47" spans="1:24" ht="15" thickTop="1" thickBot="1">
      <c r="A47" s="188">
        <v>46</v>
      </c>
      <c r="B47" s="188">
        <v>4020</v>
      </c>
      <c r="C47" s="977" t="s">
        <v>25444</v>
      </c>
      <c r="D47" s="264" t="s">
        <v>25558</v>
      </c>
      <c r="E47" s="524" t="s">
        <v>25563</v>
      </c>
      <c r="F47" s="87" t="s">
        <v>25466</v>
      </c>
      <c r="G47" s="768" t="s">
        <v>21</v>
      </c>
      <c r="H47" s="264" t="s">
        <v>25489</v>
      </c>
      <c r="I47" s="264" t="s">
        <v>23343</v>
      </c>
      <c r="J47" s="41"/>
      <c r="K47" s="41"/>
      <c r="L47" s="41"/>
      <c r="M47" s="41"/>
      <c r="N47" s="41"/>
      <c r="O47" s="769">
        <v>44131</v>
      </c>
      <c r="P47" s="41"/>
      <c r="Q47" s="799" t="s">
        <v>25665</v>
      </c>
      <c r="R47" s="799"/>
      <c r="S47" s="799"/>
      <c r="T47" s="799"/>
      <c r="U47" s="861"/>
      <c r="W47" s="863"/>
      <c r="X47" s="863"/>
    </row>
    <row r="48" spans="1:24" ht="15" thickTop="1" thickBot="1">
      <c r="A48" s="188">
        <v>47</v>
      </c>
      <c r="B48" s="188">
        <v>4030</v>
      </c>
      <c r="C48" s="977" t="s">
        <v>25445</v>
      </c>
      <c r="D48" s="264" t="s">
        <v>25559</v>
      </c>
      <c r="E48" s="524" t="s">
        <v>25562</v>
      </c>
      <c r="F48" s="87" t="s">
        <v>25467</v>
      </c>
      <c r="G48" s="768" t="s">
        <v>21</v>
      </c>
      <c r="H48" s="264" t="s">
        <v>25490</v>
      </c>
      <c r="I48" s="264" t="s">
        <v>23343</v>
      </c>
      <c r="J48" s="41"/>
      <c r="K48" s="41"/>
      <c r="L48" s="41"/>
      <c r="M48" s="41"/>
      <c r="N48" s="41"/>
      <c r="O48" s="769">
        <v>44131</v>
      </c>
      <c r="P48" s="41"/>
      <c r="Q48" s="799" t="s">
        <v>25666</v>
      </c>
      <c r="R48" s="799"/>
      <c r="S48" s="799"/>
      <c r="T48" s="799"/>
      <c r="U48" s="861"/>
      <c r="W48" s="863"/>
      <c r="X48" s="863"/>
    </row>
    <row r="49" spans="1:24" ht="15" thickTop="1" thickBot="1">
      <c r="A49" s="188">
        <v>48</v>
      </c>
      <c r="B49" s="188">
        <v>4040</v>
      </c>
      <c r="C49" s="977" t="s">
        <v>31810</v>
      </c>
      <c r="D49" s="264" t="s">
        <v>25560</v>
      </c>
      <c r="E49" s="524" t="s">
        <v>25561</v>
      </c>
      <c r="F49" s="87" t="s">
        <v>25468</v>
      </c>
      <c r="G49" s="768" t="s">
        <v>21</v>
      </c>
      <c r="H49" s="264" t="s">
        <v>31809</v>
      </c>
      <c r="I49" s="264" t="s">
        <v>23343</v>
      </c>
      <c r="J49" s="41"/>
      <c r="K49" s="41"/>
      <c r="L49" s="41"/>
      <c r="M49" s="41"/>
      <c r="N49" s="41"/>
      <c r="O49" s="769">
        <v>44131</v>
      </c>
      <c r="P49" s="41"/>
      <c r="Q49" s="799" t="s">
        <v>25667</v>
      </c>
      <c r="R49" s="799"/>
      <c r="S49" s="799"/>
      <c r="T49" s="799"/>
      <c r="U49" s="861"/>
      <c r="W49" s="863"/>
      <c r="X49" s="863"/>
    </row>
    <row r="50" spans="1:24" ht="15" thickTop="1" thickBot="1">
      <c r="A50" s="188">
        <v>49</v>
      </c>
      <c r="B50" s="188">
        <v>5010</v>
      </c>
      <c r="C50" s="977" t="s">
        <v>32333</v>
      </c>
      <c r="D50" s="264" t="s">
        <v>31392</v>
      </c>
      <c r="E50" s="524" t="s">
        <v>31412</v>
      </c>
      <c r="F50" s="87" t="s">
        <v>30368</v>
      </c>
      <c r="G50" s="768" t="s">
        <v>32469</v>
      </c>
      <c r="H50" s="264" t="s">
        <v>30395</v>
      </c>
      <c r="I50" s="264" t="s">
        <v>23343</v>
      </c>
      <c r="J50" s="41"/>
      <c r="K50" s="41"/>
      <c r="L50" s="41"/>
      <c r="M50" s="41"/>
      <c r="N50" s="41"/>
      <c r="O50" s="769">
        <v>44510</v>
      </c>
      <c r="P50" s="41"/>
      <c r="Q50" s="799" t="s">
        <v>32498</v>
      </c>
      <c r="R50" s="799"/>
      <c r="S50" s="799"/>
      <c r="T50" s="799"/>
      <c r="U50" s="861"/>
      <c r="W50" s="863"/>
      <c r="X50" s="863"/>
    </row>
    <row r="51" spans="1:24" ht="15" thickTop="1" thickBot="1">
      <c r="A51" s="188">
        <v>50</v>
      </c>
      <c r="B51" s="188">
        <v>5020</v>
      </c>
      <c r="C51" s="977" t="s">
        <v>30350</v>
      </c>
      <c r="D51" s="264" t="s">
        <v>31393</v>
      </c>
      <c r="E51" s="524" t="s">
        <v>31412</v>
      </c>
      <c r="F51" s="87" t="s">
        <v>30368</v>
      </c>
      <c r="G51" s="768" t="s">
        <v>32469</v>
      </c>
      <c r="H51" s="264" t="s">
        <v>30371</v>
      </c>
      <c r="I51" s="264" t="s">
        <v>23343</v>
      </c>
      <c r="J51" s="41"/>
      <c r="K51" s="41"/>
      <c r="L51" s="41"/>
      <c r="M51" s="41"/>
      <c r="N51" s="41"/>
      <c r="O51" s="769">
        <v>44510</v>
      </c>
      <c r="P51" s="41"/>
      <c r="Q51" s="799" t="s">
        <v>32499</v>
      </c>
      <c r="R51" s="799"/>
      <c r="S51" s="799"/>
      <c r="T51" s="799"/>
      <c r="U51" s="861"/>
      <c r="W51" s="863"/>
      <c r="X51" s="863"/>
    </row>
    <row r="52" spans="1:24" ht="15" thickTop="1" thickBot="1">
      <c r="A52" s="188">
        <v>51</v>
      </c>
      <c r="B52" s="188">
        <v>5030</v>
      </c>
      <c r="C52" s="977" t="s">
        <v>30351</v>
      </c>
      <c r="D52" s="264" t="s">
        <v>31394</v>
      </c>
      <c r="E52" s="524" t="s">
        <v>31413</v>
      </c>
      <c r="F52" s="87" t="s">
        <v>30368</v>
      </c>
      <c r="G52" s="768" t="s">
        <v>32469</v>
      </c>
      <c r="H52" s="264" t="s">
        <v>30372</v>
      </c>
      <c r="I52" s="264" t="s">
        <v>23343</v>
      </c>
      <c r="J52" s="41"/>
      <c r="K52" s="41"/>
      <c r="L52" s="41"/>
      <c r="M52" s="41"/>
      <c r="N52" s="41"/>
      <c r="O52" s="769">
        <v>44510</v>
      </c>
      <c r="P52" s="41"/>
      <c r="Q52" s="799" t="s">
        <v>32500</v>
      </c>
      <c r="R52" s="799"/>
      <c r="S52" s="799"/>
      <c r="T52" s="799"/>
      <c r="U52" s="861"/>
      <c r="W52" s="863"/>
      <c r="X52" s="863"/>
    </row>
    <row r="53" spans="1:24" ht="15" thickTop="1" thickBot="1">
      <c r="A53" s="188">
        <v>52</v>
      </c>
      <c r="B53" s="188">
        <v>5040</v>
      </c>
      <c r="C53" s="977" t="s">
        <v>30352</v>
      </c>
      <c r="D53" s="264" t="s">
        <v>31395</v>
      </c>
      <c r="E53" s="524" t="s">
        <v>31414</v>
      </c>
      <c r="F53" s="87" t="s">
        <v>30368</v>
      </c>
      <c r="G53" s="768" t="s">
        <v>32469</v>
      </c>
      <c r="H53" s="264" t="s">
        <v>30373</v>
      </c>
      <c r="I53" s="264" t="s">
        <v>23343</v>
      </c>
      <c r="J53" s="41"/>
      <c r="K53" s="41"/>
      <c r="L53" s="41"/>
      <c r="M53" s="41"/>
      <c r="N53" s="41"/>
      <c r="O53" s="769">
        <v>44510</v>
      </c>
      <c r="P53" s="41"/>
      <c r="Q53" s="799" t="s">
        <v>32501</v>
      </c>
      <c r="R53" s="799"/>
      <c r="S53" s="799"/>
      <c r="T53" s="799"/>
      <c r="U53" s="861"/>
      <c r="W53" s="863"/>
      <c r="X53" s="863"/>
    </row>
    <row r="54" spans="1:24" ht="15" thickTop="1" thickBot="1">
      <c r="A54" s="188">
        <v>53</v>
      </c>
      <c r="B54" s="188">
        <v>5050</v>
      </c>
      <c r="C54" s="977" t="s">
        <v>30353</v>
      </c>
      <c r="D54" s="264" t="s">
        <v>31396</v>
      </c>
      <c r="E54" s="524" t="s">
        <v>31415</v>
      </c>
      <c r="F54" s="87" t="s">
        <v>30368</v>
      </c>
      <c r="G54" s="768" t="s">
        <v>32469</v>
      </c>
      <c r="H54" s="264" t="s">
        <v>30374</v>
      </c>
      <c r="I54" s="264" t="s">
        <v>23343</v>
      </c>
      <c r="J54" s="41"/>
      <c r="K54" s="41"/>
      <c r="L54" s="41"/>
      <c r="M54" s="41"/>
      <c r="N54" s="41"/>
      <c r="O54" s="769">
        <v>44510</v>
      </c>
      <c r="P54" s="41"/>
      <c r="Q54" s="799" t="s">
        <v>32502</v>
      </c>
      <c r="R54" s="799"/>
      <c r="S54" s="799"/>
      <c r="T54" s="799"/>
      <c r="U54" s="861"/>
      <c r="W54" s="863"/>
      <c r="X54" s="863"/>
    </row>
    <row r="55" spans="1:24" ht="15" thickTop="1" thickBot="1">
      <c r="A55" s="188">
        <v>54</v>
      </c>
      <c r="B55" s="188">
        <v>5060</v>
      </c>
      <c r="C55" s="977" t="s">
        <v>30354</v>
      </c>
      <c r="D55" s="264" t="s">
        <v>31397</v>
      </c>
      <c r="E55" s="524" t="s">
        <v>31416</v>
      </c>
      <c r="F55" s="87" t="s">
        <v>30368</v>
      </c>
      <c r="G55" s="768" t="s">
        <v>32469</v>
      </c>
      <c r="H55" s="264" t="s">
        <v>30375</v>
      </c>
      <c r="I55" s="264" t="s">
        <v>23343</v>
      </c>
      <c r="J55" s="41"/>
      <c r="K55" s="41"/>
      <c r="L55" s="41"/>
      <c r="M55" s="41"/>
      <c r="N55" s="41"/>
      <c r="O55" s="769">
        <v>44510</v>
      </c>
      <c r="P55" s="41"/>
      <c r="Q55" s="799" t="s">
        <v>32503</v>
      </c>
      <c r="R55" s="799"/>
      <c r="S55" s="799"/>
      <c r="T55" s="799"/>
      <c r="U55" s="861"/>
      <c r="W55" s="863"/>
      <c r="X55" s="863"/>
    </row>
    <row r="56" spans="1:24" ht="15" thickTop="1" thickBot="1">
      <c r="A56" s="188">
        <v>55</v>
      </c>
      <c r="B56" s="188">
        <v>5070</v>
      </c>
      <c r="C56" s="977" t="s">
        <v>30355</v>
      </c>
      <c r="D56" s="264" t="s">
        <v>31398</v>
      </c>
      <c r="E56" s="524" t="s">
        <v>31417</v>
      </c>
      <c r="F56" s="87" t="s">
        <v>30368</v>
      </c>
      <c r="G56" s="768" t="s">
        <v>32469</v>
      </c>
      <c r="H56" s="264" t="s">
        <v>30376</v>
      </c>
      <c r="I56" s="264" t="s">
        <v>23343</v>
      </c>
      <c r="J56" s="41"/>
      <c r="K56" s="41"/>
      <c r="L56" s="41"/>
      <c r="M56" s="41"/>
      <c r="N56" s="41"/>
      <c r="O56" s="769">
        <v>44510</v>
      </c>
      <c r="P56" s="41"/>
      <c r="Q56" s="799" t="s">
        <v>32504</v>
      </c>
      <c r="R56" s="799"/>
      <c r="S56" s="799"/>
      <c r="T56" s="799"/>
      <c r="U56" s="861"/>
      <c r="W56" s="863"/>
      <c r="X56" s="863"/>
    </row>
    <row r="57" spans="1:24" ht="15" thickTop="1" thickBot="1">
      <c r="A57" s="188">
        <v>56</v>
      </c>
      <c r="B57" s="188">
        <v>5080</v>
      </c>
      <c r="C57" s="977" t="s">
        <v>30356</v>
      </c>
      <c r="D57" s="264" t="s">
        <v>31399</v>
      </c>
      <c r="E57" s="524" t="s">
        <v>31418</v>
      </c>
      <c r="F57" s="87" t="s">
        <v>30368</v>
      </c>
      <c r="G57" s="768" t="s">
        <v>32469</v>
      </c>
      <c r="H57" s="264" t="s">
        <v>30377</v>
      </c>
      <c r="I57" s="264" t="s">
        <v>23343</v>
      </c>
      <c r="J57" s="41"/>
      <c r="K57" s="41"/>
      <c r="L57" s="41"/>
      <c r="M57" s="41"/>
      <c r="N57" s="41"/>
      <c r="O57" s="769">
        <v>44510</v>
      </c>
      <c r="P57" s="41"/>
      <c r="Q57" s="799" t="s">
        <v>32505</v>
      </c>
      <c r="R57" s="799"/>
      <c r="S57" s="799"/>
      <c r="T57" s="799"/>
      <c r="U57" s="861"/>
      <c r="W57" s="863"/>
      <c r="X57" s="863"/>
    </row>
    <row r="58" spans="1:24" ht="15" thickTop="1" thickBot="1">
      <c r="A58" s="188">
        <v>57</v>
      </c>
      <c r="B58" s="188">
        <v>5090</v>
      </c>
      <c r="C58" s="977" t="s">
        <v>30357</v>
      </c>
      <c r="D58" s="264" t="s">
        <v>31400</v>
      </c>
      <c r="E58" s="524" t="s">
        <v>31419</v>
      </c>
      <c r="F58" s="87" t="s">
        <v>30368</v>
      </c>
      <c r="G58" s="768" t="s">
        <v>32469</v>
      </c>
      <c r="H58" s="264" t="s">
        <v>30378</v>
      </c>
      <c r="I58" s="264" t="s">
        <v>23343</v>
      </c>
      <c r="J58" s="41"/>
      <c r="K58" s="41"/>
      <c r="L58" s="41"/>
      <c r="M58" s="41"/>
      <c r="N58" s="41"/>
      <c r="O58" s="769">
        <v>44510</v>
      </c>
      <c r="P58" s="41"/>
      <c r="Q58" s="799" t="s">
        <v>32506</v>
      </c>
      <c r="R58" s="799"/>
      <c r="S58" s="799"/>
      <c r="T58" s="799"/>
      <c r="U58" s="861"/>
      <c r="W58" s="863"/>
      <c r="X58" s="863"/>
    </row>
    <row r="59" spans="1:24" ht="15" thickTop="1" thickBot="1">
      <c r="A59" s="188">
        <v>58</v>
      </c>
      <c r="B59" s="188">
        <v>5100</v>
      </c>
      <c r="C59" s="977" t="s">
        <v>30358</v>
      </c>
      <c r="D59" s="264" t="s">
        <v>31401</v>
      </c>
      <c r="E59" s="524" t="s">
        <v>31420</v>
      </c>
      <c r="F59" s="87" t="s">
        <v>30368</v>
      </c>
      <c r="G59" s="768" t="s">
        <v>32469</v>
      </c>
      <c r="H59" s="264" t="s">
        <v>30379</v>
      </c>
      <c r="I59" s="264" t="s">
        <v>23343</v>
      </c>
      <c r="J59" s="41"/>
      <c r="K59" s="41"/>
      <c r="L59" s="41"/>
      <c r="M59" s="41"/>
      <c r="N59" s="41"/>
      <c r="O59" s="769">
        <v>44510</v>
      </c>
      <c r="P59" s="41"/>
      <c r="Q59" s="799" t="s">
        <v>32507</v>
      </c>
      <c r="R59" s="799"/>
      <c r="S59" s="799"/>
      <c r="T59" s="799"/>
      <c r="U59" s="861"/>
      <c r="W59" s="863"/>
      <c r="X59" s="863"/>
    </row>
    <row r="60" spans="1:24" ht="15" thickTop="1" thickBot="1">
      <c r="A60" s="188">
        <v>59</v>
      </c>
      <c r="B60" s="188">
        <v>5110</v>
      </c>
      <c r="C60" s="977" t="s">
        <v>31497</v>
      </c>
      <c r="D60" s="264" t="s">
        <v>31402</v>
      </c>
      <c r="E60" s="524" t="s">
        <v>31421</v>
      </c>
      <c r="F60" s="87" t="s">
        <v>30368</v>
      </c>
      <c r="G60" s="768" t="s">
        <v>32469</v>
      </c>
      <c r="H60" s="264" t="s">
        <v>30380</v>
      </c>
      <c r="I60" s="264" t="s">
        <v>23343</v>
      </c>
      <c r="J60" s="41"/>
      <c r="K60" s="41"/>
      <c r="L60" s="41"/>
      <c r="M60" s="41"/>
      <c r="N60" s="41"/>
      <c r="O60" s="769">
        <v>44510</v>
      </c>
      <c r="P60" s="41"/>
      <c r="Q60" s="799" t="s">
        <v>32508</v>
      </c>
      <c r="R60" s="799"/>
      <c r="S60" s="799"/>
      <c r="T60" s="799"/>
      <c r="U60" s="861"/>
      <c r="W60" s="863"/>
      <c r="X60" s="863"/>
    </row>
    <row r="61" spans="1:24" ht="15" thickTop="1" thickBot="1">
      <c r="A61" s="188">
        <v>60</v>
      </c>
      <c r="B61" s="188">
        <v>5120</v>
      </c>
      <c r="C61" s="977" t="s">
        <v>30359</v>
      </c>
      <c r="D61" s="264" t="s">
        <v>31403</v>
      </c>
      <c r="E61" s="524" t="s">
        <v>31422</v>
      </c>
      <c r="F61" s="87" t="s">
        <v>30368</v>
      </c>
      <c r="G61" s="768" t="s">
        <v>32469</v>
      </c>
      <c r="H61" s="264" t="s">
        <v>30381</v>
      </c>
      <c r="I61" s="264" t="s">
        <v>23343</v>
      </c>
      <c r="J61" s="41"/>
      <c r="K61" s="41"/>
      <c r="L61" s="41"/>
      <c r="M61" s="41"/>
      <c r="N61" s="41"/>
      <c r="O61" s="769">
        <v>44510</v>
      </c>
      <c r="P61" s="41"/>
      <c r="Q61" s="799" t="s">
        <v>32509</v>
      </c>
      <c r="R61" s="799"/>
      <c r="S61" s="799"/>
      <c r="T61" s="799"/>
      <c r="U61" s="861"/>
      <c r="W61" s="863"/>
      <c r="X61" s="863"/>
    </row>
    <row r="62" spans="1:24" ht="15" thickTop="1" thickBot="1">
      <c r="A62" s="188">
        <v>61</v>
      </c>
      <c r="B62" s="188">
        <v>5130</v>
      </c>
      <c r="C62" s="977" t="s">
        <v>30360</v>
      </c>
      <c r="D62" s="264" t="s">
        <v>31404</v>
      </c>
      <c r="E62" s="524" t="s">
        <v>31423</v>
      </c>
      <c r="F62" s="87" t="s">
        <v>30368</v>
      </c>
      <c r="G62" s="768" t="s">
        <v>32469</v>
      </c>
      <c r="H62" s="264" t="s">
        <v>30382</v>
      </c>
      <c r="I62" s="264" t="s">
        <v>23343</v>
      </c>
      <c r="J62" s="41"/>
      <c r="K62" s="41"/>
      <c r="L62" s="41"/>
      <c r="M62" s="41"/>
      <c r="N62" s="41"/>
      <c r="O62" s="769">
        <v>44510</v>
      </c>
      <c r="P62" s="41"/>
      <c r="Q62" s="799" t="s">
        <v>32510</v>
      </c>
      <c r="R62" s="799"/>
      <c r="S62" s="799"/>
      <c r="T62" s="799"/>
      <c r="U62" s="861"/>
      <c r="W62" s="863"/>
      <c r="X62" s="863"/>
    </row>
    <row r="63" spans="1:24" ht="15" thickTop="1" thickBot="1">
      <c r="A63" s="188">
        <v>62</v>
      </c>
      <c r="B63" s="188">
        <v>5140</v>
      </c>
      <c r="C63" s="977" t="s">
        <v>30361</v>
      </c>
      <c r="D63" s="264" t="s">
        <v>31405</v>
      </c>
      <c r="E63" s="524" t="s">
        <v>31424</v>
      </c>
      <c r="F63" s="87" t="s">
        <v>30368</v>
      </c>
      <c r="G63" s="768" t="s">
        <v>32469</v>
      </c>
      <c r="H63" s="264" t="s">
        <v>30383</v>
      </c>
      <c r="I63" s="264" t="s">
        <v>23343</v>
      </c>
      <c r="J63" s="41"/>
      <c r="K63" s="41"/>
      <c r="L63" s="41"/>
      <c r="M63" s="41"/>
      <c r="N63" s="41"/>
      <c r="O63" s="769">
        <v>44510</v>
      </c>
      <c r="P63" s="41"/>
      <c r="Q63" s="799" t="s">
        <v>32511</v>
      </c>
      <c r="R63" s="799"/>
      <c r="S63" s="799"/>
      <c r="T63" s="799"/>
      <c r="U63" s="861"/>
      <c r="W63" s="863"/>
      <c r="X63" s="863"/>
    </row>
    <row r="64" spans="1:24" ht="15" thickTop="1" thickBot="1">
      <c r="A64" s="188">
        <v>63</v>
      </c>
      <c r="B64" s="188">
        <v>5150</v>
      </c>
      <c r="C64" s="977" t="s">
        <v>30362</v>
      </c>
      <c r="D64" s="264" t="s">
        <v>31406</v>
      </c>
      <c r="E64" s="524" t="s">
        <v>31425</v>
      </c>
      <c r="F64" s="87" t="s">
        <v>30368</v>
      </c>
      <c r="G64" s="768" t="s">
        <v>32469</v>
      </c>
      <c r="H64" s="264" t="s">
        <v>30384</v>
      </c>
      <c r="I64" s="264" t="s">
        <v>23343</v>
      </c>
      <c r="J64" s="41"/>
      <c r="K64" s="41"/>
      <c r="L64" s="41"/>
      <c r="M64" s="41"/>
      <c r="N64" s="41"/>
      <c r="O64" s="769">
        <v>44510</v>
      </c>
      <c r="P64" s="41"/>
      <c r="Q64" s="799" t="s">
        <v>32512</v>
      </c>
      <c r="R64" s="799"/>
      <c r="S64" s="799"/>
      <c r="T64" s="799"/>
      <c r="U64" s="861"/>
      <c r="W64" s="863"/>
      <c r="X64" s="863"/>
    </row>
    <row r="65" spans="1:24" ht="15" thickTop="1" thickBot="1">
      <c r="A65" s="188">
        <v>64</v>
      </c>
      <c r="B65" s="188">
        <v>5160</v>
      </c>
      <c r="C65" s="977" t="s">
        <v>30363</v>
      </c>
      <c r="D65" s="264" t="s">
        <v>31407</v>
      </c>
      <c r="E65" s="524" t="s">
        <v>31426</v>
      </c>
      <c r="F65" s="87" t="s">
        <v>30368</v>
      </c>
      <c r="G65" s="768" t="s">
        <v>32469</v>
      </c>
      <c r="H65" s="264" t="s">
        <v>30385</v>
      </c>
      <c r="I65" s="264" t="s">
        <v>23343</v>
      </c>
      <c r="J65" s="41"/>
      <c r="K65" s="41"/>
      <c r="L65" s="41"/>
      <c r="M65" s="41"/>
      <c r="N65" s="41"/>
      <c r="O65" s="769">
        <v>44510</v>
      </c>
      <c r="P65" s="41"/>
      <c r="Q65" s="799" t="s">
        <v>32513</v>
      </c>
      <c r="R65" s="799"/>
      <c r="S65" s="799"/>
      <c r="T65" s="799"/>
      <c r="U65" s="861"/>
      <c r="W65" s="863"/>
      <c r="X65" s="863"/>
    </row>
    <row r="66" spans="1:24" ht="15" thickTop="1" thickBot="1">
      <c r="A66" s="188">
        <v>65</v>
      </c>
      <c r="B66" s="188">
        <v>5170</v>
      </c>
      <c r="C66" s="977" t="s">
        <v>30364</v>
      </c>
      <c r="D66" s="264" t="s">
        <v>31408</v>
      </c>
      <c r="E66" s="524" t="s">
        <v>31427</v>
      </c>
      <c r="F66" s="87" t="s">
        <v>30368</v>
      </c>
      <c r="G66" s="768" t="s">
        <v>32469</v>
      </c>
      <c r="H66" s="264" t="s">
        <v>30386</v>
      </c>
      <c r="I66" s="264" t="s">
        <v>23343</v>
      </c>
      <c r="J66" s="41"/>
      <c r="K66" s="41"/>
      <c r="L66" s="41"/>
      <c r="M66" s="41"/>
      <c r="N66" s="41"/>
      <c r="O66" s="769">
        <v>44510</v>
      </c>
      <c r="P66" s="41"/>
      <c r="Q66" s="799" t="s">
        <v>32514</v>
      </c>
      <c r="R66" s="799"/>
      <c r="S66" s="799"/>
      <c r="T66" s="799"/>
      <c r="U66" s="861"/>
      <c r="W66" s="863"/>
      <c r="X66" s="863"/>
    </row>
    <row r="67" spans="1:24" ht="15" thickTop="1" thickBot="1">
      <c r="A67" s="188">
        <v>66</v>
      </c>
      <c r="B67" s="188">
        <v>5190</v>
      </c>
      <c r="C67" s="977" t="s">
        <v>30365</v>
      </c>
      <c r="D67" s="264" t="s">
        <v>31409</v>
      </c>
      <c r="E67" s="524" t="s">
        <v>31428</v>
      </c>
      <c r="F67" s="87" t="s">
        <v>30368</v>
      </c>
      <c r="G67" s="768" t="s">
        <v>32469</v>
      </c>
      <c r="H67" s="264" t="s">
        <v>30396</v>
      </c>
      <c r="I67" s="264" t="s">
        <v>23343</v>
      </c>
      <c r="J67" s="41"/>
      <c r="K67" s="41"/>
      <c r="L67" s="41"/>
      <c r="M67" s="41"/>
      <c r="N67" s="41"/>
      <c r="O67" s="769">
        <v>44510</v>
      </c>
      <c r="P67" s="41"/>
      <c r="Q67" s="799" t="s">
        <v>32515</v>
      </c>
      <c r="R67" s="799"/>
      <c r="S67" s="799"/>
      <c r="T67" s="799"/>
      <c r="U67" s="861"/>
      <c r="W67" s="863"/>
      <c r="X67" s="863"/>
    </row>
    <row r="68" spans="1:24" ht="15" thickTop="1" thickBot="1">
      <c r="A68" s="188">
        <v>67</v>
      </c>
      <c r="B68" s="188">
        <v>5200</v>
      </c>
      <c r="C68" s="977" t="s">
        <v>30366</v>
      </c>
      <c r="D68" s="264" t="s">
        <v>31410</v>
      </c>
      <c r="E68" s="524" t="s">
        <v>31429</v>
      </c>
      <c r="F68" s="87" t="s">
        <v>30368</v>
      </c>
      <c r="G68" s="768" t="s">
        <v>32469</v>
      </c>
      <c r="H68" s="264" t="s">
        <v>30397</v>
      </c>
      <c r="I68" s="264" t="s">
        <v>23343</v>
      </c>
      <c r="J68" s="41"/>
      <c r="K68" s="41"/>
      <c r="L68" s="41"/>
      <c r="M68" s="41"/>
      <c r="N68" s="41"/>
      <c r="O68" s="769">
        <v>44510</v>
      </c>
      <c r="P68" s="41"/>
      <c r="Q68" s="799" t="s">
        <v>32516</v>
      </c>
      <c r="R68" s="799"/>
      <c r="S68" s="799"/>
      <c r="T68" s="799"/>
      <c r="U68" s="861"/>
      <c r="W68" s="863"/>
      <c r="X68" s="863"/>
    </row>
    <row r="69" spans="1:24" ht="15" thickTop="1" thickBot="1">
      <c r="A69" s="188">
        <v>68</v>
      </c>
      <c r="B69" s="188">
        <v>5210</v>
      </c>
      <c r="C69" s="977" t="s">
        <v>30367</v>
      </c>
      <c r="D69" s="264" t="s">
        <v>31411</v>
      </c>
      <c r="E69" s="524" t="s">
        <v>31430</v>
      </c>
      <c r="F69" s="87" t="s">
        <v>30368</v>
      </c>
      <c r="G69" s="768" t="s">
        <v>32469</v>
      </c>
      <c r="H69" s="264" t="s">
        <v>30398</v>
      </c>
      <c r="I69" s="264" t="s">
        <v>23343</v>
      </c>
      <c r="J69" s="41"/>
      <c r="K69" s="41"/>
      <c r="L69" s="41"/>
      <c r="M69" s="41"/>
      <c r="N69" s="41"/>
      <c r="O69" s="769">
        <v>44510</v>
      </c>
      <c r="P69" s="41"/>
      <c r="Q69" s="799" t="s">
        <v>32517</v>
      </c>
      <c r="R69" s="799"/>
      <c r="S69" s="799"/>
      <c r="T69" s="799"/>
      <c r="U69" s="861"/>
      <c r="W69" s="863"/>
      <c r="X69" s="863"/>
    </row>
    <row r="70" spans="1:24" ht="15" thickTop="1" thickBot="1">
      <c r="A70" s="188">
        <v>69</v>
      </c>
      <c r="B70" s="188">
        <v>6000</v>
      </c>
      <c r="C70" s="977" t="s">
        <v>32098</v>
      </c>
      <c r="D70" s="264" t="s">
        <v>32355</v>
      </c>
      <c r="E70" s="524" t="s">
        <v>32391</v>
      </c>
      <c r="F70" s="87" t="s">
        <v>28577</v>
      </c>
      <c r="G70" s="768" t="s">
        <v>32469</v>
      </c>
      <c r="H70" s="264" t="s">
        <v>32229</v>
      </c>
      <c r="I70" s="264" t="s">
        <v>32128</v>
      </c>
      <c r="J70" s="41"/>
      <c r="K70" s="41"/>
      <c r="L70" s="41"/>
      <c r="M70" s="41"/>
      <c r="N70" s="41"/>
      <c r="O70" s="769">
        <v>44546</v>
      </c>
      <c r="P70" s="41"/>
      <c r="Q70" s="799"/>
      <c r="R70" s="799"/>
      <c r="S70" s="799"/>
      <c r="T70" s="799"/>
      <c r="U70" s="861"/>
      <c r="W70" s="863"/>
      <c r="X70" s="863"/>
    </row>
    <row r="71" spans="1:24" ht="15" thickTop="1" thickBot="1">
      <c r="A71" s="188">
        <v>70</v>
      </c>
      <c r="B71" s="188">
        <v>6010</v>
      </c>
      <c r="C71" s="977" t="s">
        <v>32092</v>
      </c>
      <c r="D71" s="264" t="s">
        <v>32356</v>
      </c>
      <c r="E71" s="524" t="s">
        <v>32392</v>
      </c>
      <c r="F71" s="87" t="s">
        <v>28577</v>
      </c>
      <c r="G71" s="768" t="s">
        <v>32469</v>
      </c>
      <c r="H71" s="264" t="s">
        <v>32230</v>
      </c>
      <c r="I71" s="264" t="s">
        <v>23343</v>
      </c>
      <c r="J71" s="41"/>
      <c r="K71" s="41"/>
      <c r="L71" s="41"/>
      <c r="M71" s="41"/>
      <c r="N71" s="41"/>
      <c r="O71" s="769">
        <v>44546</v>
      </c>
      <c r="P71" s="41"/>
      <c r="Q71" s="799"/>
      <c r="R71" s="799"/>
      <c r="S71" s="799"/>
      <c r="T71" s="799"/>
      <c r="U71" s="861"/>
      <c r="W71" s="863"/>
      <c r="X71" s="863"/>
    </row>
    <row r="72" spans="1:24" ht="15" thickTop="1" thickBot="1">
      <c r="A72" s="188">
        <v>71</v>
      </c>
      <c r="B72" s="188">
        <v>6020</v>
      </c>
      <c r="C72" s="977" t="s">
        <v>32093</v>
      </c>
      <c r="D72" s="264" t="s">
        <v>32357</v>
      </c>
      <c r="E72" s="524" t="s">
        <v>32393</v>
      </c>
      <c r="F72" s="87" t="s">
        <v>28577</v>
      </c>
      <c r="G72" s="768" t="s">
        <v>32469</v>
      </c>
      <c r="H72" s="264" t="s">
        <v>32231</v>
      </c>
      <c r="I72" s="264" t="s">
        <v>23343</v>
      </c>
      <c r="J72" s="41"/>
      <c r="K72" s="41"/>
      <c r="L72" s="41"/>
      <c r="M72" s="41"/>
      <c r="N72" s="41"/>
      <c r="O72" s="769">
        <v>44546</v>
      </c>
      <c r="P72" s="41"/>
      <c r="Q72" s="799"/>
      <c r="R72" s="799"/>
      <c r="S72" s="799"/>
      <c r="T72" s="799"/>
      <c r="U72" s="861"/>
      <c r="W72" s="863"/>
      <c r="X72" s="863"/>
    </row>
    <row r="73" spans="1:24" ht="15" thickTop="1" thickBot="1">
      <c r="A73" s="188">
        <v>72</v>
      </c>
      <c r="B73" s="188">
        <v>6030</v>
      </c>
      <c r="C73" s="977" t="s">
        <v>32094</v>
      </c>
      <c r="D73" s="264" t="s">
        <v>32358</v>
      </c>
      <c r="E73" s="524" t="s">
        <v>32394</v>
      </c>
      <c r="F73" s="87" t="s">
        <v>28577</v>
      </c>
      <c r="G73" s="768" t="s">
        <v>32469</v>
      </c>
      <c r="H73" s="264" t="s">
        <v>32232</v>
      </c>
      <c r="I73" s="264" t="s">
        <v>23343</v>
      </c>
      <c r="J73" s="41"/>
      <c r="K73" s="41"/>
      <c r="L73" s="41"/>
      <c r="M73" s="41"/>
      <c r="N73" s="41"/>
      <c r="O73" s="769">
        <v>44546</v>
      </c>
      <c r="P73" s="41"/>
      <c r="Q73" s="799"/>
      <c r="R73" s="799"/>
      <c r="S73" s="799"/>
      <c r="T73" s="799"/>
      <c r="U73" s="861"/>
      <c r="W73" s="863"/>
      <c r="X73" s="863"/>
    </row>
    <row r="74" spans="1:24" ht="15" thickTop="1" thickBot="1">
      <c r="A74" s="188">
        <v>73</v>
      </c>
      <c r="B74" s="188">
        <v>6040</v>
      </c>
      <c r="C74" s="977" t="s">
        <v>32095</v>
      </c>
      <c r="D74" s="264" t="s">
        <v>32359</v>
      </c>
      <c r="E74" s="524" t="s">
        <v>32394</v>
      </c>
      <c r="F74" s="87" t="s">
        <v>28577</v>
      </c>
      <c r="G74" s="768" t="s">
        <v>32469</v>
      </c>
      <c r="H74" s="264" t="s">
        <v>32233</v>
      </c>
      <c r="I74" s="264" t="s">
        <v>23343</v>
      </c>
      <c r="J74" s="41"/>
      <c r="K74" s="41"/>
      <c r="L74" s="41"/>
      <c r="M74" s="41"/>
      <c r="N74" s="41"/>
      <c r="O74" s="769">
        <v>44546</v>
      </c>
      <c r="P74" s="41"/>
      <c r="Q74" s="799"/>
      <c r="R74" s="799"/>
      <c r="S74" s="799"/>
      <c r="T74" s="799"/>
      <c r="U74" s="861"/>
      <c r="W74" s="863"/>
      <c r="X74" s="863"/>
    </row>
    <row r="75" spans="1:24" ht="15" thickTop="1" thickBot="1">
      <c r="A75" s="188">
        <v>74</v>
      </c>
      <c r="B75" s="188">
        <v>6050</v>
      </c>
      <c r="C75" s="977" t="s">
        <v>32096</v>
      </c>
      <c r="D75" s="264" t="s">
        <v>32360</v>
      </c>
      <c r="E75" s="524" t="s">
        <v>32395</v>
      </c>
      <c r="F75" s="87" t="s">
        <v>28577</v>
      </c>
      <c r="G75" s="768" t="s">
        <v>32469</v>
      </c>
      <c r="H75" s="264" t="s">
        <v>32234</v>
      </c>
      <c r="I75" s="264" t="s">
        <v>23343</v>
      </c>
      <c r="J75" s="41"/>
      <c r="K75" s="41"/>
      <c r="L75" s="41"/>
      <c r="M75" s="41"/>
      <c r="N75" s="41"/>
      <c r="O75" s="769">
        <v>44546</v>
      </c>
      <c r="P75" s="41"/>
      <c r="Q75" s="799"/>
      <c r="R75" s="799"/>
      <c r="S75" s="799"/>
      <c r="T75" s="799"/>
      <c r="U75" s="861"/>
      <c r="W75" s="863"/>
      <c r="X75" s="863"/>
    </row>
    <row r="76" spans="1:24" ht="15" thickTop="1" thickBot="1">
      <c r="A76" s="188">
        <v>75</v>
      </c>
      <c r="B76" s="188">
        <v>6060</v>
      </c>
      <c r="C76" s="977" t="s">
        <v>32097</v>
      </c>
      <c r="D76" s="264" t="s">
        <v>32361</v>
      </c>
      <c r="E76" s="1163" t="s">
        <v>32396</v>
      </c>
      <c r="F76" s="87" t="s">
        <v>28577</v>
      </c>
      <c r="G76" s="768" t="s">
        <v>32469</v>
      </c>
      <c r="H76" s="264" t="s">
        <v>32235</v>
      </c>
      <c r="I76" s="264" t="s">
        <v>23343</v>
      </c>
      <c r="J76" s="41"/>
      <c r="K76" s="41"/>
      <c r="L76" s="41"/>
      <c r="M76" s="41"/>
      <c r="N76" s="41"/>
      <c r="O76" s="769">
        <v>44546</v>
      </c>
      <c r="P76" s="41"/>
      <c r="Q76" s="799"/>
      <c r="R76" s="799"/>
      <c r="S76" s="799"/>
      <c r="T76" s="799"/>
      <c r="U76" s="861"/>
      <c r="W76" s="863"/>
      <c r="X76" s="863"/>
    </row>
    <row r="77" spans="1:24" ht="15" thickTop="1" thickBot="1">
      <c r="A77" s="188">
        <v>76</v>
      </c>
      <c r="B77" s="188">
        <v>7000</v>
      </c>
      <c r="C77" s="977" t="s">
        <v>32099</v>
      </c>
      <c r="D77" s="264" t="s">
        <v>32362</v>
      </c>
      <c r="E77" s="524" t="s">
        <v>32397</v>
      </c>
      <c r="F77" s="87" t="s">
        <v>28577</v>
      </c>
      <c r="G77" s="768" t="s">
        <v>32469</v>
      </c>
      <c r="H77" s="264" t="s">
        <v>32236</v>
      </c>
      <c r="I77" s="264" t="s">
        <v>32128</v>
      </c>
      <c r="J77" s="41"/>
      <c r="K77" s="41"/>
      <c r="L77" s="41"/>
      <c r="M77" s="41"/>
      <c r="N77" s="41"/>
      <c r="O77" s="769">
        <v>44546</v>
      </c>
      <c r="P77" s="41"/>
      <c r="Q77" s="799"/>
      <c r="R77" s="799"/>
      <c r="S77" s="799"/>
      <c r="T77" s="799"/>
      <c r="U77" s="861"/>
      <c r="W77" s="863"/>
      <c r="X77" s="863"/>
    </row>
    <row r="78" spans="1:24" ht="15" thickTop="1" thickBot="1">
      <c r="A78" s="188">
        <v>77</v>
      </c>
      <c r="B78" s="188">
        <v>7010</v>
      </c>
      <c r="C78" s="977" t="s">
        <v>32100</v>
      </c>
      <c r="D78" s="264" t="s">
        <v>32363</v>
      </c>
      <c r="E78" s="524" t="s">
        <v>32398</v>
      </c>
      <c r="F78" s="87" t="s">
        <v>28577</v>
      </c>
      <c r="G78" s="768" t="s">
        <v>32469</v>
      </c>
      <c r="H78" s="264" t="s">
        <v>32237</v>
      </c>
      <c r="I78" s="264" t="s">
        <v>23343</v>
      </c>
      <c r="J78" s="41"/>
      <c r="K78" s="41"/>
      <c r="L78" s="41"/>
      <c r="M78" s="41"/>
      <c r="N78" s="41"/>
      <c r="O78" s="769">
        <v>44546</v>
      </c>
      <c r="P78" s="41"/>
      <c r="Q78" s="799"/>
      <c r="R78" s="799"/>
      <c r="S78" s="799"/>
      <c r="T78" s="799"/>
      <c r="U78" s="861"/>
      <c r="W78" s="863"/>
      <c r="X78" s="863"/>
    </row>
    <row r="79" spans="1:24" ht="15" thickTop="1" thickBot="1">
      <c r="A79" s="188">
        <v>78</v>
      </c>
      <c r="B79" s="188">
        <v>7020</v>
      </c>
      <c r="C79" s="977" t="s">
        <v>32101</v>
      </c>
      <c r="D79" s="264" t="s">
        <v>32364</v>
      </c>
      <c r="E79" s="524" t="s">
        <v>32399</v>
      </c>
      <c r="F79" s="87" t="s">
        <v>28577</v>
      </c>
      <c r="G79" s="768" t="s">
        <v>32469</v>
      </c>
      <c r="H79" s="264" t="s">
        <v>32238</v>
      </c>
      <c r="I79" s="264" t="s">
        <v>23343</v>
      </c>
      <c r="J79" s="41"/>
      <c r="K79" s="41"/>
      <c r="L79" s="41"/>
      <c r="M79" s="41"/>
      <c r="N79" s="41"/>
      <c r="O79" s="769">
        <v>44546</v>
      </c>
      <c r="P79" s="41"/>
      <c r="Q79" s="799"/>
      <c r="R79" s="799"/>
      <c r="S79" s="799"/>
      <c r="T79" s="799"/>
      <c r="U79" s="861"/>
      <c r="W79" s="863"/>
      <c r="X79" s="863"/>
    </row>
    <row r="80" spans="1:24" ht="15" thickTop="1" thickBot="1">
      <c r="A80" s="188">
        <v>80</v>
      </c>
      <c r="B80" s="188">
        <v>7040</v>
      </c>
      <c r="C80" s="977" t="s">
        <v>32102</v>
      </c>
      <c r="D80" s="264" t="s">
        <v>32365</v>
      </c>
      <c r="E80" s="524" t="s">
        <v>32400</v>
      </c>
      <c r="F80" s="87" t="s">
        <v>28577</v>
      </c>
      <c r="G80" s="768" t="s">
        <v>32469</v>
      </c>
      <c r="H80" s="264" t="s">
        <v>32239</v>
      </c>
      <c r="I80" s="264" t="s">
        <v>23343</v>
      </c>
      <c r="J80" s="41"/>
      <c r="K80" s="41"/>
      <c r="L80" s="41"/>
      <c r="M80" s="41"/>
      <c r="N80" s="41"/>
      <c r="O80" s="769">
        <v>44546</v>
      </c>
      <c r="P80" s="41"/>
      <c r="Q80" s="799"/>
      <c r="R80" s="799"/>
      <c r="S80" s="799"/>
      <c r="T80" s="799"/>
      <c r="U80" s="861"/>
      <c r="W80" s="863"/>
      <c r="X80" s="863"/>
    </row>
    <row r="81" spans="1:24" ht="15" thickTop="1" thickBot="1">
      <c r="A81" s="188">
        <v>81</v>
      </c>
      <c r="B81" s="188">
        <v>7050</v>
      </c>
      <c r="C81" s="977" t="s">
        <v>32103</v>
      </c>
      <c r="D81" s="264" t="s">
        <v>32366</v>
      </c>
      <c r="E81" s="524" t="s">
        <v>32401</v>
      </c>
      <c r="F81" s="87" t="s">
        <v>28577</v>
      </c>
      <c r="G81" s="768" t="s">
        <v>32469</v>
      </c>
      <c r="H81" s="264" t="s">
        <v>32240</v>
      </c>
      <c r="I81" s="264" t="s">
        <v>23343</v>
      </c>
      <c r="J81" s="41"/>
      <c r="K81" s="41"/>
      <c r="L81" s="41"/>
      <c r="M81" s="41"/>
      <c r="N81" s="41"/>
      <c r="O81" s="769">
        <v>44546</v>
      </c>
      <c r="P81" s="41"/>
      <c r="Q81" s="799"/>
      <c r="R81" s="799"/>
      <c r="S81" s="799"/>
      <c r="T81" s="799"/>
      <c r="U81" s="861"/>
      <c r="W81" s="863"/>
      <c r="X81" s="863"/>
    </row>
    <row r="82" spans="1:24" ht="15" thickTop="1" thickBot="1">
      <c r="A82" s="188">
        <v>82</v>
      </c>
      <c r="B82" s="188">
        <v>7060</v>
      </c>
      <c r="C82" s="977" t="s">
        <v>32104</v>
      </c>
      <c r="D82" s="264" t="s">
        <v>32367</v>
      </c>
      <c r="E82" s="524" t="s">
        <v>32402</v>
      </c>
      <c r="F82" s="87" t="s">
        <v>28577</v>
      </c>
      <c r="G82" s="768" t="s">
        <v>32469</v>
      </c>
      <c r="H82" s="264" t="s">
        <v>32241</v>
      </c>
      <c r="I82" s="264" t="s">
        <v>23343</v>
      </c>
      <c r="J82" s="41"/>
      <c r="K82" s="41"/>
      <c r="L82" s="41"/>
      <c r="M82" s="41"/>
      <c r="N82" s="41"/>
      <c r="O82" s="769">
        <v>44546</v>
      </c>
      <c r="P82" s="41"/>
      <c r="Q82" s="799"/>
      <c r="R82" s="799"/>
      <c r="S82" s="799"/>
      <c r="T82" s="799"/>
      <c r="U82" s="861"/>
      <c r="W82" s="863"/>
      <c r="X82" s="863"/>
    </row>
    <row r="83" spans="1:24" ht="15" thickTop="1" thickBot="1">
      <c r="A83" s="188">
        <v>83</v>
      </c>
      <c r="B83" s="188">
        <v>7070</v>
      </c>
      <c r="C83" s="977" t="s">
        <v>32105</v>
      </c>
      <c r="D83" s="264" t="s">
        <v>32368</v>
      </c>
      <c r="E83" s="524" t="s">
        <v>32403</v>
      </c>
      <c r="F83" s="87" t="s">
        <v>28577</v>
      </c>
      <c r="G83" s="768" t="s">
        <v>32469</v>
      </c>
      <c r="H83" s="264" t="s">
        <v>32242</v>
      </c>
      <c r="I83" s="264" t="s">
        <v>23343</v>
      </c>
      <c r="J83" s="41"/>
      <c r="K83" s="41"/>
      <c r="L83" s="41"/>
      <c r="M83" s="41"/>
      <c r="N83" s="41"/>
      <c r="O83" s="769">
        <v>44546</v>
      </c>
      <c r="P83" s="41"/>
      <c r="Q83" s="799"/>
      <c r="R83" s="799"/>
      <c r="S83" s="799"/>
      <c r="T83" s="799"/>
      <c r="U83" s="861"/>
      <c r="W83" s="863"/>
      <c r="X83" s="863"/>
    </row>
    <row r="84" spans="1:24" ht="15" thickTop="1" thickBot="1">
      <c r="A84" s="188">
        <v>84</v>
      </c>
      <c r="B84" s="188">
        <v>7080</v>
      </c>
      <c r="C84" s="977" t="s">
        <v>32106</v>
      </c>
      <c r="D84" s="264" t="s">
        <v>32369</v>
      </c>
      <c r="E84" s="524" t="s">
        <v>32404</v>
      </c>
      <c r="F84" s="87" t="s">
        <v>28577</v>
      </c>
      <c r="G84" s="768" t="s">
        <v>32469</v>
      </c>
      <c r="H84" s="264" t="s">
        <v>32243</v>
      </c>
      <c r="I84" s="264" t="s">
        <v>23343</v>
      </c>
      <c r="J84" s="41"/>
      <c r="K84" s="41"/>
      <c r="L84" s="41"/>
      <c r="M84" s="41"/>
      <c r="N84" s="41"/>
      <c r="O84" s="769">
        <v>44546</v>
      </c>
      <c r="P84" s="41"/>
      <c r="Q84" s="799"/>
      <c r="R84" s="799"/>
      <c r="S84" s="799"/>
      <c r="T84" s="799"/>
      <c r="U84" s="861"/>
      <c r="W84" s="863"/>
      <c r="X84" s="863"/>
    </row>
    <row r="85" spans="1:24" ht="15" thickTop="1" thickBot="1">
      <c r="A85" s="188">
        <v>85</v>
      </c>
      <c r="B85" s="188">
        <v>7090</v>
      </c>
      <c r="C85" s="977" t="s">
        <v>32107</v>
      </c>
      <c r="D85" s="264" t="s">
        <v>32370</v>
      </c>
      <c r="E85" s="524" t="s">
        <v>32405</v>
      </c>
      <c r="F85" s="87" t="s">
        <v>28577</v>
      </c>
      <c r="G85" s="768" t="s">
        <v>32469</v>
      </c>
      <c r="H85" s="264" t="s">
        <v>32244</v>
      </c>
      <c r="I85" s="264" t="s">
        <v>23343</v>
      </c>
      <c r="J85" s="41"/>
      <c r="K85" s="41"/>
      <c r="L85" s="41"/>
      <c r="M85" s="41"/>
      <c r="N85" s="41"/>
      <c r="O85" s="769">
        <v>44546</v>
      </c>
      <c r="P85" s="41"/>
      <c r="Q85" s="799"/>
      <c r="R85" s="799"/>
      <c r="S85" s="799"/>
      <c r="T85" s="799"/>
      <c r="U85" s="861"/>
      <c r="W85" s="863"/>
      <c r="X85" s="863"/>
    </row>
    <row r="86" spans="1:24" ht="15" thickTop="1" thickBot="1">
      <c r="A86" s="188">
        <v>86</v>
      </c>
      <c r="B86" s="188">
        <v>7100</v>
      </c>
      <c r="C86" s="977" t="s">
        <v>32108</v>
      </c>
      <c r="D86" s="264" t="s">
        <v>32371</v>
      </c>
      <c r="E86" s="524" t="s">
        <v>32406</v>
      </c>
      <c r="F86" s="87" t="s">
        <v>28577</v>
      </c>
      <c r="G86" s="768" t="s">
        <v>32469</v>
      </c>
      <c r="H86" s="264" t="s">
        <v>32245</v>
      </c>
      <c r="I86" s="264" t="s">
        <v>23343</v>
      </c>
      <c r="J86" s="41"/>
      <c r="K86" s="41"/>
      <c r="L86" s="41"/>
      <c r="M86" s="41"/>
      <c r="N86" s="41"/>
      <c r="O86" s="769">
        <v>44546</v>
      </c>
      <c r="P86" s="41"/>
      <c r="Q86" s="799"/>
      <c r="R86" s="799"/>
      <c r="S86" s="799"/>
      <c r="T86" s="799"/>
      <c r="U86" s="861"/>
      <c r="W86" s="863"/>
      <c r="X86" s="863"/>
    </row>
    <row r="87" spans="1:24" ht="15" thickTop="1" thickBot="1">
      <c r="A87" s="188">
        <v>87</v>
      </c>
      <c r="B87" s="188">
        <v>7110</v>
      </c>
      <c r="C87" s="977" t="s">
        <v>32109</v>
      </c>
      <c r="D87" s="264" t="s">
        <v>32372</v>
      </c>
      <c r="E87" s="1163" t="s">
        <v>32407</v>
      </c>
      <c r="F87" s="87" t="s">
        <v>28577</v>
      </c>
      <c r="G87" s="768" t="s">
        <v>32469</v>
      </c>
      <c r="H87" s="264" t="s">
        <v>32246</v>
      </c>
      <c r="I87" s="264" t="s">
        <v>23343</v>
      </c>
      <c r="J87" s="41"/>
      <c r="K87" s="41"/>
      <c r="L87" s="41"/>
      <c r="M87" s="41"/>
      <c r="N87" s="41"/>
      <c r="O87" s="769">
        <v>44546</v>
      </c>
      <c r="P87" s="41"/>
      <c r="Q87" s="799"/>
      <c r="R87" s="799"/>
      <c r="S87" s="799"/>
      <c r="T87" s="799"/>
      <c r="U87" s="861"/>
      <c r="W87" s="863"/>
      <c r="X87" s="863"/>
    </row>
    <row r="88" spans="1:24" ht="15" thickTop="1" thickBot="1">
      <c r="A88" s="188">
        <v>88</v>
      </c>
      <c r="B88" s="188">
        <v>7120</v>
      </c>
      <c r="C88" s="977" t="s">
        <v>32110</v>
      </c>
      <c r="D88" s="264" t="s">
        <v>32373</v>
      </c>
      <c r="E88" s="524" t="s">
        <v>32408</v>
      </c>
      <c r="F88" s="87" t="s">
        <v>28577</v>
      </c>
      <c r="G88" s="768" t="s">
        <v>32469</v>
      </c>
      <c r="H88" s="264" t="s">
        <v>32247</v>
      </c>
      <c r="I88" s="264" t="s">
        <v>23343</v>
      </c>
      <c r="J88" s="41"/>
      <c r="K88" s="41"/>
      <c r="L88" s="41"/>
      <c r="M88" s="41"/>
      <c r="N88" s="41"/>
      <c r="O88" s="769">
        <v>44546</v>
      </c>
      <c r="P88" s="41"/>
      <c r="Q88" s="799"/>
      <c r="R88" s="799"/>
      <c r="S88" s="799"/>
      <c r="T88" s="799"/>
      <c r="U88" s="861"/>
      <c r="W88" s="863"/>
      <c r="X88" s="863"/>
    </row>
    <row r="89" spans="1:24" ht="15" thickTop="1" thickBot="1">
      <c r="A89" s="188">
        <v>89</v>
      </c>
      <c r="B89" s="188">
        <v>7130</v>
      </c>
      <c r="C89" s="977" t="s">
        <v>32111</v>
      </c>
      <c r="D89" s="264" t="s">
        <v>32374</v>
      </c>
      <c r="E89" s="524" t="s">
        <v>32409</v>
      </c>
      <c r="F89" s="87" t="s">
        <v>28577</v>
      </c>
      <c r="G89" s="768" t="s">
        <v>32469</v>
      </c>
      <c r="H89" s="264" t="s">
        <v>32248</v>
      </c>
      <c r="I89" s="264" t="s">
        <v>23343</v>
      </c>
      <c r="J89" s="41"/>
      <c r="K89" s="41"/>
      <c r="L89" s="41"/>
      <c r="M89" s="41"/>
      <c r="N89" s="41"/>
      <c r="O89" s="769">
        <v>44546</v>
      </c>
      <c r="P89" s="41"/>
      <c r="Q89" s="799"/>
      <c r="R89" s="799"/>
      <c r="S89" s="799"/>
      <c r="T89" s="799"/>
      <c r="U89" s="861"/>
      <c r="W89" s="863"/>
      <c r="X89" s="863"/>
    </row>
    <row r="90" spans="1:24" ht="15" thickTop="1" thickBot="1">
      <c r="A90" s="188">
        <v>90</v>
      </c>
      <c r="B90" s="188">
        <v>7140</v>
      </c>
      <c r="C90" s="977" t="s">
        <v>32112</v>
      </c>
      <c r="D90" s="264" t="s">
        <v>32375</v>
      </c>
      <c r="E90" s="524" t="s">
        <v>32410</v>
      </c>
      <c r="F90" s="87" t="s">
        <v>28577</v>
      </c>
      <c r="G90" s="768" t="s">
        <v>32469</v>
      </c>
      <c r="H90" s="264" t="s">
        <v>32249</v>
      </c>
      <c r="I90" s="264" t="s">
        <v>23343</v>
      </c>
      <c r="J90" s="41"/>
      <c r="K90" s="41"/>
      <c r="L90" s="41"/>
      <c r="M90" s="41"/>
      <c r="N90" s="41"/>
      <c r="O90" s="769">
        <v>44546</v>
      </c>
      <c r="P90" s="41"/>
      <c r="Q90" s="799"/>
      <c r="R90" s="799"/>
      <c r="S90" s="799"/>
      <c r="T90" s="799"/>
      <c r="U90" s="861"/>
      <c r="W90" s="863"/>
      <c r="X90" s="863"/>
    </row>
    <row r="91" spans="1:24" ht="15" thickTop="1" thickBot="1">
      <c r="A91" s="188">
        <v>91</v>
      </c>
      <c r="B91" s="188">
        <v>7150</v>
      </c>
      <c r="C91" s="977" t="s">
        <v>32113</v>
      </c>
      <c r="D91" s="264" t="s">
        <v>32376</v>
      </c>
      <c r="E91" s="524" t="s">
        <v>32411</v>
      </c>
      <c r="F91" s="87" t="s">
        <v>28577</v>
      </c>
      <c r="G91" s="768" t="s">
        <v>32469</v>
      </c>
      <c r="H91" s="264" t="s">
        <v>32250</v>
      </c>
      <c r="I91" s="264" t="s">
        <v>23343</v>
      </c>
      <c r="J91" s="41"/>
      <c r="K91" s="41"/>
      <c r="L91" s="41"/>
      <c r="M91" s="41"/>
      <c r="N91" s="41"/>
      <c r="O91" s="769">
        <v>44546</v>
      </c>
      <c r="P91" s="41"/>
      <c r="Q91" s="799"/>
      <c r="R91" s="799"/>
      <c r="S91" s="799"/>
      <c r="T91" s="799"/>
      <c r="U91" s="861"/>
      <c r="W91" s="863"/>
      <c r="X91" s="863"/>
    </row>
    <row r="92" spans="1:24" ht="15" thickTop="1" thickBot="1">
      <c r="A92" s="188">
        <v>92</v>
      </c>
      <c r="B92" s="188">
        <v>7160</v>
      </c>
      <c r="C92" s="977" t="s">
        <v>32114</v>
      </c>
      <c r="D92" s="264" t="s">
        <v>32377</v>
      </c>
      <c r="E92" s="524" t="s">
        <v>32412</v>
      </c>
      <c r="F92" s="87" t="s">
        <v>28577</v>
      </c>
      <c r="G92" s="768" t="s">
        <v>32469</v>
      </c>
      <c r="H92" s="264" t="s">
        <v>32251</v>
      </c>
      <c r="I92" s="264" t="s">
        <v>23343</v>
      </c>
      <c r="J92" s="41"/>
      <c r="K92" s="41"/>
      <c r="L92" s="41"/>
      <c r="M92" s="41"/>
      <c r="N92" s="41"/>
      <c r="O92" s="769">
        <v>44546</v>
      </c>
      <c r="P92" s="41"/>
      <c r="Q92" s="799"/>
      <c r="R92" s="799"/>
      <c r="S92" s="799"/>
      <c r="T92" s="799"/>
      <c r="U92" s="861"/>
      <c r="W92" s="863"/>
      <c r="X92" s="863"/>
    </row>
    <row r="93" spans="1:24" ht="15" thickTop="1" thickBot="1">
      <c r="A93" s="188">
        <v>93</v>
      </c>
      <c r="B93" s="188">
        <v>7170</v>
      </c>
      <c r="C93" s="977" t="s">
        <v>32115</v>
      </c>
      <c r="D93" s="264" t="s">
        <v>32378</v>
      </c>
      <c r="E93" s="524" t="s">
        <v>32413</v>
      </c>
      <c r="F93" s="87" t="s">
        <v>28577</v>
      </c>
      <c r="G93" s="768" t="s">
        <v>32469</v>
      </c>
      <c r="H93" s="264" t="s">
        <v>32252</v>
      </c>
      <c r="I93" s="264" t="s">
        <v>23343</v>
      </c>
      <c r="J93" s="41"/>
      <c r="K93" s="41"/>
      <c r="L93" s="41"/>
      <c r="M93" s="41"/>
      <c r="N93" s="41"/>
      <c r="O93" s="769">
        <v>44546</v>
      </c>
      <c r="P93" s="41"/>
      <c r="Q93" s="799"/>
      <c r="R93" s="799"/>
      <c r="S93" s="799"/>
      <c r="T93" s="799"/>
      <c r="U93" s="861"/>
      <c r="W93" s="863"/>
      <c r="X93" s="863"/>
    </row>
    <row r="94" spans="1:24" ht="15" thickTop="1" thickBot="1">
      <c r="A94" s="188">
        <v>94</v>
      </c>
      <c r="B94" s="188">
        <v>7180</v>
      </c>
      <c r="C94" s="977" t="s">
        <v>32116</v>
      </c>
      <c r="D94" s="264" t="s">
        <v>32379</v>
      </c>
      <c r="E94" s="524" t="s">
        <v>32414</v>
      </c>
      <c r="F94" s="87" t="s">
        <v>28577</v>
      </c>
      <c r="G94" s="768" t="s">
        <v>32469</v>
      </c>
      <c r="H94" s="264" t="s">
        <v>32253</v>
      </c>
      <c r="I94" s="264" t="s">
        <v>23343</v>
      </c>
      <c r="J94" s="41"/>
      <c r="K94" s="41"/>
      <c r="L94" s="41"/>
      <c r="M94" s="41"/>
      <c r="N94" s="41"/>
      <c r="O94" s="769">
        <v>44546</v>
      </c>
      <c r="P94" s="41"/>
      <c r="Q94" s="799"/>
      <c r="R94" s="799"/>
      <c r="S94" s="799"/>
      <c r="T94" s="799"/>
      <c r="U94" s="861"/>
      <c r="W94" s="863"/>
      <c r="X94" s="863"/>
    </row>
    <row r="95" spans="1:24" ht="15" thickTop="1" thickBot="1">
      <c r="A95" s="188">
        <v>95</v>
      </c>
      <c r="B95" s="188">
        <v>7190</v>
      </c>
      <c r="C95" s="977" t="s">
        <v>32117</v>
      </c>
      <c r="D95" s="264" t="s">
        <v>32380</v>
      </c>
      <c r="E95" s="524" t="s">
        <v>32415</v>
      </c>
      <c r="F95" s="87" t="s">
        <v>28577</v>
      </c>
      <c r="G95" s="768" t="s">
        <v>32469</v>
      </c>
      <c r="H95" s="264" t="s">
        <v>32254</v>
      </c>
      <c r="I95" s="264" t="s">
        <v>23343</v>
      </c>
      <c r="J95" s="41"/>
      <c r="K95" s="41"/>
      <c r="L95" s="41"/>
      <c r="M95" s="41"/>
      <c r="N95" s="41"/>
      <c r="O95" s="769">
        <v>44546</v>
      </c>
      <c r="P95" s="41"/>
      <c r="Q95" s="799"/>
      <c r="R95" s="799"/>
      <c r="S95" s="799"/>
      <c r="T95" s="799"/>
      <c r="U95" s="861"/>
      <c r="W95" s="863"/>
      <c r="X95" s="863"/>
    </row>
    <row r="96" spans="1:24" ht="15" thickTop="1" thickBot="1">
      <c r="A96" s="188">
        <v>96</v>
      </c>
      <c r="B96" s="188">
        <v>7200</v>
      </c>
      <c r="C96" s="977" t="s">
        <v>32118</v>
      </c>
      <c r="D96" s="264" t="s">
        <v>32381</v>
      </c>
      <c r="E96" s="524" t="s">
        <v>32416</v>
      </c>
      <c r="F96" s="87" t="s">
        <v>28577</v>
      </c>
      <c r="G96" s="768" t="s">
        <v>32469</v>
      </c>
      <c r="H96" s="264" t="s">
        <v>32255</v>
      </c>
      <c r="I96" s="264" t="s">
        <v>23343</v>
      </c>
      <c r="J96" s="41"/>
      <c r="K96" s="41"/>
      <c r="L96" s="41"/>
      <c r="M96" s="41"/>
      <c r="N96" s="41"/>
      <c r="O96" s="769">
        <v>44546</v>
      </c>
      <c r="P96" s="41"/>
      <c r="Q96" s="799"/>
      <c r="R96" s="799"/>
      <c r="S96" s="799"/>
      <c r="T96" s="799"/>
      <c r="U96" s="861"/>
      <c r="W96" s="863"/>
      <c r="X96" s="863"/>
    </row>
    <row r="97" spans="1:24" ht="15" thickTop="1" thickBot="1">
      <c r="A97" s="188">
        <v>97</v>
      </c>
      <c r="B97" s="188">
        <v>7210</v>
      </c>
      <c r="C97" s="977" t="s">
        <v>32119</v>
      </c>
      <c r="D97" s="264" t="s">
        <v>32382</v>
      </c>
      <c r="E97" s="524" t="s">
        <v>32417</v>
      </c>
      <c r="F97" s="87" t="s">
        <v>28577</v>
      </c>
      <c r="G97" s="768" t="s">
        <v>32469</v>
      </c>
      <c r="H97" s="264" t="s">
        <v>32256</v>
      </c>
      <c r="I97" s="264" t="s">
        <v>23343</v>
      </c>
      <c r="J97" s="41"/>
      <c r="K97" s="41"/>
      <c r="L97" s="41"/>
      <c r="M97" s="41"/>
      <c r="N97" s="41"/>
      <c r="O97" s="769">
        <v>44546</v>
      </c>
      <c r="P97" s="41"/>
      <c r="Q97" s="799"/>
      <c r="R97" s="799"/>
      <c r="S97" s="799"/>
      <c r="T97" s="799"/>
      <c r="U97" s="861"/>
      <c r="W97" s="863"/>
      <c r="X97" s="863"/>
    </row>
    <row r="98" spans="1:24" ht="15" thickTop="1" thickBot="1">
      <c r="A98" s="188">
        <v>98</v>
      </c>
      <c r="B98" s="188">
        <v>7220</v>
      </c>
      <c r="C98" s="977" t="s">
        <v>32120</v>
      </c>
      <c r="D98" s="264" t="s">
        <v>32383</v>
      </c>
      <c r="E98" s="524" t="s">
        <v>32418</v>
      </c>
      <c r="F98" s="87" t="s">
        <v>28577</v>
      </c>
      <c r="G98" s="768" t="s">
        <v>32469</v>
      </c>
      <c r="H98" s="264" t="s">
        <v>32257</v>
      </c>
      <c r="I98" s="264" t="s">
        <v>23343</v>
      </c>
      <c r="J98" s="41"/>
      <c r="K98" s="41"/>
      <c r="L98" s="41"/>
      <c r="M98" s="41"/>
      <c r="N98" s="41"/>
      <c r="O98" s="769">
        <v>44546</v>
      </c>
      <c r="P98" s="41"/>
      <c r="Q98" s="799"/>
      <c r="R98" s="799"/>
      <c r="S98" s="799"/>
      <c r="T98" s="799"/>
      <c r="U98" s="861"/>
      <c r="W98" s="863"/>
      <c r="X98" s="863"/>
    </row>
    <row r="99" spans="1:24" ht="15" thickTop="1" thickBot="1">
      <c r="A99" s="188">
        <v>99</v>
      </c>
      <c r="B99" s="188">
        <v>7230</v>
      </c>
      <c r="C99" s="977" t="s">
        <v>32121</v>
      </c>
      <c r="D99" s="264" t="s">
        <v>32384</v>
      </c>
      <c r="E99" s="524" t="s">
        <v>32419</v>
      </c>
      <c r="F99" s="87" t="s">
        <v>28577</v>
      </c>
      <c r="G99" s="768" t="s">
        <v>32469</v>
      </c>
      <c r="H99" s="264" t="s">
        <v>32258</v>
      </c>
      <c r="I99" s="264" t="s">
        <v>23343</v>
      </c>
      <c r="J99" s="41"/>
      <c r="K99" s="41"/>
      <c r="L99" s="41"/>
      <c r="M99" s="41"/>
      <c r="N99" s="41"/>
      <c r="O99" s="769">
        <v>44546</v>
      </c>
      <c r="P99" s="41"/>
      <c r="Q99" s="799"/>
      <c r="R99" s="799"/>
      <c r="S99" s="799"/>
      <c r="T99" s="799"/>
      <c r="U99" s="861"/>
      <c r="W99" s="863"/>
      <c r="X99" s="863"/>
    </row>
    <row r="100" spans="1:24" ht="15" thickTop="1" thickBot="1">
      <c r="A100" s="188">
        <v>100</v>
      </c>
      <c r="B100" s="188">
        <v>7240</v>
      </c>
      <c r="C100" s="977" t="s">
        <v>32122</v>
      </c>
      <c r="D100" s="264" t="s">
        <v>32385</v>
      </c>
      <c r="E100" s="524" t="s">
        <v>32420</v>
      </c>
      <c r="F100" s="87" t="s">
        <v>28577</v>
      </c>
      <c r="G100" s="768" t="s">
        <v>32469</v>
      </c>
      <c r="H100" s="264" t="s">
        <v>32259</v>
      </c>
      <c r="I100" s="264" t="s">
        <v>23343</v>
      </c>
      <c r="J100" s="41"/>
      <c r="K100" s="41"/>
      <c r="L100" s="41"/>
      <c r="M100" s="41"/>
      <c r="N100" s="41"/>
      <c r="O100" s="769">
        <v>44546</v>
      </c>
      <c r="P100" s="41"/>
      <c r="Q100" s="799"/>
      <c r="R100" s="799"/>
      <c r="S100" s="799"/>
      <c r="T100" s="799"/>
      <c r="U100" s="861"/>
      <c r="W100" s="863"/>
      <c r="X100" s="863"/>
    </row>
    <row r="101" spans="1:24" ht="15" thickTop="1" thickBot="1">
      <c r="A101" s="188">
        <v>101</v>
      </c>
      <c r="B101" s="188">
        <v>7250</v>
      </c>
      <c r="C101" s="977" t="s">
        <v>32123</v>
      </c>
      <c r="D101" s="264" t="s">
        <v>32386</v>
      </c>
      <c r="E101" s="524" t="s">
        <v>32421</v>
      </c>
      <c r="F101" s="87" t="s">
        <v>28577</v>
      </c>
      <c r="G101" s="768" t="s">
        <v>32469</v>
      </c>
      <c r="H101" s="264" t="s">
        <v>32260</v>
      </c>
      <c r="I101" s="264" t="s">
        <v>23343</v>
      </c>
      <c r="J101" s="41"/>
      <c r="K101" s="41"/>
      <c r="L101" s="41"/>
      <c r="M101" s="41"/>
      <c r="N101" s="41"/>
      <c r="O101" s="769">
        <v>44546</v>
      </c>
      <c r="P101" s="41"/>
      <c r="Q101" s="799"/>
      <c r="R101" s="799"/>
      <c r="S101" s="799"/>
      <c r="T101" s="799"/>
      <c r="U101" s="861"/>
      <c r="W101" s="863"/>
      <c r="X101" s="863"/>
    </row>
    <row r="102" spans="1:24" ht="15" thickTop="1" thickBot="1">
      <c r="A102" s="188">
        <v>102</v>
      </c>
      <c r="B102" s="188">
        <v>7260</v>
      </c>
      <c r="C102" s="977" t="s">
        <v>32124</v>
      </c>
      <c r="D102" s="264" t="s">
        <v>32387</v>
      </c>
      <c r="E102" s="524" t="s">
        <v>32422</v>
      </c>
      <c r="F102" s="87" t="s">
        <v>28577</v>
      </c>
      <c r="G102" s="768" t="s">
        <v>32469</v>
      </c>
      <c r="H102" s="264" t="s">
        <v>32261</v>
      </c>
      <c r="I102" s="264" t="s">
        <v>23343</v>
      </c>
      <c r="J102" s="41"/>
      <c r="K102" s="41"/>
      <c r="L102" s="41"/>
      <c r="M102" s="41"/>
      <c r="N102" s="41"/>
      <c r="O102" s="769">
        <v>44546</v>
      </c>
      <c r="P102" s="41"/>
      <c r="Q102" s="799"/>
      <c r="R102" s="799"/>
      <c r="S102" s="799"/>
      <c r="T102" s="799"/>
      <c r="U102" s="861"/>
      <c r="W102" s="863"/>
      <c r="X102" s="863"/>
    </row>
    <row r="103" spans="1:24" ht="15" thickTop="1" thickBot="1">
      <c r="A103" s="188">
        <v>103</v>
      </c>
      <c r="B103" s="188">
        <v>7270</v>
      </c>
      <c r="C103" s="977" t="s">
        <v>32125</v>
      </c>
      <c r="D103" s="264" t="s">
        <v>32388</v>
      </c>
      <c r="E103" s="524" t="s">
        <v>32423</v>
      </c>
      <c r="F103" s="87" t="s">
        <v>28577</v>
      </c>
      <c r="G103" s="768" t="s">
        <v>32469</v>
      </c>
      <c r="H103" s="264" t="s">
        <v>32262</v>
      </c>
      <c r="I103" s="264" t="s">
        <v>23343</v>
      </c>
      <c r="J103" s="41"/>
      <c r="K103" s="41"/>
      <c r="L103" s="41"/>
      <c r="M103" s="41"/>
      <c r="N103" s="41"/>
      <c r="O103" s="769">
        <v>44546</v>
      </c>
      <c r="P103" s="41"/>
      <c r="Q103" s="799"/>
      <c r="R103" s="799"/>
      <c r="S103" s="799"/>
      <c r="T103" s="799"/>
      <c r="U103" s="861"/>
      <c r="W103" s="863"/>
      <c r="X103" s="863"/>
    </row>
    <row r="104" spans="1:24" ht="15" thickTop="1" thickBot="1">
      <c r="A104" s="188">
        <v>104</v>
      </c>
      <c r="B104" s="188">
        <v>7280</v>
      </c>
      <c r="C104" s="977" t="s">
        <v>32126</v>
      </c>
      <c r="D104" s="264" t="s">
        <v>32389</v>
      </c>
      <c r="E104" s="524" t="s">
        <v>32424</v>
      </c>
      <c r="F104" s="87" t="s">
        <v>28577</v>
      </c>
      <c r="G104" s="768" t="s">
        <v>32469</v>
      </c>
      <c r="H104" s="264" t="s">
        <v>32263</v>
      </c>
      <c r="I104" s="264" t="s">
        <v>23343</v>
      </c>
      <c r="J104" s="41"/>
      <c r="K104" s="41"/>
      <c r="L104" s="41"/>
      <c r="M104" s="41"/>
      <c r="N104" s="41"/>
      <c r="O104" s="769">
        <v>44546</v>
      </c>
      <c r="P104" s="41"/>
      <c r="Q104" s="799"/>
      <c r="R104" s="799"/>
      <c r="S104" s="799"/>
      <c r="T104" s="799"/>
      <c r="U104" s="861"/>
      <c r="W104" s="863"/>
      <c r="X104" s="863"/>
    </row>
    <row r="105" spans="1:24" ht="15" thickTop="1" thickBot="1">
      <c r="A105" s="188">
        <v>105</v>
      </c>
      <c r="B105" s="188">
        <v>7290</v>
      </c>
      <c r="C105" s="977" t="s">
        <v>32127</v>
      </c>
      <c r="D105" s="264" t="s">
        <v>32390</v>
      </c>
      <c r="E105" s="524" t="s">
        <v>32425</v>
      </c>
      <c r="F105" s="87" t="s">
        <v>28577</v>
      </c>
      <c r="G105" s="768" t="s">
        <v>32469</v>
      </c>
      <c r="H105" s="264" t="s">
        <v>32264</v>
      </c>
      <c r="I105" s="264" t="s">
        <v>23343</v>
      </c>
      <c r="J105" s="41"/>
      <c r="K105" s="41"/>
      <c r="L105" s="41"/>
      <c r="M105" s="41"/>
      <c r="N105" s="41"/>
      <c r="O105" s="769">
        <v>44546</v>
      </c>
      <c r="P105" s="41"/>
      <c r="Q105" s="799"/>
      <c r="R105" s="799"/>
      <c r="S105" s="799"/>
      <c r="T105" s="799"/>
      <c r="U105" s="861"/>
      <c r="W105" s="863"/>
      <c r="X105" s="863"/>
    </row>
    <row r="106" spans="1:24" ht="15" thickTop="1" thickBot="1">
      <c r="A106" s="523">
        <v>106</v>
      </c>
      <c r="B106" s="523">
        <v>8000</v>
      </c>
      <c r="C106" s="1164" t="s">
        <v>32131</v>
      </c>
      <c r="D106" s="264" t="s">
        <v>32578</v>
      </c>
      <c r="E106" s="524" t="s">
        <v>32605</v>
      </c>
      <c r="F106" s="87" t="s">
        <v>28577</v>
      </c>
      <c r="G106" s="768" t="s">
        <v>32469</v>
      </c>
      <c r="H106" s="264" t="s">
        <v>32470</v>
      </c>
      <c r="I106" s="264" t="s">
        <v>19193</v>
      </c>
      <c r="J106" s="41"/>
      <c r="K106" s="41"/>
      <c r="L106" s="41"/>
      <c r="M106" s="41"/>
      <c r="N106" s="41"/>
      <c r="O106" s="769">
        <v>44552</v>
      </c>
      <c r="P106" s="41"/>
      <c r="Q106" s="799"/>
      <c r="R106" s="799"/>
      <c r="S106" s="799"/>
      <c r="T106" s="799"/>
      <c r="U106" s="861"/>
      <c r="W106" s="863"/>
      <c r="X106" s="863"/>
    </row>
    <row r="107" spans="1:24" ht="15" thickTop="1" thickBot="1"/>
    <row r="108" spans="1:24" ht="15" thickTop="1" thickBot="1">
      <c r="A108" s="523">
        <v>108</v>
      </c>
      <c r="B108" s="523">
        <v>8020</v>
      </c>
      <c r="C108" s="1164" t="s">
        <v>32132</v>
      </c>
      <c r="D108" s="264" t="s">
        <v>32580</v>
      </c>
      <c r="E108" s="524" t="s">
        <v>32607</v>
      </c>
      <c r="F108" s="87" t="s">
        <v>28577</v>
      </c>
      <c r="G108" s="768" t="s">
        <v>32469</v>
      </c>
      <c r="H108" s="264" t="s">
        <v>32472</v>
      </c>
      <c r="I108" s="264" t="s">
        <v>23343</v>
      </c>
      <c r="J108" s="41"/>
      <c r="K108" s="41"/>
      <c r="L108" s="41"/>
      <c r="M108" s="41"/>
      <c r="N108" s="41"/>
      <c r="O108" s="769">
        <v>44552</v>
      </c>
      <c r="P108" s="41"/>
      <c r="Q108" s="799"/>
      <c r="R108" s="799"/>
      <c r="S108" s="799"/>
      <c r="T108" s="799"/>
      <c r="U108" s="861"/>
      <c r="W108" s="863"/>
      <c r="X108" s="863"/>
    </row>
    <row r="109" spans="1:24" ht="15" thickTop="1" thickBot="1">
      <c r="A109" s="523">
        <v>109</v>
      </c>
      <c r="B109" s="523">
        <v>8030</v>
      </c>
      <c r="C109" s="1164" t="s">
        <v>32133</v>
      </c>
      <c r="D109" s="264" t="s">
        <v>32581</v>
      </c>
      <c r="E109" s="524" t="s">
        <v>32608</v>
      </c>
      <c r="F109" s="87" t="s">
        <v>28577</v>
      </c>
      <c r="G109" s="768" t="s">
        <v>32469</v>
      </c>
      <c r="H109" s="264" t="s">
        <v>32473</v>
      </c>
      <c r="I109" s="264" t="s">
        <v>23343</v>
      </c>
      <c r="J109" s="41"/>
      <c r="K109" s="41"/>
      <c r="L109" s="41"/>
      <c r="M109" s="41"/>
      <c r="N109" s="41"/>
      <c r="O109" s="769">
        <v>44552</v>
      </c>
      <c r="P109" s="41"/>
      <c r="Q109" s="799"/>
      <c r="R109" s="799"/>
      <c r="S109" s="799"/>
      <c r="T109" s="799"/>
      <c r="U109" s="861"/>
      <c r="W109" s="863"/>
      <c r="X109" s="863"/>
    </row>
    <row r="110" spans="1:24" ht="15" thickTop="1" thickBot="1">
      <c r="A110" s="523">
        <v>110</v>
      </c>
      <c r="B110" s="523">
        <v>8040</v>
      </c>
      <c r="C110" s="1164" t="s">
        <v>32134</v>
      </c>
      <c r="D110" s="264" t="s">
        <v>32582</v>
      </c>
      <c r="E110" s="524" t="s">
        <v>32609</v>
      </c>
      <c r="F110" s="87" t="s">
        <v>28577</v>
      </c>
      <c r="G110" s="768" t="s">
        <v>32469</v>
      </c>
      <c r="H110" s="264" t="s">
        <v>32474</v>
      </c>
      <c r="I110" s="264" t="s">
        <v>23343</v>
      </c>
      <c r="J110" s="41"/>
      <c r="K110" s="41"/>
      <c r="L110" s="41"/>
      <c r="M110" s="41"/>
      <c r="N110" s="41"/>
      <c r="O110" s="769">
        <v>44552</v>
      </c>
      <c r="P110" s="41"/>
      <c r="Q110" s="799"/>
      <c r="R110" s="799"/>
      <c r="S110" s="799"/>
      <c r="T110" s="799"/>
      <c r="U110" s="861"/>
      <c r="W110" s="863"/>
      <c r="X110" s="863"/>
    </row>
    <row r="111" spans="1:24" ht="15" thickTop="1" thickBot="1">
      <c r="A111" s="523">
        <v>111</v>
      </c>
      <c r="B111" s="523">
        <v>8050</v>
      </c>
      <c r="C111" s="1164" t="s">
        <v>32135</v>
      </c>
      <c r="D111" s="264" t="s">
        <v>32583</v>
      </c>
      <c r="E111" s="524" t="s">
        <v>32610</v>
      </c>
      <c r="F111" s="87" t="s">
        <v>28577</v>
      </c>
      <c r="G111" s="768" t="s">
        <v>32469</v>
      </c>
      <c r="H111" s="264" t="s">
        <v>32475</v>
      </c>
      <c r="I111" s="264" t="s">
        <v>23343</v>
      </c>
      <c r="J111" s="41"/>
      <c r="K111" s="41"/>
      <c r="L111" s="41"/>
      <c r="M111" s="41"/>
      <c r="N111" s="41"/>
      <c r="O111" s="769">
        <v>44552</v>
      </c>
      <c r="P111" s="41"/>
      <c r="Q111" s="799"/>
      <c r="R111" s="799"/>
      <c r="S111" s="799"/>
      <c r="T111" s="799"/>
      <c r="U111" s="861"/>
      <c r="W111" s="863"/>
      <c r="X111" s="863"/>
    </row>
    <row r="112" spans="1:24" ht="15" thickTop="1" thickBot="1">
      <c r="A112" s="523">
        <v>112</v>
      </c>
      <c r="B112" s="523">
        <v>8060</v>
      </c>
      <c r="C112" s="1164" t="s">
        <v>32136</v>
      </c>
      <c r="D112" s="264" t="s">
        <v>32584</v>
      </c>
      <c r="E112" s="524" t="s">
        <v>32611</v>
      </c>
      <c r="F112" s="87" t="s">
        <v>28577</v>
      </c>
      <c r="G112" s="768" t="s">
        <v>32469</v>
      </c>
      <c r="H112" s="264" t="s">
        <v>32476</v>
      </c>
      <c r="I112" s="264" t="s">
        <v>23343</v>
      </c>
      <c r="J112" s="41"/>
      <c r="K112" s="41"/>
      <c r="L112" s="41"/>
      <c r="M112" s="41"/>
      <c r="N112" s="41"/>
      <c r="O112" s="769">
        <v>44552</v>
      </c>
      <c r="P112" s="41"/>
      <c r="Q112" s="799"/>
      <c r="R112" s="799"/>
      <c r="S112" s="799"/>
      <c r="T112" s="799"/>
      <c r="U112" s="861"/>
      <c r="W112" s="863"/>
      <c r="X112" s="863"/>
    </row>
    <row r="113" spans="1:24" ht="15" thickTop="1" thickBot="1">
      <c r="A113" s="523">
        <v>113</v>
      </c>
      <c r="B113" s="523">
        <v>8070</v>
      </c>
      <c r="C113" s="1164" t="s">
        <v>32137</v>
      </c>
      <c r="D113" s="264" t="s">
        <v>32585</v>
      </c>
      <c r="E113" s="524" t="s">
        <v>32612</v>
      </c>
      <c r="F113" s="87" t="s">
        <v>28577</v>
      </c>
      <c r="G113" s="768" t="s">
        <v>32469</v>
      </c>
      <c r="H113" s="264" t="s">
        <v>32477</v>
      </c>
      <c r="I113" s="264" t="s">
        <v>23343</v>
      </c>
      <c r="J113" s="41"/>
      <c r="K113" s="41"/>
      <c r="L113" s="41"/>
      <c r="M113" s="41"/>
      <c r="N113" s="41"/>
      <c r="O113" s="769">
        <v>44552</v>
      </c>
      <c r="P113" s="41"/>
      <c r="Q113" s="799"/>
      <c r="R113" s="799"/>
      <c r="S113" s="799"/>
      <c r="T113" s="799"/>
      <c r="U113" s="861"/>
      <c r="W113" s="863"/>
      <c r="X113" s="863"/>
    </row>
    <row r="114" spans="1:24" ht="15" thickTop="1" thickBot="1">
      <c r="A114" s="523">
        <v>114</v>
      </c>
      <c r="B114" s="523">
        <v>8080</v>
      </c>
      <c r="C114" s="1164" t="s">
        <v>32138</v>
      </c>
      <c r="D114" s="264" t="s">
        <v>32586</v>
      </c>
      <c r="E114" s="524" t="s">
        <v>32613</v>
      </c>
      <c r="F114" s="87" t="s">
        <v>28577</v>
      </c>
      <c r="G114" s="768" t="s">
        <v>32469</v>
      </c>
      <c r="H114" s="264" t="s">
        <v>32478</v>
      </c>
      <c r="I114" s="264" t="s">
        <v>23343</v>
      </c>
      <c r="J114" s="41"/>
      <c r="K114" s="41"/>
      <c r="L114" s="41"/>
      <c r="M114" s="41"/>
      <c r="N114" s="41"/>
      <c r="O114" s="769">
        <v>44552</v>
      </c>
      <c r="P114" s="41"/>
      <c r="Q114" s="799"/>
      <c r="R114" s="799"/>
      <c r="S114" s="799"/>
      <c r="T114" s="799"/>
      <c r="U114" s="861"/>
      <c r="W114" s="863"/>
      <c r="X114" s="863"/>
    </row>
    <row r="115" spans="1:24" ht="15" thickTop="1" thickBot="1">
      <c r="A115" s="523">
        <v>115</v>
      </c>
      <c r="B115" s="523">
        <v>8110</v>
      </c>
      <c r="C115" s="1164" t="s">
        <v>32139</v>
      </c>
      <c r="D115" s="264" t="s">
        <v>32587</v>
      </c>
      <c r="E115" s="524" t="s">
        <v>32614</v>
      </c>
      <c r="F115" s="87" t="s">
        <v>28577</v>
      </c>
      <c r="G115" s="768" t="s">
        <v>32469</v>
      </c>
      <c r="H115" s="264" t="s">
        <v>32479</v>
      </c>
      <c r="I115" s="264" t="s">
        <v>23343</v>
      </c>
      <c r="J115" s="41"/>
      <c r="K115" s="41"/>
      <c r="L115" s="41"/>
      <c r="M115" s="41"/>
      <c r="N115" s="41"/>
      <c r="O115" s="769">
        <v>44552</v>
      </c>
      <c r="P115" s="41"/>
      <c r="Q115" s="799"/>
      <c r="R115" s="799"/>
      <c r="S115" s="799"/>
      <c r="T115" s="799"/>
      <c r="U115" s="861"/>
      <c r="W115" s="863"/>
      <c r="X115" s="863"/>
    </row>
    <row r="116" spans="1:24" ht="15" thickTop="1" thickBot="1">
      <c r="A116" s="523">
        <v>116</v>
      </c>
      <c r="B116" s="523">
        <v>8130</v>
      </c>
      <c r="C116" s="1164" t="s">
        <v>32140</v>
      </c>
      <c r="D116" s="264" t="s">
        <v>32588</v>
      </c>
      <c r="E116" s="524" t="s">
        <v>32615</v>
      </c>
      <c r="F116" s="87" t="s">
        <v>28577</v>
      </c>
      <c r="G116" s="768" t="s">
        <v>32469</v>
      </c>
      <c r="H116" s="264" t="s">
        <v>32480</v>
      </c>
      <c r="I116" s="264" t="s">
        <v>23343</v>
      </c>
      <c r="J116" s="41"/>
      <c r="K116" s="41"/>
      <c r="L116" s="41"/>
      <c r="M116" s="41"/>
      <c r="N116" s="41"/>
      <c r="O116" s="769">
        <v>44552</v>
      </c>
      <c r="P116" s="41"/>
      <c r="Q116" s="799"/>
      <c r="R116" s="799"/>
      <c r="S116" s="799"/>
      <c r="T116" s="799"/>
      <c r="U116" s="861"/>
      <c r="W116" s="863"/>
      <c r="X116" s="863"/>
    </row>
    <row r="117" spans="1:24" ht="15" thickTop="1" thickBot="1">
      <c r="A117" s="523">
        <v>117</v>
      </c>
      <c r="B117" s="523">
        <v>8140</v>
      </c>
      <c r="C117" s="1164" t="s">
        <v>32141</v>
      </c>
      <c r="D117" s="264" t="s">
        <v>32589</v>
      </c>
      <c r="E117" s="524" t="s">
        <v>32616</v>
      </c>
      <c r="F117" s="87" t="s">
        <v>28577</v>
      </c>
      <c r="G117" s="768" t="s">
        <v>32469</v>
      </c>
      <c r="H117" s="264" t="s">
        <v>32481</v>
      </c>
      <c r="I117" s="264" t="s">
        <v>23343</v>
      </c>
      <c r="J117" s="41"/>
      <c r="K117" s="41"/>
      <c r="L117" s="41"/>
      <c r="M117" s="41"/>
      <c r="N117" s="41"/>
      <c r="O117" s="769">
        <v>44552</v>
      </c>
      <c r="P117" s="41"/>
      <c r="Q117" s="799"/>
      <c r="R117" s="799"/>
      <c r="S117" s="799"/>
      <c r="T117" s="799"/>
      <c r="U117" s="861"/>
      <c r="W117" s="863"/>
      <c r="X117" s="863"/>
    </row>
    <row r="118" spans="1:24" ht="15" thickTop="1" thickBot="1">
      <c r="A118" s="523">
        <v>118</v>
      </c>
      <c r="B118" s="523">
        <v>8150</v>
      </c>
      <c r="C118" s="1164" t="s">
        <v>32142</v>
      </c>
      <c r="D118" s="264" t="s">
        <v>32590</v>
      </c>
      <c r="E118" s="524" t="s">
        <v>32617</v>
      </c>
      <c r="F118" s="87" t="s">
        <v>28577</v>
      </c>
      <c r="G118" s="768" t="s">
        <v>32469</v>
      </c>
      <c r="H118" s="264" t="s">
        <v>32482</v>
      </c>
      <c r="I118" s="264" t="s">
        <v>23343</v>
      </c>
      <c r="J118" s="41"/>
      <c r="K118" s="41"/>
      <c r="L118" s="41"/>
      <c r="M118" s="41"/>
      <c r="N118" s="41"/>
      <c r="O118" s="769">
        <v>44552</v>
      </c>
      <c r="P118" s="41"/>
      <c r="Q118" s="799"/>
      <c r="R118" s="799"/>
      <c r="S118" s="799"/>
      <c r="T118" s="799"/>
      <c r="U118" s="861"/>
      <c r="W118" s="863"/>
      <c r="X118" s="863"/>
    </row>
    <row r="119" spans="1:24" ht="15" thickTop="1" thickBot="1">
      <c r="A119" s="523">
        <v>119</v>
      </c>
      <c r="B119" s="523">
        <v>8160</v>
      </c>
      <c r="C119" s="1164" t="s">
        <v>32143</v>
      </c>
      <c r="D119" s="264" t="s">
        <v>32591</v>
      </c>
      <c r="E119" s="524" t="s">
        <v>32618</v>
      </c>
      <c r="F119" s="87" t="s">
        <v>28577</v>
      </c>
      <c r="G119" s="768" t="s">
        <v>32469</v>
      </c>
      <c r="H119" s="264" t="s">
        <v>32483</v>
      </c>
      <c r="I119" s="264" t="s">
        <v>23343</v>
      </c>
      <c r="J119" s="41"/>
      <c r="K119" s="41"/>
      <c r="L119" s="41"/>
      <c r="M119" s="41"/>
      <c r="N119" s="41"/>
      <c r="O119" s="769">
        <v>44552</v>
      </c>
      <c r="P119" s="41"/>
      <c r="Q119" s="799"/>
      <c r="R119" s="799"/>
      <c r="S119" s="799"/>
      <c r="T119" s="799"/>
      <c r="U119" s="861"/>
      <c r="W119" s="863"/>
      <c r="X119" s="863"/>
    </row>
    <row r="120" spans="1:24" ht="15" thickTop="1" thickBot="1">
      <c r="A120" s="523">
        <v>120</v>
      </c>
      <c r="B120" s="523">
        <v>8210</v>
      </c>
      <c r="C120" s="1164" t="s">
        <v>32144</v>
      </c>
      <c r="D120" s="264" t="s">
        <v>32592</v>
      </c>
      <c r="E120" s="524" t="s">
        <v>32619</v>
      </c>
      <c r="F120" s="87" t="s">
        <v>28577</v>
      </c>
      <c r="G120" s="768" t="s">
        <v>32469</v>
      </c>
      <c r="H120" s="264" t="s">
        <v>32484</v>
      </c>
      <c r="I120" s="264" t="s">
        <v>23343</v>
      </c>
      <c r="J120" s="41"/>
      <c r="K120" s="41"/>
      <c r="L120" s="41"/>
      <c r="M120" s="41"/>
      <c r="N120" s="41"/>
      <c r="O120" s="769">
        <v>44552</v>
      </c>
      <c r="P120" s="41"/>
      <c r="Q120" s="799"/>
      <c r="R120" s="799"/>
      <c r="S120" s="799"/>
      <c r="T120" s="799"/>
      <c r="U120" s="861"/>
      <c r="W120" s="863"/>
      <c r="X120" s="863"/>
    </row>
    <row r="121" spans="1:24" ht="15" thickTop="1" thickBot="1">
      <c r="A121" s="523">
        <v>121</v>
      </c>
      <c r="B121" s="523">
        <v>8220</v>
      </c>
      <c r="C121" s="1164" t="s">
        <v>32145</v>
      </c>
      <c r="D121" s="264" t="s">
        <v>32593</v>
      </c>
      <c r="E121" s="524" t="s">
        <v>32620</v>
      </c>
      <c r="F121" s="87" t="s">
        <v>28577</v>
      </c>
      <c r="G121" s="768" t="s">
        <v>32469</v>
      </c>
      <c r="H121" s="264" t="s">
        <v>32485</v>
      </c>
      <c r="I121" s="264" t="s">
        <v>23343</v>
      </c>
      <c r="J121" s="41"/>
      <c r="K121" s="41"/>
      <c r="L121" s="41"/>
      <c r="M121" s="41"/>
      <c r="N121" s="41"/>
      <c r="O121" s="769">
        <v>44552</v>
      </c>
      <c r="P121" s="41"/>
      <c r="Q121" s="799"/>
      <c r="R121" s="799"/>
      <c r="S121" s="799"/>
      <c r="T121" s="799"/>
      <c r="U121" s="861"/>
      <c r="W121" s="863"/>
      <c r="X121" s="863"/>
    </row>
    <row r="122" spans="1:24" ht="15" thickTop="1" thickBot="1">
      <c r="A122" s="523">
        <v>122</v>
      </c>
      <c r="B122" s="523">
        <v>8310</v>
      </c>
      <c r="C122" s="1164" t="s">
        <v>32146</v>
      </c>
      <c r="D122" s="264" t="s">
        <v>32594</v>
      </c>
      <c r="E122" s="524" t="s">
        <v>32621</v>
      </c>
      <c r="F122" s="87" t="s">
        <v>28577</v>
      </c>
      <c r="G122" s="768" t="s">
        <v>32469</v>
      </c>
      <c r="H122" s="264" t="s">
        <v>32486</v>
      </c>
      <c r="I122" s="264" t="s">
        <v>23343</v>
      </c>
      <c r="J122" s="41"/>
      <c r="K122" s="41"/>
      <c r="L122" s="41"/>
      <c r="M122" s="41"/>
      <c r="N122" s="41"/>
      <c r="O122" s="769">
        <v>44552</v>
      </c>
      <c r="P122" s="41"/>
      <c r="Q122" s="799"/>
      <c r="R122" s="799"/>
      <c r="S122" s="799"/>
      <c r="T122" s="799"/>
      <c r="U122" s="861"/>
      <c r="W122" s="863"/>
      <c r="X122" s="863"/>
    </row>
    <row r="123" spans="1:24" ht="15" thickTop="1" thickBot="1">
      <c r="A123" s="523">
        <v>123</v>
      </c>
      <c r="B123" s="523">
        <v>8320</v>
      </c>
      <c r="C123" s="1164" t="s">
        <v>32147</v>
      </c>
      <c r="D123" s="264" t="s">
        <v>32595</v>
      </c>
      <c r="E123" s="524" t="s">
        <v>32622</v>
      </c>
      <c r="F123" s="87" t="s">
        <v>28577</v>
      </c>
      <c r="G123" s="768" t="s">
        <v>32469</v>
      </c>
      <c r="H123" s="264" t="s">
        <v>32487</v>
      </c>
      <c r="I123" s="264" t="s">
        <v>23343</v>
      </c>
      <c r="J123" s="41"/>
      <c r="K123" s="41"/>
      <c r="L123" s="41"/>
      <c r="M123" s="41"/>
      <c r="N123" s="41"/>
      <c r="O123" s="769">
        <v>44552</v>
      </c>
      <c r="P123" s="41"/>
      <c r="Q123" s="799"/>
      <c r="R123" s="799"/>
      <c r="S123" s="799"/>
      <c r="T123" s="799"/>
      <c r="U123" s="861"/>
      <c r="W123" s="863"/>
      <c r="X123" s="863"/>
    </row>
    <row r="124" spans="1:24" ht="15" thickTop="1" thickBot="1">
      <c r="A124" s="523">
        <v>124</v>
      </c>
      <c r="B124" s="523">
        <v>9000</v>
      </c>
      <c r="C124" s="523" t="s">
        <v>32148</v>
      </c>
      <c r="D124" s="264" t="s">
        <v>32596</v>
      </c>
      <c r="E124" s="506" t="s">
        <v>32623</v>
      </c>
      <c r="F124" s="87" t="s">
        <v>28577</v>
      </c>
      <c r="G124" s="768" t="s">
        <v>32469</v>
      </c>
      <c r="H124" s="264" t="s">
        <v>32488</v>
      </c>
      <c r="I124" s="264" t="s">
        <v>19193</v>
      </c>
      <c r="J124" s="41"/>
      <c r="K124" s="41"/>
      <c r="L124" s="41"/>
      <c r="M124" s="41"/>
      <c r="N124" s="41"/>
      <c r="O124" s="769">
        <v>44552</v>
      </c>
      <c r="P124" s="41"/>
      <c r="Q124" s="799"/>
      <c r="R124" s="799"/>
      <c r="S124" s="799"/>
      <c r="T124" s="799"/>
      <c r="U124" s="861"/>
      <c r="W124" s="863"/>
      <c r="X124" s="863"/>
    </row>
    <row r="125" spans="1:24" ht="15" thickTop="1" thickBot="1">
      <c r="A125" s="523">
        <v>125</v>
      </c>
      <c r="B125" s="523">
        <v>9010</v>
      </c>
      <c r="C125" s="523" t="s">
        <v>32149</v>
      </c>
      <c r="D125" s="264" t="s">
        <v>32597</v>
      </c>
      <c r="E125" s="506" t="s">
        <v>32624</v>
      </c>
      <c r="F125" s="87" t="s">
        <v>28577</v>
      </c>
      <c r="G125" s="768" t="s">
        <v>32469</v>
      </c>
      <c r="H125" s="264" t="s">
        <v>32489</v>
      </c>
      <c r="I125" s="264" t="s">
        <v>23343</v>
      </c>
      <c r="J125" s="41"/>
      <c r="K125" s="41"/>
      <c r="L125" s="41"/>
      <c r="M125" s="41"/>
      <c r="N125" s="41"/>
      <c r="O125" s="769">
        <v>44552</v>
      </c>
      <c r="P125" s="41"/>
      <c r="Q125" s="41"/>
      <c r="R125" s="41"/>
      <c r="S125" s="41"/>
      <c r="T125" s="41"/>
      <c r="U125" s="861"/>
    </row>
    <row r="126" spans="1:24" ht="15" thickTop="1" thickBot="1">
      <c r="A126" s="523">
        <v>127</v>
      </c>
      <c r="B126" s="523">
        <v>9030</v>
      </c>
      <c r="C126" s="523" t="s">
        <v>32150</v>
      </c>
      <c r="D126" s="264" t="s">
        <v>32598</v>
      </c>
      <c r="E126" s="506" t="s">
        <v>32625</v>
      </c>
      <c r="F126" s="87" t="s">
        <v>28577</v>
      </c>
      <c r="G126" s="768" t="s">
        <v>32469</v>
      </c>
      <c r="H126" s="264" t="s">
        <v>32490</v>
      </c>
      <c r="I126" s="264" t="s">
        <v>23343</v>
      </c>
      <c r="J126" s="41"/>
      <c r="K126" s="41"/>
      <c r="L126" s="41"/>
      <c r="M126" s="41"/>
      <c r="N126" s="41"/>
      <c r="O126" s="769">
        <v>44552</v>
      </c>
      <c r="P126" s="41"/>
      <c r="Q126" s="41"/>
      <c r="R126" s="41"/>
      <c r="S126" s="41"/>
      <c r="T126" s="41"/>
      <c r="U126" s="861"/>
    </row>
    <row r="127" spans="1:24" ht="15" thickTop="1" thickBot="1">
      <c r="A127" s="523">
        <v>128</v>
      </c>
      <c r="B127" s="523">
        <v>9040</v>
      </c>
      <c r="C127" s="523" t="s">
        <v>32151</v>
      </c>
      <c r="D127" s="264" t="s">
        <v>32599</v>
      </c>
      <c r="E127" s="506" t="s">
        <v>32626</v>
      </c>
      <c r="F127" s="87" t="s">
        <v>28577</v>
      </c>
      <c r="G127" s="768" t="s">
        <v>32469</v>
      </c>
      <c r="H127" s="264" t="s">
        <v>32491</v>
      </c>
      <c r="I127" s="264" t="s">
        <v>23343</v>
      </c>
      <c r="J127" s="41"/>
      <c r="K127" s="41"/>
      <c r="L127" s="41"/>
      <c r="M127" s="41"/>
      <c r="N127" s="41"/>
      <c r="O127" s="769">
        <v>44552</v>
      </c>
      <c r="P127" s="41"/>
      <c r="Q127" s="41"/>
      <c r="R127" s="41"/>
      <c r="S127" s="41"/>
      <c r="T127" s="41"/>
      <c r="U127" s="861"/>
    </row>
    <row r="128" spans="1:24" ht="15" thickTop="1" thickBot="1">
      <c r="A128" s="523">
        <v>129</v>
      </c>
      <c r="B128" s="523">
        <v>9050</v>
      </c>
      <c r="C128" s="523" t="s">
        <v>32152</v>
      </c>
      <c r="D128" s="264" t="s">
        <v>32600</v>
      </c>
      <c r="E128" s="506" t="s">
        <v>32627</v>
      </c>
      <c r="F128" s="87" t="s">
        <v>28577</v>
      </c>
      <c r="G128" s="768" t="s">
        <v>32469</v>
      </c>
      <c r="H128" s="264" t="s">
        <v>32492</v>
      </c>
      <c r="I128" s="264" t="s">
        <v>23343</v>
      </c>
      <c r="J128" s="41"/>
      <c r="K128" s="41"/>
      <c r="L128" s="41"/>
      <c r="M128" s="41"/>
      <c r="N128" s="41"/>
      <c r="O128" s="769">
        <v>44552</v>
      </c>
      <c r="P128" s="41"/>
      <c r="Q128" s="41"/>
      <c r="R128" s="41"/>
      <c r="S128" s="41"/>
      <c r="T128" s="41"/>
      <c r="U128" s="861"/>
    </row>
    <row r="129" spans="1:21" ht="15" thickTop="1" thickBot="1">
      <c r="A129" s="523">
        <v>130</v>
      </c>
      <c r="B129" s="523">
        <v>9060</v>
      </c>
      <c r="C129" s="523" t="s">
        <v>32153</v>
      </c>
      <c r="D129" s="264" t="s">
        <v>32601</v>
      </c>
      <c r="E129" s="506" t="s">
        <v>32628</v>
      </c>
      <c r="F129" s="87" t="s">
        <v>28577</v>
      </c>
      <c r="G129" s="768" t="s">
        <v>32469</v>
      </c>
      <c r="H129" s="264" t="s">
        <v>32493</v>
      </c>
      <c r="I129" s="264" t="s">
        <v>23343</v>
      </c>
      <c r="J129" s="41"/>
      <c r="K129" s="41"/>
      <c r="L129" s="41"/>
      <c r="M129" s="41"/>
      <c r="N129" s="41"/>
      <c r="O129" s="769">
        <v>44552</v>
      </c>
      <c r="P129" s="41"/>
      <c r="Q129" s="41"/>
      <c r="R129" s="41"/>
      <c r="S129" s="41"/>
      <c r="T129" s="41"/>
      <c r="U129" s="861"/>
    </row>
    <row r="130" spans="1:21" ht="15" thickTop="1" thickBot="1">
      <c r="A130" s="523">
        <v>131</v>
      </c>
      <c r="B130" s="523">
        <v>9070</v>
      </c>
      <c r="C130" s="523" t="s">
        <v>32154</v>
      </c>
      <c r="D130" s="264" t="s">
        <v>32602</v>
      </c>
      <c r="E130" s="506" t="s">
        <v>32629</v>
      </c>
      <c r="F130" s="87" t="s">
        <v>28577</v>
      </c>
      <c r="G130" s="768" t="s">
        <v>32469</v>
      </c>
      <c r="H130" s="264" t="s">
        <v>32494</v>
      </c>
      <c r="I130" s="264" t="s">
        <v>23343</v>
      </c>
      <c r="J130" s="41"/>
      <c r="K130" s="41"/>
      <c r="L130" s="41"/>
      <c r="M130" s="41"/>
      <c r="N130" s="41"/>
      <c r="O130" s="769">
        <v>44552</v>
      </c>
      <c r="P130" s="41"/>
      <c r="Q130" s="41"/>
      <c r="R130" s="41"/>
      <c r="S130" s="41"/>
      <c r="T130" s="41"/>
      <c r="U130" s="861"/>
    </row>
    <row r="131" spans="1:21" ht="15" thickTop="1" thickBot="1">
      <c r="A131" s="523">
        <v>132</v>
      </c>
      <c r="B131" s="523">
        <v>9080</v>
      </c>
      <c r="C131" s="523" t="s">
        <v>32155</v>
      </c>
      <c r="D131" s="264" t="s">
        <v>32603</v>
      </c>
      <c r="E131" s="506" t="s">
        <v>32630</v>
      </c>
      <c r="F131" s="87" t="s">
        <v>28577</v>
      </c>
      <c r="G131" s="768" t="s">
        <v>32469</v>
      </c>
      <c r="H131" s="264" t="s">
        <v>32495</v>
      </c>
      <c r="I131" s="264" t="s">
        <v>23343</v>
      </c>
      <c r="J131" s="41"/>
      <c r="K131" s="41"/>
      <c r="L131" s="41"/>
      <c r="M131" s="41"/>
      <c r="N131" s="41"/>
      <c r="O131" s="769">
        <v>44552</v>
      </c>
      <c r="P131" s="41"/>
      <c r="Q131" s="41"/>
      <c r="R131" s="41"/>
      <c r="S131" s="41"/>
      <c r="T131" s="41"/>
      <c r="U131" s="861"/>
    </row>
    <row r="132" spans="1:21" ht="15" thickTop="1" thickBot="1">
      <c r="A132" s="523">
        <v>133</v>
      </c>
      <c r="B132" s="523">
        <v>9090</v>
      </c>
      <c r="C132" s="523" t="s">
        <v>32156</v>
      </c>
      <c r="D132" s="264" t="s">
        <v>32604</v>
      </c>
      <c r="E132" s="506" t="s">
        <v>32631</v>
      </c>
      <c r="F132" s="87" t="s">
        <v>28577</v>
      </c>
      <c r="G132" s="768" t="s">
        <v>32469</v>
      </c>
      <c r="H132" s="264" t="s">
        <v>32496</v>
      </c>
      <c r="I132" s="264" t="s">
        <v>32497</v>
      </c>
      <c r="J132" s="41"/>
      <c r="K132" s="41"/>
      <c r="L132" s="41"/>
      <c r="M132" s="41"/>
      <c r="N132" s="41"/>
      <c r="O132" s="769">
        <v>44552</v>
      </c>
      <c r="P132" s="41"/>
      <c r="Q132" s="41"/>
      <c r="R132" s="41"/>
      <c r="S132" s="41"/>
      <c r="T132" s="41"/>
      <c r="U132" s="861"/>
    </row>
    <row r="133" spans="1:21" ht="15" thickTop="1" thickBot="1">
      <c r="A133" s="516">
        <v>107</v>
      </c>
      <c r="B133" s="516">
        <v>8010</v>
      </c>
      <c r="C133" s="523" t="s">
        <v>33494</v>
      </c>
      <c r="D133" s="264" t="s">
        <v>33513</v>
      </c>
      <c r="E133" s="506" t="s">
        <v>33514</v>
      </c>
      <c r="F133" s="87" t="s">
        <v>28577</v>
      </c>
      <c r="G133" s="768" t="s">
        <v>24103</v>
      </c>
      <c r="H133" s="860" t="s">
        <v>33512</v>
      </c>
      <c r="I133" s="264" t="s">
        <v>23344</v>
      </c>
      <c r="J133" s="41"/>
      <c r="K133" s="41"/>
      <c r="L133" s="41"/>
      <c r="M133" s="41"/>
      <c r="N133" s="41"/>
      <c r="O133" s="41" t="s">
        <v>33515</v>
      </c>
      <c r="P133" s="41"/>
      <c r="Q133" s="41"/>
      <c r="R133" s="41"/>
      <c r="S133" s="41"/>
      <c r="T133" s="41"/>
      <c r="U133" s="861"/>
    </row>
    <row r="134" spans="1:21" ht="15" thickTop="1" thickBot="1">
      <c r="A134" s="188"/>
      <c r="B134" s="188"/>
      <c r="C134" s="188"/>
      <c r="D134" s="188"/>
      <c r="E134" s="506"/>
      <c r="F134" s="864"/>
      <c r="G134" s="188"/>
      <c r="H134" s="860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861"/>
    </row>
    <row r="135" spans="1:21" ht="15" thickTop="1" thickBot="1">
      <c r="A135" s="188"/>
      <c r="B135" s="188"/>
      <c r="C135" s="188"/>
      <c r="D135" s="188"/>
      <c r="E135" s="506"/>
      <c r="F135" s="864"/>
      <c r="G135" s="188"/>
      <c r="H135" s="860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861"/>
    </row>
    <row r="136" spans="1:21" ht="15" thickTop="1" thickBot="1">
      <c r="A136" s="188"/>
      <c r="B136" s="188"/>
      <c r="C136" s="188"/>
      <c r="D136" s="188"/>
      <c r="E136" s="506"/>
      <c r="F136" s="864"/>
      <c r="G136" s="188"/>
      <c r="H136" s="860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861"/>
    </row>
    <row r="137" spans="1:21" ht="15" thickTop="1" thickBot="1">
      <c r="A137" s="188"/>
      <c r="B137" s="188"/>
      <c r="C137" s="188"/>
      <c r="D137" s="188"/>
      <c r="E137" s="506"/>
      <c r="F137" s="864"/>
      <c r="G137" s="188"/>
      <c r="H137" s="860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861"/>
    </row>
    <row r="138" spans="1:21" ht="15" thickTop="1" thickBot="1">
      <c r="A138" s="188"/>
      <c r="B138" s="188"/>
      <c r="C138" s="188"/>
      <c r="D138" s="188"/>
      <c r="E138" s="506"/>
      <c r="F138" s="864"/>
      <c r="G138" s="188"/>
      <c r="H138" s="860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861"/>
    </row>
    <row r="139" spans="1:21" ht="15" thickTop="1" thickBot="1">
      <c r="A139" s="188"/>
      <c r="B139" s="188"/>
      <c r="C139" s="188"/>
      <c r="D139" s="188"/>
      <c r="E139" s="506"/>
      <c r="F139" s="864"/>
      <c r="G139" s="188"/>
      <c r="H139" s="860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861"/>
    </row>
    <row r="140" spans="1:21" ht="15" thickTop="1" thickBot="1">
      <c r="A140" s="188"/>
      <c r="B140" s="188"/>
      <c r="C140" s="188"/>
      <c r="D140" s="188"/>
      <c r="E140" s="506"/>
      <c r="F140" s="864"/>
      <c r="G140" s="188"/>
      <c r="H140" s="860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861"/>
    </row>
    <row r="141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6" r:id="rId2" display="SW00023000001@nihonsoft.net"/>
    <hyperlink ref="F27:F49" r:id="rId3" display="SW00023000001@nihonsoft.net"/>
    <hyperlink ref="F50" r:id="rId4"/>
    <hyperlink ref="F51:F69" r:id="rId5" display="sofinet@nihonsoft.net"/>
    <hyperlink ref="F70:F105" r:id="rId6" display="sofinet@nihonsoft.net"/>
    <hyperlink ref="F106" r:id="rId7"/>
    <hyperlink ref="F108" r:id="rId8"/>
    <hyperlink ref="F109" r:id="rId9"/>
    <hyperlink ref="F110" r:id="rId10"/>
    <hyperlink ref="F111" r:id="rId11"/>
    <hyperlink ref="F112" r:id="rId12"/>
    <hyperlink ref="F113" r:id="rId13"/>
    <hyperlink ref="F114" r:id="rId14"/>
    <hyperlink ref="F115" r:id="rId15"/>
    <hyperlink ref="F116" r:id="rId16"/>
    <hyperlink ref="F117" r:id="rId17"/>
    <hyperlink ref="F118" r:id="rId18"/>
    <hyperlink ref="F119" r:id="rId19"/>
    <hyperlink ref="F120" r:id="rId20"/>
    <hyperlink ref="F121" r:id="rId21"/>
    <hyperlink ref="F122" r:id="rId22"/>
    <hyperlink ref="F123" r:id="rId23"/>
    <hyperlink ref="F124" r:id="rId24"/>
    <hyperlink ref="F125" r:id="rId25"/>
    <hyperlink ref="F126" r:id="rId26"/>
    <hyperlink ref="F127" r:id="rId27"/>
    <hyperlink ref="F128" r:id="rId28"/>
    <hyperlink ref="F129" r:id="rId29"/>
    <hyperlink ref="F130" r:id="rId30"/>
    <hyperlink ref="F131" r:id="rId31"/>
    <hyperlink ref="F132" r:id="rId32"/>
    <hyperlink ref="F133" r:id="rId33"/>
  </hyperlinks>
  <pageMargins left="0.7" right="0.7" top="0.75" bottom="0.75" header="0.51180555555555496" footer="0.51180555555555496"/>
  <pageSetup paperSize="9" firstPageNumber="0" fitToHeight="0" orientation="landscape" r:id="rId34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25692</v>
      </c>
      <c r="D2" s="264" t="s">
        <v>25187</v>
      </c>
      <c r="E2" s="978" t="s">
        <v>25188</v>
      </c>
      <c r="F2" s="87" t="s">
        <v>25160</v>
      </c>
      <c r="G2" s="768" t="s">
        <v>21</v>
      </c>
      <c r="H2" s="264" t="s">
        <v>25161</v>
      </c>
      <c r="I2" s="264" t="s">
        <v>19193</v>
      </c>
      <c r="J2" s="264"/>
      <c r="K2" s="264"/>
      <c r="L2" s="264"/>
      <c r="M2" s="264"/>
      <c r="N2" s="264"/>
      <c r="O2" s="769">
        <v>44112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/>
      <c r="C3" s="772"/>
      <c r="D3" s="857"/>
      <c r="E3" s="771"/>
      <c r="F3" s="185"/>
      <c r="G3" s="768"/>
      <c r="H3" s="860"/>
      <c r="I3" s="264"/>
      <c r="J3" s="41"/>
      <c r="K3" s="41"/>
      <c r="L3" s="41"/>
      <c r="M3" s="41"/>
      <c r="N3" s="41"/>
      <c r="O3" s="769"/>
      <c r="P3" s="41"/>
      <c r="Q3" s="799"/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/>
      <c r="D4" s="857"/>
      <c r="E4" s="771"/>
      <c r="F4" s="94"/>
      <c r="G4" s="859"/>
      <c r="H4" s="860"/>
      <c r="I4" s="857"/>
      <c r="J4" s="41"/>
      <c r="K4" s="41"/>
      <c r="L4" s="41"/>
      <c r="M4" s="41"/>
      <c r="N4" s="41"/>
      <c r="O4" s="41"/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/>
      <c r="C5" s="772"/>
      <c r="D5" s="188"/>
      <c r="E5" s="771"/>
      <c r="F5" s="94"/>
      <c r="G5" s="859"/>
      <c r="H5" s="860"/>
      <c r="I5" s="857"/>
      <c r="J5" s="41"/>
      <c r="K5" s="41"/>
      <c r="L5" s="41"/>
      <c r="M5" s="41"/>
      <c r="N5" s="41"/>
      <c r="O5" s="41"/>
      <c r="P5" s="41"/>
      <c r="Q5" s="799"/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188"/>
      <c r="E6" s="771"/>
      <c r="F6" s="94"/>
      <c r="G6" s="990"/>
      <c r="H6" s="860"/>
      <c r="I6" s="41"/>
      <c r="J6" s="41"/>
      <c r="K6" s="41"/>
      <c r="L6" s="41"/>
      <c r="M6" s="41"/>
      <c r="N6" s="41"/>
      <c r="O6" s="41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25172</v>
      </c>
      <c r="D2" s="264" t="s">
        <v>25339</v>
      </c>
      <c r="E2" s="978" t="s">
        <v>25340</v>
      </c>
      <c r="F2" s="87" t="s">
        <v>25170</v>
      </c>
      <c r="G2" s="768" t="s">
        <v>21</v>
      </c>
      <c r="H2" s="264" t="s">
        <v>25807</v>
      </c>
      <c r="I2" s="264" t="s">
        <v>25171</v>
      </c>
      <c r="J2" s="264"/>
      <c r="K2" s="264"/>
      <c r="L2" s="264"/>
      <c r="M2" s="264"/>
      <c r="N2" s="264"/>
      <c r="O2" s="769">
        <v>44114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/>
      <c r="C3" s="772"/>
      <c r="D3" s="857"/>
      <c r="E3" s="771"/>
      <c r="F3" s="185"/>
      <c r="G3" s="768"/>
      <c r="H3" s="860"/>
      <c r="I3" s="264"/>
      <c r="J3" s="41"/>
      <c r="K3" s="41"/>
      <c r="L3" s="41"/>
      <c r="M3" s="41"/>
      <c r="N3" s="41"/>
      <c r="O3" s="769"/>
      <c r="P3" s="41"/>
      <c r="Q3" s="799"/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/>
      <c r="D4" s="857"/>
      <c r="E4" s="771"/>
      <c r="F4" s="94"/>
      <c r="G4" s="859"/>
      <c r="H4" s="860"/>
      <c r="I4" s="857"/>
      <c r="J4" s="41"/>
      <c r="K4" s="41"/>
      <c r="L4" s="41"/>
      <c r="M4" s="41"/>
      <c r="N4" s="41"/>
      <c r="O4" s="41"/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/>
      <c r="C5" s="772"/>
      <c r="D5" s="188"/>
      <c r="E5" s="771"/>
      <c r="F5" s="94"/>
      <c r="G5" s="859"/>
      <c r="H5" s="860"/>
      <c r="I5" s="857"/>
      <c r="J5" s="41"/>
      <c r="K5" s="41"/>
      <c r="L5" s="41"/>
      <c r="M5" s="41"/>
      <c r="N5" s="41"/>
      <c r="O5" s="41"/>
      <c r="P5" s="41"/>
      <c r="Q5" s="799"/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188"/>
      <c r="E6" s="771"/>
      <c r="F6" s="94"/>
      <c r="G6" s="990"/>
      <c r="H6" s="860"/>
      <c r="I6" s="41"/>
      <c r="J6" s="41"/>
      <c r="K6" s="41"/>
      <c r="L6" s="41"/>
      <c r="M6" s="41"/>
      <c r="N6" s="41"/>
      <c r="O6" s="41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>
    <pageSetUpPr fitToPage="1"/>
  </sheetPr>
  <dimension ref="A1:X22"/>
  <sheetViews>
    <sheetView topLeftCell="J1" zoomScaleNormal="100" workbookViewId="0">
      <pane ySplit="1" topLeftCell="A2" activePane="bottomLeft" state="frozen"/>
      <selection pane="bottomLeft" activeCell="T5" sqref="T5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25174</v>
      </c>
      <c r="D2" s="264" t="s">
        <v>27618</v>
      </c>
      <c r="E2" s="978" t="s">
        <v>27622</v>
      </c>
      <c r="F2" s="87" t="s">
        <v>25178</v>
      </c>
      <c r="G2" s="768" t="s">
        <v>21</v>
      </c>
      <c r="H2" s="264" t="s">
        <v>25179</v>
      </c>
      <c r="I2" s="264" t="s">
        <v>25180</v>
      </c>
      <c r="J2" s="264"/>
      <c r="K2" s="264"/>
      <c r="L2" s="264"/>
      <c r="M2" s="264"/>
      <c r="N2" s="264"/>
      <c r="O2" s="769">
        <v>44114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/>
      <c r="C3" s="772" t="s">
        <v>25175</v>
      </c>
      <c r="D3" s="264" t="s">
        <v>27619</v>
      </c>
      <c r="E3" s="771" t="s">
        <v>27623</v>
      </c>
      <c r="F3" s="87" t="s">
        <v>25184</v>
      </c>
      <c r="G3" s="768" t="s">
        <v>21</v>
      </c>
      <c r="H3" s="264" t="s">
        <v>25181</v>
      </c>
      <c r="I3" s="264" t="s">
        <v>25180</v>
      </c>
      <c r="J3" s="41"/>
      <c r="K3" s="41"/>
      <c r="L3" s="41"/>
      <c r="M3" s="41"/>
      <c r="N3" s="41"/>
      <c r="O3" s="769">
        <v>44114</v>
      </c>
      <c r="P3" s="41"/>
      <c r="Q3" s="799"/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 t="s">
        <v>25176</v>
      </c>
      <c r="D4" s="264" t="s">
        <v>27620</v>
      </c>
      <c r="E4" s="771" t="s">
        <v>27624</v>
      </c>
      <c r="F4" s="87" t="s">
        <v>25185</v>
      </c>
      <c r="G4" s="768" t="s">
        <v>21</v>
      </c>
      <c r="H4" s="264" t="s">
        <v>25182</v>
      </c>
      <c r="I4" s="264" t="s">
        <v>25180</v>
      </c>
      <c r="J4" s="41"/>
      <c r="K4" s="41"/>
      <c r="L4" s="41"/>
      <c r="M4" s="41"/>
      <c r="N4" s="41"/>
      <c r="O4" s="769">
        <v>44114</v>
      </c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684">
        <v>4</v>
      </c>
      <c r="B5" s="684"/>
      <c r="C5" s="874" t="s">
        <v>25177</v>
      </c>
      <c r="D5" s="687" t="s">
        <v>27621</v>
      </c>
      <c r="E5" s="1067" t="s">
        <v>27625</v>
      </c>
      <c r="F5" s="429" t="s">
        <v>25186</v>
      </c>
      <c r="G5" s="876" t="s">
        <v>21</v>
      </c>
      <c r="H5" s="687" t="s">
        <v>25183</v>
      </c>
      <c r="I5" s="687" t="s">
        <v>25171</v>
      </c>
      <c r="J5" s="686"/>
      <c r="K5" s="686"/>
      <c r="L5" s="686"/>
      <c r="M5" s="686"/>
      <c r="N5" s="686"/>
      <c r="O5" s="1068">
        <v>44114</v>
      </c>
      <c r="P5" s="686"/>
      <c r="Q5" s="878"/>
      <c r="R5" s="878"/>
      <c r="S5" s="878"/>
      <c r="T5" s="878" t="s">
        <v>28092</v>
      </c>
      <c r="U5" s="879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188"/>
      <c r="E6" s="771"/>
      <c r="F6" s="94"/>
      <c r="G6" s="990"/>
      <c r="H6" s="860"/>
      <c r="I6" s="41"/>
      <c r="J6" s="41"/>
      <c r="K6" s="41"/>
      <c r="L6" s="41"/>
      <c r="M6" s="41"/>
      <c r="N6" s="41"/>
      <c r="O6" s="41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3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104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6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25288</v>
      </c>
      <c r="D2" s="264" t="s">
        <v>25322</v>
      </c>
      <c r="E2" s="978" t="s">
        <v>25327</v>
      </c>
      <c r="F2" s="87" t="s">
        <v>25293</v>
      </c>
      <c r="G2" s="768" t="s">
        <v>21</v>
      </c>
      <c r="H2" s="860" t="s">
        <v>25961</v>
      </c>
      <c r="I2" s="264" t="s">
        <v>25171</v>
      </c>
      <c r="J2" s="264"/>
      <c r="K2" s="264"/>
      <c r="L2" s="264"/>
      <c r="M2" s="264"/>
      <c r="N2" s="264"/>
      <c r="O2" s="769">
        <v>44119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>
        <v>1010</v>
      </c>
      <c r="C3" s="772" t="s">
        <v>25289</v>
      </c>
      <c r="D3" s="264" t="s">
        <v>25323</v>
      </c>
      <c r="E3" s="771" t="s">
        <v>25598</v>
      </c>
      <c r="F3" s="87" t="s">
        <v>25294</v>
      </c>
      <c r="G3" s="768" t="s">
        <v>21</v>
      </c>
      <c r="H3" s="860" t="s">
        <v>25299</v>
      </c>
      <c r="I3" s="264" t="s">
        <v>25171</v>
      </c>
      <c r="J3" s="41"/>
      <c r="K3" s="41"/>
      <c r="L3" s="41"/>
      <c r="M3" s="41"/>
      <c r="N3" s="41"/>
      <c r="O3" s="769">
        <v>44119</v>
      </c>
      <c r="P3" s="41"/>
      <c r="Q3" s="799"/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>
        <v>1020</v>
      </c>
      <c r="C4" s="772" t="s">
        <v>25290</v>
      </c>
      <c r="D4" s="264" t="s">
        <v>25324</v>
      </c>
      <c r="E4" s="771" t="s">
        <v>25328</v>
      </c>
      <c r="F4" s="87" t="s">
        <v>25295</v>
      </c>
      <c r="G4" s="768" t="s">
        <v>21</v>
      </c>
      <c r="H4" s="860" t="s">
        <v>25300</v>
      </c>
      <c r="I4" s="264" t="s">
        <v>25171</v>
      </c>
      <c r="J4" s="41"/>
      <c r="K4" s="41"/>
      <c r="L4" s="41"/>
      <c r="M4" s="41"/>
      <c r="N4" s="41"/>
      <c r="O4" s="769">
        <v>44119</v>
      </c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>
        <v>1030</v>
      </c>
      <c r="C5" s="772" t="s">
        <v>25291</v>
      </c>
      <c r="D5" s="264" t="s">
        <v>25325</v>
      </c>
      <c r="E5" s="771" t="s">
        <v>25329</v>
      </c>
      <c r="F5" s="87" t="s">
        <v>25296</v>
      </c>
      <c r="G5" s="768" t="s">
        <v>21</v>
      </c>
      <c r="H5" s="860" t="s">
        <v>25301</v>
      </c>
      <c r="I5" s="264" t="s">
        <v>25171</v>
      </c>
      <c r="J5" s="41"/>
      <c r="K5" s="41"/>
      <c r="L5" s="41"/>
      <c r="M5" s="41"/>
      <c r="N5" s="41"/>
      <c r="O5" s="769">
        <v>44119</v>
      </c>
      <c r="P5" s="41"/>
      <c r="Q5" s="799"/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>
        <v>1040</v>
      </c>
      <c r="C6" s="772" t="s">
        <v>25292</v>
      </c>
      <c r="D6" s="264" t="s">
        <v>25326</v>
      </c>
      <c r="E6" s="771" t="s">
        <v>25330</v>
      </c>
      <c r="F6" s="87" t="s">
        <v>25297</v>
      </c>
      <c r="G6" s="768" t="s">
        <v>21</v>
      </c>
      <c r="H6" s="860" t="s">
        <v>25298</v>
      </c>
      <c r="I6" s="264" t="s">
        <v>25171</v>
      </c>
      <c r="J6" s="41"/>
      <c r="K6" s="41"/>
      <c r="L6" s="41"/>
      <c r="M6" s="41"/>
      <c r="N6" s="41"/>
      <c r="O6" s="769">
        <v>44119</v>
      </c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6" r:id="rId2" display="SW00023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25351</v>
      </c>
      <c r="D2" s="264" t="s">
        <v>25597</v>
      </c>
      <c r="E2" s="771" t="s">
        <v>25599</v>
      </c>
      <c r="F2" s="87" t="s">
        <v>25352</v>
      </c>
      <c r="G2" s="768" t="s">
        <v>21</v>
      </c>
      <c r="H2" s="860" t="s">
        <v>25802</v>
      </c>
      <c r="I2" s="264" t="s">
        <v>25171</v>
      </c>
      <c r="J2" s="264"/>
      <c r="K2" s="264"/>
      <c r="L2" s="264"/>
      <c r="M2" s="264"/>
      <c r="N2" s="264"/>
      <c r="O2" s="769">
        <v>44127</v>
      </c>
      <c r="P2" s="41"/>
      <c r="Q2" s="41" t="s">
        <v>25820</v>
      </c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/>
      <c r="C3" s="772"/>
      <c r="D3" s="264"/>
      <c r="E3" s="771"/>
      <c r="F3" s="87"/>
      <c r="G3" s="768"/>
      <c r="H3" s="860"/>
      <c r="I3" s="264"/>
      <c r="J3" s="41"/>
      <c r="K3" s="41"/>
      <c r="L3" s="41"/>
      <c r="M3" s="41"/>
      <c r="N3" s="41"/>
      <c r="O3" s="769"/>
      <c r="P3" s="41"/>
      <c r="Q3" s="799"/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/>
      <c r="D4" s="264"/>
      <c r="E4" s="771"/>
      <c r="F4" s="87"/>
      <c r="G4" s="768"/>
      <c r="H4" s="860"/>
      <c r="I4" s="264"/>
      <c r="J4" s="41"/>
      <c r="K4" s="41"/>
      <c r="L4" s="41"/>
      <c r="M4" s="41"/>
      <c r="N4" s="41"/>
      <c r="O4" s="769"/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/>
      <c r="C5" s="772"/>
      <c r="D5" s="264"/>
      <c r="E5" s="771"/>
      <c r="F5" s="87"/>
      <c r="G5" s="768"/>
      <c r="H5" s="860"/>
      <c r="I5" s="264"/>
      <c r="J5" s="41"/>
      <c r="K5" s="41"/>
      <c r="L5" s="41"/>
      <c r="M5" s="41"/>
      <c r="N5" s="41"/>
      <c r="O5" s="769"/>
      <c r="P5" s="41"/>
      <c r="Q5" s="799"/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264"/>
      <c r="E6" s="771"/>
      <c r="F6" s="87"/>
      <c r="G6" s="768"/>
      <c r="H6" s="860"/>
      <c r="I6" s="264"/>
      <c r="J6" s="41"/>
      <c r="K6" s="41"/>
      <c r="L6" s="41"/>
      <c r="M6" s="41"/>
      <c r="N6" s="41"/>
      <c r="O6" s="769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25354</v>
      </c>
      <c r="D2" s="264" t="s">
        <v>25600</v>
      </c>
      <c r="E2" s="1041" t="s">
        <v>25956</v>
      </c>
      <c r="F2" s="87" t="s">
        <v>25353</v>
      </c>
      <c r="G2" s="768" t="s">
        <v>21</v>
      </c>
      <c r="H2" s="860" t="s">
        <v>25367</v>
      </c>
      <c r="I2" s="264" t="s">
        <v>25171</v>
      </c>
      <c r="J2" s="264"/>
      <c r="K2" s="264"/>
      <c r="L2" s="264"/>
      <c r="M2" s="264"/>
      <c r="N2" s="264"/>
      <c r="O2" s="769">
        <v>44127</v>
      </c>
      <c r="P2" s="41"/>
      <c r="Q2" s="41" t="s">
        <v>25935</v>
      </c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>
        <v>2000</v>
      </c>
      <c r="C3" s="772" t="s">
        <v>25355</v>
      </c>
      <c r="D3" s="264" t="s">
        <v>25601</v>
      </c>
      <c r="E3" s="771" t="s">
        <v>25607</v>
      </c>
      <c r="F3" s="87" t="s">
        <v>25361</v>
      </c>
      <c r="G3" s="768" t="s">
        <v>21</v>
      </c>
      <c r="H3" s="860" t="s">
        <v>25368</v>
      </c>
      <c r="I3" s="264" t="s">
        <v>25171</v>
      </c>
      <c r="J3" s="41"/>
      <c r="K3" s="41"/>
      <c r="L3" s="41"/>
      <c r="M3" s="41"/>
      <c r="N3" s="41"/>
      <c r="O3" s="769">
        <v>44127</v>
      </c>
      <c r="P3" s="41"/>
      <c r="Q3" s="41" t="s">
        <v>25936</v>
      </c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>
        <v>3000</v>
      </c>
      <c r="C4" s="772" t="s">
        <v>25356</v>
      </c>
      <c r="D4" s="264" t="s">
        <v>25602</v>
      </c>
      <c r="E4" s="771" t="s">
        <v>25608</v>
      </c>
      <c r="F4" s="87" t="s">
        <v>25362</v>
      </c>
      <c r="G4" s="768" t="s">
        <v>21</v>
      </c>
      <c r="H4" s="860" t="s">
        <v>25369</v>
      </c>
      <c r="I4" s="264" t="s">
        <v>25171</v>
      </c>
      <c r="J4" s="41"/>
      <c r="K4" s="41"/>
      <c r="L4" s="41"/>
      <c r="M4" s="41"/>
      <c r="N4" s="41"/>
      <c r="O4" s="769">
        <v>44127</v>
      </c>
      <c r="P4" s="41"/>
      <c r="Q4" s="41" t="s">
        <v>25937</v>
      </c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>
        <v>4000</v>
      </c>
      <c r="C5" s="772" t="s">
        <v>25357</v>
      </c>
      <c r="D5" s="264" t="s">
        <v>25603</v>
      </c>
      <c r="E5" s="771" t="s">
        <v>25609</v>
      </c>
      <c r="F5" s="87" t="s">
        <v>25363</v>
      </c>
      <c r="G5" s="768" t="s">
        <v>21</v>
      </c>
      <c r="H5" s="860" t="s">
        <v>25370</v>
      </c>
      <c r="I5" s="264" t="s">
        <v>25171</v>
      </c>
      <c r="J5" s="41"/>
      <c r="K5" s="41"/>
      <c r="L5" s="41"/>
      <c r="M5" s="41"/>
      <c r="N5" s="41"/>
      <c r="O5" s="769">
        <v>44127</v>
      </c>
      <c r="P5" s="41"/>
      <c r="Q5" s="41" t="s">
        <v>25938</v>
      </c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>
        <v>5000</v>
      </c>
      <c r="C6" s="772" t="s">
        <v>25358</v>
      </c>
      <c r="D6" s="264" t="s">
        <v>25604</v>
      </c>
      <c r="E6" s="771" t="s">
        <v>25610</v>
      </c>
      <c r="F6" s="87" t="s">
        <v>25364</v>
      </c>
      <c r="G6" s="768" t="s">
        <v>21</v>
      </c>
      <c r="H6" s="860" t="s">
        <v>25371</v>
      </c>
      <c r="I6" s="264" t="s">
        <v>25171</v>
      </c>
      <c r="J6" s="41"/>
      <c r="K6" s="41"/>
      <c r="L6" s="41"/>
      <c r="M6" s="41"/>
      <c r="N6" s="41"/>
      <c r="O6" s="769">
        <v>44127</v>
      </c>
      <c r="P6" s="41"/>
      <c r="Q6" s="41" t="s">
        <v>25939</v>
      </c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>
        <v>6000</v>
      </c>
      <c r="C7" s="772" t="s">
        <v>25359</v>
      </c>
      <c r="D7" s="188" t="s">
        <v>25605</v>
      </c>
      <c r="E7" s="771" t="s">
        <v>25611</v>
      </c>
      <c r="F7" s="87" t="s">
        <v>25365</v>
      </c>
      <c r="G7" s="990" t="s">
        <v>21</v>
      </c>
      <c r="H7" s="860" t="s">
        <v>25372</v>
      </c>
      <c r="I7" s="264" t="s">
        <v>25171</v>
      </c>
      <c r="J7" s="41"/>
      <c r="K7" s="41"/>
      <c r="L7" s="41"/>
      <c r="M7" s="41"/>
      <c r="N7" s="41"/>
      <c r="O7" s="769">
        <v>44127</v>
      </c>
      <c r="P7" s="41"/>
      <c r="Q7" s="41" t="s">
        <v>25940</v>
      </c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>
        <v>7000</v>
      </c>
      <c r="C8" s="772" t="s">
        <v>25360</v>
      </c>
      <c r="D8" s="188" t="s">
        <v>25606</v>
      </c>
      <c r="E8" s="771" t="s">
        <v>25612</v>
      </c>
      <c r="F8" s="87" t="s">
        <v>25366</v>
      </c>
      <c r="G8" s="990" t="s">
        <v>21</v>
      </c>
      <c r="H8" s="860" t="s">
        <v>25373</v>
      </c>
      <c r="I8" s="264" t="s">
        <v>25171</v>
      </c>
      <c r="J8" s="41"/>
      <c r="K8" s="41"/>
      <c r="L8" s="41"/>
      <c r="M8" s="41"/>
      <c r="N8" s="41"/>
      <c r="O8" s="769">
        <v>44127</v>
      </c>
      <c r="P8" s="41"/>
      <c r="Q8" s="41" t="s">
        <v>25941</v>
      </c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>
        <v>8000</v>
      </c>
      <c r="C9" s="772" t="s">
        <v>27516</v>
      </c>
      <c r="D9" s="188" t="s">
        <v>27559</v>
      </c>
      <c r="E9" s="771" t="s">
        <v>27560</v>
      </c>
      <c r="F9" s="87" t="s">
        <v>27517</v>
      </c>
      <c r="G9" s="990" t="s">
        <v>21</v>
      </c>
      <c r="H9" s="860" t="s">
        <v>27522</v>
      </c>
      <c r="I9" s="264" t="s">
        <v>23344</v>
      </c>
      <c r="J9" s="41"/>
      <c r="K9" s="41"/>
      <c r="L9" s="41"/>
      <c r="M9" s="41"/>
      <c r="N9" s="41"/>
      <c r="O9" s="41" t="s">
        <v>27561</v>
      </c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W00023600001@nihonsoft.net"/>
    <hyperlink ref="F9" r:id="rId3" display="SW000236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28301</v>
      </c>
      <c r="D2" s="264" t="s">
        <v>25832</v>
      </c>
      <c r="E2" s="771" t="s">
        <v>25833</v>
      </c>
      <c r="F2" s="87" t="s">
        <v>25775</v>
      </c>
      <c r="G2" s="768" t="s">
        <v>21</v>
      </c>
      <c r="H2" s="860" t="s">
        <v>25776</v>
      </c>
      <c r="I2" s="264" t="s">
        <v>23344</v>
      </c>
      <c r="J2" s="264"/>
      <c r="K2" s="264"/>
      <c r="L2" s="264"/>
      <c r="M2" s="264"/>
      <c r="N2" s="264"/>
      <c r="O2" s="769">
        <v>44146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/>
      <c r="C3" s="772"/>
      <c r="D3" s="264"/>
      <c r="E3" s="771"/>
      <c r="F3" s="87"/>
      <c r="G3" s="768"/>
      <c r="H3" s="860"/>
      <c r="I3" s="264"/>
      <c r="J3" s="41"/>
      <c r="K3" s="41"/>
      <c r="L3" s="41"/>
      <c r="M3" s="41"/>
      <c r="N3" s="41"/>
      <c r="O3" s="769"/>
      <c r="P3" s="41"/>
      <c r="Q3" s="799"/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/>
      <c r="D4" s="264"/>
      <c r="E4" s="771"/>
      <c r="F4" s="87"/>
      <c r="G4" s="768"/>
      <c r="H4" s="860"/>
      <c r="I4" s="264"/>
      <c r="J4" s="41"/>
      <c r="K4" s="41"/>
      <c r="L4" s="41"/>
      <c r="M4" s="41"/>
      <c r="N4" s="41"/>
      <c r="O4" s="769"/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/>
      <c r="C5" s="772"/>
      <c r="D5" s="264"/>
      <c r="E5" s="771"/>
      <c r="F5" s="87"/>
      <c r="G5" s="768"/>
      <c r="H5" s="860"/>
      <c r="I5" s="264"/>
      <c r="J5" s="41"/>
      <c r="K5" s="41"/>
      <c r="L5" s="41"/>
      <c r="M5" s="41"/>
      <c r="N5" s="41"/>
      <c r="O5" s="769"/>
      <c r="P5" s="41"/>
      <c r="Q5" s="799"/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264"/>
      <c r="E6" s="771"/>
      <c r="F6" s="87"/>
      <c r="G6" s="768"/>
      <c r="H6" s="860"/>
      <c r="I6" s="264"/>
      <c r="J6" s="41"/>
      <c r="K6" s="41"/>
      <c r="L6" s="41"/>
      <c r="M6" s="41"/>
      <c r="N6" s="41"/>
      <c r="O6" s="769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10010</v>
      </c>
      <c r="C2" s="977" t="s">
        <v>25950</v>
      </c>
      <c r="D2" s="264" t="s">
        <v>23123</v>
      </c>
      <c r="E2" s="771" t="s">
        <v>23269</v>
      </c>
      <c r="F2" s="87" t="s">
        <v>25954</v>
      </c>
      <c r="G2" s="768" t="s">
        <v>21</v>
      </c>
      <c r="H2" s="860" t="s">
        <v>29235</v>
      </c>
      <c r="I2" s="264" t="s">
        <v>8383</v>
      </c>
      <c r="J2" s="264"/>
      <c r="K2" s="264"/>
      <c r="L2" s="264"/>
      <c r="M2" s="264"/>
      <c r="N2" s="264"/>
      <c r="O2" s="769">
        <v>44146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>
        <v>20020</v>
      </c>
      <c r="C3" s="772" t="s">
        <v>26738</v>
      </c>
      <c r="D3" s="264" t="s">
        <v>26666</v>
      </c>
      <c r="E3" s="771" t="s">
        <v>26667</v>
      </c>
      <c r="F3" s="87" t="s">
        <v>26670</v>
      </c>
      <c r="G3" s="768" t="s">
        <v>21</v>
      </c>
      <c r="H3" s="860" t="s">
        <v>26668</v>
      </c>
      <c r="I3" s="264" t="s">
        <v>8383</v>
      </c>
      <c r="J3" s="41"/>
      <c r="K3" s="41"/>
      <c r="L3" s="41"/>
      <c r="M3" s="41"/>
      <c r="N3" s="41"/>
      <c r="O3" s="769">
        <v>42934</v>
      </c>
      <c r="P3" s="41"/>
      <c r="Q3" s="799" t="s">
        <v>26739</v>
      </c>
      <c r="R3" s="799"/>
      <c r="S3" s="799"/>
      <c r="T3" s="41" t="s">
        <v>26669</v>
      </c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>
        <v>30010</v>
      </c>
      <c r="C4" s="772" t="s">
        <v>28416</v>
      </c>
      <c r="D4" s="264" t="s">
        <v>28460</v>
      </c>
      <c r="E4" s="771" t="s">
        <v>28462</v>
      </c>
      <c r="F4" s="87" t="s">
        <v>28418</v>
      </c>
      <c r="G4" s="768" t="s">
        <v>28420</v>
      </c>
      <c r="H4" s="860" t="s">
        <v>28431</v>
      </c>
      <c r="I4" s="264" t="s">
        <v>8383</v>
      </c>
      <c r="J4" s="41"/>
      <c r="K4" s="41"/>
      <c r="L4" s="41"/>
      <c r="M4" s="41"/>
      <c r="N4" s="41"/>
      <c r="O4" s="769">
        <v>44365</v>
      </c>
      <c r="P4" s="41"/>
      <c r="Q4" s="799" t="s">
        <v>28507</v>
      </c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>
        <v>40020</v>
      </c>
      <c r="C5" s="772" t="s">
        <v>28417</v>
      </c>
      <c r="D5" s="264" t="s">
        <v>28461</v>
      </c>
      <c r="E5" s="771" t="s">
        <v>28463</v>
      </c>
      <c r="F5" s="87" t="s">
        <v>28419</v>
      </c>
      <c r="G5" s="768" t="s">
        <v>21</v>
      </c>
      <c r="H5" s="860" t="s">
        <v>28421</v>
      </c>
      <c r="I5" s="264" t="s">
        <v>8383</v>
      </c>
      <c r="J5" s="41"/>
      <c r="K5" s="41"/>
      <c r="L5" s="41"/>
      <c r="M5" s="41"/>
      <c r="N5" s="41"/>
      <c r="O5" s="769">
        <v>44365</v>
      </c>
      <c r="P5" s="41"/>
      <c r="Q5" s="799" t="s">
        <v>28508</v>
      </c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264"/>
      <c r="E6" s="771"/>
      <c r="F6" s="87"/>
      <c r="G6" s="768"/>
      <c r="H6" s="860"/>
      <c r="I6" s="264"/>
      <c r="J6" s="41"/>
      <c r="K6" s="41"/>
      <c r="L6" s="41"/>
      <c r="M6" s="41"/>
      <c r="N6" s="41"/>
      <c r="O6" s="769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 display="SW00023800001@nihonsoft.net"/>
    <hyperlink ref="F5" r:id="rId4" display="SW00023800002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>
    <pageSetUpPr fitToPage="1"/>
  </sheetPr>
  <dimension ref="A1:X22"/>
  <sheetViews>
    <sheetView zoomScaleNormal="100" workbookViewId="0">
      <pane ySplit="1" topLeftCell="A2" activePane="bottomLeft" state="frozen"/>
      <selection pane="bottomLeft" activeCell="O3" sqref="O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25953</v>
      </c>
      <c r="D2" s="264" t="s">
        <v>25892</v>
      </c>
      <c r="E2" s="771" t="s">
        <v>25893</v>
      </c>
      <c r="F2" s="87" t="s">
        <v>25955</v>
      </c>
      <c r="G2" s="768" t="s">
        <v>21</v>
      </c>
      <c r="H2" s="860" t="s">
        <v>25959</v>
      </c>
      <c r="I2" s="264" t="s">
        <v>23280</v>
      </c>
      <c r="J2" s="264"/>
      <c r="K2" s="264"/>
      <c r="L2" s="264"/>
      <c r="M2" s="264"/>
      <c r="N2" s="264"/>
      <c r="O2" s="769">
        <v>44140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COUNTIF($U$2:$U$21,"41")</f>
        <v>0</v>
      </c>
    </row>
    <row r="3" spans="1:24" ht="15" thickTop="1" thickBot="1">
      <c r="A3" s="188">
        <v>2</v>
      </c>
      <c r="B3" s="188"/>
      <c r="C3" s="772"/>
      <c r="D3" s="264"/>
      <c r="E3" s="771"/>
      <c r="F3" s="87"/>
      <c r="G3" s="768"/>
      <c r="H3" s="860"/>
      <c r="I3" s="264"/>
      <c r="J3" s="41"/>
      <c r="K3" s="41"/>
      <c r="L3" s="41"/>
      <c r="M3" s="41"/>
      <c r="N3" s="41"/>
      <c r="O3" s="769"/>
      <c r="P3" s="41"/>
      <c r="Q3" s="799"/>
      <c r="R3" s="799"/>
      <c r="S3" s="799"/>
      <c r="T3" s="41"/>
      <c r="U3" s="861"/>
      <c r="W3" s="862" t="s">
        <v>5179</v>
      </c>
      <c r="X3" s="862">
        <f>COUNTIF($U$2:$U$4,"42")</f>
        <v>0</v>
      </c>
    </row>
    <row r="4" spans="1:24" ht="15" thickTop="1" thickBot="1">
      <c r="A4" s="188">
        <v>3</v>
      </c>
      <c r="B4" s="188"/>
      <c r="C4" s="772"/>
      <c r="D4" s="264"/>
      <c r="E4" s="771"/>
      <c r="F4" s="87"/>
      <c r="G4" s="768"/>
      <c r="H4" s="860"/>
      <c r="I4" s="264"/>
      <c r="J4" s="41"/>
      <c r="K4" s="41"/>
      <c r="L4" s="41"/>
      <c r="M4" s="41"/>
      <c r="N4" s="41"/>
      <c r="O4" s="769"/>
      <c r="P4" s="41"/>
      <c r="Q4" s="799"/>
      <c r="R4" s="799"/>
      <c r="S4" s="799"/>
      <c r="T4" s="799"/>
      <c r="U4" s="861"/>
      <c r="W4" s="862" t="s">
        <v>5178</v>
      </c>
      <c r="X4" s="862">
        <f>COUNTIF($U$2:$U$4,"43")</f>
        <v>0</v>
      </c>
    </row>
    <row r="5" spans="1:24" ht="15" thickTop="1" thickBot="1">
      <c r="A5" s="188">
        <v>4</v>
      </c>
      <c r="B5" s="188"/>
      <c r="C5" s="772"/>
      <c r="D5" s="264"/>
      <c r="E5" s="771"/>
      <c r="F5" s="87"/>
      <c r="G5" s="768"/>
      <c r="H5" s="860"/>
      <c r="I5" s="264"/>
      <c r="J5" s="41"/>
      <c r="K5" s="41"/>
      <c r="L5" s="41"/>
      <c r="M5" s="41"/>
      <c r="N5" s="41"/>
      <c r="O5" s="769"/>
      <c r="P5" s="41"/>
      <c r="Q5" s="799"/>
      <c r="R5" s="799"/>
      <c r="S5" s="799"/>
      <c r="T5" s="799"/>
      <c r="U5" s="861"/>
      <c r="W5" s="862" t="s">
        <v>5176</v>
      </c>
      <c r="X5" s="862">
        <f>COUNTIF($U$2:$U$30,"44")</f>
        <v>0</v>
      </c>
    </row>
    <row r="6" spans="1:24" ht="15" thickTop="1" thickBot="1">
      <c r="A6" s="188">
        <v>5</v>
      </c>
      <c r="B6" s="188"/>
      <c r="C6" s="772"/>
      <c r="D6" s="264"/>
      <c r="E6" s="771"/>
      <c r="F6" s="87"/>
      <c r="G6" s="768"/>
      <c r="H6" s="860"/>
      <c r="I6" s="264"/>
      <c r="J6" s="41"/>
      <c r="K6" s="41"/>
      <c r="L6" s="41"/>
      <c r="M6" s="41"/>
      <c r="N6" s="41"/>
      <c r="O6" s="769"/>
      <c r="P6" s="41"/>
      <c r="Q6" s="799"/>
      <c r="R6" s="799"/>
      <c r="S6" s="799"/>
      <c r="T6" s="799"/>
      <c r="U6" s="861"/>
      <c r="W6" s="862" t="s">
        <v>5174</v>
      </c>
      <c r="X6" s="862">
        <f>COUNTIF($U$2:$U$10,"45")</f>
        <v>0</v>
      </c>
    </row>
    <row r="7" spans="1:24" ht="15" thickTop="1" thickBot="1">
      <c r="A7" s="188">
        <v>6</v>
      </c>
      <c r="B7" s="188"/>
      <c r="C7" s="772"/>
      <c r="D7" s="188"/>
      <c r="E7" s="771"/>
      <c r="F7" s="94"/>
      <c r="G7" s="990"/>
      <c r="H7" s="860"/>
      <c r="I7" s="41"/>
      <c r="J7" s="41"/>
      <c r="K7" s="41"/>
      <c r="L7" s="41"/>
      <c r="M7" s="41"/>
      <c r="N7" s="41"/>
      <c r="O7" s="41"/>
      <c r="P7" s="41"/>
      <c r="Q7" s="799"/>
      <c r="R7" s="799"/>
      <c r="S7" s="799"/>
      <c r="T7" s="799"/>
      <c r="U7" s="861"/>
      <c r="W7" s="862" t="s">
        <v>5175</v>
      </c>
      <c r="X7" s="862">
        <f>COUNTIF($U$2:$U$10,"46")</f>
        <v>0</v>
      </c>
    </row>
    <row r="8" spans="1:24" ht="15" thickTop="1" thickBot="1">
      <c r="A8" s="188">
        <v>7</v>
      </c>
      <c r="B8" s="188"/>
      <c r="C8" s="772"/>
      <c r="D8" s="188"/>
      <c r="E8" s="771"/>
      <c r="F8" s="94"/>
      <c r="G8" s="990"/>
      <c r="H8" s="860"/>
      <c r="I8" s="41"/>
      <c r="J8" s="41"/>
      <c r="K8" s="41"/>
      <c r="L8" s="41"/>
      <c r="M8" s="41"/>
      <c r="N8" s="41"/>
      <c r="O8" s="41"/>
      <c r="P8" s="41"/>
      <c r="Q8" s="799"/>
      <c r="R8" s="799"/>
      <c r="S8" s="799"/>
      <c r="T8" s="799"/>
      <c r="U8" s="861"/>
      <c r="W8" s="862" t="s">
        <v>5214</v>
      </c>
      <c r="X8" s="862">
        <f>COUNTIF($U$2:$U$8,"47")</f>
        <v>0</v>
      </c>
    </row>
    <row r="9" spans="1:24" ht="15" thickTop="1" thickBot="1">
      <c r="A9" s="188">
        <v>8</v>
      </c>
      <c r="B9" s="188"/>
      <c r="C9" s="772"/>
      <c r="D9" s="188"/>
      <c r="E9" s="771"/>
      <c r="F9" s="94"/>
      <c r="G9" s="990"/>
      <c r="H9" s="860"/>
      <c r="I9" s="41"/>
      <c r="J9" s="41"/>
      <c r="K9" s="41"/>
      <c r="L9" s="41"/>
      <c r="M9" s="41"/>
      <c r="N9" s="41"/>
      <c r="O9" s="41"/>
      <c r="P9" s="41"/>
      <c r="Q9" s="799"/>
      <c r="R9" s="799"/>
      <c r="S9" s="799"/>
      <c r="T9" s="799"/>
      <c r="U9" s="861"/>
      <c r="W9" s="862" t="s">
        <v>5216</v>
      </c>
      <c r="X9" s="862">
        <f>COUNTIF($U$2:$U$150,"48")</f>
        <v>0</v>
      </c>
    </row>
    <row r="10" spans="1:24" ht="15" thickTop="1" thickBot="1">
      <c r="A10" s="188">
        <v>9</v>
      </c>
      <c r="B10" s="188"/>
      <c r="C10" s="772"/>
      <c r="D10" s="188"/>
      <c r="E10" s="771"/>
      <c r="F10" s="864"/>
      <c r="G10" s="990"/>
      <c r="H10" s="860"/>
      <c r="I10" s="41"/>
      <c r="J10" s="41"/>
      <c r="K10" s="41"/>
      <c r="L10" s="41"/>
      <c r="M10" s="41"/>
      <c r="N10" s="41"/>
      <c r="O10" s="41"/>
      <c r="P10" s="41"/>
      <c r="Q10" s="799"/>
      <c r="R10" s="799"/>
      <c r="S10" s="799"/>
      <c r="T10" s="799"/>
      <c r="U10" s="861"/>
      <c r="W10" s="862" t="s">
        <v>5215</v>
      </c>
      <c r="X10" s="862">
        <f>COUNTIF($U$2:$U$150,"49")</f>
        <v>0</v>
      </c>
    </row>
    <row r="11" spans="1:24" ht="15" thickTop="1" thickBot="1">
      <c r="A11" s="188">
        <v>10</v>
      </c>
      <c r="B11" s="188"/>
      <c r="C11" s="772"/>
      <c r="D11" s="188"/>
      <c r="E11" s="524"/>
      <c r="F11" s="864"/>
      <c r="G11" s="188"/>
      <c r="H11" s="860"/>
      <c r="I11" s="41"/>
      <c r="J11" s="41"/>
      <c r="K11" s="41"/>
      <c r="L11" s="41"/>
      <c r="M11" s="41"/>
      <c r="N11" s="41"/>
      <c r="O11" s="41"/>
      <c r="P11" s="41"/>
      <c r="Q11" s="799"/>
      <c r="R11" s="799"/>
      <c r="S11" s="799"/>
      <c r="T11" s="799"/>
      <c r="U11" s="861"/>
      <c r="W11" s="862" t="s">
        <v>17020</v>
      </c>
      <c r="X11" s="862">
        <f>COUNTIF($U$2:$U$150,"50")</f>
        <v>0</v>
      </c>
    </row>
    <row r="12" spans="1:24" ht="15" thickTop="1" thickBot="1">
      <c r="A12" s="188">
        <v>11</v>
      </c>
      <c r="B12" s="188"/>
      <c r="C12" s="772"/>
      <c r="D12" s="188"/>
      <c r="E12" s="524"/>
      <c r="F12" s="864"/>
      <c r="G12" s="188"/>
      <c r="H12" s="860"/>
      <c r="I12" s="41"/>
      <c r="J12" s="41"/>
      <c r="K12" s="41"/>
      <c r="L12" s="41"/>
      <c r="M12" s="41"/>
      <c r="N12" s="41"/>
      <c r="O12" s="41"/>
      <c r="P12" s="41"/>
      <c r="Q12" s="799"/>
      <c r="R12" s="799"/>
      <c r="S12" s="799"/>
      <c r="T12" s="799"/>
      <c r="U12" s="861"/>
      <c r="W12" s="862" t="s">
        <v>17021</v>
      </c>
      <c r="X12" s="862">
        <f>COUNTIF($U$2:$U$150,"51")</f>
        <v>0</v>
      </c>
    </row>
    <row r="13" spans="1:24" ht="15" thickTop="1" thickBot="1">
      <c r="A13" s="188">
        <v>12</v>
      </c>
      <c r="B13" s="188"/>
      <c r="C13" s="772"/>
      <c r="D13" s="188"/>
      <c r="E13" s="524"/>
      <c r="F13" s="864"/>
      <c r="G13" s="188"/>
      <c r="H13" s="860"/>
      <c r="I13" s="41"/>
      <c r="J13" s="41"/>
      <c r="K13" s="41"/>
      <c r="L13" s="41"/>
      <c r="M13" s="41"/>
      <c r="N13" s="41"/>
      <c r="O13" s="41"/>
      <c r="P13" s="41"/>
      <c r="Q13" s="799"/>
      <c r="R13" s="799"/>
      <c r="S13" s="799"/>
      <c r="T13" s="799"/>
      <c r="U13" s="861"/>
      <c r="W13" s="862" t="s">
        <v>17022</v>
      </c>
      <c r="X13" s="862">
        <f>COUNTIF($U$2:$U$150,"52")</f>
        <v>0</v>
      </c>
    </row>
    <row r="14" spans="1:24" ht="15" thickTop="1" thickBot="1">
      <c r="A14" s="188"/>
      <c r="B14" s="188"/>
      <c r="C14" s="772"/>
      <c r="D14" s="188"/>
      <c r="E14" s="524"/>
      <c r="F14" s="864"/>
      <c r="G14" s="188"/>
      <c r="H14" s="860"/>
      <c r="I14" s="41"/>
      <c r="J14" s="41"/>
      <c r="K14" s="41"/>
      <c r="L14" s="41"/>
      <c r="M14" s="41"/>
      <c r="N14" s="41"/>
      <c r="O14" s="41"/>
      <c r="P14" s="41"/>
      <c r="Q14" s="799"/>
      <c r="R14" s="799"/>
      <c r="S14" s="799"/>
      <c r="T14" s="799"/>
      <c r="U14" s="861"/>
      <c r="W14" s="863"/>
      <c r="X14" s="863"/>
    </row>
    <row r="15" spans="1:24" ht="15" thickTop="1" thickBot="1">
      <c r="A15" s="188"/>
      <c r="B15" s="188"/>
      <c r="C15" s="772"/>
      <c r="D15" s="188"/>
      <c r="E15" s="524"/>
      <c r="F15" s="864"/>
      <c r="G15" s="188"/>
      <c r="H15" s="860"/>
      <c r="I15" s="41"/>
      <c r="J15" s="41"/>
      <c r="K15" s="41"/>
      <c r="L15" s="41"/>
      <c r="M15" s="41"/>
      <c r="N15" s="41"/>
      <c r="O15" s="41"/>
      <c r="P15" s="41"/>
      <c r="Q15" s="799"/>
      <c r="R15" s="799"/>
      <c r="S15" s="799"/>
      <c r="T15" s="799"/>
      <c r="U15" s="861"/>
      <c r="W15" s="863"/>
      <c r="X15" s="863"/>
    </row>
    <row r="16" spans="1:24" ht="15" thickTop="1" thickBot="1">
      <c r="A16" s="188"/>
      <c r="B16" s="188"/>
      <c r="C16" s="188"/>
      <c r="D16" s="188"/>
      <c r="E16" s="524"/>
      <c r="F16" s="864"/>
      <c r="G16" s="188"/>
      <c r="H16" s="860"/>
      <c r="I16" s="41"/>
      <c r="J16" s="41"/>
      <c r="K16" s="41"/>
      <c r="L16" s="41"/>
      <c r="M16" s="41"/>
      <c r="N16" s="41"/>
      <c r="O16" s="41"/>
      <c r="P16" s="41"/>
      <c r="Q16" s="799"/>
      <c r="R16" s="799"/>
      <c r="S16" s="799"/>
      <c r="T16" s="799"/>
      <c r="U16" s="861"/>
      <c r="W16" s="863"/>
      <c r="X16" s="863"/>
    </row>
    <row r="17" spans="1:24" ht="15" thickTop="1" thickBot="1">
      <c r="A17" s="188"/>
      <c r="B17" s="188"/>
      <c r="C17" s="188"/>
      <c r="D17" s="188"/>
      <c r="E17" s="524"/>
      <c r="F17" s="864"/>
      <c r="G17" s="188"/>
      <c r="H17" s="860"/>
      <c r="I17" s="41"/>
      <c r="J17" s="41"/>
      <c r="K17" s="41"/>
      <c r="L17" s="41"/>
      <c r="M17" s="41"/>
      <c r="N17" s="41"/>
      <c r="O17" s="41"/>
      <c r="P17" s="41"/>
      <c r="Q17" s="799"/>
      <c r="R17" s="799"/>
      <c r="S17" s="799"/>
      <c r="T17" s="799"/>
      <c r="U17" s="861"/>
      <c r="W17" s="863"/>
      <c r="X17" s="863"/>
    </row>
    <row r="18" spans="1:24" ht="15" thickTop="1" thickBot="1">
      <c r="A18" s="188"/>
      <c r="B18" s="188"/>
      <c r="C18" s="188"/>
      <c r="D18" s="188"/>
      <c r="E18" s="524"/>
      <c r="F18" s="864"/>
      <c r="G18" s="188"/>
      <c r="H18" s="860"/>
      <c r="I18" s="41"/>
      <c r="J18" s="41"/>
      <c r="K18" s="41"/>
      <c r="L18" s="41"/>
      <c r="M18" s="41"/>
      <c r="N18" s="41"/>
      <c r="O18" s="41"/>
      <c r="P18" s="41"/>
      <c r="Q18" s="799"/>
      <c r="R18" s="799"/>
      <c r="S18" s="799"/>
      <c r="T18" s="799"/>
      <c r="U18" s="861"/>
      <c r="W18" s="863"/>
      <c r="X18" s="863"/>
    </row>
    <row r="19" spans="1:24" ht="15" thickTop="1" thickBot="1">
      <c r="A19" s="188"/>
      <c r="B19" s="188"/>
      <c r="C19" s="188"/>
      <c r="D19" s="188"/>
      <c r="E19" s="524"/>
      <c r="F19" s="864"/>
      <c r="G19" s="188"/>
      <c r="H19" s="860"/>
      <c r="I19" s="41"/>
      <c r="J19" s="41"/>
      <c r="K19" s="41"/>
      <c r="L19" s="41"/>
      <c r="M19" s="41"/>
      <c r="N19" s="41"/>
      <c r="O19" s="41"/>
      <c r="P19" s="41"/>
      <c r="Q19" s="799"/>
      <c r="R19" s="799"/>
      <c r="S19" s="799"/>
      <c r="T19" s="799"/>
      <c r="U19" s="861"/>
      <c r="W19" s="863"/>
      <c r="X19" s="863"/>
    </row>
    <row r="20" spans="1:24" ht="15" thickTop="1" thickBot="1">
      <c r="A20" s="188"/>
      <c r="B20" s="188"/>
      <c r="C20" s="188"/>
      <c r="D20" s="188"/>
      <c r="E20" s="506"/>
      <c r="F20" s="864"/>
      <c r="G20" s="188"/>
      <c r="H20" s="860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61"/>
    </row>
    <row r="21" spans="1:24" ht="15" thickTop="1" thickBot="1">
      <c r="A21" s="188"/>
      <c r="B21" s="188"/>
      <c r="C21" s="188"/>
      <c r="D21" s="188"/>
      <c r="E21" s="506"/>
      <c r="F21" s="864"/>
      <c r="G21" s="188"/>
      <c r="H21" s="860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61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25992</v>
      </c>
      <c r="D2" s="264" t="s">
        <v>26349</v>
      </c>
      <c r="E2" s="771" t="s">
        <v>26391</v>
      </c>
      <c r="F2" s="87" t="s">
        <v>25990</v>
      </c>
      <c r="G2" s="768" t="s">
        <v>21</v>
      </c>
      <c r="H2" s="860" t="s">
        <v>26070</v>
      </c>
      <c r="I2" s="264" t="s">
        <v>25991</v>
      </c>
      <c r="J2" s="264"/>
      <c r="K2" s="264"/>
      <c r="L2" s="264"/>
      <c r="M2" s="264"/>
      <c r="N2" s="264"/>
      <c r="O2" s="769">
        <v>44165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1010</v>
      </c>
      <c r="C3" s="977" t="s">
        <v>25993</v>
      </c>
      <c r="D3" s="264" t="s">
        <v>26350</v>
      </c>
      <c r="E3" s="771" t="s">
        <v>26392</v>
      </c>
      <c r="F3" s="87" t="s">
        <v>26029</v>
      </c>
      <c r="G3" s="768" t="s">
        <v>21</v>
      </c>
      <c r="H3" s="860" t="s">
        <v>26071</v>
      </c>
      <c r="I3" s="264" t="s">
        <v>25991</v>
      </c>
      <c r="J3" s="264"/>
      <c r="K3" s="264"/>
      <c r="L3" s="264"/>
      <c r="M3" s="264"/>
      <c r="N3" s="264"/>
      <c r="O3" s="769">
        <v>44165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1020</v>
      </c>
      <c r="C4" s="977" t="s">
        <v>25994</v>
      </c>
      <c r="D4" s="264" t="s">
        <v>26351</v>
      </c>
      <c r="E4" s="771" t="s">
        <v>26393</v>
      </c>
      <c r="F4" s="87" t="s">
        <v>26030</v>
      </c>
      <c r="G4" s="768" t="s">
        <v>21</v>
      </c>
      <c r="H4" s="860" t="s">
        <v>26072</v>
      </c>
      <c r="I4" s="264" t="s">
        <v>25991</v>
      </c>
      <c r="J4" s="264"/>
      <c r="K4" s="264"/>
      <c r="L4" s="264"/>
      <c r="M4" s="264"/>
      <c r="N4" s="264"/>
      <c r="O4" s="769">
        <v>44165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1030</v>
      </c>
      <c r="C5" s="977" t="s">
        <v>25995</v>
      </c>
      <c r="D5" s="264" t="s">
        <v>26352</v>
      </c>
      <c r="E5" s="771" t="s">
        <v>26394</v>
      </c>
      <c r="F5" s="87" t="s">
        <v>26031</v>
      </c>
      <c r="G5" s="768" t="s">
        <v>21</v>
      </c>
      <c r="H5" s="860" t="s">
        <v>26073</v>
      </c>
      <c r="I5" s="264" t="s">
        <v>25991</v>
      </c>
      <c r="J5" s="264"/>
      <c r="K5" s="264"/>
      <c r="L5" s="264"/>
      <c r="M5" s="264"/>
      <c r="N5" s="264"/>
      <c r="O5" s="769">
        <v>44165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1040</v>
      </c>
      <c r="C6" s="977" t="s">
        <v>25996</v>
      </c>
      <c r="D6" s="264" t="s">
        <v>26353</v>
      </c>
      <c r="E6" s="771" t="s">
        <v>26395</v>
      </c>
      <c r="F6" s="87" t="s">
        <v>26032</v>
      </c>
      <c r="G6" s="768" t="s">
        <v>21</v>
      </c>
      <c r="H6" s="860" t="s">
        <v>26074</v>
      </c>
      <c r="I6" s="264" t="s">
        <v>25991</v>
      </c>
      <c r="J6" s="264"/>
      <c r="K6" s="264"/>
      <c r="L6" s="264"/>
      <c r="M6" s="264"/>
      <c r="N6" s="264"/>
      <c r="O6" s="769">
        <v>44165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1050</v>
      </c>
      <c r="C7" s="977" t="s">
        <v>25997</v>
      </c>
      <c r="D7" s="264" t="s">
        <v>26354</v>
      </c>
      <c r="E7" s="771" t="s">
        <v>26396</v>
      </c>
      <c r="F7" s="87" t="s">
        <v>26033</v>
      </c>
      <c r="G7" s="768" t="s">
        <v>21</v>
      </c>
      <c r="H7" s="860" t="s">
        <v>26075</v>
      </c>
      <c r="I7" s="264" t="s">
        <v>25991</v>
      </c>
      <c r="J7" s="264"/>
      <c r="K7" s="264"/>
      <c r="L7" s="264"/>
      <c r="M7" s="264"/>
      <c r="N7" s="264"/>
      <c r="O7" s="769">
        <v>44165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1060</v>
      </c>
      <c r="C8" s="977" t="s">
        <v>25998</v>
      </c>
      <c r="D8" s="264" t="s">
        <v>26355</v>
      </c>
      <c r="E8" s="771" t="s">
        <v>26397</v>
      </c>
      <c r="F8" s="87" t="s">
        <v>26034</v>
      </c>
      <c r="G8" s="768" t="s">
        <v>21</v>
      </c>
      <c r="H8" s="860" t="s">
        <v>26076</v>
      </c>
      <c r="I8" s="264" t="s">
        <v>25991</v>
      </c>
      <c r="J8" s="264"/>
      <c r="K8" s="264"/>
      <c r="L8" s="264"/>
      <c r="M8" s="264"/>
      <c r="N8" s="264"/>
      <c r="O8" s="769">
        <v>44165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1070</v>
      </c>
      <c r="C9" s="977" t="s">
        <v>25999</v>
      </c>
      <c r="D9" s="264" t="s">
        <v>26356</v>
      </c>
      <c r="E9" s="771" t="s">
        <v>26398</v>
      </c>
      <c r="F9" s="87" t="s">
        <v>26035</v>
      </c>
      <c r="G9" s="768" t="s">
        <v>21</v>
      </c>
      <c r="H9" s="860" t="s">
        <v>26077</v>
      </c>
      <c r="I9" s="264" t="s">
        <v>25991</v>
      </c>
      <c r="J9" s="264"/>
      <c r="K9" s="264"/>
      <c r="L9" s="264"/>
      <c r="M9" s="264"/>
      <c r="N9" s="264"/>
      <c r="O9" s="769">
        <v>44165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2000</v>
      </c>
      <c r="C10" s="977" t="s">
        <v>26000</v>
      </c>
      <c r="D10" s="264" t="s">
        <v>26357</v>
      </c>
      <c r="E10" s="771" t="s">
        <v>26399</v>
      </c>
      <c r="F10" s="87" t="s">
        <v>26036</v>
      </c>
      <c r="G10" s="768" t="s">
        <v>21</v>
      </c>
      <c r="H10" s="860" t="s">
        <v>26078</v>
      </c>
      <c r="I10" s="264" t="s">
        <v>25991</v>
      </c>
      <c r="J10" s="264"/>
      <c r="K10" s="264"/>
      <c r="L10" s="264"/>
      <c r="M10" s="264"/>
      <c r="N10" s="264"/>
      <c r="O10" s="769">
        <v>44165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>
        <v>2010</v>
      </c>
      <c r="C11" s="977" t="s">
        <v>26001</v>
      </c>
      <c r="D11" s="264" t="s">
        <v>26358</v>
      </c>
      <c r="E11" s="771" t="s">
        <v>26400</v>
      </c>
      <c r="F11" s="87" t="s">
        <v>26037</v>
      </c>
      <c r="G11" s="768" t="s">
        <v>21</v>
      </c>
      <c r="H11" s="860" t="s">
        <v>26079</v>
      </c>
      <c r="I11" s="264" t="s">
        <v>25991</v>
      </c>
      <c r="J11" s="264"/>
      <c r="K11" s="264"/>
      <c r="L11" s="264"/>
      <c r="M11" s="264"/>
      <c r="N11" s="264"/>
      <c r="O11" s="769">
        <v>44165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>
        <v>2020</v>
      </c>
      <c r="C12" s="977" t="s">
        <v>26002</v>
      </c>
      <c r="D12" s="264" t="s">
        <v>26359</v>
      </c>
      <c r="E12" s="771" t="s">
        <v>26401</v>
      </c>
      <c r="F12" s="87" t="s">
        <v>26038</v>
      </c>
      <c r="G12" s="768" t="s">
        <v>21</v>
      </c>
      <c r="H12" s="860" t="s">
        <v>26080</v>
      </c>
      <c r="I12" s="264" t="s">
        <v>25991</v>
      </c>
      <c r="J12" s="264"/>
      <c r="K12" s="264"/>
      <c r="L12" s="264"/>
      <c r="M12" s="264"/>
      <c r="N12" s="264"/>
      <c r="O12" s="769">
        <v>44165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>
        <v>2030</v>
      </c>
      <c r="C13" s="977" t="s">
        <v>26003</v>
      </c>
      <c r="D13" s="264" t="s">
        <v>26360</v>
      </c>
      <c r="E13" s="771" t="s">
        <v>26402</v>
      </c>
      <c r="F13" s="87" t="s">
        <v>26039</v>
      </c>
      <c r="G13" s="768" t="s">
        <v>21</v>
      </c>
      <c r="H13" s="860" t="s">
        <v>26081</v>
      </c>
      <c r="I13" s="264" t="s">
        <v>25991</v>
      </c>
      <c r="J13" s="264"/>
      <c r="K13" s="264"/>
      <c r="L13" s="264"/>
      <c r="M13" s="264"/>
      <c r="N13" s="264"/>
      <c r="O13" s="769">
        <v>44165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>
        <v>2040</v>
      </c>
      <c r="C14" s="977" t="s">
        <v>26004</v>
      </c>
      <c r="D14" s="264" t="s">
        <v>26361</v>
      </c>
      <c r="E14" s="771" t="s">
        <v>26403</v>
      </c>
      <c r="F14" s="87" t="s">
        <v>26040</v>
      </c>
      <c r="G14" s="768" t="s">
        <v>21</v>
      </c>
      <c r="H14" s="860" t="s">
        <v>26082</v>
      </c>
      <c r="I14" s="264" t="s">
        <v>25991</v>
      </c>
      <c r="J14" s="264"/>
      <c r="K14" s="264"/>
      <c r="L14" s="264"/>
      <c r="M14" s="264"/>
      <c r="N14" s="264"/>
      <c r="O14" s="769">
        <v>44165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>
        <v>2050</v>
      </c>
      <c r="C15" s="977" t="s">
        <v>26005</v>
      </c>
      <c r="D15" s="264" t="s">
        <v>26362</v>
      </c>
      <c r="E15" s="771" t="s">
        <v>26404</v>
      </c>
      <c r="F15" s="87" t="s">
        <v>26041</v>
      </c>
      <c r="G15" s="768" t="s">
        <v>21</v>
      </c>
      <c r="H15" s="860" t="s">
        <v>26083</v>
      </c>
      <c r="I15" s="264" t="s">
        <v>25991</v>
      </c>
      <c r="J15" s="264"/>
      <c r="K15" s="264"/>
      <c r="L15" s="264"/>
      <c r="M15" s="264"/>
      <c r="N15" s="264"/>
      <c r="O15" s="769">
        <v>44165</v>
      </c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>
        <v>2060</v>
      </c>
      <c r="C16" s="977" t="s">
        <v>26006</v>
      </c>
      <c r="D16" s="264" t="s">
        <v>26363</v>
      </c>
      <c r="E16" s="771" t="s">
        <v>26405</v>
      </c>
      <c r="F16" s="87" t="s">
        <v>26042</v>
      </c>
      <c r="G16" s="768" t="s">
        <v>21</v>
      </c>
      <c r="H16" s="860" t="s">
        <v>26084</v>
      </c>
      <c r="I16" s="264" t="s">
        <v>25991</v>
      </c>
      <c r="J16" s="264"/>
      <c r="K16" s="264"/>
      <c r="L16" s="264"/>
      <c r="M16" s="264"/>
      <c r="N16" s="264"/>
      <c r="O16" s="769">
        <v>44165</v>
      </c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>
        <v>16</v>
      </c>
      <c r="B17" s="188">
        <v>2070</v>
      </c>
      <c r="C17" s="977" t="s">
        <v>26007</v>
      </c>
      <c r="D17" s="264" t="s">
        <v>26364</v>
      </c>
      <c r="E17" s="771" t="s">
        <v>26406</v>
      </c>
      <c r="F17" s="87" t="s">
        <v>26043</v>
      </c>
      <c r="G17" s="768" t="s">
        <v>21</v>
      </c>
      <c r="H17" s="860" t="s">
        <v>26085</v>
      </c>
      <c r="I17" s="264" t="s">
        <v>25991</v>
      </c>
      <c r="J17" s="264"/>
      <c r="K17" s="264"/>
      <c r="L17" s="264"/>
      <c r="M17" s="264"/>
      <c r="N17" s="264"/>
      <c r="O17" s="769">
        <v>44165</v>
      </c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>
        <v>17</v>
      </c>
      <c r="B18" s="188">
        <v>2080</v>
      </c>
      <c r="C18" s="977" t="s">
        <v>26008</v>
      </c>
      <c r="D18" s="264" t="s">
        <v>26365</v>
      </c>
      <c r="E18" s="771" t="s">
        <v>26407</v>
      </c>
      <c r="F18" s="87" t="s">
        <v>26044</v>
      </c>
      <c r="G18" s="768" t="s">
        <v>21</v>
      </c>
      <c r="H18" s="860" t="s">
        <v>26086</v>
      </c>
      <c r="I18" s="264" t="s">
        <v>25991</v>
      </c>
      <c r="J18" s="264"/>
      <c r="K18" s="264"/>
      <c r="L18" s="264"/>
      <c r="M18" s="264"/>
      <c r="N18" s="264"/>
      <c r="O18" s="769">
        <v>44165</v>
      </c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>
        <v>18</v>
      </c>
      <c r="B19" s="188">
        <v>2090</v>
      </c>
      <c r="C19" s="977" t="s">
        <v>26009</v>
      </c>
      <c r="D19" s="264" t="s">
        <v>26366</v>
      </c>
      <c r="E19" s="771" t="s">
        <v>26408</v>
      </c>
      <c r="F19" s="87" t="s">
        <v>26045</v>
      </c>
      <c r="G19" s="768" t="s">
        <v>21</v>
      </c>
      <c r="H19" s="860" t="s">
        <v>26087</v>
      </c>
      <c r="I19" s="264" t="s">
        <v>25991</v>
      </c>
      <c r="J19" s="264"/>
      <c r="K19" s="264"/>
      <c r="L19" s="264"/>
      <c r="M19" s="264"/>
      <c r="N19" s="264"/>
      <c r="O19" s="769">
        <v>44165</v>
      </c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>
        <v>19</v>
      </c>
      <c r="B20" s="188">
        <v>3000</v>
      </c>
      <c r="C20" s="977" t="s">
        <v>26010</v>
      </c>
      <c r="D20" s="264" t="s">
        <v>26367</v>
      </c>
      <c r="E20" s="771" t="s">
        <v>26409</v>
      </c>
      <c r="F20" s="87" t="s">
        <v>26046</v>
      </c>
      <c r="G20" s="768" t="s">
        <v>21</v>
      </c>
      <c r="H20" s="860" t="s">
        <v>26088</v>
      </c>
      <c r="I20" s="264" t="s">
        <v>25991</v>
      </c>
      <c r="J20" s="264"/>
      <c r="K20" s="264"/>
      <c r="L20" s="264"/>
      <c r="M20" s="264"/>
      <c r="N20" s="264"/>
      <c r="O20" s="769">
        <v>44165</v>
      </c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>
        <v>20</v>
      </c>
      <c r="B21" s="188">
        <v>4000</v>
      </c>
      <c r="C21" s="977" t="s">
        <v>26011</v>
      </c>
      <c r="D21" s="264" t="s">
        <v>26368</v>
      </c>
      <c r="E21" s="771" t="s">
        <v>26410</v>
      </c>
      <c r="F21" s="87" t="s">
        <v>26047</v>
      </c>
      <c r="G21" s="768" t="s">
        <v>21</v>
      </c>
      <c r="H21" s="860" t="s">
        <v>26089</v>
      </c>
      <c r="I21" s="264" t="s">
        <v>25991</v>
      </c>
      <c r="J21" s="264"/>
      <c r="K21" s="264"/>
      <c r="L21" s="264"/>
      <c r="M21" s="264"/>
      <c r="N21" s="264"/>
      <c r="O21" s="769">
        <v>44165</v>
      </c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>
        <v>21</v>
      </c>
      <c r="B22" s="188">
        <v>4010</v>
      </c>
      <c r="C22" s="772" t="s">
        <v>26012</v>
      </c>
      <c r="D22" s="264" t="s">
        <v>26369</v>
      </c>
      <c r="E22" s="771" t="s">
        <v>26411</v>
      </c>
      <c r="F22" s="87" t="s">
        <v>26048</v>
      </c>
      <c r="G22" s="768" t="s">
        <v>21</v>
      </c>
      <c r="H22" s="860" t="s">
        <v>26090</v>
      </c>
      <c r="I22" s="264" t="s">
        <v>25991</v>
      </c>
      <c r="J22" s="41"/>
      <c r="K22" s="41"/>
      <c r="L22" s="41"/>
      <c r="M22" s="41"/>
      <c r="N22" s="41"/>
      <c r="O22" s="769">
        <v>44165</v>
      </c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>
        <v>22</v>
      </c>
      <c r="B23" s="188">
        <v>4020</v>
      </c>
      <c r="C23" s="772" t="s">
        <v>26013</v>
      </c>
      <c r="D23" s="264" t="s">
        <v>26370</v>
      </c>
      <c r="E23" s="771" t="s">
        <v>26412</v>
      </c>
      <c r="F23" s="87" t="s">
        <v>26049</v>
      </c>
      <c r="G23" s="768" t="s">
        <v>21</v>
      </c>
      <c r="H23" s="860" t="s">
        <v>26091</v>
      </c>
      <c r="I23" s="264" t="s">
        <v>25991</v>
      </c>
      <c r="J23" s="41"/>
      <c r="K23" s="41"/>
      <c r="L23" s="41"/>
      <c r="M23" s="41"/>
      <c r="N23" s="41"/>
      <c r="O23" s="769">
        <v>44165</v>
      </c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>
        <v>23</v>
      </c>
      <c r="B24" s="188">
        <v>4030</v>
      </c>
      <c r="C24" s="772" t="s">
        <v>26014</v>
      </c>
      <c r="D24" s="264" t="s">
        <v>26371</v>
      </c>
      <c r="E24" s="771" t="s">
        <v>26413</v>
      </c>
      <c r="F24" s="87" t="s">
        <v>26050</v>
      </c>
      <c r="G24" s="768" t="s">
        <v>21</v>
      </c>
      <c r="H24" s="860" t="s">
        <v>26092</v>
      </c>
      <c r="I24" s="264" t="s">
        <v>25991</v>
      </c>
      <c r="J24" s="41"/>
      <c r="K24" s="41"/>
      <c r="L24" s="41"/>
      <c r="M24" s="41"/>
      <c r="N24" s="41"/>
      <c r="O24" s="769">
        <v>44165</v>
      </c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>
        <v>24</v>
      </c>
      <c r="B25" s="188">
        <v>4040</v>
      </c>
      <c r="C25" s="772" t="s">
        <v>26015</v>
      </c>
      <c r="D25" s="264" t="s">
        <v>26372</v>
      </c>
      <c r="E25" s="771" t="s">
        <v>26414</v>
      </c>
      <c r="F25" s="87" t="s">
        <v>26051</v>
      </c>
      <c r="G25" s="768" t="s">
        <v>21</v>
      </c>
      <c r="H25" s="860" t="s">
        <v>26093</v>
      </c>
      <c r="I25" s="264" t="s">
        <v>25991</v>
      </c>
      <c r="J25" s="41"/>
      <c r="K25" s="41"/>
      <c r="L25" s="41"/>
      <c r="M25" s="41"/>
      <c r="N25" s="41"/>
      <c r="O25" s="769">
        <v>44165</v>
      </c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>
        <v>25</v>
      </c>
      <c r="B26" s="188">
        <v>4050</v>
      </c>
      <c r="C26" s="772" t="s">
        <v>26016</v>
      </c>
      <c r="D26" s="264" t="s">
        <v>26373</v>
      </c>
      <c r="E26" s="771" t="s">
        <v>26415</v>
      </c>
      <c r="F26" s="87" t="s">
        <v>26052</v>
      </c>
      <c r="G26" s="768" t="s">
        <v>21</v>
      </c>
      <c r="H26" s="860" t="s">
        <v>26094</v>
      </c>
      <c r="I26" s="264" t="s">
        <v>25991</v>
      </c>
      <c r="J26" s="41"/>
      <c r="K26" s="41"/>
      <c r="L26" s="41"/>
      <c r="M26" s="41"/>
      <c r="N26" s="41"/>
      <c r="O26" s="769">
        <v>44165</v>
      </c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>
        <v>26</v>
      </c>
      <c r="B27" s="188">
        <v>4060</v>
      </c>
      <c r="C27" s="772" t="s">
        <v>26017</v>
      </c>
      <c r="D27" s="264" t="s">
        <v>26374</v>
      </c>
      <c r="E27" s="771" t="s">
        <v>26416</v>
      </c>
      <c r="F27" s="87" t="s">
        <v>26053</v>
      </c>
      <c r="G27" s="768" t="s">
        <v>21</v>
      </c>
      <c r="H27" s="860" t="s">
        <v>26095</v>
      </c>
      <c r="I27" s="264" t="s">
        <v>25991</v>
      </c>
      <c r="J27" s="41"/>
      <c r="K27" s="41"/>
      <c r="L27" s="41"/>
      <c r="M27" s="41"/>
      <c r="N27" s="41"/>
      <c r="O27" s="769">
        <v>44165</v>
      </c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>
        <v>27</v>
      </c>
      <c r="B28" s="188">
        <v>5000</v>
      </c>
      <c r="C28" s="772" t="s">
        <v>26113</v>
      </c>
      <c r="D28" s="264" t="s">
        <v>26375</v>
      </c>
      <c r="E28" s="771" t="s">
        <v>26417</v>
      </c>
      <c r="F28" s="87" t="s">
        <v>26054</v>
      </c>
      <c r="G28" s="768" t="s">
        <v>21</v>
      </c>
      <c r="H28" s="860" t="s">
        <v>26096</v>
      </c>
      <c r="I28" s="264" t="s">
        <v>25991</v>
      </c>
      <c r="J28" s="41"/>
      <c r="K28" s="41"/>
      <c r="L28" s="41"/>
      <c r="M28" s="41"/>
      <c r="N28" s="41"/>
      <c r="O28" s="769">
        <v>44165</v>
      </c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>
        <v>28</v>
      </c>
      <c r="B29" s="188">
        <v>5010</v>
      </c>
      <c r="C29" s="772" t="s">
        <v>26114</v>
      </c>
      <c r="D29" s="264" t="s">
        <v>26376</v>
      </c>
      <c r="E29" s="771" t="s">
        <v>26418</v>
      </c>
      <c r="F29" s="87" t="s">
        <v>26055</v>
      </c>
      <c r="G29" s="768" t="s">
        <v>21</v>
      </c>
      <c r="H29" s="860" t="s">
        <v>26097</v>
      </c>
      <c r="I29" s="264" t="s">
        <v>25991</v>
      </c>
      <c r="J29" s="41"/>
      <c r="K29" s="41"/>
      <c r="L29" s="41"/>
      <c r="M29" s="41"/>
      <c r="N29" s="41"/>
      <c r="O29" s="769">
        <v>44165</v>
      </c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>
        <v>29</v>
      </c>
      <c r="B30" s="188">
        <v>5020</v>
      </c>
      <c r="C30" s="772" t="s">
        <v>26115</v>
      </c>
      <c r="D30" s="264" t="s">
        <v>26377</v>
      </c>
      <c r="E30" s="524" t="s">
        <v>26419</v>
      </c>
      <c r="F30" s="87" t="s">
        <v>26056</v>
      </c>
      <c r="G30" s="768" t="s">
        <v>21</v>
      </c>
      <c r="H30" s="860" t="s">
        <v>26098</v>
      </c>
      <c r="I30" s="264" t="s">
        <v>25991</v>
      </c>
      <c r="J30" s="41"/>
      <c r="K30" s="41"/>
      <c r="L30" s="41"/>
      <c r="M30" s="41"/>
      <c r="N30" s="41"/>
      <c r="O30" s="769">
        <v>44165</v>
      </c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>
        <v>30</v>
      </c>
      <c r="B31" s="188">
        <v>5030</v>
      </c>
      <c r="C31" s="772" t="s">
        <v>26116</v>
      </c>
      <c r="D31" s="264" t="s">
        <v>26378</v>
      </c>
      <c r="E31" s="524" t="s">
        <v>26420</v>
      </c>
      <c r="F31" s="87" t="s">
        <v>26057</v>
      </c>
      <c r="G31" s="768" t="s">
        <v>21</v>
      </c>
      <c r="H31" s="860" t="s">
        <v>26099</v>
      </c>
      <c r="I31" s="264" t="s">
        <v>25991</v>
      </c>
      <c r="J31" s="41"/>
      <c r="K31" s="41"/>
      <c r="L31" s="41"/>
      <c r="M31" s="41"/>
      <c r="N31" s="41"/>
      <c r="O31" s="769">
        <v>44165</v>
      </c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>
        <v>31</v>
      </c>
      <c r="B32" s="188">
        <v>5040</v>
      </c>
      <c r="C32" s="772" t="s">
        <v>26117</v>
      </c>
      <c r="D32" s="264" t="s">
        <v>26379</v>
      </c>
      <c r="E32" s="524" t="s">
        <v>26421</v>
      </c>
      <c r="F32" s="87" t="s">
        <v>26058</v>
      </c>
      <c r="G32" s="768" t="s">
        <v>21</v>
      </c>
      <c r="H32" s="860" t="s">
        <v>26100</v>
      </c>
      <c r="I32" s="264" t="s">
        <v>25991</v>
      </c>
      <c r="J32" s="41"/>
      <c r="K32" s="41"/>
      <c r="L32" s="41"/>
      <c r="M32" s="41"/>
      <c r="N32" s="41"/>
      <c r="O32" s="769">
        <v>44165</v>
      </c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>
        <v>32</v>
      </c>
      <c r="B33" s="188">
        <v>6000</v>
      </c>
      <c r="C33" s="772" t="s">
        <v>26018</v>
      </c>
      <c r="D33" s="264" t="s">
        <v>26380</v>
      </c>
      <c r="E33" s="524" t="s">
        <v>26422</v>
      </c>
      <c r="F33" s="87" t="s">
        <v>26059</v>
      </c>
      <c r="G33" s="768" t="s">
        <v>21</v>
      </c>
      <c r="H33" s="860" t="s">
        <v>26101</v>
      </c>
      <c r="I33" s="264" t="s">
        <v>25991</v>
      </c>
      <c r="J33" s="41"/>
      <c r="K33" s="41"/>
      <c r="L33" s="41"/>
      <c r="M33" s="41"/>
      <c r="N33" s="41"/>
      <c r="O33" s="769">
        <v>44165</v>
      </c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>
        <v>33</v>
      </c>
      <c r="B34" s="188">
        <v>6010</v>
      </c>
      <c r="C34" s="772" t="s">
        <v>26019</v>
      </c>
      <c r="D34" s="264" t="s">
        <v>26381</v>
      </c>
      <c r="E34" s="524" t="s">
        <v>26423</v>
      </c>
      <c r="F34" s="87" t="s">
        <v>26060</v>
      </c>
      <c r="G34" s="768" t="s">
        <v>21</v>
      </c>
      <c r="H34" s="860" t="s">
        <v>26102</v>
      </c>
      <c r="I34" s="264" t="s">
        <v>25991</v>
      </c>
      <c r="J34" s="41"/>
      <c r="K34" s="41"/>
      <c r="L34" s="41"/>
      <c r="M34" s="41"/>
      <c r="N34" s="41"/>
      <c r="O34" s="769">
        <v>44165</v>
      </c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>
        <v>34</v>
      </c>
      <c r="B35" s="188">
        <v>6020</v>
      </c>
      <c r="C35" s="188" t="s">
        <v>26020</v>
      </c>
      <c r="D35" s="264" t="s">
        <v>26382</v>
      </c>
      <c r="E35" s="524" t="s">
        <v>26424</v>
      </c>
      <c r="F35" s="87" t="s">
        <v>26061</v>
      </c>
      <c r="G35" s="768" t="s">
        <v>21</v>
      </c>
      <c r="H35" s="860" t="s">
        <v>26103</v>
      </c>
      <c r="I35" s="264" t="s">
        <v>25991</v>
      </c>
      <c r="J35" s="41"/>
      <c r="K35" s="41"/>
      <c r="L35" s="41"/>
      <c r="M35" s="41"/>
      <c r="N35" s="41"/>
      <c r="O35" s="769">
        <v>44165</v>
      </c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>
        <v>35</v>
      </c>
      <c r="B36" s="188">
        <v>6030</v>
      </c>
      <c r="C36" s="188" t="s">
        <v>26021</v>
      </c>
      <c r="D36" s="264" t="s">
        <v>26383</v>
      </c>
      <c r="E36" s="524" t="s">
        <v>26425</v>
      </c>
      <c r="F36" s="87" t="s">
        <v>26062</v>
      </c>
      <c r="G36" s="768" t="s">
        <v>21</v>
      </c>
      <c r="H36" s="860" t="s">
        <v>26104</v>
      </c>
      <c r="I36" s="264" t="s">
        <v>25991</v>
      </c>
      <c r="J36" s="41"/>
      <c r="K36" s="41"/>
      <c r="L36" s="41"/>
      <c r="M36" s="41"/>
      <c r="N36" s="41"/>
      <c r="O36" s="769">
        <v>44165</v>
      </c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>
        <v>36</v>
      </c>
      <c r="B37" s="188">
        <v>6040</v>
      </c>
      <c r="C37" s="188" t="s">
        <v>26022</v>
      </c>
      <c r="D37" s="264" t="s">
        <v>26384</v>
      </c>
      <c r="E37" s="524" t="s">
        <v>26426</v>
      </c>
      <c r="F37" s="87" t="s">
        <v>26063</v>
      </c>
      <c r="G37" s="768" t="s">
        <v>21</v>
      </c>
      <c r="H37" s="860" t="s">
        <v>26105</v>
      </c>
      <c r="I37" s="264" t="s">
        <v>25991</v>
      </c>
      <c r="J37" s="41"/>
      <c r="K37" s="41"/>
      <c r="L37" s="41"/>
      <c r="M37" s="41"/>
      <c r="N37" s="41"/>
      <c r="O37" s="769">
        <v>44165</v>
      </c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>
        <v>37</v>
      </c>
      <c r="B38" s="188">
        <v>6050</v>
      </c>
      <c r="C38" s="188" t="s">
        <v>26023</v>
      </c>
      <c r="D38" s="264" t="s">
        <v>26385</v>
      </c>
      <c r="E38" s="524" t="s">
        <v>26427</v>
      </c>
      <c r="F38" s="87" t="s">
        <v>26064</v>
      </c>
      <c r="G38" s="768" t="s">
        <v>21</v>
      </c>
      <c r="H38" s="860" t="s">
        <v>26106</v>
      </c>
      <c r="I38" s="264" t="s">
        <v>25991</v>
      </c>
      <c r="J38" s="41"/>
      <c r="K38" s="41"/>
      <c r="L38" s="41"/>
      <c r="M38" s="41"/>
      <c r="N38" s="41"/>
      <c r="O38" s="769">
        <v>44165</v>
      </c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>
        <v>38</v>
      </c>
      <c r="B39" s="188">
        <v>6060</v>
      </c>
      <c r="C39" s="188" t="s">
        <v>26024</v>
      </c>
      <c r="D39" s="264" t="s">
        <v>26386</v>
      </c>
      <c r="E39" s="524" t="s">
        <v>26428</v>
      </c>
      <c r="F39" s="87" t="s">
        <v>26065</v>
      </c>
      <c r="G39" s="768" t="s">
        <v>21</v>
      </c>
      <c r="H39" s="860" t="s">
        <v>26107</v>
      </c>
      <c r="I39" s="264" t="s">
        <v>25991</v>
      </c>
      <c r="J39" s="41"/>
      <c r="K39" s="41"/>
      <c r="L39" s="41"/>
      <c r="M39" s="41"/>
      <c r="N39" s="41"/>
      <c r="O39" s="769">
        <v>44165</v>
      </c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>
        <v>39</v>
      </c>
      <c r="B40" s="188">
        <v>6070</v>
      </c>
      <c r="C40" s="188" t="s">
        <v>26025</v>
      </c>
      <c r="D40" s="264" t="s">
        <v>26387</v>
      </c>
      <c r="E40" s="524" t="s">
        <v>26429</v>
      </c>
      <c r="F40" s="87" t="s">
        <v>26066</v>
      </c>
      <c r="G40" s="768" t="s">
        <v>21</v>
      </c>
      <c r="H40" s="860" t="s">
        <v>26108</v>
      </c>
      <c r="I40" s="264" t="s">
        <v>25991</v>
      </c>
      <c r="J40" s="41"/>
      <c r="K40" s="41"/>
      <c r="L40" s="41"/>
      <c r="M40" s="41"/>
      <c r="N40" s="41"/>
      <c r="O40" s="769">
        <v>44165</v>
      </c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>
        <v>40</v>
      </c>
      <c r="B41" s="188">
        <v>6080</v>
      </c>
      <c r="C41" s="188" t="s">
        <v>26026</v>
      </c>
      <c r="D41" s="264" t="s">
        <v>26388</v>
      </c>
      <c r="E41" s="524" t="s">
        <v>26430</v>
      </c>
      <c r="F41" s="87" t="s">
        <v>26067</v>
      </c>
      <c r="G41" s="768" t="s">
        <v>21</v>
      </c>
      <c r="H41" s="860" t="s">
        <v>26109</v>
      </c>
      <c r="I41" s="264" t="s">
        <v>25991</v>
      </c>
      <c r="J41" s="41"/>
      <c r="K41" s="41"/>
      <c r="L41" s="41"/>
      <c r="M41" s="41"/>
      <c r="N41" s="41"/>
      <c r="O41" s="769">
        <v>44165</v>
      </c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>
        <v>41</v>
      </c>
      <c r="B42" s="188">
        <v>6090</v>
      </c>
      <c r="C42" s="188" t="s">
        <v>26027</v>
      </c>
      <c r="D42" s="264" t="s">
        <v>26389</v>
      </c>
      <c r="E42" s="506" t="s">
        <v>26431</v>
      </c>
      <c r="F42" s="87" t="s">
        <v>26068</v>
      </c>
      <c r="G42" s="768" t="s">
        <v>21</v>
      </c>
      <c r="H42" s="860" t="s">
        <v>26110</v>
      </c>
      <c r="I42" s="264" t="s">
        <v>25991</v>
      </c>
      <c r="J42" s="41"/>
      <c r="K42" s="41"/>
      <c r="L42" s="41"/>
      <c r="M42" s="41"/>
      <c r="N42" s="41"/>
      <c r="O42" s="769">
        <v>44165</v>
      </c>
      <c r="P42" s="41"/>
      <c r="Q42" s="41"/>
      <c r="R42" s="41"/>
      <c r="S42" s="41"/>
      <c r="T42" s="41"/>
      <c r="U42" s="861"/>
    </row>
    <row r="43" spans="1:24" ht="15" thickTop="1" thickBot="1">
      <c r="A43" s="188">
        <v>42</v>
      </c>
      <c r="B43" s="188">
        <v>6100</v>
      </c>
      <c r="C43" s="188" t="s">
        <v>26028</v>
      </c>
      <c r="D43" s="264" t="s">
        <v>26390</v>
      </c>
      <c r="E43" s="506" t="s">
        <v>26432</v>
      </c>
      <c r="F43" s="87" t="s">
        <v>26069</v>
      </c>
      <c r="G43" s="768" t="s">
        <v>21</v>
      </c>
      <c r="H43" s="860" t="s">
        <v>26111</v>
      </c>
      <c r="I43" s="264" t="s">
        <v>25991</v>
      </c>
      <c r="J43" s="41"/>
      <c r="K43" s="41"/>
      <c r="L43" s="41"/>
      <c r="M43" s="41"/>
      <c r="N43" s="41"/>
      <c r="O43" s="769">
        <v>44165</v>
      </c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3" r:id="rId2" display="SW00024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28295</v>
      </c>
      <c r="D2" s="264" t="s">
        <v>26337</v>
      </c>
      <c r="E2" s="771" t="s">
        <v>26343</v>
      </c>
      <c r="F2" s="87" t="s">
        <v>26132</v>
      </c>
      <c r="G2" s="768" t="s">
        <v>26196</v>
      </c>
      <c r="H2" s="860" t="s">
        <v>26197</v>
      </c>
      <c r="I2" s="264" t="s">
        <v>22160</v>
      </c>
      <c r="J2" s="264"/>
      <c r="K2" s="264"/>
      <c r="L2" s="264"/>
      <c r="M2" s="264"/>
      <c r="N2" s="264"/>
      <c r="O2" s="769">
        <v>44163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28296</v>
      </c>
      <c r="D3" s="264" t="s">
        <v>26338</v>
      </c>
      <c r="E3" s="771" t="s">
        <v>26344</v>
      </c>
      <c r="F3" s="87" t="s">
        <v>26133</v>
      </c>
      <c r="G3" s="768" t="s">
        <v>21</v>
      </c>
      <c r="H3" s="860" t="s">
        <v>26192</v>
      </c>
      <c r="I3" s="264" t="s">
        <v>22160</v>
      </c>
      <c r="J3" s="264"/>
      <c r="K3" s="264"/>
      <c r="L3" s="264"/>
      <c r="M3" s="264"/>
      <c r="N3" s="264"/>
      <c r="O3" s="769">
        <v>44163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28297</v>
      </c>
      <c r="D4" s="264" t="s">
        <v>26339</v>
      </c>
      <c r="E4" s="771" t="s">
        <v>26345</v>
      </c>
      <c r="F4" s="87" t="s">
        <v>26134</v>
      </c>
      <c r="G4" s="768" t="s">
        <v>21</v>
      </c>
      <c r="H4" s="860" t="s">
        <v>26193</v>
      </c>
      <c r="I4" s="264" t="s">
        <v>22160</v>
      </c>
      <c r="J4" s="264"/>
      <c r="K4" s="264"/>
      <c r="L4" s="264"/>
      <c r="M4" s="264"/>
      <c r="N4" s="264"/>
      <c r="O4" s="769">
        <v>44163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 t="s">
        <v>28298</v>
      </c>
      <c r="D5" s="264" t="s">
        <v>26340</v>
      </c>
      <c r="E5" s="771" t="s">
        <v>26346</v>
      </c>
      <c r="F5" s="87" t="s">
        <v>26135</v>
      </c>
      <c r="G5" s="768" t="s">
        <v>21</v>
      </c>
      <c r="H5" s="860" t="s">
        <v>26194</v>
      </c>
      <c r="I5" s="264" t="s">
        <v>22160</v>
      </c>
      <c r="J5" s="264"/>
      <c r="K5" s="264"/>
      <c r="L5" s="264"/>
      <c r="M5" s="264"/>
      <c r="N5" s="264"/>
      <c r="O5" s="769">
        <v>44163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28299</v>
      </c>
      <c r="D6" s="264" t="s">
        <v>26341</v>
      </c>
      <c r="E6" s="771" t="s">
        <v>26347</v>
      </c>
      <c r="F6" s="87" t="s">
        <v>26136</v>
      </c>
      <c r="G6" s="768" t="s">
        <v>21</v>
      </c>
      <c r="H6" s="860" t="s">
        <v>26195</v>
      </c>
      <c r="I6" s="264" t="s">
        <v>22160</v>
      </c>
      <c r="J6" s="264"/>
      <c r="K6" s="264"/>
      <c r="L6" s="264"/>
      <c r="M6" s="264"/>
      <c r="N6" s="264"/>
      <c r="O6" s="769">
        <v>44163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28300</v>
      </c>
      <c r="D7" s="264" t="s">
        <v>26342</v>
      </c>
      <c r="E7" s="771" t="s">
        <v>26348</v>
      </c>
      <c r="F7" s="87" t="s">
        <v>26137</v>
      </c>
      <c r="G7" s="768" t="s">
        <v>21</v>
      </c>
      <c r="H7" s="860" t="s">
        <v>26191</v>
      </c>
      <c r="I7" s="264" t="s">
        <v>22160</v>
      </c>
      <c r="J7" s="264"/>
      <c r="K7" s="264"/>
      <c r="L7" s="264"/>
      <c r="M7" s="264"/>
      <c r="N7" s="264"/>
      <c r="O7" s="769">
        <v>44163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7" r:id="rId2" display="SW00024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8.875" style="104" bestFit="1" customWidth="1"/>
    <col min="7" max="7" width="14.125" style="104" bestFit="1" customWidth="1"/>
    <col min="8" max="8" width="12.875" style="104" bestFit="1" customWidth="1"/>
    <col min="9" max="9" width="17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10000</v>
      </c>
      <c r="C2" s="977" t="s">
        <v>26502</v>
      </c>
      <c r="D2" s="264" t="s">
        <v>26529</v>
      </c>
      <c r="E2" s="771" t="s">
        <v>26528</v>
      </c>
      <c r="F2" s="87" t="s">
        <v>26503</v>
      </c>
      <c r="G2" s="768" t="s">
        <v>1183</v>
      </c>
      <c r="H2" s="860" t="s">
        <v>26504</v>
      </c>
      <c r="I2" s="264" t="s">
        <v>22160</v>
      </c>
      <c r="J2" s="264"/>
      <c r="K2" s="264"/>
      <c r="L2" s="264"/>
      <c r="M2" s="264"/>
      <c r="N2" s="264"/>
      <c r="O2" s="769">
        <v>44175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20000</v>
      </c>
      <c r="C3" s="977" t="s">
        <v>28095</v>
      </c>
      <c r="D3" s="264" t="s">
        <v>28093</v>
      </c>
      <c r="E3" s="771" t="s">
        <v>28094</v>
      </c>
      <c r="F3" s="87" t="s">
        <v>28096</v>
      </c>
      <c r="G3" s="768" t="s">
        <v>21</v>
      </c>
      <c r="H3" s="860" t="s">
        <v>25183</v>
      </c>
      <c r="I3" s="264" t="s">
        <v>23343</v>
      </c>
      <c r="J3" s="264"/>
      <c r="K3" s="264"/>
      <c r="L3" s="264"/>
      <c r="M3" s="264"/>
      <c r="N3" s="264"/>
      <c r="O3" s="769">
        <v>44114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30000</v>
      </c>
      <c r="C4" s="977" t="s">
        <v>32757</v>
      </c>
      <c r="D4" s="264" t="s">
        <v>32686</v>
      </c>
      <c r="E4" s="771" t="s">
        <v>32693</v>
      </c>
      <c r="F4" s="87" t="s">
        <v>32535</v>
      </c>
      <c r="G4" s="768" t="s">
        <v>32536</v>
      </c>
      <c r="H4" s="860" t="s">
        <v>32560</v>
      </c>
      <c r="I4" s="264" t="s">
        <v>23343</v>
      </c>
      <c r="J4" s="264"/>
      <c r="K4" s="264"/>
      <c r="L4" s="264"/>
      <c r="M4" s="264"/>
      <c r="N4" s="264"/>
      <c r="O4" s="769">
        <v>44554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40000</v>
      </c>
      <c r="C5" s="977" t="s">
        <v>32762</v>
      </c>
      <c r="D5" s="264" t="s">
        <v>32687</v>
      </c>
      <c r="E5" s="771" t="s">
        <v>32694</v>
      </c>
      <c r="F5" s="87" t="s">
        <v>32535</v>
      </c>
      <c r="G5" s="768" t="s">
        <v>32536</v>
      </c>
      <c r="H5" s="860" t="s">
        <v>32561</v>
      </c>
      <c r="I5" s="264" t="s">
        <v>23343</v>
      </c>
      <c r="J5" s="264"/>
      <c r="K5" s="264"/>
      <c r="L5" s="264"/>
      <c r="M5" s="264"/>
      <c r="N5" s="264"/>
      <c r="O5" s="769">
        <v>44554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50000</v>
      </c>
      <c r="C6" s="977" t="s">
        <v>32758</v>
      </c>
      <c r="D6" s="264" t="s">
        <v>32688</v>
      </c>
      <c r="E6" s="771" t="s">
        <v>32695</v>
      </c>
      <c r="F6" s="87" t="s">
        <v>32535</v>
      </c>
      <c r="G6" s="768" t="s">
        <v>32536</v>
      </c>
      <c r="H6" s="860" t="s">
        <v>32562</v>
      </c>
      <c r="I6" s="264" t="s">
        <v>23343</v>
      </c>
      <c r="J6" s="264"/>
      <c r="K6" s="264"/>
      <c r="L6" s="264"/>
      <c r="M6" s="264"/>
      <c r="N6" s="264"/>
      <c r="O6" s="769">
        <v>44554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60000</v>
      </c>
      <c r="C7" s="977" t="s">
        <v>32761</v>
      </c>
      <c r="D7" s="264" t="s">
        <v>32689</v>
      </c>
      <c r="E7" s="771" t="s">
        <v>32696</v>
      </c>
      <c r="F7" s="87" t="s">
        <v>32535</v>
      </c>
      <c r="G7" s="768" t="s">
        <v>32536</v>
      </c>
      <c r="H7" s="860" t="s">
        <v>32563</v>
      </c>
      <c r="I7" s="264" t="s">
        <v>23343</v>
      </c>
      <c r="J7" s="264"/>
      <c r="K7" s="264"/>
      <c r="L7" s="264"/>
      <c r="M7" s="264"/>
      <c r="N7" s="264"/>
      <c r="O7" s="769">
        <v>44554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70000</v>
      </c>
      <c r="C8" s="977" t="s">
        <v>32760</v>
      </c>
      <c r="D8" s="264" t="s">
        <v>32690</v>
      </c>
      <c r="E8" s="771" t="s">
        <v>32697</v>
      </c>
      <c r="F8" s="87" t="s">
        <v>32535</v>
      </c>
      <c r="G8" s="768" t="s">
        <v>32536</v>
      </c>
      <c r="H8" s="860" t="s">
        <v>32564</v>
      </c>
      <c r="I8" s="264" t="s">
        <v>23343</v>
      </c>
      <c r="J8" s="264"/>
      <c r="K8" s="264"/>
      <c r="L8" s="264"/>
      <c r="M8" s="264"/>
      <c r="N8" s="264"/>
      <c r="O8" s="769">
        <v>44554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80000</v>
      </c>
      <c r="C9" s="977" t="s">
        <v>32759</v>
      </c>
      <c r="D9" s="264" t="s">
        <v>32691</v>
      </c>
      <c r="E9" s="771" t="s">
        <v>32698</v>
      </c>
      <c r="F9" s="87" t="s">
        <v>32535</v>
      </c>
      <c r="G9" s="768" t="s">
        <v>32536</v>
      </c>
      <c r="H9" s="860" t="s">
        <v>32565</v>
      </c>
      <c r="I9" s="264" t="s">
        <v>23343</v>
      </c>
      <c r="J9" s="264"/>
      <c r="K9" s="264"/>
      <c r="L9" s="264"/>
      <c r="M9" s="264"/>
      <c r="N9" s="264"/>
      <c r="O9" s="769">
        <v>44554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90000</v>
      </c>
      <c r="C10" s="977" t="s">
        <v>32534</v>
      </c>
      <c r="D10" s="264" t="s">
        <v>32692</v>
      </c>
      <c r="E10" s="771" t="s">
        <v>32699</v>
      </c>
      <c r="F10" s="87" t="s">
        <v>32535</v>
      </c>
      <c r="G10" s="768" t="s">
        <v>32536</v>
      </c>
      <c r="H10" s="860" t="s">
        <v>32566</v>
      </c>
      <c r="I10" s="264" t="s">
        <v>32537</v>
      </c>
      <c r="J10" s="264"/>
      <c r="K10" s="264"/>
      <c r="L10" s="264"/>
      <c r="M10" s="264"/>
      <c r="N10" s="264"/>
      <c r="O10" s="769">
        <v>44554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:F10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26516</v>
      </c>
      <c r="D2" s="264" t="s">
        <v>26541</v>
      </c>
      <c r="E2" s="771" t="s">
        <v>26965</v>
      </c>
      <c r="F2" s="87" t="s">
        <v>26517</v>
      </c>
      <c r="G2" s="768" t="s">
        <v>1183</v>
      </c>
      <c r="H2" s="860" t="s">
        <v>26518</v>
      </c>
      <c r="I2" s="264" t="s">
        <v>22160</v>
      </c>
      <c r="J2" s="264"/>
      <c r="K2" s="264"/>
      <c r="L2" s="264"/>
      <c r="M2" s="264"/>
      <c r="N2" s="264"/>
      <c r="O2" s="769">
        <v>44180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</v>
      </c>
      <c r="C2" s="977" t="s">
        <v>26631</v>
      </c>
      <c r="D2" s="264" t="s">
        <v>26762</v>
      </c>
      <c r="E2" s="771" t="s">
        <v>26763</v>
      </c>
      <c r="F2" s="87" t="s">
        <v>26632</v>
      </c>
      <c r="G2" s="768" t="s">
        <v>1183</v>
      </c>
      <c r="H2" s="860" t="s">
        <v>26633</v>
      </c>
      <c r="I2" s="264" t="s">
        <v>22160</v>
      </c>
      <c r="J2" s="264"/>
      <c r="K2" s="264"/>
      <c r="L2" s="264"/>
      <c r="M2" s="264"/>
      <c r="N2" s="264"/>
      <c r="O2" s="769">
        <v>44188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</v>
      </c>
      <c r="C3" s="977" t="s">
        <v>32157</v>
      </c>
      <c r="D3" s="264" t="s">
        <v>32271</v>
      </c>
      <c r="E3" s="771" t="s">
        <v>32274</v>
      </c>
      <c r="F3" s="87" t="s">
        <v>32089</v>
      </c>
      <c r="G3" s="768" t="s">
        <v>32090</v>
      </c>
      <c r="H3" s="860" t="s">
        <v>32160</v>
      </c>
      <c r="I3" s="264" t="s">
        <v>22160</v>
      </c>
      <c r="J3" s="264"/>
      <c r="K3" s="264"/>
      <c r="L3" s="264"/>
      <c r="M3" s="264"/>
      <c r="N3" s="264"/>
      <c r="O3" s="769">
        <v>44541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300</v>
      </c>
      <c r="C4" s="977" t="s">
        <v>32158</v>
      </c>
      <c r="D4" s="264" t="s">
        <v>32272</v>
      </c>
      <c r="E4" s="771" t="s">
        <v>32275</v>
      </c>
      <c r="F4" s="87" t="s">
        <v>32089</v>
      </c>
      <c r="G4" s="768" t="s">
        <v>32090</v>
      </c>
      <c r="H4" s="860" t="s">
        <v>32129</v>
      </c>
      <c r="I4" s="264" t="s">
        <v>22160</v>
      </c>
      <c r="J4" s="264"/>
      <c r="K4" s="264"/>
      <c r="L4" s="264"/>
      <c r="M4" s="264"/>
      <c r="N4" s="264"/>
      <c r="O4" s="769">
        <v>44541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400</v>
      </c>
      <c r="C5" s="977" t="s">
        <v>32159</v>
      </c>
      <c r="D5" s="264" t="s">
        <v>32273</v>
      </c>
      <c r="E5" s="771" t="s">
        <v>32276</v>
      </c>
      <c r="F5" s="87" t="s">
        <v>32089</v>
      </c>
      <c r="G5" s="768" t="s">
        <v>32090</v>
      </c>
      <c r="H5" s="860" t="s">
        <v>32130</v>
      </c>
      <c r="I5" s="264" t="s">
        <v>22160</v>
      </c>
      <c r="J5" s="264"/>
      <c r="K5" s="264"/>
      <c r="L5" s="264"/>
      <c r="M5" s="264"/>
      <c r="N5" s="264"/>
      <c r="O5" s="769">
        <v>44541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>
    <pageSetUpPr fitToPage="1"/>
  </sheetPr>
  <dimension ref="A1:X44"/>
  <sheetViews>
    <sheetView zoomScaleNormal="100" workbookViewId="0">
      <pane ySplit="1" topLeftCell="A2" activePane="bottomLeft" state="frozen"/>
      <selection pane="bottomLeft" activeCell="C3" sqref="C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26641</v>
      </c>
      <c r="D2" s="264" t="s">
        <v>26770</v>
      </c>
      <c r="E2" s="771" t="s">
        <v>26771</v>
      </c>
      <c r="F2" s="87" t="s">
        <v>26642</v>
      </c>
      <c r="G2" s="768" t="s">
        <v>1183</v>
      </c>
      <c r="H2" s="860" t="s">
        <v>26643</v>
      </c>
      <c r="I2" s="264" t="s">
        <v>22160</v>
      </c>
      <c r="J2" s="264"/>
      <c r="K2" s="264"/>
      <c r="L2" s="264"/>
      <c r="M2" s="264"/>
      <c r="N2" s="264"/>
      <c r="O2" s="769">
        <v>44188</v>
      </c>
      <c r="P2" s="41"/>
      <c r="Q2" s="41" t="s">
        <v>26787</v>
      </c>
      <c r="R2" s="41"/>
      <c r="S2" s="41"/>
      <c r="T2" s="41"/>
      <c r="U2" s="861">
        <v>50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2000</v>
      </c>
      <c r="C3" s="977" t="s">
        <v>28126</v>
      </c>
      <c r="D3" s="264" t="s">
        <v>28156</v>
      </c>
      <c r="E3" s="771" t="s">
        <v>28157</v>
      </c>
      <c r="F3" s="87" t="s">
        <v>28127</v>
      </c>
      <c r="G3" s="768" t="s">
        <v>1183</v>
      </c>
      <c r="H3" s="860" t="s">
        <v>28128</v>
      </c>
      <c r="I3" s="264" t="s">
        <v>22160</v>
      </c>
      <c r="J3" s="264"/>
      <c r="K3" s="264"/>
      <c r="L3" s="264"/>
      <c r="M3" s="264"/>
      <c r="N3" s="264"/>
      <c r="O3" s="769">
        <v>44306</v>
      </c>
      <c r="P3" s="41"/>
      <c r="Q3" s="41" t="s">
        <v>28165</v>
      </c>
      <c r="R3" s="41"/>
      <c r="S3" s="41"/>
      <c r="T3" s="41"/>
      <c r="U3" s="861">
        <v>50</v>
      </c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2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45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1044" t="s">
        <v>27577</v>
      </c>
      <c r="D2" s="264" t="s">
        <v>26797</v>
      </c>
      <c r="E2" s="771" t="s">
        <v>26798</v>
      </c>
      <c r="F2" s="87" t="s">
        <v>26749</v>
      </c>
      <c r="G2" s="768" t="s">
        <v>1183</v>
      </c>
      <c r="H2" s="860" t="s">
        <v>26761</v>
      </c>
      <c r="I2" s="264" t="s">
        <v>22160</v>
      </c>
      <c r="J2" s="264"/>
      <c r="K2" s="264"/>
      <c r="L2" s="264"/>
      <c r="M2" s="264"/>
      <c r="N2" s="264"/>
      <c r="O2" s="769">
        <v>44190</v>
      </c>
      <c r="P2" s="41"/>
      <c r="Q2" s="41" t="s">
        <v>27579</v>
      </c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32088</v>
      </c>
      <c r="D3" s="264" t="s">
        <v>32269</v>
      </c>
      <c r="E3" s="771" t="s">
        <v>32270</v>
      </c>
      <c r="F3" s="87" t="s">
        <v>32089</v>
      </c>
      <c r="G3" s="768" t="s">
        <v>32090</v>
      </c>
      <c r="H3" s="860" t="s">
        <v>32091</v>
      </c>
      <c r="I3" s="264" t="s">
        <v>22160</v>
      </c>
      <c r="J3" s="264"/>
      <c r="K3" s="264"/>
      <c r="L3" s="264"/>
      <c r="M3" s="264"/>
      <c r="N3" s="264"/>
      <c r="O3" s="769">
        <v>44541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26750</v>
      </c>
      <c r="D2" s="264" t="s">
        <v>26799</v>
      </c>
      <c r="E2" s="771" t="s">
        <v>26800</v>
      </c>
      <c r="F2" s="87" t="s">
        <v>26751</v>
      </c>
      <c r="G2" s="768" t="s">
        <v>1183</v>
      </c>
      <c r="H2" s="860" t="s">
        <v>26760</v>
      </c>
      <c r="I2" s="264" t="s">
        <v>22160</v>
      </c>
      <c r="J2" s="264"/>
      <c r="K2" s="264"/>
      <c r="L2" s="264"/>
      <c r="M2" s="264"/>
      <c r="N2" s="264"/>
      <c r="O2" s="769">
        <v>44190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</v>
      </c>
      <c r="C2" s="977" t="s">
        <v>33376</v>
      </c>
      <c r="D2" s="264" t="s">
        <v>26801</v>
      </c>
      <c r="E2" s="771" t="s">
        <v>26803</v>
      </c>
      <c r="F2" s="87" t="s">
        <v>26752</v>
      </c>
      <c r="G2" s="768" t="s">
        <v>1183</v>
      </c>
      <c r="H2" s="860" t="s">
        <v>26759</v>
      </c>
      <c r="I2" s="264" t="s">
        <v>22160</v>
      </c>
      <c r="J2" s="264"/>
      <c r="K2" s="264" t="s">
        <v>27734</v>
      </c>
      <c r="L2" s="264" t="s">
        <v>27729</v>
      </c>
      <c r="M2" s="264" t="s">
        <v>27729</v>
      </c>
      <c r="N2" s="264" t="s">
        <v>27730</v>
      </c>
      <c r="O2" s="769">
        <v>44190</v>
      </c>
      <c r="P2" s="41"/>
      <c r="Q2" s="41" t="s">
        <v>27735</v>
      </c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110</v>
      </c>
      <c r="C3" s="977" t="s">
        <v>27728</v>
      </c>
      <c r="D3" s="264" t="s">
        <v>26802</v>
      </c>
      <c r="E3" s="771" t="s">
        <v>26804</v>
      </c>
      <c r="F3" s="87" t="s">
        <v>26753</v>
      </c>
      <c r="G3" s="768" t="s">
        <v>1183</v>
      </c>
      <c r="H3" s="860" t="s">
        <v>26758</v>
      </c>
      <c r="I3" s="264" t="s">
        <v>22160</v>
      </c>
      <c r="J3" s="264"/>
      <c r="K3" s="264" t="s">
        <v>27734</v>
      </c>
      <c r="L3" s="264" t="s">
        <v>27729</v>
      </c>
      <c r="M3" s="264" t="s">
        <v>27729</v>
      </c>
      <c r="N3" s="264" t="s">
        <v>27730</v>
      </c>
      <c r="O3" s="769">
        <v>44190</v>
      </c>
      <c r="P3" s="41"/>
      <c r="Q3" s="41" t="s">
        <v>27736</v>
      </c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120</v>
      </c>
      <c r="C4" s="977" t="s">
        <v>33377</v>
      </c>
      <c r="D4" s="264" t="s">
        <v>32745</v>
      </c>
      <c r="E4" s="771" t="s">
        <v>32748</v>
      </c>
      <c r="F4" s="87" t="s">
        <v>32672</v>
      </c>
      <c r="G4" s="768" t="s">
        <v>32673</v>
      </c>
      <c r="H4" s="860" t="s">
        <v>32674</v>
      </c>
      <c r="I4" s="264" t="s">
        <v>22160</v>
      </c>
      <c r="J4" s="264"/>
      <c r="K4" s="264"/>
      <c r="L4" s="264"/>
      <c r="M4" s="264"/>
      <c r="N4" s="264"/>
      <c r="O4" s="769">
        <v>44558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130</v>
      </c>
      <c r="C5" s="977" t="s">
        <v>33378</v>
      </c>
      <c r="D5" s="264" t="s">
        <v>32746</v>
      </c>
      <c r="E5" s="771" t="s">
        <v>32749</v>
      </c>
      <c r="F5" s="87" t="s">
        <v>32672</v>
      </c>
      <c r="G5" s="768" t="s">
        <v>32673</v>
      </c>
      <c r="H5" s="860" t="s">
        <v>32675</v>
      </c>
      <c r="I5" s="264" t="s">
        <v>22160</v>
      </c>
      <c r="J5" s="264"/>
      <c r="K5" s="264"/>
      <c r="L5" s="264"/>
      <c r="M5" s="264"/>
      <c r="N5" s="264"/>
      <c r="O5" s="769">
        <v>44558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140</v>
      </c>
      <c r="C6" s="977" t="s">
        <v>33379</v>
      </c>
      <c r="D6" s="264" t="s">
        <v>32747</v>
      </c>
      <c r="E6" s="771" t="s">
        <v>32750</v>
      </c>
      <c r="F6" s="87" t="s">
        <v>32672</v>
      </c>
      <c r="G6" s="768" t="s">
        <v>32673</v>
      </c>
      <c r="H6" s="860" t="s">
        <v>32676</v>
      </c>
      <c r="I6" s="264" t="s">
        <v>22160</v>
      </c>
      <c r="J6" s="264"/>
      <c r="K6" s="264"/>
      <c r="L6" s="264"/>
      <c r="M6" s="264"/>
      <c r="N6" s="264"/>
      <c r="O6" s="769">
        <v>44558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4800001@nihonsoft.net"/>
    <hyperlink ref="F4" r:id="rId3"/>
    <hyperlink ref="F5:F6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26755</v>
      </c>
      <c r="D2" s="264" t="s">
        <v>26805</v>
      </c>
      <c r="E2" s="771" t="s">
        <v>26806</v>
      </c>
      <c r="F2" s="87" t="s">
        <v>26754</v>
      </c>
      <c r="G2" s="768" t="s">
        <v>1183</v>
      </c>
      <c r="H2" s="860" t="s">
        <v>26757</v>
      </c>
      <c r="I2" s="264" t="s">
        <v>26756</v>
      </c>
      <c r="J2" s="264"/>
      <c r="K2" s="264"/>
      <c r="L2" s="264"/>
      <c r="M2" s="264"/>
      <c r="N2" s="264"/>
      <c r="O2" s="769">
        <v>44190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27818</v>
      </c>
      <c r="D2" s="264" t="s">
        <v>26917</v>
      </c>
      <c r="E2" s="771" t="s">
        <v>26921</v>
      </c>
      <c r="F2" s="87" t="s">
        <v>26851</v>
      </c>
      <c r="G2" s="768" t="s">
        <v>1183</v>
      </c>
      <c r="H2" s="860" t="s">
        <v>26856</v>
      </c>
      <c r="I2" s="264" t="s">
        <v>26852</v>
      </c>
      <c r="J2" s="264"/>
      <c r="K2" s="264"/>
      <c r="L2" s="264"/>
      <c r="M2" s="264"/>
      <c r="N2" s="264"/>
      <c r="O2" s="769">
        <v>44204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2000</v>
      </c>
      <c r="C3" s="977" t="s">
        <v>27819</v>
      </c>
      <c r="D3" s="264" t="s">
        <v>26918</v>
      </c>
      <c r="E3" s="771" t="s">
        <v>26922</v>
      </c>
      <c r="F3" s="87" t="s">
        <v>26853</v>
      </c>
      <c r="G3" s="768" t="s">
        <v>1183</v>
      </c>
      <c r="H3" s="860" t="s">
        <v>26857</v>
      </c>
      <c r="I3" s="264" t="s">
        <v>26852</v>
      </c>
      <c r="J3" s="264"/>
      <c r="K3" s="264"/>
      <c r="L3" s="264"/>
      <c r="M3" s="264"/>
      <c r="N3" s="264"/>
      <c r="O3" s="769">
        <v>44204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3000</v>
      </c>
      <c r="C4" s="977" t="s">
        <v>27820</v>
      </c>
      <c r="D4" s="264" t="s">
        <v>26919</v>
      </c>
      <c r="E4" s="771" t="s">
        <v>26923</v>
      </c>
      <c r="F4" s="87" t="s">
        <v>26854</v>
      </c>
      <c r="G4" s="768" t="s">
        <v>1183</v>
      </c>
      <c r="H4" s="860" t="s">
        <v>26858</v>
      </c>
      <c r="I4" s="264" t="s">
        <v>26852</v>
      </c>
      <c r="J4" s="264"/>
      <c r="K4" s="264"/>
      <c r="L4" s="264"/>
      <c r="M4" s="264"/>
      <c r="N4" s="264"/>
      <c r="O4" s="769">
        <v>44204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4000</v>
      </c>
      <c r="C5" s="977" t="s">
        <v>27821</v>
      </c>
      <c r="D5" s="264" t="s">
        <v>26920</v>
      </c>
      <c r="E5" s="771" t="s">
        <v>26924</v>
      </c>
      <c r="F5" s="87" t="s">
        <v>26855</v>
      </c>
      <c r="G5" s="768" t="s">
        <v>1183</v>
      </c>
      <c r="H5" s="860" t="s">
        <v>26859</v>
      </c>
      <c r="I5" s="264" t="s">
        <v>26852</v>
      </c>
      <c r="J5" s="264"/>
      <c r="K5" s="264"/>
      <c r="L5" s="264"/>
      <c r="M5" s="264"/>
      <c r="N5" s="264"/>
      <c r="O5" s="769">
        <v>44204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32341</v>
      </c>
      <c r="D6" s="264" t="s">
        <v>32548</v>
      </c>
      <c r="E6" s="771" t="s">
        <v>32552</v>
      </c>
      <c r="F6" s="87" t="s">
        <v>32336</v>
      </c>
      <c r="G6" s="768" t="s">
        <v>32337</v>
      </c>
      <c r="H6" s="860" t="s">
        <v>32345</v>
      </c>
      <c r="I6" s="264" t="s">
        <v>22160</v>
      </c>
      <c r="J6" s="264"/>
      <c r="K6" s="264"/>
      <c r="L6" s="264"/>
      <c r="M6" s="264"/>
      <c r="N6" s="264"/>
      <c r="O6" s="769">
        <v>44551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32342</v>
      </c>
      <c r="D7" s="264" t="s">
        <v>32549</v>
      </c>
      <c r="E7" s="771" t="s">
        <v>32553</v>
      </c>
      <c r="F7" s="87" t="s">
        <v>32336</v>
      </c>
      <c r="G7" s="768" t="s">
        <v>32337</v>
      </c>
      <c r="H7" s="860" t="s">
        <v>32346</v>
      </c>
      <c r="I7" s="264" t="s">
        <v>22160</v>
      </c>
      <c r="J7" s="264"/>
      <c r="K7" s="264"/>
      <c r="L7" s="264"/>
      <c r="M7" s="264"/>
      <c r="N7" s="264"/>
      <c r="O7" s="769">
        <v>44551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 t="s">
        <v>32343</v>
      </c>
      <c r="D8" s="264" t="s">
        <v>32550</v>
      </c>
      <c r="E8" s="771" t="s">
        <v>32554</v>
      </c>
      <c r="F8" s="87" t="s">
        <v>32336</v>
      </c>
      <c r="G8" s="768" t="s">
        <v>32337</v>
      </c>
      <c r="H8" s="860" t="s">
        <v>32347</v>
      </c>
      <c r="I8" s="264" t="s">
        <v>22160</v>
      </c>
      <c r="J8" s="264"/>
      <c r="K8" s="264"/>
      <c r="L8" s="264"/>
      <c r="M8" s="264"/>
      <c r="N8" s="264"/>
      <c r="O8" s="769">
        <v>44551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 t="s">
        <v>32344</v>
      </c>
      <c r="D9" s="264" t="s">
        <v>32551</v>
      </c>
      <c r="E9" s="771" t="s">
        <v>32555</v>
      </c>
      <c r="F9" s="87" t="s">
        <v>32336</v>
      </c>
      <c r="G9" s="768" t="s">
        <v>32337</v>
      </c>
      <c r="H9" s="860" t="s">
        <v>32348</v>
      </c>
      <c r="I9" s="264" t="s">
        <v>22160</v>
      </c>
      <c r="J9" s="264"/>
      <c r="K9" s="264"/>
      <c r="L9" s="264"/>
      <c r="M9" s="264"/>
      <c r="N9" s="264"/>
      <c r="O9" s="769">
        <v>44551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5000001@nihonsoft.net"/>
    <hyperlink ref="F6" r:id="rId3"/>
    <hyperlink ref="F7:F9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32.875" style="104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1020</v>
      </c>
      <c r="C2" s="977" t="s">
        <v>31498</v>
      </c>
      <c r="D2" s="264" t="s">
        <v>27527</v>
      </c>
      <c r="E2" s="771" t="s">
        <v>27506</v>
      </c>
      <c r="F2" s="87" t="s">
        <v>27474</v>
      </c>
      <c r="G2" s="768" t="s">
        <v>1183</v>
      </c>
      <c r="H2" s="860" t="s">
        <v>27472</v>
      </c>
      <c r="I2" s="264" t="s">
        <v>22160</v>
      </c>
      <c r="J2" s="264"/>
      <c r="K2" s="264"/>
      <c r="L2" s="264"/>
      <c r="M2" s="264"/>
      <c r="N2" s="264"/>
      <c r="O2" s="769">
        <v>44225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101</v>
      </c>
      <c r="C3" s="977" t="s">
        <v>28406</v>
      </c>
      <c r="D3" s="264" t="s">
        <v>27771</v>
      </c>
      <c r="E3" s="771" t="s">
        <v>27775</v>
      </c>
      <c r="F3" s="87" t="s">
        <v>27702</v>
      </c>
      <c r="G3" s="768" t="s">
        <v>1183</v>
      </c>
      <c r="H3" s="860" t="s">
        <v>27706</v>
      </c>
      <c r="I3" s="264" t="s">
        <v>22160</v>
      </c>
      <c r="J3" s="264"/>
      <c r="K3" s="264"/>
      <c r="L3" s="264"/>
      <c r="M3" s="264"/>
      <c r="N3" s="264"/>
      <c r="O3" s="769">
        <v>44240</v>
      </c>
      <c r="P3" s="41"/>
      <c r="Q3" s="41" t="s">
        <v>27950</v>
      </c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2201</v>
      </c>
      <c r="C4" s="977" t="s">
        <v>28407</v>
      </c>
      <c r="D4" s="264" t="s">
        <v>27772</v>
      </c>
      <c r="E4" s="771" t="s">
        <v>27776</v>
      </c>
      <c r="F4" s="87" t="s">
        <v>27703</v>
      </c>
      <c r="G4" s="768" t="s">
        <v>1183</v>
      </c>
      <c r="H4" s="860" t="s">
        <v>27707</v>
      </c>
      <c r="I4" s="264" t="s">
        <v>22160</v>
      </c>
      <c r="J4" s="264"/>
      <c r="K4" s="264"/>
      <c r="L4" s="264"/>
      <c r="M4" s="264"/>
      <c r="N4" s="264"/>
      <c r="O4" s="769">
        <v>44240</v>
      </c>
      <c r="P4" s="41"/>
      <c r="Q4" s="41" t="s">
        <v>27951</v>
      </c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2301</v>
      </c>
      <c r="C5" s="977" t="s">
        <v>28408</v>
      </c>
      <c r="D5" s="264" t="s">
        <v>27773</v>
      </c>
      <c r="E5" s="771" t="s">
        <v>27777</v>
      </c>
      <c r="F5" s="87" t="s">
        <v>27704</v>
      </c>
      <c r="G5" s="768" t="s">
        <v>1183</v>
      </c>
      <c r="H5" s="860" t="s">
        <v>27708</v>
      </c>
      <c r="I5" s="264" t="s">
        <v>22160</v>
      </c>
      <c r="J5" s="264"/>
      <c r="K5" s="264"/>
      <c r="L5" s="264"/>
      <c r="M5" s="264"/>
      <c r="N5" s="264"/>
      <c r="O5" s="769">
        <v>44240</v>
      </c>
      <c r="P5" s="41"/>
      <c r="Q5" s="41" t="s">
        <v>27952</v>
      </c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2501</v>
      </c>
      <c r="C6" s="977" t="s">
        <v>28409</v>
      </c>
      <c r="D6" s="264" t="s">
        <v>27774</v>
      </c>
      <c r="E6" s="771" t="s">
        <v>27778</v>
      </c>
      <c r="F6" s="87" t="s">
        <v>27705</v>
      </c>
      <c r="G6" s="768" t="s">
        <v>1183</v>
      </c>
      <c r="H6" s="860" t="s">
        <v>27709</v>
      </c>
      <c r="I6" s="264" t="s">
        <v>22160</v>
      </c>
      <c r="J6" s="264"/>
      <c r="K6" s="264"/>
      <c r="L6" s="264"/>
      <c r="M6" s="264"/>
      <c r="N6" s="264"/>
      <c r="O6" s="769">
        <v>44240</v>
      </c>
      <c r="P6" s="41"/>
      <c r="Q6" s="41" t="s">
        <v>27953</v>
      </c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28410</v>
      </c>
      <c r="D7" s="264" t="s">
        <v>28456</v>
      </c>
      <c r="E7" s="771" t="s">
        <v>28458</v>
      </c>
      <c r="F7" s="87" t="s">
        <v>28412</v>
      </c>
      <c r="G7" s="768" t="s">
        <v>1183</v>
      </c>
      <c r="H7" s="860" t="s">
        <v>28415</v>
      </c>
      <c r="I7" s="264" t="s">
        <v>22160</v>
      </c>
      <c r="J7" s="264"/>
      <c r="K7" s="264"/>
      <c r="L7" s="264"/>
      <c r="M7" s="264"/>
      <c r="N7" s="264"/>
      <c r="O7" s="769">
        <v>44365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 t="s">
        <v>28411</v>
      </c>
      <c r="D8" s="264" t="s">
        <v>28457</v>
      </c>
      <c r="E8" s="771" t="s">
        <v>28459</v>
      </c>
      <c r="F8" s="87" t="s">
        <v>28413</v>
      </c>
      <c r="G8" s="768" t="s">
        <v>1183</v>
      </c>
      <c r="H8" s="860" t="s">
        <v>28414</v>
      </c>
      <c r="I8" s="264" t="s">
        <v>22160</v>
      </c>
      <c r="J8" s="264"/>
      <c r="K8" s="264"/>
      <c r="L8" s="264"/>
      <c r="M8" s="264"/>
      <c r="N8" s="264"/>
      <c r="O8" s="769">
        <v>44365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 t="s">
        <v>32677</v>
      </c>
      <c r="D9" s="264" t="s">
        <v>32751</v>
      </c>
      <c r="E9" s="771" t="s">
        <v>32754</v>
      </c>
      <c r="F9" s="87" t="s">
        <v>32672</v>
      </c>
      <c r="G9" s="768" t="s">
        <v>32673</v>
      </c>
      <c r="H9" s="860" t="s">
        <v>32680</v>
      </c>
      <c r="I9" s="264" t="s">
        <v>22160</v>
      </c>
      <c r="J9" s="264"/>
      <c r="K9" s="264"/>
      <c r="L9" s="264"/>
      <c r="M9" s="264"/>
      <c r="N9" s="264"/>
      <c r="O9" s="769">
        <v>44558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 t="s">
        <v>32678</v>
      </c>
      <c r="D10" s="264" t="s">
        <v>32752</v>
      </c>
      <c r="E10" s="771" t="s">
        <v>32755</v>
      </c>
      <c r="F10" s="87" t="s">
        <v>32672</v>
      </c>
      <c r="G10" s="768" t="s">
        <v>32673</v>
      </c>
      <c r="H10" s="860" t="s">
        <v>32681</v>
      </c>
      <c r="I10" s="264" t="s">
        <v>22160</v>
      </c>
      <c r="J10" s="264"/>
      <c r="K10" s="264"/>
      <c r="L10" s="264"/>
      <c r="M10" s="264"/>
      <c r="N10" s="264"/>
      <c r="O10" s="769">
        <v>44558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 t="s">
        <v>32679</v>
      </c>
      <c r="D11" s="264" t="s">
        <v>32753</v>
      </c>
      <c r="E11" s="771" t="s">
        <v>32756</v>
      </c>
      <c r="F11" s="87" t="s">
        <v>32672</v>
      </c>
      <c r="G11" s="768" t="s">
        <v>32673</v>
      </c>
      <c r="H11" s="860" t="s">
        <v>32682</v>
      </c>
      <c r="I11" s="264" t="s">
        <v>22160</v>
      </c>
      <c r="J11" s="264"/>
      <c r="K11" s="264"/>
      <c r="L11" s="264"/>
      <c r="M11" s="264"/>
      <c r="N11" s="264"/>
      <c r="O11" s="769">
        <v>44558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6" r:id="rId2" display="SW00025100001@nihonsoft.net"/>
    <hyperlink ref="F7:F8" r:id="rId3" display="SW00025100001@nihonsoft.net"/>
    <hyperlink ref="F9" r:id="rId4"/>
    <hyperlink ref="F10" r:id="rId5"/>
    <hyperlink ref="F11" r:id="rId6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27520</v>
      </c>
      <c r="D2" s="264" t="s">
        <v>27562</v>
      </c>
      <c r="E2" s="771" t="s">
        <v>27563</v>
      </c>
      <c r="F2" s="87" t="s">
        <v>27521</v>
      </c>
      <c r="G2" s="768" t="s">
        <v>1183</v>
      </c>
      <c r="H2" s="860" t="s">
        <v>27523</v>
      </c>
      <c r="I2" s="264" t="s">
        <v>20976</v>
      </c>
      <c r="J2" s="264"/>
      <c r="K2" s="264"/>
      <c r="L2" s="264"/>
      <c r="M2" s="264"/>
      <c r="N2" s="264"/>
      <c r="O2" s="769">
        <v>44229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29678</v>
      </c>
      <c r="D3" s="264" t="s">
        <v>31562</v>
      </c>
      <c r="E3" s="771" t="s">
        <v>29793</v>
      </c>
      <c r="F3" s="87" t="s">
        <v>29679</v>
      </c>
      <c r="G3" s="768" t="s">
        <v>29680</v>
      </c>
      <c r="H3" s="860" t="s">
        <v>29682</v>
      </c>
      <c r="I3" s="264" t="s">
        <v>29681</v>
      </c>
      <c r="J3" s="264"/>
      <c r="K3" s="264"/>
      <c r="L3" s="264"/>
      <c r="M3" s="264"/>
      <c r="N3" s="264"/>
      <c r="O3" s="769">
        <v>44483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</v>
      </c>
      <c r="C2" s="977" t="s">
        <v>27587</v>
      </c>
      <c r="D2" s="264" t="s">
        <v>27711</v>
      </c>
      <c r="E2" s="771" t="s">
        <v>27712</v>
      </c>
      <c r="F2" s="87" t="s">
        <v>27589</v>
      </c>
      <c r="G2" s="768" t="s">
        <v>1183</v>
      </c>
      <c r="H2" s="860" t="s">
        <v>27591</v>
      </c>
      <c r="I2" s="264" t="s">
        <v>22160</v>
      </c>
      <c r="J2" s="264"/>
      <c r="K2" s="264"/>
      <c r="L2" s="264"/>
      <c r="M2" s="264"/>
      <c r="N2" s="264"/>
      <c r="O2" s="769">
        <v>44237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110</v>
      </c>
      <c r="C3" s="977" t="s">
        <v>27588</v>
      </c>
      <c r="D3" s="264" t="s">
        <v>27713</v>
      </c>
      <c r="E3" s="771" t="s">
        <v>27714</v>
      </c>
      <c r="F3" s="87" t="s">
        <v>27590</v>
      </c>
      <c r="G3" s="768" t="s">
        <v>1183</v>
      </c>
      <c r="H3" s="860" t="s">
        <v>27592</v>
      </c>
      <c r="I3" s="264" t="s">
        <v>22160</v>
      </c>
      <c r="J3" s="264"/>
      <c r="K3" s="264"/>
      <c r="L3" s="264"/>
      <c r="M3" s="264"/>
      <c r="N3" s="264"/>
      <c r="O3" s="769">
        <v>44237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5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26847</v>
      </c>
      <c r="D2" s="264" t="s">
        <v>27857</v>
      </c>
      <c r="E2" s="771" t="s">
        <v>27861</v>
      </c>
      <c r="F2" s="87" t="s">
        <v>27826</v>
      </c>
      <c r="G2" s="768" t="s">
        <v>1183</v>
      </c>
      <c r="H2" s="860" t="s">
        <v>27827</v>
      </c>
      <c r="I2" s="264" t="s">
        <v>22160</v>
      </c>
      <c r="J2" s="264"/>
      <c r="K2" s="264"/>
      <c r="L2" s="264"/>
      <c r="M2" s="264"/>
      <c r="N2" s="264"/>
      <c r="O2" s="769">
        <v>44257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26848</v>
      </c>
      <c r="D3" s="264" t="s">
        <v>27858</v>
      </c>
      <c r="E3" s="771" t="s">
        <v>27862</v>
      </c>
      <c r="F3" s="87" t="s">
        <v>27813</v>
      </c>
      <c r="G3" s="768" t="s">
        <v>1183</v>
      </c>
      <c r="H3" s="860" t="s">
        <v>27816</v>
      </c>
      <c r="I3" s="264" t="s">
        <v>22160</v>
      </c>
      <c r="J3" s="264"/>
      <c r="K3" s="264"/>
      <c r="L3" s="264"/>
      <c r="M3" s="264"/>
      <c r="N3" s="264"/>
      <c r="O3" s="769">
        <v>44257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26849</v>
      </c>
      <c r="D4" s="264" t="s">
        <v>27859</v>
      </c>
      <c r="E4" s="771" t="s">
        <v>27863</v>
      </c>
      <c r="F4" s="87" t="s">
        <v>27814</v>
      </c>
      <c r="G4" s="768" t="s">
        <v>1183</v>
      </c>
      <c r="H4" s="860" t="s">
        <v>27817</v>
      </c>
      <c r="I4" s="264" t="s">
        <v>22160</v>
      </c>
      <c r="J4" s="264"/>
      <c r="K4" s="264"/>
      <c r="L4" s="264"/>
      <c r="M4" s="264"/>
      <c r="N4" s="264"/>
      <c r="O4" s="769">
        <v>44257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 t="s">
        <v>26850</v>
      </c>
      <c r="D5" s="264" t="s">
        <v>27860</v>
      </c>
      <c r="E5" s="771" t="s">
        <v>27864</v>
      </c>
      <c r="F5" s="87" t="s">
        <v>27815</v>
      </c>
      <c r="G5" s="768" t="s">
        <v>1183</v>
      </c>
      <c r="H5" s="860" t="s">
        <v>27834</v>
      </c>
      <c r="I5" s="264" t="s">
        <v>22160</v>
      </c>
      <c r="J5" s="264"/>
      <c r="K5" s="264"/>
      <c r="L5" s="264"/>
      <c r="M5" s="264"/>
      <c r="N5" s="264"/>
      <c r="O5" s="769">
        <v>44257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29920</v>
      </c>
      <c r="D6" s="264" t="s">
        <v>30004</v>
      </c>
      <c r="E6" s="771" t="s">
        <v>30006</v>
      </c>
      <c r="F6" s="87" t="s">
        <v>29922</v>
      </c>
      <c r="G6" s="768" t="s">
        <v>30283</v>
      </c>
      <c r="H6" s="860" t="s">
        <v>29923</v>
      </c>
      <c r="I6" s="264" t="s">
        <v>22160</v>
      </c>
      <c r="J6" s="264"/>
      <c r="K6" s="264"/>
      <c r="L6" s="264"/>
      <c r="M6" s="264"/>
      <c r="N6" s="264"/>
      <c r="O6" s="769">
        <v>44492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29921</v>
      </c>
      <c r="D7" s="264" t="s">
        <v>30005</v>
      </c>
      <c r="E7" s="771" t="s">
        <v>30007</v>
      </c>
      <c r="F7" s="87" t="s">
        <v>29922</v>
      </c>
      <c r="G7" s="768" t="s">
        <v>24103</v>
      </c>
      <c r="H7" s="860" t="s">
        <v>29924</v>
      </c>
      <c r="I7" s="264" t="s">
        <v>22160</v>
      </c>
      <c r="J7" s="264"/>
      <c r="K7" s="264"/>
      <c r="L7" s="264"/>
      <c r="M7" s="264"/>
      <c r="N7" s="264"/>
      <c r="O7" s="769">
        <v>44492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5000001@nihonsoft.net"/>
    <hyperlink ref="F3" r:id="rId3"/>
    <hyperlink ref="F4" r:id="rId4"/>
    <hyperlink ref="F5" r:id="rId5"/>
    <hyperlink ref="F6" r:id="rId6"/>
    <hyperlink ref="F7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10000</v>
      </c>
      <c r="C2" s="977" t="s">
        <v>27908</v>
      </c>
      <c r="D2" s="264" t="s">
        <v>27956</v>
      </c>
      <c r="E2" s="771" t="s">
        <v>27957</v>
      </c>
      <c r="F2" s="87" t="s">
        <v>27909</v>
      </c>
      <c r="G2" s="768" t="s">
        <v>1183</v>
      </c>
      <c r="H2" s="860" t="s">
        <v>27910</v>
      </c>
      <c r="I2" s="264" t="s">
        <v>22160</v>
      </c>
      <c r="J2" s="264" t="s">
        <v>27996</v>
      </c>
      <c r="K2" s="264" t="s">
        <v>27997</v>
      </c>
      <c r="L2" s="264" t="s">
        <v>27998</v>
      </c>
      <c r="M2" s="264" t="s">
        <v>27998</v>
      </c>
      <c r="N2" s="264" t="s">
        <v>27998</v>
      </c>
      <c r="O2" s="769">
        <v>44266</v>
      </c>
      <c r="P2" s="41"/>
      <c r="Q2" s="41" t="s">
        <v>28000</v>
      </c>
      <c r="R2" s="41" t="s">
        <v>27999</v>
      </c>
      <c r="S2" s="41" t="s">
        <v>28001</v>
      </c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>
    <pageSetUpPr fitToPage="1"/>
  </sheetPr>
  <dimension ref="A1:X5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s="405" customFormat="1" ht="15" thickTop="1" thickBot="1">
      <c r="A2" s="530">
        <v>1</v>
      </c>
      <c r="B2" s="530">
        <v>10010</v>
      </c>
      <c r="C2" s="530" t="s">
        <v>28057</v>
      </c>
      <c r="D2" s="530" t="s">
        <v>27532</v>
      </c>
      <c r="E2" s="530" t="s">
        <v>27544</v>
      </c>
      <c r="F2" s="87" t="s">
        <v>28041</v>
      </c>
      <c r="G2" s="528" t="s">
        <v>21</v>
      </c>
      <c r="H2" s="530" t="s">
        <v>27480</v>
      </c>
      <c r="I2" s="529" t="s">
        <v>6559</v>
      </c>
      <c r="J2" s="530"/>
      <c r="K2" s="530"/>
      <c r="L2" s="530"/>
      <c r="M2" s="530"/>
      <c r="N2" s="530"/>
      <c r="O2" s="560">
        <v>44225</v>
      </c>
      <c r="P2" s="530"/>
      <c r="Q2" s="530" t="s">
        <v>28069</v>
      </c>
      <c r="R2" s="530"/>
      <c r="S2" s="531"/>
      <c r="T2" s="404"/>
      <c r="U2" s="416"/>
      <c r="V2" s="416"/>
    </row>
    <row r="3" spans="1:24" s="405" customFormat="1" ht="15" thickTop="1" thickBot="1">
      <c r="A3" s="530">
        <v>2</v>
      </c>
      <c r="B3" s="530">
        <v>10020</v>
      </c>
      <c r="C3" s="530" t="s">
        <v>28058</v>
      </c>
      <c r="D3" s="530" t="s">
        <v>27533</v>
      </c>
      <c r="E3" s="530" t="s">
        <v>27545</v>
      </c>
      <c r="F3" s="87" t="s">
        <v>28042</v>
      </c>
      <c r="G3" s="528" t="s">
        <v>21</v>
      </c>
      <c r="H3" s="530" t="s">
        <v>27481</v>
      </c>
      <c r="I3" s="529" t="s">
        <v>6559</v>
      </c>
      <c r="J3" s="530"/>
      <c r="K3" s="530"/>
      <c r="L3" s="530"/>
      <c r="M3" s="530"/>
      <c r="N3" s="530"/>
      <c r="O3" s="560">
        <v>44225</v>
      </c>
      <c r="P3" s="530"/>
      <c r="Q3" s="530" t="s">
        <v>28070</v>
      </c>
      <c r="R3" s="530"/>
      <c r="S3" s="531"/>
      <c r="T3" s="404"/>
      <c r="U3" s="416"/>
      <c r="V3" s="416"/>
    </row>
    <row r="4" spans="1:24" s="405" customFormat="1" ht="15" thickTop="1" thickBot="1">
      <c r="A4" s="530">
        <v>3</v>
      </c>
      <c r="B4" s="530">
        <v>10030</v>
      </c>
      <c r="C4" s="530" t="s">
        <v>28059</v>
      </c>
      <c r="D4" s="530" t="s">
        <v>27534</v>
      </c>
      <c r="E4" s="530" t="s">
        <v>27546</v>
      </c>
      <c r="F4" s="87" t="s">
        <v>28043</v>
      </c>
      <c r="G4" s="528" t="s">
        <v>21</v>
      </c>
      <c r="H4" s="530" t="s">
        <v>27482</v>
      </c>
      <c r="I4" s="529" t="s">
        <v>6559</v>
      </c>
      <c r="J4" s="530"/>
      <c r="K4" s="530"/>
      <c r="L4" s="530"/>
      <c r="M4" s="530"/>
      <c r="N4" s="530"/>
      <c r="O4" s="560">
        <v>44225</v>
      </c>
      <c r="P4" s="530"/>
      <c r="Q4" s="530" t="s">
        <v>28071</v>
      </c>
      <c r="R4" s="530"/>
      <c r="S4" s="531"/>
      <c r="T4" s="404"/>
      <c r="U4" s="416"/>
      <c r="V4" s="416"/>
    </row>
    <row r="5" spans="1:24" s="405" customFormat="1" ht="15" thickTop="1" thickBot="1">
      <c r="A5" s="530">
        <v>4</v>
      </c>
      <c r="B5" s="530">
        <v>10040</v>
      </c>
      <c r="C5" s="530" t="s">
        <v>28060</v>
      </c>
      <c r="D5" s="530" t="s">
        <v>27535</v>
      </c>
      <c r="E5" s="530" t="s">
        <v>27547</v>
      </c>
      <c r="F5" s="87" t="s">
        <v>28044</v>
      </c>
      <c r="G5" s="528" t="s">
        <v>21</v>
      </c>
      <c r="H5" s="530" t="s">
        <v>27483</v>
      </c>
      <c r="I5" s="529" t="s">
        <v>6559</v>
      </c>
      <c r="J5" s="530"/>
      <c r="K5" s="530"/>
      <c r="L5" s="530"/>
      <c r="M5" s="530"/>
      <c r="N5" s="530"/>
      <c r="O5" s="560">
        <v>44225</v>
      </c>
      <c r="P5" s="530"/>
      <c r="Q5" s="530" t="s">
        <v>28072</v>
      </c>
      <c r="R5" s="530"/>
      <c r="S5" s="531"/>
      <c r="T5" s="404"/>
      <c r="U5" s="416"/>
      <c r="V5" s="416"/>
    </row>
    <row r="6" spans="1:24" s="405" customFormat="1" ht="15" thickTop="1" thickBot="1">
      <c r="A6" s="530">
        <v>5</v>
      </c>
      <c r="B6" s="530">
        <v>10050</v>
      </c>
      <c r="C6" s="530" t="s">
        <v>28061</v>
      </c>
      <c r="D6" s="530" t="s">
        <v>27536</v>
      </c>
      <c r="E6" s="530" t="s">
        <v>27548</v>
      </c>
      <c r="F6" s="87" t="s">
        <v>28045</v>
      </c>
      <c r="G6" s="528" t="s">
        <v>21</v>
      </c>
      <c r="H6" s="530" t="s">
        <v>27484</v>
      </c>
      <c r="I6" s="529" t="s">
        <v>6559</v>
      </c>
      <c r="J6" s="530"/>
      <c r="K6" s="530"/>
      <c r="L6" s="530"/>
      <c r="M6" s="530"/>
      <c r="N6" s="530"/>
      <c r="O6" s="560">
        <v>44225</v>
      </c>
      <c r="P6" s="530"/>
      <c r="Q6" s="530" t="s">
        <v>28073</v>
      </c>
      <c r="R6" s="530"/>
      <c r="S6" s="531"/>
      <c r="T6" s="404"/>
      <c r="U6" s="416"/>
      <c r="V6" s="416"/>
    </row>
    <row r="7" spans="1:24" s="405" customFormat="1" ht="15" thickTop="1" thickBot="1">
      <c r="A7" s="530">
        <v>6</v>
      </c>
      <c r="B7" s="530">
        <v>10060</v>
      </c>
      <c r="C7" s="530" t="s">
        <v>28062</v>
      </c>
      <c r="D7" s="530" t="s">
        <v>27537</v>
      </c>
      <c r="E7" s="530" t="s">
        <v>27549</v>
      </c>
      <c r="F7" s="87" t="s">
        <v>28046</v>
      </c>
      <c r="G7" s="528" t="s">
        <v>21</v>
      </c>
      <c r="H7" s="530" t="s">
        <v>27485</v>
      </c>
      <c r="I7" s="529" t="s">
        <v>6559</v>
      </c>
      <c r="J7" s="530"/>
      <c r="K7" s="530"/>
      <c r="L7" s="530"/>
      <c r="M7" s="530"/>
      <c r="N7" s="530"/>
      <c r="O7" s="560">
        <v>44225</v>
      </c>
      <c r="P7" s="530"/>
      <c r="Q7" s="530" t="s">
        <v>28074</v>
      </c>
      <c r="R7" s="530"/>
      <c r="S7" s="531"/>
      <c r="T7" s="404"/>
      <c r="U7" s="416"/>
      <c r="V7" s="416"/>
    </row>
    <row r="8" spans="1:24" s="405" customFormat="1" ht="15" thickTop="1" thickBot="1">
      <c r="A8" s="530">
        <v>7</v>
      </c>
      <c r="B8" s="530">
        <v>10070</v>
      </c>
      <c r="C8" s="530" t="s">
        <v>28063</v>
      </c>
      <c r="D8" s="530" t="s">
        <v>27538</v>
      </c>
      <c r="E8" s="530" t="s">
        <v>27550</v>
      </c>
      <c r="F8" s="87" t="s">
        <v>28047</v>
      </c>
      <c r="G8" s="528" t="s">
        <v>21</v>
      </c>
      <c r="H8" s="530" t="s">
        <v>27486</v>
      </c>
      <c r="I8" s="529" t="s">
        <v>6559</v>
      </c>
      <c r="J8" s="530"/>
      <c r="K8" s="530"/>
      <c r="L8" s="530"/>
      <c r="M8" s="530"/>
      <c r="N8" s="530"/>
      <c r="O8" s="560">
        <v>44225</v>
      </c>
      <c r="P8" s="530"/>
      <c r="Q8" s="530" t="s">
        <v>28075</v>
      </c>
      <c r="R8" s="530"/>
      <c r="S8" s="531"/>
      <c r="T8" s="404"/>
      <c r="U8" s="416"/>
      <c r="V8" s="416"/>
    </row>
    <row r="9" spans="1:24" s="405" customFormat="1" ht="15" thickTop="1" thickBot="1">
      <c r="A9" s="530">
        <v>8</v>
      </c>
      <c r="B9" s="530">
        <v>10080</v>
      </c>
      <c r="C9" s="530" t="s">
        <v>28064</v>
      </c>
      <c r="D9" s="530" t="s">
        <v>27539</v>
      </c>
      <c r="E9" s="530" t="s">
        <v>27551</v>
      </c>
      <c r="F9" s="87" t="s">
        <v>28048</v>
      </c>
      <c r="G9" s="528" t="s">
        <v>21</v>
      </c>
      <c r="H9" s="530" t="s">
        <v>27487</v>
      </c>
      <c r="I9" s="529" t="s">
        <v>6559</v>
      </c>
      <c r="J9" s="530"/>
      <c r="K9" s="530"/>
      <c r="L9" s="530"/>
      <c r="M9" s="530"/>
      <c r="N9" s="530"/>
      <c r="O9" s="560">
        <v>44225</v>
      </c>
      <c r="P9" s="530"/>
      <c r="Q9" s="530" t="s">
        <v>28076</v>
      </c>
      <c r="R9" s="530"/>
      <c r="S9" s="531"/>
      <c r="T9" s="404"/>
      <c r="U9" s="416"/>
      <c r="V9" s="416"/>
    </row>
    <row r="10" spans="1:24" s="405" customFormat="1" ht="15" thickTop="1" thickBot="1">
      <c r="A10" s="530">
        <v>9</v>
      </c>
      <c r="B10" s="530">
        <v>10090</v>
      </c>
      <c r="C10" s="530" t="s">
        <v>28065</v>
      </c>
      <c r="D10" s="530" t="s">
        <v>27540</v>
      </c>
      <c r="E10" s="530" t="s">
        <v>27552</v>
      </c>
      <c r="F10" s="87" t="s">
        <v>28049</v>
      </c>
      <c r="G10" s="528" t="s">
        <v>21</v>
      </c>
      <c r="H10" s="530" t="s">
        <v>27488</v>
      </c>
      <c r="I10" s="529" t="s">
        <v>6559</v>
      </c>
      <c r="J10" s="530"/>
      <c r="K10" s="530"/>
      <c r="L10" s="530"/>
      <c r="M10" s="530"/>
      <c r="N10" s="530"/>
      <c r="O10" s="560">
        <v>44225</v>
      </c>
      <c r="P10" s="530"/>
      <c r="Q10" s="530" t="s">
        <v>28077</v>
      </c>
      <c r="R10" s="530"/>
      <c r="S10" s="531"/>
      <c r="T10" s="404"/>
      <c r="U10" s="416"/>
      <c r="V10" s="416"/>
    </row>
    <row r="11" spans="1:24" s="405" customFormat="1" ht="15" thickTop="1" thickBot="1">
      <c r="A11" s="530">
        <v>10</v>
      </c>
      <c r="B11" s="530">
        <v>10100</v>
      </c>
      <c r="C11" s="530" t="s">
        <v>28066</v>
      </c>
      <c r="D11" s="530" t="s">
        <v>27541</v>
      </c>
      <c r="E11" s="530" t="s">
        <v>27553</v>
      </c>
      <c r="F11" s="87" t="s">
        <v>28050</v>
      </c>
      <c r="G11" s="528" t="s">
        <v>21</v>
      </c>
      <c r="H11" s="530" t="s">
        <v>27489</v>
      </c>
      <c r="I11" s="529" t="s">
        <v>6559</v>
      </c>
      <c r="J11" s="530"/>
      <c r="K11" s="530"/>
      <c r="L11" s="530"/>
      <c r="M11" s="530"/>
      <c r="N11" s="530"/>
      <c r="O11" s="560">
        <v>44225</v>
      </c>
      <c r="P11" s="530"/>
      <c r="Q11" s="530" t="s">
        <v>28078</v>
      </c>
      <c r="R11" s="530"/>
      <c r="S11" s="531"/>
      <c r="T11" s="404"/>
      <c r="U11" s="416"/>
      <c r="V11" s="416"/>
    </row>
    <row r="12" spans="1:24" s="405" customFormat="1" ht="15" thickTop="1" thickBot="1">
      <c r="A12" s="530">
        <v>11</v>
      </c>
      <c r="B12" s="530">
        <v>10110</v>
      </c>
      <c r="C12" s="530" t="s">
        <v>28067</v>
      </c>
      <c r="D12" s="530" t="s">
        <v>27542</v>
      </c>
      <c r="E12" s="530" t="s">
        <v>27554</v>
      </c>
      <c r="F12" s="87" t="s">
        <v>28051</v>
      </c>
      <c r="G12" s="528" t="s">
        <v>21</v>
      </c>
      <c r="H12" s="530" t="s">
        <v>27490</v>
      </c>
      <c r="I12" s="529" t="s">
        <v>6559</v>
      </c>
      <c r="J12" s="530"/>
      <c r="K12" s="530"/>
      <c r="L12" s="530"/>
      <c r="M12" s="530"/>
      <c r="N12" s="530"/>
      <c r="O12" s="560">
        <v>44225</v>
      </c>
      <c r="P12" s="530"/>
      <c r="Q12" s="530" t="s">
        <v>28079</v>
      </c>
      <c r="R12" s="530"/>
      <c r="S12" s="531"/>
      <c r="T12" s="404"/>
      <c r="U12" s="416"/>
      <c r="V12" s="416"/>
    </row>
    <row r="13" spans="1:24" s="405" customFormat="1" ht="15" thickTop="1" thickBot="1">
      <c r="A13" s="530">
        <v>12</v>
      </c>
      <c r="B13" s="530">
        <v>10120</v>
      </c>
      <c r="C13" s="530" t="s">
        <v>28068</v>
      </c>
      <c r="D13" s="530" t="s">
        <v>27543</v>
      </c>
      <c r="E13" s="530" t="s">
        <v>27555</v>
      </c>
      <c r="F13" s="87" t="s">
        <v>28052</v>
      </c>
      <c r="G13" s="528" t="s">
        <v>21</v>
      </c>
      <c r="H13" s="530" t="s">
        <v>27491</v>
      </c>
      <c r="I13" s="529" t="s">
        <v>6559</v>
      </c>
      <c r="J13" s="530"/>
      <c r="K13" s="530"/>
      <c r="L13" s="530"/>
      <c r="M13" s="530"/>
      <c r="N13" s="530"/>
      <c r="O13" s="560">
        <v>44225</v>
      </c>
      <c r="P13" s="530"/>
      <c r="Q13" s="530" t="s">
        <v>28080</v>
      </c>
      <c r="R13" s="530"/>
      <c r="S13" s="531"/>
      <c r="T13" s="404"/>
      <c r="U13" s="416"/>
      <c r="V13" s="416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977"/>
      <c r="D22" s="264"/>
      <c r="E22" s="771"/>
      <c r="F22" s="87"/>
      <c r="G22" s="768"/>
      <c r="H22" s="860"/>
      <c r="I22" s="264"/>
      <c r="J22" s="264"/>
      <c r="K22" s="264"/>
      <c r="L22" s="264"/>
      <c r="M22" s="264"/>
      <c r="N22" s="264"/>
      <c r="O22" s="769"/>
      <c r="P22" s="41"/>
      <c r="Q22" s="41"/>
      <c r="R22" s="41"/>
      <c r="S22" s="41"/>
      <c r="T22" s="41"/>
      <c r="U22" s="861"/>
      <c r="W22" s="862"/>
      <c r="X22" s="862"/>
    </row>
    <row r="23" spans="1:24" ht="15" thickTop="1" thickBot="1">
      <c r="A23" s="188"/>
      <c r="B23" s="188"/>
      <c r="C23" s="977"/>
      <c r="D23" s="264"/>
      <c r="E23" s="771"/>
      <c r="F23" s="87"/>
      <c r="G23" s="768"/>
      <c r="H23" s="860"/>
      <c r="I23" s="264"/>
      <c r="J23" s="264"/>
      <c r="K23" s="264"/>
      <c r="L23" s="264"/>
      <c r="M23" s="264"/>
      <c r="N23" s="264"/>
      <c r="O23" s="769"/>
      <c r="P23" s="41"/>
      <c r="Q23" s="41"/>
      <c r="R23" s="41"/>
      <c r="S23" s="41"/>
      <c r="T23" s="41"/>
      <c r="U23" s="861"/>
      <c r="W23" s="862"/>
      <c r="X23" s="862"/>
    </row>
    <row r="24" spans="1:24" ht="15" thickTop="1" thickBot="1">
      <c r="A24" s="188"/>
      <c r="B24" s="188"/>
      <c r="C24" s="977"/>
      <c r="D24" s="264"/>
      <c r="E24" s="771"/>
      <c r="F24" s="87"/>
      <c r="G24" s="768"/>
      <c r="H24" s="860"/>
      <c r="I24" s="264"/>
      <c r="J24" s="264"/>
      <c r="K24" s="264"/>
      <c r="L24" s="264"/>
      <c r="M24" s="264"/>
      <c r="N24" s="264"/>
      <c r="O24" s="769"/>
      <c r="P24" s="41"/>
      <c r="Q24" s="41"/>
      <c r="R24" s="41"/>
      <c r="S24" s="41"/>
      <c r="T24" s="41"/>
      <c r="U24" s="861"/>
      <c r="W24" s="862"/>
      <c r="X24" s="862"/>
    </row>
    <row r="25" spans="1:24" ht="15" thickTop="1" thickBot="1">
      <c r="A25" s="188"/>
      <c r="B25" s="188"/>
      <c r="C25" s="977"/>
      <c r="D25" s="264"/>
      <c r="E25" s="771"/>
      <c r="F25" s="87"/>
      <c r="G25" s="768"/>
      <c r="H25" s="860"/>
      <c r="I25" s="264"/>
      <c r="J25" s="264"/>
      <c r="K25" s="264"/>
      <c r="L25" s="264"/>
      <c r="M25" s="264"/>
      <c r="N25" s="264"/>
      <c r="O25" s="769"/>
      <c r="P25" s="41"/>
      <c r="Q25" s="41"/>
      <c r="R25" s="41"/>
      <c r="S25" s="41"/>
      <c r="T25" s="41"/>
      <c r="U25" s="861"/>
      <c r="W25" s="862"/>
      <c r="X25" s="862"/>
    </row>
    <row r="26" spans="1:24" ht="15" thickTop="1" thickBot="1">
      <c r="A26" s="188"/>
      <c r="B26" s="188"/>
      <c r="C26" s="977"/>
      <c r="D26" s="264"/>
      <c r="E26" s="771"/>
      <c r="F26" s="87"/>
      <c r="G26" s="768"/>
      <c r="H26" s="860"/>
      <c r="I26" s="264"/>
      <c r="J26" s="264"/>
      <c r="K26" s="264"/>
      <c r="L26" s="264"/>
      <c r="M26" s="264"/>
      <c r="N26" s="264"/>
      <c r="O26" s="769"/>
      <c r="P26" s="41"/>
      <c r="Q26" s="41"/>
      <c r="R26" s="41"/>
      <c r="S26" s="41"/>
      <c r="T26" s="41"/>
      <c r="U26" s="861"/>
      <c r="W26" s="862"/>
      <c r="X26" s="862"/>
    </row>
    <row r="27" spans="1:24" ht="15" thickTop="1" thickBot="1">
      <c r="A27" s="188"/>
      <c r="B27" s="188"/>
      <c r="C27" s="977"/>
      <c r="D27" s="264"/>
      <c r="E27" s="771"/>
      <c r="F27" s="87"/>
      <c r="G27" s="768"/>
      <c r="H27" s="860"/>
      <c r="I27" s="264"/>
      <c r="J27" s="264"/>
      <c r="K27" s="264"/>
      <c r="L27" s="264"/>
      <c r="M27" s="264"/>
      <c r="N27" s="264"/>
      <c r="O27" s="769"/>
      <c r="P27" s="41"/>
      <c r="Q27" s="41"/>
      <c r="R27" s="41"/>
      <c r="S27" s="41"/>
      <c r="T27" s="41"/>
      <c r="U27" s="861"/>
      <c r="W27" s="862"/>
      <c r="X27" s="862"/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41"/>
      <c r="U28" s="861"/>
      <c r="W28" s="862" t="s">
        <v>5179</v>
      </c>
      <c r="X28" s="862">
        <f>COUNTIF($U$14:$U$29,"42")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5178</v>
      </c>
      <c r="X29" s="862">
        <f>COUNTIF($U$14:$U$29,"43")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5176</v>
      </c>
      <c r="X30" s="862">
        <f>COUNTIF($U$14:$U$58,"44")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5174</v>
      </c>
      <c r="X31" s="862">
        <f>COUNTIF($U$14:$U$35,"45")</f>
        <v>0</v>
      </c>
    </row>
    <row r="32" spans="1:24" ht="15" thickTop="1" thickBot="1">
      <c r="A32" s="188"/>
      <c r="B32" s="188"/>
      <c r="C32" s="772"/>
      <c r="D32" s="188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5175</v>
      </c>
      <c r="X32" s="862">
        <f>COUNTIF($U$14:$U$35,"46")</f>
        <v>0</v>
      </c>
    </row>
    <row r="33" spans="1:24" ht="15" thickTop="1" thickBot="1">
      <c r="A33" s="188"/>
      <c r="B33" s="188"/>
      <c r="C33" s="772"/>
      <c r="D33" s="188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2" t="s">
        <v>5214</v>
      </c>
      <c r="X33" s="862">
        <f>COUNTIF($U$14:$U$33,"47")</f>
        <v>0</v>
      </c>
    </row>
    <row r="34" spans="1:24" ht="15" thickTop="1" thickBot="1">
      <c r="A34" s="188"/>
      <c r="B34" s="188"/>
      <c r="C34" s="772"/>
      <c r="D34" s="188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2" t="s">
        <v>5216</v>
      </c>
      <c r="X34" s="862">
        <f>COUNTIF($U$14:$U$178,"48")</f>
        <v>0</v>
      </c>
    </row>
    <row r="35" spans="1:24" ht="15" thickTop="1" thickBot="1">
      <c r="A35" s="188"/>
      <c r="B35" s="188"/>
      <c r="C35" s="772"/>
      <c r="D35" s="188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2" t="s">
        <v>5215</v>
      </c>
      <c r="X35" s="862">
        <f>COUNTIF($U$14:$U$178,"49")</f>
        <v>0</v>
      </c>
    </row>
    <row r="36" spans="1:24" ht="15" thickTop="1" thickBot="1">
      <c r="A36" s="188"/>
      <c r="B36" s="188"/>
      <c r="C36" s="772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2" t="s">
        <v>17020</v>
      </c>
      <c r="X36" s="862">
        <f>COUNTIF($U$14:$U$178,"50")</f>
        <v>0</v>
      </c>
    </row>
    <row r="37" spans="1:24" ht="15" thickTop="1" thickBot="1">
      <c r="A37" s="188"/>
      <c r="B37" s="188"/>
      <c r="C37" s="772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2" t="s">
        <v>17021</v>
      </c>
      <c r="X37" s="862">
        <f>COUNTIF($U$14:$U$178,"51")</f>
        <v>0</v>
      </c>
    </row>
    <row r="38" spans="1:24" ht="15" thickTop="1" thickBot="1">
      <c r="A38" s="188"/>
      <c r="B38" s="188"/>
      <c r="C38" s="772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2" t="s">
        <v>17022</v>
      </c>
      <c r="X38" s="862">
        <f>COUNTIF($U$14:$U$178,"52")</f>
        <v>0</v>
      </c>
    </row>
    <row r="39" spans="1:24" ht="15" thickTop="1" thickBot="1">
      <c r="A39" s="188"/>
      <c r="B39" s="188"/>
      <c r="C39" s="772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772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24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799"/>
      <c r="R42" s="799"/>
      <c r="S42" s="799"/>
      <c r="T42" s="799"/>
      <c r="U42" s="861"/>
      <c r="W42" s="863"/>
      <c r="X42" s="863"/>
    </row>
    <row r="43" spans="1:24" ht="15" thickTop="1" thickBot="1">
      <c r="A43" s="188"/>
      <c r="B43" s="188"/>
      <c r="C43" s="188"/>
      <c r="D43" s="188"/>
      <c r="E43" s="524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799"/>
      <c r="R43" s="799"/>
      <c r="S43" s="799"/>
      <c r="T43" s="799"/>
      <c r="U43" s="861"/>
      <c r="W43" s="863"/>
      <c r="X43" s="863"/>
    </row>
    <row r="44" spans="1:24" ht="15" thickTop="1" thickBot="1">
      <c r="A44" s="188"/>
      <c r="B44" s="188"/>
      <c r="C44" s="188"/>
      <c r="D44" s="188"/>
      <c r="E44" s="524"/>
      <c r="F44" s="87"/>
      <c r="G44" s="768"/>
      <c r="H44" s="860"/>
      <c r="I44" s="264"/>
      <c r="J44" s="41"/>
      <c r="K44" s="41"/>
      <c r="L44" s="41"/>
      <c r="M44" s="41"/>
      <c r="N44" s="41"/>
      <c r="O44" s="41"/>
      <c r="P44" s="41"/>
      <c r="Q44" s="799"/>
      <c r="R44" s="799"/>
      <c r="S44" s="799"/>
      <c r="T44" s="799"/>
      <c r="U44" s="861"/>
      <c r="W44" s="863"/>
      <c r="X44" s="863"/>
    </row>
    <row r="45" spans="1:24" ht="15" thickTop="1" thickBot="1">
      <c r="A45" s="188"/>
      <c r="B45" s="188"/>
      <c r="C45" s="188"/>
      <c r="D45" s="188"/>
      <c r="E45" s="524"/>
      <c r="F45" s="87"/>
      <c r="G45" s="768"/>
      <c r="H45" s="860"/>
      <c r="I45" s="264"/>
      <c r="J45" s="41"/>
      <c r="K45" s="41"/>
      <c r="L45" s="41"/>
      <c r="M45" s="41"/>
      <c r="N45" s="41"/>
      <c r="O45" s="41"/>
      <c r="P45" s="41"/>
      <c r="Q45" s="799"/>
      <c r="R45" s="799"/>
      <c r="S45" s="799"/>
      <c r="T45" s="799"/>
      <c r="U45" s="861"/>
      <c r="W45" s="863"/>
      <c r="X45" s="863"/>
    </row>
    <row r="46" spans="1:24" ht="15" thickTop="1" thickBot="1">
      <c r="A46" s="188"/>
      <c r="B46" s="188"/>
      <c r="C46" s="188"/>
      <c r="D46" s="188"/>
      <c r="E46" s="524"/>
      <c r="F46" s="87"/>
      <c r="G46" s="768"/>
      <c r="H46" s="860"/>
      <c r="I46" s="264"/>
      <c r="J46" s="41"/>
      <c r="K46" s="41"/>
      <c r="L46" s="41"/>
      <c r="M46" s="41"/>
      <c r="N46" s="41"/>
      <c r="O46" s="41"/>
      <c r="P46" s="41"/>
      <c r="Q46" s="799"/>
      <c r="R46" s="799"/>
      <c r="S46" s="799"/>
      <c r="T46" s="799"/>
      <c r="U46" s="861"/>
      <c r="W46" s="863"/>
      <c r="X46" s="863"/>
    </row>
    <row r="47" spans="1:24" ht="15" thickTop="1" thickBot="1">
      <c r="A47" s="188"/>
      <c r="B47" s="188"/>
      <c r="C47" s="188"/>
      <c r="D47" s="188"/>
      <c r="E47" s="524"/>
      <c r="F47" s="87"/>
      <c r="G47" s="768"/>
      <c r="H47" s="860"/>
      <c r="I47" s="264"/>
      <c r="J47" s="41"/>
      <c r="K47" s="41"/>
      <c r="L47" s="41"/>
      <c r="M47" s="41"/>
      <c r="N47" s="41"/>
      <c r="O47" s="41"/>
      <c r="P47" s="41"/>
      <c r="Q47" s="799"/>
      <c r="R47" s="799"/>
      <c r="S47" s="799"/>
      <c r="T47" s="799"/>
      <c r="U47" s="861"/>
      <c r="W47" s="863"/>
      <c r="X47" s="863"/>
    </row>
    <row r="48" spans="1:24" ht="15" thickTop="1" thickBot="1">
      <c r="A48" s="188"/>
      <c r="B48" s="188"/>
      <c r="C48" s="188"/>
      <c r="D48" s="188"/>
      <c r="E48" s="506"/>
      <c r="F48" s="87"/>
      <c r="G48" s="768"/>
      <c r="H48" s="860"/>
      <c r="I48" s="264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861"/>
    </row>
    <row r="49" spans="1:21" ht="15" thickTop="1" thickBot="1">
      <c r="A49" s="188"/>
      <c r="B49" s="188"/>
      <c r="C49" s="188"/>
      <c r="D49" s="188"/>
      <c r="E49" s="506"/>
      <c r="F49" s="87"/>
      <c r="G49" s="768"/>
      <c r="H49" s="860"/>
      <c r="I49" s="264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861"/>
    </row>
    <row r="50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3" r:id="rId2" display="SW00025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>
    <pageSetUpPr fitToPage="1"/>
  </sheetPr>
  <dimension ref="A1:X5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s="405" customFormat="1" ht="15" thickTop="1" thickBot="1">
      <c r="A2" s="422"/>
      <c r="B2" s="422"/>
      <c r="C2" s="422" t="s">
        <v>28140</v>
      </c>
      <c r="D2" s="43" t="s">
        <v>24116</v>
      </c>
      <c r="E2" s="1075" t="s">
        <v>24117</v>
      </c>
      <c r="F2" s="109" t="s">
        <v>24102</v>
      </c>
      <c r="G2" s="1076" t="s">
        <v>24103</v>
      </c>
      <c r="H2" s="1077" t="s">
        <v>24104</v>
      </c>
      <c r="I2" s="443" t="s">
        <v>27341</v>
      </c>
      <c r="J2" s="443"/>
      <c r="K2" s="443"/>
      <c r="L2" s="443"/>
      <c r="M2" s="443"/>
      <c r="N2" s="443"/>
      <c r="O2" s="443" t="s">
        <v>24118</v>
      </c>
      <c r="P2" s="443"/>
      <c r="Q2" s="459"/>
      <c r="R2" s="108" t="s">
        <v>28141</v>
      </c>
      <c r="S2" s="459"/>
      <c r="T2" s="404"/>
      <c r="U2" s="416"/>
      <c r="V2" s="416"/>
    </row>
    <row r="3" spans="1:24" s="405" customFormat="1" ht="15" thickTop="1" thickBot="1">
      <c r="A3" s="530"/>
      <c r="B3" s="530"/>
      <c r="C3" s="530"/>
      <c r="D3" s="530"/>
      <c r="E3" s="530"/>
      <c r="F3" s="87"/>
      <c r="G3" s="528"/>
      <c r="H3" s="530"/>
      <c r="I3" s="529"/>
      <c r="J3" s="530"/>
      <c r="K3" s="530"/>
      <c r="L3" s="530"/>
      <c r="M3" s="530"/>
      <c r="N3" s="530"/>
      <c r="O3" s="560"/>
      <c r="P3" s="530"/>
      <c r="Q3" s="530"/>
      <c r="R3" s="530"/>
      <c r="S3" s="531"/>
      <c r="T3" s="404"/>
      <c r="U3" s="416"/>
      <c r="V3" s="416"/>
    </row>
    <row r="4" spans="1:24" s="405" customFormat="1" ht="15" thickTop="1" thickBot="1">
      <c r="A4" s="530"/>
      <c r="B4" s="530"/>
      <c r="C4" s="530"/>
      <c r="D4" s="530"/>
      <c r="E4" s="530"/>
      <c r="F4" s="87"/>
      <c r="G4" s="528"/>
      <c r="H4" s="530"/>
      <c r="I4" s="529"/>
      <c r="J4" s="530"/>
      <c r="K4" s="530"/>
      <c r="L4" s="530"/>
      <c r="M4" s="530"/>
      <c r="N4" s="530"/>
      <c r="O4" s="560"/>
      <c r="P4" s="530"/>
      <c r="Q4" s="530"/>
      <c r="R4" s="530"/>
      <c r="S4" s="531"/>
      <c r="T4" s="404"/>
      <c r="U4" s="416"/>
      <c r="V4" s="416"/>
    </row>
    <row r="5" spans="1:24" s="405" customFormat="1" ht="15" thickTop="1" thickBot="1">
      <c r="A5" s="530"/>
      <c r="B5" s="530"/>
      <c r="C5" s="530"/>
      <c r="D5" s="530"/>
      <c r="E5" s="530"/>
      <c r="F5" s="87"/>
      <c r="G5" s="528"/>
      <c r="H5" s="530"/>
      <c r="I5" s="529"/>
      <c r="J5" s="530"/>
      <c r="K5" s="530"/>
      <c r="L5" s="530"/>
      <c r="M5" s="530"/>
      <c r="N5" s="530"/>
      <c r="O5" s="560"/>
      <c r="P5" s="530"/>
      <c r="Q5" s="530"/>
      <c r="R5" s="530"/>
      <c r="S5" s="531"/>
      <c r="T5" s="404"/>
      <c r="U5" s="416"/>
      <c r="V5" s="416"/>
    </row>
    <row r="6" spans="1:24" s="405" customFormat="1" ht="15" thickTop="1" thickBot="1">
      <c r="A6" s="530"/>
      <c r="B6" s="530"/>
      <c r="C6" s="530"/>
      <c r="D6" s="530"/>
      <c r="E6" s="530"/>
      <c r="F6" s="87"/>
      <c r="G6" s="528"/>
      <c r="H6" s="530"/>
      <c r="I6" s="529"/>
      <c r="J6" s="530"/>
      <c r="K6" s="530"/>
      <c r="L6" s="530"/>
      <c r="M6" s="530"/>
      <c r="N6" s="530"/>
      <c r="O6" s="560"/>
      <c r="P6" s="530"/>
      <c r="Q6" s="530"/>
      <c r="R6" s="530"/>
      <c r="S6" s="531"/>
      <c r="T6" s="404"/>
      <c r="U6" s="416"/>
      <c r="V6" s="416"/>
    </row>
    <row r="7" spans="1:24" s="405" customFormat="1" ht="15" thickTop="1" thickBot="1">
      <c r="A7" s="530"/>
      <c r="B7" s="530"/>
      <c r="C7" s="530"/>
      <c r="D7" s="530"/>
      <c r="E7" s="530"/>
      <c r="F7" s="87"/>
      <c r="G7" s="528"/>
      <c r="H7" s="530"/>
      <c r="I7" s="529"/>
      <c r="J7" s="530"/>
      <c r="K7" s="530"/>
      <c r="L7" s="530"/>
      <c r="M7" s="530"/>
      <c r="N7" s="530"/>
      <c r="O7" s="560"/>
      <c r="P7" s="530"/>
      <c r="Q7" s="530"/>
      <c r="R7" s="530"/>
      <c r="S7" s="531"/>
      <c r="T7" s="404"/>
      <c r="U7" s="416"/>
      <c r="V7" s="416"/>
    </row>
    <row r="8" spans="1:24" s="405" customFormat="1" ht="15" thickTop="1" thickBot="1">
      <c r="A8" s="530"/>
      <c r="B8" s="530"/>
      <c r="C8" s="530"/>
      <c r="D8" s="530"/>
      <c r="E8" s="530"/>
      <c r="F8" s="87"/>
      <c r="G8" s="528"/>
      <c r="H8" s="530"/>
      <c r="I8" s="529"/>
      <c r="J8" s="530"/>
      <c r="K8" s="530"/>
      <c r="L8" s="530"/>
      <c r="M8" s="530"/>
      <c r="N8" s="530"/>
      <c r="O8" s="560"/>
      <c r="P8" s="530"/>
      <c r="Q8" s="530"/>
      <c r="R8" s="530"/>
      <c r="S8" s="531"/>
      <c r="T8" s="404"/>
      <c r="U8" s="416"/>
      <c r="V8" s="416"/>
    </row>
    <row r="9" spans="1:24" s="405" customFormat="1" ht="15" thickTop="1" thickBot="1">
      <c r="A9" s="530"/>
      <c r="B9" s="530"/>
      <c r="C9" s="530"/>
      <c r="D9" s="530"/>
      <c r="E9" s="530"/>
      <c r="F9" s="87"/>
      <c r="G9" s="528"/>
      <c r="H9" s="530"/>
      <c r="I9" s="529"/>
      <c r="J9" s="530"/>
      <c r="K9" s="530"/>
      <c r="L9" s="530"/>
      <c r="M9" s="530"/>
      <c r="N9" s="530"/>
      <c r="O9" s="560"/>
      <c r="P9" s="530"/>
      <c r="Q9" s="530"/>
      <c r="R9" s="530"/>
      <c r="S9" s="531"/>
      <c r="T9" s="404"/>
      <c r="U9" s="416"/>
      <c r="V9" s="416"/>
    </row>
    <row r="10" spans="1:24" s="405" customFormat="1" ht="15" thickTop="1" thickBot="1">
      <c r="A10" s="530"/>
      <c r="B10" s="530"/>
      <c r="C10" s="530"/>
      <c r="D10" s="530"/>
      <c r="E10" s="530"/>
      <c r="F10" s="87"/>
      <c r="G10" s="528"/>
      <c r="H10" s="530"/>
      <c r="I10" s="529"/>
      <c r="J10" s="530"/>
      <c r="K10" s="530"/>
      <c r="L10" s="530"/>
      <c r="M10" s="530"/>
      <c r="N10" s="530"/>
      <c r="O10" s="560"/>
      <c r="P10" s="530"/>
      <c r="Q10" s="530"/>
      <c r="R10" s="530"/>
      <c r="S10" s="531"/>
      <c r="T10" s="404"/>
      <c r="U10" s="416"/>
      <c r="V10" s="416"/>
    </row>
    <row r="11" spans="1:24" s="405" customFormat="1" ht="15" thickTop="1" thickBot="1">
      <c r="A11" s="530"/>
      <c r="B11" s="530"/>
      <c r="C11" s="530"/>
      <c r="D11" s="530"/>
      <c r="E11" s="530"/>
      <c r="F11" s="87"/>
      <c r="G11" s="528"/>
      <c r="H11" s="530"/>
      <c r="I11" s="529"/>
      <c r="J11" s="530"/>
      <c r="K11" s="530"/>
      <c r="L11" s="530"/>
      <c r="M11" s="530"/>
      <c r="N11" s="530"/>
      <c r="O11" s="560"/>
      <c r="P11" s="530"/>
      <c r="Q11" s="530"/>
      <c r="R11" s="530"/>
      <c r="S11" s="531"/>
      <c r="T11" s="404"/>
      <c r="U11" s="416"/>
      <c r="V11" s="416"/>
    </row>
    <row r="12" spans="1:24" s="405" customFormat="1" ht="15" thickTop="1" thickBot="1">
      <c r="A12" s="530"/>
      <c r="B12" s="530"/>
      <c r="C12" s="530"/>
      <c r="D12" s="530"/>
      <c r="E12" s="530"/>
      <c r="F12" s="87"/>
      <c r="G12" s="528"/>
      <c r="H12" s="530"/>
      <c r="I12" s="529"/>
      <c r="J12" s="530"/>
      <c r="K12" s="530"/>
      <c r="L12" s="530"/>
      <c r="M12" s="530"/>
      <c r="N12" s="530"/>
      <c r="O12" s="560"/>
      <c r="P12" s="530"/>
      <c r="Q12" s="530"/>
      <c r="R12" s="530"/>
      <c r="S12" s="531"/>
      <c r="T12" s="404"/>
      <c r="U12" s="416"/>
      <c r="V12" s="416"/>
    </row>
    <row r="13" spans="1:24" s="405" customFormat="1" ht="15" thickTop="1" thickBot="1">
      <c r="A13" s="530"/>
      <c r="B13" s="530"/>
      <c r="C13" s="530"/>
      <c r="D13" s="530"/>
      <c r="E13" s="530"/>
      <c r="F13" s="87"/>
      <c r="G13" s="528"/>
      <c r="H13" s="530"/>
      <c r="I13" s="529"/>
      <c r="J13" s="530"/>
      <c r="K13" s="530"/>
      <c r="L13" s="530"/>
      <c r="M13" s="530"/>
      <c r="N13" s="530"/>
      <c r="O13" s="560"/>
      <c r="P13" s="530"/>
      <c r="Q13" s="530"/>
      <c r="R13" s="530"/>
      <c r="S13" s="531"/>
      <c r="T13" s="404"/>
      <c r="U13" s="416"/>
      <c r="V13" s="416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977"/>
      <c r="D22" s="264"/>
      <c r="E22" s="771"/>
      <c r="F22" s="87"/>
      <c r="G22" s="768"/>
      <c r="H22" s="860"/>
      <c r="I22" s="264"/>
      <c r="J22" s="264"/>
      <c r="K22" s="264"/>
      <c r="L22" s="264"/>
      <c r="M22" s="264"/>
      <c r="N22" s="264"/>
      <c r="O22" s="769"/>
      <c r="P22" s="41"/>
      <c r="Q22" s="41"/>
      <c r="R22" s="41"/>
      <c r="S22" s="41"/>
      <c r="T22" s="41"/>
      <c r="U22" s="861"/>
      <c r="W22" s="862"/>
      <c r="X22" s="862"/>
    </row>
    <row r="23" spans="1:24" ht="15" thickTop="1" thickBot="1">
      <c r="A23" s="188"/>
      <c r="B23" s="188"/>
      <c r="C23" s="977"/>
      <c r="D23" s="264"/>
      <c r="E23" s="771"/>
      <c r="F23" s="87"/>
      <c r="G23" s="768"/>
      <c r="H23" s="860"/>
      <c r="I23" s="264"/>
      <c r="J23" s="264"/>
      <c r="K23" s="264"/>
      <c r="L23" s="264"/>
      <c r="M23" s="264"/>
      <c r="N23" s="264"/>
      <c r="O23" s="769"/>
      <c r="P23" s="41"/>
      <c r="Q23" s="41"/>
      <c r="R23" s="41"/>
      <c r="S23" s="41"/>
      <c r="T23" s="41"/>
      <c r="U23" s="861"/>
      <c r="W23" s="862"/>
      <c r="X23" s="862"/>
    </row>
    <row r="24" spans="1:24" ht="15" thickTop="1" thickBot="1">
      <c r="A24" s="188"/>
      <c r="B24" s="188"/>
      <c r="C24" s="977"/>
      <c r="D24" s="264"/>
      <c r="E24" s="771"/>
      <c r="F24" s="87"/>
      <c r="G24" s="768"/>
      <c r="H24" s="860"/>
      <c r="I24" s="264"/>
      <c r="J24" s="264"/>
      <c r="K24" s="264"/>
      <c r="L24" s="264"/>
      <c r="M24" s="264"/>
      <c r="N24" s="264"/>
      <c r="O24" s="769"/>
      <c r="P24" s="41"/>
      <c r="Q24" s="41"/>
      <c r="R24" s="41"/>
      <c r="S24" s="41"/>
      <c r="T24" s="41"/>
      <c r="U24" s="861"/>
      <c r="W24" s="862"/>
      <c r="X24" s="862"/>
    </row>
    <row r="25" spans="1:24" ht="15" thickTop="1" thickBot="1">
      <c r="A25" s="188"/>
      <c r="B25" s="188"/>
      <c r="C25" s="977"/>
      <c r="D25" s="264"/>
      <c r="E25" s="771"/>
      <c r="F25" s="87"/>
      <c r="G25" s="768"/>
      <c r="H25" s="860"/>
      <c r="I25" s="264"/>
      <c r="J25" s="264"/>
      <c r="K25" s="264"/>
      <c r="L25" s="264"/>
      <c r="M25" s="264"/>
      <c r="N25" s="264"/>
      <c r="O25" s="769"/>
      <c r="P25" s="41"/>
      <c r="Q25" s="41"/>
      <c r="R25" s="41"/>
      <c r="S25" s="41"/>
      <c r="T25" s="41"/>
      <c r="U25" s="861"/>
      <c r="W25" s="862"/>
      <c r="X25" s="862"/>
    </row>
    <row r="26" spans="1:24" ht="15" thickTop="1" thickBot="1">
      <c r="A26" s="188"/>
      <c r="B26" s="188"/>
      <c r="C26" s="977"/>
      <c r="D26" s="264"/>
      <c r="E26" s="771"/>
      <c r="F26" s="87"/>
      <c r="G26" s="768"/>
      <c r="H26" s="860"/>
      <c r="I26" s="264"/>
      <c r="J26" s="264"/>
      <c r="K26" s="264"/>
      <c r="L26" s="264"/>
      <c r="M26" s="264"/>
      <c r="N26" s="264"/>
      <c r="O26" s="769"/>
      <c r="P26" s="41"/>
      <c r="Q26" s="41"/>
      <c r="R26" s="41"/>
      <c r="S26" s="41"/>
      <c r="T26" s="41"/>
      <c r="U26" s="861"/>
      <c r="W26" s="862"/>
      <c r="X26" s="862"/>
    </row>
    <row r="27" spans="1:24" ht="15" thickTop="1" thickBot="1">
      <c r="A27" s="188"/>
      <c r="B27" s="188"/>
      <c r="C27" s="977"/>
      <c r="D27" s="264"/>
      <c r="E27" s="771"/>
      <c r="F27" s="87"/>
      <c r="G27" s="768"/>
      <c r="H27" s="860"/>
      <c r="I27" s="264"/>
      <c r="J27" s="264"/>
      <c r="K27" s="264"/>
      <c r="L27" s="264"/>
      <c r="M27" s="264"/>
      <c r="N27" s="264"/>
      <c r="O27" s="769"/>
      <c r="P27" s="41"/>
      <c r="Q27" s="41"/>
      <c r="R27" s="41"/>
      <c r="S27" s="41"/>
      <c r="T27" s="41"/>
      <c r="U27" s="861"/>
      <c r="W27" s="862"/>
      <c r="X27" s="862"/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41"/>
      <c r="U28" s="861"/>
      <c r="W28" s="862" t="s">
        <v>5179</v>
      </c>
      <c r="X28" s="862">
        <f>COUNTIF($U$14:$U$29,"42")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5178</v>
      </c>
      <c r="X29" s="862">
        <f>COUNTIF($U$14:$U$29,"43")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5176</v>
      </c>
      <c r="X30" s="862">
        <f>COUNTIF($U$14:$U$58,"44")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5174</v>
      </c>
      <c r="X31" s="862">
        <f>COUNTIF($U$14:$U$35,"45")</f>
        <v>0</v>
      </c>
    </row>
    <row r="32" spans="1:24" ht="15" thickTop="1" thickBot="1">
      <c r="A32" s="188"/>
      <c r="B32" s="188"/>
      <c r="C32" s="772"/>
      <c r="D32" s="188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5175</v>
      </c>
      <c r="X32" s="862">
        <f>COUNTIF($U$14:$U$35,"46")</f>
        <v>0</v>
      </c>
    </row>
    <row r="33" spans="1:24" ht="15" thickTop="1" thickBot="1">
      <c r="A33" s="188"/>
      <c r="B33" s="188"/>
      <c r="C33" s="772"/>
      <c r="D33" s="188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2" t="s">
        <v>5214</v>
      </c>
      <c r="X33" s="862">
        <f>COUNTIF($U$14:$U$33,"47")</f>
        <v>0</v>
      </c>
    </row>
    <row r="34" spans="1:24" ht="15" thickTop="1" thickBot="1">
      <c r="A34" s="188"/>
      <c r="B34" s="188"/>
      <c r="C34" s="772"/>
      <c r="D34" s="188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2" t="s">
        <v>5216</v>
      </c>
      <c r="X34" s="862">
        <f>COUNTIF($U$14:$U$178,"48")</f>
        <v>0</v>
      </c>
    </row>
    <row r="35" spans="1:24" ht="15" thickTop="1" thickBot="1">
      <c r="A35" s="188"/>
      <c r="B35" s="188"/>
      <c r="C35" s="772"/>
      <c r="D35" s="188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2" t="s">
        <v>5215</v>
      </c>
      <c r="X35" s="862">
        <f>COUNTIF($U$14:$U$178,"49")</f>
        <v>0</v>
      </c>
    </row>
    <row r="36" spans="1:24" ht="15" thickTop="1" thickBot="1">
      <c r="A36" s="188"/>
      <c r="B36" s="188"/>
      <c r="C36" s="772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2" t="s">
        <v>17020</v>
      </c>
      <c r="X36" s="862">
        <f>COUNTIF($U$14:$U$178,"50")</f>
        <v>0</v>
      </c>
    </row>
    <row r="37" spans="1:24" ht="15" thickTop="1" thickBot="1">
      <c r="A37" s="188"/>
      <c r="B37" s="188"/>
      <c r="C37" s="772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2" t="s">
        <v>17021</v>
      </c>
      <c r="X37" s="862">
        <f>COUNTIF($U$14:$U$178,"51")</f>
        <v>0</v>
      </c>
    </row>
    <row r="38" spans="1:24" ht="15" thickTop="1" thickBot="1">
      <c r="A38" s="188"/>
      <c r="B38" s="188"/>
      <c r="C38" s="772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2" t="s">
        <v>17022</v>
      </c>
      <c r="X38" s="862">
        <f>COUNTIF($U$14:$U$178,"52")</f>
        <v>0</v>
      </c>
    </row>
    <row r="39" spans="1:24" ht="15" thickTop="1" thickBot="1">
      <c r="A39" s="188"/>
      <c r="B39" s="188"/>
      <c r="C39" s="772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772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24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799"/>
      <c r="R42" s="799"/>
      <c r="S42" s="799"/>
      <c r="T42" s="799"/>
      <c r="U42" s="861"/>
      <c r="W42" s="863"/>
      <c r="X42" s="863"/>
    </row>
    <row r="43" spans="1:24" ht="15" thickTop="1" thickBot="1">
      <c r="A43" s="188"/>
      <c r="B43" s="188"/>
      <c r="C43" s="188"/>
      <c r="D43" s="188"/>
      <c r="E43" s="524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799"/>
      <c r="R43" s="799"/>
      <c r="S43" s="799"/>
      <c r="T43" s="799"/>
      <c r="U43" s="861"/>
      <c r="W43" s="863"/>
      <c r="X43" s="863"/>
    </row>
    <row r="44" spans="1:24" ht="15" thickTop="1" thickBot="1">
      <c r="A44" s="188"/>
      <c r="B44" s="188"/>
      <c r="C44" s="188"/>
      <c r="D44" s="188"/>
      <c r="E44" s="524"/>
      <c r="F44" s="87"/>
      <c r="G44" s="768"/>
      <c r="H44" s="860"/>
      <c r="I44" s="264"/>
      <c r="J44" s="41"/>
      <c r="K44" s="41"/>
      <c r="L44" s="41"/>
      <c r="M44" s="41"/>
      <c r="N44" s="41"/>
      <c r="O44" s="41"/>
      <c r="P44" s="41"/>
      <c r="Q44" s="799"/>
      <c r="R44" s="799"/>
      <c r="S44" s="799"/>
      <c r="T44" s="799"/>
      <c r="U44" s="861"/>
      <c r="W44" s="863"/>
      <c r="X44" s="863"/>
    </row>
    <row r="45" spans="1:24" ht="15" thickTop="1" thickBot="1">
      <c r="A45" s="188"/>
      <c r="B45" s="188"/>
      <c r="C45" s="188"/>
      <c r="D45" s="188"/>
      <c r="E45" s="524"/>
      <c r="F45" s="87"/>
      <c r="G45" s="768"/>
      <c r="H45" s="860"/>
      <c r="I45" s="264"/>
      <c r="J45" s="41"/>
      <c r="K45" s="41"/>
      <c r="L45" s="41"/>
      <c r="M45" s="41"/>
      <c r="N45" s="41"/>
      <c r="O45" s="41"/>
      <c r="P45" s="41"/>
      <c r="Q45" s="799"/>
      <c r="R45" s="799"/>
      <c r="S45" s="799"/>
      <c r="T45" s="799"/>
      <c r="U45" s="861"/>
      <c r="W45" s="863"/>
      <c r="X45" s="863"/>
    </row>
    <row r="46" spans="1:24" ht="15" thickTop="1" thickBot="1">
      <c r="A46" s="188"/>
      <c r="B46" s="188"/>
      <c r="C46" s="188"/>
      <c r="D46" s="188"/>
      <c r="E46" s="524"/>
      <c r="F46" s="87"/>
      <c r="G46" s="768"/>
      <c r="H46" s="860"/>
      <c r="I46" s="264"/>
      <c r="J46" s="41"/>
      <c r="K46" s="41"/>
      <c r="L46" s="41"/>
      <c r="M46" s="41"/>
      <c r="N46" s="41"/>
      <c r="O46" s="41"/>
      <c r="P46" s="41"/>
      <c r="Q46" s="799"/>
      <c r="R46" s="799"/>
      <c r="S46" s="799"/>
      <c r="T46" s="799"/>
      <c r="U46" s="861"/>
      <c r="W46" s="863"/>
      <c r="X46" s="863"/>
    </row>
    <row r="47" spans="1:24" ht="15" thickTop="1" thickBot="1">
      <c r="A47" s="188"/>
      <c r="B47" s="188"/>
      <c r="C47" s="188"/>
      <c r="D47" s="188"/>
      <c r="E47" s="524"/>
      <c r="F47" s="87"/>
      <c r="G47" s="768"/>
      <c r="H47" s="860"/>
      <c r="I47" s="264"/>
      <c r="J47" s="41"/>
      <c r="K47" s="41"/>
      <c r="L47" s="41"/>
      <c r="M47" s="41"/>
      <c r="N47" s="41"/>
      <c r="O47" s="41"/>
      <c r="P47" s="41"/>
      <c r="Q47" s="799"/>
      <c r="R47" s="799"/>
      <c r="S47" s="799"/>
      <c r="T47" s="799"/>
      <c r="U47" s="861"/>
      <c r="W47" s="863"/>
      <c r="X47" s="863"/>
    </row>
    <row r="48" spans="1:24" ht="15" thickTop="1" thickBot="1">
      <c r="A48" s="188"/>
      <c r="B48" s="188"/>
      <c r="C48" s="188"/>
      <c r="D48" s="188"/>
      <c r="E48" s="506"/>
      <c r="F48" s="87"/>
      <c r="G48" s="768"/>
      <c r="H48" s="860"/>
      <c r="I48" s="264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861"/>
    </row>
    <row r="49" spans="1:21" ht="15" thickTop="1" thickBot="1">
      <c r="A49" s="188"/>
      <c r="B49" s="188"/>
      <c r="C49" s="188"/>
      <c r="D49" s="188"/>
      <c r="E49" s="506"/>
      <c r="F49" s="87"/>
      <c r="G49" s="768"/>
      <c r="H49" s="860"/>
      <c r="I49" s="264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861"/>
    </row>
    <row r="50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143" bestFit="1" customWidth="1"/>
    <col min="2" max="2" width="9" style="1143"/>
    <col min="3" max="3" width="28.25" style="1143" bestFit="1" customWidth="1"/>
    <col min="4" max="4" width="17.75" style="1143" bestFit="1" customWidth="1"/>
    <col min="5" max="5" width="14.25" style="1144" bestFit="1" customWidth="1"/>
    <col min="6" max="6" width="29.625" style="1143" bestFit="1" customWidth="1"/>
    <col min="7" max="7" width="14.125" style="1143" bestFit="1" customWidth="1"/>
    <col min="8" max="8" width="12.875" style="1143" bestFit="1" customWidth="1"/>
    <col min="9" max="9" width="15.875" style="1143" bestFit="1" customWidth="1"/>
    <col min="10" max="10" width="10" style="1143" bestFit="1" customWidth="1"/>
    <col min="11" max="11" width="10" style="1143" customWidth="1"/>
    <col min="12" max="13" width="4.75" style="1143" bestFit="1" customWidth="1"/>
    <col min="14" max="14" width="6.375" style="1143" bestFit="1" customWidth="1"/>
    <col min="15" max="15" width="12.75" style="1143" bestFit="1" customWidth="1"/>
    <col min="16" max="16" width="12.75" style="1143" customWidth="1"/>
    <col min="17" max="17" width="17.25" style="1143" bestFit="1" customWidth="1"/>
    <col min="18" max="19" width="17.25" style="1143" customWidth="1"/>
    <col min="20" max="20" width="50.75" style="1143" bestFit="1" customWidth="1"/>
    <col min="21" max="21" width="13.125" style="1145" bestFit="1" customWidth="1"/>
    <col min="22" max="22" width="60.375" style="749" bestFit="1" customWidth="1"/>
    <col min="23" max="23" width="13.375" style="750" bestFit="1" customWidth="1"/>
    <col min="24" max="24" width="9" style="750"/>
    <col min="25" max="16384" width="9" style="751"/>
  </cols>
  <sheetData>
    <row r="1" spans="1:24" ht="55.5" thickTop="1" thickBot="1">
      <c r="A1" s="1146" t="s">
        <v>15364</v>
      </c>
      <c r="B1" s="1147" t="s">
        <v>41</v>
      </c>
      <c r="C1" s="1147" t="s">
        <v>42</v>
      </c>
      <c r="D1" s="1147" t="s">
        <v>4646</v>
      </c>
      <c r="E1" s="1148" t="s">
        <v>43</v>
      </c>
      <c r="F1" s="1149" t="s">
        <v>23297</v>
      </c>
      <c r="G1" s="1148" t="s">
        <v>45</v>
      </c>
      <c r="H1" s="1148" t="s">
        <v>21534</v>
      </c>
      <c r="I1" s="1148" t="s">
        <v>47</v>
      </c>
      <c r="J1" s="1148" t="s">
        <v>17236</v>
      </c>
      <c r="K1" s="1148" t="s">
        <v>17243</v>
      </c>
      <c r="L1" s="1148" t="s">
        <v>17234</v>
      </c>
      <c r="M1" s="1148" t="s">
        <v>17235</v>
      </c>
      <c r="N1" s="1150" t="s">
        <v>17237</v>
      </c>
      <c r="O1" s="1148" t="s">
        <v>48</v>
      </c>
      <c r="P1" s="1148" t="s">
        <v>17171</v>
      </c>
      <c r="Q1" s="1148" t="s">
        <v>2861</v>
      </c>
      <c r="R1" s="1151" t="s">
        <v>18786</v>
      </c>
      <c r="S1" s="1151" t="s">
        <v>18787</v>
      </c>
      <c r="T1" s="1148" t="s">
        <v>17172</v>
      </c>
      <c r="U1" s="1152" t="s">
        <v>5177</v>
      </c>
      <c r="W1" s="1246" t="s">
        <v>5213</v>
      </c>
      <c r="X1" s="1247"/>
    </row>
    <row r="2" spans="1:24" ht="15" thickTop="1" thickBot="1">
      <c r="A2" s="699">
        <v>1</v>
      </c>
      <c r="B2" s="699">
        <v>100</v>
      </c>
      <c r="C2" s="1130" t="s">
        <v>28202</v>
      </c>
      <c r="D2" s="1131" t="s">
        <v>28222</v>
      </c>
      <c r="E2" s="1132" t="s">
        <v>28243</v>
      </c>
      <c r="F2" s="1133" t="s">
        <v>28181</v>
      </c>
      <c r="G2" s="1134" t="s">
        <v>1183</v>
      </c>
      <c r="H2" s="1129" t="s">
        <v>28204</v>
      </c>
      <c r="I2" s="1131" t="s">
        <v>22160</v>
      </c>
      <c r="J2" s="1131"/>
      <c r="K2" s="1131" t="s">
        <v>17255</v>
      </c>
      <c r="L2" s="1131"/>
      <c r="M2" s="1131"/>
      <c r="N2" s="1131"/>
      <c r="O2" s="1135">
        <v>44316</v>
      </c>
      <c r="P2" s="398"/>
      <c r="Q2" s="398" t="s">
        <v>31624</v>
      </c>
      <c r="R2" s="398"/>
      <c r="S2" s="398"/>
      <c r="T2" s="398"/>
      <c r="U2" s="1136">
        <v>2020</v>
      </c>
      <c r="W2" s="1137" t="s">
        <v>5180</v>
      </c>
      <c r="X2" s="1137">
        <f>COUNTIF($U$2:$U$43,"41")</f>
        <v>0</v>
      </c>
    </row>
    <row r="3" spans="1:24" ht="15" thickTop="1" thickBot="1">
      <c r="A3" s="699">
        <v>2</v>
      </c>
      <c r="B3" s="699">
        <v>110</v>
      </c>
      <c r="C3" s="1138" t="s">
        <v>28203</v>
      </c>
      <c r="D3" s="1131" t="s">
        <v>28223</v>
      </c>
      <c r="E3" s="1132" t="s">
        <v>28244</v>
      </c>
      <c r="F3" s="1133" t="s">
        <v>28182</v>
      </c>
      <c r="G3" s="1134" t="s">
        <v>1183</v>
      </c>
      <c r="H3" s="1129" t="s">
        <v>28205</v>
      </c>
      <c r="I3" s="1131" t="s">
        <v>22160</v>
      </c>
      <c r="J3" s="1131"/>
      <c r="K3" s="1131" t="s">
        <v>17255</v>
      </c>
      <c r="L3" s="1131"/>
      <c r="M3" s="1131"/>
      <c r="N3" s="1131"/>
      <c r="O3" s="1135">
        <v>44316</v>
      </c>
      <c r="P3" s="398"/>
      <c r="Q3" s="398" t="s">
        <v>31623</v>
      </c>
      <c r="R3" s="398"/>
      <c r="S3" s="398"/>
      <c r="T3" s="398"/>
      <c r="U3" s="1136"/>
      <c r="W3" s="1137"/>
      <c r="X3" s="1137"/>
    </row>
    <row r="4" spans="1:24" ht="15" thickTop="1" thickBot="1">
      <c r="A4" s="699">
        <v>3</v>
      </c>
      <c r="B4" s="699">
        <v>1010</v>
      </c>
      <c r="C4" s="1130" t="s">
        <v>28274</v>
      </c>
      <c r="D4" s="1131" t="s">
        <v>28224</v>
      </c>
      <c r="E4" s="1132" t="s">
        <v>28245</v>
      </c>
      <c r="F4" s="1133" t="s">
        <v>28183</v>
      </c>
      <c r="G4" s="1134" t="s">
        <v>1183</v>
      </c>
      <c r="H4" s="1129" t="s">
        <v>28206</v>
      </c>
      <c r="I4" s="1131" t="s">
        <v>22160</v>
      </c>
      <c r="J4" s="1131"/>
      <c r="K4" s="1131" t="s">
        <v>17255</v>
      </c>
      <c r="L4" s="1131"/>
      <c r="M4" s="1131"/>
      <c r="N4" s="1131"/>
      <c r="O4" s="1135">
        <v>44316</v>
      </c>
      <c r="P4" s="398"/>
      <c r="Q4" s="398" t="s">
        <v>31625</v>
      </c>
      <c r="R4" s="398"/>
      <c r="S4" s="398"/>
      <c r="T4" s="398"/>
      <c r="U4" s="1136"/>
      <c r="W4" s="1137"/>
      <c r="X4" s="1137"/>
    </row>
    <row r="5" spans="1:24" ht="15" thickTop="1" thickBot="1">
      <c r="A5" s="699">
        <v>4</v>
      </c>
      <c r="B5" s="699">
        <v>1020</v>
      </c>
      <c r="C5" s="1130" t="s">
        <v>29481</v>
      </c>
      <c r="D5" s="1131" t="s">
        <v>28225</v>
      </c>
      <c r="E5" s="1132" t="s">
        <v>28246</v>
      </c>
      <c r="F5" s="1133" t="s">
        <v>28184</v>
      </c>
      <c r="G5" s="1134" t="s">
        <v>1183</v>
      </c>
      <c r="H5" s="1129" t="s">
        <v>28207</v>
      </c>
      <c r="I5" s="1131" t="s">
        <v>22160</v>
      </c>
      <c r="J5" s="1131"/>
      <c r="K5" s="1131" t="s">
        <v>17255</v>
      </c>
      <c r="L5" s="1131"/>
      <c r="M5" s="1131"/>
      <c r="N5" s="1131"/>
      <c r="O5" s="1135">
        <v>44316</v>
      </c>
      <c r="P5" s="398"/>
      <c r="Q5" s="398" t="s">
        <v>31626</v>
      </c>
      <c r="R5" s="398"/>
      <c r="S5" s="398"/>
      <c r="T5" s="398"/>
      <c r="U5" s="1136"/>
      <c r="W5" s="1137"/>
      <c r="X5" s="1137"/>
    </row>
    <row r="6" spans="1:24" ht="15" thickTop="1" thickBot="1">
      <c r="A6" s="699">
        <v>5</v>
      </c>
      <c r="B6" s="699">
        <v>1030</v>
      </c>
      <c r="C6" s="1130" t="s">
        <v>29497</v>
      </c>
      <c r="D6" s="1131" t="s">
        <v>28226</v>
      </c>
      <c r="E6" s="1132" t="s">
        <v>28247</v>
      </c>
      <c r="F6" s="1133" t="s">
        <v>28185</v>
      </c>
      <c r="G6" s="1134" t="s">
        <v>1183</v>
      </c>
      <c r="H6" s="1129" t="s">
        <v>28208</v>
      </c>
      <c r="I6" s="1131" t="s">
        <v>22160</v>
      </c>
      <c r="J6" s="1131"/>
      <c r="K6" s="1131" t="s">
        <v>17255</v>
      </c>
      <c r="L6" s="1131"/>
      <c r="M6" s="1131"/>
      <c r="N6" s="1131"/>
      <c r="O6" s="1135">
        <v>44316</v>
      </c>
      <c r="P6" s="398"/>
      <c r="Q6" s="398" t="s">
        <v>31627</v>
      </c>
      <c r="R6" s="398"/>
      <c r="S6" s="398"/>
      <c r="T6" s="398"/>
      <c r="U6" s="1136"/>
      <c r="W6" s="1137"/>
      <c r="X6" s="1137"/>
    </row>
    <row r="7" spans="1:24" ht="15" thickTop="1" thickBot="1">
      <c r="A7" s="699">
        <v>6</v>
      </c>
      <c r="B7" s="699">
        <v>1040</v>
      </c>
      <c r="C7" s="1130" t="s">
        <v>28275</v>
      </c>
      <c r="D7" s="1131" t="s">
        <v>28227</v>
      </c>
      <c r="E7" s="1132" t="s">
        <v>28248</v>
      </c>
      <c r="F7" s="1133" t="s">
        <v>28186</v>
      </c>
      <c r="G7" s="1134" t="s">
        <v>1183</v>
      </c>
      <c r="H7" s="1129" t="s">
        <v>28209</v>
      </c>
      <c r="I7" s="1131" t="s">
        <v>22160</v>
      </c>
      <c r="J7" s="1131"/>
      <c r="K7" s="1131" t="s">
        <v>17255</v>
      </c>
      <c r="L7" s="1131"/>
      <c r="M7" s="1131"/>
      <c r="N7" s="1131"/>
      <c r="O7" s="1135">
        <v>44316</v>
      </c>
      <c r="P7" s="398"/>
      <c r="Q7" s="398" t="s">
        <v>31628</v>
      </c>
      <c r="R7" s="398"/>
      <c r="S7" s="398"/>
      <c r="T7" s="398"/>
      <c r="U7" s="1136"/>
      <c r="W7" s="1137"/>
      <c r="X7" s="1137"/>
    </row>
    <row r="8" spans="1:24" ht="15" thickTop="1" thickBot="1">
      <c r="A8" s="699">
        <v>7</v>
      </c>
      <c r="B8" s="699">
        <v>1050</v>
      </c>
      <c r="C8" s="1130" t="s">
        <v>28276</v>
      </c>
      <c r="D8" s="1131" t="s">
        <v>28228</v>
      </c>
      <c r="E8" s="1132" t="s">
        <v>28249</v>
      </c>
      <c r="F8" s="1133" t="s">
        <v>28187</v>
      </c>
      <c r="G8" s="1134" t="s">
        <v>1183</v>
      </c>
      <c r="H8" s="1129" t="s">
        <v>28210</v>
      </c>
      <c r="I8" s="1131" t="s">
        <v>22160</v>
      </c>
      <c r="J8" s="1131"/>
      <c r="K8" s="1131" t="s">
        <v>17255</v>
      </c>
      <c r="L8" s="1131"/>
      <c r="M8" s="1131"/>
      <c r="N8" s="1131"/>
      <c r="O8" s="1135">
        <v>44316</v>
      </c>
      <c r="P8" s="398"/>
      <c r="Q8" s="398" t="s">
        <v>31629</v>
      </c>
      <c r="R8" s="398"/>
      <c r="S8" s="398"/>
      <c r="T8" s="398"/>
      <c r="U8" s="1136"/>
      <c r="W8" s="1137"/>
      <c r="X8" s="1137"/>
    </row>
    <row r="9" spans="1:24" ht="15" thickTop="1" thickBot="1">
      <c r="A9" s="699">
        <v>8</v>
      </c>
      <c r="B9" s="699">
        <v>1060</v>
      </c>
      <c r="C9" s="1130" t="s">
        <v>31596</v>
      </c>
      <c r="D9" s="1131" t="s">
        <v>28229</v>
      </c>
      <c r="E9" s="1132" t="s">
        <v>28250</v>
      </c>
      <c r="F9" s="1133" t="s">
        <v>28188</v>
      </c>
      <c r="G9" s="1134" t="s">
        <v>1183</v>
      </c>
      <c r="H9" s="1129" t="s">
        <v>31803</v>
      </c>
      <c r="I9" s="1131" t="s">
        <v>22160</v>
      </c>
      <c r="J9" s="1131"/>
      <c r="K9" s="1131" t="s">
        <v>17255</v>
      </c>
      <c r="L9" s="1131"/>
      <c r="M9" s="1131"/>
      <c r="N9" s="1131"/>
      <c r="O9" s="1135">
        <v>44316</v>
      </c>
      <c r="P9" s="398"/>
      <c r="Q9" s="398" t="s">
        <v>31609</v>
      </c>
      <c r="R9" s="398"/>
      <c r="S9" s="398"/>
      <c r="T9" s="398"/>
      <c r="U9" s="1136"/>
      <c r="W9" s="1137"/>
      <c r="X9" s="1137"/>
    </row>
    <row r="10" spans="1:24" ht="15" thickTop="1" thickBot="1">
      <c r="A10" s="699">
        <v>9</v>
      </c>
      <c r="B10" s="699">
        <v>1070</v>
      </c>
      <c r="C10" s="1130" t="s">
        <v>31597</v>
      </c>
      <c r="D10" s="1131" t="s">
        <v>28230</v>
      </c>
      <c r="E10" s="1132" t="s">
        <v>28251</v>
      </c>
      <c r="F10" s="1133" t="s">
        <v>28189</v>
      </c>
      <c r="G10" s="1134" t="s">
        <v>1183</v>
      </c>
      <c r="H10" s="1129" t="s">
        <v>28211</v>
      </c>
      <c r="I10" s="1131" t="s">
        <v>22160</v>
      </c>
      <c r="J10" s="1131"/>
      <c r="K10" s="1131" t="s">
        <v>17255</v>
      </c>
      <c r="L10" s="1131"/>
      <c r="M10" s="1131"/>
      <c r="N10" s="1131"/>
      <c r="O10" s="1135">
        <v>44316</v>
      </c>
      <c r="P10" s="398"/>
      <c r="Q10" s="398" t="s">
        <v>31614</v>
      </c>
      <c r="R10" s="398"/>
      <c r="S10" s="398"/>
      <c r="T10" s="398"/>
      <c r="U10" s="1136"/>
      <c r="W10" s="1137"/>
      <c r="X10" s="1137"/>
    </row>
    <row r="11" spans="1:24" ht="15" thickTop="1" thickBot="1">
      <c r="A11" s="699">
        <v>10</v>
      </c>
      <c r="B11" s="999">
        <v>1110</v>
      </c>
      <c r="C11" s="1154" t="s">
        <v>31600</v>
      </c>
      <c r="D11" s="1131" t="s">
        <v>28231</v>
      </c>
      <c r="E11" s="1132" t="s">
        <v>28252</v>
      </c>
      <c r="F11" s="1133" t="s">
        <v>28190</v>
      </c>
      <c r="G11" s="1134" t="s">
        <v>1183</v>
      </c>
      <c r="H11" s="1129" t="s">
        <v>31806</v>
      </c>
      <c r="I11" s="1131" t="s">
        <v>22160</v>
      </c>
      <c r="J11" s="1131"/>
      <c r="K11" s="1131" t="s">
        <v>17255</v>
      </c>
      <c r="L11" s="1131"/>
      <c r="M11" s="1131"/>
      <c r="N11" s="1131"/>
      <c r="O11" s="1135">
        <v>44316</v>
      </c>
      <c r="P11" s="398"/>
      <c r="Q11" s="398" t="s">
        <v>31615</v>
      </c>
      <c r="R11" s="398"/>
      <c r="S11" s="398"/>
      <c r="T11" s="398"/>
      <c r="U11" s="1136"/>
      <c r="W11" s="1137"/>
      <c r="X11" s="1137"/>
    </row>
    <row r="12" spans="1:24" ht="15" thickTop="1" thickBot="1">
      <c r="A12" s="699">
        <v>11</v>
      </c>
      <c r="B12" s="699">
        <v>1090</v>
      </c>
      <c r="C12" s="1130" t="s">
        <v>31598</v>
      </c>
      <c r="D12" s="1131" t="s">
        <v>28232</v>
      </c>
      <c r="E12" s="1132" t="s">
        <v>28253</v>
      </c>
      <c r="F12" s="1133" t="s">
        <v>28191</v>
      </c>
      <c r="G12" s="1134" t="s">
        <v>1183</v>
      </c>
      <c r="H12" s="1129" t="s">
        <v>28212</v>
      </c>
      <c r="I12" s="1131" t="s">
        <v>22160</v>
      </c>
      <c r="J12" s="1131"/>
      <c r="K12" s="1131" t="s">
        <v>17255</v>
      </c>
      <c r="L12" s="1131"/>
      <c r="M12" s="1131"/>
      <c r="N12" s="1131"/>
      <c r="O12" s="1135">
        <v>44316</v>
      </c>
      <c r="P12" s="398"/>
      <c r="Q12" s="398" t="s">
        <v>31610</v>
      </c>
      <c r="R12" s="398"/>
      <c r="S12" s="398"/>
      <c r="T12" s="398"/>
      <c r="U12" s="1136"/>
      <c r="W12" s="1137"/>
      <c r="X12" s="1137"/>
    </row>
    <row r="13" spans="1:24" ht="15" thickTop="1" thickBot="1">
      <c r="A13" s="699">
        <v>12</v>
      </c>
      <c r="B13" s="699">
        <v>1100</v>
      </c>
      <c r="C13" s="1130" t="s">
        <v>31599</v>
      </c>
      <c r="D13" s="1131" t="s">
        <v>28233</v>
      </c>
      <c r="E13" s="1132" t="s">
        <v>28254</v>
      </c>
      <c r="F13" s="1133" t="s">
        <v>28192</v>
      </c>
      <c r="G13" s="1134" t="s">
        <v>1183</v>
      </c>
      <c r="H13" s="1129" t="s">
        <v>28213</v>
      </c>
      <c r="I13" s="1131" t="s">
        <v>22160</v>
      </c>
      <c r="J13" s="1131"/>
      <c r="K13" s="1131" t="s">
        <v>17255</v>
      </c>
      <c r="L13" s="1131"/>
      <c r="M13" s="1131"/>
      <c r="N13" s="1131"/>
      <c r="O13" s="1135">
        <v>44316</v>
      </c>
      <c r="P13" s="398"/>
      <c r="Q13" s="398" t="s">
        <v>31611</v>
      </c>
      <c r="R13" s="398"/>
      <c r="S13" s="398"/>
      <c r="T13" s="398"/>
      <c r="U13" s="1136"/>
      <c r="W13" s="1137"/>
      <c r="X13" s="1137"/>
    </row>
    <row r="14" spans="1:24" ht="15" thickTop="1" thickBot="1">
      <c r="A14" s="699">
        <v>13</v>
      </c>
      <c r="B14" s="999">
        <v>1080</v>
      </c>
      <c r="C14" s="1155" t="s">
        <v>31808</v>
      </c>
      <c r="D14" s="1131" t="s">
        <v>28234</v>
      </c>
      <c r="E14" s="1132" t="s">
        <v>28255</v>
      </c>
      <c r="F14" s="1133" t="s">
        <v>28193</v>
      </c>
      <c r="G14" s="1134" t="s">
        <v>1183</v>
      </c>
      <c r="H14" s="1129" t="s">
        <v>31805</v>
      </c>
      <c r="I14" s="1131" t="s">
        <v>22160</v>
      </c>
      <c r="J14" s="1131"/>
      <c r="K14" s="1131" t="s">
        <v>17255</v>
      </c>
      <c r="L14" s="1131"/>
      <c r="M14" s="1131"/>
      <c r="N14" s="1131"/>
      <c r="O14" s="1135">
        <v>44316</v>
      </c>
      <c r="P14" s="398"/>
      <c r="Q14" s="398" t="s">
        <v>31616</v>
      </c>
      <c r="R14" s="398"/>
      <c r="S14" s="398"/>
      <c r="T14" s="398"/>
      <c r="U14" s="1136"/>
      <c r="W14" s="1137"/>
      <c r="X14" s="1137"/>
    </row>
    <row r="15" spans="1:24" ht="15" thickTop="1" thickBot="1">
      <c r="A15" s="699">
        <v>14</v>
      </c>
      <c r="B15" s="699">
        <v>1120</v>
      </c>
      <c r="C15" s="1130" t="s">
        <v>31601</v>
      </c>
      <c r="D15" s="1131" t="s">
        <v>28235</v>
      </c>
      <c r="E15" s="1132" t="s">
        <v>28256</v>
      </c>
      <c r="F15" s="1133" t="s">
        <v>28194</v>
      </c>
      <c r="G15" s="1134" t="s">
        <v>1183</v>
      </c>
      <c r="H15" s="1129" t="s">
        <v>31807</v>
      </c>
      <c r="I15" s="1131" t="s">
        <v>22160</v>
      </c>
      <c r="J15" s="1131"/>
      <c r="K15" s="1131" t="s">
        <v>17255</v>
      </c>
      <c r="L15" s="1131"/>
      <c r="M15" s="1131"/>
      <c r="N15" s="1131"/>
      <c r="O15" s="1135">
        <v>44316</v>
      </c>
      <c r="P15" s="398"/>
      <c r="Q15" s="398" t="s">
        <v>31612</v>
      </c>
      <c r="R15" s="398"/>
      <c r="S15" s="398"/>
      <c r="T15" s="398"/>
      <c r="U15" s="1136"/>
      <c r="W15" s="1137"/>
      <c r="X15" s="1137"/>
    </row>
    <row r="16" spans="1:24" ht="15" thickTop="1" thickBot="1">
      <c r="A16" s="699">
        <v>15</v>
      </c>
      <c r="B16" s="699">
        <v>1130</v>
      </c>
      <c r="C16" s="1130" t="s">
        <v>31602</v>
      </c>
      <c r="D16" s="1131" t="s">
        <v>28236</v>
      </c>
      <c r="E16" s="1132" t="s">
        <v>28257</v>
      </c>
      <c r="F16" s="1133" t="s">
        <v>28195</v>
      </c>
      <c r="G16" s="1134" t="s">
        <v>1183</v>
      </c>
      <c r="H16" s="1129" t="s">
        <v>28214</v>
      </c>
      <c r="I16" s="1131" t="s">
        <v>22160</v>
      </c>
      <c r="J16" s="1131"/>
      <c r="K16" s="1131" t="s">
        <v>17255</v>
      </c>
      <c r="L16" s="1131"/>
      <c r="M16" s="1131"/>
      <c r="N16" s="1131"/>
      <c r="O16" s="1135">
        <v>44316</v>
      </c>
      <c r="P16" s="398"/>
      <c r="Q16" s="398" t="s">
        <v>31617</v>
      </c>
      <c r="R16" s="398"/>
      <c r="S16" s="398"/>
      <c r="T16" s="398"/>
      <c r="U16" s="1136"/>
      <c r="W16" s="1137"/>
      <c r="X16" s="1137"/>
    </row>
    <row r="17" spans="1:24" ht="15" thickTop="1" thickBot="1">
      <c r="A17" s="699">
        <v>16</v>
      </c>
      <c r="B17" s="699">
        <v>1140</v>
      </c>
      <c r="C17" s="1130" t="s">
        <v>31603</v>
      </c>
      <c r="D17" s="1131" t="s">
        <v>28237</v>
      </c>
      <c r="E17" s="1132" t="s">
        <v>28258</v>
      </c>
      <c r="F17" s="1133" t="s">
        <v>28196</v>
      </c>
      <c r="G17" s="1134" t="s">
        <v>1183</v>
      </c>
      <c r="H17" s="1129" t="s">
        <v>28215</v>
      </c>
      <c r="I17" s="1131" t="s">
        <v>22160</v>
      </c>
      <c r="J17" s="1131"/>
      <c r="K17" s="1131" t="s">
        <v>17255</v>
      </c>
      <c r="L17" s="1131"/>
      <c r="M17" s="1131"/>
      <c r="N17" s="1131"/>
      <c r="O17" s="1135">
        <v>44316</v>
      </c>
      <c r="P17" s="398"/>
      <c r="Q17" s="398" t="s">
        <v>31618</v>
      </c>
      <c r="R17" s="398"/>
      <c r="S17" s="398"/>
      <c r="T17" s="398"/>
      <c r="U17" s="1136"/>
      <c r="W17" s="1137"/>
      <c r="X17" s="1137"/>
    </row>
    <row r="18" spans="1:24" ht="15" thickTop="1" thickBot="1">
      <c r="A18" s="699">
        <v>17</v>
      </c>
      <c r="B18" s="699">
        <v>1150</v>
      </c>
      <c r="C18" s="1130" t="s">
        <v>31604</v>
      </c>
      <c r="D18" s="1131" t="s">
        <v>28238</v>
      </c>
      <c r="E18" s="1132" t="s">
        <v>28259</v>
      </c>
      <c r="F18" s="1133" t="s">
        <v>28197</v>
      </c>
      <c r="G18" s="1134" t="s">
        <v>1183</v>
      </c>
      <c r="H18" s="1129" t="s">
        <v>28216</v>
      </c>
      <c r="I18" s="1131" t="s">
        <v>22160</v>
      </c>
      <c r="J18" s="1131"/>
      <c r="K18" s="1131" t="s">
        <v>17255</v>
      </c>
      <c r="L18" s="1131"/>
      <c r="M18" s="1131"/>
      <c r="N18" s="1131"/>
      <c r="O18" s="1135">
        <v>44316</v>
      </c>
      <c r="P18" s="398"/>
      <c r="Q18" s="398" t="s">
        <v>31619</v>
      </c>
      <c r="R18" s="398"/>
      <c r="S18" s="398"/>
      <c r="T18" s="398"/>
      <c r="U18" s="1136"/>
      <c r="W18" s="1137"/>
      <c r="X18" s="1137"/>
    </row>
    <row r="19" spans="1:24" ht="15.75" thickTop="1" thickBot="1">
      <c r="A19" s="699">
        <v>18</v>
      </c>
      <c r="B19" s="699">
        <v>1160</v>
      </c>
      <c r="C19" s="1127" t="s">
        <v>31605</v>
      </c>
      <c r="D19" s="1131" t="s">
        <v>28239</v>
      </c>
      <c r="E19" s="1132" t="s">
        <v>28260</v>
      </c>
      <c r="F19" s="1133" t="s">
        <v>28198</v>
      </c>
      <c r="G19" s="1134" t="s">
        <v>1183</v>
      </c>
      <c r="H19" s="1129" t="s">
        <v>28217</v>
      </c>
      <c r="I19" s="1131" t="s">
        <v>22160</v>
      </c>
      <c r="J19" s="1131"/>
      <c r="K19" s="1131" t="s">
        <v>17255</v>
      </c>
      <c r="L19" s="1131"/>
      <c r="M19" s="1131"/>
      <c r="N19" s="1131"/>
      <c r="O19" s="1135">
        <v>44316</v>
      </c>
      <c r="P19" s="398"/>
      <c r="Q19" s="398" t="s">
        <v>31620</v>
      </c>
      <c r="R19" s="398"/>
      <c r="S19" s="398"/>
      <c r="T19" s="398"/>
      <c r="U19" s="1136"/>
      <c r="W19" s="1137"/>
      <c r="X19" s="1137"/>
    </row>
    <row r="20" spans="1:24" ht="15.75" thickTop="1" thickBot="1">
      <c r="A20" s="699">
        <v>19</v>
      </c>
      <c r="B20" s="699">
        <v>1170</v>
      </c>
      <c r="C20" s="1128" t="s">
        <v>31606</v>
      </c>
      <c r="D20" s="1131" t="s">
        <v>28240</v>
      </c>
      <c r="E20" s="1132" t="s">
        <v>28261</v>
      </c>
      <c r="F20" s="1133" t="s">
        <v>28199</v>
      </c>
      <c r="G20" s="1134" t="s">
        <v>1183</v>
      </c>
      <c r="H20" s="1129" t="s">
        <v>28218</v>
      </c>
      <c r="I20" s="1131" t="s">
        <v>22160</v>
      </c>
      <c r="J20" s="1131"/>
      <c r="K20" s="1131" t="s">
        <v>17255</v>
      </c>
      <c r="L20" s="1131"/>
      <c r="M20" s="1131"/>
      <c r="N20" s="1131"/>
      <c r="O20" s="1135">
        <v>44316</v>
      </c>
      <c r="P20" s="398"/>
      <c r="Q20" s="398" t="s">
        <v>31621</v>
      </c>
      <c r="R20" s="398"/>
      <c r="S20" s="398"/>
      <c r="T20" s="398"/>
      <c r="U20" s="1136"/>
      <c r="W20" s="1137"/>
      <c r="X20" s="1137"/>
    </row>
    <row r="21" spans="1:24" ht="15" thickTop="1" thickBot="1">
      <c r="A21" s="699">
        <v>20</v>
      </c>
      <c r="B21" s="699">
        <v>1180</v>
      </c>
      <c r="C21" s="1130" t="s">
        <v>31607</v>
      </c>
      <c r="D21" s="1131" t="s">
        <v>28241</v>
      </c>
      <c r="E21" s="1132" t="s">
        <v>28262</v>
      </c>
      <c r="F21" s="1133" t="s">
        <v>28200</v>
      </c>
      <c r="G21" s="1134" t="s">
        <v>1183</v>
      </c>
      <c r="H21" s="1129" t="s">
        <v>31802</v>
      </c>
      <c r="I21" s="1131" t="s">
        <v>22160</v>
      </c>
      <c r="J21" s="1131"/>
      <c r="K21" s="1131" t="s">
        <v>17255</v>
      </c>
      <c r="L21" s="1131"/>
      <c r="M21" s="1131"/>
      <c r="N21" s="1131"/>
      <c r="O21" s="1135">
        <v>44316</v>
      </c>
      <c r="P21" s="398"/>
      <c r="Q21" s="398" t="s">
        <v>31613</v>
      </c>
      <c r="R21" s="398"/>
      <c r="S21" s="398"/>
      <c r="T21" s="398"/>
      <c r="U21" s="1136"/>
      <c r="W21" s="1137"/>
      <c r="X21" s="1137"/>
    </row>
    <row r="22" spans="1:24" ht="15" thickTop="1" thickBot="1">
      <c r="A22" s="699">
        <v>21</v>
      </c>
      <c r="B22" s="699">
        <v>1190</v>
      </c>
      <c r="C22" s="1130" t="s">
        <v>31608</v>
      </c>
      <c r="D22" s="1131" t="s">
        <v>28242</v>
      </c>
      <c r="E22" s="1132" t="s">
        <v>28263</v>
      </c>
      <c r="F22" s="1133" t="s">
        <v>28201</v>
      </c>
      <c r="G22" s="1134" t="s">
        <v>1183</v>
      </c>
      <c r="H22" s="1129" t="s">
        <v>31801</v>
      </c>
      <c r="I22" s="1131" t="s">
        <v>22160</v>
      </c>
      <c r="J22" s="398"/>
      <c r="K22" s="1131" t="s">
        <v>17255</v>
      </c>
      <c r="L22" s="398"/>
      <c r="M22" s="398"/>
      <c r="N22" s="398"/>
      <c r="O22" s="1135">
        <v>44316</v>
      </c>
      <c r="P22" s="398"/>
      <c r="Q22" s="1140" t="s">
        <v>31622</v>
      </c>
      <c r="R22" s="1140"/>
      <c r="S22" s="1140"/>
      <c r="T22" s="398"/>
      <c r="U22" s="1136"/>
      <c r="W22" s="1137" t="s">
        <v>5179</v>
      </c>
      <c r="X22" s="1137">
        <f>COUNTIF($U$2:$U$23,"42")</f>
        <v>0</v>
      </c>
    </row>
    <row r="23" spans="1:24" ht="15" thickTop="1" thickBot="1">
      <c r="A23" s="699"/>
      <c r="B23" s="699"/>
      <c r="C23" s="1138"/>
      <c r="D23" s="1131"/>
      <c r="E23" s="1132"/>
      <c r="F23" s="1133"/>
      <c r="G23" s="1134"/>
      <c r="H23" s="1129"/>
      <c r="I23" s="1131"/>
      <c r="J23" s="398"/>
      <c r="K23" s="398"/>
      <c r="L23" s="398"/>
      <c r="M23" s="398"/>
      <c r="N23" s="398"/>
      <c r="O23" s="1135"/>
      <c r="P23" s="398"/>
      <c r="Q23" s="1140"/>
      <c r="R23" s="1140"/>
      <c r="S23" s="1140"/>
      <c r="T23" s="1140"/>
      <c r="U23" s="1136"/>
      <c r="W23" s="1137" t="s">
        <v>5178</v>
      </c>
      <c r="X23" s="1137">
        <f>COUNTIF($U$2:$U$23,"43")</f>
        <v>0</v>
      </c>
    </row>
    <row r="24" spans="1:24" ht="15" thickTop="1" thickBot="1">
      <c r="A24" s="699"/>
      <c r="B24" s="699"/>
      <c r="C24" s="1139" t="s">
        <v>31804</v>
      </c>
      <c r="D24" s="1131"/>
      <c r="E24" s="1132"/>
      <c r="F24" s="1133"/>
      <c r="G24" s="1134"/>
      <c r="H24" s="1129"/>
      <c r="I24" s="1131"/>
      <c r="J24" s="398"/>
      <c r="K24" s="398"/>
      <c r="L24" s="398"/>
      <c r="M24" s="398"/>
      <c r="N24" s="398"/>
      <c r="O24" s="1135"/>
      <c r="P24" s="398"/>
      <c r="Q24" s="1140"/>
      <c r="R24" s="1140"/>
      <c r="S24" s="1140"/>
      <c r="T24" s="1140"/>
      <c r="U24" s="1136"/>
      <c r="W24" s="1137" t="s">
        <v>5176</v>
      </c>
      <c r="X24" s="1137">
        <f>COUNTIF($U$2:$U$52,"44")</f>
        <v>0</v>
      </c>
    </row>
    <row r="25" spans="1:24" ht="15" thickTop="1" thickBot="1">
      <c r="A25" s="699"/>
      <c r="B25" s="699"/>
      <c r="C25" s="1138"/>
      <c r="D25" s="1131"/>
      <c r="E25" s="1132"/>
      <c r="F25" s="1133"/>
      <c r="G25" s="1134"/>
      <c r="H25" s="1129"/>
      <c r="I25" s="1131"/>
      <c r="J25" s="398"/>
      <c r="K25" s="398"/>
      <c r="L25" s="398"/>
      <c r="M25" s="398"/>
      <c r="N25" s="398"/>
      <c r="O25" s="1135"/>
      <c r="P25" s="398"/>
      <c r="Q25" s="1140"/>
      <c r="R25" s="1140"/>
      <c r="S25" s="1140"/>
      <c r="T25" s="1140"/>
      <c r="U25" s="1136"/>
      <c r="W25" s="1137" t="s">
        <v>5174</v>
      </c>
      <c r="X25" s="1137">
        <f>COUNTIF($U$2:$U$29,"45")</f>
        <v>0</v>
      </c>
    </row>
    <row r="26" spans="1:24" ht="15" thickTop="1" thickBot="1">
      <c r="A26" s="699"/>
      <c r="B26" s="699"/>
      <c r="C26" s="1138" t="s">
        <v>29104</v>
      </c>
      <c r="D26" s="699"/>
      <c r="E26" s="1132"/>
      <c r="F26" s="1133"/>
      <c r="G26" s="1134"/>
      <c r="H26" s="1129"/>
      <c r="I26" s="1131"/>
      <c r="J26" s="398"/>
      <c r="K26" s="398"/>
      <c r="L26" s="398"/>
      <c r="M26" s="398"/>
      <c r="N26" s="398"/>
      <c r="O26" s="398"/>
      <c r="P26" s="398"/>
      <c r="Q26" s="1140"/>
      <c r="R26" s="1140"/>
      <c r="S26" s="1140"/>
      <c r="T26" s="1140"/>
      <c r="U26" s="1136"/>
      <c r="W26" s="1137" t="s">
        <v>5175</v>
      </c>
      <c r="X26" s="1137">
        <f>COUNTIF($U$2:$U$29,"46")</f>
        <v>0</v>
      </c>
    </row>
    <row r="27" spans="1:24" ht="15" thickTop="1" thickBot="1">
      <c r="A27" s="699"/>
      <c r="B27" s="699"/>
      <c r="C27" s="1130"/>
      <c r="D27" s="699"/>
      <c r="E27" s="1132"/>
      <c r="F27" s="1133"/>
      <c r="G27" s="1134"/>
      <c r="H27" s="1129"/>
      <c r="I27" s="1131"/>
      <c r="J27" s="398"/>
      <c r="K27" s="398"/>
      <c r="L27" s="398"/>
      <c r="M27" s="398"/>
      <c r="N27" s="398"/>
      <c r="O27" s="398"/>
      <c r="P27" s="398"/>
      <c r="Q27" s="1140"/>
      <c r="R27" s="1140"/>
      <c r="S27" s="1140"/>
      <c r="T27" s="1140"/>
      <c r="U27" s="1136"/>
      <c r="W27" s="1137" t="s">
        <v>5214</v>
      </c>
      <c r="X27" s="1137">
        <f>COUNTIF($U$2:$U$27,"47")</f>
        <v>0</v>
      </c>
    </row>
    <row r="28" spans="1:24" ht="15" thickTop="1" thickBot="1">
      <c r="A28" s="699"/>
      <c r="B28" s="699"/>
      <c r="C28" s="1138"/>
      <c r="D28" s="699"/>
      <c r="E28" s="1132"/>
      <c r="F28" s="1133"/>
      <c r="G28" s="1134"/>
      <c r="H28" s="1129"/>
      <c r="I28" s="1131"/>
      <c r="J28" s="398"/>
      <c r="K28" s="398"/>
      <c r="L28" s="398"/>
      <c r="M28" s="398"/>
      <c r="N28" s="398"/>
      <c r="O28" s="398"/>
      <c r="P28" s="398"/>
      <c r="Q28" s="1140"/>
      <c r="R28" s="1140"/>
      <c r="S28" s="1140"/>
      <c r="T28" s="1140"/>
      <c r="U28" s="1136"/>
      <c r="W28" s="1137" t="s">
        <v>5216</v>
      </c>
      <c r="X28" s="1137">
        <f>COUNTIF($U$2:$U$172,"48")</f>
        <v>0</v>
      </c>
    </row>
    <row r="29" spans="1:24" ht="15" thickTop="1" thickBot="1">
      <c r="A29" s="699"/>
      <c r="B29" s="699"/>
      <c r="C29" s="1138"/>
      <c r="D29" s="699"/>
      <c r="E29" s="1132"/>
      <c r="F29" s="1133"/>
      <c r="G29" s="1134"/>
      <c r="H29" s="1129"/>
      <c r="I29" s="1131"/>
      <c r="J29" s="398"/>
      <c r="K29" s="398"/>
      <c r="L29" s="398"/>
      <c r="M29" s="398"/>
      <c r="N29" s="398"/>
      <c r="O29" s="398"/>
      <c r="P29" s="398"/>
      <c r="Q29" s="1140"/>
      <c r="R29" s="1140"/>
      <c r="S29" s="1140"/>
      <c r="T29" s="1140"/>
      <c r="U29" s="1136"/>
      <c r="W29" s="1137" t="s">
        <v>5215</v>
      </c>
      <c r="X29" s="1137">
        <f>COUNTIF($U$2:$U$172,"49")</f>
        <v>0</v>
      </c>
    </row>
    <row r="30" spans="1:24" ht="15" thickTop="1" thickBot="1">
      <c r="A30" s="699"/>
      <c r="B30" s="699"/>
      <c r="C30" s="1138"/>
      <c r="D30" s="699"/>
      <c r="E30" s="1141"/>
      <c r="F30" s="1133"/>
      <c r="G30" s="1134"/>
      <c r="H30" s="1129"/>
      <c r="I30" s="1131"/>
      <c r="J30" s="398"/>
      <c r="K30" s="398"/>
      <c r="L30" s="398"/>
      <c r="M30" s="398"/>
      <c r="N30" s="398"/>
      <c r="O30" s="398"/>
      <c r="P30" s="398"/>
      <c r="Q30" s="1140"/>
      <c r="R30" s="1140"/>
      <c r="S30" s="1140"/>
      <c r="T30" s="1140"/>
      <c r="U30" s="1136"/>
      <c r="W30" s="1137" t="s">
        <v>17020</v>
      </c>
      <c r="X30" s="1137">
        <f>COUNTIF($U$2:$U$172,"50")</f>
        <v>0</v>
      </c>
    </row>
    <row r="31" spans="1:24" ht="15" thickTop="1" thickBot="1">
      <c r="A31" s="699"/>
      <c r="B31" s="699"/>
      <c r="C31" s="1138"/>
      <c r="D31" s="699"/>
      <c r="E31" s="1141"/>
      <c r="F31" s="1133"/>
      <c r="G31" s="1134"/>
      <c r="H31" s="1129"/>
      <c r="I31" s="1131"/>
      <c r="J31" s="398"/>
      <c r="K31" s="398"/>
      <c r="L31" s="398"/>
      <c r="M31" s="398"/>
      <c r="N31" s="398"/>
      <c r="O31" s="398"/>
      <c r="P31" s="398"/>
      <c r="Q31" s="1140"/>
      <c r="R31" s="1140"/>
      <c r="S31" s="1140"/>
      <c r="T31" s="1140"/>
      <c r="U31" s="1136"/>
      <c r="W31" s="1137" t="s">
        <v>17021</v>
      </c>
      <c r="X31" s="1137">
        <f>COUNTIF($U$2:$U$172,"51")</f>
        <v>0</v>
      </c>
    </row>
    <row r="32" spans="1:24" ht="15" thickTop="1" thickBot="1">
      <c r="A32" s="699"/>
      <c r="B32" s="699"/>
      <c r="C32" s="1138"/>
      <c r="D32" s="699"/>
      <c r="E32" s="1141"/>
      <c r="F32" s="1133"/>
      <c r="G32" s="1134"/>
      <c r="H32" s="1129"/>
      <c r="I32" s="1131"/>
      <c r="J32" s="398"/>
      <c r="K32" s="398"/>
      <c r="L32" s="398"/>
      <c r="M32" s="398"/>
      <c r="N32" s="398"/>
      <c r="O32" s="398"/>
      <c r="P32" s="398"/>
      <c r="Q32" s="1140"/>
      <c r="R32" s="1140"/>
      <c r="S32" s="1140"/>
      <c r="T32" s="1140"/>
      <c r="U32" s="1136"/>
      <c r="W32" s="1137" t="s">
        <v>17022</v>
      </c>
      <c r="X32" s="1137">
        <f>COUNTIF($U$2:$U$172,"52")</f>
        <v>0</v>
      </c>
    </row>
    <row r="33" spans="1:24" ht="15" thickTop="1" thickBot="1">
      <c r="A33" s="699"/>
      <c r="B33" s="699"/>
      <c r="C33" s="1138"/>
      <c r="D33" s="699"/>
      <c r="E33" s="1141"/>
      <c r="F33" s="1133"/>
      <c r="G33" s="1134"/>
      <c r="H33" s="1129"/>
      <c r="I33" s="1131"/>
      <c r="J33" s="398"/>
      <c r="K33" s="398"/>
      <c r="L33" s="398"/>
      <c r="M33" s="398"/>
      <c r="N33" s="398"/>
      <c r="O33" s="398"/>
      <c r="P33" s="398"/>
      <c r="Q33" s="1140"/>
      <c r="R33" s="1140"/>
      <c r="S33" s="1140"/>
      <c r="T33" s="1140"/>
      <c r="U33" s="1136"/>
      <c r="W33" s="1142"/>
      <c r="X33" s="1142"/>
    </row>
    <row r="34" spans="1:24" ht="15" thickTop="1" thickBot="1">
      <c r="A34" s="699"/>
      <c r="B34" s="699"/>
      <c r="C34" s="1138"/>
      <c r="D34" s="699"/>
      <c r="E34" s="1141"/>
      <c r="F34" s="1133"/>
      <c r="G34" s="1134"/>
      <c r="H34" s="1129"/>
      <c r="I34" s="1131"/>
      <c r="J34" s="398"/>
      <c r="K34" s="398"/>
      <c r="L34" s="398"/>
      <c r="M34" s="398"/>
      <c r="N34" s="398"/>
      <c r="O34" s="398"/>
      <c r="P34" s="398"/>
      <c r="Q34" s="1140"/>
      <c r="R34" s="1140"/>
      <c r="S34" s="1140"/>
      <c r="T34" s="1140"/>
      <c r="U34" s="1136"/>
      <c r="W34" s="1142"/>
      <c r="X34" s="1142"/>
    </row>
    <row r="35" spans="1:24" ht="15" thickTop="1" thickBot="1">
      <c r="A35" s="699"/>
      <c r="B35" s="699"/>
      <c r="C35" s="699"/>
      <c r="D35" s="699"/>
      <c r="E35" s="1141"/>
      <c r="F35" s="1133"/>
      <c r="G35" s="1134"/>
      <c r="H35" s="1129"/>
      <c r="I35" s="1131"/>
      <c r="J35" s="398"/>
      <c r="K35" s="398"/>
      <c r="L35" s="398"/>
      <c r="M35" s="398"/>
      <c r="N35" s="398"/>
      <c r="O35" s="398"/>
      <c r="P35" s="398"/>
      <c r="Q35" s="1140"/>
      <c r="R35" s="1140"/>
      <c r="S35" s="1140"/>
      <c r="T35" s="1140"/>
      <c r="U35" s="1136"/>
      <c r="W35" s="1142"/>
      <c r="X35" s="1142"/>
    </row>
    <row r="36" spans="1:24" ht="15" thickTop="1" thickBot="1">
      <c r="A36" s="699"/>
      <c r="B36" s="699"/>
      <c r="C36" s="699"/>
      <c r="D36" s="699"/>
      <c r="E36" s="1141"/>
      <c r="F36" s="1133"/>
      <c r="G36" s="1134"/>
      <c r="H36" s="1129"/>
      <c r="I36" s="1131"/>
      <c r="J36" s="398"/>
      <c r="K36" s="398"/>
      <c r="L36" s="398"/>
      <c r="M36" s="398"/>
      <c r="N36" s="398"/>
      <c r="O36" s="398"/>
      <c r="P36" s="398"/>
      <c r="Q36" s="1140"/>
      <c r="R36" s="1140"/>
      <c r="S36" s="1140"/>
      <c r="T36" s="1140"/>
      <c r="U36" s="1136"/>
      <c r="W36" s="1142"/>
      <c r="X36" s="1142"/>
    </row>
    <row r="37" spans="1:24" ht="15" thickTop="1" thickBot="1">
      <c r="A37" s="699"/>
      <c r="B37" s="699"/>
      <c r="C37" s="699"/>
      <c r="D37" s="699"/>
      <c r="E37" s="1141"/>
      <c r="F37" s="1133"/>
      <c r="G37" s="1134"/>
      <c r="H37" s="1129"/>
      <c r="I37" s="1131"/>
      <c r="J37" s="398"/>
      <c r="K37" s="398"/>
      <c r="L37" s="398"/>
      <c r="M37" s="398"/>
      <c r="N37" s="398"/>
      <c r="O37" s="398"/>
      <c r="P37" s="398"/>
      <c r="Q37" s="1140"/>
      <c r="R37" s="1140"/>
      <c r="S37" s="1140"/>
      <c r="T37" s="1140"/>
      <c r="U37" s="1136"/>
      <c r="W37" s="1142"/>
      <c r="X37" s="1142"/>
    </row>
    <row r="38" spans="1:24" ht="15" thickTop="1" thickBot="1">
      <c r="A38" s="699"/>
      <c r="B38" s="699"/>
      <c r="C38" s="699"/>
      <c r="D38" s="699"/>
      <c r="E38" s="1141"/>
      <c r="F38" s="1133"/>
      <c r="G38" s="1134"/>
      <c r="H38" s="1129"/>
      <c r="I38" s="1131"/>
      <c r="J38" s="398"/>
      <c r="K38" s="398"/>
      <c r="L38" s="398"/>
      <c r="M38" s="398"/>
      <c r="N38" s="398"/>
      <c r="O38" s="398"/>
      <c r="P38" s="398"/>
      <c r="Q38" s="1140"/>
      <c r="R38" s="1140"/>
      <c r="S38" s="1140"/>
      <c r="T38" s="1140"/>
      <c r="U38" s="1136"/>
      <c r="W38" s="1142"/>
      <c r="X38" s="1142"/>
    </row>
    <row r="39" spans="1:24" ht="15" thickTop="1" thickBot="1">
      <c r="A39" s="699"/>
      <c r="B39" s="699"/>
      <c r="C39" s="699"/>
      <c r="D39" s="699"/>
      <c r="E39" s="1141"/>
      <c r="F39" s="1133"/>
      <c r="G39" s="1134"/>
      <c r="H39" s="1129"/>
      <c r="I39" s="1131"/>
      <c r="J39" s="398"/>
      <c r="K39" s="398"/>
      <c r="L39" s="398"/>
      <c r="M39" s="398"/>
      <c r="N39" s="398"/>
      <c r="O39" s="398"/>
      <c r="P39" s="398"/>
      <c r="Q39" s="1140"/>
      <c r="R39" s="1140"/>
      <c r="S39" s="1140"/>
      <c r="T39" s="1140"/>
      <c r="U39" s="1136"/>
      <c r="W39" s="1142"/>
      <c r="X39" s="1142"/>
    </row>
    <row r="40" spans="1:24" ht="15" thickTop="1" thickBot="1">
      <c r="A40" s="699"/>
      <c r="B40" s="699"/>
      <c r="C40" s="699"/>
      <c r="D40" s="699"/>
      <c r="E40" s="1141"/>
      <c r="F40" s="1133"/>
      <c r="G40" s="1134"/>
      <c r="H40" s="1129"/>
      <c r="I40" s="1131"/>
      <c r="J40" s="398"/>
      <c r="K40" s="398"/>
      <c r="L40" s="398"/>
      <c r="M40" s="398"/>
      <c r="N40" s="398"/>
      <c r="O40" s="398"/>
      <c r="P40" s="398"/>
      <c r="Q40" s="1140"/>
      <c r="R40" s="1140"/>
      <c r="S40" s="1140"/>
      <c r="T40" s="1140"/>
      <c r="U40" s="1136"/>
      <c r="W40" s="1142"/>
      <c r="X40" s="1142"/>
    </row>
    <row r="41" spans="1:24" ht="15" thickTop="1" thickBot="1">
      <c r="A41" s="699"/>
      <c r="B41" s="699"/>
      <c r="C41" s="699"/>
      <c r="D41" s="699"/>
      <c r="E41" s="1141"/>
      <c r="F41" s="1133"/>
      <c r="G41" s="1134"/>
      <c r="H41" s="1129"/>
      <c r="I41" s="1131"/>
      <c r="J41" s="398"/>
      <c r="K41" s="398"/>
      <c r="L41" s="398"/>
      <c r="M41" s="398"/>
      <c r="N41" s="398"/>
      <c r="O41" s="398"/>
      <c r="P41" s="398"/>
      <c r="Q41" s="1140"/>
      <c r="R41" s="1140"/>
      <c r="S41" s="1140"/>
      <c r="T41" s="1140"/>
      <c r="U41" s="1136"/>
      <c r="W41" s="1142"/>
      <c r="X41" s="1142"/>
    </row>
    <row r="42" spans="1:24" ht="15" thickTop="1" thickBot="1">
      <c r="A42" s="699"/>
      <c r="B42" s="699"/>
      <c r="C42" s="699"/>
      <c r="D42" s="699"/>
      <c r="E42" s="1141"/>
      <c r="F42" s="1133"/>
      <c r="G42" s="1134"/>
      <c r="H42" s="1129"/>
      <c r="I42" s="1131"/>
      <c r="J42" s="398"/>
      <c r="K42" s="398"/>
      <c r="L42" s="398"/>
      <c r="M42" s="398"/>
      <c r="N42" s="398"/>
      <c r="O42" s="398"/>
      <c r="P42" s="398"/>
      <c r="Q42" s="398"/>
      <c r="R42" s="398"/>
      <c r="S42" s="398"/>
      <c r="T42" s="398"/>
      <c r="U42" s="1136"/>
    </row>
    <row r="43" spans="1:24" ht="15" thickTop="1" thickBot="1">
      <c r="A43" s="699"/>
      <c r="B43" s="699"/>
      <c r="C43" s="699"/>
      <c r="D43" s="699"/>
      <c r="E43" s="1141"/>
      <c r="F43" s="1133"/>
      <c r="G43" s="1134"/>
      <c r="H43" s="1129"/>
      <c r="I43" s="1131"/>
      <c r="J43" s="398"/>
      <c r="K43" s="398"/>
      <c r="L43" s="398"/>
      <c r="M43" s="398"/>
      <c r="N43" s="398"/>
      <c r="O43" s="398"/>
      <c r="P43" s="398"/>
      <c r="Q43" s="398"/>
      <c r="R43" s="398"/>
      <c r="S43" s="398"/>
      <c r="T43" s="398"/>
      <c r="U43" s="1136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2" r:id="rId2" display="SW00025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16000</v>
      </c>
      <c r="C2" s="977" t="s">
        <v>28288</v>
      </c>
      <c r="D2" s="264" t="s">
        <v>28272</v>
      </c>
      <c r="E2" s="771" t="s">
        <v>28273</v>
      </c>
      <c r="F2" s="87" t="s">
        <v>28267</v>
      </c>
      <c r="G2" s="768" t="s">
        <v>1183</v>
      </c>
      <c r="H2" s="860" t="s">
        <v>28268</v>
      </c>
      <c r="I2" s="264" t="s">
        <v>22160</v>
      </c>
      <c r="J2" s="264"/>
      <c r="K2" s="264"/>
      <c r="L2" s="264"/>
      <c r="M2" s="264"/>
      <c r="N2" s="264"/>
      <c r="O2" s="769">
        <v>44327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28482</v>
      </c>
      <c r="D2" s="264" t="s">
        <v>28516</v>
      </c>
      <c r="E2" s="771" t="s">
        <v>28518</v>
      </c>
      <c r="F2" s="87" t="s">
        <v>28491</v>
      </c>
      <c r="G2" s="768" t="s">
        <v>1183</v>
      </c>
      <c r="H2" s="860" t="s">
        <v>28499</v>
      </c>
      <c r="I2" s="264" t="s">
        <v>28490</v>
      </c>
      <c r="J2" s="264"/>
      <c r="K2" s="264"/>
      <c r="L2" s="264"/>
      <c r="M2" s="264"/>
      <c r="N2" s="264"/>
      <c r="O2" s="769">
        <v>44372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2000</v>
      </c>
      <c r="C3" s="977" t="s">
        <v>28483</v>
      </c>
      <c r="D3" s="264" t="s">
        <v>28515</v>
      </c>
      <c r="E3" s="771" t="s">
        <v>28517</v>
      </c>
      <c r="F3" s="87" t="s">
        <v>28492</v>
      </c>
      <c r="G3" s="768" t="s">
        <v>1183</v>
      </c>
      <c r="H3" s="860" t="s">
        <v>28500</v>
      </c>
      <c r="I3" s="264" t="s">
        <v>25242</v>
      </c>
      <c r="J3" s="264"/>
      <c r="K3" s="264"/>
      <c r="L3" s="264"/>
      <c r="M3" s="264"/>
      <c r="N3" s="264"/>
      <c r="O3" s="769">
        <v>44372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3000</v>
      </c>
      <c r="C4" s="977" t="s">
        <v>28484</v>
      </c>
      <c r="D4" s="264" t="s">
        <v>28514</v>
      </c>
      <c r="E4" s="771" t="s">
        <v>28519</v>
      </c>
      <c r="F4" s="87" t="s">
        <v>28493</v>
      </c>
      <c r="G4" s="768" t="s">
        <v>1183</v>
      </c>
      <c r="H4" s="860" t="s">
        <v>28501</v>
      </c>
      <c r="I4" s="264" t="s">
        <v>25242</v>
      </c>
      <c r="J4" s="264"/>
      <c r="K4" s="264"/>
      <c r="L4" s="264"/>
      <c r="M4" s="264"/>
      <c r="N4" s="264"/>
      <c r="O4" s="769">
        <v>44372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4000</v>
      </c>
      <c r="C5" s="977" t="s">
        <v>28485</v>
      </c>
      <c r="D5" s="264" t="s">
        <v>28513</v>
      </c>
      <c r="E5" s="771" t="s">
        <v>28520</v>
      </c>
      <c r="F5" s="87" t="s">
        <v>28494</v>
      </c>
      <c r="G5" s="768" t="s">
        <v>1183</v>
      </c>
      <c r="H5" s="860" t="s">
        <v>28502</v>
      </c>
      <c r="I5" s="264" t="s">
        <v>25242</v>
      </c>
      <c r="J5" s="264"/>
      <c r="K5" s="264"/>
      <c r="L5" s="264"/>
      <c r="M5" s="264"/>
      <c r="N5" s="264"/>
      <c r="O5" s="769">
        <v>44372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5000</v>
      </c>
      <c r="C6" s="977" t="s">
        <v>28486</v>
      </c>
      <c r="D6" s="264" t="s">
        <v>28512</v>
      </c>
      <c r="E6" s="771" t="s">
        <v>28521</v>
      </c>
      <c r="F6" s="87" t="s">
        <v>28495</v>
      </c>
      <c r="G6" s="768" t="s">
        <v>1183</v>
      </c>
      <c r="H6" s="860" t="s">
        <v>28503</v>
      </c>
      <c r="I6" s="264" t="s">
        <v>25242</v>
      </c>
      <c r="J6" s="264"/>
      <c r="K6" s="264"/>
      <c r="L6" s="264"/>
      <c r="M6" s="264"/>
      <c r="N6" s="264"/>
      <c r="O6" s="769">
        <v>44372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6000</v>
      </c>
      <c r="C7" s="977" t="s">
        <v>28487</v>
      </c>
      <c r="D7" s="264" t="s">
        <v>28511</v>
      </c>
      <c r="E7" s="771" t="s">
        <v>28522</v>
      </c>
      <c r="F7" s="87" t="s">
        <v>28496</v>
      </c>
      <c r="G7" s="768" t="s">
        <v>1183</v>
      </c>
      <c r="H7" s="860" t="s">
        <v>28504</v>
      </c>
      <c r="I7" s="264" t="s">
        <v>25242</v>
      </c>
      <c r="J7" s="264"/>
      <c r="K7" s="264"/>
      <c r="L7" s="264"/>
      <c r="M7" s="264"/>
      <c r="N7" s="264"/>
      <c r="O7" s="769">
        <v>44372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>
        <v>7000</v>
      </c>
      <c r="C8" s="977" t="s">
        <v>28488</v>
      </c>
      <c r="D8" s="264" t="s">
        <v>28510</v>
      </c>
      <c r="E8" s="771" t="s">
        <v>28523</v>
      </c>
      <c r="F8" s="87" t="s">
        <v>28497</v>
      </c>
      <c r="G8" s="768" t="s">
        <v>1183</v>
      </c>
      <c r="H8" s="860" t="s">
        <v>28505</v>
      </c>
      <c r="I8" s="264" t="s">
        <v>25242</v>
      </c>
      <c r="J8" s="264"/>
      <c r="K8" s="264"/>
      <c r="L8" s="264"/>
      <c r="M8" s="264"/>
      <c r="N8" s="264"/>
      <c r="O8" s="769">
        <v>44372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>
        <v>8000</v>
      </c>
      <c r="C9" s="977" t="s">
        <v>28489</v>
      </c>
      <c r="D9" s="264" t="s">
        <v>28509</v>
      </c>
      <c r="E9" s="771" t="s">
        <v>28524</v>
      </c>
      <c r="F9" s="87" t="s">
        <v>28498</v>
      </c>
      <c r="G9" s="768" t="s">
        <v>1183</v>
      </c>
      <c r="H9" s="860" t="s">
        <v>28506</v>
      </c>
      <c r="I9" s="264" t="s">
        <v>25242</v>
      </c>
      <c r="J9" s="264"/>
      <c r="K9" s="264"/>
      <c r="L9" s="264"/>
      <c r="M9" s="264"/>
      <c r="N9" s="264"/>
      <c r="O9" s="769">
        <v>44372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3:F9" r:id="rId1" display="SW00025900001@nihonsoft.net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28548</v>
      </c>
      <c r="D2" s="264" t="s">
        <v>28585</v>
      </c>
      <c r="E2" s="771" t="s">
        <v>28600</v>
      </c>
      <c r="F2" s="87" t="s">
        <v>28552</v>
      </c>
      <c r="G2" s="768" t="s">
        <v>28553</v>
      </c>
      <c r="H2" s="860" t="s">
        <v>28961</v>
      </c>
      <c r="I2" s="264" t="s">
        <v>28554</v>
      </c>
      <c r="J2" s="264"/>
      <c r="K2" s="264"/>
      <c r="L2" s="264"/>
      <c r="M2" s="264"/>
      <c r="N2" s="264"/>
      <c r="O2" s="769">
        <v>44379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2000</v>
      </c>
      <c r="C3" s="977" t="s">
        <v>28549</v>
      </c>
      <c r="D3" s="264" t="s">
        <v>28586</v>
      </c>
      <c r="E3" s="771" t="s">
        <v>28601</v>
      </c>
      <c r="F3" s="87" t="s">
        <v>28552</v>
      </c>
      <c r="G3" s="768" t="s">
        <v>28553</v>
      </c>
      <c r="H3" s="860" t="s">
        <v>28556</v>
      </c>
      <c r="I3" s="264" t="s">
        <v>28554</v>
      </c>
      <c r="J3" s="264"/>
      <c r="K3" s="264"/>
      <c r="L3" s="264"/>
      <c r="M3" s="264"/>
      <c r="N3" s="264"/>
      <c r="O3" s="769">
        <v>44379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3000</v>
      </c>
      <c r="C4" s="977" t="s">
        <v>28550</v>
      </c>
      <c r="D4" s="264" t="s">
        <v>28587</v>
      </c>
      <c r="E4" s="771" t="s">
        <v>28602</v>
      </c>
      <c r="F4" s="87" t="s">
        <v>28552</v>
      </c>
      <c r="G4" s="768" t="s">
        <v>28553</v>
      </c>
      <c r="H4" s="860" t="s">
        <v>28557</v>
      </c>
      <c r="I4" s="264" t="s">
        <v>28554</v>
      </c>
      <c r="J4" s="264"/>
      <c r="K4" s="264"/>
      <c r="L4" s="264"/>
      <c r="M4" s="264"/>
      <c r="N4" s="264"/>
      <c r="O4" s="769">
        <v>44379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4000</v>
      </c>
      <c r="C5" s="977" t="s">
        <v>28551</v>
      </c>
      <c r="D5" s="264" t="s">
        <v>28588</v>
      </c>
      <c r="E5" s="771" t="s">
        <v>28603</v>
      </c>
      <c r="F5" s="87" t="s">
        <v>28552</v>
      </c>
      <c r="G5" s="768" t="s">
        <v>28553</v>
      </c>
      <c r="H5" s="860" t="s">
        <v>28960</v>
      </c>
      <c r="I5" s="264" t="s">
        <v>28554</v>
      </c>
      <c r="J5" s="264"/>
      <c r="K5" s="264"/>
      <c r="L5" s="264"/>
      <c r="M5" s="264"/>
      <c r="N5" s="264"/>
      <c r="O5" s="769">
        <v>44379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5000</v>
      </c>
      <c r="C6" s="977" t="s">
        <v>29482</v>
      </c>
      <c r="D6" s="264" t="s">
        <v>28589</v>
      </c>
      <c r="E6" s="771" t="s">
        <v>28604</v>
      </c>
      <c r="F6" s="87" t="s">
        <v>28552</v>
      </c>
      <c r="G6" s="768" t="s">
        <v>28553</v>
      </c>
      <c r="H6" s="860" t="s">
        <v>28558</v>
      </c>
      <c r="I6" s="264" t="s">
        <v>28554</v>
      </c>
      <c r="J6" s="264"/>
      <c r="K6" s="264"/>
      <c r="L6" s="264"/>
      <c r="M6" s="264"/>
      <c r="N6" s="264"/>
      <c r="O6" s="769">
        <v>44379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6000</v>
      </c>
      <c r="C7" s="977" t="s">
        <v>29483</v>
      </c>
      <c r="D7" s="264" t="s">
        <v>28590</v>
      </c>
      <c r="E7" s="771" t="s">
        <v>28605</v>
      </c>
      <c r="F7" s="87" t="s">
        <v>28552</v>
      </c>
      <c r="G7" s="768" t="s">
        <v>28553</v>
      </c>
      <c r="H7" s="860" t="s">
        <v>28559</v>
      </c>
      <c r="I7" s="264" t="s">
        <v>28554</v>
      </c>
      <c r="J7" s="264"/>
      <c r="K7" s="264"/>
      <c r="L7" s="264"/>
      <c r="M7" s="264"/>
      <c r="N7" s="264"/>
      <c r="O7" s="769">
        <v>44379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7000</v>
      </c>
      <c r="C8" s="977" t="s">
        <v>29498</v>
      </c>
      <c r="D8" s="264" t="s">
        <v>28591</v>
      </c>
      <c r="E8" s="771" t="s">
        <v>28606</v>
      </c>
      <c r="F8" s="87" t="s">
        <v>28552</v>
      </c>
      <c r="G8" s="768" t="s">
        <v>28553</v>
      </c>
      <c r="H8" s="860" t="s">
        <v>28560</v>
      </c>
      <c r="I8" s="264" t="s">
        <v>28554</v>
      </c>
      <c r="J8" s="264"/>
      <c r="K8" s="264"/>
      <c r="L8" s="264"/>
      <c r="M8" s="264"/>
      <c r="N8" s="264"/>
      <c r="O8" s="769">
        <v>44379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8000</v>
      </c>
      <c r="C9" s="977" t="s">
        <v>29502</v>
      </c>
      <c r="D9" s="264" t="s">
        <v>28592</v>
      </c>
      <c r="E9" s="771" t="s">
        <v>28607</v>
      </c>
      <c r="F9" s="87" t="s">
        <v>28552</v>
      </c>
      <c r="G9" s="768" t="s">
        <v>28553</v>
      </c>
      <c r="H9" s="860" t="s">
        <v>28561</v>
      </c>
      <c r="I9" s="264" t="s">
        <v>28554</v>
      </c>
      <c r="J9" s="264"/>
      <c r="K9" s="264"/>
      <c r="L9" s="264"/>
      <c r="M9" s="264"/>
      <c r="N9" s="264"/>
      <c r="O9" s="769">
        <v>44379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9000</v>
      </c>
      <c r="C10" s="977" t="s">
        <v>29506</v>
      </c>
      <c r="D10" s="264" t="s">
        <v>28593</v>
      </c>
      <c r="E10" s="771" t="s">
        <v>28608</v>
      </c>
      <c r="F10" s="87" t="s">
        <v>28552</v>
      </c>
      <c r="G10" s="768" t="s">
        <v>28553</v>
      </c>
      <c r="H10" s="860" t="s">
        <v>28562</v>
      </c>
      <c r="I10" s="264" t="s">
        <v>28554</v>
      </c>
      <c r="J10" s="264"/>
      <c r="K10" s="264"/>
      <c r="L10" s="264"/>
      <c r="M10" s="264"/>
      <c r="N10" s="264"/>
      <c r="O10" s="769">
        <v>44379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>
        <v>10000</v>
      </c>
      <c r="C11" s="977" t="s">
        <v>29509</v>
      </c>
      <c r="D11" s="264" t="s">
        <v>28594</v>
      </c>
      <c r="E11" s="771" t="s">
        <v>28609</v>
      </c>
      <c r="F11" s="87" t="s">
        <v>28552</v>
      </c>
      <c r="G11" s="768" t="s">
        <v>28553</v>
      </c>
      <c r="H11" s="860" t="s">
        <v>28563</v>
      </c>
      <c r="I11" s="264" t="s">
        <v>28554</v>
      </c>
      <c r="J11" s="264"/>
      <c r="K11" s="264"/>
      <c r="L11" s="264"/>
      <c r="M11" s="264"/>
      <c r="N11" s="264"/>
      <c r="O11" s="769">
        <v>44379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>
        <v>11000</v>
      </c>
      <c r="C12" s="977" t="s">
        <v>29511</v>
      </c>
      <c r="D12" s="264" t="s">
        <v>28595</v>
      </c>
      <c r="E12" s="771" t="s">
        <v>28610</v>
      </c>
      <c r="F12" s="87" t="s">
        <v>28552</v>
      </c>
      <c r="G12" s="768" t="s">
        <v>28553</v>
      </c>
      <c r="H12" s="860" t="s">
        <v>28564</v>
      </c>
      <c r="I12" s="264" t="s">
        <v>28554</v>
      </c>
      <c r="J12" s="264"/>
      <c r="K12" s="264"/>
      <c r="L12" s="264"/>
      <c r="M12" s="264"/>
      <c r="N12" s="264"/>
      <c r="O12" s="769">
        <v>44379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>
        <v>12000</v>
      </c>
      <c r="C13" s="977" t="s">
        <v>29513</v>
      </c>
      <c r="D13" s="264" t="s">
        <v>28596</v>
      </c>
      <c r="E13" s="771" t="s">
        <v>28611</v>
      </c>
      <c r="F13" s="87" t="s">
        <v>28552</v>
      </c>
      <c r="G13" s="768" t="s">
        <v>28553</v>
      </c>
      <c r="H13" s="860" t="s">
        <v>28565</v>
      </c>
      <c r="I13" s="264" t="s">
        <v>28554</v>
      </c>
      <c r="J13" s="264"/>
      <c r="K13" s="264"/>
      <c r="L13" s="264"/>
      <c r="M13" s="264"/>
      <c r="N13" s="264"/>
      <c r="O13" s="769">
        <v>44379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>
        <v>13000</v>
      </c>
      <c r="C14" s="977" t="s">
        <v>29516</v>
      </c>
      <c r="D14" s="264" t="s">
        <v>28597</v>
      </c>
      <c r="E14" s="771" t="s">
        <v>28612</v>
      </c>
      <c r="F14" s="87" t="s">
        <v>28552</v>
      </c>
      <c r="G14" s="768" t="s">
        <v>28553</v>
      </c>
      <c r="H14" s="860" t="s">
        <v>28566</v>
      </c>
      <c r="I14" s="264" t="s">
        <v>28554</v>
      </c>
      <c r="J14" s="264"/>
      <c r="K14" s="264"/>
      <c r="L14" s="264"/>
      <c r="M14" s="264"/>
      <c r="N14" s="264"/>
      <c r="O14" s="769">
        <v>44379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>
        <v>14000</v>
      </c>
      <c r="C15" s="977" t="s">
        <v>29517</v>
      </c>
      <c r="D15" s="264" t="s">
        <v>28598</v>
      </c>
      <c r="E15" s="771" t="s">
        <v>28613</v>
      </c>
      <c r="F15" s="87" t="s">
        <v>28552</v>
      </c>
      <c r="G15" s="768" t="s">
        <v>28553</v>
      </c>
      <c r="H15" s="860" t="s">
        <v>28567</v>
      </c>
      <c r="I15" s="264" t="s">
        <v>28554</v>
      </c>
      <c r="J15" s="264"/>
      <c r="K15" s="264"/>
      <c r="L15" s="264"/>
      <c r="M15" s="264"/>
      <c r="N15" s="264"/>
      <c r="O15" s="769">
        <v>44379</v>
      </c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>
        <v>15000</v>
      </c>
      <c r="C16" s="977" t="s">
        <v>29518</v>
      </c>
      <c r="D16" s="264" t="s">
        <v>28599</v>
      </c>
      <c r="E16" s="771" t="s">
        <v>28614</v>
      </c>
      <c r="F16" s="87" t="s">
        <v>28552</v>
      </c>
      <c r="G16" s="768" t="s">
        <v>28553</v>
      </c>
      <c r="H16" s="1084" t="s">
        <v>28568</v>
      </c>
      <c r="I16" s="264" t="s">
        <v>28554</v>
      </c>
      <c r="J16" s="264"/>
      <c r="K16" s="264"/>
      <c r="L16" s="264"/>
      <c r="M16" s="264"/>
      <c r="N16" s="264"/>
      <c r="O16" s="769">
        <v>44379</v>
      </c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1083"/>
      <c r="H17" s="264"/>
      <c r="I17" s="768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1083"/>
      <c r="H18" s="264"/>
      <c r="I18" s="768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1083"/>
      <c r="H19" s="264"/>
      <c r="I19" s="768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1083"/>
      <c r="H20" s="264"/>
      <c r="I20" s="768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1083"/>
      <c r="H21" s="264"/>
      <c r="I21" s="768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1083"/>
      <c r="H22" s="41"/>
      <c r="I22" s="768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1083"/>
      <c r="H23" s="41"/>
      <c r="I23" s="768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1083"/>
      <c r="H24" s="41"/>
      <c r="I24" s="768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1083"/>
      <c r="H25" s="41"/>
      <c r="I25" s="768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1083"/>
      <c r="H26" s="41"/>
      <c r="I26" s="768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1083"/>
      <c r="H27" s="41"/>
      <c r="I27" s="768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1083"/>
      <c r="H28" s="41"/>
      <c r="I28" s="768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1083"/>
      <c r="H29" s="41"/>
      <c r="I29" s="768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1083"/>
      <c r="H30" s="41"/>
      <c r="I30" s="768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1083"/>
      <c r="H31" s="41"/>
      <c r="I31" s="768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264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</hyperlinks>
  <pageMargins left="0.7" right="0.7" top="0.75" bottom="0.75" header="0.51180555555555496" footer="0.51180555555555496"/>
  <pageSetup paperSize="9" firstPageNumber="0" fitToHeight="0" orientation="landscape" r:id="rId16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11000</v>
      </c>
      <c r="C2" s="977" t="s">
        <v>28571</v>
      </c>
      <c r="D2" s="264" t="s">
        <v>28615</v>
      </c>
      <c r="E2" s="771" t="s">
        <v>28616</v>
      </c>
      <c r="F2" s="87" t="s">
        <v>24102</v>
      </c>
      <c r="G2" s="768" t="s">
        <v>24103</v>
      </c>
      <c r="H2" s="860" t="s">
        <v>28572</v>
      </c>
      <c r="I2" s="264" t="s">
        <v>22160</v>
      </c>
      <c r="J2" s="264"/>
      <c r="K2" s="264"/>
      <c r="L2" s="264"/>
      <c r="M2" s="264"/>
      <c r="N2" s="264"/>
      <c r="O2" s="769">
        <v>44380</v>
      </c>
      <c r="P2" s="41"/>
      <c r="Q2" s="41" t="s">
        <v>28890</v>
      </c>
      <c r="R2" s="41" t="s">
        <v>28891</v>
      </c>
      <c r="S2" s="41" t="s">
        <v>28891</v>
      </c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31541</v>
      </c>
      <c r="D2" s="264" t="s">
        <v>28649</v>
      </c>
      <c r="E2" s="771" t="s">
        <v>28656</v>
      </c>
      <c r="F2" s="87" t="s">
        <v>28577</v>
      </c>
      <c r="G2" s="768" t="s">
        <v>24103</v>
      </c>
      <c r="H2" s="860" t="s">
        <v>28578</v>
      </c>
      <c r="I2" s="264" t="s">
        <v>22160</v>
      </c>
      <c r="J2" s="264"/>
      <c r="K2" s="264"/>
      <c r="L2" s="264"/>
      <c r="M2" s="264"/>
      <c r="N2" s="264"/>
      <c r="O2" s="769">
        <v>44385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29710</v>
      </c>
      <c r="D3" s="264" t="s">
        <v>28650</v>
      </c>
      <c r="E3" s="771" t="s">
        <v>28657</v>
      </c>
      <c r="F3" s="87" t="s">
        <v>28577</v>
      </c>
      <c r="G3" s="768" t="s">
        <v>24103</v>
      </c>
      <c r="H3" s="860" t="s">
        <v>28579</v>
      </c>
      <c r="I3" s="264" t="s">
        <v>22160</v>
      </c>
      <c r="J3" s="264"/>
      <c r="K3" s="264"/>
      <c r="L3" s="264"/>
      <c r="M3" s="264"/>
      <c r="N3" s="264"/>
      <c r="O3" s="769">
        <v>44385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29711</v>
      </c>
      <c r="D4" s="264" t="s">
        <v>28651</v>
      </c>
      <c r="E4" s="771" t="s">
        <v>28658</v>
      </c>
      <c r="F4" s="87" t="s">
        <v>28577</v>
      </c>
      <c r="G4" s="768" t="s">
        <v>24103</v>
      </c>
      <c r="H4" s="860" t="s">
        <v>28580</v>
      </c>
      <c r="I4" s="264" t="s">
        <v>22160</v>
      </c>
      <c r="J4" s="264"/>
      <c r="K4" s="264"/>
      <c r="L4" s="264"/>
      <c r="M4" s="264"/>
      <c r="N4" s="264"/>
      <c r="O4" s="769">
        <v>44385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 t="s">
        <v>29712</v>
      </c>
      <c r="D5" s="264" t="s">
        <v>28652</v>
      </c>
      <c r="E5" s="771" t="s">
        <v>28659</v>
      </c>
      <c r="F5" s="87" t="s">
        <v>28577</v>
      </c>
      <c r="G5" s="768" t="s">
        <v>24103</v>
      </c>
      <c r="H5" s="860" t="s">
        <v>28581</v>
      </c>
      <c r="I5" s="264" t="s">
        <v>22160</v>
      </c>
      <c r="J5" s="264"/>
      <c r="K5" s="264"/>
      <c r="L5" s="264"/>
      <c r="M5" s="264"/>
      <c r="N5" s="264"/>
      <c r="O5" s="769">
        <v>44385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31542</v>
      </c>
      <c r="D6" s="264" t="s">
        <v>28653</v>
      </c>
      <c r="E6" s="771" t="s">
        <v>28660</v>
      </c>
      <c r="F6" s="87" t="s">
        <v>28577</v>
      </c>
      <c r="G6" s="768" t="s">
        <v>24103</v>
      </c>
      <c r="H6" s="860" t="s">
        <v>28582</v>
      </c>
      <c r="I6" s="264" t="s">
        <v>22160</v>
      </c>
      <c r="J6" s="264"/>
      <c r="K6" s="264"/>
      <c r="L6" s="264"/>
      <c r="M6" s="264"/>
      <c r="N6" s="264"/>
      <c r="O6" s="769">
        <v>44385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31548</v>
      </c>
      <c r="D7" s="264" t="s">
        <v>28654</v>
      </c>
      <c r="E7" s="771" t="s">
        <v>28661</v>
      </c>
      <c r="F7" s="87" t="s">
        <v>28577</v>
      </c>
      <c r="G7" s="768" t="s">
        <v>24103</v>
      </c>
      <c r="H7" s="860" t="s">
        <v>28583</v>
      </c>
      <c r="I7" s="264" t="s">
        <v>22160</v>
      </c>
      <c r="J7" s="264"/>
      <c r="K7" s="264"/>
      <c r="L7" s="264"/>
      <c r="M7" s="264"/>
      <c r="N7" s="264"/>
      <c r="O7" s="769">
        <v>44385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 t="s">
        <v>31549</v>
      </c>
      <c r="D8" s="264" t="s">
        <v>28655</v>
      </c>
      <c r="E8" s="771" t="s">
        <v>28662</v>
      </c>
      <c r="F8" s="87" t="s">
        <v>28577</v>
      </c>
      <c r="G8" s="768" t="s">
        <v>24103</v>
      </c>
      <c r="H8" s="860" t="s">
        <v>28584</v>
      </c>
      <c r="I8" s="264" t="s">
        <v>22160</v>
      </c>
      <c r="J8" s="264"/>
      <c r="K8" s="264"/>
      <c r="L8" s="264"/>
      <c r="M8" s="264"/>
      <c r="N8" s="264"/>
      <c r="O8" s="769">
        <v>44385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 t="s">
        <v>29092</v>
      </c>
      <c r="D9" s="264" t="s">
        <v>29122</v>
      </c>
      <c r="E9" s="771" t="s">
        <v>29123</v>
      </c>
      <c r="F9" s="87" t="s">
        <v>28577</v>
      </c>
      <c r="G9" s="768" t="s">
        <v>24103</v>
      </c>
      <c r="H9" s="860" t="s">
        <v>29093</v>
      </c>
      <c r="I9" s="264" t="s">
        <v>22160</v>
      </c>
      <c r="J9" s="264"/>
      <c r="K9" s="264"/>
      <c r="L9" s="264"/>
      <c r="M9" s="264"/>
      <c r="N9" s="264"/>
      <c r="O9" s="769">
        <v>44441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ofinet@nihonsoft.net"/>
    <hyperlink ref="F9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10000</v>
      </c>
      <c r="C2" s="977" t="s">
        <v>28899</v>
      </c>
      <c r="D2" s="264" t="s">
        <v>28920</v>
      </c>
      <c r="E2" s="771" t="s">
        <v>28924</v>
      </c>
      <c r="F2" s="87" t="s">
        <v>28552</v>
      </c>
      <c r="G2" s="768" t="s">
        <v>28553</v>
      </c>
      <c r="H2" s="860" t="s">
        <v>28903</v>
      </c>
      <c r="I2" s="264" t="s">
        <v>28554</v>
      </c>
      <c r="J2" s="264"/>
      <c r="K2" s="264"/>
      <c r="L2" s="264"/>
      <c r="M2" s="264"/>
      <c r="N2" s="264"/>
      <c r="O2" s="769">
        <v>44415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20000</v>
      </c>
      <c r="C3" s="977" t="s">
        <v>28897</v>
      </c>
      <c r="D3" s="264" t="s">
        <v>28921</v>
      </c>
      <c r="E3" s="771" t="s">
        <v>28925</v>
      </c>
      <c r="F3" s="87" t="s">
        <v>28552</v>
      </c>
      <c r="G3" s="768" t="s">
        <v>28553</v>
      </c>
      <c r="H3" s="860" t="s">
        <v>28901</v>
      </c>
      <c r="I3" s="264" t="s">
        <v>28554</v>
      </c>
      <c r="J3" s="264"/>
      <c r="K3" s="264"/>
      <c r="L3" s="264"/>
      <c r="M3" s="264"/>
      <c r="N3" s="264"/>
      <c r="O3" s="769">
        <v>44415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30000</v>
      </c>
      <c r="C4" s="977" t="s">
        <v>28898</v>
      </c>
      <c r="D4" s="264" t="s">
        <v>28922</v>
      </c>
      <c r="E4" s="771" t="s">
        <v>28926</v>
      </c>
      <c r="F4" s="87" t="s">
        <v>28552</v>
      </c>
      <c r="G4" s="768" t="s">
        <v>28553</v>
      </c>
      <c r="H4" s="860" t="s">
        <v>28902</v>
      </c>
      <c r="I4" s="264" t="s">
        <v>28554</v>
      </c>
      <c r="J4" s="264"/>
      <c r="K4" s="264"/>
      <c r="L4" s="264"/>
      <c r="M4" s="264"/>
      <c r="N4" s="264"/>
      <c r="O4" s="769">
        <v>44415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>
        <v>40000</v>
      </c>
      <c r="C5" s="977" t="s">
        <v>28896</v>
      </c>
      <c r="D5" s="264" t="s">
        <v>28923</v>
      </c>
      <c r="E5" s="771" t="s">
        <v>28927</v>
      </c>
      <c r="F5" s="87" t="s">
        <v>28552</v>
      </c>
      <c r="G5" s="768" t="s">
        <v>28553</v>
      </c>
      <c r="H5" s="860" t="s">
        <v>28900</v>
      </c>
      <c r="I5" s="264" t="s">
        <v>28554</v>
      </c>
      <c r="J5" s="264"/>
      <c r="K5" s="264"/>
      <c r="L5" s="264"/>
      <c r="M5" s="264"/>
      <c r="N5" s="264"/>
      <c r="O5" s="769">
        <v>44415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29716</v>
      </c>
      <c r="D2" s="264" t="s">
        <v>28743</v>
      </c>
      <c r="E2" s="771" t="s">
        <v>28753</v>
      </c>
      <c r="F2" s="87" t="s">
        <v>28577</v>
      </c>
      <c r="G2" s="768" t="s">
        <v>24103</v>
      </c>
      <c r="H2" s="860" t="s">
        <v>28724</v>
      </c>
      <c r="I2" s="264" t="s">
        <v>28722</v>
      </c>
      <c r="J2" s="264"/>
      <c r="K2" s="264"/>
      <c r="L2" s="264"/>
      <c r="M2" s="264"/>
      <c r="N2" s="264"/>
      <c r="O2" s="769">
        <v>44393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29714</v>
      </c>
      <c r="D3" s="264" t="s">
        <v>28744</v>
      </c>
      <c r="E3" s="771" t="s">
        <v>28754</v>
      </c>
      <c r="F3" s="87" t="s">
        <v>28577</v>
      </c>
      <c r="G3" s="768" t="s">
        <v>24103</v>
      </c>
      <c r="H3" s="860" t="s">
        <v>28725</v>
      </c>
      <c r="I3" s="264" t="s">
        <v>28722</v>
      </c>
      <c r="J3" s="264"/>
      <c r="K3" s="264"/>
      <c r="L3" s="264"/>
      <c r="M3" s="264"/>
      <c r="N3" s="264"/>
      <c r="O3" s="769">
        <v>44393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29713</v>
      </c>
      <c r="D4" s="264" t="s">
        <v>28745</v>
      </c>
      <c r="E4" s="771" t="s">
        <v>28755</v>
      </c>
      <c r="F4" s="87" t="s">
        <v>28577</v>
      </c>
      <c r="G4" s="768" t="s">
        <v>24103</v>
      </c>
      <c r="H4" s="860" t="s">
        <v>28726</v>
      </c>
      <c r="I4" s="264" t="s">
        <v>28722</v>
      </c>
      <c r="J4" s="264"/>
      <c r="K4" s="264"/>
      <c r="L4" s="264"/>
      <c r="M4" s="264"/>
      <c r="N4" s="264"/>
      <c r="O4" s="769">
        <v>44393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 t="s">
        <v>29715</v>
      </c>
      <c r="D5" s="264" t="s">
        <v>28746</v>
      </c>
      <c r="E5" s="771" t="s">
        <v>28756</v>
      </c>
      <c r="F5" s="87" t="s">
        <v>28577</v>
      </c>
      <c r="G5" s="768" t="s">
        <v>24103</v>
      </c>
      <c r="H5" s="860" t="s">
        <v>28727</v>
      </c>
      <c r="I5" s="264" t="s">
        <v>28722</v>
      </c>
      <c r="J5" s="264"/>
      <c r="K5" s="264"/>
      <c r="L5" s="264"/>
      <c r="M5" s="264"/>
      <c r="N5" s="264"/>
      <c r="O5" s="769">
        <v>44393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28716</v>
      </c>
      <c r="D6" s="264" t="s">
        <v>28747</v>
      </c>
      <c r="E6" s="771" t="s">
        <v>28757</v>
      </c>
      <c r="F6" s="87" t="s">
        <v>28577</v>
      </c>
      <c r="G6" s="768" t="s">
        <v>24103</v>
      </c>
      <c r="H6" s="860" t="s">
        <v>28728</v>
      </c>
      <c r="I6" s="264" t="s">
        <v>28722</v>
      </c>
      <c r="J6" s="264"/>
      <c r="K6" s="264"/>
      <c r="L6" s="264"/>
      <c r="M6" s="264"/>
      <c r="N6" s="264"/>
      <c r="O6" s="769">
        <v>44393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28717</v>
      </c>
      <c r="D7" s="264" t="s">
        <v>28748</v>
      </c>
      <c r="E7" s="771" t="s">
        <v>28758</v>
      </c>
      <c r="F7" s="87" t="s">
        <v>28577</v>
      </c>
      <c r="G7" s="768" t="s">
        <v>24103</v>
      </c>
      <c r="H7" s="860" t="s">
        <v>28729</v>
      </c>
      <c r="I7" s="264" t="s">
        <v>28722</v>
      </c>
      <c r="J7" s="264"/>
      <c r="K7" s="264"/>
      <c r="L7" s="264"/>
      <c r="M7" s="264"/>
      <c r="N7" s="264"/>
      <c r="O7" s="769">
        <v>44393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/>
      <c r="C8" s="977" t="s">
        <v>28718</v>
      </c>
      <c r="D8" s="264" t="s">
        <v>28749</v>
      </c>
      <c r="E8" s="771" t="s">
        <v>28759</v>
      </c>
      <c r="F8" s="87" t="s">
        <v>28577</v>
      </c>
      <c r="G8" s="768" t="s">
        <v>24103</v>
      </c>
      <c r="H8" s="860" t="s">
        <v>28730</v>
      </c>
      <c r="I8" s="264" t="s">
        <v>28722</v>
      </c>
      <c r="J8" s="264"/>
      <c r="K8" s="264"/>
      <c r="L8" s="264"/>
      <c r="M8" s="264"/>
      <c r="N8" s="264"/>
      <c r="O8" s="769">
        <v>44393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/>
      <c r="C9" s="977" t="s">
        <v>28719</v>
      </c>
      <c r="D9" s="264" t="s">
        <v>28750</v>
      </c>
      <c r="E9" s="771" t="s">
        <v>28760</v>
      </c>
      <c r="F9" s="87" t="s">
        <v>28577</v>
      </c>
      <c r="G9" s="768" t="s">
        <v>24103</v>
      </c>
      <c r="H9" s="860" t="s">
        <v>28731</v>
      </c>
      <c r="I9" s="264" t="s">
        <v>28722</v>
      </c>
      <c r="J9" s="264"/>
      <c r="K9" s="264"/>
      <c r="L9" s="264"/>
      <c r="M9" s="264"/>
      <c r="N9" s="264"/>
      <c r="O9" s="769">
        <v>44393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/>
      <c r="C10" s="977" t="s">
        <v>28720</v>
      </c>
      <c r="D10" s="264" t="s">
        <v>28751</v>
      </c>
      <c r="E10" s="771" t="s">
        <v>28761</v>
      </c>
      <c r="F10" s="87" t="s">
        <v>28577</v>
      </c>
      <c r="G10" s="768" t="s">
        <v>24103</v>
      </c>
      <c r="H10" s="860" t="s">
        <v>28732</v>
      </c>
      <c r="I10" s="264" t="s">
        <v>28722</v>
      </c>
      <c r="J10" s="264"/>
      <c r="K10" s="264"/>
      <c r="L10" s="264"/>
      <c r="M10" s="264"/>
      <c r="N10" s="264"/>
      <c r="O10" s="769">
        <v>44393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/>
      <c r="C11" s="977" t="s">
        <v>28721</v>
      </c>
      <c r="D11" s="264" t="s">
        <v>28752</v>
      </c>
      <c r="E11" s="771" t="s">
        <v>28762</v>
      </c>
      <c r="F11" s="87" t="s">
        <v>28577</v>
      </c>
      <c r="G11" s="768" t="s">
        <v>24103</v>
      </c>
      <c r="H11" s="860" t="s">
        <v>28723</v>
      </c>
      <c r="I11" s="264" t="s">
        <v>28722</v>
      </c>
      <c r="J11" s="264"/>
      <c r="K11" s="264"/>
      <c r="L11" s="264"/>
      <c r="M11" s="264"/>
      <c r="N11" s="264"/>
      <c r="O11" s="769">
        <v>44393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ofinet@nihonsoft.net"/>
    <hyperlink ref="F9:F11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>
    <pageSetUpPr fitToPage="1"/>
  </sheetPr>
  <dimension ref="A1:X44"/>
  <sheetViews>
    <sheetView zoomScaleNormal="100" workbookViewId="0">
      <pane ySplit="1" topLeftCell="A2" activePane="bottomLeft" state="frozen"/>
      <selection pane="bottomLeft" activeCell="C3" sqref="C3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29717</v>
      </c>
      <c r="D2" s="264"/>
      <c r="E2" s="771"/>
      <c r="F2" s="87" t="s">
        <v>28740</v>
      </c>
      <c r="G2" s="768" t="s">
        <v>28773</v>
      </c>
      <c r="H2" s="860" t="s">
        <v>28739</v>
      </c>
      <c r="I2" s="264" t="s">
        <v>28738</v>
      </c>
      <c r="J2" s="264"/>
      <c r="K2" s="264"/>
      <c r="L2" s="264"/>
      <c r="M2" s="264"/>
      <c r="N2" s="264"/>
      <c r="O2" s="769"/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</v>
      </c>
      <c r="C2" s="977" t="s">
        <v>28941</v>
      </c>
      <c r="D2" s="264" t="s">
        <v>28956</v>
      </c>
      <c r="E2" s="771" t="s">
        <v>28958</v>
      </c>
      <c r="F2" s="87" t="s">
        <v>24102</v>
      </c>
      <c r="G2" s="768" t="s">
        <v>24103</v>
      </c>
      <c r="H2" s="860" t="s">
        <v>28940</v>
      </c>
      <c r="I2" s="264" t="s">
        <v>22160</v>
      </c>
      <c r="J2" s="264"/>
      <c r="K2" s="264"/>
      <c r="L2" s="264"/>
      <c r="M2" s="264"/>
      <c r="N2" s="264"/>
      <c r="O2" s="769">
        <v>44425</v>
      </c>
      <c r="P2" s="41"/>
      <c r="Q2" s="41" t="s">
        <v>29366</v>
      </c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</v>
      </c>
      <c r="C3" s="977" t="s">
        <v>28942</v>
      </c>
      <c r="D3" s="264" t="s">
        <v>28957</v>
      </c>
      <c r="E3" s="771" t="s">
        <v>28959</v>
      </c>
      <c r="F3" s="87" t="s">
        <v>24102</v>
      </c>
      <c r="G3" s="768" t="s">
        <v>24103</v>
      </c>
      <c r="H3" s="860" t="s">
        <v>28939</v>
      </c>
      <c r="I3" s="264" t="s">
        <v>22160</v>
      </c>
      <c r="J3" s="264"/>
      <c r="K3" s="264"/>
      <c r="L3" s="264"/>
      <c r="M3" s="264"/>
      <c r="N3" s="264"/>
      <c r="O3" s="769">
        <v>44425</v>
      </c>
      <c r="P3" s="41"/>
      <c r="Q3" s="41" t="s">
        <v>29367</v>
      </c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300</v>
      </c>
      <c r="C4" s="977" t="s">
        <v>29006</v>
      </c>
      <c r="D4" s="264" t="s">
        <v>29018</v>
      </c>
      <c r="E4" s="771" t="s">
        <v>29019</v>
      </c>
      <c r="F4" s="87" t="s">
        <v>24102</v>
      </c>
      <c r="G4" s="768" t="s">
        <v>24103</v>
      </c>
      <c r="H4" s="860" t="s">
        <v>29007</v>
      </c>
      <c r="I4" s="264" t="s">
        <v>22160</v>
      </c>
      <c r="J4" s="264"/>
      <c r="K4" s="264"/>
      <c r="L4" s="264"/>
      <c r="M4" s="264"/>
      <c r="N4" s="264"/>
      <c r="O4" s="769">
        <v>44435</v>
      </c>
      <c r="P4" s="41"/>
      <c r="Q4" s="41" t="s">
        <v>29368</v>
      </c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195">
        <v>400</v>
      </c>
      <c r="C5" s="977" t="s">
        <v>33263</v>
      </c>
      <c r="D5" s="264" t="s">
        <v>33284</v>
      </c>
      <c r="E5" s="771" t="s">
        <v>33285</v>
      </c>
      <c r="F5" s="87" t="s">
        <v>24102</v>
      </c>
      <c r="G5" s="768" t="s">
        <v>24103</v>
      </c>
      <c r="H5" s="860" t="s">
        <v>33264</v>
      </c>
      <c r="I5" s="264" t="s">
        <v>22160</v>
      </c>
      <c r="J5" s="264"/>
      <c r="K5" s="264"/>
      <c r="L5" s="264"/>
      <c r="M5" s="264"/>
      <c r="N5" s="264"/>
      <c r="O5" s="769">
        <v>44614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29012</v>
      </c>
      <c r="D2" s="264" t="s">
        <v>29111</v>
      </c>
      <c r="E2" s="771" t="s">
        <v>29114</v>
      </c>
      <c r="F2" s="87" t="s">
        <v>24102</v>
      </c>
      <c r="G2" s="768" t="s">
        <v>24103</v>
      </c>
      <c r="H2" s="860" t="s">
        <v>29016</v>
      </c>
      <c r="I2" s="264" t="s">
        <v>22160</v>
      </c>
      <c r="J2" s="264"/>
      <c r="K2" s="264"/>
      <c r="L2" s="264"/>
      <c r="M2" s="264"/>
      <c r="N2" s="264"/>
      <c r="O2" s="769">
        <v>44440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29013</v>
      </c>
      <c r="D3" s="264" t="s">
        <v>29112</v>
      </c>
      <c r="E3" s="771" t="s">
        <v>29115</v>
      </c>
      <c r="F3" s="87" t="s">
        <v>24102</v>
      </c>
      <c r="G3" s="768" t="s">
        <v>24103</v>
      </c>
      <c r="H3" s="860" t="s">
        <v>29017</v>
      </c>
      <c r="I3" s="264" t="s">
        <v>22160</v>
      </c>
      <c r="J3" s="264"/>
      <c r="K3" s="264"/>
      <c r="L3" s="264"/>
      <c r="M3" s="264"/>
      <c r="N3" s="264"/>
      <c r="O3" s="769">
        <v>44440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29014</v>
      </c>
      <c r="D4" s="264" t="s">
        <v>29113</v>
      </c>
      <c r="E4" s="771" t="s">
        <v>29116</v>
      </c>
      <c r="F4" s="87" t="s">
        <v>24102</v>
      </c>
      <c r="G4" s="768" t="s">
        <v>24103</v>
      </c>
      <c r="H4" s="860" t="s">
        <v>29015</v>
      </c>
      <c r="I4" s="264" t="s">
        <v>22160</v>
      </c>
      <c r="J4" s="264"/>
      <c r="K4" s="264"/>
      <c r="L4" s="264"/>
      <c r="M4" s="264"/>
      <c r="N4" s="264"/>
      <c r="O4" s="769">
        <v>44440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29088</v>
      </c>
      <c r="D2" s="264" t="s">
        <v>29109</v>
      </c>
      <c r="E2" s="771" t="s">
        <v>29110</v>
      </c>
      <c r="F2" s="87" t="s">
        <v>24102</v>
      </c>
      <c r="G2" s="768" t="s">
        <v>24103</v>
      </c>
      <c r="H2" s="860" t="s">
        <v>29089</v>
      </c>
      <c r="I2" s="264" t="s">
        <v>22160</v>
      </c>
      <c r="J2" s="264"/>
      <c r="K2" s="264"/>
      <c r="L2" s="264"/>
      <c r="M2" s="264"/>
      <c r="N2" s="264"/>
      <c r="O2" s="769">
        <v>44440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29094</v>
      </c>
      <c r="D2" s="264" t="s">
        <v>29124</v>
      </c>
      <c r="E2" s="771" t="s">
        <v>29125</v>
      </c>
      <c r="F2" s="87" t="s">
        <v>24102</v>
      </c>
      <c r="G2" s="768" t="s">
        <v>24103</v>
      </c>
      <c r="H2" s="860" t="s">
        <v>29095</v>
      </c>
      <c r="I2" s="264" t="s">
        <v>22160</v>
      </c>
      <c r="J2" s="264"/>
      <c r="K2" s="264"/>
      <c r="L2" s="264"/>
      <c r="M2" s="264"/>
      <c r="N2" s="264"/>
      <c r="O2" s="769">
        <v>44441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29107</v>
      </c>
      <c r="D2" s="264" t="s">
        <v>29185</v>
      </c>
      <c r="E2" s="771" t="s">
        <v>29186</v>
      </c>
      <c r="F2" s="87" t="s">
        <v>24102</v>
      </c>
      <c r="G2" s="768" t="s">
        <v>24103</v>
      </c>
      <c r="H2" s="860" t="s">
        <v>29108</v>
      </c>
      <c r="I2" s="264" t="s">
        <v>22160</v>
      </c>
      <c r="J2" s="264"/>
      <c r="K2" s="264"/>
      <c r="L2" s="264"/>
      <c r="M2" s="264"/>
      <c r="N2" s="264"/>
      <c r="O2" s="769">
        <v>44446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29140</v>
      </c>
      <c r="D2" s="264" t="s">
        <v>29197</v>
      </c>
      <c r="E2" s="771" t="s">
        <v>29201</v>
      </c>
      <c r="F2" s="87" t="s">
        <v>24102</v>
      </c>
      <c r="G2" s="768" t="s">
        <v>24103</v>
      </c>
      <c r="H2" s="860" t="s">
        <v>29216</v>
      </c>
      <c r="I2" s="264" t="s">
        <v>22160</v>
      </c>
      <c r="J2" s="264"/>
      <c r="K2" s="264"/>
      <c r="L2" s="264"/>
      <c r="M2" s="264"/>
      <c r="N2" s="264"/>
      <c r="O2" s="769">
        <v>44446</v>
      </c>
      <c r="P2" s="41"/>
      <c r="Q2" s="41" t="s">
        <v>29217</v>
      </c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29141</v>
      </c>
      <c r="D3" s="264" t="s">
        <v>29198</v>
      </c>
      <c r="E3" s="771" t="s">
        <v>29202</v>
      </c>
      <c r="F3" s="87" t="s">
        <v>24102</v>
      </c>
      <c r="G3" s="768" t="s">
        <v>24103</v>
      </c>
      <c r="H3" s="860" t="s">
        <v>29138</v>
      </c>
      <c r="I3" s="264" t="s">
        <v>22160</v>
      </c>
      <c r="J3" s="264"/>
      <c r="K3" s="264"/>
      <c r="L3" s="264"/>
      <c r="M3" s="264"/>
      <c r="N3" s="264"/>
      <c r="O3" s="769">
        <v>44446</v>
      </c>
      <c r="P3" s="41"/>
      <c r="Q3" s="41" t="s">
        <v>29218</v>
      </c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29142</v>
      </c>
      <c r="D4" s="264" t="s">
        <v>29199</v>
      </c>
      <c r="E4" s="771" t="s">
        <v>29203</v>
      </c>
      <c r="F4" s="87" t="s">
        <v>24102</v>
      </c>
      <c r="G4" s="768" t="s">
        <v>24103</v>
      </c>
      <c r="H4" s="860" t="s">
        <v>29139</v>
      </c>
      <c r="I4" s="264" t="s">
        <v>22160</v>
      </c>
      <c r="J4" s="264"/>
      <c r="K4" s="264"/>
      <c r="L4" s="264"/>
      <c r="M4" s="264"/>
      <c r="N4" s="264"/>
      <c r="O4" s="769">
        <v>44446</v>
      </c>
      <c r="P4" s="41"/>
      <c r="Q4" s="41" t="s">
        <v>29219</v>
      </c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 t="s">
        <v>29143</v>
      </c>
      <c r="D5" s="264" t="s">
        <v>29200</v>
      </c>
      <c r="E5" s="771" t="s">
        <v>29204</v>
      </c>
      <c r="F5" s="87" t="s">
        <v>24102</v>
      </c>
      <c r="G5" s="768" t="s">
        <v>24103</v>
      </c>
      <c r="H5" s="860" t="s">
        <v>29137</v>
      </c>
      <c r="I5" s="264" t="s">
        <v>22160</v>
      </c>
      <c r="J5" s="264"/>
      <c r="K5" s="264"/>
      <c r="L5" s="264"/>
      <c r="M5" s="264"/>
      <c r="N5" s="264"/>
      <c r="O5" s="769">
        <v>44446</v>
      </c>
      <c r="P5" s="41"/>
      <c r="Q5" s="41" t="s">
        <v>29220</v>
      </c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32940</v>
      </c>
      <c r="D6" s="264" t="s">
        <v>33004</v>
      </c>
      <c r="E6" s="860" t="s">
        <v>33005</v>
      </c>
      <c r="F6" s="87" t="s">
        <v>24102</v>
      </c>
      <c r="G6" s="768" t="s">
        <v>24103</v>
      </c>
      <c r="H6" s="860" t="s">
        <v>32955</v>
      </c>
      <c r="I6" s="264" t="s">
        <v>22160</v>
      </c>
      <c r="J6" s="264"/>
      <c r="K6" s="264"/>
      <c r="L6" s="264"/>
      <c r="M6" s="264"/>
      <c r="N6" s="264"/>
      <c r="O6" s="769">
        <v>44589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860"/>
      <c r="F7" s="860"/>
      <c r="G7" s="860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860"/>
      <c r="F8" s="860"/>
      <c r="G8" s="860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860"/>
      <c r="F9" s="860"/>
      <c r="G9" s="860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860"/>
      <c r="F10" s="860"/>
      <c r="G10" s="860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860"/>
      <c r="F11" s="860"/>
      <c r="G11" s="860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860"/>
      <c r="F12" s="860"/>
      <c r="G12" s="860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860"/>
      <c r="F13" s="860"/>
      <c r="G13" s="860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860"/>
      <c r="F14" s="860"/>
      <c r="G14" s="860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860"/>
      <c r="F15" s="860"/>
      <c r="G15" s="860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860"/>
      <c r="F16" s="860"/>
      <c r="G16" s="860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860"/>
      <c r="F17" s="860"/>
      <c r="G17" s="860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860"/>
      <c r="F18" s="860"/>
      <c r="G18" s="860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860"/>
      <c r="F19" s="860"/>
      <c r="G19" s="860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860"/>
      <c r="F20" s="860"/>
      <c r="G20" s="860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860"/>
      <c r="F21" s="860"/>
      <c r="G21" s="860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860"/>
      <c r="F22" s="860"/>
      <c r="G22" s="860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860"/>
      <c r="F23" s="860"/>
      <c r="G23" s="860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860"/>
      <c r="F24" s="860"/>
      <c r="G24" s="860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860"/>
      <c r="F25" s="860"/>
      <c r="G25" s="860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860"/>
      <c r="F26" s="860"/>
      <c r="G26" s="860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860"/>
      <c r="F27" s="860"/>
      <c r="G27" s="860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860"/>
      <c r="F28" s="860"/>
      <c r="G28" s="860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860"/>
      <c r="F29" s="860"/>
      <c r="G29" s="860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768"/>
      <c r="G30" s="860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524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524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524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524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524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524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524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524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524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524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524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506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506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>
    <pageSetUpPr fitToPage="1"/>
  </sheetPr>
  <dimension ref="A1:X44"/>
  <sheetViews>
    <sheetView zoomScaleNormal="100" workbookViewId="0">
      <pane ySplit="1" topLeftCell="A20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35.375" style="104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31499</v>
      </c>
      <c r="D2" s="264" t="s">
        <v>30179</v>
      </c>
      <c r="E2" s="771" t="s">
        <v>30214</v>
      </c>
      <c r="F2" s="87" t="s">
        <v>24102</v>
      </c>
      <c r="G2" s="768" t="s">
        <v>24103</v>
      </c>
      <c r="H2" s="860" t="s">
        <v>29965</v>
      </c>
      <c r="I2" s="264" t="s">
        <v>22160</v>
      </c>
      <c r="J2" s="264"/>
      <c r="K2" s="264"/>
      <c r="L2" s="264"/>
      <c r="M2" s="264"/>
      <c r="N2" s="264"/>
      <c r="O2" s="769">
        <v>44496</v>
      </c>
      <c r="P2" s="41"/>
      <c r="Q2" s="41"/>
      <c r="R2" s="41"/>
      <c r="S2" s="41"/>
      <c r="T2" s="41"/>
      <c r="U2" s="861"/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31500</v>
      </c>
      <c r="D3" s="264" t="s">
        <v>30180</v>
      </c>
      <c r="E3" s="771" t="s">
        <v>30215</v>
      </c>
      <c r="F3" s="87" t="s">
        <v>24102</v>
      </c>
      <c r="G3" s="768" t="s">
        <v>24103</v>
      </c>
      <c r="H3" s="860" t="s">
        <v>29966</v>
      </c>
      <c r="I3" s="264" t="s">
        <v>22160</v>
      </c>
      <c r="J3" s="264"/>
      <c r="K3" s="264"/>
      <c r="L3" s="264"/>
      <c r="M3" s="264"/>
      <c r="N3" s="264"/>
      <c r="O3" s="769">
        <v>44496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31501</v>
      </c>
      <c r="D4" s="264" t="s">
        <v>30181</v>
      </c>
      <c r="E4" s="771" t="s">
        <v>30216</v>
      </c>
      <c r="F4" s="87" t="s">
        <v>24102</v>
      </c>
      <c r="G4" s="768" t="s">
        <v>24103</v>
      </c>
      <c r="H4" s="860" t="s">
        <v>29967</v>
      </c>
      <c r="I4" s="264" t="s">
        <v>22160</v>
      </c>
      <c r="J4" s="264"/>
      <c r="K4" s="264"/>
      <c r="L4" s="264"/>
      <c r="M4" s="264"/>
      <c r="N4" s="264"/>
      <c r="O4" s="769">
        <v>44496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 t="s">
        <v>31502</v>
      </c>
      <c r="D5" s="264" t="s">
        <v>30182</v>
      </c>
      <c r="E5" s="771" t="s">
        <v>30217</v>
      </c>
      <c r="F5" s="87" t="s">
        <v>24102</v>
      </c>
      <c r="G5" s="768" t="s">
        <v>24103</v>
      </c>
      <c r="H5" s="860" t="s">
        <v>29968</v>
      </c>
      <c r="I5" s="264" t="s">
        <v>22160</v>
      </c>
      <c r="J5" s="264"/>
      <c r="K5" s="264"/>
      <c r="L5" s="264"/>
      <c r="M5" s="264"/>
      <c r="N5" s="264"/>
      <c r="O5" s="769">
        <v>44496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31503</v>
      </c>
      <c r="D6" s="264" t="s">
        <v>30183</v>
      </c>
      <c r="E6" s="771" t="s">
        <v>30218</v>
      </c>
      <c r="F6" s="87" t="s">
        <v>24102</v>
      </c>
      <c r="G6" s="768" t="s">
        <v>24103</v>
      </c>
      <c r="H6" s="860" t="s">
        <v>29969</v>
      </c>
      <c r="I6" s="264" t="s">
        <v>22160</v>
      </c>
      <c r="J6" s="264"/>
      <c r="K6" s="264"/>
      <c r="L6" s="264"/>
      <c r="M6" s="264"/>
      <c r="N6" s="264"/>
      <c r="O6" s="769">
        <v>44496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31504</v>
      </c>
      <c r="D7" s="264" t="s">
        <v>30184</v>
      </c>
      <c r="E7" s="771" t="s">
        <v>30219</v>
      </c>
      <c r="F7" s="87" t="s">
        <v>24102</v>
      </c>
      <c r="G7" s="768" t="s">
        <v>24103</v>
      </c>
      <c r="H7" s="860" t="s">
        <v>29970</v>
      </c>
      <c r="I7" s="264" t="s">
        <v>22160</v>
      </c>
      <c r="J7" s="264"/>
      <c r="K7" s="264"/>
      <c r="L7" s="264"/>
      <c r="M7" s="264"/>
      <c r="N7" s="264"/>
      <c r="O7" s="769">
        <v>44496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/>
      <c r="C8" s="977" t="s">
        <v>31505</v>
      </c>
      <c r="D8" s="264" t="s">
        <v>30185</v>
      </c>
      <c r="E8" s="771" t="s">
        <v>30220</v>
      </c>
      <c r="F8" s="87" t="s">
        <v>24102</v>
      </c>
      <c r="G8" s="768" t="s">
        <v>24103</v>
      </c>
      <c r="H8" s="860" t="s">
        <v>29971</v>
      </c>
      <c r="I8" s="264" t="s">
        <v>22160</v>
      </c>
      <c r="J8" s="264"/>
      <c r="K8" s="264"/>
      <c r="L8" s="264"/>
      <c r="M8" s="264"/>
      <c r="N8" s="264"/>
      <c r="O8" s="769">
        <v>44496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/>
      <c r="C9" s="977" t="s">
        <v>31506</v>
      </c>
      <c r="D9" s="264" t="s">
        <v>30186</v>
      </c>
      <c r="E9" s="771" t="s">
        <v>30221</v>
      </c>
      <c r="F9" s="87" t="s">
        <v>24102</v>
      </c>
      <c r="G9" s="768" t="s">
        <v>24103</v>
      </c>
      <c r="H9" s="860" t="s">
        <v>29972</v>
      </c>
      <c r="I9" s="264" t="s">
        <v>22160</v>
      </c>
      <c r="J9" s="264"/>
      <c r="K9" s="264"/>
      <c r="L9" s="264"/>
      <c r="M9" s="264"/>
      <c r="N9" s="264"/>
      <c r="O9" s="769">
        <v>44496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/>
      <c r="C10" s="977" t="s">
        <v>31507</v>
      </c>
      <c r="D10" s="264" t="s">
        <v>30187</v>
      </c>
      <c r="E10" s="771" t="s">
        <v>30222</v>
      </c>
      <c r="F10" s="87" t="s">
        <v>24102</v>
      </c>
      <c r="G10" s="768" t="s">
        <v>24103</v>
      </c>
      <c r="H10" s="860" t="s">
        <v>29973</v>
      </c>
      <c r="I10" s="264" t="s">
        <v>22160</v>
      </c>
      <c r="J10" s="264"/>
      <c r="K10" s="264"/>
      <c r="L10" s="264"/>
      <c r="M10" s="264"/>
      <c r="N10" s="264"/>
      <c r="O10" s="769">
        <v>44496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/>
      <c r="C11" s="977" t="s">
        <v>31508</v>
      </c>
      <c r="D11" s="264" t="s">
        <v>30188</v>
      </c>
      <c r="E11" s="771" t="s">
        <v>30223</v>
      </c>
      <c r="F11" s="87" t="s">
        <v>24102</v>
      </c>
      <c r="G11" s="768" t="s">
        <v>24103</v>
      </c>
      <c r="H11" s="860" t="s">
        <v>29974</v>
      </c>
      <c r="I11" s="264" t="s">
        <v>22160</v>
      </c>
      <c r="J11" s="264"/>
      <c r="K11" s="264"/>
      <c r="L11" s="264"/>
      <c r="M11" s="264"/>
      <c r="N11" s="264"/>
      <c r="O11" s="769">
        <v>44496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/>
      <c r="C12" s="977" t="s">
        <v>31509</v>
      </c>
      <c r="D12" s="264" t="s">
        <v>30189</v>
      </c>
      <c r="E12" s="771" t="s">
        <v>30224</v>
      </c>
      <c r="F12" s="87" t="s">
        <v>24102</v>
      </c>
      <c r="G12" s="768" t="s">
        <v>24103</v>
      </c>
      <c r="H12" s="860" t="s">
        <v>29975</v>
      </c>
      <c r="I12" s="264" t="s">
        <v>22160</v>
      </c>
      <c r="J12" s="264"/>
      <c r="K12" s="264"/>
      <c r="L12" s="264"/>
      <c r="M12" s="264"/>
      <c r="N12" s="264"/>
      <c r="O12" s="769">
        <v>44496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/>
      <c r="C13" s="977" t="s">
        <v>31510</v>
      </c>
      <c r="D13" s="264" t="s">
        <v>30190</v>
      </c>
      <c r="E13" s="771" t="s">
        <v>30225</v>
      </c>
      <c r="F13" s="87" t="s">
        <v>24102</v>
      </c>
      <c r="G13" s="768" t="s">
        <v>24103</v>
      </c>
      <c r="H13" s="860" t="s">
        <v>29976</v>
      </c>
      <c r="I13" s="264" t="s">
        <v>22160</v>
      </c>
      <c r="J13" s="264"/>
      <c r="K13" s="264"/>
      <c r="L13" s="264"/>
      <c r="M13" s="264"/>
      <c r="N13" s="264"/>
      <c r="O13" s="769">
        <v>44496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/>
      <c r="C14" s="977" t="s">
        <v>31511</v>
      </c>
      <c r="D14" s="264" t="s">
        <v>30191</v>
      </c>
      <c r="E14" s="771" t="s">
        <v>30226</v>
      </c>
      <c r="F14" s="87" t="s">
        <v>24102</v>
      </c>
      <c r="G14" s="768" t="s">
        <v>24103</v>
      </c>
      <c r="H14" s="860" t="s">
        <v>29977</v>
      </c>
      <c r="I14" s="264" t="s">
        <v>22160</v>
      </c>
      <c r="J14" s="264"/>
      <c r="K14" s="264"/>
      <c r="L14" s="264"/>
      <c r="M14" s="264"/>
      <c r="N14" s="264"/>
      <c r="O14" s="769">
        <v>44496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/>
      <c r="C15" s="977" t="s">
        <v>31512</v>
      </c>
      <c r="D15" s="264" t="s">
        <v>30192</v>
      </c>
      <c r="E15" s="771" t="s">
        <v>30227</v>
      </c>
      <c r="F15" s="87" t="s">
        <v>24102</v>
      </c>
      <c r="G15" s="768" t="s">
        <v>24103</v>
      </c>
      <c r="H15" s="860" t="s">
        <v>29978</v>
      </c>
      <c r="I15" s="264" t="s">
        <v>22160</v>
      </c>
      <c r="J15" s="264"/>
      <c r="K15" s="264"/>
      <c r="L15" s="264"/>
      <c r="M15" s="264"/>
      <c r="N15" s="264"/>
      <c r="O15" s="769">
        <v>44496</v>
      </c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/>
      <c r="C16" s="977" t="s">
        <v>31513</v>
      </c>
      <c r="D16" s="264" t="s">
        <v>30193</v>
      </c>
      <c r="E16" s="771" t="s">
        <v>30228</v>
      </c>
      <c r="F16" s="87" t="s">
        <v>24102</v>
      </c>
      <c r="G16" s="768" t="s">
        <v>24103</v>
      </c>
      <c r="H16" s="860" t="s">
        <v>29979</v>
      </c>
      <c r="I16" s="264" t="s">
        <v>22160</v>
      </c>
      <c r="J16" s="264"/>
      <c r="K16" s="264"/>
      <c r="L16" s="264"/>
      <c r="M16" s="264"/>
      <c r="N16" s="264"/>
      <c r="O16" s="769">
        <v>44496</v>
      </c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>
        <v>16</v>
      </c>
      <c r="B17" s="188"/>
      <c r="C17" s="977" t="s">
        <v>31514</v>
      </c>
      <c r="D17" s="264" t="s">
        <v>30194</v>
      </c>
      <c r="E17" s="771" t="s">
        <v>30229</v>
      </c>
      <c r="F17" s="87" t="s">
        <v>24102</v>
      </c>
      <c r="G17" s="768" t="s">
        <v>24103</v>
      </c>
      <c r="H17" s="860" t="s">
        <v>29980</v>
      </c>
      <c r="I17" s="264" t="s">
        <v>22160</v>
      </c>
      <c r="J17" s="264"/>
      <c r="K17" s="264"/>
      <c r="L17" s="264"/>
      <c r="M17" s="264"/>
      <c r="N17" s="264"/>
      <c r="O17" s="769">
        <v>44496</v>
      </c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>
        <v>17</v>
      </c>
      <c r="B18" s="188"/>
      <c r="C18" s="977" t="s">
        <v>31515</v>
      </c>
      <c r="D18" s="264" t="s">
        <v>30195</v>
      </c>
      <c r="E18" s="771" t="s">
        <v>30230</v>
      </c>
      <c r="F18" s="87" t="s">
        <v>24102</v>
      </c>
      <c r="G18" s="768" t="s">
        <v>24103</v>
      </c>
      <c r="H18" s="860" t="s">
        <v>29981</v>
      </c>
      <c r="I18" s="264" t="s">
        <v>22160</v>
      </c>
      <c r="J18" s="264"/>
      <c r="K18" s="264"/>
      <c r="L18" s="264"/>
      <c r="M18" s="264"/>
      <c r="N18" s="264"/>
      <c r="O18" s="769">
        <v>44496</v>
      </c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>
        <v>18</v>
      </c>
      <c r="B19" s="188"/>
      <c r="C19" s="977" t="s">
        <v>31516</v>
      </c>
      <c r="D19" s="264" t="s">
        <v>30196</v>
      </c>
      <c r="E19" s="771" t="s">
        <v>30231</v>
      </c>
      <c r="F19" s="87" t="s">
        <v>24102</v>
      </c>
      <c r="G19" s="768" t="s">
        <v>24103</v>
      </c>
      <c r="H19" s="860" t="s">
        <v>29982</v>
      </c>
      <c r="I19" s="264" t="s">
        <v>22160</v>
      </c>
      <c r="J19" s="264"/>
      <c r="K19" s="264"/>
      <c r="L19" s="264"/>
      <c r="M19" s="264"/>
      <c r="N19" s="264"/>
      <c r="O19" s="769">
        <v>44496</v>
      </c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>
        <v>19</v>
      </c>
      <c r="B20" s="188"/>
      <c r="C20" s="977" t="s">
        <v>31517</v>
      </c>
      <c r="D20" s="264" t="s">
        <v>30197</v>
      </c>
      <c r="E20" s="771" t="s">
        <v>30232</v>
      </c>
      <c r="F20" s="87" t="s">
        <v>24102</v>
      </c>
      <c r="G20" s="768" t="s">
        <v>24103</v>
      </c>
      <c r="H20" s="860" t="s">
        <v>29983</v>
      </c>
      <c r="I20" s="264" t="s">
        <v>22160</v>
      </c>
      <c r="J20" s="264"/>
      <c r="K20" s="264"/>
      <c r="L20" s="264"/>
      <c r="M20" s="264"/>
      <c r="N20" s="264"/>
      <c r="O20" s="769">
        <v>44496</v>
      </c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>
        <v>20</v>
      </c>
      <c r="B21" s="188"/>
      <c r="C21" s="977" t="s">
        <v>31518</v>
      </c>
      <c r="D21" s="264" t="s">
        <v>30198</v>
      </c>
      <c r="E21" s="771" t="s">
        <v>30233</v>
      </c>
      <c r="F21" s="87" t="s">
        <v>24102</v>
      </c>
      <c r="G21" s="768" t="s">
        <v>24103</v>
      </c>
      <c r="H21" s="860" t="s">
        <v>29984</v>
      </c>
      <c r="I21" s="264" t="s">
        <v>22160</v>
      </c>
      <c r="J21" s="264"/>
      <c r="K21" s="264"/>
      <c r="L21" s="264"/>
      <c r="M21" s="264"/>
      <c r="N21" s="264"/>
      <c r="O21" s="769">
        <v>44496</v>
      </c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>
        <v>21</v>
      </c>
      <c r="B22" s="188"/>
      <c r="C22" s="977" t="s">
        <v>31519</v>
      </c>
      <c r="D22" s="264" t="s">
        <v>30199</v>
      </c>
      <c r="E22" s="771" t="s">
        <v>30234</v>
      </c>
      <c r="F22" s="87" t="s">
        <v>24102</v>
      </c>
      <c r="G22" s="768" t="s">
        <v>24103</v>
      </c>
      <c r="H22" s="860" t="s">
        <v>29985</v>
      </c>
      <c r="I22" s="264" t="s">
        <v>22160</v>
      </c>
      <c r="J22" s="41"/>
      <c r="K22" s="41"/>
      <c r="L22" s="41"/>
      <c r="M22" s="41"/>
      <c r="N22" s="41"/>
      <c r="O22" s="769">
        <v>44496</v>
      </c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>
        <v>22</v>
      </c>
      <c r="B23" s="188"/>
      <c r="C23" s="977" t="s">
        <v>31520</v>
      </c>
      <c r="D23" s="264" t="s">
        <v>30200</v>
      </c>
      <c r="E23" s="771" t="s">
        <v>30235</v>
      </c>
      <c r="F23" s="87" t="s">
        <v>24102</v>
      </c>
      <c r="G23" s="768" t="s">
        <v>24103</v>
      </c>
      <c r="H23" s="860" t="s">
        <v>29986</v>
      </c>
      <c r="I23" s="264" t="s">
        <v>22160</v>
      </c>
      <c r="J23" s="41"/>
      <c r="K23" s="41"/>
      <c r="L23" s="41"/>
      <c r="M23" s="41"/>
      <c r="N23" s="41"/>
      <c r="O23" s="769">
        <v>44496</v>
      </c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>
        <v>23</v>
      </c>
      <c r="B24" s="188"/>
      <c r="C24" s="977" t="s">
        <v>31521</v>
      </c>
      <c r="D24" s="264" t="s">
        <v>30201</v>
      </c>
      <c r="E24" s="771" t="s">
        <v>30236</v>
      </c>
      <c r="F24" s="87" t="s">
        <v>24102</v>
      </c>
      <c r="G24" s="768" t="s">
        <v>24103</v>
      </c>
      <c r="H24" s="860" t="s">
        <v>29987</v>
      </c>
      <c r="I24" s="264" t="s">
        <v>22160</v>
      </c>
      <c r="J24" s="41"/>
      <c r="K24" s="41"/>
      <c r="L24" s="41"/>
      <c r="M24" s="41"/>
      <c r="N24" s="41"/>
      <c r="O24" s="769">
        <v>44496</v>
      </c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>
        <v>24</v>
      </c>
      <c r="B25" s="188"/>
      <c r="C25" s="977" t="s">
        <v>31522</v>
      </c>
      <c r="D25" s="264" t="s">
        <v>30202</v>
      </c>
      <c r="E25" s="771" t="s">
        <v>30237</v>
      </c>
      <c r="F25" s="87" t="s">
        <v>24102</v>
      </c>
      <c r="G25" s="768" t="s">
        <v>24103</v>
      </c>
      <c r="H25" s="860" t="s">
        <v>29988</v>
      </c>
      <c r="I25" s="264" t="s">
        <v>22160</v>
      </c>
      <c r="J25" s="41"/>
      <c r="K25" s="41"/>
      <c r="L25" s="41"/>
      <c r="M25" s="41"/>
      <c r="N25" s="41"/>
      <c r="O25" s="769">
        <v>44496</v>
      </c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>
        <v>25</v>
      </c>
      <c r="B26" s="188"/>
      <c r="C26" s="977" t="s">
        <v>31523</v>
      </c>
      <c r="D26" s="264" t="s">
        <v>30203</v>
      </c>
      <c r="E26" s="771" t="s">
        <v>30238</v>
      </c>
      <c r="F26" s="87" t="s">
        <v>24102</v>
      </c>
      <c r="G26" s="768" t="s">
        <v>24103</v>
      </c>
      <c r="H26" s="860" t="s">
        <v>29989</v>
      </c>
      <c r="I26" s="264" t="s">
        <v>22160</v>
      </c>
      <c r="J26" s="41"/>
      <c r="K26" s="41"/>
      <c r="L26" s="41"/>
      <c r="M26" s="41"/>
      <c r="N26" s="41"/>
      <c r="O26" s="769">
        <v>44496</v>
      </c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>
        <v>26</v>
      </c>
      <c r="B27" s="188"/>
      <c r="C27" s="977" t="s">
        <v>31524</v>
      </c>
      <c r="D27" s="264" t="s">
        <v>30204</v>
      </c>
      <c r="E27" s="771" t="s">
        <v>30239</v>
      </c>
      <c r="F27" s="87" t="s">
        <v>24102</v>
      </c>
      <c r="G27" s="768" t="s">
        <v>24103</v>
      </c>
      <c r="H27" s="860" t="s">
        <v>29990</v>
      </c>
      <c r="I27" s="264" t="s">
        <v>22160</v>
      </c>
      <c r="J27" s="41"/>
      <c r="K27" s="41"/>
      <c r="L27" s="41"/>
      <c r="M27" s="41"/>
      <c r="N27" s="41"/>
      <c r="O27" s="769">
        <v>44496</v>
      </c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>
        <v>27</v>
      </c>
      <c r="B28" s="188"/>
      <c r="C28" s="977" t="s">
        <v>31525</v>
      </c>
      <c r="D28" s="264" t="s">
        <v>30205</v>
      </c>
      <c r="E28" s="771" t="s">
        <v>30240</v>
      </c>
      <c r="F28" s="87" t="s">
        <v>24102</v>
      </c>
      <c r="G28" s="768" t="s">
        <v>24103</v>
      </c>
      <c r="H28" s="860" t="s">
        <v>29991</v>
      </c>
      <c r="I28" s="264" t="s">
        <v>22160</v>
      </c>
      <c r="J28" s="41"/>
      <c r="K28" s="41"/>
      <c r="L28" s="41"/>
      <c r="M28" s="41"/>
      <c r="N28" s="41"/>
      <c r="O28" s="769">
        <v>44496</v>
      </c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>
        <v>28</v>
      </c>
      <c r="B29" s="188"/>
      <c r="C29" s="977" t="s">
        <v>31526</v>
      </c>
      <c r="D29" s="264" t="s">
        <v>30206</v>
      </c>
      <c r="E29" s="771" t="s">
        <v>30241</v>
      </c>
      <c r="F29" s="87" t="s">
        <v>24102</v>
      </c>
      <c r="G29" s="768" t="s">
        <v>24103</v>
      </c>
      <c r="H29" s="860" t="s">
        <v>29992</v>
      </c>
      <c r="I29" s="264" t="s">
        <v>22160</v>
      </c>
      <c r="J29" s="41"/>
      <c r="K29" s="41"/>
      <c r="L29" s="41"/>
      <c r="M29" s="41"/>
      <c r="N29" s="41"/>
      <c r="O29" s="769">
        <v>44496</v>
      </c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>
        <v>29</v>
      </c>
      <c r="B30" s="188"/>
      <c r="C30" s="977" t="s">
        <v>31527</v>
      </c>
      <c r="D30" s="264" t="s">
        <v>30207</v>
      </c>
      <c r="E30" s="771" t="s">
        <v>30242</v>
      </c>
      <c r="F30" s="87" t="s">
        <v>24102</v>
      </c>
      <c r="G30" s="768" t="s">
        <v>24103</v>
      </c>
      <c r="H30" s="860" t="s">
        <v>29993</v>
      </c>
      <c r="I30" s="264" t="s">
        <v>22160</v>
      </c>
      <c r="J30" s="41"/>
      <c r="K30" s="41"/>
      <c r="L30" s="41"/>
      <c r="M30" s="41"/>
      <c r="N30" s="41"/>
      <c r="O30" s="769">
        <v>44496</v>
      </c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>
        <v>30</v>
      </c>
      <c r="B31" s="188"/>
      <c r="C31" s="977" t="s">
        <v>31528</v>
      </c>
      <c r="D31" s="264" t="s">
        <v>30208</v>
      </c>
      <c r="E31" s="771" t="s">
        <v>30243</v>
      </c>
      <c r="F31" s="87" t="s">
        <v>24102</v>
      </c>
      <c r="G31" s="768" t="s">
        <v>24103</v>
      </c>
      <c r="H31" s="860" t="s">
        <v>29994</v>
      </c>
      <c r="I31" s="264" t="s">
        <v>22160</v>
      </c>
      <c r="J31" s="41"/>
      <c r="K31" s="41"/>
      <c r="L31" s="41"/>
      <c r="M31" s="41"/>
      <c r="N31" s="41"/>
      <c r="O31" s="769">
        <v>44496</v>
      </c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>
        <v>31</v>
      </c>
      <c r="B32" s="188"/>
      <c r="C32" s="977" t="s">
        <v>31529</v>
      </c>
      <c r="D32" s="264" t="s">
        <v>30209</v>
      </c>
      <c r="E32" s="771" t="s">
        <v>30244</v>
      </c>
      <c r="F32" s="87" t="s">
        <v>24102</v>
      </c>
      <c r="G32" s="768" t="s">
        <v>24103</v>
      </c>
      <c r="H32" s="860" t="s">
        <v>29995</v>
      </c>
      <c r="I32" s="264" t="s">
        <v>22160</v>
      </c>
      <c r="J32" s="41"/>
      <c r="K32" s="41"/>
      <c r="L32" s="41"/>
      <c r="M32" s="41"/>
      <c r="N32" s="41"/>
      <c r="O32" s="769">
        <v>44496</v>
      </c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>
        <v>32</v>
      </c>
      <c r="B33" s="188"/>
      <c r="C33" s="977" t="s">
        <v>31530</v>
      </c>
      <c r="D33" s="264" t="s">
        <v>30210</v>
      </c>
      <c r="E33" s="771" t="s">
        <v>30245</v>
      </c>
      <c r="F33" s="87" t="s">
        <v>24102</v>
      </c>
      <c r="G33" s="768" t="s">
        <v>24103</v>
      </c>
      <c r="H33" s="860" t="s">
        <v>29996</v>
      </c>
      <c r="I33" s="264" t="s">
        <v>22160</v>
      </c>
      <c r="J33" s="41"/>
      <c r="K33" s="41"/>
      <c r="L33" s="41"/>
      <c r="M33" s="41"/>
      <c r="N33" s="41"/>
      <c r="O33" s="769">
        <v>44496</v>
      </c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>
        <v>33</v>
      </c>
      <c r="B34" s="188"/>
      <c r="C34" s="977" t="s">
        <v>31531</v>
      </c>
      <c r="D34" s="264" t="s">
        <v>30211</v>
      </c>
      <c r="E34" s="771" t="s">
        <v>30246</v>
      </c>
      <c r="F34" s="87" t="s">
        <v>24102</v>
      </c>
      <c r="G34" s="768" t="s">
        <v>24103</v>
      </c>
      <c r="H34" s="860" t="s">
        <v>29997</v>
      </c>
      <c r="I34" s="264" t="s">
        <v>22160</v>
      </c>
      <c r="J34" s="41"/>
      <c r="K34" s="41"/>
      <c r="L34" s="41"/>
      <c r="M34" s="41"/>
      <c r="N34" s="41"/>
      <c r="O34" s="769">
        <v>44496</v>
      </c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>
        <v>34</v>
      </c>
      <c r="B35" s="188"/>
      <c r="C35" s="977" t="s">
        <v>31532</v>
      </c>
      <c r="D35" s="264" t="s">
        <v>30212</v>
      </c>
      <c r="E35" s="771" t="s">
        <v>30247</v>
      </c>
      <c r="F35" s="87" t="s">
        <v>24102</v>
      </c>
      <c r="G35" s="768" t="s">
        <v>24103</v>
      </c>
      <c r="H35" s="860" t="s">
        <v>29998</v>
      </c>
      <c r="I35" s="264" t="s">
        <v>22160</v>
      </c>
      <c r="J35" s="41"/>
      <c r="K35" s="41"/>
      <c r="L35" s="41"/>
      <c r="M35" s="41"/>
      <c r="N35" s="41"/>
      <c r="O35" s="769">
        <v>44496</v>
      </c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>
        <v>35</v>
      </c>
      <c r="B36" s="188"/>
      <c r="C36" s="977" t="s">
        <v>31533</v>
      </c>
      <c r="D36" s="264" t="s">
        <v>30213</v>
      </c>
      <c r="E36" s="771" t="s">
        <v>30248</v>
      </c>
      <c r="F36" s="87" t="s">
        <v>24102</v>
      </c>
      <c r="G36" s="768" t="s">
        <v>24103</v>
      </c>
      <c r="H36" s="860" t="s">
        <v>29999</v>
      </c>
      <c r="I36" s="264" t="s">
        <v>22160</v>
      </c>
      <c r="J36" s="41"/>
      <c r="K36" s="41"/>
      <c r="L36" s="41"/>
      <c r="M36" s="41"/>
      <c r="N36" s="41"/>
      <c r="O36" s="769">
        <v>44496</v>
      </c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</hyperlinks>
  <pageMargins left="0.7" right="0.7" top="0.75" bottom="0.75" header="0.51180555555555496" footer="0.51180555555555496"/>
  <pageSetup paperSize="9" firstPageNumber="0" fitToHeight="0" orientation="landscape" r:id="rId36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29484</v>
      </c>
      <c r="D2" s="264" t="s">
        <v>29236</v>
      </c>
      <c r="E2" s="771" t="s">
        <v>29243</v>
      </c>
      <c r="F2" s="87" t="s">
        <v>29130</v>
      </c>
      <c r="G2" s="768" t="s">
        <v>29131</v>
      </c>
      <c r="H2" s="860" t="s">
        <v>29215</v>
      </c>
      <c r="I2" s="264" t="s">
        <v>22160</v>
      </c>
      <c r="J2" s="264"/>
      <c r="K2" s="264"/>
      <c r="L2" s="264"/>
      <c r="M2" s="264"/>
      <c r="N2" s="264"/>
      <c r="O2" s="769">
        <v>44453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29499</v>
      </c>
      <c r="D3" s="264" t="s">
        <v>29237</v>
      </c>
      <c r="E3" s="771" t="s">
        <v>29244</v>
      </c>
      <c r="F3" s="87" t="s">
        <v>29130</v>
      </c>
      <c r="G3" s="768" t="s">
        <v>29131</v>
      </c>
      <c r="H3" s="860" t="s">
        <v>29210</v>
      </c>
      <c r="I3" s="264" t="s">
        <v>22160</v>
      </c>
      <c r="J3" s="264"/>
      <c r="K3" s="264"/>
      <c r="L3" s="264"/>
      <c r="M3" s="264"/>
      <c r="N3" s="264"/>
      <c r="O3" s="769">
        <v>44453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29503</v>
      </c>
      <c r="D4" s="264" t="s">
        <v>29238</v>
      </c>
      <c r="E4" s="771" t="s">
        <v>29245</v>
      </c>
      <c r="F4" s="87" t="s">
        <v>29130</v>
      </c>
      <c r="G4" s="768" t="s">
        <v>29131</v>
      </c>
      <c r="H4" s="860" t="s">
        <v>29211</v>
      </c>
      <c r="I4" s="264" t="s">
        <v>22160</v>
      </c>
      <c r="J4" s="264"/>
      <c r="K4" s="264"/>
      <c r="L4" s="264"/>
      <c r="M4" s="264"/>
      <c r="N4" s="264"/>
      <c r="O4" s="769">
        <v>44453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 t="s">
        <v>29507</v>
      </c>
      <c r="D5" s="264" t="s">
        <v>29239</v>
      </c>
      <c r="E5" s="771" t="s">
        <v>29246</v>
      </c>
      <c r="F5" s="87" t="s">
        <v>29130</v>
      </c>
      <c r="G5" s="768" t="s">
        <v>29131</v>
      </c>
      <c r="H5" s="860" t="s">
        <v>29212</v>
      </c>
      <c r="I5" s="264" t="s">
        <v>22160</v>
      </c>
      <c r="J5" s="264"/>
      <c r="K5" s="264"/>
      <c r="L5" s="264"/>
      <c r="M5" s="264"/>
      <c r="N5" s="264"/>
      <c r="O5" s="769">
        <v>44453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29510</v>
      </c>
      <c r="D6" s="264" t="s">
        <v>29240</v>
      </c>
      <c r="E6" s="771" t="s">
        <v>29247</v>
      </c>
      <c r="F6" s="87" t="s">
        <v>29130</v>
      </c>
      <c r="G6" s="768" t="s">
        <v>29131</v>
      </c>
      <c r="H6" s="860" t="s">
        <v>29213</v>
      </c>
      <c r="I6" s="264" t="s">
        <v>22160</v>
      </c>
      <c r="J6" s="264"/>
      <c r="K6" s="264"/>
      <c r="L6" s="264"/>
      <c r="M6" s="264"/>
      <c r="N6" s="264"/>
      <c r="O6" s="769">
        <v>44453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29512</v>
      </c>
      <c r="D7" s="264" t="s">
        <v>29241</v>
      </c>
      <c r="E7" s="771" t="s">
        <v>29248</v>
      </c>
      <c r="F7" s="87" t="s">
        <v>29130</v>
      </c>
      <c r="G7" s="768" t="s">
        <v>29131</v>
      </c>
      <c r="H7" s="860" t="s">
        <v>29214</v>
      </c>
      <c r="I7" s="264" t="s">
        <v>22160</v>
      </c>
      <c r="J7" s="264"/>
      <c r="K7" s="264"/>
      <c r="L7" s="264"/>
      <c r="M7" s="264"/>
      <c r="N7" s="264"/>
      <c r="O7" s="769">
        <v>44453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 t="s">
        <v>29514</v>
      </c>
      <c r="D8" s="264" t="s">
        <v>29242</v>
      </c>
      <c r="E8" s="771" t="s">
        <v>29249</v>
      </c>
      <c r="F8" s="87" t="s">
        <v>29130</v>
      </c>
      <c r="G8" s="768" t="s">
        <v>29131</v>
      </c>
      <c r="H8" s="860" t="s">
        <v>29209</v>
      </c>
      <c r="I8" s="264" t="s">
        <v>22160</v>
      </c>
      <c r="J8" s="264"/>
      <c r="K8" s="264"/>
      <c r="L8" s="264"/>
      <c r="M8" s="264"/>
      <c r="N8" s="264"/>
      <c r="O8" s="769">
        <v>44453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 display="sofinet@sofinet"/>
    <hyperlink ref="F3" r:id="rId2" display="sofinet@sofinet"/>
    <hyperlink ref="F4" r:id="rId3" display="sofinet@sofinet"/>
    <hyperlink ref="F5" r:id="rId4" display="sofinet@sofinet"/>
    <hyperlink ref="F6" r:id="rId5" display="sofinet@sofinet"/>
    <hyperlink ref="F7" r:id="rId6" display="sofinet@sofinet"/>
    <hyperlink ref="F8" r:id="rId7" display="sofinet@sofi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29293</v>
      </c>
      <c r="D2" s="264" t="s">
        <v>29890</v>
      </c>
      <c r="E2" s="771" t="s">
        <v>29333</v>
      </c>
      <c r="F2" s="87" t="s">
        <v>29130</v>
      </c>
      <c r="G2" s="768" t="s">
        <v>29131</v>
      </c>
      <c r="H2" s="860" t="s">
        <v>29292</v>
      </c>
      <c r="I2" s="264" t="s">
        <v>29291</v>
      </c>
      <c r="J2" s="264"/>
      <c r="K2" s="264"/>
      <c r="L2" s="264"/>
      <c r="M2" s="264"/>
      <c r="N2" s="264"/>
      <c r="O2" s="769">
        <v>44456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 display="sofinet@sofinet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29295</v>
      </c>
      <c r="D2" s="264" t="s">
        <v>29316</v>
      </c>
      <c r="E2" s="771" t="s">
        <v>29322</v>
      </c>
      <c r="F2" s="87" t="s">
        <v>24102</v>
      </c>
      <c r="G2" s="768" t="s">
        <v>24103</v>
      </c>
      <c r="H2" s="860" t="s">
        <v>29304</v>
      </c>
      <c r="I2" s="264" t="s">
        <v>22160</v>
      </c>
      <c r="J2" s="264"/>
      <c r="K2" s="264"/>
      <c r="L2" s="264"/>
      <c r="M2" s="264"/>
      <c r="N2" s="264"/>
      <c r="O2" s="769">
        <v>44457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29296</v>
      </c>
      <c r="D3" s="264" t="s">
        <v>29317</v>
      </c>
      <c r="E3" s="771" t="s">
        <v>29323</v>
      </c>
      <c r="F3" s="87" t="s">
        <v>24102</v>
      </c>
      <c r="G3" s="768" t="s">
        <v>24103</v>
      </c>
      <c r="H3" s="860" t="s">
        <v>29305</v>
      </c>
      <c r="I3" s="264" t="s">
        <v>22160</v>
      </c>
      <c r="J3" s="264"/>
      <c r="K3" s="264"/>
      <c r="L3" s="264"/>
      <c r="M3" s="264"/>
      <c r="N3" s="264"/>
      <c r="O3" s="769">
        <v>44457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29297</v>
      </c>
      <c r="D4" s="264" t="s">
        <v>29318</v>
      </c>
      <c r="E4" s="771" t="s">
        <v>29324</v>
      </c>
      <c r="F4" s="87" t="s">
        <v>24102</v>
      </c>
      <c r="G4" s="768" t="s">
        <v>24103</v>
      </c>
      <c r="H4" s="860" t="s">
        <v>29306</v>
      </c>
      <c r="I4" s="264" t="s">
        <v>22160</v>
      </c>
      <c r="J4" s="264"/>
      <c r="K4" s="264"/>
      <c r="L4" s="264"/>
      <c r="M4" s="264"/>
      <c r="N4" s="264"/>
      <c r="O4" s="769">
        <v>44457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 t="s">
        <v>29298</v>
      </c>
      <c r="D5" s="264" t="s">
        <v>29319</v>
      </c>
      <c r="E5" s="771" t="s">
        <v>29325</v>
      </c>
      <c r="F5" s="87" t="s">
        <v>24102</v>
      </c>
      <c r="G5" s="768" t="s">
        <v>24103</v>
      </c>
      <c r="H5" s="860" t="s">
        <v>29307</v>
      </c>
      <c r="I5" s="264" t="s">
        <v>22160</v>
      </c>
      <c r="J5" s="264"/>
      <c r="K5" s="264"/>
      <c r="L5" s="264"/>
      <c r="M5" s="264"/>
      <c r="N5" s="264"/>
      <c r="O5" s="769">
        <v>44457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29299</v>
      </c>
      <c r="D6" s="264" t="s">
        <v>29320</v>
      </c>
      <c r="E6" s="771" t="s">
        <v>29326</v>
      </c>
      <c r="F6" s="87" t="s">
        <v>24102</v>
      </c>
      <c r="G6" s="768" t="s">
        <v>24103</v>
      </c>
      <c r="H6" s="860" t="s">
        <v>29308</v>
      </c>
      <c r="I6" s="264" t="s">
        <v>29301</v>
      </c>
      <c r="J6" s="264"/>
      <c r="K6" s="264"/>
      <c r="L6" s="264"/>
      <c r="M6" s="264"/>
      <c r="N6" s="264"/>
      <c r="O6" s="769">
        <v>44457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29300</v>
      </c>
      <c r="D7" s="264" t="s">
        <v>29321</v>
      </c>
      <c r="E7" s="771" t="s">
        <v>29327</v>
      </c>
      <c r="F7" s="87" t="s">
        <v>24102</v>
      </c>
      <c r="G7" s="768" t="s">
        <v>24103</v>
      </c>
      <c r="H7" s="860" t="s">
        <v>29303</v>
      </c>
      <c r="I7" s="264" t="s">
        <v>29302</v>
      </c>
      <c r="J7" s="264"/>
      <c r="K7" s="264"/>
      <c r="L7" s="264"/>
      <c r="M7" s="264"/>
      <c r="N7" s="264"/>
      <c r="O7" s="769">
        <v>44457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>
    <pageSetUpPr fitToPage="1"/>
  </sheetPr>
  <dimension ref="A1:X45"/>
  <sheetViews>
    <sheetView zoomScaleNormal="100" workbookViewId="0">
      <pane ySplit="1" topLeftCell="A11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22.62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977" t="s">
        <v>29376</v>
      </c>
      <c r="D2" s="264" t="s">
        <v>29605</v>
      </c>
      <c r="E2" s="771" t="s">
        <v>29641</v>
      </c>
      <c r="F2" s="87" t="s">
        <v>24102</v>
      </c>
      <c r="G2" s="768" t="s">
        <v>24103</v>
      </c>
      <c r="H2" s="860" t="s">
        <v>29412</v>
      </c>
      <c r="I2" s="264" t="s">
        <v>22160</v>
      </c>
      <c r="J2" s="264"/>
      <c r="K2" s="264"/>
      <c r="L2" s="264"/>
      <c r="M2" s="264"/>
      <c r="N2" s="264"/>
      <c r="O2" s="769">
        <v>44476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COUNTIF($U$2:$U$44,"41")</f>
        <v>0</v>
      </c>
    </row>
    <row r="3" spans="1:24" ht="15" thickTop="1" thickBot="1">
      <c r="A3" s="188">
        <v>2</v>
      </c>
      <c r="B3" s="188">
        <v>100100</v>
      </c>
      <c r="C3" s="977" t="s">
        <v>29377</v>
      </c>
      <c r="D3" s="264" t="s">
        <v>29606</v>
      </c>
      <c r="E3" s="771" t="s">
        <v>33043</v>
      </c>
      <c r="F3" s="87" t="s">
        <v>24102</v>
      </c>
      <c r="G3" s="768" t="s">
        <v>24103</v>
      </c>
      <c r="H3" s="860" t="s">
        <v>29414</v>
      </c>
      <c r="I3" s="264" t="s">
        <v>22160</v>
      </c>
      <c r="J3" s="264"/>
      <c r="K3" s="264"/>
      <c r="L3" s="264"/>
      <c r="M3" s="264"/>
      <c r="N3" s="264"/>
      <c r="O3" s="769">
        <v>44476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100200</v>
      </c>
      <c r="C4" s="977" t="s">
        <v>29378</v>
      </c>
      <c r="D4" s="264" t="s">
        <v>29607</v>
      </c>
      <c r="E4" s="771" t="s">
        <v>29642</v>
      </c>
      <c r="F4" s="87" t="s">
        <v>24102</v>
      </c>
      <c r="G4" s="768" t="s">
        <v>24103</v>
      </c>
      <c r="H4" s="860" t="s">
        <v>29415</v>
      </c>
      <c r="I4" s="264" t="s">
        <v>22160</v>
      </c>
      <c r="J4" s="264"/>
      <c r="K4" s="264"/>
      <c r="L4" s="264"/>
      <c r="M4" s="264"/>
      <c r="N4" s="264"/>
      <c r="O4" s="769">
        <v>44476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100300</v>
      </c>
      <c r="C5" s="977" t="s">
        <v>29379</v>
      </c>
      <c r="D5" s="264" t="s">
        <v>29608</v>
      </c>
      <c r="E5" s="771" t="s">
        <v>29643</v>
      </c>
      <c r="F5" s="87" t="s">
        <v>24102</v>
      </c>
      <c r="G5" s="768" t="s">
        <v>24103</v>
      </c>
      <c r="H5" s="860" t="s">
        <v>29416</v>
      </c>
      <c r="I5" s="264" t="s">
        <v>22160</v>
      </c>
      <c r="J5" s="264"/>
      <c r="K5" s="264"/>
      <c r="L5" s="264"/>
      <c r="M5" s="264"/>
      <c r="N5" s="264"/>
      <c r="O5" s="769">
        <v>44476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100400</v>
      </c>
      <c r="C6" s="977" t="s">
        <v>29380</v>
      </c>
      <c r="D6" s="264" t="s">
        <v>29609</v>
      </c>
      <c r="E6" s="771" t="s">
        <v>29644</v>
      </c>
      <c r="F6" s="87" t="s">
        <v>24102</v>
      </c>
      <c r="G6" s="768" t="s">
        <v>24103</v>
      </c>
      <c r="H6" s="860" t="s">
        <v>29417</v>
      </c>
      <c r="I6" s="264" t="s">
        <v>29413</v>
      </c>
      <c r="J6" s="264"/>
      <c r="K6" s="264"/>
      <c r="L6" s="264"/>
      <c r="M6" s="264"/>
      <c r="N6" s="264"/>
      <c r="O6" s="769">
        <v>44476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100500</v>
      </c>
      <c r="C7" s="977" t="s">
        <v>29381</v>
      </c>
      <c r="D7" s="264" t="s">
        <v>29610</v>
      </c>
      <c r="E7" s="771" t="s">
        <v>29645</v>
      </c>
      <c r="F7" s="87" t="s">
        <v>24102</v>
      </c>
      <c r="G7" s="768" t="s">
        <v>24103</v>
      </c>
      <c r="H7" s="860" t="s">
        <v>29418</v>
      </c>
      <c r="I7" s="264" t="s">
        <v>29413</v>
      </c>
      <c r="J7" s="264"/>
      <c r="K7" s="264"/>
      <c r="L7" s="264"/>
      <c r="M7" s="264"/>
      <c r="N7" s="264"/>
      <c r="O7" s="769">
        <v>44476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100600</v>
      </c>
      <c r="C8" s="977" t="s">
        <v>29382</v>
      </c>
      <c r="D8" s="264" t="s">
        <v>29611</v>
      </c>
      <c r="E8" s="771" t="s">
        <v>29646</v>
      </c>
      <c r="F8" s="87" t="s">
        <v>24102</v>
      </c>
      <c r="G8" s="768" t="s">
        <v>24103</v>
      </c>
      <c r="H8" s="860" t="s">
        <v>29419</v>
      </c>
      <c r="I8" s="264" t="s">
        <v>29413</v>
      </c>
      <c r="J8" s="264"/>
      <c r="K8" s="264"/>
      <c r="L8" s="264"/>
      <c r="M8" s="264"/>
      <c r="N8" s="264"/>
      <c r="O8" s="769">
        <v>44476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100700</v>
      </c>
      <c r="C9" s="977" t="s">
        <v>29383</v>
      </c>
      <c r="D9" s="264" t="s">
        <v>29612</v>
      </c>
      <c r="E9" s="771" t="s">
        <v>29647</v>
      </c>
      <c r="F9" s="87" t="s">
        <v>24102</v>
      </c>
      <c r="G9" s="768" t="s">
        <v>24103</v>
      </c>
      <c r="H9" s="860" t="s">
        <v>29420</v>
      </c>
      <c r="I9" s="264" t="s">
        <v>29413</v>
      </c>
      <c r="J9" s="264"/>
      <c r="K9" s="264"/>
      <c r="L9" s="264"/>
      <c r="M9" s="264"/>
      <c r="N9" s="264"/>
      <c r="O9" s="769">
        <v>44476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100800</v>
      </c>
      <c r="C10" s="977" t="s">
        <v>29384</v>
      </c>
      <c r="D10" s="264" t="s">
        <v>29613</v>
      </c>
      <c r="E10" s="771" t="s">
        <v>29648</v>
      </c>
      <c r="F10" s="87" t="s">
        <v>24102</v>
      </c>
      <c r="G10" s="768" t="s">
        <v>24103</v>
      </c>
      <c r="H10" s="860" t="s">
        <v>29421</v>
      </c>
      <c r="I10" s="264" t="s">
        <v>29413</v>
      </c>
      <c r="J10" s="264"/>
      <c r="K10" s="264"/>
      <c r="L10" s="264"/>
      <c r="M10" s="264"/>
      <c r="N10" s="264"/>
      <c r="O10" s="769">
        <v>44476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>
        <v>100900</v>
      </c>
      <c r="C11" s="977" t="s">
        <v>29385</v>
      </c>
      <c r="D11" s="264" t="s">
        <v>29614</v>
      </c>
      <c r="E11" s="771" t="s">
        <v>29649</v>
      </c>
      <c r="F11" s="87" t="s">
        <v>24102</v>
      </c>
      <c r="G11" s="768" t="s">
        <v>24103</v>
      </c>
      <c r="H11" s="860" t="s">
        <v>29422</v>
      </c>
      <c r="I11" s="264" t="s">
        <v>29413</v>
      </c>
      <c r="J11" s="264"/>
      <c r="K11" s="264"/>
      <c r="L11" s="264"/>
      <c r="M11" s="264"/>
      <c r="N11" s="264"/>
      <c r="O11" s="769">
        <v>44476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>
        <v>101000</v>
      </c>
      <c r="C12" s="977" t="s">
        <v>29386</v>
      </c>
      <c r="D12" s="264" t="s">
        <v>29615</v>
      </c>
      <c r="E12" s="771" t="s">
        <v>29650</v>
      </c>
      <c r="F12" s="87" t="s">
        <v>24102</v>
      </c>
      <c r="G12" s="768" t="s">
        <v>24103</v>
      </c>
      <c r="H12" s="860" t="s">
        <v>29423</v>
      </c>
      <c r="I12" s="264" t="s">
        <v>29413</v>
      </c>
      <c r="J12" s="264"/>
      <c r="K12" s="264"/>
      <c r="L12" s="264"/>
      <c r="M12" s="264"/>
      <c r="N12" s="264"/>
      <c r="O12" s="769">
        <v>44476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>
        <v>101100</v>
      </c>
      <c r="C13" s="977" t="s">
        <v>29387</v>
      </c>
      <c r="D13" s="264" t="s">
        <v>29616</v>
      </c>
      <c r="E13" s="771" t="s">
        <v>29651</v>
      </c>
      <c r="F13" s="87" t="s">
        <v>24102</v>
      </c>
      <c r="G13" s="768" t="s">
        <v>24103</v>
      </c>
      <c r="H13" s="860" t="s">
        <v>29424</v>
      </c>
      <c r="I13" s="264" t="s">
        <v>29413</v>
      </c>
      <c r="J13" s="264"/>
      <c r="K13" s="264"/>
      <c r="L13" s="264"/>
      <c r="M13" s="264"/>
      <c r="N13" s="264"/>
      <c r="O13" s="769">
        <v>44476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>
        <v>101200</v>
      </c>
      <c r="C14" s="977" t="s">
        <v>29388</v>
      </c>
      <c r="D14" s="264" t="s">
        <v>29617</v>
      </c>
      <c r="E14" s="771" t="s">
        <v>29652</v>
      </c>
      <c r="F14" s="87" t="s">
        <v>24102</v>
      </c>
      <c r="G14" s="768" t="s">
        <v>24103</v>
      </c>
      <c r="H14" s="860" t="s">
        <v>29425</v>
      </c>
      <c r="I14" s="264" t="s">
        <v>29413</v>
      </c>
      <c r="J14" s="264"/>
      <c r="K14" s="264"/>
      <c r="L14" s="264"/>
      <c r="M14" s="264"/>
      <c r="N14" s="264"/>
      <c r="O14" s="769">
        <v>44476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>
        <v>101300</v>
      </c>
      <c r="C15" s="977" t="s">
        <v>29389</v>
      </c>
      <c r="D15" s="264" t="s">
        <v>29618</v>
      </c>
      <c r="E15" s="771" t="s">
        <v>29653</v>
      </c>
      <c r="F15" s="87" t="s">
        <v>24102</v>
      </c>
      <c r="G15" s="768" t="s">
        <v>24103</v>
      </c>
      <c r="H15" s="860" t="s">
        <v>29426</v>
      </c>
      <c r="I15" s="264" t="s">
        <v>29413</v>
      </c>
      <c r="J15" s="264"/>
      <c r="K15" s="264"/>
      <c r="L15" s="264"/>
      <c r="M15" s="264"/>
      <c r="N15" s="264"/>
      <c r="O15" s="769">
        <v>44476</v>
      </c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>
        <v>101400</v>
      </c>
      <c r="C16" s="977" t="s">
        <v>29390</v>
      </c>
      <c r="D16" s="264" t="s">
        <v>29619</v>
      </c>
      <c r="E16" s="771" t="s">
        <v>29654</v>
      </c>
      <c r="F16" s="87" t="s">
        <v>24102</v>
      </c>
      <c r="G16" s="768" t="s">
        <v>24103</v>
      </c>
      <c r="H16" s="860" t="s">
        <v>29427</v>
      </c>
      <c r="I16" s="264" t="s">
        <v>29413</v>
      </c>
      <c r="J16" s="264"/>
      <c r="K16" s="264"/>
      <c r="L16" s="264"/>
      <c r="M16" s="264"/>
      <c r="N16" s="264"/>
      <c r="O16" s="769">
        <v>44476</v>
      </c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>
        <v>16</v>
      </c>
      <c r="B17" s="188">
        <v>101500</v>
      </c>
      <c r="C17" s="977" t="s">
        <v>29391</v>
      </c>
      <c r="D17" s="264" t="s">
        <v>29620</v>
      </c>
      <c r="E17" s="771" t="s">
        <v>29655</v>
      </c>
      <c r="F17" s="87" t="s">
        <v>24102</v>
      </c>
      <c r="G17" s="768" t="s">
        <v>24103</v>
      </c>
      <c r="H17" s="860" t="s">
        <v>29428</v>
      </c>
      <c r="I17" s="264" t="s">
        <v>29413</v>
      </c>
      <c r="J17" s="264"/>
      <c r="K17" s="264"/>
      <c r="L17" s="264"/>
      <c r="M17" s="264"/>
      <c r="N17" s="264"/>
      <c r="O17" s="769">
        <v>44476</v>
      </c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>
        <v>17</v>
      </c>
      <c r="B18" s="188">
        <v>101600</v>
      </c>
      <c r="C18" s="977" t="s">
        <v>29392</v>
      </c>
      <c r="D18" s="264" t="s">
        <v>29621</v>
      </c>
      <c r="E18" s="771" t="s">
        <v>29656</v>
      </c>
      <c r="F18" s="87" t="s">
        <v>24102</v>
      </c>
      <c r="G18" s="768" t="s">
        <v>24103</v>
      </c>
      <c r="H18" s="860" t="s">
        <v>29429</v>
      </c>
      <c r="I18" s="264" t="s">
        <v>29413</v>
      </c>
      <c r="J18" s="264"/>
      <c r="K18" s="264"/>
      <c r="L18" s="264"/>
      <c r="M18" s="264"/>
      <c r="N18" s="264"/>
      <c r="O18" s="769">
        <v>44476</v>
      </c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110">
        <v>18</v>
      </c>
      <c r="B19" s="1110">
        <v>101700</v>
      </c>
      <c r="C19" s="1111" t="s">
        <v>29393</v>
      </c>
      <c r="D19" s="1112" t="s">
        <v>29622</v>
      </c>
      <c r="E19" s="1113" t="s">
        <v>30272</v>
      </c>
      <c r="F19" s="1114" t="s">
        <v>24102</v>
      </c>
      <c r="G19" s="1115" t="s">
        <v>24103</v>
      </c>
      <c r="H19" s="1116" t="s">
        <v>29430</v>
      </c>
      <c r="I19" s="1112" t="s">
        <v>29413</v>
      </c>
      <c r="J19" s="1112"/>
      <c r="K19" s="1112"/>
      <c r="L19" s="1112"/>
      <c r="M19" s="1112"/>
      <c r="N19" s="1112"/>
      <c r="O19" s="1117">
        <v>44476</v>
      </c>
      <c r="P19" s="1118"/>
      <c r="Q19" s="1118"/>
      <c r="R19" s="1118"/>
      <c r="S19" s="1118"/>
      <c r="T19" s="1118" t="s">
        <v>30277</v>
      </c>
      <c r="U19" s="861"/>
      <c r="W19" s="862"/>
      <c r="X19" s="862"/>
    </row>
    <row r="20" spans="1:24" ht="15" thickTop="1" thickBot="1">
      <c r="A20" s="188">
        <v>18</v>
      </c>
      <c r="B20" s="188">
        <v>101700</v>
      </c>
      <c r="C20" s="977" t="s">
        <v>29393</v>
      </c>
      <c r="D20" s="264" t="s">
        <v>30273</v>
      </c>
      <c r="E20" s="771" t="s">
        <v>32468</v>
      </c>
      <c r="F20" s="87" t="s">
        <v>30274</v>
      </c>
      <c r="G20" s="768" t="s">
        <v>29131</v>
      </c>
      <c r="H20" s="860" t="s">
        <v>30275</v>
      </c>
      <c r="I20" s="264" t="s">
        <v>30276</v>
      </c>
      <c r="J20" s="264"/>
      <c r="K20" s="264"/>
      <c r="L20" s="264"/>
      <c r="M20" s="264"/>
      <c r="N20" s="264"/>
      <c r="O20" s="769">
        <v>44496</v>
      </c>
      <c r="P20" s="41"/>
      <c r="Q20" s="41"/>
      <c r="R20" s="41"/>
      <c r="S20" s="41"/>
      <c r="T20" s="41" t="s">
        <v>31534</v>
      </c>
      <c r="U20" s="861"/>
      <c r="W20" s="862"/>
      <c r="X20" s="862"/>
    </row>
    <row r="21" spans="1:24" ht="15" thickTop="1" thickBot="1">
      <c r="A21" s="188">
        <v>19</v>
      </c>
      <c r="B21" s="188">
        <v>101800</v>
      </c>
      <c r="C21" s="977" t="s">
        <v>29394</v>
      </c>
      <c r="D21" s="264" t="s">
        <v>29623</v>
      </c>
      <c r="E21" s="771" t="s">
        <v>29657</v>
      </c>
      <c r="F21" s="87" t="s">
        <v>24102</v>
      </c>
      <c r="G21" s="768" t="s">
        <v>24103</v>
      </c>
      <c r="H21" s="860" t="s">
        <v>29431</v>
      </c>
      <c r="I21" s="264" t="s">
        <v>29413</v>
      </c>
      <c r="J21" s="264"/>
      <c r="K21" s="264"/>
      <c r="L21" s="264"/>
      <c r="M21" s="264"/>
      <c r="N21" s="264"/>
      <c r="O21" s="769">
        <v>44476</v>
      </c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>
        <v>20</v>
      </c>
      <c r="B22" s="188">
        <v>101900</v>
      </c>
      <c r="C22" s="977" t="s">
        <v>29395</v>
      </c>
      <c r="D22" s="264" t="s">
        <v>29624</v>
      </c>
      <c r="E22" s="771" t="s">
        <v>29658</v>
      </c>
      <c r="F22" s="87" t="s">
        <v>24102</v>
      </c>
      <c r="G22" s="768" t="s">
        <v>24103</v>
      </c>
      <c r="H22" s="860" t="s">
        <v>29432</v>
      </c>
      <c r="I22" s="264" t="s">
        <v>29413</v>
      </c>
      <c r="J22" s="264"/>
      <c r="K22" s="264"/>
      <c r="L22" s="264"/>
      <c r="M22" s="264"/>
      <c r="N22" s="264"/>
      <c r="O22" s="769">
        <v>44476</v>
      </c>
      <c r="P22" s="41"/>
      <c r="Q22" s="41"/>
      <c r="R22" s="41"/>
      <c r="S22" s="41"/>
      <c r="T22" s="41"/>
      <c r="U22" s="861"/>
      <c r="W22" s="862"/>
      <c r="X22" s="862"/>
    </row>
    <row r="23" spans="1:24" ht="15" thickTop="1" thickBot="1">
      <c r="A23" s="188">
        <v>21</v>
      </c>
      <c r="B23" s="188">
        <v>102000</v>
      </c>
      <c r="C23" s="772" t="s">
        <v>29396</v>
      </c>
      <c r="D23" s="264" t="s">
        <v>29625</v>
      </c>
      <c r="E23" s="771" t="s">
        <v>29659</v>
      </c>
      <c r="F23" s="87" t="s">
        <v>24102</v>
      </c>
      <c r="G23" s="768" t="s">
        <v>24103</v>
      </c>
      <c r="H23" s="860" t="s">
        <v>29433</v>
      </c>
      <c r="I23" s="264" t="s">
        <v>29413</v>
      </c>
      <c r="J23" s="41"/>
      <c r="K23" s="41"/>
      <c r="L23" s="41"/>
      <c r="M23" s="41"/>
      <c r="N23" s="41"/>
      <c r="O23" s="769">
        <v>44476</v>
      </c>
      <c r="P23" s="41"/>
      <c r="Q23" s="799"/>
      <c r="R23" s="799"/>
      <c r="S23" s="799"/>
      <c r="T23" s="41"/>
      <c r="U23" s="861"/>
      <c r="W23" s="862" t="s">
        <v>5179</v>
      </c>
      <c r="X23" s="862">
        <f>COUNTIF($U$2:$U$24,"42")</f>
        <v>0</v>
      </c>
    </row>
    <row r="24" spans="1:24" ht="15" thickTop="1" thickBot="1">
      <c r="A24" s="188">
        <v>22</v>
      </c>
      <c r="B24" s="188">
        <v>102100</v>
      </c>
      <c r="C24" s="772" t="s">
        <v>29397</v>
      </c>
      <c r="D24" s="264" t="s">
        <v>29626</v>
      </c>
      <c r="E24" s="771" t="s">
        <v>29660</v>
      </c>
      <c r="F24" s="87" t="s">
        <v>24102</v>
      </c>
      <c r="G24" s="768" t="s">
        <v>24103</v>
      </c>
      <c r="H24" s="860" t="s">
        <v>29434</v>
      </c>
      <c r="I24" s="264" t="s">
        <v>29413</v>
      </c>
      <c r="J24" s="41"/>
      <c r="K24" s="41"/>
      <c r="L24" s="41"/>
      <c r="M24" s="41"/>
      <c r="N24" s="41"/>
      <c r="O24" s="769">
        <v>44476</v>
      </c>
      <c r="P24" s="41"/>
      <c r="Q24" s="799"/>
      <c r="R24" s="799"/>
      <c r="S24" s="799"/>
      <c r="T24" s="799"/>
      <c r="U24" s="861"/>
      <c r="W24" s="862" t="s">
        <v>5178</v>
      </c>
      <c r="X24" s="862">
        <f>COUNTIF($U$2:$U$24,"43")</f>
        <v>0</v>
      </c>
    </row>
    <row r="25" spans="1:24" ht="15" thickTop="1" thickBot="1">
      <c r="A25" s="188">
        <v>23</v>
      </c>
      <c r="B25" s="188">
        <v>102200</v>
      </c>
      <c r="C25" s="772" t="s">
        <v>29398</v>
      </c>
      <c r="D25" s="264" t="s">
        <v>29627</v>
      </c>
      <c r="E25" s="771" t="s">
        <v>29661</v>
      </c>
      <c r="F25" s="87" t="s">
        <v>24102</v>
      </c>
      <c r="G25" s="768" t="s">
        <v>24103</v>
      </c>
      <c r="H25" s="860" t="s">
        <v>29435</v>
      </c>
      <c r="I25" s="264" t="s">
        <v>29413</v>
      </c>
      <c r="J25" s="41"/>
      <c r="K25" s="41"/>
      <c r="L25" s="41"/>
      <c r="M25" s="41"/>
      <c r="N25" s="41"/>
      <c r="O25" s="769">
        <v>44476</v>
      </c>
      <c r="P25" s="41"/>
      <c r="Q25" s="799"/>
      <c r="R25" s="799"/>
      <c r="S25" s="799"/>
      <c r="T25" s="799"/>
      <c r="U25" s="861"/>
      <c r="W25" s="862" t="s">
        <v>5176</v>
      </c>
      <c r="X25" s="862">
        <f>COUNTIF($U$2:$U$53,"44")</f>
        <v>0</v>
      </c>
    </row>
    <row r="26" spans="1:24" ht="15" thickTop="1" thickBot="1">
      <c r="A26" s="188">
        <v>24</v>
      </c>
      <c r="B26" s="188">
        <v>200100</v>
      </c>
      <c r="C26" s="772" t="s">
        <v>29399</v>
      </c>
      <c r="D26" s="264" t="s">
        <v>29628</v>
      </c>
      <c r="E26" s="771" t="s">
        <v>29662</v>
      </c>
      <c r="F26" s="87" t="s">
        <v>24102</v>
      </c>
      <c r="G26" s="768" t="s">
        <v>24103</v>
      </c>
      <c r="H26" s="860" t="s">
        <v>29436</v>
      </c>
      <c r="I26" s="264" t="s">
        <v>29413</v>
      </c>
      <c r="J26" s="41"/>
      <c r="K26" s="41"/>
      <c r="L26" s="41"/>
      <c r="M26" s="41"/>
      <c r="N26" s="41"/>
      <c r="O26" s="769">
        <v>44476</v>
      </c>
      <c r="P26" s="41"/>
      <c r="Q26" s="799"/>
      <c r="R26" s="799"/>
      <c r="S26" s="799"/>
      <c r="T26" s="799"/>
      <c r="U26" s="861"/>
      <c r="W26" s="862" t="s">
        <v>5174</v>
      </c>
      <c r="X26" s="862">
        <f>COUNTIF($U$2:$U$30,"45")</f>
        <v>0</v>
      </c>
    </row>
    <row r="27" spans="1:24" ht="15" thickTop="1" thickBot="1">
      <c r="A27" s="188">
        <v>25</v>
      </c>
      <c r="B27" s="188">
        <v>200200</v>
      </c>
      <c r="C27" s="772" t="s">
        <v>29400</v>
      </c>
      <c r="D27" s="264" t="s">
        <v>29629</v>
      </c>
      <c r="E27" s="771" t="s">
        <v>29663</v>
      </c>
      <c r="F27" s="87" t="s">
        <v>24102</v>
      </c>
      <c r="G27" s="768" t="s">
        <v>24103</v>
      </c>
      <c r="H27" s="860" t="s">
        <v>29437</v>
      </c>
      <c r="I27" s="264" t="s">
        <v>29413</v>
      </c>
      <c r="J27" s="41"/>
      <c r="K27" s="41"/>
      <c r="L27" s="41"/>
      <c r="M27" s="41"/>
      <c r="N27" s="41"/>
      <c r="O27" s="769">
        <v>44476</v>
      </c>
      <c r="P27" s="41"/>
      <c r="Q27" s="799"/>
      <c r="R27" s="799"/>
      <c r="S27" s="799"/>
      <c r="T27" s="799"/>
      <c r="U27" s="861"/>
      <c r="W27" s="862" t="s">
        <v>5175</v>
      </c>
      <c r="X27" s="862">
        <f>COUNTIF($U$2:$U$30,"46")</f>
        <v>0</v>
      </c>
    </row>
    <row r="28" spans="1:24" ht="15" thickTop="1" thickBot="1">
      <c r="A28" s="188">
        <v>26</v>
      </c>
      <c r="B28" s="188">
        <v>200300</v>
      </c>
      <c r="C28" s="772" t="s">
        <v>29401</v>
      </c>
      <c r="D28" s="264" t="s">
        <v>29630</v>
      </c>
      <c r="E28" s="771" t="s">
        <v>29664</v>
      </c>
      <c r="F28" s="87" t="s">
        <v>24102</v>
      </c>
      <c r="G28" s="768" t="s">
        <v>24103</v>
      </c>
      <c r="H28" s="860" t="s">
        <v>29438</v>
      </c>
      <c r="I28" s="264" t="s">
        <v>29413</v>
      </c>
      <c r="J28" s="41"/>
      <c r="K28" s="41"/>
      <c r="L28" s="41"/>
      <c r="M28" s="41"/>
      <c r="N28" s="41"/>
      <c r="O28" s="769">
        <v>44476</v>
      </c>
      <c r="P28" s="41"/>
      <c r="Q28" s="799"/>
      <c r="R28" s="799"/>
      <c r="S28" s="799"/>
      <c r="T28" s="799"/>
      <c r="U28" s="861"/>
      <c r="W28" s="862" t="s">
        <v>5214</v>
      </c>
      <c r="X28" s="862">
        <f>COUNTIF($U$2:$U$28,"47")</f>
        <v>0</v>
      </c>
    </row>
    <row r="29" spans="1:24" ht="15" thickTop="1" thickBot="1">
      <c r="A29" s="188">
        <v>27</v>
      </c>
      <c r="B29" s="188">
        <v>200400</v>
      </c>
      <c r="C29" s="772" t="s">
        <v>29402</v>
      </c>
      <c r="D29" s="264" t="s">
        <v>29631</v>
      </c>
      <c r="E29" s="771" t="s">
        <v>29665</v>
      </c>
      <c r="F29" s="87" t="s">
        <v>24102</v>
      </c>
      <c r="G29" s="768" t="s">
        <v>24103</v>
      </c>
      <c r="H29" s="860" t="s">
        <v>29439</v>
      </c>
      <c r="I29" s="264" t="s">
        <v>29413</v>
      </c>
      <c r="J29" s="41"/>
      <c r="K29" s="41"/>
      <c r="L29" s="41"/>
      <c r="M29" s="41"/>
      <c r="N29" s="41"/>
      <c r="O29" s="769">
        <v>44476</v>
      </c>
      <c r="P29" s="41"/>
      <c r="Q29" s="799"/>
      <c r="R29" s="799"/>
      <c r="S29" s="799"/>
      <c r="T29" s="799"/>
      <c r="U29" s="861"/>
      <c r="W29" s="862" t="s">
        <v>5216</v>
      </c>
      <c r="X29" s="862">
        <f>COUNTIF($U$2:$U$173,"48")</f>
        <v>0</v>
      </c>
    </row>
    <row r="30" spans="1:24" ht="15" thickTop="1" thickBot="1">
      <c r="A30" s="188">
        <v>28</v>
      </c>
      <c r="B30" s="188">
        <v>200500</v>
      </c>
      <c r="C30" s="772" t="s">
        <v>29403</v>
      </c>
      <c r="D30" s="264" t="s">
        <v>29632</v>
      </c>
      <c r="E30" s="771" t="s">
        <v>29666</v>
      </c>
      <c r="F30" s="87" t="s">
        <v>24102</v>
      </c>
      <c r="G30" s="768" t="s">
        <v>24103</v>
      </c>
      <c r="H30" s="860" t="s">
        <v>29440</v>
      </c>
      <c r="I30" s="264" t="s">
        <v>29413</v>
      </c>
      <c r="J30" s="41"/>
      <c r="K30" s="41"/>
      <c r="L30" s="41"/>
      <c r="M30" s="41"/>
      <c r="N30" s="41"/>
      <c r="O30" s="769">
        <v>44476</v>
      </c>
      <c r="P30" s="41"/>
      <c r="Q30" s="799"/>
      <c r="R30" s="799"/>
      <c r="S30" s="799"/>
      <c r="T30" s="799"/>
      <c r="U30" s="861"/>
      <c r="W30" s="862" t="s">
        <v>5215</v>
      </c>
      <c r="X30" s="862">
        <f>COUNTIF($U$2:$U$173,"49")</f>
        <v>0</v>
      </c>
    </row>
    <row r="31" spans="1:24" ht="15" thickTop="1" thickBot="1">
      <c r="A31" s="188">
        <v>29</v>
      </c>
      <c r="B31" s="188">
        <v>200600</v>
      </c>
      <c r="C31" s="772" t="s">
        <v>29404</v>
      </c>
      <c r="D31" s="264" t="s">
        <v>29633</v>
      </c>
      <c r="E31" s="771" t="s">
        <v>29667</v>
      </c>
      <c r="F31" s="87" t="s">
        <v>24102</v>
      </c>
      <c r="G31" s="768" t="s">
        <v>24103</v>
      </c>
      <c r="H31" s="860" t="s">
        <v>29441</v>
      </c>
      <c r="I31" s="264" t="s">
        <v>29413</v>
      </c>
      <c r="J31" s="41"/>
      <c r="K31" s="41"/>
      <c r="L31" s="41"/>
      <c r="M31" s="41"/>
      <c r="N31" s="41"/>
      <c r="O31" s="769">
        <v>44476</v>
      </c>
      <c r="P31" s="41"/>
      <c r="Q31" s="799"/>
      <c r="R31" s="799"/>
      <c r="S31" s="799"/>
      <c r="T31" s="799"/>
      <c r="U31" s="861"/>
      <c r="W31" s="862" t="s">
        <v>17020</v>
      </c>
      <c r="X31" s="862">
        <f>COUNTIF($U$2:$U$173,"50")</f>
        <v>0</v>
      </c>
    </row>
    <row r="32" spans="1:24" ht="15" thickTop="1" thickBot="1">
      <c r="A32" s="188">
        <v>30</v>
      </c>
      <c r="B32" s="188">
        <v>200700</v>
      </c>
      <c r="C32" s="772" t="s">
        <v>29405</v>
      </c>
      <c r="D32" s="264" t="s">
        <v>29634</v>
      </c>
      <c r="E32" s="771" t="s">
        <v>29668</v>
      </c>
      <c r="F32" s="87" t="s">
        <v>24102</v>
      </c>
      <c r="G32" s="768" t="s">
        <v>24103</v>
      </c>
      <c r="H32" s="860" t="s">
        <v>29442</v>
      </c>
      <c r="I32" s="264" t="s">
        <v>29413</v>
      </c>
      <c r="J32" s="41"/>
      <c r="K32" s="41"/>
      <c r="L32" s="41"/>
      <c r="M32" s="41"/>
      <c r="N32" s="41"/>
      <c r="O32" s="769">
        <v>44476</v>
      </c>
      <c r="P32" s="41"/>
      <c r="Q32" s="799"/>
      <c r="R32" s="799"/>
      <c r="S32" s="799"/>
      <c r="T32" s="799"/>
      <c r="U32" s="861"/>
      <c r="W32" s="862" t="s">
        <v>17021</v>
      </c>
      <c r="X32" s="862">
        <f>COUNTIF($U$2:$U$173,"51")</f>
        <v>0</v>
      </c>
    </row>
    <row r="33" spans="1:24" ht="15" thickTop="1" thickBot="1">
      <c r="A33" s="188">
        <v>31</v>
      </c>
      <c r="B33" s="188">
        <v>200800</v>
      </c>
      <c r="C33" s="772" t="s">
        <v>29406</v>
      </c>
      <c r="D33" s="264" t="s">
        <v>29635</v>
      </c>
      <c r="E33" s="771" t="s">
        <v>29669</v>
      </c>
      <c r="F33" s="87" t="s">
        <v>24102</v>
      </c>
      <c r="G33" s="768" t="s">
        <v>24103</v>
      </c>
      <c r="H33" s="860" t="s">
        <v>29443</v>
      </c>
      <c r="I33" s="264" t="s">
        <v>29413</v>
      </c>
      <c r="J33" s="41"/>
      <c r="K33" s="41"/>
      <c r="L33" s="41"/>
      <c r="M33" s="41"/>
      <c r="N33" s="41"/>
      <c r="O33" s="769">
        <v>44476</v>
      </c>
      <c r="P33" s="41"/>
      <c r="Q33" s="799"/>
      <c r="R33" s="799"/>
      <c r="S33" s="799"/>
      <c r="T33" s="799"/>
      <c r="U33" s="861"/>
      <c r="W33" s="862" t="s">
        <v>17022</v>
      </c>
      <c r="X33" s="862">
        <f>COUNTIF($U$2:$U$173,"52")</f>
        <v>0</v>
      </c>
    </row>
    <row r="34" spans="1:24" ht="15" thickTop="1" thickBot="1">
      <c r="A34" s="188">
        <v>32</v>
      </c>
      <c r="B34" s="188">
        <v>200900</v>
      </c>
      <c r="C34" s="772" t="s">
        <v>29407</v>
      </c>
      <c r="D34" s="264" t="s">
        <v>29636</v>
      </c>
      <c r="E34" s="771" t="s">
        <v>29670</v>
      </c>
      <c r="F34" s="87" t="s">
        <v>24102</v>
      </c>
      <c r="G34" s="768" t="s">
        <v>24103</v>
      </c>
      <c r="H34" s="860" t="s">
        <v>29444</v>
      </c>
      <c r="I34" s="264" t="s">
        <v>29413</v>
      </c>
      <c r="J34" s="41"/>
      <c r="K34" s="41"/>
      <c r="L34" s="41"/>
      <c r="M34" s="41"/>
      <c r="N34" s="41"/>
      <c r="O34" s="769">
        <v>44476</v>
      </c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>
        <v>33</v>
      </c>
      <c r="B35" s="188">
        <v>201000</v>
      </c>
      <c r="C35" s="772" t="s">
        <v>29408</v>
      </c>
      <c r="D35" s="264" t="s">
        <v>29637</v>
      </c>
      <c r="E35" s="771" t="s">
        <v>29671</v>
      </c>
      <c r="F35" s="87" t="s">
        <v>24102</v>
      </c>
      <c r="G35" s="768" t="s">
        <v>24103</v>
      </c>
      <c r="H35" s="860" t="s">
        <v>29445</v>
      </c>
      <c r="I35" s="264" t="s">
        <v>29413</v>
      </c>
      <c r="J35" s="41"/>
      <c r="K35" s="41"/>
      <c r="L35" s="41"/>
      <c r="M35" s="41"/>
      <c r="N35" s="41"/>
      <c r="O35" s="769">
        <v>44476</v>
      </c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>
        <v>34</v>
      </c>
      <c r="B36" s="188">
        <v>301000</v>
      </c>
      <c r="C36" s="188" t="s">
        <v>29409</v>
      </c>
      <c r="D36" s="264" t="s">
        <v>29638</v>
      </c>
      <c r="E36" s="771" t="s">
        <v>29672</v>
      </c>
      <c r="F36" s="87" t="s">
        <v>24102</v>
      </c>
      <c r="G36" s="768" t="s">
        <v>24103</v>
      </c>
      <c r="H36" s="860" t="s">
        <v>29446</v>
      </c>
      <c r="I36" s="264" t="s">
        <v>29413</v>
      </c>
      <c r="J36" s="41"/>
      <c r="K36" s="41"/>
      <c r="L36" s="41"/>
      <c r="M36" s="41"/>
      <c r="N36" s="41"/>
      <c r="O36" s="769">
        <v>44476</v>
      </c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>
        <v>35</v>
      </c>
      <c r="B37" s="188">
        <v>302000</v>
      </c>
      <c r="C37" s="188" t="s">
        <v>29410</v>
      </c>
      <c r="D37" s="264" t="s">
        <v>29639</v>
      </c>
      <c r="E37" s="771" t="s">
        <v>29673</v>
      </c>
      <c r="F37" s="87" t="s">
        <v>24102</v>
      </c>
      <c r="G37" s="768" t="s">
        <v>24103</v>
      </c>
      <c r="H37" s="860" t="s">
        <v>29447</v>
      </c>
      <c r="I37" s="264" t="s">
        <v>29413</v>
      </c>
      <c r="J37" s="41"/>
      <c r="K37" s="41"/>
      <c r="L37" s="41"/>
      <c r="M37" s="41"/>
      <c r="N37" s="41"/>
      <c r="O37" s="769">
        <v>44476</v>
      </c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>
        <v>36</v>
      </c>
      <c r="B38" s="188">
        <v>303000</v>
      </c>
      <c r="C38" s="188" t="s">
        <v>29411</v>
      </c>
      <c r="D38" s="264" t="s">
        <v>29640</v>
      </c>
      <c r="E38" s="771" t="s">
        <v>29674</v>
      </c>
      <c r="F38" s="87" t="s">
        <v>24102</v>
      </c>
      <c r="G38" s="768" t="s">
        <v>24103</v>
      </c>
      <c r="H38" s="860" t="s">
        <v>29448</v>
      </c>
      <c r="I38" s="264" t="s">
        <v>29413</v>
      </c>
      <c r="J38" s="41"/>
      <c r="K38" s="41"/>
      <c r="L38" s="41"/>
      <c r="M38" s="41"/>
      <c r="N38" s="41"/>
      <c r="O38" s="769">
        <v>44476</v>
      </c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24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799"/>
      <c r="R42" s="799"/>
      <c r="S42" s="799"/>
      <c r="T42" s="799"/>
      <c r="U42" s="861"/>
      <c r="W42" s="863"/>
      <c r="X42" s="863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5" thickTop="1" thickBot="1">
      <c r="A44" s="188"/>
      <c r="B44" s="188"/>
      <c r="C44" s="188"/>
      <c r="D44" s="188"/>
      <c r="E44" s="506"/>
      <c r="F44" s="87"/>
      <c r="G44" s="768"/>
      <c r="H44" s="860"/>
      <c r="I44" s="264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861"/>
    </row>
    <row r="45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  <hyperlink ref="F8:F38" r:id="rId6" display="sofinet@sofinet"/>
    <hyperlink ref="F20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9" style="104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29562</v>
      </c>
      <c r="D2" s="264" t="s">
        <v>30461</v>
      </c>
      <c r="E2" s="771" t="s">
        <v>31870</v>
      </c>
      <c r="F2" s="87" t="s">
        <v>29130</v>
      </c>
      <c r="G2" s="768" t="s">
        <v>30463</v>
      </c>
      <c r="H2" s="860" t="s">
        <v>30462</v>
      </c>
      <c r="I2" s="264" t="s">
        <v>23343</v>
      </c>
      <c r="J2" s="264"/>
      <c r="K2" s="264"/>
      <c r="L2" s="264"/>
      <c r="M2" s="264"/>
      <c r="N2" s="264"/>
      <c r="O2" s="769">
        <v>44506</v>
      </c>
      <c r="P2" s="41"/>
      <c r="Q2" s="41"/>
      <c r="R2" s="41"/>
      <c r="S2" s="41"/>
      <c r="T2" s="41"/>
      <c r="U2" s="861"/>
      <c r="W2" s="862"/>
      <c r="X2" s="862"/>
    </row>
    <row r="3" spans="1:24" ht="15" thickTop="1" thickBot="1">
      <c r="A3" s="188">
        <v>2</v>
      </c>
      <c r="B3" s="188"/>
      <c r="C3" s="977" t="s">
        <v>29563</v>
      </c>
      <c r="D3" s="264" t="s">
        <v>29760</v>
      </c>
      <c r="E3" s="771" t="s">
        <v>29776</v>
      </c>
      <c r="F3" s="87" t="s">
        <v>29130</v>
      </c>
      <c r="G3" s="768" t="s">
        <v>29131</v>
      </c>
      <c r="H3" s="860" t="s">
        <v>29579</v>
      </c>
      <c r="I3" s="264" t="s">
        <v>29595</v>
      </c>
      <c r="J3" s="264"/>
      <c r="K3" s="264"/>
      <c r="L3" s="264"/>
      <c r="M3" s="264"/>
      <c r="N3" s="264"/>
      <c r="O3" s="769">
        <v>44482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29564</v>
      </c>
      <c r="D4" s="264" t="s">
        <v>29761</v>
      </c>
      <c r="E4" s="771" t="s">
        <v>29777</v>
      </c>
      <c r="F4" s="87" t="s">
        <v>29130</v>
      </c>
      <c r="G4" s="768" t="s">
        <v>29131</v>
      </c>
      <c r="H4" s="860" t="s">
        <v>29580</v>
      </c>
      <c r="I4" s="264" t="s">
        <v>29595</v>
      </c>
      <c r="J4" s="264"/>
      <c r="K4" s="264"/>
      <c r="L4" s="264"/>
      <c r="M4" s="264"/>
      <c r="N4" s="264"/>
      <c r="O4" s="769">
        <v>44482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/>
      <c r="C5" s="977" t="s">
        <v>29565</v>
      </c>
      <c r="D5" s="264" t="s">
        <v>29762</v>
      </c>
      <c r="E5" s="771" t="s">
        <v>29778</v>
      </c>
      <c r="F5" s="87" t="s">
        <v>29130</v>
      </c>
      <c r="G5" s="768" t="s">
        <v>29131</v>
      </c>
      <c r="H5" s="860" t="s">
        <v>29581</v>
      </c>
      <c r="I5" s="264" t="s">
        <v>29595</v>
      </c>
      <c r="J5" s="264"/>
      <c r="K5" s="264"/>
      <c r="L5" s="264"/>
      <c r="M5" s="264"/>
      <c r="N5" s="264"/>
      <c r="O5" s="769">
        <v>44482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29566</v>
      </c>
      <c r="D6" s="264" t="s">
        <v>29763</v>
      </c>
      <c r="E6" s="771" t="s">
        <v>29779</v>
      </c>
      <c r="F6" s="87" t="s">
        <v>29130</v>
      </c>
      <c r="G6" s="768" t="s">
        <v>29131</v>
      </c>
      <c r="H6" s="860" t="s">
        <v>29582</v>
      </c>
      <c r="I6" s="264" t="s">
        <v>29595</v>
      </c>
      <c r="J6" s="264"/>
      <c r="K6" s="264"/>
      <c r="L6" s="264"/>
      <c r="M6" s="264"/>
      <c r="N6" s="264"/>
      <c r="O6" s="769">
        <v>44482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29567</v>
      </c>
      <c r="D7" s="264" t="s">
        <v>29764</v>
      </c>
      <c r="E7" s="771" t="s">
        <v>29780</v>
      </c>
      <c r="F7" s="87" t="s">
        <v>29130</v>
      </c>
      <c r="G7" s="768" t="s">
        <v>29131</v>
      </c>
      <c r="H7" s="860" t="s">
        <v>29583</v>
      </c>
      <c r="I7" s="264" t="s">
        <v>29595</v>
      </c>
      <c r="J7" s="264"/>
      <c r="K7" s="264"/>
      <c r="L7" s="264"/>
      <c r="M7" s="264"/>
      <c r="N7" s="264"/>
      <c r="O7" s="769">
        <v>44482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/>
      <c r="C8" s="977" t="s">
        <v>29568</v>
      </c>
      <c r="D8" s="264" t="s">
        <v>29765</v>
      </c>
      <c r="E8" s="771" t="s">
        <v>29781</v>
      </c>
      <c r="F8" s="87" t="s">
        <v>29130</v>
      </c>
      <c r="G8" s="768" t="s">
        <v>29131</v>
      </c>
      <c r="H8" s="860" t="s">
        <v>29584</v>
      </c>
      <c r="I8" s="264" t="s">
        <v>29595</v>
      </c>
      <c r="J8" s="264"/>
      <c r="K8" s="264"/>
      <c r="L8" s="264"/>
      <c r="M8" s="264"/>
      <c r="N8" s="264"/>
      <c r="O8" s="769">
        <v>44482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/>
      <c r="C9" s="977" t="s">
        <v>29569</v>
      </c>
      <c r="D9" s="264" t="s">
        <v>29766</v>
      </c>
      <c r="E9" s="771" t="s">
        <v>29782</v>
      </c>
      <c r="F9" s="87" t="s">
        <v>29130</v>
      </c>
      <c r="G9" s="768" t="s">
        <v>29131</v>
      </c>
      <c r="H9" s="860" t="s">
        <v>29585</v>
      </c>
      <c r="I9" s="264" t="s">
        <v>29595</v>
      </c>
      <c r="J9" s="264"/>
      <c r="K9" s="264"/>
      <c r="L9" s="264"/>
      <c r="M9" s="264"/>
      <c r="N9" s="264"/>
      <c r="O9" s="769">
        <v>44482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/>
      <c r="C10" s="977" t="s">
        <v>29570</v>
      </c>
      <c r="D10" s="264" t="s">
        <v>29767</v>
      </c>
      <c r="E10" s="771" t="s">
        <v>29783</v>
      </c>
      <c r="F10" s="87" t="s">
        <v>29130</v>
      </c>
      <c r="G10" s="768" t="s">
        <v>29131</v>
      </c>
      <c r="H10" s="860" t="s">
        <v>29586</v>
      </c>
      <c r="I10" s="264" t="s">
        <v>29595</v>
      </c>
      <c r="J10" s="264"/>
      <c r="K10" s="264"/>
      <c r="L10" s="264"/>
      <c r="M10" s="264"/>
      <c r="N10" s="264"/>
      <c r="O10" s="769">
        <v>44482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/>
      <c r="C11" s="977" t="s">
        <v>29571</v>
      </c>
      <c r="D11" s="264" t="s">
        <v>29768</v>
      </c>
      <c r="E11" s="771" t="s">
        <v>29784</v>
      </c>
      <c r="F11" s="87" t="s">
        <v>29130</v>
      </c>
      <c r="G11" s="768" t="s">
        <v>29131</v>
      </c>
      <c r="H11" s="860" t="s">
        <v>29587</v>
      </c>
      <c r="I11" s="264" t="s">
        <v>29595</v>
      </c>
      <c r="J11" s="264"/>
      <c r="K11" s="264"/>
      <c r="L11" s="264"/>
      <c r="M11" s="264"/>
      <c r="N11" s="264"/>
      <c r="O11" s="769">
        <v>44482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/>
      <c r="C12" s="977" t="s">
        <v>29572</v>
      </c>
      <c r="D12" s="264" t="s">
        <v>29769</v>
      </c>
      <c r="E12" s="771" t="s">
        <v>29785</v>
      </c>
      <c r="F12" s="87" t="s">
        <v>29130</v>
      </c>
      <c r="G12" s="768" t="s">
        <v>29131</v>
      </c>
      <c r="H12" s="860" t="s">
        <v>29588</v>
      </c>
      <c r="I12" s="264" t="s">
        <v>29595</v>
      </c>
      <c r="J12" s="264"/>
      <c r="K12" s="264"/>
      <c r="L12" s="264"/>
      <c r="M12" s="264"/>
      <c r="N12" s="264"/>
      <c r="O12" s="769">
        <v>44482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/>
      <c r="C13" s="977" t="s">
        <v>29573</v>
      </c>
      <c r="D13" s="264" t="s">
        <v>29770</v>
      </c>
      <c r="E13" s="771" t="s">
        <v>29786</v>
      </c>
      <c r="F13" s="87" t="s">
        <v>29130</v>
      </c>
      <c r="G13" s="768" t="s">
        <v>29131</v>
      </c>
      <c r="H13" s="860" t="s">
        <v>29589</v>
      </c>
      <c r="I13" s="264" t="s">
        <v>29595</v>
      </c>
      <c r="J13" s="264"/>
      <c r="K13" s="264"/>
      <c r="L13" s="264"/>
      <c r="M13" s="264"/>
      <c r="N13" s="264"/>
      <c r="O13" s="769">
        <v>44482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/>
      <c r="C14" s="977" t="s">
        <v>29574</v>
      </c>
      <c r="D14" s="264" t="s">
        <v>29771</v>
      </c>
      <c r="E14" s="771" t="s">
        <v>29787</v>
      </c>
      <c r="F14" s="87" t="s">
        <v>29130</v>
      </c>
      <c r="G14" s="768" t="s">
        <v>29131</v>
      </c>
      <c r="H14" s="860" t="s">
        <v>29590</v>
      </c>
      <c r="I14" s="264" t="s">
        <v>29595</v>
      </c>
      <c r="J14" s="264"/>
      <c r="K14" s="264"/>
      <c r="L14" s="264"/>
      <c r="M14" s="264"/>
      <c r="N14" s="264"/>
      <c r="O14" s="769">
        <v>44482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/>
      <c r="C15" s="977" t="s">
        <v>29575</v>
      </c>
      <c r="D15" s="264" t="s">
        <v>29772</v>
      </c>
      <c r="E15" s="771" t="s">
        <v>29788</v>
      </c>
      <c r="F15" s="87" t="s">
        <v>29130</v>
      </c>
      <c r="G15" s="768" t="s">
        <v>29131</v>
      </c>
      <c r="H15" s="860" t="s">
        <v>29591</v>
      </c>
      <c r="I15" s="264" t="s">
        <v>29595</v>
      </c>
      <c r="J15" s="264"/>
      <c r="K15" s="264"/>
      <c r="L15" s="264"/>
      <c r="M15" s="264"/>
      <c r="N15" s="264"/>
      <c r="O15" s="769">
        <v>44482</v>
      </c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/>
      <c r="C16" s="977" t="s">
        <v>29576</v>
      </c>
      <c r="D16" s="264" t="s">
        <v>29773</v>
      </c>
      <c r="E16" s="771" t="s">
        <v>29789</v>
      </c>
      <c r="F16" s="87" t="s">
        <v>29130</v>
      </c>
      <c r="G16" s="768" t="s">
        <v>29131</v>
      </c>
      <c r="H16" s="860" t="s">
        <v>29592</v>
      </c>
      <c r="I16" s="264" t="s">
        <v>29595</v>
      </c>
      <c r="J16" s="264"/>
      <c r="K16" s="264"/>
      <c r="L16" s="264"/>
      <c r="M16" s="264"/>
      <c r="N16" s="264"/>
      <c r="O16" s="769">
        <v>44482</v>
      </c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>
        <v>16</v>
      </c>
      <c r="B17" s="188"/>
      <c r="C17" s="977" t="s">
        <v>29577</v>
      </c>
      <c r="D17" s="264" t="s">
        <v>29774</v>
      </c>
      <c r="E17" s="771" t="s">
        <v>29790</v>
      </c>
      <c r="F17" s="87" t="s">
        <v>29130</v>
      </c>
      <c r="G17" s="768" t="s">
        <v>29131</v>
      </c>
      <c r="H17" s="860" t="s">
        <v>29593</v>
      </c>
      <c r="I17" s="264" t="s">
        <v>29595</v>
      </c>
      <c r="J17" s="264"/>
      <c r="K17" s="264"/>
      <c r="L17" s="264"/>
      <c r="M17" s="264"/>
      <c r="N17" s="264"/>
      <c r="O17" s="769">
        <v>44482</v>
      </c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>
        <v>17</v>
      </c>
      <c r="B18" s="188"/>
      <c r="C18" s="977" t="s">
        <v>29578</v>
      </c>
      <c r="D18" s="264" t="s">
        <v>29775</v>
      </c>
      <c r="E18" s="771" t="s">
        <v>29791</v>
      </c>
      <c r="F18" s="87" t="s">
        <v>29130</v>
      </c>
      <c r="G18" s="768" t="s">
        <v>29131</v>
      </c>
      <c r="H18" s="860" t="s">
        <v>29594</v>
      </c>
      <c r="I18" s="264" t="s">
        <v>29596</v>
      </c>
      <c r="J18" s="264"/>
      <c r="K18" s="264"/>
      <c r="L18" s="264"/>
      <c r="M18" s="264"/>
      <c r="N18" s="264"/>
      <c r="O18" s="769">
        <v>44482</v>
      </c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188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41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188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41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188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41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188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41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188"/>
      <c r="E30" s="524"/>
      <c r="F30" s="87"/>
      <c r="G30" s="768"/>
      <c r="H30" s="860"/>
      <c r="I30" s="264"/>
      <c r="J30" s="41"/>
      <c r="K30" s="41"/>
      <c r="L30" s="41"/>
      <c r="M30" s="41"/>
      <c r="N30" s="41"/>
      <c r="O30" s="41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188"/>
      <c r="E31" s="524"/>
      <c r="F31" s="87"/>
      <c r="G31" s="768"/>
      <c r="H31" s="860"/>
      <c r="I31" s="264"/>
      <c r="J31" s="41"/>
      <c r="K31" s="41"/>
      <c r="L31" s="41"/>
      <c r="M31" s="41"/>
      <c r="N31" s="41"/>
      <c r="O31" s="41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188"/>
      <c r="E32" s="524"/>
      <c r="F32" s="87"/>
      <c r="G32" s="768"/>
      <c r="H32" s="860"/>
      <c r="I32" s="264"/>
      <c r="J32" s="41"/>
      <c r="K32" s="41"/>
      <c r="L32" s="41"/>
      <c r="M32" s="41"/>
      <c r="N32" s="41"/>
      <c r="O32" s="41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188"/>
      <c r="E33" s="524"/>
      <c r="F33" s="87"/>
      <c r="G33" s="768"/>
      <c r="H33" s="860"/>
      <c r="I33" s="264"/>
      <c r="J33" s="41"/>
      <c r="K33" s="41"/>
      <c r="L33" s="41"/>
      <c r="M33" s="41"/>
      <c r="N33" s="41"/>
      <c r="O33" s="41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188"/>
      <c r="E34" s="524"/>
      <c r="F34" s="87"/>
      <c r="G34" s="768"/>
      <c r="H34" s="860"/>
      <c r="I34" s="264"/>
      <c r="J34" s="41"/>
      <c r="K34" s="41"/>
      <c r="L34" s="41"/>
      <c r="M34" s="41"/>
      <c r="N34" s="41"/>
      <c r="O34" s="41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188"/>
      <c r="E35" s="524"/>
      <c r="F35" s="87"/>
      <c r="G35" s="768"/>
      <c r="H35" s="860"/>
      <c r="I35" s="264"/>
      <c r="J35" s="41"/>
      <c r="K35" s="41"/>
      <c r="L35" s="41"/>
      <c r="M35" s="41"/>
      <c r="N35" s="41"/>
      <c r="O35" s="41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188"/>
      <c r="E36" s="524"/>
      <c r="F36" s="87"/>
      <c r="G36" s="768"/>
      <c r="H36" s="860"/>
      <c r="I36" s="264"/>
      <c r="J36" s="41"/>
      <c r="K36" s="41"/>
      <c r="L36" s="41"/>
      <c r="M36" s="41"/>
      <c r="N36" s="41"/>
      <c r="O36" s="41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188"/>
      <c r="E37" s="524"/>
      <c r="F37" s="87"/>
      <c r="G37" s="768"/>
      <c r="H37" s="860"/>
      <c r="I37" s="264"/>
      <c r="J37" s="41"/>
      <c r="K37" s="41"/>
      <c r="L37" s="41"/>
      <c r="M37" s="41"/>
      <c r="N37" s="41"/>
      <c r="O37" s="41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188"/>
      <c r="B43" s="188"/>
      <c r="C43" s="188"/>
      <c r="D43" s="188"/>
      <c r="E43" s="506"/>
      <c r="F43" s="87"/>
      <c r="G43" s="768"/>
      <c r="H43" s="860"/>
      <c r="I43" s="264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61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3" r:id="rId1" display="sofinet@sofinet"/>
    <hyperlink ref="F4" r:id="rId2" display="sofinet@sofinet"/>
    <hyperlink ref="F5" r:id="rId3" display="sofinet@sofinet"/>
    <hyperlink ref="F6" r:id="rId4" display="sofinet@sofinet"/>
    <hyperlink ref="F7" r:id="rId5" display="sofinet@sofinet"/>
    <hyperlink ref="F8" r:id="rId6" display="sofinet@sofinet"/>
    <hyperlink ref="F9" r:id="rId7" display="sofinet@sofinet"/>
    <hyperlink ref="F10" r:id="rId8" display="sofinet@sofinet"/>
    <hyperlink ref="F11" r:id="rId9" display="sofinet@sofinet"/>
    <hyperlink ref="F12" r:id="rId10" display="sofinet@sofinet"/>
    <hyperlink ref="F13" r:id="rId11" display="sofinet@sofinet"/>
    <hyperlink ref="F14" r:id="rId12" display="sofinet@sofinet"/>
    <hyperlink ref="F15" r:id="rId13" display="sofinet@sofinet"/>
    <hyperlink ref="F16" r:id="rId14" display="sofinet@sofinet"/>
    <hyperlink ref="F17" r:id="rId15" display="sofinet@sofinet"/>
    <hyperlink ref="F18" r:id="rId16" display="sofinet@sofinet"/>
  </hyperlinks>
  <pageMargins left="0.7" right="0.7" top="0.75" bottom="0.75" header="0.51180555555555496" footer="0.51180555555555496"/>
  <pageSetup paperSize="9" firstPageNumber="0" fitToHeight="0" orientation="landscape" r:id="rId17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34.625" style="104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101</v>
      </c>
      <c r="C2" s="977" t="s">
        <v>31813</v>
      </c>
      <c r="D2" s="264" t="s">
        <v>30008</v>
      </c>
      <c r="E2" s="771" t="s">
        <v>31643</v>
      </c>
      <c r="F2" s="87" t="s">
        <v>24102</v>
      </c>
      <c r="G2" s="768" t="s">
        <v>24103</v>
      </c>
      <c r="H2" s="860" t="s">
        <v>29795</v>
      </c>
      <c r="I2" s="264" t="s">
        <v>32568</v>
      </c>
      <c r="J2" s="264"/>
      <c r="K2" s="264"/>
      <c r="L2" s="264"/>
      <c r="M2" s="264"/>
      <c r="N2" s="264"/>
      <c r="O2" s="769">
        <v>44494</v>
      </c>
      <c r="P2" s="41"/>
      <c r="Q2" s="41" t="s">
        <v>31673</v>
      </c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102</v>
      </c>
      <c r="C3" s="977" t="s">
        <v>30284</v>
      </c>
      <c r="D3" s="264" t="s">
        <v>30009</v>
      </c>
      <c r="E3" s="771" t="s">
        <v>32567</v>
      </c>
      <c r="F3" s="87" t="s">
        <v>24102</v>
      </c>
      <c r="G3" s="768" t="s">
        <v>24103</v>
      </c>
      <c r="H3" s="860" t="s">
        <v>29796</v>
      </c>
      <c r="I3" s="264" t="s">
        <v>32568</v>
      </c>
      <c r="J3" s="264"/>
      <c r="K3" s="264"/>
      <c r="L3" s="264"/>
      <c r="M3" s="264"/>
      <c r="N3" s="264"/>
      <c r="O3" s="769">
        <v>44494</v>
      </c>
      <c r="P3" s="41"/>
      <c r="Q3" s="41" t="s">
        <v>31674</v>
      </c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103</v>
      </c>
      <c r="C4" s="977" t="s">
        <v>30285</v>
      </c>
      <c r="D4" s="264" t="s">
        <v>30010</v>
      </c>
      <c r="E4" s="771" t="s">
        <v>30088</v>
      </c>
      <c r="F4" s="87" t="s">
        <v>24102</v>
      </c>
      <c r="G4" s="768" t="s">
        <v>24103</v>
      </c>
      <c r="H4" s="860" t="s">
        <v>29797</v>
      </c>
      <c r="I4" s="264" t="s">
        <v>32568</v>
      </c>
      <c r="J4" s="264"/>
      <c r="K4" s="264"/>
      <c r="L4" s="264"/>
      <c r="M4" s="264"/>
      <c r="N4" s="264"/>
      <c r="O4" s="769">
        <v>44494</v>
      </c>
      <c r="P4" s="41"/>
      <c r="Q4" s="41" t="s">
        <v>31675</v>
      </c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104</v>
      </c>
      <c r="C5" s="977" t="s">
        <v>30286</v>
      </c>
      <c r="D5" s="264" t="s">
        <v>30011</v>
      </c>
      <c r="E5" s="771" t="s">
        <v>30089</v>
      </c>
      <c r="F5" s="87" t="s">
        <v>24102</v>
      </c>
      <c r="G5" s="768" t="s">
        <v>24103</v>
      </c>
      <c r="H5" s="860" t="s">
        <v>29798</v>
      </c>
      <c r="I5" s="264" t="s">
        <v>32568</v>
      </c>
      <c r="J5" s="264"/>
      <c r="K5" s="264"/>
      <c r="L5" s="264"/>
      <c r="M5" s="264"/>
      <c r="N5" s="264"/>
      <c r="O5" s="769">
        <v>44494</v>
      </c>
      <c r="P5" s="41"/>
      <c r="Q5" s="41" t="s">
        <v>31676</v>
      </c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105</v>
      </c>
      <c r="C6" s="977" t="s">
        <v>31818</v>
      </c>
      <c r="D6" s="264" t="s">
        <v>30012</v>
      </c>
      <c r="E6" s="771" t="s">
        <v>30090</v>
      </c>
      <c r="F6" s="87" t="s">
        <v>24102</v>
      </c>
      <c r="G6" s="768" t="s">
        <v>24103</v>
      </c>
      <c r="H6" s="860" t="s">
        <v>29799</v>
      </c>
      <c r="I6" s="264" t="s">
        <v>29413</v>
      </c>
      <c r="J6" s="264"/>
      <c r="K6" s="264"/>
      <c r="L6" s="264"/>
      <c r="M6" s="264"/>
      <c r="N6" s="264"/>
      <c r="O6" s="769">
        <v>44494</v>
      </c>
      <c r="P6" s="41"/>
      <c r="Q6" s="41" t="s">
        <v>31677</v>
      </c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201</v>
      </c>
      <c r="C7" s="977" t="s">
        <v>31671</v>
      </c>
      <c r="D7" s="264" t="s">
        <v>30013</v>
      </c>
      <c r="E7" s="771" t="s">
        <v>30091</v>
      </c>
      <c r="F7" s="87" t="s">
        <v>24102</v>
      </c>
      <c r="G7" s="768" t="s">
        <v>24103</v>
      </c>
      <c r="H7" s="860" t="s">
        <v>29800</v>
      </c>
      <c r="I7" s="264" t="s">
        <v>29413</v>
      </c>
      <c r="J7" s="264"/>
      <c r="K7" s="264"/>
      <c r="L7" s="264"/>
      <c r="M7" s="264"/>
      <c r="N7" s="264"/>
      <c r="O7" s="769">
        <v>44494</v>
      </c>
      <c r="P7" s="41"/>
      <c r="Q7" s="41" t="s">
        <v>31678</v>
      </c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202</v>
      </c>
      <c r="C8" s="1078" t="s">
        <v>31670</v>
      </c>
      <c r="D8" s="264" t="s">
        <v>30014</v>
      </c>
      <c r="E8" s="771" t="s">
        <v>30092</v>
      </c>
      <c r="F8" s="87" t="s">
        <v>24102</v>
      </c>
      <c r="G8" s="768" t="s">
        <v>24103</v>
      </c>
      <c r="H8" s="860" t="s">
        <v>29801</v>
      </c>
      <c r="I8" s="264" t="s">
        <v>29413</v>
      </c>
      <c r="J8" s="264"/>
      <c r="K8" s="264"/>
      <c r="L8" s="264"/>
      <c r="M8" s="264"/>
      <c r="N8" s="264"/>
      <c r="O8" s="769">
        <v>44494</v>
      </c>
      <c r="P8" s="41"/>
      <c r="Q8" s="41" t="s">
        <v>31679</v>
      </c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251</v>
      </c>
      <c r="C9" s="977" t="s">
        <v>30287</v>
      </c>
      <c r="D9" s="264" t="s">
        <v>30015</v>
      </c>
      <c r="E9" s="771" t="s">
        <v>30093</v>
      </c>
      <c r="F9" s="87" t="s">
        <v>24102</v>
      </c>
      <c r="G9" s="768" t="s">
        <v>24103</v>
      </c>
      <c r="H9" s="860" t="s">
        <v>29802</v>
      </c>
      <c r="I9" s="264" t="s">
        <v>29413</v>
      </c>
      <c r="J9" s="264"/>
      <c r="K9" s="264"/>
      <c r="L9" s="264"/>
      <c r="M9" s="264"/>
      <c r="N9" s="264"/>
      <c r="O9" s="769">
        <v>44494</v>
      </c>
      <c r="P9" s="41"/>
      <c r="Q9" s="41" t="s">
        <v>31680</v>
      </c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252</v>
      </c>
      <c r="C10" s="977" t="s">
        <v>30288</v>
      </c>
      <c r="D10" s="264" t="s">
        <v>30016</v>
      </c>
      <c r="E10" s="771" t="s">
        <v>30094</v>
      </c>
      <c r="F10" s="87" t="s">
        <v>24102</v>
      </c>
      <c r="G10" s="768" t="s">
        <v>24103</v>
      </c>
      <c r="H10" s="860" t="s">
        <v>29803</v>
      </c>
      <c r="I10" s="264" t="s">
        <v>29413</v>
      </c>
      <c r="J10" s="264"/>
      <c r="K10" s="264"/>
      <c r="L10" s="264"/>
      <c r="M10" s="264"/>
      <c r="N10" s="264"/>
      <c r="O10" s="769">
        <v>44494</v>
      </c>
      <c r="P10" s="41"/>
      <c r="Q10" s="41" t="s">
        <v>31681</v>
      </c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>
        <v>254</v>
      </c>
      <c r="C11" s="977" t="s">
        <v>30289</v>
      </c>
      <c r="D11" s="264" t="s">
        <v>30017</v>
      </c>
      <c r="E11" s="771" t="s">
        <v>30095</v>
      </c>
      <c r="F11" s="87" t="s">
        <v>24102</v>
      </c>
      <c r="G11" s="768" t="s">
        <v>24103</v>
      </c>
      <c r="H11" s="860" t="s">
        <v>29804</v>
      </c>
      <c r="I11" s="264" t="s">
        <v>29413</v>
      </c>
      <c r="J11" s="264"/>
      <c r="K11" s="264"/>
      <c r="L11" s="264"/>
      <c r="M11" s="264"/>
      <c r="N11" s="264"/>
      <c r="O11" s="769">
        <v>44494</v>
      </c>
      <c r="P11" s="41"/>
      <c r="Q11" s="41" t="s">
        <v>31682</v>
      </c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>
        <v>255</v>
      </c>
      <c r="C12" s="977" t="s">
        <v>30290</v>
      </c>
      <c r="D12" s="264" t="s">
        <v>30018</v>
      </c>
      <c r="E12" s="771" t="s">
        <v>30096</v>
      </c>
      <c r="F12" s="87" t="s">
        <v>24102</v>
      </c>
      <c r="G12" s="768" t="s">
        <v>24103</v>
      </c>
      <c r="H12" s="860" t="s">
        <v>29805</v>
      </c>
      <c r="I12" s="264" t="s">
        <v>29413</v>
      </c>
      <c r="J12" s="264"/>
      <c r="K12" s="264"/>
      <c r="L12" s="264"/>
      <c r="M12" s="264"/>
      <c r="N12" s="264"/>
      <c r="O12" s="769">
        <v>44494</v>
      </c>
      <c r="P12" s="41"/>
      <c r="Q12" s="41" t="s">
        <v>31683</v>
      </c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>
        <v>256</v>
      </c>
      <c r="C13" s="977" t="s">
        <v>31814</v>
      </c>
      <c r="D13" s="264" t="s">
        <v>30019</v>
      </c>
      <c r="E13" s="771" t="s">
        <v>30097</v>
      </c>
      <c r="F13" s="87" t="s">
        <v>24102</v>
      </c>
      <c r="G13" s="768" t="s">
        <v>24103</v>
      </c>
      <c r="H13" s="860" t="s">
        <v>29806</v>
      </c>
      <c r="I13" s="264" t="s">
        <v>29413</v>
      </c>
      <c r="J13" s="264"/>
      <c r="K13" s="264"/>
      <c r="L13" s="264"/>
      <c r="M13" s="264"/>
      <c r="N13" s="264"/>
      <c r="O13" s="769">
        <v>44494</v>
      </c>
      <c r="P13" s="41"/>
      <c r="Q13" s="41" t="s">
        <v>31684</v>
      </c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>
        <v>257</v>
      </c>
      <c r="C14" s="977" t="s">
        <v>31819</v>
      </c>
      <c r="D14" s="264" t="s">
        <v>30020</v>
      </c>
      <c r="E14" s="771" t="s">
        <v>30098</v>
      </c>
      <c r="F14" s="87" t="s">
        <v>24102</v>
      </c>
      <c r="G14" s="768" t="s">
        <v>24103</v>
      </c>
      <c r="H14" s="860" t="s">
        <v>29807</v>
      </c>
      <c r="I14" s="264" t="s">
        <v>29413</v>
      </c>
      <c r="J14" s="264"/>
      <c r="K14" s="264"/>
      <c r="L14" s="264"/>
      <c r="M14" s="264"/>
      <c r="N14" s="264"/>
      <c r="O14" s="769">
        <v>44494</v>
      </c>
      <c r="P14" s="41"/>
      <c r="Q14" s="41" t="s">
        <v>31685</v>
      </c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>
        <v>258</v>
      </c>
      <c r="C15" s="977" t="s">
        <v>30299</v>
      </c>
      <c r="D15" s="264" t="s">
        <v>30021</v>
      </c>
      <c r="E15" s="771" t="s">
        <v>30099</v>
      </c>
      <c r="F15" s="87" t="s">
        <v>24102</v>
      </c>
      <c r="G15" s="768" t="s">
        <v>24103</v>
      </c>
      <c r="H15" s="860" t="s">
        <v>29808</v>
      </c>
      <c r="I15" s="264" t="s">
        <v>29413</v>
      </c>
      <c r="J15" s="264"/>
      <c r="K15" s="264"/>
      <c r="L15" s="264"/>
      <c r="M15" s="264"/>
      <c r="N15" s="264"/>
      <c r="O15" s="769">
        <v>44494</v>
      </c>
      <c r="P15" s="41"/>
      <c r="Q15" s="41" t="s">
        <v>31686</v>
      </c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>
        <v>259</v>
      </c>
      <c r="C16" s="977" t="s">
        <v>30300</v>
      </c>
      <c r="D16" s="264" t="s">
        <v>30022</v>
      </c>
      <c r="E16" s="771" t="s">
        <v>30100</v>
      </c>
      <c r="F16" s="87" t="s">
        <v>24102</v>
      </c>
      <c r="G16" s="768" t="s">
        <v>24103</v>
      </c>
      <c r="H16" s="860" t="s">
        <v>29809</v>
      </c>
      <c r="I16" s="264" t="s">
        <v>29413</v>
      </c>
      <c r="J16" s="264"/>
      <c r="K16" s="264"/>
      <c r="L16" s="264"/>
      <c r="M16" s="264"/>
      <c r="N16" s="264"/>
      <c r="O16" s="769">
        <v>44494</v>
      </c>
      <c r="P16" s="41"/>
      <c r="Q16" s="41" t="s">
        <v>31687</v>
      </c>
      <c r="R16" s="41"/>
      <c r="S16" s="41"/>
      <c r="T16" s="41"/>
      <c r="U16" s="861"/>
      <c r="W16" s="862"/>
      <c r="X16" s="862"/>
    </row>
    <row r="17" spans="1:24" ht="15" thickTop="1" thickBot="1">
      <c r="A17" s="188">
        <v>16</v>
      </c>
      <c r="B17" s="188">
        <v>260</v>
      </c>
      <c r="C17" s="977" t="s">
        <v>30298</v>
      </c>
      <c r="D17" s="264" t="s">
        <v>30023</v>
      </c>
      <c r="E17" s="771" t="s">
        <v>30101</v>
      </c>
      <c r="F17" s="87" t="s">
        <v>24102</v>
      </c>
      <c r="G17" s="768" t="s">
        <v>24103</v>
      </c>
      <c r="H17" s="860" t="s">
        <v>29810</v>
      </c>
      <c r="I17" s="264" t="s">
        <v>29413</v>
      </c>
      <c r="J17" s="264"/>
      <c r="K17" s="264"/>
      <c r="L17" s="264"/>
      <c r="M17" s="264"/>
      <c r="N17" s="264"/>
      <c r="O17" s="769">
        <v>44494</v>
      </c>
      <c r="P17" s="41"/>
      <c r="Q17" s="41" t="s">
        <v>31688</v>
      </c>
      <c r="R17" s="41"/>
      <c r="S17" s="41"/>
      <c r="T17" s="41"/>
      <c r="U17" s="861"/>
      <c r="W17" s="862"/>
      <c r="X17" s="862"/>
    </row>
    <row r="18" spans="1:24" ht="15" thickTop="1" thickBot="1">
      <c r="A18" s="188">
        <v>17</v>
      </c>
      <c r="B18" s="188">
        <v>261</v>
      </c>
      <c r="C18" s="977" t="s">
        <v>30301</v>
      </c>
      <c r="D18" s="264" t="s">
        <v>30024</v>
      </c>
      <c r="E18" s="771" t="s">
        <v>30102</v>
      </c>
      <c r="F18" s="87" t="s">
        <v>24102</v>
      </c>
      <c r="G18" s="768" t="s">
        <v>24103</v>
      </c>
      <c r="H18" s="860" t="s">
        <v>29811</v>
      </c>
      <c r="I18" s="264" t="s">
        <v>29413</v>
      </c>
      <c r="J18" s="264"/>
      <c r="K18" s="264"/>
      <c r="L18" s="264"/>
      <c r="M18" s="264"/>
      <c r="N18" s="264"/>
      <c r="O18" s="769">
        <v>44494</v>
      </c>
      <c r="P18" s="41"/>
      <c r="Q18" s="41" t="s">
        <v>31689</v>
      </c>
      <c r="R18" s="41"/>
      <c r="S18" s="41"/>
      <c r="T18" s="41"/>
      <c r="U18" s="861"/>
      <c r="W18" s="862"/>
      <c r="X18" s="862"/>
    </row>
    <row r="19" spans="1:24" ht="15" thickTop="1" thickBot="1">
      <c r="A19" s="188">
        <v>18</v>
      </c>
      <c r="B19" s="188">
        <v>262</v>
      </c>
      <c r="C19" s="977" t="s">
        <v>30303</v>
      </c>
      <c r="D19" s="264" t="s">
        <v>30025</v>
      </c>
      <c r="E19" s="771" t="s">
        <v>30103</v>
      </c>
      <c r="F19" s="87" t="s">
        <v>24102</v>
      </c>
      <c r="G19" s="768" t="s">
        <v>24103</v>
      </c>
      <c r="H19" s="860" t="s">
        <v>29812</v>
      </c>
      <c r="I19" s="264" t="s">
        <v>29413</v>
      </c>
      <c r="J19" s="264"/>
      <c r="K19" s="264"/>
      <c r="L19" s="264"/>
      <c r="M19" s="264"/>
      <c r="N19" s="264"/>
      <c r="O19" s="769">
        <v>44494</v>
      </c>
      <c r="P19" s="41"/>
      <c r="Q19" s="41" t="s">
        <v>31690</v>
      </c>
      <c r="R19" s="41"/>
      <c r="S19" s="41"/>
      <c r="T19" s="41"/>
      <c r="U19" s="861"/>
      <c r="W19" s="862"/>
      <c r="X19" s="862"/>
    </row>
    <row r="20" spans="1:24" ht="15" thickTop="1" thickBot="1">
      <c r="A20" s="188">
        <v>19</v>
      </c>
      <c r="B20" s="188">
        <v>263</v>
      </c>
      <c r="C20" s="1078" t="s">
        <v>30304</v>
      </c>
      <c r="D20" s="264" t="s">
        <v>30026</v>
      </c>
      <c r="E20" s="771" t="s">
        <v>30104</v>
      </c>
      <c r="F20" s="87" t="s">
        <v>24102</v>
      </c>
      <c r="G20" s="768" t="s">
        <v>24103</v>
      </c>
      <c r="H20" s="860" t="s">
        <v>29813</v>
      </c>
      <c r="I20" s="264" t="s">
        <v>29413</v>
      </c>
      <c r="J20" s="264"/>
      <c r="K20" s="264"/>
      <c r="L20" s="264"/>
      <c r="M20" s="264"/>
      <c r="N20" s="264"/>
      <c r="O20" s="769">
        <v>44494</v>
      </c>
      <c r="P20" s="41"/>
      <c r="Q20" s="41" t="s">
        <v>31691</v>
      </c>
      <c r="R20" s="41"/>
      <c r="S20" s="41"/>
      <c r="T20" s="41"/>
      <c r="U20" s="861"/>
      <c r="W20" s="862"/>
      <c r="X20" s="862"/>
    </row>
    <row r="21" spans="1:24" ht="15" thickTop="1" thickBot="1">
      <c r="A21" s="188">
        <v>20</v>
      </c>
      <c r="B21" s="188">
        <v>264</v>
      </c>
      <c r="C21" s="977" t="s">
        <v>30305</v>
      </c>
      <c r="D21" s="264" t="s">
        <v>30027</v>
      </c>
      <c r="E21" s="771" t="s">
        <v>30105</v>
      </c>
      <c r="F21" s="87" t="s">
        <v>24102</v>
      </c>
      <c r="G21" s="768" t="s">
        <v>24103</v>
      </c>
      <c r="H21" s="860" t="s">
        <v>29814</v>
      </c>
      <c r="I21" s="264" t="s">
        <v>29413</v>
      </c>
      <c r="J21" s="264"/>
      <c r="K21" s="264"/>
      <c r="L21" s="264"/>
      <c r="M21" s="264"/>
      <c r="N21" s="264"/>
      <c r="O21" s="769">
        <v>44494</v>
      </c>
      <c r="P21" s="41"/>
      <c r="Q21" s="41" t="s">
        <v>31692</v>
      </c>
      <c r="R21" s="41"/>
      <c r="S21" s="41"/>
      <c r="T21" s="41"/>
      <c r="U21" s="861"/>
      <c r="W21" s="862"/>
      <c r="X21" s="862"/>
    </row>
    <row r="22" spans="1:24" ht="15" thickTop="1" thickBot="1">
      <c r="A22" s="188">
        <v>21</v>
      </c>
      <c r="B22" s="188">
        <v>265</v>
      </c>
      <c r="C22" s="772" t="s">
        <v>30306</v>
      </c>
      <c r="D22" s="264" t="s">
        <v>30028</v>
      </c>
      <c r="E22" s="771" t="s">
        <v>30106</v>
      </c>
      <c r="F22" s="87" t="s">
        <v>24102</v>
      </c>
      <c r="G22" s="768" t="s">
        <v>24103</v>
      </c>
      <c r="H22" s="860" t="s">
        <v>29815</v>
      </c>
      <c r="I22" s="264" t="s">
        <v>29413</v>
      </c>
      <c r="J22" s="41"/>
      <c r="K22" s="41"/>
      <c r="L22" s="41"/>
      <c r="M22" s="41"/>
      <c r="N22" s="41"/>
      <c r="O22" s="769">
        <v>44494</v>
      </c>
      <c r="P22" s="41"/>
      <c r="Q22" s="799" t="s">
        <v>31693</v>
      </c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>
        <v>22</v>
      </c>
      <c r="B23" s="188">
        <v>266</v>
      </c>
      <c r="C23" s="772" t="s">
        <v>31591</v>
      </c>
      <c r="D23" s="264" t="s">
        <v>30029</v>
      </c>
      <c r="E23" s="771" t="s">
        <v>30107</v>
      </c>
      <c r="F23" s="87" t="s">
        <v>24102</v>
      </c>
      <c r="G23" s="768" t="s">
        <v>24103</v>
      </c>
      <c r="H23" s="860" t="s">
        <v>29816</v>
      </c>
      <c r="I23" s="264" t="s">
        <v>29413</v>
      </c>
      <c r="J23" s="41"/>
      <c r="K23" s="41"/>
      <c r="L23" s="41"/>
      <c r="M23" s="41"/>
      <c r="N23" s="41"/>
      <c r="O23" s="769">
        <v>44494</v>
      </c>
      <c r="P23" s="41"/>
      <c r="Q23" s="799" t="s">
        <v>31694</v>
      </c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>
        <v>23</v>
      </c>
      <c r="B24" s="188">
        <v>267</v>
      </c>
      <c r="C24" s="772" t="s">
        <v>30308</v>
      </c>
      <c r="D24" s="264" t="s">
        <v>30030</v>
      </c>
      <c r="E24" s="771" t="s">
        <v>30108</v>
      </c>
      <c r="F24" s="87" t="s">
        <v>24102</v>
      </c>
      <c r="G24" s="768" t="s">
        <v>24103</v>
      </c>
      <c r="H24" s="860" t="s">
        <v>29817</v>
      </c>
      <c r="I24" s="264" t="s">
        <v>29413</v>
      </c>
      <c r="J24" s="41"/>
      <c r="K24" s="41"/>
      <c r="L24" s="41"/>
      <c r="M24" s="41"/>
      <c r="N24" s="41"/>
      <c r="O24" s="769">
        <v>44494</v>
      </c>
      <c r="P24" s="41"/>
      <c r="Q24" s="799" t="s">
        <v>31695</v>
      </c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>
        <v>24</v>
      </c>
      <c r="B25" s="188">
        <v>268</v>
      </c>
      <c r="C25" s="772" t="s">
        <v>30307</v>
      </c>
      <c r="D25" s="264" t="s">
        <v>30031</v>
      </c>
      <c r="E25" s="771" t="s">
        <v>30109</v>
      </c>
      <c r="F25" s="87" t="s">
        <v>24102</v>
      </c>
      <c r="G25" s="768" t="s">
        <v>24103</v>
      </c>
      <c r="H25" s="860" t="s">
        <v>29818</v>
      </c>
      <c r="I25" s="264" t="s">
        <v>29413</v>
      </c>
      <c r="J25" s="41"/>
      <c r="K25" s="41"/>
      <c r="L25" s="41"/>
      <c r="M25" s="41"/>
      <c r="N25" s="41"/>
      <c r="O25" s="769">
        <v>44494</v>
      </c>
      <c r="P25" s="41"/>
      <c r="Q25" s="799" t="s">
        <v>31696</v>
      </c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>
        <v>25</v>
      </c>
      <c r="B26" s="188">
        <v>269</v>
      </c>
      <c r="C26" s="772" t="s">
        <v>30309</v>
      </c>
      <c r="D26" s="264" t="s">
        <v>30032</v>
      </c>
      <c r="E26" s="771" t="s">
        <v>30110</v>
      </c>
      <c r="F26" s="87" t="s">
        <v>24102</v>
      </c>
      <c r="G26" s="768" t="s">
        <v>24103</v>
      </c>
      <c r="H26" s="860" t="s">
        <v>29819</v>
      </c>
      <c r="I26" s="264" t="s">
        <v>29413</v>
      </c>
      <c r="J26" s="41"/>
      <c r="K26" s="41"/>
      <c r="L26" s="41"/>
      <c r="M26" s="41"/>
      <c r="N26" s="41"/>
      <c r="O26" s="769">
        <v>44494</v>
      </c>
      <c r="P26" s="41"/>
      <c r="Q26" s="799" t="s">
        <v>31697</v>
      </c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>
        <v>26</v>
      </c>
      <c r="B27" s="188">
        <v>270</v>
      </c>
      <c r="C27" s="772" t="s">
        <v>30343</v>
      </c>
      <c r="D27" s="264" t="s">
        <v>30033</v>
      </c>
      <c r="E27" s="771" t="s">
        <v>30111</v>
      </c>
      <c r="F27" s="87" t="s">
        <v>24102</v>
      </c>
      <c r="G27" s="768" t="s">
        <v>24103</v>
      </c>
      <c r="H27" s="860" t="s">
        <v>29820</v>
      </c>
      <c r="I27" s="264" t="s">
        <v>29413</v>
      </c>
      <c r="J27" s="41"/>
      <c r="K27" s="41"/>
      <c r="L27" s="41"/>
      <c r="M27" s="41"/>
      <c r="N27" s="41"/>
      <c r="O27" s="769">
        <v>44494</v>
      </c>
      <c r="P27" s="41"/>
      <c r="Q27" s="799" t="s">
        <v>31698</v>
      </c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>
        <v>27</v>
      </c>
      <c r="B28" s="188">
        <v>301</v>
      </c>
      <c r="C28" s="772" t="s">
        <v>30291</v>
      </c>
      <c r="D28" s="264" t="s">
        <v>30034</v>
      </c>
      <c r="E28" s="771" t="s">
        <v>30112</v>
      </c>
      <c r="F28" s="87" t="s">
        <v>24102</v>
      </c>
      <c r="G28" s="768" t="s">
        <v>24103</v>
      </c>
      <c r="H28" s="860" t="s">
        <v>29821</v>
      </c>
      <c r="I28" s="264" t="s">
        <v>29413</v>
      </c>
      <c r="J28" s="41"/>
      <c r="K28" s="41"/>
      <c r="L28" s="41"/>
      <c r="M28" s="41"/>
      <c r="N28" s="41"/>
      <c r="O28" s="769">
        <v>44494</v>
      </c>
      <c r="P28" s="41"/>
      <c r="Q28" s="799" t="s">
        <v>31699</v>
      </c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>
        <v>28</v>
      </c>
      <c r="B29" s="188">
        <v>302</v>
      </c>
      <c r="C29" s="772" t="s">
        <v>31815</v>
      </c>
      <c r="D29" s="264" t="s">
        <v>30035</v>
      </c>
      <c r="E29" s="771" t="s">
        <v>30113</v>
      </c>
      <c r="F29" s="87" t="s">
        <v>24102</v>
      </c>
      <c r="G29" s="768" t="s">
        <v>24103</v>
      </c>
      <c r="H29" s="860" t="s">
        <v>29822</v>
      </c>
      <c r="I29" s="264" t="s">
        <v>29413</v>
      </c>
      <c r="J29" s="41"/>
      <c r="K29" s="41"/>
      <c r="L29" s="41"/>
      <c r="M29" s="41"/>
      <c r="N29" s="41"/>
      <c r="O29" s="769">
        <v>44494</v>
      </c>
      <c r="P29" s="41"/>
      <c r="Q29" s="799" t="s">
        <v>31700</v>
      </c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>
        <v>29</v>
      </c>
      <c r="B30" s="188">
        <v>303</v>
      </c>
      <c r="C30" s="772" t="s">
        <v>31820</v>
      </c>
      <c r="D30" s="264" t="s">
        <v>30036</v>
      </c>
      <c r="E30" s="771" t="s">
        <v>30114</v>
      </c>
      <c r="F30" s="87" t="s">
        <v>24102</v>
      </c>
      <c r="G30" s="768" t="s">
        <v>24103</v>
      </c>
      <c r="H30" s="860" t="s">
        <v>29823</v>
      </c>
      <c r="I30" s="264" t="s">
        <v>29413</v>
      </c>
      <c r="J30" s="41"/>
      <c r="K30" s="41"/>
      <c r="L30" s="41"/>
      <c r="M30" s="41"/>
      <c r="N30" s="41"/>
      <c r="O30" s="769">
        <v>44494</v>
      </c>
      <c r="P30" s="41"/>
      <c r="Q30" s="799" t="s">
        <v>31701</v>
      </c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>
        <v>30</v>
      </c>
      <c r="B31" s="188">
        <v>304</v>
      </c>
      <c r="C31" s="1153" t="s">
        <v>31672</v>
      </c>
      <c r="D31" s="264" t="s">
        <v>30037</v>
      </c>
      <c r="E31" s="771" t="s">
        <v>30115</v>
      </c>
      <c r="F31" s="87" t="s">
        <v>24102</v>
      </c>
      <c r="G31" s="768" t="s">
        <v>24103</v>
      </c>
      <c r="H31" s="860" t="s">
        <v>29824</v>
      </c>
      <c r="I31" s="264" t="s">
        <v>29413</v>
      </c>
      <c r="J31" s="41"/>
      <c r="K31" s="41"/>
      <c r="L31" s="41"/>
      <c r="M31" s="41"/>
      <c r="N31" s="41"/>
      <c r="O31" s="769">
        <v>44494</v>
      </c>
      <c r="P31" s="41"/>
      <c r="Q31" s="799" t="s">
        <v>31702</v>
      </c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>
        <v>31</v>
      </c>
      <c r="B32" s="188">
        <v>305</v>
      </c>
      <c r="C32" s="772" t="s">
        <v>30292</v>
      </c>
      <c r="D32" s="264" t="s">
        <v>30038</v>
      </c>
      <c r="E32" s="771" t="s">
        <v>30116</v>
      </c>
      <c r="F32" s="87" t="s">
        <v>24102</v>
      </c>
      <c r="G32" s="768" t="s">
        <v>24103</v>
      </c>
      <c r="H32" s="860" t="s">
        <v>29825</v>
      </c>
      <c r="I32" s="264" t="s">
        <v>29413</v>
      </c>
      <c r="J32" s="41"/>
      <c r="K32" s="41"/>
      <c r="L32" s="41"/>
      <c r="M32" s="41"/>
      <c r="N32" s="41"/>
      <c r="O32" s="769">
        <v>44494</v>
      </c>
      <c r="P32" s="41"/>
      <c r="Q32" s="799" t="s">
        <v>31703</v>
      </c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>
        <v>32</v>
      </c>
      <c r="B33" s="188">
        <v>306</v>
      </c>
      <c r="C33" s="772" t="s">
        <v>30293</v>
      </c>
      <c r="D33" s="264" t="s">
        <v>30039</v>
      </c>
      <c r="E33" s="771" t="s">
        <v>30117</v>
      </c>
      <c r="F33" s="87" t="s">
        <v>24102</v>
      </c>
      <c r="G33" s="768" t="s">
        <v>24103</v>
      </c>
      <c r="H33" s="860" t="s">
        <v>29826</v>
      </c>
      <c r="I33" s="264" t="s">
        <v>29413</v>
      </c>
      <c r="J33" s="41"/>
      <c r="K33" s="41"/>
      <c r="L33" s="41"/>
      <c r="M33" s="41"/>
      <c r="N33" s="41"/>
      <c r="O33" s="769">
        <v>44494</v>
      </c>
      <c r="P33" s="41"/>
      <c r="Q33" s="799" t="s">
        <v>31704</v>
      </c>
      <c r="R33" s="799"/>
      <c r="S33" s="799"/>
      <c r="T33" s="799"/>
      <c r="U33" s="861"/>
      <c r="W33" s="863"/>
      <c r="X33" s="863"/>
    </row>
    <row r="34" spans="1:24" ht="15" thickTop="1" thickBot="1">
      <c r="A34" s="188">
        <v>33</v>
      </c>
      <c r="B34" s="188">
        <v>307</v>
      </c>
      <c r="C34" s="772" t="s">
        <v>30294</v>
      </c>
      <c r="D34" s="264" t="s">
        <v>30040</v>
      </c>
      <c r="E34" s="771" t="s">
        <v>30118</v>
      </c>
      <c r="F34" s="87" t="s">
        <v>24102</v>
      </c>
      <c r="G34" s="768" t="s">
        <v>24103</v>
      </c>
      <c r="H34" s="860" t="s">
        <v>29827</v>
      </c>
      <c r="I34" s="264" t="s">
        <v>29413</v>
      </c>
      <c r="J34" s="41"/>
      <c r="K34" s="41"/>
      <c r="L34" s="41"/>
      <c r="M34" s="41"/>
      <c r="N34" s="41"/>
      <c r="O34" s="769">
        <v>44494</v>
      </c>
      <c r="P34" s="41"/>
      <c r="Q34" s="799" t="s">
        <v>31705</v>
      </c>
      <c r="R34" s="799"/>
      <c r="S34" s="799"/>
      <c r="T34" s="799"/>
      <c r="U34" s="861"/>
      <c r="W34" s="863"/>
      <c r="X34" s="863"/>
    </row>
    <row r="35" spans="1:24" ht="15" thickTop="1" thickBot="1">
      <c r="A35" s="188">
        <v>34</v>
      </c>
      <c r="B35" s="188">
        <v>308</v>
      </c>
      <c r="C35" s="188" t="s">
        <v>30295</v>
      </c>
      <c r="D35" s="264" t="s">
        <v>30041</v>
      </c>
      <c r="E35" s="771" t="s">
        <v>30119</v>
      </c>
      <c r="F35" s="87" t="s">
        <v>24102</v>
      </c>
      <c r="G35" s="768" t="s">
        <v>24103</v>
      </c>
      <c r="H35" s="860" t="s">
        <v>29828</v>
      </c>
      <c r="I35" s="264" t="s">
        <v>29413</v>
      </c>
      <c r="J35" s="41"/>
      <c r="K35" s="41"/>
      <c r="L35" s="41"/>
      <c r="M35" s="41"/>
      <c r="N35" s="41"/>
      <c r="O35" s="769">
        <v>44494</v>
      </c>
      <c r="P35" s="41"/>
      <c r="Q35" s="799" t="s">
        <v>31706</v>
      </c>
      <c r="R35" s="799"/>
      <c r="S35" s="799"/>
      <c r="T35" s="799"/>
      <c r="U35" s="861"/>
      <c r="W35" s="863"/>
      <c r="X35" s="863"/>
    </row>
    <row r="36" spans="1:24" ht="15" thickTop="1" thickBot="1">
      <c r="A36" s="188">
        <v>35</v>
      </c>
      <c r="B36" s="188">
        <v>309</v>
      </c>
      <c r="C36" s="516" t="s">
        <v>30296</v>
      </c>
      <c r="D36" s="264" t="s">
        <v>30042</v>
      </c>
      <c r="E36" s="771" t="s">
        <v>30120</v>
      </c>
      <c r="F36" s="87" t="s">
        <v>24102</v>
      </c>
      <c r="G36" s="768" t="s">
        <v>24103</v>
      </c>
      <c r="H36" s="860" t="s">
        <v>29829</v>
      </c>
      <c r="I36" s="264" t="s">
        <v>29413</v>
      </c>
      <c r="J36" s="41"/>
      <c r="K36" s="41"/>
      <c r="L36" s="41"/>
      <c r="M36" s="41"/>
      <c r="N36" s="41"/>
      <c r="O36" s="769">
        <v>44494</v>
      </c>
      <c r="P36" s="41"/>
      <c r="Q36" s="799" t="s">
        <v>31707</v>
      </c>
      <c r="R36" s="799"/>
      <c r="S36" s="799"/>
      <c r="T36" s="799"/>
      <c r="U36" s="861"/>
      <c r="W36" s="863"/>
      <c r="X36" s="863"/>
    </row>
    <row r="37" spans="1:24" ht="15" thickTop="1" thickBot="1">
      <c r="A37" s="188">
        <v>36</v>
      </c>
      <c r="B37" s="188">
        <v>311</v>
      </c>
      <c r="C37" s="188" t="s">
        <v>30302</v>
      </c>
      <c r="D37" s="264" t="s">
        <v>30043</v>
      </c>
      <c r="E37" s="771" t="s">
        <v>30121</v>
      </c>
      <c r="F37" s="87" t="s">
        <v>24102</v>
      </c>
      <c r="G37" s="768" t="s">
        <v>24103</v>
      </c>
      <c r="H37" s="860" t="s">
        <v>29830</v>
      </c>
      <c r="I37" s="264" t="s">
        <v>29413</v>
      </c>
      <c r="J37" s="41"/>
      <c r="K37" s="41"/>
      <c r="L37" s="41"/>
      <c r="M37" s="41"/>
      <c r="N37" s="41"/>
      <c r="O37" s="769">
        <v>44494</v>
      </c>
      <c r="P37" s="41"/>
      <c r="Q37" s="799" t="s">
        <v>31708</v>
      </c>
      <c r="R37" s="799"/>
      <c r="S37" s="799"/>
      <c r="T37" s="799"/>
      <c r="U37" s="861"/>
      <c r="W37" s="863"/>
      <c r="X37" s="863"/>
    </row>
    <row r="38" spans="1:24" ht="15" thickTop="1" thickBot="1">
      <c r="A38" s="188">
        <v>37</v>
      </c>
      <c r="B38" s="188">
        <v>391</v>
      </c>
      <c r="C38" s="188" t="s">
        <v>30297</v>
      </c>
      <c r="D38" s="264" t="s">
        <v>30044</v>
      </c>
      <c r="E38" s="771" t="s">
        <v>30122</v>
      </c>
      <c r="F38" s="87" t="s">
        <v>24102</v>
      </c>
      <c r="G38" s="768" t="s">
        <v>24103</v>
      </c>
      <c r="H38" s="860" t="s">
        <v>29831</v>
      </c>
      <c r="I38" s="264" t="s">
        <v>29413</v>
      </c>
      <c r="J38" s="41"/>
      <c r="K38" s="41"/>
      <c r="L38" s="41"/>
      <c r="M38" s="41"/>
      <c r="N38" s="41"/>
      <c r="O38" s="769">
        <v>44494</v>
      </c>
      <c r="P38" s="41"/>
      <c r="Q38" s="799" t="s">
        <v>31709</v>
      </c>
      <c r="R38" s="799"/>
      <c r="S38" s="799"/>
      <c r="T38" s="799"/>
      <c r="U38" s="861"/>
      <c r="W38" s="863"/>
      <c r="X38" s="863"/>
    </row>
    <row r="39" spans="1:24" ht="15" thickTop="1" thickBot="1">
      <c r="A39" s="188">
        <v>38</v>
      </c>
      <c r="B39" s="188">
        <v>401</v>
      </c>
      <c r="C39" s="188" t="s">
        <v>31592</v>
      </c>
      <c r="D39" s="264" t="s">
        <v>30045</v>
      </c>
      <c r="E39" s="771" t="s">
        <v>30123</v>
      </c>
      <c r="F39" s="87" t="s">
        <v>24102</v>
      </c>
      <c r="G39" s="768" t="s">
        <v>24103</v>
      </c>
      <c r="H39" s="860" t="s">
        <v>29832</v>
      </c>
      <c r="I39" s="264" t="s">
        <v>29413</v>
      </c>
      <c r="J39" s="41"/>
      <c r="K39" s="41"/>
      <c r="L39" s="41"/>
      <c r="M39" s="41"/>
      <c r="N39" s="41"/>
      <c r="O39" s="769">
        <v>44494</v>
      </c>
      <c r="P39" s="41"/>
      <c r="Q39" s="799" t="s">
        <v>31710</v>
      </c>
      <c r="R39" s="799"/>
      <c r="S39" s="799"/>
      <c r="T39" s="799"/>
      <c r="U39" s="861"/>
      <c r="W39" s="863"/>
      <c r="X39" s="863"/>
    </row>
    <row r="40" spans="1:24" ht="15" thickTop="1" thickBot="1">
      <c r="A40" s="188">
        <v>39</v>
      </c>
      <c r="B40" s="188">
        <v>402</v>
      </c>
      <c r="C40" s="188" t="s">
        <v>30310</v>
      </c>
      <c r="D40" s="264" t="s">
        <v>30046</v>
      </c>
      <c r="E40" s="771" t="s">
        <v>30124</v>
      </c>
      <c r="F40" s="87" t="s">
        <v>24102</v>
      </c>
      <c r="G40" s="768" t="s">
        <v>24103</v>
      </c>
      <c r="H40" s="860" t="s">
        <v>29833</v>
      </c>
      <c r="I40" s="264" t="s">
        <v>29413</v>
      </c>
      <c r="J40" s="41"/>
      <c r="K40" s="41"/>
      <c r="L40" s="41"/>
      <c r="M40" s="41"/>
      <c r="N40" s="41"/>
      <c r="O40" s="769">
        <v>44494</v>
      </c>
      <c r="P40" s="41"/>
      <c r="Q40" s="799" t="s">
        <v>31711</v>
      </c>
      <c r="R40" s="799"/>
      <c r="S40" s="799"/>
      <c r="T40" s="799"/>
      <c r="U40" s="861"/>
      <c r="W40" s="863"/>
      <c r="X40" s="863"/>
    </row>
    <row r="41" spans="1:24" ht="15" thickTop="1" thickBot="1">
      <c r="A41" s="188">
        <v>40</v>
      </c>
      <c r="B41" s="188">
        <v>403</v>
      </c>
      <c r="C41" s="188" t="s">
        <v>31816</v>
      </c>
      <c r="D41" s="264" t="s">
        <v>30047</v>
      </c>
      <c r="E41" s="771" t="s">
        <v>30125</v>
      </c>
      <c r="F41" s="87" t="s">
        <v>24102</v>
      </c>
      <c r="G41" s="768" t="s">
        <v>24103</v>
      </c>
      <c r="H41" s="860" t="s">
        <v>29834</v>
      </c>
      <c r="I41" s="264" t="s">
        <v>29413</v>
      </c>
      <c r="J41" s="41"/>
      <c r="K41" s="41"/>
      <c r="L41" s="41"/>
      <c r="M41" s="41"/>
      <c r="N41" s="41"/>
      <c r="O41" s="769">
        <v>44494</v>
      </c>
      <c r="P41" s="41"/>
      <c r="Q41" s="799" t="s">
        <v>31712</v>
      </c>
      <c r="R41" s="799"/>
      <c r="S41" s="799"/>
      <c r="T41" s="799"/>
      <c r="U41" s="861"/>
      <c r="W41" s="863"/>
      <c r="X41" s="863"/>
    </row>
    <row r="42" spans="1:24" ht="15" thickTop="1" thickBot="1">
      <c r="A42" s="188">
        <v>41</v>
      </c>
      <c r="B42" s="188">
        <v>404</v>
      </c>
      <c r="C42" s="188" t="s">
        <v>31821</v>
      </c>
      <c r="D42" s="264" t="s">
        <v>30048</v>
      </c>
      <c r="E42" s="771" t="s">
        <v>30126</v>
      </c>
      <c r="F42" s="87" t="s">
        <v>24102</v>
      </c>
      <c r="G42" s="768" t="s">
        <v>24103</v>
      </c>
      <c r="H42" s="860" t="s">
        <v>29835</v>
      </c>
      <c r="I42" s="264" t="s">
        <v>29413</v>
      </c>
      <c r="J42" s="41"/>
      <c r="K42" s="41"/>
      <c r="L42" s="41"/>
      <c r="M42" s="41"/>
      <c r="N42" s="41"/>
      <c r="O42" s="769">
        <v>44494</v>
      </c>
      <c r="P42" s="41"/>
      <c r="Q42" s="41" t="s">
        <v>31713</v>
      </c>
      <c r="R42" s="41"/>
      <c r="S42" s="41"/>
      <c r="T42" s="41"/>
      <c r="U42" s="861"/>
    </row>
    <row r="43" spans="1:24" ht="15" thickTop="1" thickBot="1">
      <c r="A43" s="188">
        <v>42</v>
      </c>
      <c r="B43" s="188">
        <v>405</v>
      </c>
      <c r="C43" s="510" t="s">
        <v>30311</v>
      </c>
      <c r="D43" s="264" t="s">
        <v>30049</v>
      </c>
      <c r="E43" s="771" t="s">
        <v>30127</v>
      </c>
      <c r="F43" s="87" t="s">
        <v>24102</v>
      </c>
      <c r="G43" s="768" t="s">
        <v>24103</v>
      </c>
      <c r="H43" s="860" t="s">
        <v>29836</v>
      </c>
      <c r="I43" s="264" t="s">
        <v>29413</v>
      </c>
      <c r="J43" s="513"/>
      <c r="K43" s="513"/>
      <c r="L43" s="513"/>
      <c r="M43" s="513"/>
      <c r="N43" s="513"/>
      <c r="O43" s="769">
        <v>44494</v>
      </c>
      <c r="P43" s="513"/>
      <c r="Q43" s="513" t="s">
        <v>31714</v>
      </c>
      <c r="R43" s="513"/>
      <c r="S43" s="513"/>
      <c r="T43" s="513"/>
      <c r="U43" s="1100"/>
    </row>
    <row r="44" spans="1:24" ht="15" thickTop="1" thickBot="1">
      <c r="A44" s="188">
        <v>43</v>
      </c>
      <c r="B44" s="188">
        <v>451</v>
      </c>
      <c r="C44" s="264" t="s">
        <v>30312</v>
      </c>
      <c r="D44" s="264" t="s">
        <v>30050</v>
      </c>
      <c r="E44" s="771" t="s">
        <v>30128</v>
      </c>
      <c r="F44" s="87" t="s">
        <v>24102</v>
      </c>
      <c r="G44" s="768" t="s">
        <v>24103</v>
      </c>
      <c r="H44" s="860" t="s">
        <v>29837</v>
      </c>
      <c r="I44" s="264" t="s">
        <v>29413</v>
      </c>
      <c r="J44" s="264"/>
      <c r="K44" s="264"/>
      <c r="L44" s="264"/>
      <c r="M44" s="264"/>
      <c r="N44" s="264"/>
      <c r="O44" s="769">
        <v>44494</v>
      </c>
      <c r="P44" s="264"/>
      <c r="Q44" s="264" t="s">
        <v>31715</v>
      </c>
      <c r="R44" s="264"/>
      <c r="S44" s="264"/>
      <c r="T44" s="264"/>
      <c r="U44" s="994"/>
    </row>
    <row r="45" spans="1:24" ht="15" thickTop="1" thickBot="1">
      <c r="A45" s="188">
        <v>44</v>
      </c>
      <c r="B45" s="188">
        <v>452</v>
      </c>
      <c r="C45" s="264" t="s">
        <v>30313</v>
      </c>
      <c r="D45" s="264" t="s">
        <v>30051</v>
      </c>
      <c r="E45" s="771" t="s">
        <v>30129</v>
      </c>
      <c r="F45" s="87" t="s">
        <v>24102</v>
      </c>
      <c r="G45" s="768" t="s">
        <v>24103</v>
      </c>
      <c r="H45" s="860" t="s">
        <v>29838</v>
      </c>
      <c r="I45" s="264" t="s">
        <v>29413</v>
      </c>
      <c r="J45" s="264"/>
      <c r="K45" s="264"/>
      <c r="L45" s="264"/>
      <c r="M45" s="264"/>
      <c r="N45" s="264"/>
      <c r="O45" s="769">
        <v>44494</v>
      </c>
      <c r="P45" s="264"/>
      <c r="Q45" s="264" t="s">
        <v>31716</v>
      </c>
      <c r="R45" s="264"/>
      <c r="S45" s="264"/>
      <c r="T45" s="264"/>
      <c r="U45" s="994"/>
    </row>
    <row r="46" spans="1:24" ht="15" thickTop="1" thickBot="1">
      <c r="A46" s="188">
        <v>45</v>
      </c>
      <c r="B46" s="188">
        <v>453</v>
      </c>
      <c r="C46" s="264" t="s">
        <v>30322</v>
      </c>
      <c r="D46" s="264" t="s">
        <v>30052</v>
      </c>
      <c r="E46" s="771" t="s">
        <v>30130</v>
      </c>
      <c r="F46" s="87" t="s">
        <v>24102</v>
      </c>
      <c r="G46" s="768" t="s">
        <v>24103</v>
      </c>
      <c r="H46" s="860" t="s">
        <v>29839</v>
      </c>
      <c r="I46" s="264" t="s">
        <v>29413</v>
      </c>
      <c r="J46" s="264"/>
      <c r="K46" s="264"/>
      <c r="L46" s="264"/>
      <c r="M46" s="264"/>
      <c r="N46" s="264"/>
      <c r="O46" s="769">
        <v>44494</v>
      </c>
      <c r="P46" s="264"/>
      <c r="Q46" s="264" t="s">
        <v>31717</v>
      </c>
      <c r="R46" s="264"/>
      <c r="S46" s="264"/>
      <c r="T46" s="264"/>
      <c r="U46" s="994"/>
    </row>
    <row r="47" spans="1:24" ht="15" thickTop="1" thickBot="1">
      <c r="A47" s="188">
        <v>46</v>
      </c>
      <c r="B47" s="188">
        <v>454</v>
      </c>
      <c r="C47" s="264" t="s">
        <v>30326</v>
      </c>
      <c r="D47" s="264" t="s">
        <v>30053</v>
      </c>
      <c r="E47" s="771" t="s">
        <v>30131</v>
      </c>
      <c r="F47" s="87" t="s">
        <v>24102</v>
      </c>
      <c r="G47" s="768" t="s">
        <v>24103</v>
      </c>
      <c r="H47" s="860" t="s">
        <v>29840</v>
      </c>
      <c r="I47" s="264" t="s">
        <v>29413</v>
      </c>
      <c r="J47" s="264"/>
      <c r="K47" s="264"/>
      <c r="L47" s="264"/>
      <c r="M47" s="264"/>
      <c r="N47" s="264"/>
      <c r="O47" s="769">
        <v>44494</v>
      </c>
      <c r="P47" s="264"/>
      <c r="Q47" s="264" t="s">
        <v>31718</v>
      </c>
      <c r="R47" s="264"/>
      <c r="S47" s="264"/>
      <c r="T47" s="264"/>
      <c r="U47" s="994"/>
    </row>
    <row r="48" spans="1:24" ht="15" thickTop="1" thickBot="1">
      <c r="A48" s="188">
        <v>47</v>
      </c>
      <c r="B48" s="188">
        <v>455</v>
      </c>
      <c r="C48" s="264" t="s">
        <v>30327</v>
      </c>
      <c r="D48" s="264" t="s">
        <v>30054</v>
      </c>
      <c r="E48" s="771" t="s">
        <v>30132</v>
      </c>
      <c r="F48" s="87" t="s">
        <v>24102</v>
      </c>
      <c r="G48" s="768" t="s">
        <v>24103</v>
      </c>
      <c r="H48" s="860" t="s">
        <v>29841</v>
      </c>
      <c r="I48" s="264" t="s">
        <v>29413</v>
      </c>
      <c r="J48" s="264"/>
      <c r="K48" s="264"/>
      <c r="L48" s="264"/>
      <c r="M48" s="264"/>
      <c r="N48" s="264"/>
      <c r="O48" s="769">
        <v>44494</v>
      </c>
      <c r="P48" s="264"/>
      <c r="Q48" s="264" t="s">
        <v>31719</v>
      </c>
      <c r="R48" s="264"/>
      <c r="S48" s="264"/>
      <c r="T48" s="264"/>
      <c r="U48" s="994"/>
    </row>
    <row r="49" spans="1:21" ht="15" thickTop="1" thickBot="1">
      <c r="A49" s="188">
        <v>48</v>
      </c>
      <c r="B49" s="188">
        <v>456</v>
      </c>
      <c r="C49" s="264" t="s">
        <v>31593</v>
      </c>
      <c r="D49" s="264" t="s">
        <v>30055</v>
      </c>
      <c r="E49" s="771" t="s">
        <v>30133</v>
      </c>
      <c r="F49" s="87" t="s">
        <v>24102</v>
      </c>
      <c r="G49" s="768" t="s">
        <v>24103</v>
      </c>
      <c r="H49" s="860" t="s">
        <v>29842</v>
      </c>
      <c r="I49" s="264" t="s">
        <v>29413</v>
      </c>
      <c r="J49" s="264"/>
      <c r="K49" s="264"/>
      <c r="L49" s="264"/>
      <c r="M49" s="264"/>
      <c r="N49" s="264"/>
      <c r="O49" s="769">
        <v>44494</v>
      </c>
      <c r="P49" s="264"/>
      <c r="Q49" s="264" t="s">
        <v>31720</v>
      </c>
      <c r="R49" s="264"/>
      <c r="S49" s="264"/>
      <c r="T49" s="264"/>
      <c r="U49" s="994"/>
    </row>
    <row r="50" spans="1:21" ht="15" thickTop="1" thickBot="1">
      <c r="A50" s="188">
        <v>49</v>
      </c>
      <c r="B50" s="188">
        <v>457</v>
      </c>
      <c r="C50" s="264" t="s">
        <v>30329</v>
      </c>
      <c r="D50" s="264" t="s">
        <v>30056</v>
      </c>
      <c r="E50" s="771" t="s">
        <v>30134</v>
      </c>
      <c r="F50" s="87" t="s">
        <v>24102</v>
      </c>
      <c r="G50" s="768" t="s">
        <v>24103</v>
      </c>
      <c r="H50" s="860" t="s">
        <v>29843</v>
      </c>
      <c r="I50" s="264" t="s">
        <v>29413</v>
      </c>
      <c r="J50" s="264"/>
      <c r="K50" s="264"/>
      <c r="L50" s="264"/>
      <c r="M50" s="264"/>
      <c r="N50" s="264"/>
      <c r="O50" s="769">
        <v>44494</v>
      </c>
      <c r="P50" s="264"/>
      <c r="Q50" s="264" t="s">
        <v>31721</v>
      </c>
      <c r="R50" s="264"/>
      <c r="S50" s="264"/>
      <c r="T50" s="264"/>
      <c r="U50" s="994"/>
    </row>
    <row r="51" spans="1:21" ht="15" thickTop="1" thickBot="1">
      <c r="A51" s="188">
        <v>50</v>
      </c>
      <c r="B51" s="188">
        <v>501</v>
      </c>
      <c r="C51" s="264" t="s">
        <v>30314</v>
      </c>
      <c r="D51" s="264" t="s">
        <v>30057</v>
      </c>
      <c r="E51" s="771" t="s">
        <v>30135</v>
      </c>
      <c r="F51" s="87" t="s">
        <v>24102</v>
      </c>
      <c r="G51" s="768" t="s">
        <v>24103</v>
      </c>
      <c r="H51" s="860" t="s">
        <v>29844</v>
      </c>
      <c r="I51" s="264" t="s">
        <v>29413</v>
      </c>
      <c r="J51" s="264"/>
      <c r="K51" s="264"/>
      <c r="L51" s="264"/>
      <c r="M51" s="264"/>
      <c r="N51" s="264"/>
      <c r="O51" s="769">
        <v>44494</v>
      </c>
      <c r="P51" s="264"/>
      <c r="Q51" s="264" t="s">
        <v>31722</v>
      </c>
      <c r="R51" s="264"/>
      <c r="S51" s="264"/>
      <c r="T51" s="264"/>
      <c r="U51" s="994"/>
    </row>
    <row r="52" spans="1:21" ht="15" thickTop="1" thickBot="1">
      <c r="A52" s="188">
        <v>51</v>
      </c>
      <c r="B52" s="188">
        <v>502</v>
      </c>
      <c r="C52" s="264" t="s">
        <v>30315</v>
      </c>
      <c r="D52" s="264" t="s">
        <v>30058</v>
      </c>
      <c r="E52" s="771" t="s">
        <v>30136</v>
      </c>
      <c r="F52" s="87" t="s">
        <v>24102</v>
      </c>
      <c r="G52" s="768" t="s">
        <v>24103</v>
      </c>
      <c r="H52" s="860" t="s">
        <v>29845</v>
      </c>
      <c r="I52" s="264" t="s">
        <v>29413</v>
      </c>
      <c r="J52" s="264"/>
      <c r="K52" s="264"/>
      <c r="L52" s="264"/>
      <c r="M52" s="264"/>
      <c r="N52" s="264"/>
      <c r="O52" s="769">
        <v>44494</v>
      </c>
      <c r="P52" s="264"/>
      <c r="Q52" s="264" t="s">
        <v>31723</v>
      </c>
      <c r="R52" s="264"/>
      <c r="S52" s="264"/>
      <c r="T52" s="264"/>
      <c r="U52" s="994"/>
    </row>
    <row r="53" spans="1:21" ht="15" thickTop="1" thickBot="1">
      <c r="A53" s="188">
        <v>52</v>
      </c>
      <c r="B53" s="188">
        <v>503</v>
      </c>
      <c r="C53" s="264" t="s">
        <v>30316</v>
      </c>
      <c r="D53" s="264" t="s">
        <v>30059</v>
      </c>
      <c r="E53" s="771" t="s">
        <v>30137</v>
      </c>
      <c r="F53" s="87" t="s">
        <v>24102</v>
      </c>
      <c r="G53" s="768" t="s">
        <v>24103</v>
      </c>
      <c r="H53" s="860" t="s">
        <v>29846</v>
      </c>
      <c r="I53" s="264" t="s">
        <v>29413</v>
      </c>
      <c r="J53" s="264"/>
      <c r="K53" s="264"/>
      <c r="L53" s="264"/>
      <c r="M53" s="264"/>
      <c r="N53" s="264"/>
      <c r="O53" s="769">
        <v>44494</v>
      </c>
      <c r="P53" s="264"/>
      <c r="Q53" s="264" t="s">
        <v>31724</v>
      </c>
      <c r="R53" s="264"/>
      <c r="S53" s="264"/>
      <c r="T53" s="264"/>
      <c r="U53" s="994"/>
    </row>
    <row r="54" spans="1:21" ht="15" thickTop="1" thickBot="1">
      <c r="A54" s="188">
        <v>53</v>
      </c>
      <c r="B54" s="188">
        <v>505</v>
      </c>
      <c r="C54" s="264" t="s">
        <v>30317</v>
      </c>
      <c r="D54" s="264" t="s">
        <v>30060</v>
      </c>
      <c r="E54" s="771" t="s">
        <v>30138</v>
      </c>
      <c r="F54" s="87" t="s">
        <v>24102</v>
      </c>
      <c r="G54" s="768" t="s">
        <v>24103</v>
      </c>
      <c r="H54" s="860" t="s">
        <v>29847</v>
      </c>
      <c r="I54" s="264" t="s">
        <v>29413</v>
      </c>
      <c r="J54" s="264"/>
      <c r="K54" s="264"/>
      <c r="L54" s="264"/>
      <c r="M54" s="264"/>
      <c r="N54" s="264"/>
      <c r="O54" s="769">
        <v>44494</v>
      </c>
      <c r="P54" s="264"/>
      <c r="Q54" s="264" t="s">
        <v>31725</v>
      </c>
      <c r="R54" s="264"/>
      <c r="S54" s="264"/>
      <c r="T54" s="264"/>
      <c r="U54" s="994"/>
    </row>
    <row r="55" spans="1:21" ht="15" thickTop="1" thickBot="1">
      <c r="A55" s="188">
        <v>54</v>
      </c>
      <c r="B55" s="188">
        <v>506</v>
      </c>
      <c r="C55" s="264" t="s">
        <v>30318</v>
      </c>
      <c r="D55" s="264" t="s">
        <v>30061</v>
      </c>
      <c r="E55" s="771" t="s">
        <v>30139</v>
      </c>
      <c r="F55" s="87" t="s">
        <v>24102</v>
      </c>
      <c r="G55" s="768" t="s">
        <v>24103</v>
      </c>
      <c r="H55" s="860" t="s">
        <v>29848</v>
      </c>
      <c r="I55" s="264" t="s">
        <v>29413</v>
      </c>
      <c r="J55" s="264"/>
      <c r="K55" s="264"/>
      <c r="L55" s="264"/>
      <c r="M55" s="264"/>
      <c r="N55" s="264"/>
      <c r="O55" s="769">
        <v>44494</v>
      </c>
      <c r="P55" s="264"/>
      <c r="Q55" s="264" t="s">
        <v>31726</v>
      </c>
      <c r="R55" s="264"/>
      <c r="S55" s="264"/>
      <c r="T55" s="264"/>
      <c r="U55" s="994"/>
    </row>
    <row r="56" spans="1:21" ht="15" thickTop="1" thickBot="1">
      <c r="A56" s="188">
        <v>55</v>
      </c>
      <c r="B56" s="188">
        <v>507</v>
      </c>
      <c r="C56" s="264" t="s">
        <v>30320</v>
      </c>
      <c r="D56" s="264" t="s">
        <v>30062</v>
      </c>
      <c r="E56" s="771" t="s">
        <v>30140</v>
      </c>
      <c r="F56" s="87" t="s">
        <v>24102</v>
      </c>
      <c r="G56" s="768" t="s">
        <v>24103</v>
      </c>
      <c r="H56" s="860" t="s">
        <v>29849</v>
      </c>
      <c r="I56" s="264" t="s">
        <v>29413</v>
      </c>
      <c r="J56" s="264"/>
      <c r="K56" s="264"/>
      <c r="L56" s="264"/>
      <c r="M56" s="264"/>
      <c r="N56" s="264"/>
      <c r="O56" s="769">
        <v>44494</v>
      </c>
      <c r="P56" s="264"/>
      <c r="Q56" s="264" t="s">
        <v>31727</v>
      </c>
      <c r="R56" s="264"/>
      <c r="S56" s="264"/>
      <c r="T56" s="264"/>
      <c r="U56" s="994"/>
    </row>
    <row r="57" spans="1:21" ht="15" thickTop="1" thickBot="1">
      <c r="A57" s="188">
        <v>56</v>
      </c>
      <c r="B57" s="188">
        <v>508</v>
      </c>
      <c r="C57" s="264" t="s">
        <v>30321</v>
      </c>
      <c r="D57" s="264" t="s">
        <v>30063</v>
      </c>
      <c r="E57" s="771" t="s">
        <v>30141</v>
      </c>
      <c r="F57" s="87" t="s">
        <v>24102</v>
      </c>
      <c r="G57" s="768" t="s">
        <v>24103</v>
      </c>
      <c r="H57" s="860" t="s">
        <v>29850</v>
      </c>
      <c r="I57" s="264" t="s">
        <v>29413</v>
      </c>
      <c r="J57" s="264"/>
      <c r="K57" s="264"/>
      <c r="L57" s="264"/>
      <c r="M57" s="264"/>
      <c r="N57" s="264"/>
      <c r="O57" s="769">
        <v>44494</v>
      </c>
      <c r="P57" s="264"/>
      <c r="Q57" s="264" t="s">
        <v>31728</v>
      </c>
      <c r="R57" s="264"/>
      <c r="S57" s="264"/>
      <c r="T57" s="264"/>
      <c r="U57" s="994"/>
    </row>
    <row r="58" spans="1:21" ht="15" thickTop="1" thickBot="1">
      <c r="A58" s="188">
        <v>57</v>
      </c>
      <c r="B58" s="188">
        <v>509</v>
      </c>
      <c r="C58" s="264" t="s">
        <v>30325</v>
      </c>
      <c r="D58" s="264" t="s">
        <v>30064</v>
      </c>
      <c r="E58" s="771" t="s">
        <v>30142</v>
      </c>
      <c r="F58" s="87" t="s">
        <v>24102</v>
      </c>
      <c r="G58" s="768" t="s">
        <v>24103</v>
      </c>
      <c r="H58" s="860" t="s">
        <v>29851</v>
      </c>
      <c r="I58" s="264" t="s">
        <v>29413</v>
      </c>
      <c r="J58" s="264"/>
      <c r="K58" s="264"/>
      <c r="L58" s="264"/>
      <c r="M58" s="264"/>
      <c r="N58" s="264"/>
      <c r="O58" s="769">
        <v>44494</v>
      </c>
      <c r="P58" s="264"/>
      <c r="Q58" s="264" t="s">
        <v>31729</v>
      </c>
      <c r="R58" s="264"/>
      <c r="S58" s="264"/>
      <c r="T58" s="264"/>
      <c r="U58" s="994"/>
    </row>
    <row r="59" spans="1:21" ht="15" thickTop="1" thickBot="1">
      <c r="A59" s="188">
        <v>58</v>
      </c>
      <c r="B59" s="188">
        <v>510</v>
      </c>
      <c r="C59" s="264" t="s">
        <v>30319</v>
      </c>
      <c r="D59" s="264" t="s">
        <v>30065</v>
      </c>
      <c r="E59" s="771" t="s">
        <v>30143</v>
      </c>
      <c r="F59" s="87" t="s">
        <v>24102</v>
      </c>
      <c r="G59" s="768" t="s">
        <v>24103</v>
      </c>
      <c r="H59" s="860" t="s">
        <v>29852</v>
      </c>
      <c r="I59" s="264" t="s">
        <v>29413</v>
      </c>
      <c r="J59" s="264"/>
      <c r="K59" s="264"/>
      <c r="L59" s="264"/>
      <c r="M59" s="264"/>
      <c r="N59" s="264"/>
      <c r="O59" s="769">
        <v>44494</v>
      </c>
      <c r="P59" s="264"/>
      <c r="Q59" s="264" t="s">
        <v>31730</v>
      </c>
      <c r="R59" s="264"/>
      <c r="S59" s="264"/>
      <c r="T59" s="264"/>
      <c r="U59" s="994"/>
    </row>
    <row r="60" spans="1:21" ht="15" thickTop="1" thickBot="1">
      <c r="A60" s="188">
        <v>59</v>
      </c>
      <c r="B60" s="188">
        <v>511</v>
      </c>
      <c r="C60" s="264" t="s">
        <v>30328</v>
      </c>
      <c r="D60" s="264" t="s">
        <v>30066</v>
      </c>
      <c r="E60" s="771" t="s">
        <v>30144</v>
      </c>
      <c r="F60" s="87" t="s">
        <v>24102</v>
      </c>
      <c r="G60" s="768" t="s">
        <v>24103</v>
      </c>
      <c r="H60" s="860" t="s">
        <v>29853</v>
      </c>
      <c r="I60" s="264" t="s">
        <v>29413</v>
      </c>
      <c r="J60" s="264"/>
      <c r="K60" s="264"/>
      <c r="L60" s="264"/>
      <c r="M60" s="264"/>
      <c r="N60" s="264"/>
      <c r="O60" s="769">
        <v>44494</v>
      </c>
      <c r="P60" s="264"/>
      <c r="Q60" s="264" t="s">
        <v>31731</v>
      </c>
      <c r="R60" s="264"/>
      <c r="S60" s="264"/>
      <c r="T60" s="264"/>
      <c r="U60" s="994"/>
    </row>
    <row r="61" spans="1:21" ht="15" thickTop="1" thickBot="1">
      <c r="A61" s="188">
        <v>60</v>
      </c>
      <c r="B61" s="188">
        <v>591</v>
      </c>
      <c r="C61" s="264" t="s">
        <v>30323</v>
      </c>
      <c r="D61" s="264" t="s">
        <v>30067</v>
      </c>
      <c r="E61" s="771" t="s">
        <v>30145</v>
      </c>
      <c r="F61" s="87" t="s">
        <v>24102</v>
      </c>
      <c r="G61" s="768" t="s">
        <v>24103</v>
      </c>
      <c r="H61" s="860" t="s">
        <v>29854</v>
      </c>
      <c r="I61" s="264" t="s">
        <v>29413</v>
      </c>
      <c r="J61" s="264"/>
      <c r="K61" s="264"/>
      <c r="L61" s="264"/>
      <c r="M61" s="264"/>
      <c r="N61" s="264"/>
      <c r="O61" s="769">
        <v>44494</v>
      </c>
      <c r="P61" s="264"/>
      <c r="Q61" s="264" t="s">
        <v>31732</v>
      </c>
      <c r="R61" s="264"/>
      <c r="S61" s="264"/>
      <c r="T61" s="264"/>
      <c r="U61" s="994"/>
    </row>
    <row r="62" spans="1:21" ht="15" thickTop="1" thickBot="1">
      <c r="A62" s="188">
        <v>61</v>
      </c>
      <c r="B62" s="188">
        <v>592</v>
      </c>
      <c r="C62" s="264" t="s">
        <v>30324</v>
      </c>
      <c r="D62" s="264" t="s">
        <v>30068</v>
      </c>
      <c r="E62" s="771" t="s">
        <v>30146</v>
      </c>
      <c r="F62" s="87" t="s">
        <v>24102</v>
      </c>
      <c r="G62" s="768" t="s">
        <v>24103</v>
      </c>
      <c r="H62" s="860" t="s">
        <v>29855</v>
      </c>
      <c r="I62" s="264" t="s">
        <v>29413</v>
      </c>
      <c r="J62" s="264"/>
      <c r="K62" s="264"/>
      <c r="L62" s="264"/>
      <c r="M62" s="264"/>
      <c r="N62" s="264"/>
      <c r="O62" s="769">
        <v>44494</v>
      </c>
      <c r="P62" s="264"/>
      <c r="Q62" s="264" t="s">
        <v>31733</v>
      </c>
      <c r="R62" s="264"/>
      <c r="S62" s="264"/>
      <c r="T62" s="264"/>
      <c r="U62" s="994"/>
    </row>
    <row r="63" spans="1:21" ht="15" thickTop="1" thickBot="1">
      <c r="A63" s="188">
        <v>62</v>
      </c>
      <c r="B63" s="188">
        <v>601</v>
      </c>
      <c r="C63" s="264" t="s">
        <v>30330</v>
      </c>
      <c r="D63" s="264" t="s">
        <v>30069</v>
      </c>
      <c r="E63" s="771" t="s">
        <v>30147</v>
      </c>
      <c r="F63" s="87" t="s">
        <v>24102</v>
      </c>
      <c r="G63" s="768" t="s">
        <v>24103</v>
      </c>
      <c r="H63" s="860" t="s">
        <v>29856</v>
      </c>
      <c r="I63" s="264" t="s">
        <v>29413</v>
      </c>
      <c r="J63" s="264"/>
      <c r="K63" s="264"/>
      <c r="L63" s="264"/>
      <c r="M63" s="264"/>
      <c r="N63" s="264"/>
      <c r="O63" s="769">
        <v>44494</v>
      </c>
      <c r="P63" s="264"/>
      <c r="Q63" s="264" t="s">
        <v>31734</v>
      </c>
      <c r="R63" s="264"/>
      <c r="S63" s="264"/>
      <c r="T63" s="264"/>
      <c r="U63" s="994"/>
    </row>
    <row r="64" spans="1:21" ht="15" thickTop="1" thickBot="1">
      <c r="A64" s="188">
        <v>63</v>
      </c>
      <c r="B64" s="188">
        <v>602</v>
      </c>
      <c r="C64" s="264" t="s">
        <v>30331</v>
      </c>
      <c r="D64" s="264" t="s">
        <v>30070</v>
      </c>
      <c r="E64" s="771" t="s">
        <v>30148</v>
      </c>
      <c r="F64" s="87" t="s">
        <v>24102</v>
      </c>
      <c r="G64" s="768" t="s">
        <v>24103</v>
      </c>
      <c r="H64" s="860" t="s">
        <v>29857</v>
      </c>
      <c r="I64" s="264" t="s">
        <v>29413</v>
      </c>
      <c r="J64" s="264"/>
      <c r="K64" s="264"/>
      <c r="L64" s="264"/>
      <c r="M64" s="264"/>
      <c r="N64" s="264"/>
      <c r="O64" s="769">
        <v>44494</v>
      </c>
      <c r="P64" s="264"/>
      <c r="Q64" s="264" t="s">
        <v>31735</v>
      </c>
      <c r="R64" s="264"/>
      <c r="S64" s="264"/>
      <c r="T64" s="264"/>
      <c r="U64" s="994"/>
    </row>
    <row r="65" spans="1:21" ht="15" thickTop="1" thickBot="1">
      <c r="A65" s="188">
        <v>64</v>
      </c>
      <c r="B65" s="188">
        <v>701</v>
      </c>
      <c r="C65" s="264" t="s">
        <v>30332</v>
      </c>
      <c r="D65" s="264" t="s">
        <v>30071</v>
      </c>
      <c r="E65" s="771" t="s">
        <v>30149</v>
      </c>
      <c r="F65" s="87" t="s">
        <v>24102</v>
      </c>
      <c r="G65" s="768" t="s">
        <v>24103</v>
      </c>
      <c r="H65" s="860" t="s">
        <v>29858</v>
      </c>
      <c r="I65" s="264" t="s">
        <v>29413</v>
      </c>
      <c r="J65" s="264"/>
      <c r="K65" s="264"/>
      <c r="L65" s="264"/>
      <c r="M65" s="264"/>
      <c r="N65" s="264"/>
      <c r="O65" s="769">
        <v>44494</v>
      </c>
      <c r="P65" s="264"/>
      <c r="Q65" s="264" t="s">
        <v>31736</v>
      </c>
      <c r="R65" s="264"/>
      <c r="S65" s="264"/>
      <c r="T65" s="264"/>
      <c r="U65" s="994"/>
    </row>
    <row r="66" spans="1:21" ht="15" thickTop="1" thickBot="1">
      <c r="A66" s="188">
        <v>65</v>
      </c>
      <c r="B66" s="188">
        <v>751</v>
      </c>
      <c r="C66" s="264" t="s">
        <v>30333</v>
      </c>
      <c r="D66" s="264" t="s">
        <v>30072</v>
      </c>
      <c r="E66" s="771" t="s">
        <v>30150</v>
      </c>
      <c r="F66" s="87" t="s">
        <v>24102</v>
      </c>
      <c r="G66" s="768" t="s">
        <v>24103</v>
      </c>
      <c r="H66" s="860" t="s">
        <v>29859</v>
      </c>
      <c r="I66" s="264" t="s">
        <v>29413</v>
      </c>
      <c r="J66" s="264"/>
      <c r="K66" s="264"/>
      <c r="L66" s="264"/>
      <c r="M66" s="264"/>
      <c r="N66" s="264"/>
      <c r="O66" s="769">
        <v>44494</v>
      </c>
      <c r="P66" s="264"/>
      <c r="Q66" s="264" t="s">
        <v>31737</v>
      </c>
      <c r="R66" s="264"/>
      <c r="S66" s="264"/>
      <c r="T66" s="264"/>
      <c r="U66" s="994"/>
    </row>
    <row r="67" spans="1:21" ht="15" thickTop="1" thickBot="1">
      <c r="A67" s="188">
        <v>66</v>
      </c>
      <c r="B67" s="188">
        <v>801</v>
      </c>
      <c r="C67" s="264" t="s">
        <v>30334</v>
      </c>
      <c r="D67" s="264" t="s">
        <v>30073</v>
      </c>
      <c r="E67" s="771" t="s">
        <v>30151</v>
      </c>
      <c r="F67" s="87" t="s">
        <v>24102</v>
      </c>
      <c r="G67" s="768" t="s">
        <v>24103</v>
      </c>
      <c r="H67" s="860" t="s">
        <v>29860</v>
      </c>
      <c r="I67" s="264" t="s">
        <v>29413</v>
      </c>
      <c r="J67" s="264"/>
      <c r="K67" s="264"/>
      <c r="L67" s="264"/>
      <c r="M67" s="264"/>
      <c r="N67" s="264"/>
      <c r="O67" s="769">
        <v>44494</v>
      </c>
      <c r="P67" s="264"/>
      <c r="Q67" s="264" t="s">
        <v>31738</v>
      </c>
      <c r="R67" s="264"/>
      <c r="S67" s="264"/>
      <c r="T67" s="264"/>
      <c r="U67" s="994"/>
    </row>
    <row r="68" spans="1:21" ht="15" thickTop="1" thickBot="1">
      <c r="A68" s="188">
        <v>67</v>
      </c>
      <c r="B68" s="188">
        <v>851</v>
      </c>
      <c r="C68" s="264" t="s">
        <v>30341</v>
      </c>
      <c r="D68" s="264" t="s">
        <v>30074</v>
      </c>
      <c r="E68" s="771" t="s">
        <v>30152</v>
      </c>
      <c r="F68" s="87" t="s">
        <v>24102</v>
      </c>
      <c r="G68" s="768" t="s">
        <v>24103</v>
      </c>
      <c r="H68" s="860" t="s">
        <v>29861</v>
      </c>
      <c r="I68" s="264" t="s">
        <v>29413</v>
      </c>
      <c r="J68" s="264"/>
      <c r="K68" s="264"/>
      <c r="L68" s="264"/>
      <c r="M68" s="264"/>
      <c r="N68" s="264"/>
      <c r="O68" s="769">
        <v>44494</v>
      </c>
      <c r="P68" s="264"/>
      <c r="Q68" s="264" t="s">
        <v>31739</v>
      </c>
      <c r="R68" s="264"/>
      <c r="S68" s="264"/>
      <c r="T68" s="264"/>
      <c r="U68" s="994"/>
    </row>
    <row r="69" spans="1:21" ht="15" thickTop="1" thickBot="1">
      <c r="A69" s="188">
        <v>68</v>
      </c>
      <c r="B69" s="188">
        <v>852</v>
      </c>
      <c r="C69" s="264" t="s">
        <v>31594</v>
      </c>
      <c r="D69" s="264" t="s">
        <v>30075</v>
      </c>
      <c r="E69" s="771" t="s">
        <v>30153</v>
      </c>
      <c r="F69" s="87" t="s">
        <v>24102</v>
      </c>
      <c r="G69" s="768" t="s">
        <v>24103</v>
      </c>
      <c r="H69" s="860" t="s">
        <v>29862</v>
      </c>
      <c r="I69" s="264" t="s">
        <v>29413</v>
      </c>
      <c r="J69" s="264"/>
      <c r="K69" s="264"/>
      <c r="L69" s="264"/>
      <c r="M69" s="264"/>
      <c r="N69" s="264"/>
      <c r="O69" s="769">
        <v>44494</v>
      </c>
      <c r="P69" s="264"/>
      <c r="Q69" s="264" t="s">
        <v>31740</v>
      </c>
      <c r="R69" s="264"/>
      <c r="S69" s="264"/>
      <c r="T69" s="264"/>
      <c r="U69" s="994"/>
    </row>
    <row r="70" spans="1:21" ht="15" thickTop="1" thickBot="1">
      <c r="A70" s="188">
        <v>69</v>
      </c>
      <c r="B70" s="188">
        <v>853</v>
      </c>
      <c r="C70" s="264" t="s">
        <v>31822</v>
      </c>
      <c r="D70" s="264" t="s">
        <v>30076</v>
      </c>
      <c r="E70" s="771" t="s">
        <v>30154</v>
      </c>
      <c r="F70" s="87" t="s">
        <v>24102</v>
      </c>
      <c r="G70" s="768" t="s">
        <v>24103</v>
      </c>
      <c r="H70" s="860" t="s">
        <v>29863</v>
      </c>
      <c r="I70" s="264" t="s">
        <v>29413</v>
      </c>
      <c r="J70" s="264"/>
      <c r="K70" s="264"/>
      <c r="L70" s="264"/>
      <c r="M70" s="264"/>
      <c r="N70" s="264"/>
      <c r="O70" s="769">
        <v>44494</v>
      </c>
      <c r="P70" s="264"/>
      <c r="Q70" s="264" t="s">
        <v>31741</v>
      </c>
      <c r="R70" s="264"/>
      <c r="S70" s="264"/>
      <c r="T70" s="264"/>
      <c r="U70" s="994"/>
    </row>
    <row r="71" spans="1:21" ht="15" thickTop="1" thickBot="1">
      <c r="A71" s="188">
        <v>70</v>
      </c>
      <c r="B71" s="188">
        <v>854</v>
      </c>
      <c r="C71" s="264" t="s">
        <v>31595</v>
      </c>
      <c r="D71" s="264" t="s">
        <v>30077</v>
      </c>
      <c r="E71" s="771" t="s">
        <v>30155</v>
      </c>
      <c r="F71" s="87" t="s">
        <v>24102</v>
      </c>
      <c r="G71" s="768" t="s">
        <v>24103</v>
      </c>
      <c r="H71" s="860" t="s">
        <v>29864</v>
      </c>
      <c r="I71" s="264" t="s">
        <v>29413</v>
      </c>
      <c r="J71" s="264"/>
      <c r="K71" s="264"/>
      <c r="L71" s="264"/>
      <c r="M71" s="264"/>
      <c r="N71" s="264"/>
      <c r="O71" s="769">
        <v>44494</v>
      </c>
      <c r="P71" s="264"/>
      <c r="Q71" s="264" t="s">
        <v>31742</v>
      </c>
      <c r="R71" s="264"/>
      <c r="S71" s="264"/>
      <c r="T71" s="264"/>
      <c r="U71" s="994"/>
    </row>
    <row r="72" spans="1:21" ht="15" thickTop="1" thickBot="1">
      <c r="A72" s="188">
        <v>71</v>
      </c>
      <c r="B72" s="188">
        <v>901</v>
      </c>
      <c r="C72" s="264" t="s">
        <v>30335</v>
      </c>
      <c r="D72" s="264" t="s">
        <v>30078</v>
      </c>
      <c r="E72" s="771" t="s">
        <v>30156</v>
      </c>
      <c r="F72" s="87" t="s">
        <v>24102</v>
      </c>
      <c r="G72" s="768" t="s">
        <v>24103</v>
      </c>
      <c r="H72" s="860" t="s">
        <v>29865</v>
      </c>
      <c r="I72" s="264" t="s">
        <v>29413</v>
      </c>
      <c r="J72" s="264"/>
      <c r="K72" s="264"/>
      <c r="L72" s="264"/>
      <c r="M72" s="264"/>
      <c r="N72" s="264"/>
      <c r="O72" s="769">
        <v>44494</v>
      </c>
      <c r="P72" s="264"/>
      <c r="Q72" s="264" t="s">
        <v>31743</v>
      </c>
      <c r="R72" s="264"/>
      <c r="S72" s="264"/>
      <c r="T72" s="264"/>
      <c r="U72" s="994"/>
    </row>
    <row r="73" spans="1:21" ht="15" thickTop="1" thickBot="1">
      <c r="A73" s="188">
        <v>72</v>
      </c>
      <c r="B73" s="188">
        <v>902</v>
      </c>
      <c r="C73" s="264" t="s">
        <v>30336</v>
      </c>
      <c r="D73" s="264" t="s">
        <v>30079</v>
      </c>
      <c r="E73" s="771" t="s">
        <v>30157</v>
      </c>
      <c r="F73" s="87" t="s">
        <v>24102</v>
      </c>
      <c r="G73" s="768" t="s">
        <v>24103</v>
      </c>
      <c r="H73" s="860" t="s">
        <v>29866</v>
      </c>
      <c r="I73" s="264" t="s">
        <v>29413</v>
      </c>
      <c r="J73" s="264"/>
      <c r="K73" s="264"/>
      <c r="L73" s="264"/>
      <c r="M73" s="264"/>
      <c r="N73" s="264"/>
      <c r="O73" s="769">
        <v>44494</v>
      </c>
      <c r="P73" s="264"/>
      <c r="Q73" s="264" t="s">
        <v>31744</v>
      </c>
      <c r="R73" s="264"/>
      <c r="S73" s="264"/>
      <c r="T73" s="264"/>
      <c r="U73" s="994"/>
    </row>
    <row r="74" spans="1:21" ht="15" thickTop="1" thickBot="1">
      <c r="A74" s="188">
        <v>73</v>
      </c>
      <c r="B74" s="188">
        <v>903</v>
      </c>
      <c r="C74" s="264" t="s">
        <v>31817</v>
      </c>
      <c r="D74" s="264" t="s">
        <v>30080</v>
      </c>
      <c r="E74" s="771" t="s">
        <v>30158</v>
      </c>
      <c r="F74" s="87" t="s">
        <v>24102</v>
      </c>
      <c r="G74" s="768" t="s">
        <v>24103</v>
      </c>
      <c r="H74" s="860" t="s">
        <v>29867</v>
      </c>
      <c r="I74" s="264" t="s">
        <v>29413</v>
      </c>
      <c r="J74" s="264"/>
      <c r="K74" s="264"/>
      <c r="L74" s="264"/>
      <c r="M74" s="264"/>
      <c r="N74" s="264"/>
      <c r="O74" s="769">
        <v>44494</v>
      </c>
      <c r="P74" s="264"/>
      <c r="Q74" s="264" t="s">
        <v>31745</v>
      </c>
      <c r="R74" s="264"/>
      <c r="S74" s="264"/>
      <c r="T74" s="264"/>
      <c r="U74" s="994"/>
    </row>
    <row r="75" spans="1:21" ht="15" thickTop="1" thickBot="1">
      <c r="A75" s="188">
        <v>74</v>
      </c>
      <c r="B75" s="188">
        <v>904</v>
      </c>
      <c r="C75" s="264" t="s">
        <v>31823</v>
      </c>
      <c r="D75" s="264" t="s">
        <v>30081</v>
      </c>
      <c r="E75" s="771" t="s">
        <v>30159</v>
      </c>
      <c r="F75" s="87" t="s">
        <v>24102</v>
      </c>
      <c r="G75" s="768" t="s">
        <v>24103</v>
      </c>
      <c r="H75" s="860" t="s">
        <v>29868</v>
      </c>
      <c r="I75" s="264" t="s">
        <v>29413</v>
      </c>
      <c r="J75" s="264"/>
      <c r="K75" s="264"/>
      <c r="L75" s="264"/>
      <c r="M75" s="264"/>
      <c r="N75" s="264"/>
      <c r="O75" s="769">
        <v>44494</v>
      </c>
      <c r="P75" s="264"/>
      <c r="Q75" s="264" t="s">
        <v>31746</v>
      </c>
      <c r="R75" s="264"/>
      <c r="S75" s="264"/>
      <c r="T75" s="264"/>
      <c r="U75" s="994"/>
    </row>
    <row r="76" spans="1:21" ht="15" thickTop="1" thickBot="1">
      <c r="A76" s="188">
        <v>75</v>
      </c>
      <c r="B76" s="188">
        <v>905</v>
      </c>
      <c r="C76" s="264" t="s">
        <v>30337</v>
      </c>
      <c r="D76" s="264" t="s">
        <v>30082</v>
      </c>
      <c r="E76" s="771" t="s">
        <v>30160</v>
      </c>
      <c r="F76" s="87" t="s">
        <v>24102</v>
      </c>
      <c r="G76" s="768" t="s">
        <v>24103</v>
      </c>
      <c r="H76" s="860" t="s">
        <v>29869</v>
      </c>
      <c r="I76" s="264" t="s">
        <v>29413</v>
      </c>
      <c r="J76" s="264"/>
      <c r="K76" s="264"/>
      <c r="L76" s="264"/>
      <c r="M76" s="264"/>
      <c r="N76" s="264"/>
      <c r="O76" s="769">
        <v>44494</v>
      </c>
      <c r="P76" s="264"/>
      <c r="Q76" s="264" t="s">
        <v>31747</v>
      </c>
      <c r="R76" s="264"/>
      <c r="S76" s="264"/>
      <c r="T76" s="264"/>
      <c r="U76" s="994"/>
    </row>
    <row r="77" spans="1:21" ht="15" thickTop="1" thickBot="1">
      <c r="A77" s="188">
        <v>76</v>
      </c>
      <c r="B77" s="188">
        <v>906</v>
      </c>
      <c r="C77" s="534" t="s">
        <v>30338</v>
      </c>
      <c r="D77" s="264" t="s">
        <v>30083</v>
      </c>
      <c r="E77" s="771" t="s">
        <v>30161</v>
      </c>
      <c r="F77" s="87" t="s">
        <v>24102</v>
      </c>
      <c r="G77" s="768" t="s">
        <v>24103</v>
      </c>
      <c r="H77" s="860" t="s">
        <v>29870</v>
      </c>
      <c r="I77" s="264" t="s">
        <v>29413</v>
      </c>
      <c r="J77" s="264"/>
      <c r="K77" s="264"/>
      <c r="L77" s="264"/>
      <c r="M77" s="264"/>
      <c r="N77" s="264"/>
      <c r="O77" s="769">
        <v>44494</v>
      </c>
      <c r="P77" s="264"/>
      <c r="Q77" s="264" t="s">
        <v>31748</v>
      </c>
      <c r="R77" s="264"/>
      <c r="S77" s="264"/>
      <c r="T77" s="264"/>
      <c r="U77" s="994"/>
    </row>
    <row r="78" spans="1:21" ht="15" thickTop="1" thickBot="1">
      <c r="A78" s="188">
        <v>77</v>
      </c>
      <c r="B78" s="188">
        <v>907</v>
      </c>
      <c r="C78" s="264" t="s">
        <v>30339</v>
      </c>
      <c r="D78" s="264" t="s">
        <v>30084</v>
      </c>
      <c r="E78" s="771" t="s">
        <v>30162</v>
      </c>
      <c r="F78" s="87" t="s">
        <v>24102</v>
      </c>
      <c r="G78" s="768" t="s">
        <v>24103</v>
      </c>
      <c r="H78" s="860" t="s">
        <v>29871</v>
      </c>
      <c r="I78" s="264" t="s">
        <v>29413</v>
      </c>
      <c r="J78" s="264"/>
      <c r="K78" s="264"/>
      <c r="L78" s="264"/>
      <c r="M78" s="264"/>
      <c r="N78" s="264"/>
      <c r="O78" s="769">
        <v>44494</v>
      </c>
      <c r="P78" s="264"/>
      <c r="Q78" s="264" t="s">
        <v>31749</v>
      </c>
      <c r="R78" s="264"/>
      <c r="S78" s="264"/>
      <c r="T78" s="264"/>
      <c r="U78" s="994"/>
    </row>
    <row r="79" spans="1:21" ht="15" thickTop="1" thickBot="1">
      <c r="A79" s="188">
        <v>78</v>
      </c>
      <c r="B79" s="188">
        <v>909</v>
      </c>
      <c r="C79" s="264" t="s">
        <v>30342</v>
      </c>
      <c r="D79" s="264" t="s">
        <v>30085</v>
      </c>
      <c r="E79" s="771" t="s">
        <v>30163</v>
      </c>
      <c r="F79" s="87" t="s">
        <v>24102</v>
      </c>
      <c r="G79" s="768" t="s">
        <v>24103</v>
      </c>
      <c r="H79" s="860" t="s">
        <v>29872</v>
      </c>
      <c r="I79" s="264" t="s">
        <v>29413</v>
      </c>
      <c r="J79" s="264"/>
      <c r="K79" s="264"/>
      <c r="L79" s="264"/>
      <c r="M79" s="264"/>
      <c r="N79" s="264"/>
      <c r="O79" s="769">
        <v>44494</v>
      </c>
      <c r="P79" s="264"/>
      <c r="Q79" s="264" t="s">
        <v>31750</v>
      </c>
      <c r="R79" s="264"/>
      <c r="S79" s="264"/>
      <c r="T79" s="264"/>
      <c r="U79" s="994"/>
    </row>
    <row r="80" spans="1:21" ht="15" thickTop="1" thickBot="1">
      <c r="A80" s="188">
        <v>79</v>
      </c>
      <c r="B80" s="188">
        <v>991</v>
      </c>
      <c r="C80" s="534" t="s">
        <v>30340</v>
      </c>
      <c r="D80" s="264" t="s">
        <v>30086</v>
      </c>
      <c r="E80" s="771" t="s">
        <v>30164</v>
      </c>
      <c r="F80" s="87" t="s">
        <v>24102</v>
      </c>
      <c r="G80" s="768" t="s">
        <v>24103</v>
      </c>
      <c r="H80" s="860" t="s">
        <v>29873</v>
      </c>
      <c r="I80" s="264" t="s">
        <v>29413</v>
      </c>
      <c r="J80" s="264"/>
      <c r="K80" s="264"/>
      <c r="L80" s="264"/>
      <c r="M80" s="264"/>
      <c r="N80" s="264"/>
      <c r="O80" s="769">
        <v>44494</v>
      </c>
      <c r="P80" s="264"/>
      <c r="Q80" s="264" t="s">
        <v>31751</v>
      </c>
      <c r="R80" s="264"/>
      <c r="S80" s="264"/>
      <c r="T80" s="264"/>
      <c r="U80" s="994"/>
    </row>
    <row r="81" spans="1:21" ht="15" thickTop="1" thickBot="1">
      <c r="A81" s="188">
        <v>80</v>
      </c>
      <c r="B81" s="188">
        <v>992</v>
      </c>
      <c r="C81" s="264" t="s">
        <v>31660</v>
      </c>
      <c r="D81" s="264" t="s">
        <v>30087</v>
      </c>
      <c r="E81" s="771" t="s">
        <v>30165</v>
      </c>
      <c r="F81" s="87" t="s">
        <v>24102</v>
      </c>
      <c r="G81" s="768" t="s">
        <v>24103</v>
      </c>
      <c r="H81" s="860" t="s">
        <v>29874</v>
      </c>
      <c r="I81" s="264" t="s">
        <v>29413</v>
      </c>
      <c r="J81" s="264"/>
      <c r="K81" s="264"/>
      <c r="L81" s="264"/>
      <c r="M81" s="264"/>
      <c r="N81" s="264"/>
      <c r="O81" s="769">
        <v>44494</v>
      </c>
      <c r="P81" s="264"/>
      <c r="Q81" s="264" t="s">
        <v>31752</v>
      </c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  <hyperlink ref="F8:F37" r:id="rId6" display="sofinet@sofinet"/>
    <hyperlink ref="F38:F81" r:id="rId7" display="sofinet@sofi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977" t="s">
        <v>29892</v>
      </c>
      <c r="D2" s="264" t="s">
        <v>29951</v>
      </c>
      <c r="E2" s="771" t="s">
        <v>29952</v>
      </c>
      <c r="F2" s="87" t="s">
        <v>29903</v>
      </c>
      <c r="G2" s="768" t="s">
        <v>24103</v>
      </c>
      <c r="H2" s="860" t="s">
        <v>29914</v>
      </c>
      <c r="I2" s="264" t="s">
        <v>22160</v>
      </c>
      <c r="J2" s="264"/>
      <c r="K2" s="264"/>
      <c r="L2" s="264"/>
      <c r="M2" s="264"/>
      <c r="N2" s="264"/>
      <c r="O2" s="769">
        <v>44491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29893</v>
      </c>
      <c r="D3" s="264" t="s">
        <v>29951</v>
      </c>
      <c r="E3" s="771" t="s">
        <v>29953</v>
      </c>
      <c r="F3" s="87" t="s">
        <v>29903</v>
      </c>
      <c r="G3" s="768" t="s">
        <v>24103</v>
      </c>
      <c r="H3" s="860" t="s">
        <v>29905</v>
      </c>
      <c r="I3" s="264" t="s">
        <v>22160</v>
      </c>
      <c r="J3" s="264"/>
      <c r="K3" s="264"/>
      <c r="L3" s="264"/>
      <c r="M3" s="264"/>
      <c r="N3" s="264"/>
      <c r="O3" s="769">
        <v>44491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29894</v>
      </c>
      <c r="D4" s="264" t="s">
        <v>29951</v>
      </c>
      <c r="E4" s="771" t="s">
        <v>29954</v>
      </c>
      <c r="F4" s="87" t="s">
        <v>29903</v>
      </c>
      <c r="G4" s="768" t="s">
        <v>24103</v>
      </c>
      <c r="H4" s="860" t="s">
        <v>29906</v>
      </c>
      <c r="I4" s="264" t="s">
        <v>22160</v>
      </c>
      <c r="J4" s="264"/>
      <c r="K4" s="264"/>
      <c r="L4" s="264"/>
      <c r="M4" s="264"/>
      <c r="N4" s="264"/>
      <c r="O4" s="769">
        <v>44491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 t="s">
        <v>29895</v>
      </c>
      <c r="D5" s="264" t="s">
        <v>29951</v>
      </c>
      <c r="E5" s="771" t="s">
        <v>29955</v>
      </c>
      <c r="F5" s="87" t="s">
        <v>29903</v>
      </c>
      <c r="G5" s="768" t="s">
        <v>24103</v>
      </c>
      <c r="H5" s="860" t="s">
        <v>29907</v>
      </c>
      <c r="I5" s="264" t="s">
        <v>22160</v>
      </c>
      <c r="J5" s="264"/>
      <c r="K5" s="264"/>
      <c r="L5" s="264"/>
      <c r="M5" s="264"/>
      <c r="N5" s="264"/>
      <c r="O5" s="769">
        <v>44491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29896</v>
      </c>
      <c r="D6" s="264" t="s">
        <v>29951</v>
      </c>
      <c r="E6" s="771" t="s">
        <v>29956</v>
      </c>
      <c r="F6" s="87" t="s">
        <v>29903</v>
      </c>
      <c r="G6" s="768" t="s">
        <v>24103</v>
      </c>
      <c r="H6" s="860" t="s">
        <v>29908</v>
      </c>
      <c r="I6" s="264" t="s">
        <v>29413</v>
      </c>
      <c r="J6" s="264"/>
      <c r="K6" s="264"/>
      <c r="L6" s="264"/>
      <c r="M6" s="264"/>
      <c r="N6" s="264"/>
      <c r="O6" s="769">
        <v>44491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/>
      <c r="C7" s="977" t="s">
        <v>29897</v>
      </c>
      <c r="D7" s="264" t="s">
        <v>29951</v>
      </c>
      <c r="E7" s="771" t="s">
        <v>29957</v>
      </c>
      <c r="F7" s="87" t="s">
        <v>29903</v>
      </c>
      <c r="G7" s="768" t="s">
        <v>24103</v>
      </c>
      <c r="H7" s="860" t="s">
        <v>29909</v>
      </c>
      <c r="I7" s="264" t="s">
        <v>29413</v>
      </c>
      <c r="J7" s="264"/>
      <c r="K7" s="264"/>
      <c r="L7" s="264"/>
      <c r="M7" s="264"/>
      <c r="N7" s="264"/>
      <c r="O7" s="769">
        <v>44491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/>
      <c r="C8" s="977" t="s">
        <v>29898</v>
      </c>
      <c r="D8" s="264" t="s">
        <v>29951</v>
      </c>
      <c r="E8" s="771" t="s">
        <v>29958</v>
      </c>
      <c r="F8" s="87" t="s">
        <v>29903</v>
      </c>
      <c r="G8" s="768" t="s">
        <v>24103</v>
      </c>
      <c r="H8" s="860" t="s">
        <v>29910</v>
      </c>
      <c r="I8" s="264" t="s">
        <v>29413</v>
      </c>
      <c r="J8" s="264"/>
      <c r="K8" s="264"/>
      <c r="L8" s="264"/>
      <c r="M8" s="264"/>
      <c r="N8" s="264"/>
      <c r="O8" s="769">
        <v>44491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/>
      <c r="C9" s="977" t="s">
        <v>29899</v>
      </c>
      <c r="D9" s="264" t="s">
        <v>29951</v>
      </c>
      <c r="E9" s="771" t="s">
        <v>29959</v>
      </c>
      <c r="F9" s="87" t="s">
        <v>29903</v>
      </c>
      <c r="G9" s="768" t="s">
        <v>24103</v>
      </c>
      <c r="H9" s="860" t="s">
        <v>29911</v>
      </c>
      <c r="I9" s="264" t="s">
        <v>29413</v>
      </c>
      <c r="J9" s="264"/>
      <c r="K9" s="264"/>
      <c r="L9" s="264"/>
      <c r="M9" s="264"/>
      <c r="N9" s="264"/>
      <c r="O9" s="769">
        <v>44491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/>
      <c r="C10" s="977" t="s">
        <v>29900</v>
      </c>
      <c r="D10" s="264" t="s">
        <v>29951</v>
      </c>
      <c r="E10" s="771" t="s">
        <v>29960</v>
      </c>
      <c r="F10" s="87" t="s">
        <v>29903</v>
      </c>
      <c r="G10" s="768" t="s">
        <v>24103</v>
      </c>
      <c r="H10" s="860" t="s">
        <v>29912</v>
      </c>
      <c r="I10" s="264" t="s">
        <v>29413</v>
      </c>
      <c r="J10" s="264"/>
      <c r="K10" s="264"/>
      <c r="L10" s="264"/>
      <c r="M10" s="264"/>
      <c r="N10" s="264"/>
      <c r="O10" s="769">
        <v>44491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/>
      <c r="C11" s="977" t="s">
        <v>29901</v>
      </c>
      <c r="D11" s="264" t="s">
        <v>29951</v>
      </c>
      <c r="E11" s="771" t="s">
        <v>29961</v>
      </c>
      <c r="F11" s="87" t="s">
        <v>29903</v>
      </c>
      <c r="G11" s="768" t="s">
        <v>24103</v>
      </c>
      <c r="H11" s="860" t="s">
        <v>29913</v>
      </c>
      <c r="I11" s="264" t="s">
        <v>29413</v>
      </c>
      <c r="J11" s="264"/>
      <c r="K11" s="264"/>
      <c r="L11" s="264"/>
      <c r="M11" s="264"/>
      <c r="N11" s="264"/>
      <c r="O11" s="769">
        <v>44491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/>
      <c r="C12" s="977" t="s">
        <v>29902</v>
      </c>
      <c r="D12" s="264" t="s">
        <v>29951</v>
      </c>
      <c r="E12" s="771" t="s">
        <v>29962</v>
      </c>
      <c r="F12" s="87" t="s">
        <v>29903</v>
      </c>
      <c r="G12" s="768" t="s">
        <v>24103</v>
      </c>
      <c r="H12" s="860" t="s">
        <v>29904</v>
      </c>
      <c r="I12" s="264" t="s">
        <v>29413</v>
      </c>
      <c r="J12" s="264"/>
      <c r="K12" s="264"/>
      <c r="L12" s="264"/>
      <c r="M12" s="264"/>
      <c r="N12" s="264"/>
      <c r="O12" s="769">
        <v>44491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2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10000</v>
      </c>
      <c r="C2" s="977" t="s">
        <v>30000</v>
      </c>
      <c r="D2" s="264" t="s">
        <v>30249</v>
      </c>
      <c r="E2" s="771" t="s">
        <v>31586</v>
      </c>
      <c r="F2" s="87" t="s">
        <v>30001</v>
      </c>
      <c r="G2" s="768" t="s">
        <v>24103</v>
      </c>
      <c r="H2" s="860" t="s">
        <v>30443</v>
      </c>
      <c r="I2" s="264" t="s">
        <v>22160</v>
      </c>
      <c r="J2" s="264"/>
      <c r="K2" s="264"/>
      <c r="L2" s="264"/>
      <c r="M2" s="264"/>
      <c r="N2" s="264"/>
      <c r="O2" s="769">
        <v>44496</v>
      </c>
      <c r="P2" s="41"/>
      <c r="Q2" s="41" t="s">
        <v>31585</v>
      </c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485">
        <v>1</v>
      </c>
      <c r="B2" s="485"/>
      <c r="C2" s="1168" t="s">
        <v>30279</v>
      </c>
      <c r="D2" s="820" t="s">
        <v>30399</v>
      </c>
      <c r="E2" s="815" t="s">
        <v>30400</v>
      </c>
      <c r="F2" s="292" t="s">
        <v>30280</v>
      </c>
      <c r="G2" s="1169" t="s">
        <v>30281</v>
      </c>
      <c r="H2" s="818" t="s">
        <v>30282</v>
      </c>
      <c r="I2" s="820" t="s">
        <v>22160</v>
      </c>
      <c r="J2" s="820"/>
      <c r="K2" s="820"/>
      <c r="L2" s="820"/>
      <c r="M2" s="820"/>
      <c r="N2" s="820"/>
      <c r="O2" s="1170">
        <v>44503</v>
      </c>
      <c r="P2" s="488"/>
      <c r="Q2" s="488"/>
      <c r="R2" s="488"/>
      <c r="S2" s="488"/>
      <c r="T2" s="488" t="s">
        <v>32954</v>
      </c>
      <c r="U2" s="117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1119" t="s">
        <v>30391</v>
      </c>
      <c r="D2" s="264" t="s">
        <v>30439</v>
      </c>
      <c r="E2" s="771" t="s">
        <v>30440</v>
      </c>
      <c r="F2" s="87" t="s">
        <v>30280</v>
      </c>
      <c r="G2" s="768" t="s">
        <v>30281</v>
      </c>
      <c r="H2" s="860" t="s">
        <v>30393</v>
      </c>
      <c r="I2" s="264" t="s">
        <v>30392</v>
      </c>
      <c r="J2" s="264"/>
      <c r="K2" s="264"/>
      <c r="L2" s="264"/>
      <c r="M2" s="264"/>
      <c r="N2" s="264"/>
      <c r="O2" s="769">
        <v>44506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1119" t="s">
        <v>31648</v>
      </c>
      <c r="D2" s="264" t="s">
        <v>31799</v>
      </c>
      <c r="E2" s="771" t="s">
        <v>31800</v>
      </c>
      <c r="F2" s="87" t="s">
        <v>24102</v>
      </c>
      <c r="G2" s="768" t="s">
        <v>24103</v>
      </c>
      <c r="H2" s="860" t="s">
        <v>31651</v>
      </c>
      <c r="I2" s="264" t="s">
        <v>31649</v>
      </c>
      <c r="J2" s="264"/>
      <c r="K2" s="264"/>
      <c r="L2" s="264"/>
      <c r="M2" s="264"/>
      <c r="N2" s="264"/>
      <c r="O2" s="769">
        <v>44523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107000</v>
      </c>
      <c r="C2" s="1119" t="s">
        <v>31759</v>
      </c>
      <c r="D2" s="264" t="s">
        <v>31835</v>
      </c>
      <c r="E2" s="771" t="s">
        <v>31852</v>
      </c>
      <c r="F2" s="87" t="s">
        <v>24102</v>
      </c>
      <c r="G2" s="768" t="s">
        <v>24103</v>
      </c>
      <c r="H2" s="860" t="s">
        <v>31777</v>
      </c>
      <c r="I2" s="264" t="s">
        <v>31776</v>
      </c>
      <c r="J2" s="264"/>
      <c r="K2" s="264"/>
      <c r="L2" s="264"/>
      <c r="M2" s="264"/>
      <c r="N2" s="264"/>
      <c r="O2" s="769">
        <v>44526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109000</v>
      </c>
      <c r="C3" s="977" t="s">
        <v>31760</v>
      </c>
      <c r="D3" s="264" t="s">
        <v>31836</v>
      </c>
      <c r="E3" s="771" t="s">
        <v>31853</v>
      </c>
      <c r="F3" s="87" t="s">
        <v>24102</v>
      </c>
      <c r="G3" s="768" t="s">
        <v>24103</v>
      </c>
      <c r="H3" s="860" t="s">
        <v>31778</v>
      </c>
      <c r="I3" s="264" t="s">
        <v>31776</v>
      </c>
      <c r="J3" s="264"/>
      <c r="K3" s="264"/>
      <c r="L3" s="264"/>
      <c r="M3" s="264"/>
      <c r="N3" s="264"/>
      <c r="O3" s="769">
        <v>44526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110000</v>
      </c>
      <c r="C4" s="977" t="s">
        <v>31761</v>
      </c>
      <c r="D4" s="264" t="s">
        <v>31837</v>
      </c>
      <c r="E4" s="771" t="s">
        <v>31854</v>
      </c>
      <c r="F4" s="87" t="s">
        <v>24102</v>
      </c>
      <c r="G4" s="768" t="s">
        <v>24103</v>
      </c>
      <c r="H4" s="860" t="s">
        <v>31779</v>
      </c>
      <c r="I4" s="264" t="s">
        <v>31776</v>
      </c>
      <c r="J4" s="264"/>
      <c r="K4" s="264"/>
      <c r="L4" s="264"/>
      <c r="M4" s="264"/>
      <c r="N4" s="264"/>
      <c r="O4" s="769">
        <v>44526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116000</v>
      </c>
      <c r="C5" s="977" t="s">
        <v>31762</v>
      </c>
      <c r="D5" s="264" t="s">
        <v>31838</v>
      </c>
      <c r="E5" s="771" t="s">
        <v>31855</v>
      </c>
      <c r="F5" s="87" t="s">
        <v>24102</v>
      </c>
      <c r="G5" s="768" t="s">
        <v>24103</v>
      </c>
      <c r="H5" s="860" t="s">
        <v>31780</v>
      </c>
      <c r="I5" s="264" t="s">
        <v>31776</v>
      </c>
      <c r="J5" s="264"/>
      <c r="K5" s="264"/>
      <c r="L5" s="264"/>
      <c r="M5" s="264"/>
      <c r="N5" s="264"/>
      <c r="O5" s="769">
        <v>44526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114000</v>
      </c>
      <c r="C6" s="977" t="s">
        <v>31763</v>
      </c>
      <c r="D6" s="264" t="s">
        <v>31839</v>
      </c>
      <c r="E6" s="771" t="s">
        <v>31856</v>
      </c>
      <c r="F6" s="87" t="s">
        <v>24102</v>
      </c>
      <c r="G6" s="768" t="s">
        <v>24103</v>
      </c>
      <c r="H6" s="860" t="s">
        <v>31781</v>
      </c>
      <c r="I6" s="264" t="s">
        <v>31776</v>
      </c>
      <c r="J6" s="264"/>
      <c r="K6" s="264"/>
      <c r="L6" s="264"/>
      <c r="M6" s="264"/>
      <c r="N6" s="264"/>
      <c r="O6" s="769">
        <v>44526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101000</v>
      </c>
      <c r="C7" s="977" t="s">
        <v>31764</v>
      </c>
      <c r="D7" s="264" t="s">
        <v>31840</v>
      </c>
      <c r="E7" s="771" t="s">
        <v>31857</v>
      </c>
      <c r="F7" s="87" t="s">
        <v>24102</v>
      </c>
      <c r="G7" s="768" t="s">
        <v>24103</v>
      </c>
      <c r="H7" s="860" t="s">
        <v>31782</v>
      </c>
      <c r="I7" s="264" t="s">
        <v>31776</v>
      </c>
      <c r="J7" s="264"/>
      <c r="K7" s="264"/>
      <c r="L7" s="264"/>
      <c r="M7" s="264"/>
      <c r="N7" s="264"/>
      <c r="O7" s="769">
        <v>44526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102000</v>
      </c>
      <c r="C8" s="977" t="s">
        <v>31765</v>
      </c>
      <c r="D8" s="264" t="s">
        <v>31841</v>
      </c>
      <c r="E8" s="771" t="s">
        <v>31858</v>
      </c>
      <c r="F8" s="87" t="s">
        <v>24102</v>
      </c>
      <c r="G8" s="768" t="s">
        <v>24103</v>
      </c>
      <c r="H8" s="860" t="s">
        <v>31783</v>
      </c>
      <c r="I8" s="264" t="s">
        <v>31776</v>
      </c>
      <c r="J8" s="264"/>
      <c r="K8" s="264"/>
      <c r="L8" s="264"/>
      <c r="M8" s="264"/>
      <c r="N8" s="264"/>
      <c r="O8" s="769">
        <v>44526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104000</v>
      </c>
      <c r="C9" s="977" t="s">
        <v>31766</v>
      </c>
      <c r="D9" s="264" t="s">
        <v>31842</v>
      </c>
      <c r="E9" s="771" t="s">
        <v>31859</v>
      </c>
      <c r="F9" s="87" t="s">
        <v>24102</v>
      </c>
      <c r="G9" s="768" t="s">
        <v>24103</v>
      </c>
      <c r="H9" s="860" t="s">
        <v>31784</v>
      </c>
      <c r="I9" s="264" t="s">
        <v>31776</v>
      </c>
      <c r="J9" s="264"/>
      <c r="K9" s="264"/>
      <c r="L9" s="264"/>
      <c r="M9" s="264"/>
      <c r="N9" s="264"/>
      <c r="O9" s="769">
        <v>44526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105000</v>
      </c>
      <c r="C10" s="977" t="s">
        <v>31767</v>
      </c>
      <c r="D10" s="264" t="s">
        <v>31843</v>
      </c>
      <c r="E10" s="771" t="s">
        <v>31860</v>
      </c>
      <c r="F10" s="87" t="s">
        <v>24102</v>
      </c>
      <c r="G10" s="768" t="s">
        <v>24103</v>
      </c>
      <c r="H10" s="860" t="s">
        <v>31785</v>
      </c>
      <c r="I10" s="264" t="s">
        <v>31776</v>
      </c>
      <c r="J10" s="264"/>
      <c r="K10" s="264"/>
      <c r="L10" s="264"/>
      <c r="M10" s="264"/>
      <c r="N10" s="264"/>
      <c r="O10" s="769">
        <v>44526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>
        <v>111000</v>
      </c>
      <c r="C11" s="977" t="s">
        <v>31768</v>
      </c>
      <c r="D11" s="264" t="s">
        <v>31844</v>
      </c>
      <c r="E11" s="771" t="s">
        <v>31861</v>
      </c>
      <c r="F11" s="87" t="s">
        <v>24102</v>
      </c>
      <c r="G11" s="768" t="s">
        <v>24103</v>
      </c>
      <c r="H11" s="860" t="s">
        <v>31786</v>
      </c>
      <c r="I11" s="264" t="s">
        <v>31776</v>
      </c>
      <c r="J11" s="264"/>
      <c r="K11" s="264"/>
      <c r="L11" s="264"/>
      <c r="M11" s="264"/>
      <c r="N11" s="264"/>
      <c r="O11" s="769">
        <v>44526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>
        <v>112000</v>
      </c>
      <c r="C12" s="977" t="s">
        <v>31769</v>
      </c>
      <c r="D12" s="264" t="s">
        <v>31845</v>
      </c>
      <c r="E12" s="771" t="s">
        <v>31862</v>
      </c>
      <c r="F12" s="87" t="s">
        <v>24102</v>
      </c>
      <c r="G12" s="768" t="s">
        <v>24103</v>
      </c>
      <c r="H12" s="860" t="s">
        <v>31787</v>
      </c>
      <c r="I12" s="264" t="s">
        <v>31776</v>
      </c>
      <c r="J12" s="264"/>
      <c r="K12" s="264"/>
      <c r="L12" s="264"/>
      <c r="M12" s="264"/>
      <c r="N12" s="264"/>
      <c r="O12" s="769">
        <v>44526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>
        <v>113000</v>
      </c>
      <c r="C13" s="977" t="s">
        <v>31770</v>
      </c>
      <c r="D13" s="264" t="s">
        <v>31846</v>
      </c>
      <c r="E13" s="771" t="s">
        <v>31863</v>
      </c>
      <c r="F13" s="87" t="s">
        <v>24102</v>
      </c>
      <c r="G13" s="768" t="s">
        <v>24103</v>
      </c>
      <c r="H13" s="860" t="s">
        <v>31788</v>
      </c>
      <c r="I13" s="264" t="s">
        <v>31776</v>
      </c>
      <c r="J13" s="264"/>
      <c r="K13" s="264"/>
      <c r="L13" s="264"/>
      <c r="M13" s="264"/>
      <c r="N13" s="264"/>
      <c r="O13" s="769">
        <v>44526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>
        <v>106000</v>
      </c>
      <c r="C14" s="977" t="s">
        <v>31771</v>
      </c>
      <c r="D14" s="264" t="s">
        <v>31847</v>
      </c>
      <c r="E14" s="771" t="s">
        <v>31864</v>
      </c>
      <c r="F14" s="87" t="s">
        <v>24102</v>
      </c>
      <c r="G14" s="768" t="s">
        <v>24103</v>
      </c>
      <c r="H14" s="860" t="s">
        <v>31789</v>
      </c>
      <c r="I14" s="264" t="s">
        <v>31776</v>
      </c>
      <c r="J14" s="264"/>
      <c r="K14" s="264"/>
      <c r="L14" s="264"/>
      <c r="M14" s="264"/>
      <c r="N14" s="264"/>
      <c r="O14" s="769">
        <v>44526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>
        <v>108000</v>
      </c>
      <c r="C15" s="977" t="s">
        <v>31772</v>
      </c>
      <c r="D15" s="264" t="s">
        <v>31848</v>
      </c>
      <c r="E15" s="771" t="s">
        <v>31865</v>
      </c>
      <c r="F15" s="87" t="s">
        <v>24102</v>
      </c>
      <c r="G15" s="768" t="s">
        <v>24103</v>
      </c>
      <c r="H15" s="860" t="s">
        <v>31790</v>
      </c>
      <c r="I15" s="264" t="s">
        <v>31776</v>
      </c>
      <c r="J15" s="264"/>
      <c r="K15" s="264"/>
      <c r="L15" s="264"/>
      <c r="M15" s="264"/>
      <c r="N15" s="264"/>
      <c r="O15" s="769">
        <v>44526</v>
      </c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>
        <v>115000</v>
      </c>
      <c r="C16" s="977" t="s">
        <v>31773</v>
      </c>
      <c r="D16" s="264" t="s">
        <v>31849</v>
      </c>
      <c r="E16" s="771" t="s">
        <v>31866</v>
      </c>
      <c r="F16" s="87" t="s">
        <v>24102</v>
      </c>
      <c r="G16" s="768" t="s">
        <v>24103</v>
      </c>
      <c r="H16" s="860" t="s">
        <v>31791</v>
      </c>
      <c r="I16" s="264" t="s">
        <v>31776</v>
      </c>
      <c r="J16" s="264"/>
      <c r="K16" s="264"/>
      <c r="L16" s="264"/>
      <c r="M16" s="264"/>
      <c r="N16" s="264"/>
      <c r="O16" s="769">
        <v>44526</v>
      </c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>
        <v>16</v>
      </c>
      <c r="B17" s="188">
        <v>117000</v>
      </c>
      <c r="C17" s="977" t="s">
        <v>31774</v>
      </c>
      <c r="D17" s="264" t="s">
        <v>31850</v>
      </c>
      <c r="E17" s="771" t="s">
        <v>31867</v>
      </c>
      <c r="F17" s="87" t="s">
        <v>24102</v>
      </c>
      <c r="G17" s="768" t="s">
        <v>24103</v>
      </c>
      <c r="H17" s="860" t="s">
        <v>31792</v>
      </c>
      <c r="I17" s="264" t="s">
        <v>31776</v>
      </c>
      <c r="J17" s="264"/>
      <c r="K17" s="264"/>
      <c r="L17" s="264"/>
      <c r="M17" s="264"/>
      <c r="N17" s="264"/>
      <c r="O17" s="769">
        <v>44526</v>
      </c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>
        <v>17</v>
      </c>
      <c r="B18" s="188">
        <v>103000</v>
      </c>
      <c r="C18" s="977" t="s">
        <v>31775</v>
      </c>
      <c r="D18" s="264" t="s">
        <v>31851</v>
      </c>
      <c r="E18" s="771" t="s">
        <v>31868</v>
      </c>
      <c r="F18" s="87" t="s">
        <v>24102</v>
      </c>
      <c r="G18" s="768" t="s">
        <v>24103</v>
      </c>
      <c r="H18" s="860" t="s">
        <v>31793</v>
      </c>
      <c r="I18" s="264" t="s">
        <v>31776</v>
      </c>
      <c r="J18" s="264"/>
      <c r="K18" s="264"/>
      <c r="L18" s="264"/>
      <c r="M18" s="264"/>
      <c r="N18" s="264"/>
      <c r="O18" s="769">
        <v>44526</v>
      </c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8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1119" t="s">
        <v>33406</v>
      </c>
      <c r="D2" s="264" t="s">
        <v>32054</v>
      </c>
      <c r="E2" s="771" t="s">
        <v>32055</v>
      </c>
      <c r="F2" s="87" t="s">
        <v>28577</v>
      </c>
      <c r="G2" s="768" t="s">
        <v>24103</v>
      </c>
      <c r="H2" s="860" t="s">
        <v>31947</v>
      </c>
      <c r="I2" s="264" t="s">
        <v>31946</v>
      </c>
      <c r="J2" s="264"/>
      <c r="K2" s="264"/>
      <c r="L2" s="264"/>
      <c r="M2" s="264"/>
      <c r="N2" s="264"/>
      <c r="O2" s="769">
        <v>44537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2000</v>
      </c>
      <c r="C3" s="977" t="s">
        <v>33298</v>
      </c>
      <c r="D3" s="264" t="s">
        <v>33380</v>
      </c>
      <c r="E3" s="771" t="s">
        <v>33393</v>
      </c>
      <c r="F3" s="87" t="s">
        <v>28577</v>
      </c>
      <c r="G3" s="768" t="s">
        <v>24103</v>
      </c>
      <c r="H3" s="860" t="s">
        <v>33312</v>
      </c>
      <c r="I3" s="264" t="s">
        <v>20976</v>
      </c>
      <c r="J3" s="264"/>
      <c r="K3" s="264"/>
      <c r="L3" s="264"/>
      <c r="M3" s="264"/>
      <c r="N3" s="264"/>
      <c r="O3" s="769">
        <v>44618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2010</v>
      </c>
      <c r="C4" s="977" t="s">
        <v>33299</v>
      </c>
      <c r="D4" s="264" t="s">
        <v>33381</v>
      </c>
      <c r="E4" s="771" t="s">
        <v>33394</v>
      </c>
      <c r="F4" s="87" t="s">
        <v>28577</v>
      </c>
      <c r="G4" s="768" t="s">
        <v>24103</v>
      </c>
      <c r="H4" s="860" t="s">
        <v>33313</v>
      </c>
      <c r="I4" s="264" t="s">
        <v>20976</v>
      </c>
      <c r="J4" s="264"/>
      <c r="K4" s="264"/>
      <c r="L4" s="264"/>
      <c r="M4" s="264"/>
      <c r="N4" s="264"/>
      <c r="O4" s="769">
        <v>44618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2020</v>
      </c>
      <c r="C5" s="977" t="s">
        <v>33301</v>
      </c>
      <c r="D5" s="264" t="s">
        <v>33382</v>
      </c>
      <c r="E5" s="771" t="s">
        <v>33395</v>
      </c>
      <c r="F5" s="87" t="s">
        <v>28577</v>
      </c>
      <c r="G5" s="768" t="s">
        <v>24103</v>
      </c>
      <c r="H5" s="860" t="s">
        <v>33314</v>
      </c>
      <c r="I5" s="264" t="s">
        <v>20976</v>
      </c>
      <c r="J5" s="264"/>
      <c r="K5" s="264"/>
      <c r="L5" s="264"/>
      <c r="M5" s="264"/>
      <c r="N5" s="264"/>
      <c r="O5" s="769">
        <v>44618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2021</v>
      </c>
      <c r="C6" s="977" t="s">
        <v>33300</v>
      </c>
      <c r="D6" s="264" t="s">
        <v>33383</v>
      </c>
      <c r="E6" s="771" t="s">
        <v>33396</v>
      </c>
      <c r="F6" s="87" t="s">
        <v>28577</v>
      </c>
      <c r="G6" s="768" t="s">
        <v>24103</v>
      </c>
      <c r="H6" s="860" t="s">
        <v>33315</v>
      </c>
      <c r="I6" s="264" t="s">
        <v>20976</v>
      </c>
      <c r="J6" s="264"/>
      <c r="K6" s="264"/>
      <c r="L6" s="264"/>
      <c r="M6" s="264"/>
      <c r="N6" s="264"/>
      <c r="O6" s="769">
        <v>44618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2030</v>
      </c>
      <c r="C7" s="977" t="s">
        <v>33302</v>
      </c>
      <c r="D7" s="264" t="s">
        <v>33384</v>
      </c>
      <c r="E7" s="771" t="s">
        <v>33397</v>
      </c>
      <c r="F7" s="87" t="s">
        <v>28577</v>
      </c>
      <c r="G7" s="768" t="s">
        <v>24103</v>
      </c>
      <c r="H7" s="860" t="s">
        <v>33316</v>
      </c>
      <c r="I7" s="264" t="s">
        <v>20976</v>
      </c>
      <c r="J7" s="264"/>
      <c r="K7" s="264"/>
      <c r="L7" s="264"/>
      <c r="M7" s="264"/>
      <c r="N7" s="264"/>
      <c r="O7" s="769">
        <v>44618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2040</v>
      </c>
      <c r="C8" s="977" t="s">
        <v>33303</v>
      </c>
      <c r="D8" s="264" t="s">
        <v>33385</v>
      </c>
      <c r="E8" s="771" t="s">
        <v>33398</v>
      </c>
      <c r="F8" s="87" t="s">
        <v>28577</v>
      </c>
      <c r="G8" s="768" t="s">
        <v>24103</v>
      </c>
      <c r="H8" s="860" t="s">
        <v>33317</v>
      </c>
      <c r="I8" s="264" t="s">
        <v>20976</v>
      </c>
      <c r="J8" s="264"/>
      <c r="K8" s="264"/>
      <c r="L8" s="264"/>
      <c r="M8" s="264"/>
      <c r="N8" s="264"/>
      <c r="O8" s="769">
        <v>44618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2050</v>
      </c>
      <c r="C9" s="977" t="s">
        <v>33305</v>
      </c>
      <c r="D9" s="264" t="s">
        <v>33386</v>
      </c>
      <c r="E9" s="771" t="s">
        <v>33399</v>
      </c>
      <c r="F9" s="87" t="s">
        <v>28577</v>
      </c>
      <c r="G9" s="768" t="s">
        <v>24103</v>
      </c>
      <c r="H9" s="860" t="s">
        <v>33318</v>
      </c>
      <c r="I9" s="264" t="s">
        <v>20976</v>
      </c>
      <c r="J9" s="264"/>
      <c r="K9" s="264"/>
      <c r="L9" s="264"/>
      <c r="M9" s="264"/>
      <c r="N9" s="264"/>
      <c r="O9" s="769">
        <v>44618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2051</v>
      </c>
      <c r="C10" s="977" t="s">
        <v>33304</v>
      </c>
      <c r="D10" s="264" t="s">
        <v>33387</v>
      </c>
      <c r="E10" s="771" t="s">
        <v>33400</v>
      </c>
      <c r="F10" s="87" t="s">
        <v>28577</v>
      </c>
      <c r="G10" s="768" t="s">
        <v>24103</v>
      </c>
      <c r="H10" s="860" t="s">
        <v>33319</v>
      </c>
      <c r="I10" s="264" t="s">
        <v>20976</v>
      </c>
      <c r="J10" s="264"/>
      <c r="K10" s="264"/>
      <c r="L10" s="264"/>
      <c r="M10" s="264"/>
      <c r="N10" s="264"/>
      <c r="O10" s="769">
        <v>44618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>
        <v>2060</v>
      </c>
      <c r="C11" s="977" t="s">
        <v>33307</v>
      </c>
      <c r="D11" s="264" t="s">
        <v>33388</v>
      </c>
      <c r="E11" s="771" t="s">
        <v>33401</v>
      </c>
      <c r="F11" s="87" t="s">
        <v>28577</v>
      </c>
      <c r="G11" s="768" t="s">
        <v>24103</v>
      </c>
      <c r="H11" s="860" t="s">
        <v>33320</v>
      </c>
      <c r="I11" s="264" t="s">
        <v>20976</v>
      </c>
      <c r="J11" s="264"/>
      <c r="K11" s="264"/>
      <c r="L11" s="264"/>
      <c r="M11" s="264"/>
      <c r="N11" s="264"/>
      <c r="O11" s="769">
        <v>44618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>
        <v>2061</v>
      </c>
      <c r="C12" s="977" t="s">
        <v>33306</v>
      </c>
      <c r="D12" s="264" t="s">
        <v>33389</v>
      </c>
      <c r="E12" s="771" t="s">
        <v>33402</v>
      </c>
      <c r="F12" s="87" t="s">
        <v>28577</v>
      </c>
      <c r="G12" s="768" t="s">
        <v>24103</v>
      </c>
      <c r="H12" s="860" t="s">
        <v>33321</v>
      </c>
      <c r="I12" s="264" t="s">
        <v>20976</v>
      </c>
      <c r="J12" s="264"/>
      <c r="K12" s="264"/>
      <c r="L12" s="264"/>
      <c r="M12" s="264"/>
      <c r="N12" s="264"/>
      <c r="O12" s="769">
        <v>44618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>
        <v>2070</v>
      </c>
      <c r="C13" s="977" t="s">
        <v>33308</v>
      </c>
      <c r="D13" s="264" t="s">
        <v>33390</v>
      </c>
      <c r="E13" s="771" t="s">
        <v>33403</v>
      </c>
      <c r="F13" s="87" t="s">
        <v>28577</v>
      </c>
      <c r="G13" s="768" t="s">
        <v>24103</v>
      </c>
      <c r="H13" s="860" t="s">
        <v>33322</v>
      </c>
      <c r="I13" s="264" t="s">
        <v>20976</v>
      </c>
      <c r="J13" s="264"/>
      <c r="K13" s="264"/>
      <c r="L13" s="264"/>
      <c r="M13" s="264"/>
      <c r="N13" s="264"/>
      <c r="O13" s="769">
        <v>44618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>
        <v>13</v>
      </c>
      <c r="B14" s="188">
        <v>2080</v>
      </c>
      <c r="C14" s="977" t="s">
        <v>33310</v>
      </c>
      <c r="D14" s="264" t="s">
        <v>33391</v>
      </c>
      <c r="E14" s="771" t="s">
        <v>33404</v>
      </c>
      <c r="F14" s="87" t="s">
        <v>28577</v>
      </c>
      <c r="G14" s="768" t="s">
        <v>24103</v>
      </c>
      <c r="H14" s="860" t="s">
        <v>33323</v>
      </c>
      <c r="I14" s="264" t="s">
        <v>20976</v>
      </c>
      <c r="J14" s="264"/>
      <c r="K14" s="264"/>
      <c r="L14" s="264"/>
      <c r="M14" s="264"/>
      <c r="N14" s="264"/>
      <c r="O14" s="769">
        <v>44618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>
        <v>14</v>
      </c>
      <c r="B15" s="188">
        <v>2081</v>
      </c>
      <c r="C15" s="977" t="s">
        <v>33309</v>
      </c>
      <c r="D15" s="264" t="s">
        <v>33392</v>
      </c>
      <c r="E15" s="771" t="s">
        <v>33405</v>
      </c>
      <c r="F15" s="87" t="s">
        <v>28577</v>
      </c>
      <c r="G15" s="768" t="s">
        <v>24103</v>
      </c>
      <c r="H15" s="860" t="s">
        <v>33311</v>
      </c>
      <c r="I15" s="264" t="s">
        <v>20976</v>
      </c>
      <c r="J15" s="264"/>
      <c r="K15" s="264"/>
      <c r="L15" s="264"/>
      <c r="M15" s="264"/>
      <c r="N15" s="264"/>
      <c r="O15" s="769">
        <v>44618</v>
      </c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5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1119" t="s">
        <v>31949</v>
      </c>
      <c r="D2" s="264" t="s">
        <v>32056</v>
      </c>
      <c r="E2" s="771" t="s">
        <v>32079</v>
      </c>
      <c r="F2" s="87" t="s">
        <v>24102</v>
      </c>
      <c r="G2" s="768" t="s">
        <v>24103</v>
      </c>
      <c r="H2" s="860" t="s">
        <v>31962</v>
      </c>
      <c r="I2" s="264" t="s">
        <v>31963</v>
      </c>
      <c r="J2" s="264"/>
      <c r="K2" s="264"/>
      <c r="L2" s="264"/>
      <c r="M2" s="264"/>
      <c r="N2" s="264"/>
      <c r="O2" s="769">
        <v>44537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/>
      <c r="B3" s="188"/>
      <c r="C3" s="977" t="s">
        <v>31950</v>
      </c>
      <c r="D3" s="264" t="s">
        <v>32057</v>
      </c>
      <c r="E3" s="771" t="s">
        <v>32080</v>
      </c>
      <c r="F3" s="87" t="s">
        <v>24102</v>
      </c>
      <c r="G3" s="768" t="s">
        <v>24103</v>
      </c>
      <c r="H3" s="860" t="s">
        <v>31964</v>
      </c>
      <c r="I3" s="264" t="s">
        <v>31963</v>
      </c>
      <c r="J3" s="264"/>
      <c r="K3" s="264"/>
      <c r="L3" s="264"/>
      <c r="M3" s="264"/>
      <c r="N3" s="264"/>
      <c r="O3" s="769">
        <v>44537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 t="s">
        <v>31951</v>
      </c>
      <c r="D4" s="264" t="s">
        <v>32058</v>
      </c>
      <c r="E4" s="771" t="s">
        <v>32081</v>
      </c>
      <c r="F4" s="87" t="s">
        <v>24102</v>
      </c>
      <c r="G4" s="768" t="s">
        <v>24103</v>
      </c>
      <c r="H4" s="860" t="s">
        <v>31965</v>
      </c>
      <c r="I4" s="264" t="s">
        <v>31963</v>
      </c>
      <c r="J4" s="264"/>
      <c r="K4" s="264"/>
      <c r="L4" s="264"/>
      <c r="M4" s="264"/>
      <c r="N4" s="264"/>
      <c r="O4" s="769">
        <v>44537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 t="s">
        <v>31952</v>
      </c>
      <c r="D5" s="264" t="s">
        <v>32059</v>
      </c>
      <c r="E5" s="771" t="s">
        <v>32069</v>
      </c>
      <c r="F5" s="87" t="s">
        <v>24102</v>
      </c>
      <c r="G5" s="768" t="s">
        <v>24103</v>
      </c>
      <c r="H5" s="860" t="s">
        <v>31966</v>
      </c>
      <c r="I5" s="264" t="s">
        <v>31963</v>
      </c>
      <c r="J5" s="264"/>
      <c r="K5" s="264"/>
      <c r="L5" s="264"/>
      <c r="M5" s="264"/>
      <c r="N5" s="264"/>
      <c r="O5" s="769">
        <v>44537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 t="s">
        <v>31953</v>
      </c>
      <c r="D6" s="264" t="s">
        <v>32060</v>
      </c>
      <c r="E6" s="771" t="s">
        <v>32070</v>
      </c>
      <c r="F6" s="87" t="s">
        <v>24102</v>
      </c>
      <c r="G6" s="768" t="s">
        <v>24103</v>
      </c>
      <c r="H6" s="860" t="s">
        <v>31967</v>
      </c>
      <c r="I6" s="264" t="s">
        <v>31963</v>
      </c>
      <c r="J6" s="264"/>
      <c r="K6" s="264"/>
      <c r="L6" s="264"/>
      <c r="M6" s="264"/>
      <c r="N6" s="264"/>
      <c r="O6" s="769">
        <v>44537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 t="s">
        <v>31954</v>
      </c>
      <c r="D7" s="264" t="s">
        <v>32061</v>
      </c>
      <c r="E7" s="771" t="s">
        <v>32071</v>
      </c>
      <c r="F7" s="87" t="s">
        <v>24102</v>
      </c>
      <c r="G7" s="768" t="s">
        <v>24103</v>
      </c>
      <c r="H7" s="860" t="s">
        <v>31968</v>
      </c>
      <c r="I7" s="264" t="s">
        <v>31963</v>
      </c>
      <c r="J7" s="264"/>
      <c r="K7" s="264"/>
      <c r="L7" s="264"/>
      <c r="M7" s="264"/>
      <c r="N7" s="264"/>
      <c r="O7" s="769">
        <v>44537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 t="s">
        <v>31955</v>
      </c>
      <c r="D8" s="264" t="s">
        <v>32062</v>
      </c>
      <c r="E8" s="771" t="s">
        <v>32072</v>
      </c>
      <c r="F8" s="87" t="s">
        <v>24102</v>
      </c>
      <c r="G8" s="768" t="s">
        <v>24103</v>
      </c>
      <c r="H8" s="860" t="s">
        <v>31969</v>
      </c>
      <c r="I8" s="264" t="s">
        <v>31963</v>
      </c>
      <c r="J8" s="264"/>
      <c r="K8" s="264"/>
      <c r="L8" s="264"/>
      <c r="M8" s="264"/>
      <c r="N8" s="264"/>
      <c r="O8" s="769">
        <v>44537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 t="s">
        <v>31956</v>
      </c>
      <c r="D9" s="264" t="s">
        <v>32063</v>
      </c>
      <c r="E9" s="771" t="s">
        <v>32073</v>
      </c>
      <c r="F9" s="87" t="s">
        <v>24102</v>
      </c>
      <c r="G9" s="768" t="s">
        <v>24103</v>
      </c>
      <c r="H9" s="860" t="s">
        <v>31970</v>
      </c>
      <c r="I9" s="264" t="s">
        <v>31963</v>
      </c>
      <c r="J9" s="264"/>
      <c r="K9" s="264"/>
      <c r="L9" s="264"/>
      <c r="M9" s="264"/>
      <c r="N9" s="264"/>
      <c r="O9" s="769">
        <v>44537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 t="s">
        <v>31957</v>
      </c>
      <c r="D10" s="264" t="s">
        <v>32064</v>
      </c>
      <c r="E10" s="771" t="s">
        <v>32074</v>
      </c>
      <c r="F10" s="87" t="s">
        <v>24102</v>
      </c>
      <c r="G10" s="768" t="s">
        <v>24103</v>
      </c>
      <c r="H10" s="860" t="s">
        <v>31971</v>
      </c>
      <c r="I10" s="264" t="s">
        <v>31963</v>
      </c>
      <c r="J10" s="264"/>
      <c r="K10" s="264"/>
      <c r="L10" s="264"/>
      <c r="M10" s="264"/>
      <c r="N10" s="264"/>
      <c r="O10" s="769">
        <v>44537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 t="s">
        <v>31958</v>
      </c>
      <c r="D11" s="264" t="s">
        <v>32065</v>
      </c>
      <c r="E11" s="771" t="s">
        <v>32075</v>
      </c>
      <c r="F11" s="87" t="s">
        <v>24102</v>
      </c>
      <c r="G11" s="768" t="s">
        <v>24103</v>
      </c>
      <c r="H11" s="860" t="s">
        <v>31972</v>
      </c>
      <c r="I11" s="264" t="s">
        <v>31963</v>
      </c>
      <c r="J11" s="264"/>
      <c r="K11" s="264"/>
      <c r="L11" s="264"/>
      <c r="M11" s="264"/>
      <c r="N11" s="264"/>
      <c r="O11" s="769">
        <v>44537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 t="s">
        <v>31959</v>
      </c>
      <c r="D12" s="264" t="s">
        <v>32066</v>
      </c>
      <c r="E12" s="771" t="s">
        <v>32076</v>
      </c>
      <c r="F12" s="87" t="s">
        <v>24102</v>
      </c>
      <c r="G12" s="768" t="s">
        <v>24103</v>
      </c>
      <c r="H12" s="860" t="s">
        <v>31973</v>
      </c>
      <c r="I12" s="264" t="s">
        <v>31963</v>
      </c>
      <c r="J12" s="264"/>
      <c r="K12" s="264"/>
      <c r="L12" s="264"/>
      <c r="M12" s="264"/>
      <c r="N12" s="264"/>
      <c r="O12" s="769">
        <v>44537</v>
      </c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 t="s">
        <v>31960</v>
      </c>
      <c r="D13" s="264" t="s">
        <v>32067</v>
      </c>
      <c r="E13" s="771" t="s">
        <v>32077</v>
      </c>
      <c r="F13" s="87" t="s">
        <v>24102</v>
      </c>
      <c r="G13" s="768" t="s">
        <v>24103</v>
      </c>
      <c r="H13" s="860" t="s">
        <v>31974</v>
      </c>
      <c r="I13" s="264" t="s">
        <v>31963</v>
      </c>
      <c r="J13" s="264"/>
      <c r="K13" s="264"/>
      <c r="L13" s="264"/>
      <c r="M13" s="264"/>
      <c r="N13" s="264"/>
      <c r="O13" s="769">
        <v>44537</v>
      </c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 t="s">
        <v>31961</v>
      </c>
      <c r="D14" s="264" t="s">
        <v>32068</v>
      </c>
      <c r="E14" s="771" t="s">
        <v>32078</v>
      </c>
      <c r="F14" s="87" t="s">
        <v>24102</v>
      </c>
      <c r="G14" s="768" t="s">
        <v>24103</v>
      </c>
      <c r="H14" s="860" t="s">
        <v>31975</v>
      </c>
      <c r="I14" s="264" t="s">
        <v>31963</v>
      </c>
      <c r="J14" s="264"/>
      <c r="K14" s="264"/>
      <c r="L14" s="264"/>
      <c r="M14" s="264"/>
      <c r="N14" s="264"/>
      <c r="O14" s="769">
        <v>44537</v>
      </c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8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2010</v>
      </c>
      <c r="C2" s="977" t="s">
        <v>32168</v>
      </c>
      <c r="D2" s="264" t="s">
        <v>32287</v>
      </c>
      <c r="E2" s="771" t="s">
        <v>32310</v>
      </c>
      <c r="F2" s="87" t="s">
        <v>28577</v>
      </c>
      <c r="G2" s="768" t="s">
        <v>24103</v>
      </c>
      <c r="H2" s="860" t="s">
        <v>32191</v>
      </c>
      <c r="I2" s="264" t="s">
        <v>32190</v>
      </c>
      <c r="J2" s="264"/>
      <c r="K2" s="264"/>
      <c r="L2" s="264"/>
      <c r="M2" s="264"/>
      <c r="N2" s="264"/>
      <c r="O2" s="769">
        <v>44543</v>
      </c>
      <c r="P2" s="41"/>
      <c r="Q2" s="41" t="s">
        <v>33058</v>
      </c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>
        <v>2020</v>
      </c>
      <c r="C3" s="977" t="s">
        <v>32169</v>
      </c>
      <c r="D3" s="264" t="s">
        <v>32288</v>
      </c>
      <c r="E3" s="771" t="s">
        <v>32311</v>
      </c>
      <c r="F3" s="87" t="s">
        <v>28577</v>
      </c>
      <c r="G3" s="768" t="s">
        <v>24103</v>
      </c>
      <c r="H3" s="860" t="s">
        <v>32192</v>
      </c>
      <c r="I3" s="264" t="s">
        <v>32190</v>
      </c>
      <c r="J3" s="264"/>
      <c r="K3" s="264"/>
      <c r="L3" s="264"/>
      <c r="M3" s="264"/>
      <c r="N3" s="264"/>
      <c r="O3" s="769">
        <v>44543</v>
      </c>
      <c r="P3" s="41"/>
      <c r="Q3" s="41" t="s">
        <v>33059</v>
      </c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2030</v>
      </c>
      <c r="C4" s="977" t="s">
        <v>32170</v>
      </c>
      <c r="D4" s="264" t="s">
        <v>32289</v>
      </c>
      <c r="E4" s="771" t="s">
        <v>32312</v>
      </c>
      <c r="F4" s="87" t="s">
        <v>28577</v>
      </c>
      <c r="G4" s="768" t="s">
        <v>24103</v>
      </c>
      <c r="H4" s="860" t="s">
        <v>32193</v>
      </c>
      <c r="I4" s="264" t="s">
        <v>32190</v>
      </c>
      <c r="J4" s="264"/>
      <c r="K4" s="264"/>
      <c r="L4" s="264"/>
      <c r="M4" s="264"/>
      <c r="N4" s="264"/>
      <c r="O4" s="769">
        <v>44543</v>
      </c>
      <c r="P4" s="41"/>
      <c r="Q4" s="41" t="s">
        <v>33060</v>
      </c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2040</v>
      </c>
      <c r="C5" s="977" t="s">
        <v>32171</v>
      </c>
      <c r="D5" s="264" t="s">
        <v>32290</v>
      </c>
      <c r="E5" s="771" t="s">
        <v>32313</v>
      </c>
      <c r="F5" s="87" t="s">
        <v>28577</v>
      </c>
      <c r="G5" s="768" t="s">
        <v>24103</v>
      </c>
      <c r="H5" s="860" t="s">
        <v>32194</v>
      </c>
      <c r="I5" s="264" t="s">
        <v>32190</v>
      </c>
      <c r="J5" s="264"/>
      <c r="K5" s="264"/>
      <c r="L5" s="264"/>
      <c r="M5" s="264"/>
      <c r="N5" s="264"/>
      <c r="O5" s="769">
        <v>44543</v>
      </c>
      <c r="P5" s="41"/>
      <c r="Q5" s="41" t="s">
        <v>33061</v>
      </c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2050</v>
      </c>
      <c r="C6" s="977" t="s">
        <v>32172</v>
      </c>
      <c r="D6" s="264" t="s">
        <v>32291</v>
      </c>
      <c r="E6" s="771" t="s">
        <v>32314</v>
      </c>
      <c r="F6" s="87" t="s">
        <v>28577</v>
      </c>
      <c r="G6" s="768" t="s">
        <v>24103</v>
      </c>
      <c r="H6" s="860" t="s">
        <v>32195</v>
      </c>
      <c r="I6" s="264" t="s">
        <v>32190</v>
      </c>
      <c r="J6" s="264"/>
      <c r="K6" s="264"/>
      <c r="L6" s="264"/>
      <c r="M6" s="264"/>
      <c r="N6" s="264"/>
      <c r="O6" s="769">
        <v>44543</v>
      </c>
      <c r="P6" s="41"/>
      <c r="Q6" s="41" t="s">
        <v>33062</v>
      </c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3010</v>
      </c>
      <c r="C7" s="977" t="s">
        <v>32175</v>
      </c>
      <c r="D7" s="264" t="s">
        <v>32292</v>
      </c>
      <c r="E7" s="771" t="s">
        <v>32315</v>
      </c>
      <c r="F7" s="87" t="s">
        <v>28577</v>
      </c>
      <c r="G7" s="768" t="s">
        <v>24103</v>
      </c>
      <c r="H7" s="860" t="s">
        <v>32196</v>
      </c>
      <c r="I7" s="264" t="s">
        <v>32190</v>
      </c>
      <c r="J7" s="264"/>
      <c r="K7" s="264"/>
      <c r="L7" s="264"/>
      <c r="M7" s="264"/>
      <c r="N7" s="264"/>
      <c r="O7" s="769">
        <v>44543</v>
      </c>
      <c r="P7" s="41"/>
      <c r="Q7" s="41" t="s">
        <v>33063</v>
      </c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3020</v>
      </c>
      <c r="C8" s="977" t="s">
        <v>32176</v>
      </c>
      <c r="D8" s="264" t="s">
        <v>32293</v>
      </c>
      <c r="E8" s="771" t="s">
        <v>32316</v>
      </c>
      <c r="F8" s="87" t="s">
        <v>28577</v>
      </c>
      <c r="G8" s="768" t="s">
        <v>24103</v>
      </c>
      <c r="H8" s="860" t="s">
        <v>32197</v>
      </c>
      <c r="I8" s="264" t="s">
        <v>32190</v>
      </c>
      <c r="J8" s="264"/>
      <c r="K8" s="264"/>
      <c r="L8" s="264"/>
      <c r="M8" s="264"/>
      <c r="N8" s="264"/>
      <c r="O8" s="769">
        <v>44543</v>
      </c>
      <c r="P8" s="41"/>
      <c r="Q8" s="41" t="s">
        <v>33064</v>
      </c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3030</v>
      </c>
      <c r="C9" s="977" t="s">
        <v>32177</v>
      </c>
      <c r="D9" s="264" t="s">
        <v>32294</v>
      </c>
      <c r="E9" s="771" t="s">
        <v>32317</v>
      </c>
      <c r="F9" s="87" t="s">
        <v>28577</v>
      </c>
      <c r="G9" s="768" t="s">
        <v>24103</v>
      </c>
      <c r="H9" s="860" t="s">
        <v>32198</v>
      </c>
      <c r="I9" s="264" t="s">
        <v>32190</v>
      </c>
      <c r="J9" s="264"/>
      <c r="K9" s="264"/>
      <c r="L9" s="264"/>
      <c r="M9" s="264"/>
      <c r="N9" s="264"/>
      <c r="O9" s="769">
        <v>44543</v>
      </c>
      <c r="P9" s="41"/>
      <c r="Q9" s="41" t="s">
        <v>33065</v>
      </c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3040</v>
      </c>
      <c r="C10" s="977" t="s">
        <v>32178</v>
      </c>
      <c r="D10" s="264" t="s">
        <v>32295</v>
      </c>
      <c r="E10" s="771" t="s">
        <v>32318</v>
      </c>
      <c r="F10" s="87" t="s">
        <v>28577</v>
      </c>
      <c r="G10" s="768" t="s">
        <v>24103</v>
      </c>
      <c r="H10" s="860" t="s">
        <v>32199</v>
      </c>
      <c r="I10" s="264" t="s">
        <v>32190</v>
      </c>
      <c r="J10" s="264"/>
      <c r="K10" s="264"/>
      <c r="L10" s="264"/>
      <c r="M10" s="264"/>
      <c r="N10" s="264"/>
      <c r="O10" s="769">
        <v>44543</v>
      </c>
      <c r="P10" s="41"/>
      <c r="Q10" s="41" t="s">
        <v>33066</v>
      </c>
      <c r="R10" s="41"/>
      <c r="S10" s="41"/>
      <c r="T10" s="41"/>
      <c r="U10" s="861"/>
      <c r="W10" s="862"/>
      <c r="X10" s="862"/>
    </row>
    <row r="11" spans="1:24" ht="15" thickTop="1" thickBot="1">
      <c r="A11" s="188">
        <v>10</v>
      </c>
      <c r="B11" s="188">
        <v>3070</v>
      </c>
      <c r="C11" s="977" t="s">
        <v>32179</v>
      </c>
      <c r="D11" s="264" t="s">
        <v>32296</v>
      </c>
      <c r="E11" s="771" t="s">
        <v>32319</v>
      </c>
      <c r="F11" s="87" t="s">
        <v>28577</v>
      </c>
      <c r="G11" s="768" t="s">
        <v>24103</v>
      </c>
      <c r="H11" s="860" t="s">
        <v>33047</v>
      </c>
      <c r="I11" s="264" t="s">
        <v>32190</v>
      </c>
      <c r="J11" s="264"/>
      <c r="K11" s="264"/>
      <c r="L11" s="264"/>
      <c r="M11" s="264"/>
      <c r="N11" s="264"/>
      <c r="O11" s="769">
        <v>44543</v>
      </c>
      <c r="P11" s="41"/>
      <c r="Q11" s="41" t="s">
        <v>33067</v>
      </c>
      <c r="R11" s="41"/>
      <c r="S11" s="41"/>
      <c r="T11" s="41"/>
      <c r="U11" s="861"/>
      <c r="W11" s="862"/>
      <c r="X11" s="862"/>
    </row>
    <row r="12" spans="1:24" ht="15" thickTop="1" thickBot="1">
      <c r="A12" s="188">
        <v>11</v>
      </c>
      <c r="B12" s="188">
        <v>3100</v>
      </c>
      <c r="C12" s="977" t="s">
        <v>32180</v>
      </c>
      <c r="D12" s="264" t="s">
        <v>32297</v>
      </c>
      <c r="E12" s="771" t="s">
        <v>32320</v>
      </c>
      <c r="F12" s="87" t="s">
        <v>28577</v>
      </c>
      <c r="G12" s="768" t="s">
        <v>24103</v>
      </c>
      <c r="H12" s="860" t="s">
        <v>33044</v>
      </c>
      <c r="I12" s="264" t="s">
        <v>32190</v>
      </c>
      <c r="J12" s="264"/>
      <c r="K12" s="264"/>
      <c r="L12" s="264"/>
      <c r="M12" s="264"/>
      <c r="N12" s="264"/>
      <c r="O12" s="769">
        <v>44543</v>
      </c>
      <c r="P12" s="41"/>
      <c r="Q12" s="41" t="s">
        <v>33068</v>
      </c>
      <c r="R12" s="41"/>
      <c r="S12" s="41"/>
      <c r="T12" s="41"/>
      <c r="U12" s="861"/>
      <c r="W12" s="862"/>
      <c r="X12" s="862"/>
    </row>
    <row r="13" spans="1:24" ht="15" thickTop="1" thickBot="1">
      <c r="A13" s="188">
        <v>12</v>
      </c>
      <c r="B13" s="188">
        <v>3130</v>
      </c>
      <c r="C13" s="977" t="s">
        <v>32181</v>
      </c>
      <c r="D13" s="264" t="s">
        <v>32298</v>
      </c>
      <c r="E13" s="771" t="s">
        <v>32321</v>
      </c>
      <c r="F13" s="87" t="s">
        <v>28577</v>
      </c>
      <c r="G13" s="768" t="s">
        <v>24103</v>
      </c>
      <c r="H13" s="1175" t="s">
        <v>33045</v>
      </c>
      <c r="I13" s="264" t="s">
        <v>32190</v>
      </c>
      <c r="J13" s="264"/>
      <c r="K13" s="264"/>
      <c r="L13" s="264"/>
      <c r="M13" s="264"/>
      <c r="N13" s="264"/>
      <c r="O13" s="769">
        <v>44543</v>
      </c>
      <c r="P13" s="41"/>
      <c r="Q13" s="41" t="s">
        <v>33069</v>
      </c>
      <c r="R13" s="41"/>
      <c r="S13" s="41"/>
      <c r="T13" s="840"/>
      <c r="U13" s="861"/>
      <c r="W13" s="862"/>
      <c r="X13" s="862"/>
    </row>
    <row r="14" spans="1:24" ht="15" thickTop="1" thickBot="1">
      <c r="A14" s="188">
        <v>13</v>
      </c>
      <c r="B14" s="188">
        <v>4010</v>
      </c>
      <c r="C14" s="977" t="s">
        <v>32182</v>
      </c>
      <c r="D14" s="264" t="s">
        <v>32299</v>
      </c>
      <c r="E14" s="771" t="s">
        <v>32322</v>
      </c>
      <c r="F14" s="87" t="s">
        <v>28577</v>
      </c>
      <c r="G14" s="768" t="s">
        <v>24103</v>
      </c>
      <c r="H14" s="1175" t="s">
        <v>33046</v>
      </c>
      <c r="I14" s="264" t="s">
        <v>32190</v>
      </c>
      <c r="J14" s="264"/>
      <c r="K14" s="264"/>
      <c r="L14" s="264"/>
      <c r="M14" s="264"/>
      <c r="N14" s="264"/>
      <c r="O14" s="769">
        <v>44543</v>
      </c>
      <c r="P14" s="41"/>
      <c r="Q14" s="41" t="s">
        <v>33070</v>
      </c>
      <c r="R14" s="41"/>
      <c r="S14" s="41"/>
      <c r="T14" s="840"/>
      <c r="U14" s="861"/>
      <c r="W14" s="862"/>
      <c r="X14" s="862"/>
    </row>
    <row r="15" spans="1:24" ht="15" thickTop="1" thickBot="1">
      <c r="A15" s="188">
        <v>14</v>
      </c>
      <c r="B15" s="188">
        <v>5010</v>
      </c>
      <c r="C15" s="977" t="s">
        <v>32184</v>
      </c>
      <c r="D15" s="264" t="s">
        <v>32300</v>
      </c>
      <c r="E15" s="771" t="s">
        <v>32323</v>
      </c>
      <c r="F15" s="87" t="s">
        <v>28577</v>
      </c>
      <c r="G15" s="768" t="s">
        <v>24103</v>
      </c>
      <c r="H15" s="860" t="s">
        <v>32200</v>
      </c>
      <c r="I15" s="264" t="s">
        <v>32190</v>
      </c>
      <c r="J15" s="264"/>
      <c r="K15" s="264"/>
      <c r="L15" s="264"/>
      <c r="M15" s="264"/>
      <c r="N15" s="264"/>
      <c r="O15" s="769">
        <v>44543</v>
      </c>
      <c r="P15" s="41"/>
      <c r="Q15" s="41" t="s">
        <v>33071</v>
      </c>
      <c r="R15" s="41"/>
      <c r="S15" s="41"/>
      <c r="T15" s="41"/>
      <c r="U15" s="861"/>
      <c r="W15" s="862"/>
      <c r="X15" s="862"/>
    </row>
    <row r="16" spans="1:24" ht="15" thickTop="1" thickBot="1">
      <c r="A16" s="188">
        <v>15</v>
      </c>
      <c r="B16" s="188">
        <v>5020</v>
      </c>
      <c r="C16" s="977" t="s">
        <v>32185</v>
      </c>
      <c r="D16" s="264" t="s">
        <v>32301</v>
      </c>
      <c r="E16" s="771" t="s">
        <v>32324</v>
      </c>
      <c r="F16" s="87" t="s">
        <v>28577</v>
      </c>
      <c r="G16" s="768" t="s">
        <v>24103</v>
      </c>
      <c r="H16" s="860" t="s">
        <v>32201</v>
      </c>
      <c r="I16" s="264" t="s">
        <v>32190</v>
      </c>
      <c r="J16" s="264"/>
      <c r="K16" s="264"/>
      <c r="L16" s="264"/>
      <c r="M16" s="264"/>
      <c r="N16" s="264"/>
      <c r="O16" s="769">
        <v>44543</v>
      </c>
      <c r="P16" s="41"/>
      <c r="Q16" s="41" t="s">
        <v>33072</v>
      </c>
      <c r="R16" s="41"/>
      <c r="S16" s="41"/>
      <c r="T16" s="41"/>
      <c r="U16" s="861"/>
      <c r="W16" s="862"/>
      <c r="X16" s="862"/>
    </row>
    <row r="17" spans="1:24" ht="15" thickTop="1" thickBot="1">
      <c r="A17" s="188">
        <v>16</v>
      </c>
      <c r="B17" s="188">
        <v>5030</v>
      </c>
      <c r="C17" s="977" t="s">
        <v>32186</v>
      </c>
      <c r="D17" s="264" t="s">
        <v>32302</v>
      </c>
      <c r="E17" s="771" t="s">
        <v>32325</v>
      </c>
      <c r="F17" s="87" t="s">
        <v>28577</v>
      </c>
      <c r="G17" s="768" t="s">
        <v>24103</v>
      </c>
      <c r="H17" s="860" t="s">
        <v>32202</v>
      </c>
      <c r="I17" s="264" t="s">
        <v>32190</v>
      </c>
      <c r="J17" s="264"/>
      <c r="K17" s="264"/>
      <c r="L17" s="264"/>
      <c r="M17" s="264"/>
      <c r="N17" s="264"/>
      <c r="O17" s="769">
        <v>44543</v>
      </c>
      <c r="P17" s="41"/>
      <c r="Q17" s="41" t="s">
        <v>33073</v>
      </c>
      <c r="R17" s="41"/>
      <c r="S17" s="41"/>
      <c r="T17" s="41"/>
      <c r="U17" s="861"/>
      <c r="W17" s="862"/>
      <c r="X17" s="862"/>
    </row>
    <row r="18" spans="1:24" ht="15" thickTop="1" thickBot="1">
      <c r="A18" s="188">
        <v>17</v>
      </c>
      <c r="B18" s="188">
        <v>5040</v>
      </c>
      <c r="C18" s="977" t="s">
        <v>32187</v>
      </c>
      <c r="D18" s="264" t="s">
        <v>32303</v>
      </c>
      <c r="E18" s="771" t="s">
        <v>32326</v>
      </c>
      <c r="F18" s="87" t="s">
        <v>28577</v>
      </c>
      <c r="G18" s="768" t="s">
        <v>24103</v>
      </c>
      <c r="H18" s="860" t="s">
        <v>32203</v>
      </c>
      <c r="I18" s="264" t="s">
        <v>32190</v>
      </c>
      <c r="J18" s="264"/>
      <c r="K18" s="264"/>
      <c r="L18" s="264"/>
      <c r="M18" s="264"/>
      <c r="N18" s="264"/>
      <c r="O18" s="769">
        <v>44543</v>
      </c>
      <c r="P18" s="41"/>
      <c r="Q18" s="41" t="s">
        <v>33074</v>
      </c>
      <c r="R18" s="41"/>
      <c r="S18" s="41"/>
      <c r="T18" s="41"/>
      <c r="U18" s="861"/>
      <c r="W18" s="862"/>
      <c r="X18" s="862"/>
    </row>
    <row r="19" spans="1:24" ht="15" thickTop="1" thickBot="1">
      <c r="A19" s="188">
        <v>18</v>
      </c>
      <c r="B19" s="188">
        <v>5050</v>
      </c>
      <c r="C19" s="977" t="s">
        <v>32188</v>
      </c>
      <c r="D19" s="264" t="s">
        <v>32304</v>
      </c>
      <c r="E19" s="771" t="s">
        <v>32327</v>
      </c>
      <c r="F19" s="87" t="s">
        <v>28577</v>
      </c>
      <c r="G19" s="768" t="s">
        <v>24103</v>
      </c>
      <c r="H19" s="860" t="s">
        <v>32204</v>
      </c>
      <c r="I19" s="264" t="s">
        <v>32190</v>
      </c>
      <c r="J19" s="264"/>
      <c r="K19" s="264"/>
      <c r="L19" s="264"/>
      <c r="M19" s="264"/>
      <c r="N19" s="264"/>
      <c r="O19" s="769">
        <v>44543</v>
      </c>
      <c r="P19" s="41"/>
      <c r="Q19" s="799" t="s">
        <v>33075</v>
      </c>
      <c r="R19" s="41"/>
      <c r="S19" s="41"/>
      <c r="T19" s="41"/>
      <c r="U19" s="861"/>
      <c r="W19" s="862"/>
      <c r="X19" s="862"/>
    </row>
    <row r="20" spans="1:24" ht="15" thickTop="1" thickBot="1">
      <c r="A20" s="188">
        <v>19</v>
      </c>
      <c r="B20" s="188">
        <v>5120</v>
      </c>
      <c r="C20" s="772" t="s">
        <v>32189</v>
      </c>
      <c r="D20" s="264" t="s">
        <v>32305</v>
      </c>
      <c r="E20" s="771" t="s">
        <v>32328</v>
      </c>
      <c r="F20" s="87" t="s">
        <v>28577</v>
      </c>
      <c r="G20" s="768" t="s">
        <v>24103</v>
      </c>
      <c r="H20" s="860" t="s">
        <v>32205</v>
      </c>
      <c r="I20" s="264" t="s">
        <v>32190</v>
      </c>
      <c r="J20" s="264"/>
      <c r="K20" s="264"/>
      <c r="L20" s="264"/>
      <c r="M20" s="264"/>
      <c r="N20" s="264"/>
      <c r="O20" s="769">
        <v>44543</v>
      </c>
      <c r="P20" s="41"/>
      <c r="Q20" s="799" t="s">
        <v>33076</v>
      </c>
      <c r="R20" s="41"/>
      <c r="S20" s="41"/>
      <c r="T20" s="41"/>
      <c r="U20" s="861"/>
      <c r="W20" s="862"/>
      <c r="X20" s="862"/>
    </row>
    <row r="21" spans="1:24" ht="15" thickTop="1" thickBot="1">
      <c r="A21" s="188">
        <v>20</v>
      </c>
      <c r="B21" s="188">
        <v>6010</v>
      </c>
      <c r="C21" s="772" t="s">
        <v>32173</v>
      </c>
      <c r="D21" s="264" t="s">
        <v>32306</v>
      </c>
      <c r="E21" s="771" t="s">
        <v>32329</v>
      </c>
      <c r="F21" s="87" t="s">
        <v>28577</v>
      </c>
      <c r="G21" s="768" t="s">
        <v>24103</v>
      </c>
      <c r="H21" s="860" t="s">
        <v>32206</v>
      </c>
      <c r="I21" s="264" t="s">
        <v>32190</v>
      </c>
      <c r="J21" s="264"/>
      <c r="K21" s="264"/>
      <c r="L21" s="264"/>
      <c r="M21" s="264"/>
      <c r="N21" s="264"/>
      <c r="O21" s="769">
        <v>44543</v>
      </c>
      <c r="P21" s="41"/>
      <c r="Q21" s="799" t="s">
        <v>33077</v>
      </c>
      <c r="R21" s="41"/>
      <c r="S21" s="41"/>
      <c r="T21" s="41"/>
      <c r="U21" s="861"/>
      <c r="W21" s="862"/>
      <c r="X21" s="862"/>
    </row>
    <row r="22" spans="1:24" ht="15" thickTop="1" thickBot="1">
      <c r="A22" s="188">
        <v>21</v>
      </c>
      <c r="B22" s="188">
        <v>6020</v>
      </c>
      <c r="C22" s="772" t="s">
        <v>32174</v>
      </c>
      <c r="D22" s="264" t="s">
        <v>32307</v>
      </c>
      <c r="E22" s="771" t="s">
        <v>32330</v>
      </c>
      <c r="F22" s="87" t="s">
        <v>28577</v>
      </c>
      <c r="G22" s="768" t="s">
        <v>24103</v>
      </c>
      <c r="H22" s="860" t="s">
        <v>32207</v>
      </c>
      <c r="I22" s="264" t="s">
        <v>32190</v>
      </c>
      <c r="J22" s="41"/>
      <c r="K22" s="41"/>
      <c r="L22" s="41"/>
      <c r="M22" s="41"/>
      <c r="N22" s="41"/>
      <c r="O22" s="769">
        <v>44543</v>
      </c>
      <c r="P22" s="41"/>
      <c r="Q22" s="799" t="s">
        <v>33078</v>
      </c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>
        <v>22</v>
      </c>
      <c r="B23" s="188">
        <v>1000</v>
      </c>
      <c r="C23" s="1119" t="s">
        <v>32167</v>
      </c>
      <c r="D23" s="264" t="s">
        <v>32308</v>
      </c>
      <c r="E23" s="771" t="s">
        <v>32331</v>
      </c>
      <c r="F23" s="87" t="s">
        <v>28577</v>
      </c>
      <c r="G23" s="768" t="s">
        <v>24103</v>
      </c>
      <c r="H23" s="860" t="s">
        <v>32208</v>
      </c>
      <c r="I23" s="264" t="s">
        <v>32190</v>
      </c>
      <c r="J23" s="41"/>
      <c r="K23" s="41"/>
      <c r="L23" s="41"/>
      <c r="M23" s="41"/>
      <c r="N23" s="41"/>
      <c r="O23" s="769">
        <v>44543</v>
      </c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>
        <v>23</v>
      </c>
      <c r="B24" s="188">
        <v>5000</v>
      </c>
      <c r="C24" s="977" t="s">
        <v>32183</v>
      </c>
      <c r="D24" s="264" t="s">
        <v>32309</v>
      </c>
      <c r="E24" s="771" t="s">
        <v>32332</v>
      </c>
      <c r="F24" s="87" t="s">
        <v>28577</v>
      </c>
      <c r="G24" s="768" t="s">
        <v>24103</v>
      </c>
      <c r="H24" s="860" t="s">
        <v>32209</v>
      </c>
      <c r="I24" s="264" t="s">
        <v>32190</v>
      </c>
      <c r="J24" s="41"/>
      <c r="K24" s="41"/>
      <c r="L24" s="41"/>
      <c r="M24" s="41"/>
      <c r="N24" s="41"/>
      <c r="O24" s="769">
        <v>44543</v>
      </c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188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188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510"/>
      <c r="C41" s="510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264"/>
      <c r="C42" s="264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264"/>
      <c r="C43" s="264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" r:id="rId3"/>
    <hyperlink ref="F4" r:id="rId4"/>
    <hyperlink ref="F5" r:id="rId5"/>
    <hyperlink ref="F6" r:id="rId6"/>
    <hyperlink ref="F7" r:id="rId7"/>
    <hyperlink ref="F8" r:id="rId8"/>
    <hyperlink ref="F9" r:id="rId9"/>
    <hyperlink ref="F10" r:id="rId10"/>
    <hyperlink ref="F11" r:id="rId11"/>
    <hyperlink ref="F12" r:id="rId12"/>
    <hyperlink ref="F13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</hyperlinks>
  <pageMargins left="0.7" right="0.7" top="0.75" bottom="0.75" header="0.51180555555555496" footer="0.51180555555555496"/>
  <pageSetup paperSize="9" firstPageNumber="0" fitToHeight="0" orientation="landscape" r:id="rId2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1119" t="s">
        <v>32211</v>
      </c>
      <c r="D2" s="264" t="s">
        <v>32277</v>
      </c>
      <c r="E2" s="771" t="s">
        <v>32282</v>
      </c>
      <c r="F2" s="87" t="s">
        <v>32216</v>
      </c>
      <c r="G2" s="768" t="s">
        <v>24103</v>
      </c>
      <c r="H2" s="860" t="s">
        <v>32219</v>
      </c>
      <c r="I2" s="264" t="s">
        <v>32217</v>
      </c>
      <c r="J2" s="264"/>
      <c r="K2" s="264"/>
      <c r="L2" s="264"/>
      <c r="M2" s="264"/>
      <c r="N2" s="264"/>
      <c r="O2" s="769">
        <v>44544</v>
      </c>
      <c r="P2" s="41"/>
      <c r="Q2" s="41"/>
      <c r="R2" s="41"/>
      <c r="S2" s="41"/>
      <c r="T2" s="41"/>
      <c r="U2" s="861">
        <v>2020</v>
      </c>
      <c r="W2" s="862" t="s">
        <v>5180</v>
      </c>
      <c r="X2" s="862">
        <f>COUNTIF($U$2:$U$43,"41")</f>
        <v>0</v>
      </c>
    </row>
    <row r="3" spans="1:24" ht="15" thickTop="1" thickBot="1">
      <c r="A3" s="188">
        <v>2</v>
      </c>
      <c r="B3" s="188"/>
      <c r="C3" s="977" t="s">
        <v>32212</v>
      </c>
      <c r="D3" s="264" t="s">
        <v>32278</v>
      </c>
      <c r="E3" s="771" t="s">
        <v>32283</v>
      </c>
      <c r="F3" s="87" t="s">
        <v>32216</v>
      </c>
      <c r="G3" s="768" t="s">
        <v>24103</v>
      </c>
      <c r="H3" s="860" t="s">
        <v>32220</v>
      </c>
      <c r="I3" s="264" t="s">
        <v>32217</v>
      </c>
      <c r="J3" s="264"/>
      <c r="K3" s="264"/>
      <c r="L3" s="264"/>
      <c r="M3" s="264"/>
      <c r="N3" s="264"/>
      <c r="O3" s="769">
        <v>44544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/>
      <c r="C4" s="977" t="s">
        <v>32213</v>
      </c>
      <c r="D4" s="264" t="s">
        <v>32279</v>
      </c>
      <c r="E4" s="771" t="s">
        <v>32284</v>
      </c>
      <c r="F4" s="87" t="s">
        <v>32216</v>
      </c>
      <c r="G4" s="768" t="s">
        <v>24103</v>
      </c>
      <c r="H4" s="860" t="s">
        <v>32221</v>
      </c>
      <c r="I4" s="264" t="s">
        <v>32217</v>
      </c>
      <c r="J4" s="264"/>
      <c r="K4" s="264"/>
      <c r="L4" s="264"/>
      <c r="M4" s="264"/>
      <c r="N4" s="264"/>
      <c r="O4" s="769">
        <v>44544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/>
      <c r="C5" s="977" t="s">
        <v>32214</v>
      </c>
      <c r="D5" s="264" t="s">
        <v>32280</v>
      </c>
      <c r="E5" s="771" t="s">
        <v>32285</v>
      </c>
      <c r="F5" s="87" t="s">
        <v>32216</v>
      </c>
      <c r="G5" s="768" t="s">
        <v>24103</v>
      </c>
      <c r="H5" s="860" t="s">
        <v>32222</v>
      </c>
      <c r="I5" s="264" t="s">
        <v>32217</v>
      </c>
      <c r="J5" s="264"/>
      <c r="K5" s="264"/>
      <c r="L5" s="264"/>
      <c r="M5" s="264"/>
      <c r="N5" s="264"/>
      <c r="O5" s="769">
        <v>44544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/>
      <c r="C6" s="977" t="s">
        <v>32215</v>
      </c>
      <c r="D6" s="264" t="s">
        <v>32281</v>
      </c>
      <c r="E6" s="771" t="s">
        <v>32286</v>
      </c>
      <c r="F6" s="87" t="s">
        <v>32216</v>
      </c>
      <c r="G6" s="768" t="s">
        <v>24103</v>
      </c>
      <c r="H6" s="860" t="s">
        <v>32218</v>
      </c>
      <c r="I6" s="264" t="s">
        <v>32217</v>
      </c>
      <c r="J6" s="264"/>
      <c r="K6" s="264"/>
      <c r="L6" s="264"/>
      <c r="M6" s="264"/>
      <c r="N6" s="264"/>
      <c r="O6" s="769">
        <v>44544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3:F24" r:id="rId2" display="sofinet@sofinet"/>
    <hyperlink ref="F2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/>
      <c r="C2" s="1119" t="s">
        <v>32350</v>
      </c>
      <c r="D2" s="264" t="s">
        <v>32556</v>
      </c>
      <c r="E2" s="771" t="s">
        <v>32558</v>
      </c>
      <c r="F2" s="87" t="s">
        <v>29130</v>
      </c>
      <c r="G2" s="768" t="s">
        <v>29131</v>
      </c>
      <c r="H2" s="860" t="s">
        <v>32352</v>
      </c>
      <c r="I2" s="264" t="s">
        <v>25242</v>
      </c>
      <c r="J2" s="264"/>
      <c r="K2" s="264"/>
      <c r="L2" s="264"/>
      <c r="M2" s="264"/>
      <c r="N2" s="264"/>
      <c r="O2" s="769">
        <v>44551</v>
      </c>
      <c r="P2" s="41"/>
      <c r="Q2" s="41"/>
      <c r="R2" s="41"/>
      <c r="S2" s="41"/>
      <c r="T2" s="41"/>
      <c r="U2" s="861">
        <v>2020</v>
      </c>
      <c r="W2" s="862" t="s">
        <v>32354</v>
      </c>
      <c r="X2" s="862">
        <v>0</v>
      </c>
    </row>
    <row r="3" spans="1:24" ht="15" thickTop="1" thickBot="1">
      <c r="A3" s="188">
        <v>2</v>
      </c>
      <c r="B3" s="188"/>
      <c r="C3" s="977" t="s">
        <v>32351</v>
      </c>
      <c r="D3" s="264" t="s">
        <v>32557</v>
      </c>
      <c r="E3" s="771" t="s">
        <v>32559</v>
      </c>
      <c r="F3" s="87" t="s">
        <v>29130</v>
      </c>
      <c r="G3" s="768" t="s">
        <v>29131</v>
      </c>
      <c r="H3" s="860" t="s">
        <v>32353</v>
      </c>
      <c r="I3" s="264" t="s">
        <v>25242</v>
      </c>
      <c r="J3" s="264"/>
      <c r="K3" s="264"/>
      <c r="L3" s="264"/>
      <c r="M3" s="264"/>
      <c r="N3" s="264"/>
      <c r="O3" s="769">
        <v>44551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3:F24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/>
      <c r="B2" s="188">
        <v>101</v>
      </c>
      <c r="C2" s="1119" t="s">
        <v>32633</v>
      </c>
      <c r="D2" s="264" t="s">
        <v>32641</v>
      </c>
      <c r="E2" s="771" t="s">
        <v>32642</v>
      </c>
      <c r="F2" s="87" t="s">
        <v>32636</v>
      </c>
      <c r="G2" s="768" t="s">
        <v>32635</v>
      </c>
      <c r="H2" s="860" t="s">
        <v>32643</v>
      </c>
      <c r="I2" s="264" t="s">
        <v>8383</v>
      </c>
      <c r="J2" s="264"/>
      <c r="K2" s="264"/>
      <c r="L2" s="264"/>
      <c r="M2" s="264"/>
      <c r="N2" s="264"/>
      <c r="O2" s="769">
        <v>44273</v>
      </c>
      <c r="P2" s="41"/>
      <c r="Q2" s="41"/>
      <c r="R2" s="41" t="s">
        <v>32646</v>
      </c>
      <c r="S2" s="41"/>
      <c r="T2" s="41"/>
      <c r="U2" s="861">
        <v>2020</v>
      </c>
      <c r="W2" s="862" t="s">
        <v>32354</v>
      </c>
      <c r="X2" s="862">
        <v>0</v>
      </c>
    </row>
    <row r="3" spans="1:24" ht="15" thickTop="1" thickBot="1">
      <c r="A3" s="188"/>
      <c r="B3" s="188">
        <v>202</v>
      </c>
      <c r="C3" s="977" t="s">
        <v>32634</v>
      </c>
      <c r="D3" s="264" t="s">
        <v>32644</v>
      </c>
      <c r="E3" s="771" t="s">
        <v>30607</v>
      </c>
      <c r="F3" s="87" t="s">
        <v>32636</v>
      </c>
      <c r="G3" s="768" t="s">
        <v>32635</v>
      </c>
      <c r="H3" s="860" t="s">
        <v>32645</v>
      </c>
      <c r="I3" s="264" t="s">
        <v>23343</v>
      </c>
      <c r="J3" s="264"/>
      <c r="K3" s="264"/>
      <c r="L3" s="264"/>
      <c r="M3" s="264"/>
      <c r="N3" s="264"/>
      <c r="O3" s="769">
        <v>44085</v>
      </c>
      <c r="P3" s="41"/>
      <c r="Q3" s="41"/>
      <c r="R3" s="41" t="s">
        <v>32647</v>
      </c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/>
      <c r="B2" s="188"/>
      <c r="C2" s="1119" t="s">
        <v>32799</v>
      </c>
      <c r="D2" s="264" t="s">
        <v>32853</v>
      </c>
      <c r="E2" s="771" t="s">
        <v>32863</v>
      </c>
      <c r="F2" s="87" t="s">
        <v>24102</v>
      </c>
      <c r="G2" s="768" t="s">
        <v>24103</v>
      </c>
      <c r="H2" s="860" t="s">
        <v>32809</v>
      </c>
      <c r="I2" s="264" t="s">
        <v>8383</v>
      </c>
      <c r="J2" s="264"/>
      <c r="K2" s="264"/>
      <c r="L2" s="264"/>
      <c r="M2" s="264"/>
      <c r="N2" s="264"/>
      <c r="O2" s="769">
        <v>44576</v>
      </c>
      <c r="P2" s="41"/>
      <c r="Q2" s="41"/>
      <c r="R2" s="41"/>
      <c r="S2" s="41"/>
      <c r="T2" s="41"/>
      <c r="U2" s="861"/>
      <c r="W2" s="862" t="s">
        <v>32354</v>
      </c>
      <c r="X2" s="862">
        <v>0</v>
      </c>
    </row>
    <row r="3" spans="1:24" ht="15" thickTop="1" thickBot="1">
      <c r="A3" s="188"/>
      <c r="B3" s="188"/>
      <c r="C3" s="977" t="s">
        <v>32800</v>
      </c>
      <c r="D3" s="264" t="s">
        <v>32854</v>
      </c>
      <c r="E3" s="771" t="s">
        <v>32864</v>
      </c>
      <c r="F3" s="87" t="s">
        <v>24102</v>
      </c>
      <c r="G3" s="768" t="s">
        <v>24103</v>
      </c>
      <c r="H3" s="860" t="s">
        <v>32810</v>
      </c>
      <c r="I3" s="264" t="s">
        <v>8383</v>
      </c>
      <c r="J3" s="264"/>
      <c r="K3" s="264"/>
      <c r="L3" s="264"/>
      <c r="M3" s="264"/>
      <c r="N3" s="264"/>
      <c r="O3" s="769">
        <v>44576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 t="s">
        <v>32801</v>
      </c>
      <c r="D4" s="264" t="s">
        <v>32855</v>
      </c>
      <c r="E4" s="771" t="s">
        <v>32865</v>
      </c>
      <c r="F4" s="87" t="s">
        <v>24102</v>
      </c>
      <c r="G4" s="768" t="s">
        <v>24103</v>
      </c>
      <c r="H4" s="860" t="s">
        <v>32811</v>
      </c>
      <c r="I4" s="264" t="s">
        <v>8383</v>
      </c>
      <c r="J4" s="264"/>
      <c r="K4" s="264"/>
      <c r="L4" s="264"/>
      <c r="M4" s="264"/>
      <c r="N4" s="264"/>
      <c r="O4" s="769">
        <v>44576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 t="s">
        <v>32802</v>
      </c>
      <c r="D5" s="264" t="s">
        <v>32856</v>
      </c>
      <c r="E5" s="771" t="s">
        <v>32866</v>
      </c>
      <c r="F5" s="87" t="s">
        <v>24102</v>
      </c>
      <c r="G5" s="768" t="s">
        <v>24103</v>
      </c>
      <c r="H5" s="860" t="s">
        <v>32812</v>
      </c>
      <c r="I5" s="264" t="s">
        <v>8383</v>
      </c>
      <c r="J5" s="264"/>
      <c r="K5" s="264"/>
      <c r="L5" s="264"/>
      <c r="M5" s="264"/>
      <c r="N5" s="264"/>
      <c r="O5" s="769">
        <v>44576</v>
      </c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 t="s">
        <v>32803</v>
      </c>
      <c r="D6" s="264" t="s">
        <v>32857</v>
      </c>
      <c r="E6" s="771" t="s">
        <v>32867</v>
      </c>
      <c r="F6" s="87" t="s">
        <v>24102</v>
      </c>
      <c r="G6" s="768" t="s">
        <v>24103</v>
      </c>
      <c r="H6" s="860" t="s">
        <v>32813</v>
      </c>
      <c r="I6" s="264" t="s">
        <v>8383</v>
      </c>
      <c r="J6" s="264"/>
      <c r="K6" s="264"/>
      <c r="L6" s="264"/>
      <c r="M6" s="264"/>
      <c r="N6" s="264"/>
      <c r="O6" s="769">
        <v>44576</v>
      </c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 t="s">
        <v>32804</v>
      </c>
      <c r="D7" s="264" t="s">
        <v>32858</v>
      </c>
      <c r="E7" s="771" t="s">
        <v>32868</v>
      </c>
      <c r="F7" s="87" t="s">
        <v>24102</v>
      </c>
      <c r="G7" s="768" t="s">
        <v>24103</v>
      </c>
      <c r="H7" s="860" t="s">
        <v>32814</v>
      </c>
      <c r="I7" s="264" t="s">
        <v>8383</v>
      </c>
      <c r="J7" s="264"/>
      <c r="K7" s="264"/>
      <c r="L7" s="264"/>
      <c r="M7" s="264"/>
      <c r="N7" s="264"/>
      <c r="O7" s="769">
        <v>44576</v>
      </c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 t="s">
        <v>32805</v>
      </c>
      <c r="D8" s="264" t="s">
        <v>32859</v>
      </c>
      <c r="E8" s="771" t="s">
        <v>32869</v>
      </c>
      <c r="F8" s="87" t="s">
        <v>24102</v>
      </c>
      <c r="G8" s="768" t="s">
        <v>24103</v>
      </c>
      <c r="H8" s="860" t="s">
        <v>32815</v>
      </c>
      <c r="I8" s="264" t="s">
        <v>8383</v>
      </c>
      <c r="J8" s="264"/>
      <c r="K8" s="264"/>
      <c r="L8" s="264"/>
      <c r="M8" s="264"/>
      <c r="N8" s="264"/>
      <c r="O8" s="769">
        <v>44576</v>
      </c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 t="s">
        <v>32806</v>
      </c>
      <c r="D9" s="264" t="s">
        <v>32860</v>
      </c>
      <c r="E9" s="771" t="s">
        <v>32870</v>
      </c>
      <c r="F9" s="87" t="s">
        <v>24102</v>
      </c>
      <c r="G9" s="768" t="s">
        <v>24103</v>
      </c>
      <c r="H9" s="860" t="s">
        <v>32816</v>
      </c>
      <c r="I9" s="264" t="s">
        <v>8383</v>
      </c>
      <c r="J9" s="264"/>
      <c r="K9" s="264"/>
      <c r="L9" s="264"/>
      <c r="M9" s="264"/>
      <c r="N9" s="264"/>
      <c r="O9" s="769">
        <v>44576</v>
      </c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 t="s">
        <v>32807</v>
      </c>
      <c r="D10" s="264" t="s">
        <v>32861</v>
      </c>
      <c r="E10" s="771" t="s">
        <v>32871</v>
      </c>
      <c r="F10" s="87" t="s">
        <v>24102</v>
      </c>
      <c r="G10" s="768" t="s">
        <v>24103</v>
      </c>
      <c r="H10" s="860" t="s">
        <v>32817</v>
      </c>
      <c r="I10" s="264" t="s">
        <v>8383</v>
      </c>
      <c r="J10" s="264"/>
      <c r="K10" s="264"/>
      <c r="L10" s="264"/>
      <c r="M10" s="264"/>
      <c r="N10" s="264"/>
      <c r="O10" s="769">
        <v>44576</v>
      </c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 t="s">
        <v>32808</v>
      </c>
      <c r="D11" s="264" t="s">
        <v>32862</v>
      </c>
      <c r="E11" s="771" t="s">
        <v>32872</v>
      </c>
      <c r="F11" s="87" t="s">
        <v>24102</v>
      </c>
      <c r="G11" s="768" t="s">
        <v>24103</v>
      </c>
      <c r="H11" s="860" t="s">
        <v>32818</v>
      </c>
      <c r="I11" s="264" t="s">
        <v>8383</v>
      </c>
      <c r="J11" s="264"/>
      <c r="K11" s="264"/>
      <c r="L11" s="264"/>
      <c r="M11" s="264"/>
      <c r="N11" s="264"/>
      <c r="O11" s="769">
        <v>44576</v>
      </c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1119" t="s">
        <v>32897</v>
      </c>
      <c r="D2" s="264" t="s">
        <v>32916</v>
      </c>
      <c r="E2" s="771" t="s">
        <v>32919</v>
      </c>
      <c r="F2" s="87" t="s">
        <v>24102</v>
      </c>
      <c r="G2" s="768" t="s">
        <v>24103</v>
      </c>
      <c r="H2" s="860" t="s">
        <v>32901</v>
      </c>
      <c r="I2" s="264" t="s">
        <v>8383</v>
      </c>
      <c r="J2" s="264"/>
      <c r="K2" s="264"/>
      <c r="L2" s="264"/>
      <c r="M2" s="264"/>
      <c r="N2" s="264"/>
      <c r="O2" s="769">
        <v>44583</v>
      </c>
      <c r="P2" s="41"/>
      <c r="Q2" s="41"/>
      <c r="R2" s="41"/>
      <c r="S2" s="41"/>
      <c r="T2" s="41"/>
      <c r="U2" s="861"/>
      <c r="W2" s="862" t="s">
        <v>32354</v>
      </c>
      <c r="X2" s="862">
        <v>0</v>
      </c>
    </row>
    <row r="3" spans="1:24" ht="15" thickTop="1" thickBot="1">
      <c r="A3" s="188">
        <v>2</v>
      </c>
      <c r="B3" s="188">
        <v>1010</v>
      </c>
      <c r="C3" s="977" t="s">
        <v>32898</v>
      </c>
      <c r="D3" s="264" t="s">
        <v>32917</v>
      </c>
      <c r="E3" s="771" t="s">
        <v>32920</v>
      </c>
      <c r="F3" s="87" t="s">
        <v>24102</v>
      </c>
      <c r="G3" s="768" t="s">
        <v>24103</v>
      </c>
      <c r="H3" s="860" t="s">
        <v>32902</v>
      </c>
      <c r="I3" s="264" t="s">
        <v>8383</v>
      </c>
      <c r="J3" s="264"/>
      <c r="K3" s="264"/>
      <c r="L3" s="264"/>
      <c r="M3" s="264"/>
      <c r="N3" s="264"/>
      <c r="O3" s="769">
        <v>44583</v>
      </c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1020</v>
      </c>
      <c r="C4" s="977" t="s">
        <v>32899</v>
      </c>
      <c r="D4" s="264" t="s">
        <v>32918</v>
      </c>
      <c r="E4" s="771" t="s">
        <v>32921</v>
      </c>
      <c r="F4" s="87" t="s">
        <v>24102</v>
      </c>
      <c r="G4" s="768" t="s">
        <v>24103</v>
      </c>
      <c r="H4" s="860" t="s">
        <v>32900</v>
      </c>
      <c r="I4" s="264" t="s">
        <v>8383</v>
      </c>
      <c r="J4" s="264"/>
      <c r="K4" s="264"/>
      <c r="L4" s="264"/>
      <c r="M4" s="264"/>
      <c r="N4" s="264"/>
      <c r="O4" s="769">
        <v>44583</v>
      </c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</v>
      </c>
      <c r="C2" s="1119" t="s">
        <v>32908</v>
      </c>
      <c r="D2" s="264" t="s">
        <v>32945</v>
      </c>
      <c r="E2" s="771" t="s">
        <v>32946</v>
      </c>
      <c r="F2" s="87" t="s">
        <v>24102</v>
      </c>
      <c r="G2" s="768" t="s">
        <v>24103</v>
      </c>
      <c r="H2" s="860" t="s">
        <v>32909</v>
      </c>
      <c r="I2" s="264" t="s">
        <v>8383</v>
      </c>
      <c r="J2" s="264"/>
      <c r="K2" s="264"/>
      <c r="L2" s="264"/>
      <c r="M2" s="264"/>
      <c r="N2" s="264"/>
      <c r="O2" s="769">
        <v>44586</v>
      </c>
      <c r="P2" s="41"/>
      <c r="Q2" s="41" t="s">
        <v>33227</v>
      </c>
      <c r="R2" s="41"/>
      <c r="S2" s="41"/>
      <c r="T2" s="41"/>
      <c r="U2" s="861"/>
      <c r="W2" s="862" t="s">
        <v>32354</v>
      </c>
      <c r="X2" s="862"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/>
      <c r="B2" s="188">
        <v>100</v>
      </c>
      <c r="C2" s="1119" t="s">
        <v>32927</v>
      </c>
      <c r="D2" s="264" t="s">
        <v>32959</v>
      </c>
      <c r="E2" s="771" t="s">
        <v>32962</v>
      </c>
      <c r="F2" s="87" t="s">
        <v>32930</v>
      </c>
      <c r="G2" s="768" t="s">
        <v>24103</v>
      </c>
      <c r="H2" s="860" t="s">
        <v>32932</v>
      </c>
      <c r="I2" s="264" t="s">
        <v>8383</v>
      </c>
      <c r="J2" s="264"/>
      <c r="K2" s="264"/>
      <c r="L2" s="264"/>
      <c r="M2" s="264"/>
      <c r="N2" s="264"/>
      <c r="O2" s="769">
        <v>44587</v>
      </c>
      <c r="P2" s="41"/>
      <c r="Q2" s="41" t="s">
        <v>33437</v>
      </c>
      <c r="R2" s="41"/>
      <c r="S2" s="41"/>
      <c r="T2" s="41" t="s">
        <v>33439</v>
      </c>
      <c r="U2" s="861"/>
      <c r="W2" s="862" t="s">
        <v>32354</v>
      </c>
      <c r="X2" s="862">
        <v>0</v>
      </c>
    </row>
    <row r="3" spans="1:24" ht="15" thickTop="1" thickBot="1">
      <c r="A3" s="188"/>
      <c r="B3" s="188">
        <v>200</v>
      </c>
      <c r="C3" s="977" t="s">
        <v>32928</v>
      </c>
      <c r="D3" s="264" t="s">
        <v>32960</v>
      </c>
      <c r="E3" s="771" t="s">
        <v>32963</v>
      </c>
      <c r="F3" s="87" t="s">
        <v>32930</v>
      </c>
      <c r="G3" s="768" t="s">
        <v>24103</v>
      </c>
      <c r="H3" s="860" t="s">
        <v>32933</v>
      </c>
      <c r="I3" s="264" t="s">
        <v>8383</v>
      </c>
      <c r="J3" s="264"/>
      <c r="K3" s="264"/>
      <c r="L3" s="264"/>
      <c r="M3" s="264"/>
      <c r="N3" s="264"/>
      <c r="O3" s="769">
        <v>44587</v>
      </c>
      <c r="P3" s="41"/>
      <c r="Q3" s="41" t="s">
        <v>33438</v>
      </c>
      <c r="R3" s="41"/>
      <c r="S3" s="41"/>
      <c r="T3" s="41" t="s">
        <v>33439</v>
      </c>
      <c r="U3" s="861"/>
      <c r="W3" s="862"/>
      <c r="X3" s="862"/>
    </row>
    <row r="4" spans="1:24" ht="15" thickTop="1" thickBot="1">
      <c r="A4" s="188"/>
      <c r="B4" s="188">
        <v>600</v>
      </c>
      <c r="C4" s="977" t="s">
        <v>32929</v>
      </c>
      <c r="D4" s="264" t="s">
        <v>32961</v>
      </c>
      <c r="E4" s="771" t="s">
        <v>32964</v>
      </c>
      <c r="F4" s="87" t="s">
        <v>32930</v>
      </c>
      <c r="G4" s="768" t="s">
        <v>24103</v>
      </c>
      <c r="H4" s="860" t="s">
        <v>32931</v>
      </c>
      <c r="I4" s="264" t="s">
        <v>8383</v>
      </c>
      <c r="J4" s="264"/>
      <c r="K4" s="264"/>
      <c r="L4" s="264"/>
      <c r="M4" s="264"/>
      <c r="N4" s="264"/>
      <c r="O4" s="769">
        <v>44587</v>
      </c>
      <c r="P4" s="41"/>
      <c r="Q4" s="41" t="s">
        <v>33436</v>
      </c>
      <c r="R4" s="41"/>
      <c r="S4" s="41"/>
      <c r="T4" s="41" t="s">
        <v>33439</v>
      </c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  <hyperlink ref="F3" r:id="rId4"/>
    <hyperlink ref="F4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101000</v>
      </c>
      <c r="C2" s="1078" t="s">
        <v>33094</v>
      </c>
      <c r="D2" s="264" t="s">
        <v>33114</v>
      </c>
      <c r="E2" s="771" t="s">
        <v>33123</v>
      </c>
      <c r="F2" s="87" t="s">
        <v>33080</v>
      </c>
      <c r="G2" s="768" t="s">
        <v>24103</v>
      </c>
      <c r="H2" s="860" t="s">
        <v>33081</v>
      </c>
      <c r="I2" s="264" t="s">
        <v>8383</v>
      </c>
      <c r="J2" s="264"/>
      <c r="K2" s="264"/>
      <c r="L2" s="264"/>
      <c r="M2" s="264"/>
      <c r="N2" s="264"/>
      <c r="O2" s="769">
        <v>44596</v>
      </c>
      <c r="P2" s="41"/>
      <c r="Q2" s="41" t="s">
        <v>33345</v>
      </c>
      <c r="R2" s="41"/>
      <c r="S2" s="41"/>
      <c r="T2" s="41"/>
      <c r="U2" s="861"/>
      <c r="W2" s="862" t="s">
        <v>32354</v>
      </c>
      <c r="X2" s="862">
        <v>0</v>
      </c>
    </row>
    <row r="3" spans="1:24" ht="15" thickTop="1" thickBot="1">
      <c r="A3" s="188">
        <v>2</v>
      </c>
      <c r="B3" s="188">
        <v>102000</v>
      </c>
      <c r="C3" s="1119" t="s">
        <v>33090</v>
      </c>
      <c r="D3" s="264" t="s">
        <v>33115</v>
      </c>
      <c r="E3" s="771" t="s">
        <v>33124</v>
      </c>
      <c r="F3" s="87" t="s">
        <v>33080</v>
      </c>
      <c r="G3" s="768" t="s">
        <v>24103</v>
      </c>
      <c r="H3" s="860" t="s">
        <v>33082</v>
      </c>
      <c r="I3" s="264" t="s">
        <v>8383</v>
      </c>
      <c r="J3" s="264"/>
      <c r="K3" s="264"/>
      <c r="L3" s="264"/>
      <c r="M3" s="264"/>
      <c r="N3" s="264"/>
      <c r="O3" s="769">
        <v>44596</v>
      </c>
      <c r="P3" s="41"/>
      <c r="Q3" s="41" t="s">
        <v>33346</v>
      </c>
      <c r="R3" s="41"/>
      <c r="S3" s="41"/>
      <c r="T3" s="41"/>
      <c r="U3" s="861"/>
      <c r="W3" s="862"/>
      <c r="X3" s="862"/>
    </row>
    <row r="4" spans="1:24" ht="15" thickTop="1" thickBot="1">
      <c r="A4" s="188">
        <v>3</v>
      </c>
      <c r="B4" s="188">
        <v>103000</v>
      </c>
      <c r="C4" s="1177" t="s">
        <v>33091</v>
      </c>
      <c r="D4" s="264" t="s">
        <v>33116</v>
      </c>
      <c r="E4" s="771" t="s">
        <v>33125</v>
      </c>
      <c r="F4" s="87" t="s">
        <v>33080</v>
      </c>
      <c r="G4" s="768" t="s">
        <v>24103</v>
      </c>
      <c r="H4" s="860" t="s">
        <v>33083</v>
      </c>
      <c r="I4" s="264" t="s">
        <v>8383</v>
      </c>
      <c r="J4" s="264"/>
      <c r="K4" s="264"/>
      <c r="L4" s="264"/>
      <c r="M4" s="264"/>
      <c r="N4" s="264"/>
      <c r="O4" s="769">
        <v>44596</v>
      </c>
      <c r="P4" s="41"/>
      <c r="Q4" s="41" t="s">
        <v>33347</v>
      </c>
      <c r="R4" s="41"/>
      <c r="S4" s="41"/>
      <c r="T4" s="41"/>
      <c r="U4" s="861"/>
      <c r="W4" s="862"/>
      <c r="X4" s="862"/>
    </row>
    <row r="5" spans="1:24" ht="15" thickTop="1" thickBot="1">
      <c r="A5" s="188">
        <v>4</v>
      </c>
      <c r="B5" s="188">
        <v>104000</v>
      </c>
      <c r="C5" s="977" t="s">
        <v>33092</v>
      </c>
      <c r="D5" s="264" t="s">
        <v>33117</v>
      </c>
      <c r="E5" s="771" t="s">
        <v>33126</v>
      </c>
      <c r="F5" s="87" t="s">
        <v>33080</v>
      </c>
      <c r="G5" s="768" t="s">
        <v>24103</v>
      </c>
      <c r="H5" s="860" t="s">
        <v>33084</v>
      </c>
      <c r="I5" s="264" t="s">
        <v>8383</v>
      </c>
      <c r="J5" s="264"/>
      <c r="K5" s="264"/>
      <c r="L5" s="264"/>
      <c r="M5" s="264"/>
      <c r="N5" s="264"/>
      <c r="O5" s="769">
        <v>44596</v>
      </c>
      <c r="P5" s="41"/>
      <c r="Q5" s="41" t="s">
        <v>33348</v>
      </c>
      <c r="R5" s="41"/>
      <c r="S5" s="41"/>
      <c r="T5" s="41"/>
      <c r="U5" s="861"/>
      <c r="W5" s="862"/>
      <c r="X5" s="862"/>
    </row>
    <row r="6" spans="1:24" ht="15" thickTop="1" thickBot="1">
      <c r="A6" s="188">
        <v>5</v>
      </c>
      <c r="B6" s="188">
        <v>105000</v>
      </c>
      <c r="C6" s="1078" t="s">
        <v>33093</v>
      </c>
      <c r="D6" s="264" t="s">
        <v>33118</v>
      </c>
      <c r="E6" s="771" t="s">
        <v>33127</v>
      </c>
      <c r="F6" s="87" t="s">
        <v>33080</v>
      </c>
      <c r="G6" s="768" t="s">
        <v>24103</v>
      </c>
      <c r="H6" s="860" t="s">
        <v>33085</v>
      </c>
      <c r="I6" s="264" t="s">
        <v>8383</v>
      </c>
      <c r="J6" s="264"/>
      <c r="K6" s="264"/>
      <c r="L6" s="264"/>
      <c r="M6" s="264"/>
      <c r="N6" s="264"/>
      <c r="O6" s="769">
        <v>44596</v>
      </c>
      <c r="P6" s="41"/>
      <c r="Q6" s="41" t="s">
        <v>33349</v>
      </c>
      <c r="R6" s="41"/>
      <c r="S6" s="41"/>
      <c r="T6" s="41"/>
      <c r="U6" s="861"/>
      <c r="W6" s="862"/>
      <c r="X6" s="862"/>
    </row>
    <row r="7" spans="1:24" ht="15" thickTop="1" thickBot="1">
      <c r="A7" s="188">
        <v>6</v>
      </c>
      <c r="B7" s="188">
        <v>106000</v>
      </c>
      <c r="C7" s="1111" t="s">
        <v>33095</v>
      </c>
      <c r="D7" s="264" t="s">
        <v>33119</v>
      </c>
      <c r="E7" s="771" t="s">
        <v>33128</v>
      </c>
      <c r="F7" s="87" t="s">
        <v>33080</v>
      </c>
      <c r="G7" s="768" t="s">
        <v>24103</v>
      </c>
      <c r="H7" s="860" t="s">
        <v>33086</v>
      </c>
      <c r="I7" s="264" t="s">
        <v>8383</v>
      </c>
      <c r="J7" s="264"/>
      <c r="K7" s="264"/>
      <c r="L7" s="264"/>
      <c r="M7" s="264"/>
      <c r="N7" s="264"/>
      <c r="O7" s="769">
        <v>44596</v>
      </c>
      <c r="P7" s="41"/>
      <c r="Q7" s="41" t="s">
        <v>33350</v>
      </c>
      <c r="R7" s="41"/>
      <c r="S7" s="41"/>
      <c r="T7" s="41"/>
      <c r="U7" s="861"/>
      <c r="W7" s="862"/>
      <c r="X7" s="862"/>
    </row>
    <row r="8" spans="1:24" ht="15" thickTop="1" thickBot="1">
      <c r="A8" s="188">
        <v>7</v>
      </c>
      <c r="B8" s="188">
        <v>107000</v>
      </c>
      <c r="C8" s="977" t="s">
        <v>33096</v>
      </c>
      <c r="D8" s="264" t="s">
        <v>33120</v>
      </c>
      <c r="E8" s="771" t="s">
        <v>33129</v>
      </c>
      <c r="F8" s="87" t="s">
        <v>33080</v>
      </c>
      <c r="G8" s="768" t="s">
        <v>24103</v>
      </c>
      <c r="H8" s="860" t="s">
        <v>33087</v>
      </c>
      <c r="I8" s="264" t="s">
        <v>8383</v>
      </c>
      <c r="J8" s="264"/>
      <c r="K8" s="264"/>
      <c r="L8" s="264"/>
      <c r="M8" s="264"/>
      <c r="N8" s="264"/>
      <c r="O8" s="769">
        <v>44596</v>
      </c>
      <c r="P8" s="41"/>
      <c r="Q8" s="41" t="s">
        <v>33351</v>
      </c>
      <c r="R8" s="41"/>
      <c r="S8" s="41"/>
      <c r="T8" s="41"/>
      <c r="U8" s="861"/>
      <c r="W8" s="862"/>
      <c r="X8" s="862"/>
    </row>
    <row r="9" spans="1:24" ht="15" thickTop="1" thickBot="1">
      <c r="A9" s="188">
        <v>8</v>
      </c>
      <c r="B9" s="188">
        <v>108000</v>
      </c>
      <c r="C9" s="1177" t="s">
        <v>33097</v>
      </c>
      <c r="D9" s="264" t="s">
        <v>33121</v>
      </c>
      <c r="E9" s="771" t="s">
        <v>33130</v>
      </c>
      <c r="F9" s="87" t="s">
        <v>33080</v>
      </c>
      <c r="G9" s="768" t="s">
        <v>24103</v>
      </c>
      <c r="H9" s="860" t="s">
        <v>33088</v>
      </c>
      <c r="I9" s="264" t="s">
        <v>8383</v>
      </c>
      <c r="J9" s="264"/>
      <c r="K9" s="264"/>
      <c r="L9" s="264"/>
      <c r="M9" s="264"/>
      <c r="N9" s="264"/>
      <c r="O9" s="769">
        <v>44596</v>
      </c>
      <c r="P9" s="41"/>
      <c r="Q9" s="41" t="s">
        <v>33352</v>
      </c>
      <c r="R9" s="41"/>
      <c r="S9" s="41"/>
      <c r="T9" s="41"/>
      <c r="U9" s="861"/>
      <c r="W9" s="862"/>
      <c r="X9" s="862"/>
    </row>
    <row r="10" spans="1:24" ht="15" thickTop="1" thickBot="1">
      <c r="A10" s="188">
        <v>9</v>
      </c>
      <c r="B10" s="188">
        <v>109000</v>
      </c>
      <c r="C10" s="1078" t="s">
        <v>33098</v>
      </c>
      <c r="D10" s="264" t="s">
        <v>33122</v>
      </c>
      <c r="E10" s="771" t="s">
        <v>33131</v>
      </c>
      <c r="F10" s="87" t="s">
        <v>33080</v>
      </c>
      <c r="G10" s="768" t="s">
        <v>24103</v>
      </c>
      <c r="H10" s="860" t="s">
        <v>33089</v>
      </c>
      <c r="I10" s="264" t="s">
        <v>8383</v>
      </c>
      <c r="J10" s="264"/>
      <c r="K10" s="264"/>
      <c r="L10" s="264"/>
      <c r="M10" s="264"/>
      <c r="N10" s="264"/>
      <c r="O10" s="769">
        <v>44596</v>
      </c>
      <c r="P10" s="41"/>
      <c r="Q10" s="41" t="s">
        <v>33353</v>
      </c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</hyperlinks>
  <pageMargins left="0.7" right="0.7" top="0.75" bottom="0.75" header="0.51180555555555496" footer="0.51180555555555496"/>
  <pageSetup paperSize="9" firstPageNumber="0" fitToHeight="0" orientation="landscape" r:id="rId10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>
        <v>1</v>
      </c>
      <c r="B2" s="188">
        <v>1000</v>
      </c>
      <c r="C2" s="1119" t="s">
        <v>33187</v>
      </c>
      <c r="D2" s="264" t="s">
        <v>33370</v>
      </c>
      <c r="E2" s="771" t="s">
        <v>33371</v>
      </c>
      <c r="F2" s="87" t="s">
        <v>24102</v>
      </c>
      <c r="G2" s="768" t="s">
        <v>24103</v>
      </c>
      <c r="H2" s="1187" t="s">
        <v>33360</v>
      </c>
      <c r="I2" s="264" t="s">
        <v>31636</v>
      </c>
      <c r="J2" s="264"/>
      <c r="K2" s="264"/>
      <c r="L2" s="264"/>
      <c r="M2" s="264"/>
      <c r="N2" s="264"/>
      <c r="O2" s="769">
        <v>44615</v>
      </c>
      <c r="P2" s="41"/>
      <c r="Q2" s="41" t="s">
        <v>33480</v>
      </c>
      <c r="R2" s="41"/>
      <c r="S2" s="41"/>
      <c r="T2" s="517" t="s">
        <v>33479</v>
      </c>
      <c r="U2" s="861"/>
      <c r="W2" s="862" t="s">
        <v>32354</v>
      </c>
      <c r="X2" s="862">
        <v>0</v>
      </c>
    </row>
    <row r="3" spans="1:24" ht="15" thickTop="1" thickBot="1">
      <c r="A3" s="188">
        <v>2</v>
      </c>
      <c r="B3" s="188">
        <v>2000</v>
      </c>
      <c r="C3" s="977" t="s">
        <v>33188</v>
      </c>
      <c r="D3" s="264" t="s">
        <v>33234</v>
      </c>
      <c r="E3" s="771" t="s">
        <v>33235</v>
      </c>
      <c r="F3" s="87" t="s">
        <v>24102</v>
      </c>
      <c r="G3" s="768" t="s">
        <v>24103</v>
      </c>
      <c r="H3" s="860" t="s">
        <v>33185</v>
      </c>
      <c r="I3" s="264" t="s">
        <v>31636</v>
      </c>
      <c r="J3" s="264"/>
      <c r="K3" s="264"/>
      <c r="L3" s="264"/>
      <c r="M3" s="264"/>
      <c r="N3" s="264"/>
      <c r="O3" s="769">
        <v>44607</v>
      </c>
      <c r="P3" s="41"/>
      <c r="Q3" s="41" t="s">
        <v>33481</v>
      </c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3" r:id="rId1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/>
      <c r="B2" s="188"/>
      <c r="C2" s="1119" t="s">
        <v>33231</v>
      </c>
      <c r="D2" s="264" t="s">
        <v>33256</v>
      </c>
      <c r="E2" s="771" t="s">
        <v>33257</v>
      </c>
      <c r="F2" s="87" t="s">
        <v>24102</v>
      </c>
      <c r="G2" s="768" t="s">
        <v>24103</v>
      </c>
      <c r="H2" s="860" t="s">
        <v>33230</v>
      </c>
      <c r="I2" s="264" t="s">
        <v>31636</v>
      </c>
      <c r="J2" s="264"/>
      <c r="K2" s="264"/>
      <c r="L2" s="264"/>
      <c r="M2" s="264"/>
      <c r="N2" s="264"/>
      <c r="O2" s="769">
        <v>44609</v>
      </c>
      <c r="P2" s="41"/>
      <c r="Q2" s="41"/>
      <c r="R2" s="41"/>
      <c r="S2" s="41"/>
      <c r="T2" s="41"/>
      <c r="U2" s="861"/>
      <c r="W2" s="862" t="s">
        <v>32354</v>
      </c>
      <c r="X2" s="862"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/>
      <c r="B2" s="188"/>
      <c r="C2" s="1119" t="s">
        <v>33232</v>
      </c>
      <c r="D2" s="264" t="s">
        <v>33250</v>
      </c>
      <c r="E2" s="771" t="s">
        <v>33251</v>
      </c>
      <c r="F2" s="87" t="s">
        <v>24102</v>
      </c>
      <c r="G2" s="768" t="s">
        <v>24103</v>
      </c>
      <c r="H2" s="860" t="s">
        <v>33260</v>
      </c>
      <c r="I2" s="264" t="s">
        <v>33233</v>
      </c>
      <c r="J2" s="264"/>
      <c r="K2" s="264"/>
      <c r="L2" s="264"/>
      <c r="M2" s="264"/>
      <c r="N2" s="264"/>
      <c r="O2" s="769">
        <v>44609</v>
      </c>
      <c r="P2" s="41"/>
      <c r="Q2" s="41"/>
      <c r="R2" s="41"/>
      <c r="S2" s="41"/>
      <c r="T2" s="41"/>
      <c r="U2" s="861"/>
      <c r="W2" s="862" t="s">
        <v>32354</v>
      </c>
      <c r="X2" s="862"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4" bestFit="1" customWidth="1"/>
    <col min="2" max="2" width="11.625" style="104" bestFit="1" customWidth="1"/>
    <col min="3" max="3" width="28.25" style="104" bestFit="1" customWidth="1"/>
    <col min="4" max="4" width="17.75" style="104" bestFit="1" customWidth="1"/>
    <col min="5" max="5" width="14.25" style="695" bestFit="1" customWidth="1"/>
    <col min="6" max="6" width="29.625" style="104" bestFit="1" customWidth="1"/>
    <col min="7" max="7" width="14.125" style="104" bestFit="1" customWidth="1"/>
    <col min="8" max="8" width="12.875" style="104" bestFit="1" customWidth="1"/>
    <col min="9" max="9" width="15.875" style="104" bestFit="1" customWidth="1"/>
    <col min="10" max="10" width="10" style="104" bestFit="1" customWidth="1"/>
    <col min="11" max="11" width="10" style="104" customWidth="1"/>
    <col min="12" max="13" width="4.75" style="104" bestFit="1" customWidth="1"/>
    <col min="14" max="14" width="6.375" style="104" bestFit="1" customWidth="1"/>
    <col min="15" max="15" width="12.75" style="104" bestFit="1" customWidth="1"/>
    <col min="16" max="16" width="12.75" style="104" customWidth="1"/>
    <col min="17" max="17" width="17.25" style="104" bestFit="1" customWidth="1"/>
    <col min="18" max="18" width="28.25" style="104" bestFit="1" customWidth="1"/>
    <col min="19" max="19" width="17.25" style="104" customWidth="1"/>
    <col min="20" max="20" width="50.75" style="104" bestFit="1" customWidth="1"/>
    <col min="21" max="21" width="13.125" style="866" bestFit="1" customWidth="1"/>
    <col min="22" max="22" width="60.375" style="856" bestFit="1" customWidth="1"/>
    <col min="23" max="23" width="13.375" style="865" bestFit="1" customWidth="1"/>
    <col min="24" max="24" width="9" style="865"/>
    <col min="25" max="16384" width="9" style="103"/>
  </cols>
  <sheetData>
    <row r="1" spans="1:24" ht="55.5" thickTop="1" thickBot="1">
      <c r="A1" s="853" t="s">
        <v>15364</v>
      </c>
      <c r="B1" s="186" t="s">
        <v>41</v>
      </c>
      <c r="C1" s="186" t="s">
        <v>42</v>
      </c>
      <c r="D1" s="186" t="s">
        <v>4646</v>
      </c>
      <c r="E1" s="187" t="s">
        <v>43</v>
      </c>
      <c r="F1" s="867" t="s">
        <v>23297</v>
      </c>
      <c r="G1" s="187" t="s">
        <v>45</v>
      </c>
      <c r="H1" s="187" t="s">
        <v>21534</v>
      </c>
      <c r="I1" s="187" t="s">
        <v>47</v>
      </c>
      <c r="J1" s="187" t="s">
        <v>17236</v>
      </c>
      <c r="K1" s="187" t="s">
        <v>17243</v>
      </c>
      <c r="L1" s="187" t="s">
        <v>17234</v>
      </c>
      <c r="M1" s="187" t="s">
        <v>17235</v>
      </c>
      <c r="N1" s="718" t="s">
        <v>17237</v>
      </c>
      <c r="O1" s="187" t="s">
        <v>48</v>
      </c>
      <c r="P1" s="187" t="s">
        <v>17171</v>
      </c>
      <c r="Q1" s="187" t="s">
        <v>2861</v>
      </c>
      <c r="R1" s="854" t="s">
        <v>18786</v>
      </c>
      <c r="S1" s="854" t="s">
        <v>18787</v>
      </c>
      <c r="T1" s="187" t="s">
        <v>17172</v>
      </c>
      <c r="U1" s="855" t="s">
        <v>5177</v>
      </c>
      <c r="W1" s="1233" t="s">
        <v>5213</v>
      </c>
      <c r="X1" s="1234"/>
    </row>
    <row r="2" spans="1:24" ht="15" thickTop="1" thickBot="1">
      <c r="A2" s="188"/>
      <c r="B2" s="188"/>
      <c r="C2" s="1119" t="s">
        <v>33282</v>
      </c>
      <c r="D2" s="264" t="s">
        <v>33374</v>
      </c>
      <c r="E2" s="771" t="s">
        <v>33375</v>
      </c>
      <c r="F2" s="87" t="s">
        <v>24102</v>
      </c>
      <c r="G2" s="768" t="s">
        <v>24103</v>
      </c>
      <c r="H2" s="860" t="s">
        <v>33283</v>
      </c>
      <c r="I2" s="264" t="s">
        <v>33233</v>
      </c>
      <c r="J2" s="264"/>
      <c r="K2" s="264"/>
      <c r="L2" s="264"/>
      <c r="M2" s="264"/>
      <c r="N2" s="264"/>
      <c r="O2" s="769">
        <v>44616</v>
      </c>
      <c r="P2" s="41"/>
      <c r="Q2" s="41"/>
      <c r="R2" s="41"/>
      <c r="S2" s="41"/>
      <c r="T2" s="41"/>
      <c r="U2" s="861"/>
      <c r="W2" s="862" t="s">
        <v>32354</v>
      </c>
      <c r="X2" s="862">
        <v>0</v>
      </c>
    </row>
    <row r="3" spans="1:24" ht="15" thickTop="1" thickBot="1">
      <c r="A3" s="188"/>
      <c r="B3" s="188"/>
      <c r="C3" s="977"/>
      <c r="D3" s="264"/>
      <c r="E3" s="771"/>
      <c r="F3" s="87"/>
      <c r="G3" s="768"/>
      <c r="H3" s="860"/>
      <c r="I3" s="264"/>
      <c r="J3" s="264"/>
      <c r="K3" s="264"/>
      <c r="L3" s="264"/>
      <c r="M3" s="264"/>
      <c r="N3" s="264"/>
      <c r="O3" s="769"/>
      <c r="P3" s="41"/>
      <c r="Q3" s="41"/>
      <c r="R3" s="41"/>
      <c r="S3" s="41"/>
      <c r="T3" s="41"/>
      <c r="U3" s="861"/>
      <c r="W3" s="862"/>
      <c r="X3" s="862"/>
    </row>
    <row r="4" spans="1:24" ht="15" thickTop="1" thickBot="1">
      <c r="A4" s="188"/>
      <c r="B4" s="188"/>
      <c r="C4" s="977"/>
      <c r="D4" s="264"/>
      <c r="E4" s="771"/>
      <c r="F4" s="87"/>
      <c r="G4" s="768"/>
      <c r="H4" s="860"/>
      <c r="I4" s="264"/>
      <c r="J4" s="264"/>
      <c r="K4" s="264"/>
      <c r="L4" s="264"/>
      <c r="M4" s="264"/>
      <c r="N4" s="264"/>
      <c r="O4" s="769"/>
      <c r="P4" s="41"/>
      <c r="Q4" s="41"/>
      <c r="R4" s="41"/>
      <c r="S4" s="41"/>
      <c r="T4" s="41"/>
      <c r="U4" s="861"/>
      <c r="W4" s="862"/>
      <c r="X4" s="862"/>
    </row>
    <row r="5" spans="1:24" ht="15" thickTop="1" thickBot="1">
      <c r="A5" s="188"/>
      <c r="B5" s="188"/>
      <c r="C5" s="977"/>
      <c r="D5" s="264"/>
      <c r="E5" s="771"/>
      <c r="F5" s="87"/>
      <c r="G5" s="768"/>
      <c r="H5" s="860"/>
      <c r="I5" s="264"/>
      <c r="J5" s="264"/>
      <c r="K5" s="264"/>
      <c r="L5" s="264"/>
      <c r="M5" s="264"/>
      <c r="N5" s="264"/>
      <c r="O5" s="769"/>
      <c r="P5" s="41"/>
      <c r="Q5" s="41"/>
      <c r="R5" s="41"/>
      <c r="S5" s="41"/>
      <c r="T5" s="41"/>
      <c r="U5" s="861"/>
      <c r="W5" s="862"/>
      <c r="X5" s="862"/>
    </row>
    <row r="6" spans="1:24" ht="15" thickTop="1" thickBot="1">
      <c r="A6" s="188"/>
      <c r="B6" s="188"/>
      <c r="C6" s="977"/>
      <c r="D6" s="264"/>
      <c r="E6" s="771"/>
      <c r="F6" s="87"/>
      <c r="G6" s="768"/>
      <c r="H6" s="860"/>
      <c r="I6" s="264"/>
      <c r="J6" s="264"/>
      <c r="K6" s="264"/>
      <c r="L6" s="264"/>
      <c r="M6" s="264"/>
      <c r="N6" s="264"/>
      <c r="O6" s="769"/>
      <c r="P6" s="41"/>
      <c r="Q6" s="41"/>
      <c r="R6" s="41"/>
      <c r="S6" s="41"/>
      <c r="T6" s="41"/>
      <c r="U6" s="861"/>
      <c r="W6" s="862"/>
      <c r="X6" s="862"/>
    </row>
    <row r="7" spans="1:24" ht="15" thickTop="1" thickBot="1">
      <c r="A7" s="188"/>
      <c r="B7" s="188"/>
      <c r="C7" s="977"/>
      <c r="D7" s="264"/>
      <c r="E7" s="771"/>
      <c r="F7" s="87"/>
      <c r="G7" s="768"/>
      <c r="H7" s="860"/>
      <c r="I7" s="264"/>
      <c r="J7" s="264"/>
      <c r="K7" s="264"/>
      <c r="L7" s="264"/>
      <c r="M7" s="264"/>
      <c r="N7" s="264"/>
      <c r="O7" s="769"/>
      <c r="P7" s="41"/>
      <c r="Q7" s="41"/>
      <c r="R7" s="41"/>
      <c r="S7" s="41"/>
      <c r="T7" s="41"/>
      <c r="U7" s="861"/>
      <c r="W7" s="862"/>
      <c r="X7" s="862"/>
    </row>
    <row r="8" spans="1:24" ht="15" thickTop="1" thickBot="1">
      <c r="A8" s="188"/>
      <c r="B8" s="188"/>
      <c r="C8" s="977"/>
      <c r="D8" s="264"/>
      <c r="E8" s="771"/>
      <c r="F8" s="87"/>
      <c r="G8" s="768"/>
      <c r="H8" s="860"/>
      <c r="I8" s="264"/>
      <c r="J8" s="264"/>
      <c r="K8" s="264"/>
      <c r="L8" s="264"/>
      <c r="M8" s="264"/>
      <c r="N8" s="264"/>
      <c r="O8" s="769"/>
      <c r="P8" s="41"/>
      <c r="Q8" s="41"/>
      <c r="R8" s="41"/>
      <c r="S8" s="41"/>
      <c r="T8" s="41"/>
      <c r="U8" s="861"/>
      <c r="W8" s="862"/>
      <c r="X8" s="862"/>
    </row>
    <row r="9" spans="1:24" ht="15" thickTop="1" thickBot="1">
      <c r="A9" s="188"/>
      <c r="B9" s="188"/>
      <c r="C9" s="977"/>
      <c r="D9" s="264"/>
      <c r="E9" s="771"/>
      <c r="F9" s="87"/>
      <c r="G9" s="768"/>
      <c r="H9" s="860"/>
      <c r="I9" s="264"/>
      <c r="J9" s="264"/>
      <c r="K9" s="264"/>
      <c r="L9" s="264"/>
      <c r="M9" s="264"/>
      <c r="N9" s="264"/>
      <c r="O9" s="769"/>
      <c r="P9" s="41"/>
      <c r="Q9" s="41"/>
      <c r="R9" s="41"/>
      <c r="S9" s="41"/>
      <c r="T9" s="41"/>
      <c r="U9" s="861"/>
      <c r="W9" s="862"/>
      <c r="X9" s="862"/>
    </row>
    <row r="10" spans="1:24" ht="15" thickTop="1" thickBot="1">
      <c r="A10" s="188"/>
      <c r="B10" s="188"/>
      <c r="C10" s="977"/>
      <c r="D10" s="264"/>
      <c r="E10" s="771"/>
      <c r="F10" s="87"/>
      <c r="G10" s="768"/>
      <c r="H10" s="860"/>
      <c r="I10" s="264"/>
      <c r="J10" s="264"/>
      <c r="K10" s="264"/>
      <c r="L10" s="264"/>
      <c r="M10" s="264"/>
      <c r="N10" s="264"/>
      <c r="O10" s="769"/>
      <c r="P10" s="41"/>
      <c r="Q10" s="41"/>
      <c r="R10" s="41"/>
      <c r="S10" s="41"/>
      <c r="T10" s="41"/>
      <c r="U10" s="861"/>
      <c r="W10" s="862"/>
      <c r="X10" s="862"/>
    </row>
    <row r="11" spans="1:24" ht="15" thickTop="1" thickBot="1">
      <c r="A11" s="188"/>
      <c r="B11" s="188"/>
      <c r="C11" s="977"/>
      <c r="D11" s="264"/>
      <c r="E11" s="771"/>
      <c r="F11" s="87"/>
      <c r="G11" s="768"/>
      <c r="H11" s="860"/>
      <c r="I11" s="264"/>
      <c r="J11" s="264"/>
      <c r="K11" s="264"/>
      <c r="L11" s="264"/>
      <c r="M11" s="264"/>
      <c r="N11" s="264"/>
      <c r="O11" s="769"/>
      <c r="P11" s="41"/>
      <c r="Q11" s="41"/>
      <c r="R11" s="41"/>
      <c r="S11" s="41"/>
      <c r="T11" s="41"/>
      <c r="U11" s="861"/>
      <c r="W11" s="862"/>
      <c r="X11" s="862"/>
    </row>
    <row r="12" spans="1:24" ht="15" thickTop="1" thickBot="1">
      <c r="A12" s="188"/>
      <c r="B12" s="188"/>
      <c r="C12" s="977"/>
      <c r="D12" s="264"/>
      <c r="E12" s="771"/>
      <c r="F12" s="87"/>
      <c r="G12" s="768"/>
      <c r="H12" s="860"/>
      <c r="I12" s="264"/>
      <c r="J12" s="264"/>
      <c r="K12" s="264"/>
      <c r="L12" s="264"/>
      <c r="M12" s="264"/>
      <c r="N12" s="264"/>
      <c r="O12" s="769"/>
      <c r="P12" s="41"/>
      <c r="Q12" s="41"/>
      <c r="R12" s="41"/>
      <c r="S12" s="41"/>
      <c r="T12" s="41"/>
      <c r="U12" s="861"/>
      <c r="W12" s="862"/>
      <c r="X12" s="862"/>
    </row>
    <row r="13" spans="1:24" ht="15" thickTop="1" thickBot="1">
      <c r="A13" s="188"/>
      <c r="B13" s="188"/>
      <c r="C13" s="977"/>
      <c r="D13" s="264"/>
      <c r="E13" s="771"/>
      <c r="F13" s="87"/>
      <c r="G13" s="768"/>
      <c r="H13" s="860"/>
      <c r="I13" s="264"/>
      <c r="J13" s="264"/>
      <c r="K13" s="264"/>
      <c r="L13" s="264"/>
      <c r="M13" s="264"/>
      <c r="N13" s="264"/>
      <c r="O13" s="769"/>
      <c r="P13" s="41"/>
      <c r="Q13" s="41"/>
      <c r="R13" s="41"/>
      <c r="S13" s="41"/>
      <c r="T13" s="41"/>
      <c r="U13" s="861"/>
      <c r="W13" s="862"/>
      <c r="X13" s="862"/>
    </row>
    <row r="14" spans="1:24" ht="15" thickTop="1" thickBot="1">
      <c r="A14" s="188"/>
      <c r="B14" s="188"/>
      <c r="C14" s="977"/>
      <c r="D14" s="264"/>
      <c r="E14" s="771"/>
      <c r="F14" s="87"/>
      <c r="G14" s="768"/>
      <c r="H14" s="860"/>
      <c r="I14" s="264"/>
      <c r="J14" s="264"/>
      <c r="K14" s="264"/>
      <c r="L14" s="264"/>
      <c r="M14" s="264"/>
      <c r="N14" s="264"/>
      <c r="O14" s="769"/>
      <c r="P14" s="41"/>
      <c r="Q14" s="41"/>
      <c r="R14" s="41"/>
      <c r="S14" s="41"/>
      <c r="T14" s="41"/>
      <c r="U14" s="861"/>
      <c r="W14" s="862"/>
      <c r="X14" s="862"/>
    </row>
    <row r="15" spans="1:24" ht="15" thickTop="1" thickBot="1">
      <c r="A15" s="188"/>
      <c r="B15" s="188"/>
      <c r="C15" s="977"/>
      <c r="D15" s="264"/>
      <c r="E15" s="771"/>
      <c r="F15" s="87"/>
      <c r="G15" s="768"/>
      <c r="H15" s="860"/>
      <c r="I15" s="264"/>
      <c r="J15" s="264"/>
      <c r="K15" s="264"/>
      <c r="L15" s="264"/>
      <c r="M15" s="264"/>
      <c r="N15" s="264"/>
      <c r="O15" s="769"/>
      <c r="P15" s="41"/>
      <c r="Q15" s="41"/>
      <c r="R15" s="41"/>
      <c r="S15" s="41"/>
      <c r="T15" s="41"/>
      <c r="U15" s="861"/>
      <c r="W15" s="862"/>
      <c r="X15" s="862"/>
    </row>
    <row r="16" spans="1:24" ht="15" thickTop="1" thickBot="1">
      <c r="A16" s="188"/>
      <c r="B16" s="188"/>
      <c r="C16" s="977"/>
      <c r="D16" s="264"/>
      <c r="E16" s="771"/>
      <c r="F16" s="87"/>
      <c r="G16" s="768"/>
      <c r="H16" s="860"/>
      <c r="I16" s="264"/>
      <c r="J16" s="264"/>
      <c r="K16" s="264"/>
      <c r="L16" s="264"/>
      <c r="M16" s="264"/>
      <c r="N16" s="264"/>
      <c r="O16" s="769"/>
      <c r="P16" s="41"/>
      <c r="Q16" s="41"/>
      <c r="R16" s="41"/>
      <c r="S16" s="41"/>
      <c r="T16" s="41"/>
      <c r="U16" s="861"/>
      <c r="W16" s="862"/>
      <c r="X16" s="862"/>
    </row>
    <row r="17" spans="1:24" ht="15" thickTop="1" thickBot="1">
      <c r="A17" s="188"/>
      <c r="B17" s="188"/>
      <c r="C17" s="977"/>
      <c r="D17" s="264"/>
      <c r="E17" s="771"/>
      <c r="F17" s="87"/>
      <c r="G17" s="768"/>
      <c r="H17" s="860"/>
      <c r="I17" s="264"/>
      <c r="J17" s="264"/>
      <c r="K17" s="264"/>
      <c r="L17" s="264"/>
      <c r="M17" s="264"/>
      <c r="N17" s="264"/>
      <c r="O17" s="769"/>
      <c r="P17" s="41"/>
      <c r="Q17" s="41"/>
      <c r="R17" s="41"/>
      <c r="S17" s="41"/>
      <c r="T17" s="41"/>
      <c r="U17" s="861"/>
      <c r="W17" s="862"/>
      <c r="X17" s="862"/>
    </row>
    <row r="18" spans="1:24" ht="15" thickTop="1" thickBot="1">
      <c r="A18" s="188"/>
      <c r="B18" s="188"/>
      <c r="C18" s="977"/>
      <c r="D18" s="264"/>
      <c r="E18" s="771"/>
      <c r="F18" s="87"/>
      <c r="G18" s="768"/>
      <c r="H18" s="860"/>
      <c r="I18" s="264"/>
      <c r="J18" s="264"/>
      <c r="K18" s="264"/>
      <c r="L18" s="264"/>
      <c r="M18" s="264"/>
      <c r="N18" s="264"/>
      <c r="O18" s="769"/>
      <c r="P18" s="41"/>
      <c r="Q18" s="41"/>
      <c r="R18" s="41"/>
      <c r="S18" s="41"/>
      <c r="T18" s="41"/>
      <c r="U18" s="861"/>
      <c r="W18" s="862"/>
      <c r="X18" s="862"/>
    </row>
    <row r="19" spans="1:24" ht="15" thickTop="1" thickBot="1">
      <c r="A19" s="188"/>
      <c r="B19" s="188"/>
      <c r="C19" s="977"/>
      <c r="D19" s="264"/>
      <c r="E19" s="771"/>
      <c r="F19" s="87"/>
      <c r="G19" s="768"/>
      <c r="H19" s="860"/>
      <c r="I19" s="264"/>
      <c r="J19" s="264"/>
      <c r="K19" s="264"/>
      <c r="L19" s="264"/>
      <c r="M19" s="264"/>
      <c r="N19" s="264"/>
      <c r="O19" s="769"/>
      <c r="P19" s="41"/>
      <c r="Q19" s="41"/>
      <c r="R19" s="41"/>
      <c r="S19" s="41"/>
      <c r="T19" s="41"/>
      <c r="U19" s="861"/>
      <c r="W19" s="862"/>
      <c r="X19" s="862"/>
    </row>
    <row r="20" spans="1:24" ht="15" thickTop="1" thickBot="1">
      <c r="A20" s="188"/>
      <c r="B20" s="188"/>
      <c r="C20" s="977"/>
      <c r="D20" s="264"/>
      <c r="E20" s="771"/>
      <c r="F20" s="87"/>
      <c r="G20" s="768"/>
      <c r="H20" s="860"/>
      <c r="I20" s="264"/>
      <c r="J20" s="264"/>
      <c r="K20" s="264"/>
      <c r="L20" s="264"/>
      <c r="M20" s="264"/>
      <c r="N20" s="264"/>
      <c r="O20" s="769"/>
      <c r="P20" s="41"/>
      <c r="Q20" s="41"/>
      <c r="R20" s="41"/>
      <c r="S20" s="41"/>
      <c r="T20" s="41"/>
      <c r="U20" s="861"/>
      <c r="W20" s="862"/>
      <c r="X20" s="862"/>
    </row>
    <row r="21" spans="1:24" ht="15" thickTop="1" thickBot="1">
      <c r="A21" s="188"/>
      <c r="B21" s="188"/>
      <c r="C21" s="977"/>
      <c r="D21" s="264"/>
      <c r="E21" s="771"/>
      <c r="F21" s="87"/>
      <c r="G21" s="768"/>
      <c r="H21" s="860"/>
      <c r="I21" s="264"/>
      <c r="J21" s="264"/>
      <c r="K21" s="264"/>
      <c r="L21" s="264"/>
      <c r="M21" s="264"/>
      <c r="N21" s="264"/>
      <c r="O21" s="769"/>
      <c r="P21" s="41"/>
      <c r="Q21" s="41"/>
      <c r="R21" s="41"/>
      <c r="S21" s="41"/>
      <c r="T21" s="41"/>
      <c r="U21" s="861"/>
      <c r="W21" s="862"/>
      <c r="X21" s="862"/>
    </row>
    <row r="22" spans="1:24" ht="15" thickTop="1" thickBot="1">
      <c r="A22" s="188"/>
      <c r="B22" s="188"/>
      <c r="C22" s="772"/>
      <c r="D22" s="264"/>
      <c r="E22" s="771"/>
      <c r="F22" s="87"/>
      <c r="G22" s="768"/>
      <c r="H22" s="860"/>
      <c r="I22" s="264"/>
      <c r="J22" s="41"/>
      <c r="K22" s="41"/>
      <c r="L22" s="41"/>
      <c r="M22" s="41"/>
      <c r="N22" s="41"/>
      <c r="O22" s="769"/>
      <c r="P22" s="41"/>
      <c r="Q22" s="799"/>
      <c r="R22" s="799"/>
      <c r="S22" s="799"/>
      <c r="T22" s="41"/>
      <c r="U22" s="861"/>
      <c r="W22" s="862" t="s">
        <v>5179</v>
      </c>
      <c r="X22" s="862">
        <f>COUNTIF($U$2:$U$23,"42")</f>
        <v>0</v>
      </c>
    </row>
    <row r="23" spans="1:24" ht="15" thickTop="1" thickBot="1">
      <c r="A23" s="188"/>
      <c r="B23" s="188"/>
      <c r="C23" s="772"/>
      <c r="D23" s="264"/>
      <c r="E23" s="771"/>
      <c r="F23" s="87"/>
      <c r="G23" s="768"/>
      <c r="H23" s="860"/>
      <c r="I23" s="264"/>
      <c r="J23" s="41"/>
      <c r="K23" s="41"/>
      <c r="L23" s="41"/>
      <c r="M23" s="41"/>
      <c r="N23" s="41"/>
      <c r="O23" s="769"/>
      <c r="P23" s="41"/>
      <c r="Q23" s="799"/>
      <c r="R23" s="799"/>
      <c r="S23" s="799"/>
      <c r="T23" s="799"/>
      <c r="U23" s="861"/>
      <c r="W23" s="862" t="s">
        <v>5178</v>
      </c>
      <c r="X23" s="862">
        <f>COUNTIF($U$2:$U$23,"43")</f>
        <v>0</v>
      </c>
    </row>
    <row r="24" spans="1:24" ht="15" thickTop="1" thickBot="1">
      <c r="A24" s="188"/>
      <c r="B24" s="188"/>
      <c r="C24" s="772"/>
      <c r="D24" s="264"/>
      <c r="E24" s="771"/>
      <c r="F24" s="87"/>
      <c r="G24" s="768"/>
      <c r="H24" s="860"/>
      <c r="I24" s="264"/>
      <c r="J24" s="41"/>
      <c r="K24" s="41"/>
      <c r="L24" s="41"/>
      <c r="M24" s="41"/>
      <c r="N24" s="41"/>
      <c r="O24" s="769"/>
      <c r="P24" s="41"/>
      <c r="Q24" s="799"/>
      <c r="R24" s="799"/>
      <c r="S24" s="799"/>
      <c r="T24" s="799"/>
      <c r="U24" s="861"/>
      <c r="W24" s="862" t="s">
        <v>5176</v>
      </c>
      <c r="X24" s="862">
        <f>COUNTIF($U$2:$U$52,"44")</f>
        <v>0</v>
      </c>
    </row>
    <row r="25" spans="1:24" ht="15" thickTop="1" thickBot="1">
      <c r="A25" s="188"/>
      <c r="B25" s="188"/>
      <c r="C25" s="772"/>
      <c r="D25" s="264"/>
      <c r="E25" s="771"/>
      <c r="F25" s="87"/>
      <c r="G25" s="768"/>
      <c r="H25" s="860"/>
      <c r="I25" s="264"/>
      <c r="J25" s="41"/>
      <c r="K25" s="41"/>
      <c r="L25" s="41"/>
      <c r="M25" s="41"/>
      <c r="N25" s="41"/>
      <c r="O25" s="769"/>
      <c r="P25" s="41"/>
      <c r="Q25" s="799"/>
      <c r="R25" s="799"/>
      <c r="S25" s="799"/>
      <c r="T25" s="799"/>
      <c r="U25" s="861"/>
      <c r="W25" s="862" t="s">
        <v>5174</v>
      </c>
      <c r="X25" s="862">
        <f>COUNTIF($U$2:$U$29,"45")</f>
        <v>0</v>
      </c>
    </row>
    <row r="26" spans="1:24" ht="15" thickTop="1" thickBot="1">
      <c r="A26" s="188"/>
      <c r="B26" s="188"/>
      <c r="C26" s="772"/>
      <c r="D26" s="264"/>
      <c r="E26" s="771"/>
      <c r="F26" s="87"/>
      <c r="G26" s="768"/>
      <c r="H26" s="860"/>
      <c r="I26" s="264"/>
      <c r="J26" s="41"/>
      <c r="K26" s="41"/>
      <c r="L26" s="41"/>
      <c r="M26" s="41"/>
      <c r="N26" s="41"/>
      <c r="O26" s="769"/>
      <c r="P26" s="41"/>
      <c r="Q26" s="799"/>
      <c r="R26" s="799"/>
      <c r="S26" s="799"/>
      <c r="T26" s="799"/>
      <c r="U26" s="861"/>
      <c r="W26" s="862" t="s">
        <v>5175</v>
      </c>
      <c r="X26" s="862">
        <f>COUNTIF($U$2:$U$29,"46")</f>
        <v>0</v>
      </c>
    </row>
    <row r="27" spans="1:24" ht="15" thickTop="1" thickBot="1">
      <c r="A27" s="188"/>
      <c r="B27" s="188"/>
      <c r="C27" s="772"/>
      <c r="D27" s="264"/>
      <c r="E27" s="771"/>
      <c r="F27" s="87"/>
      <c r="G27" s="768"/>
      <c r="H27" s="860"/>
      <c r="I27" s="264"/>
      <c r="J27" s="41"/>
      <c r="K27" s="41"/>
      <c r="L27" s="41"/>
      <c r="M27" s="41"/>
      <c r="N27" s="41"/>
      <c r="O27" s="769"/>
      <c r="P27" s="41"/>
      <c r="Q27" s="799"/>
      <c r="R27" s="799"/>
      <c r="S27" s="799"/>
      <c r="T27" s="799"/>
      <c r="U27" s="861"/>
      <c r="W27" s="862" t="s">
        <v>5214</v>
      </c>
      <c r="X27" s="862">
        <f>COUNTIF($U$2:$U$27,"47")</f>
        <v>0</v>
      </c>
    </row>
    <row r="28" spans="1:24" ht="15" thickTop="1" thickBot="1">
      <c r="A28" s="188"/>
      <c r="B28" s="188"/>
      <c r="C28" s="772"/>
      <c r="D28" s="264"/>
      <c r="E28" s="771"/>
      <c r="F28" s="87"/>
      <c r="G28" s="768"/>
      <c r="H28" s="860"/>
      <c r="I28" s="264"/>
      <c r="J28" s="41"/>
      <c r="K28" s="41"/>
      <c r="L28" s="41"/>
      <c r="M28" s="41"/>
      <c r="N28" s="41"/>
      <c r="O28" s="769"/>
      <c r="P28" s="41"/>
      <c r="Q28" s="799"/>
      <c r="R28" s="799"/>
      <c r="S28" s="799"/>
      <c r="T28" s="799"/>
      <c r="U28" s="861"/>
      <c r="W28" s="862" t="s">
        <v>5216</v>
      </c>
      <c r="X28" s="862">
        <f>COUNTIF($U$2:$U$172,"48")</f>
        <v>0</v>
      </c>
    </row>
    <row r="29" spans="1:24" ht="15" thickTop="1" thickBot="1">
      <c r="A29" s="188"/>
      <c r="B29" s="188"/>
      <c r="C29" s="772"/>
      <c r="D29" s="264"/>
      <c r="E29" s="771"/>
      <c r="F29" s="87"/>
      <c r="G29" s="768"/>
      <c r="H29" s="860"/>
      <c r="I29" s="264"/>
      <c r="J29" s="41"/>
      <c r="K29" s="41"/>
      <c r="L29" s="41"/>
      <c r="M29" s="41"/>
      <c r="N29" s="41"/>
      <c r="O29" s="769"/>
      <c r="P29" s="41"/>
      <c r="Q29" s="799"/>
      <c r="R29" s="799"/>
      <c r="S29" s="799"/>
      <c r="T29" s="799"/>
      <c r="U29" s="861"/>
      <c r="W29" s="862" t="s">
        <v>5215</v>
      </c>
      <c r="X29" s="862">
        <f>COUNTIF($U$2:$U$172,"49")</f>
        <v>0</v>
      </c>
    </row>
    <row r="30" spans="1:24" ht="15" thickTop="1" thickBot="1">
      <c r="A30" s="188"/>
      <c r="B30" s="188"/>
      <c r="C30" s="772"/>
      <c r="D30" s="264"/>
      <c r="E30" s="771"/>
      <c r="F30" s="87"/>
      <c r="G30" s="768"/>
      <c r="H30" s="860"/>
      <c r="I30" s="264"/>
      <c r="J30" s="41"/>
      <c r="K30" s="41"/>
      <c r="L30" s="41"/>
      <c r="M30" s="41"/>
      <c r="N30" s="41"/>
      <c r="O30" s="769"/>
      <c r="P30" s="41"/>
      <c r="Q30" s="799"/>
      <c r="R30" s="799"/>
      <c r="S30" s="799"/>
      <c r="T30" s="799"/>
      <c r="U30" s="861"/>
      <c r="W30" s="862" t="s">
        <v>17020</v>
      </c>
      <c r="X30" s="862">
        <f>COUNTIF($U$2:$U$172,"50")</f>
        <v>0</v>
      </c>
    </row>
    <row r="31" spans="1:24" ht="15" thickTop="1" thickBot="1">
      <c r="A31" s="188"/>
      <c r="B31" s="188"/>
      <c r="C31" s="772"/>
      <c r="D31" s="264"/>
      <c r="E31" s="771"/>
      <c r="F31" s="87"/>
      <c r="G31" s="768"/>
      <c r="H31" s="860"/>
      <c r="I31" s="264"/>
      <c r="J31" s="41"/>
      <c r="K31" s="41"/>
      <c r="L31" s="41"/>
      <c r="M31" s="41"/>
      <c r="N31" s="41"/>
      <c r="O31" s="769"/>
      <c r="P31" s="41"/>
      <c r="Q31" s="799"/>
      <c r="R31" s="799"/>
      <c r="S31" s="799"/>
      <c r="T31" s="799"/>
      <c r="U31" s="861"/>
      <c r="W31" s="862" t="s">
        <v>17021</v>
      </c>
      <c r="X31" s="862">
        <f>COUNTIF($U$2:$U$172,"51")</f>
        <v>0</v>
      </c>
    </row>
    <row r="32" spans="1:24" ht="15" thickTop="1" thickBot="1">
      <c r="A32" s="188"/>
      <c r="B32" s="188"/>
      <c r="C32" s="772"/>
      <c r="D32" s="264"/>
      <c r="E32" s="771"/>
      <c r="F32" s="87"/>
      <c r="G32" s="768"/>
      <c r="H32" s="860"/>
      <c r="I32" s="264"/>
      <c r="J32" s="41"/>
      <c r="K32" s="41"/>
      <c r="L32" s="41"/>
      <c r="M32" s="41"/>
      <c r="N32" s="41"/>
      <c r="O32" s="769"/>
      <c r="P32" s="41"/>
      <c r="Q32" s="799"/>
      <c r="R32" s="799"/>
      <c r="S32" s="799"/>
      <c r="T32" s="799"/>
      <c r="U32" s="861"/>
      <c r="W32" s="862" t="s">
        <v>17022</v>
      </c>
      <c r="X32" s="862">
        <f>COUNTIF($U$2:$U$172,"52")</f>
        <v>0</v>
      </c>
    </row>
    <row r="33" spans="1:24" ht="15" thickTop="1" thickBot="1">
      <c r="A33" s="188"/>
      <c r="B33" s="188"/>
      <c r="C33" s="772"/>
      <c r="D33" s="264"/>
      <c r="E33" s="771"/>
      <c r="F33" s="87"/>
      <c r="G33" s="768"/>
      <c r="H33" s="860"/>
      <c r="I33" s="264"/>
      <c r="J33" s="41"/>
      <c r="K33" s="41"/>
      <c r="L33" s="41"/>
      <c r="M33" s="41"/>
      <c r="N33" s="41"/>
      <c r="O33" s="769"/>
      <c r="P33" s="41"/>
      <c r="Q33" s="799"/>
      <c r="R33" s="799"/>
      <c r="S33" s="799"/>
      <c r="T33" s="799"/>
      <c r="U33" s="861"/>
      <c r="W33" s="863"/>
      <c r="X33" s="863"/>
    </row>
    <row r="34" spans="1:24" ht="15" thickTop="1" thickBot="1">
      <c r="A34" s="188"/>
      <c r="B34" s="188"/>
      <c r="C34" s="772"/>
      <c r="D34" s="264"/>
      <c r="E34" s="771"/>
      <c r="F34" s="87"/>
      <c r="G34" s="768"/>
      <c r="H34" s="860"/>
      <c r="I34" s="264"/>
      <c r="J34" s="41"/>
      <c r="K34" s="41"/>
      <c r="L34" s="41"/>
      <c r="M34" s="41"/>
      <c r="N34" s="41"/>
      <c r="O34" s="769"/>
      <c r="P34" s="41"/>
      <c r="Q34" s="799"/>
      <c r="R34" s="799"/>
      <c r="S34" s="799"/>
      <c r="T34" s="799"/>
      <c r="U34" s="861"/>
      <c r="W34" s="863"/>
      <c r="X34" s="863"/>
    </row>
    <row r="35" spans="1:24" ht="15" thickTop="1" thickBot="1">
      <c r="A35" s="188"/>
      <c r="B35" s="188"/>
      <c r="C35" s="188"/>
      <c r="D35" s="264"/>
      <c r="E35" s="771"/>
      <c r="F35" s="87"/>
      <c r="G35" s="768"/>
      <c r="H35" s="860"/>
      <c r="I35" s="264"/>
      <c r="J35" s="41"/>
      <c r="K35" s="41"/>
      <c r="L35" s="41"/>
      <c r="M35" s="41"/>
      <c r="N35" s="41"/>
      <c r="O35" s="769"/>
      <c r="P35" s="41"/>
      <c r="Q35" s="799"/>
      <c r="R35" s="799"/>
      <c r="S35" s="799"/>
      <c r="T35" s="799"/>
      <c r="U35" s="861"/>
      <c r="W35" s="863"/>
      <c r="X35" s="863"/>
    </row>
    <row r="36" spans="1:24" ht="15" thickTop="1" thickBot="1">
      <c r="A36" s="188"/>
      <c r="B36" s="188"/>
      <c r="C36" s="188"/>
      <c r="D36" s="264"/>
      <c r="E36" s="771"/>
      <c r="F36" s="87"/>
      <c r="G36" s="768"/>
      <c r="H36" s="860"/>
      <c r="I36" s="264"/>
      <c r="J36" s="41"/>
      <c r="K36" s="41"/>
      <c r="L36" s="41"/>
      <c r="M36" s="41"/>
      <c r="N36" s="41"/>
      <c r="O36" s="769"/>
      <c r="P36" s="41"/>
      <c r="Q36" s="799"/>
      <c r="R36" s="799"/>
      <c r="S36" s="799"/>
      <c r="T36" s="799"/>
      <c r="U36" s="861"/>
      <c r="W36" s="863"/>
      <c r="X36" s="863"/>
    </row>
    <row r="37" spans="1:24" ht="15" thickTop="1" thickBot="1">
      <c r="A37" s="188"/>
      <c r="B37" s="188"/>
      <c r="C37" s="188"/>
      <c r="D37" s="264"/>
      <c r="E37" s="771"/>
      <c r="F37" s="87"/>
      <c r="G37" s="768"/>
      <c r="H37" s="860"/>
      <c r="I37" s="264"/>
      <c r="J37" s="41"/>
      <c r="K37" s="41"/>
      <c r="L37" s="41"/>
      <c r="M37" s="41"/>
      <c r="N37" s="41"/>
      <c r="O37" s="769"/>
      <c r="P37" s="41"/>
      <c r="Q37" s="799"/>
      <c r="R37" s="799"/>
      <c r="S37" s="799"/>
      <c r="T37" s="799"/>
      <c r="U37" s="861"/>
      <c r="W37" s="863"/>
      <c r="X37" s="863"/>
    </row>
    <row r="38" spans="1:24" ht="15" thickTop="1" thickBot="1">
      <c r="A38" s="188"/>
      <c r="B38" s="188"/>
      <c r="C38" s="188"/>
      <c r="D38" s="188"/>
      <c r="E38" s="524"/>
      <c r="F38" s="87"/>
      <c r="G38" s="768"/>
      <c r="H38" s="860"/>
      <c r="I38" s="264"/>
      <c r="J38" s="41"/>
      <c r="K38" s="41"/>
      <c r="L38" s="41"/>
      <c r="M38" s="41"/>
      <c r="N38" s="41"/>
      <c r="O38" s="41"/>
      <c r="P38" s="41"/>
      <c r="Q38" s="799"/>
      <c r="R38" s="799"/>
      <c r="S38" s="799"/>
      <c r="T38" s="799"/>
      <c r="U38" s="861"/>
      <c r="W38" s="863"/>
      <c r="X38" s="863"/>
    </row>
    <row r="39" spans="1:24" ht="15" thickTop="1" thickBot="1">
      <c r="A39" s="188"/>
      <c r="B39" s="188"/>
      <c r="C39" s="188"/>
      <c r="D39" s="188"/>
      <c r="E39" s="524"/>
      <c r="F39" s="87"/>
      <c r="G39" s="768"/>
      <c r="H39" s="860"/>
      <c r="I39" s="264"/>
      <c r="J39" s="41"/>
      <c r="K39" s="41"/>
      <c r="L39" s="41"/>
      <c r="M39" s="41"/>
      <c r="N39" s="41"/>
      <c r="O39" s="41"/>
      <c r="P39" s="41"/>
      <c r="Q39" s="799"/>
      <c r="R39" s="799"/>
      <c r="S39" s="799"/>
      <c r="T39" s="799"/>
      <c r="U39" s="861"/>
      <c r="W39" s="863"/>
      <c r="X39" s="863"/>
    </row>
    <row r="40" spans="1:24" ht="15" thickTop="1" thickBot="1">
      <c r="A40" s="188"/>
      <c r="B40" s="188"/>
      <c r="C40" s="188"/>
      <c r="D40" s="188"/>
      <c r="E40" s="524"/>
      <c r="F40" s="87"/>
      <c r="G40" s="768"/>
      <c r="H40" s="860"/>
      <c r="I40" s="264"/>
      <c r="J40" s="41"/>
      <c r="K40" s="41"/>
      <c r="L40" s="41"/>
      <c r="M40" s="41"/>
      <c r="N40" s="41"/>
      <c r="O40" s="41"/>
      <c r="P40" s="41"/>
      <c r="Q40" s="799"/>
      <c r="R40" s="799"/>
      <c r="S40" s="799"/>
      <c r="T40" s="799"/>
      <c r="U40" s="861"/>
      <c r="W40" s="863"/>
      <c r="X40" s="863"/>
    </row>
    <row r="41" spans="1:24" ht="15" thickTop="1" thickBot="1">
      <c r="A41" s="188"/>
      <c r="B41" s="188"/>
      <c r="C41" s="188"/>
      <c r="D41" s="188"/>
      <c r="E41" s="524"/>
      <c r="F41" s="87"/>
      <c r="G41" s="768"/>
      <c r="H41" s="860"/>
      <c r="I41" s="264"/>
      <c r="J41" s="41"/>
      <c r="K41" s="41"/>
      <c r="L41" s="41"/>
      <c r="M41" s="41"/>
      <c r="N41" s="41"/>
      <c r="O41" s="41"/>
      <c r="P41" s="41"/>
      <c r="Q41" s="799"/>
      <c r="R41" s="799"/>
      <c r="S41" s="799"/>
      <c r="T41" s="799"/>
      <c r="U41" s="861"/>
      <c r="W41" s="863"/>
      <c r="X41" s="863"/>
    </row>
    <row r="42" spans="1:24" ht="15" thickTop="1" thickBot="1">
      <c r="A42" s="188"/>
      <c r="B42" s="188"/>
      <c r="C42" s="188"/>
      <c r="D42" s="188"/>
      <c r="E42" s="506"/>
      <c r="F42" s="87"/>
      <c r="G42" s="768"/>
      <c r="H42" s="860"/>
      <c r="I42" s="264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61"/>
    </row>
    <row r="43" spans="1:24" ht="15" thickTop="1" thickBot="1">
      <c r="A43" s="510"/>
      <c r="B43" s="510"/>
      <c r="C43" s="510"/>
      <c r="D43" s="510"/>
      <c r="E43" s="511"/>
      <c r="F43" s="87"/>
      <c r="G43" s="768"/>
      <c r="H43" s="860"/>
      <c r="I43" s="264"/>
      <c r="J43" s="513"/>
      <c r="K43" s="513"/>
      <c r="L43" s="513"/>
      <c r="M43" s="513"/>
      <c r="N43" s="513"/>
      <c r="O43" s="513"/>
      <c r="P43" s="513"/>
      <c r="Q43" s="513"/>
      <c r="R43" s="513"/>
      <c r="S43" s="513"/>
      <c r="T43" s="513"/>
      <c r="U43" s="1100"/>
    </row>
    <row r="44" spans="1:24" ht="15" thickTop="1" thickBot="1">
      <c r="A44" s="264"/>
      <c r="B44" s="264"/>
      <c r="C44" s="264"/>
      <c r="D44" s="264"/>
      <c r="E44" s="1101"/>
      <c r="F44" s="87"/>
      <c r="G44" s="768"/>
      <c r="H44" s="860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994"/>
    </row>
    <row r="45" spans="1:24" ht="15" thickTop="1" thickBot="1">
      <c r="A45" s="264"/>
      <c r="B45" s="264"/>
      <c r="C45" s="264"/>
      <c r="D45" s="264"/>
      <c r="E45" s="1101"/>
      <c r="F45" s="87"/>
      <c r="G45" s="768"/>
      <c r="H45" s="860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994"/>
    </row>
    <row r="46" spans="1:24" ht="15" thickTop="1" thickBot="1">
      <c r="A46" s="264"/>
      <c r="B46" s="264"/>
      <c r="C46" s="264"/>
      <c r="D46" s="264"/>
      <c r="E46" s="1101"/>
      <c r="F46" s="87"/>
      <c r="G46" s="768"/>
      <c r="H46" s="860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994"/>
    </row>
    <row r="47" spans="1:24" ht="15" thickTop="1" thickBot="1">
      <c r="A47" s="264"/>
      <c r="B47" s="264"/>
      <c r="C47" s="264"/>
      <c r="D47" s="264"/>
      <c r="E47" s="1101"/>
      <c r="F47" s="87"/>
      <c r="G47" s="768"/>
      <c r="H47" s="860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994"/>
    </row>
    <row r="48" spans="1:24" ht="15" thickTop="1" thickBot="1">
      <c r="A48" s="264"/>
      <c r="B48" s="264"/>
      <c r="C48" s="264"/>
      <c r="D48" s="264"/>
      <c r="E48" s="1101"/>
      <c r="F48" s="87"/>
      <c r="G48" s="768"/>
      <c r="H48" s="860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994"/>
    </row>
    <row r="49" spans="1:21" ht="15" thickTop="1" thickBot="1">
      <c r="A49" s="264"/>
      <c r="B49" s="264"/>
      <c r="C49" s="264"/>
      <c r="D49" s="264"/>
      <c r="E49" s="1101"/>
      <c r="F49" s="87"/>
      <c r="G49" s="768"/>
      <c r="H49" s="860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994"/>
    </row>
    <row r="50" spans="1:21" ht="15" thickTop="1" thickBot="1">
      <c r="A50" s="264"/>
      <c r="B50" s="264"/>
      <c r="C50" s="264"/>
      <c r="D50" s="264"/>
      <c r="E50" s="1101"/>
      <c r="F50" s="87"/>
      <c r="G50" s="768"/>
      <c r="H50" s="860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994"/>
    </row>
    <row r="51" spans="1:21" ht="15" thickTop="1" thickBot="1">
      <c r="A51" s="264"/>
      <c r="B51" s="264"/>
      <c r="C51" s="264"/>
      <c r="D51" s="264"/>
      <c r="E51" s="1101"/>
      <c r="F51" s="87"/>
      <c r="G51" s="768"/>
      <c r="H51" s="860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994"/>
    </row>
    <row r="52" spans="1:21" ht="15" thickTop="1" thickBot="1">
      <c r="A52" s="264"/>
      <c r="B52" s="264"/>
      <c r="C52" s="264"/>
      <c r="D52" s="264"/>
      <c r="E52" s="1101"/>
      <c r="F52" s="87"/>
      <c r="G52" s="768"/>
      <c r="H52" s="860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994"/>
    </row>
    <row r="53" spans="1:21" ht="15" thickTop="1" thickBot="1">
      <c r="A53" s="264"/>
      <c r="B53" s="264"/>
      <c r="C53" s="264"/>
      <c r="D53" s="264"/>
      <c r="E53" s="1101"/>
      <c r="F53" s="87"/>
      <c r="G53" s="768"/>
      <c r="H53" s="860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994"/>
    </row>
    <row r="54" spans="1:21" ht="15" thickTop="1" thickBot="1">
      <c r="A54" s="264"/>
      <c r="B54" s="264"/>
      <c r="C54" s="264"/>
      <c r="D54" s="264"/>
      <c r="E54" s="1101"/>
      <c r="F54" s="87"/>
      <c r="G54" s="768"/>
      <c r="H54" s="860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994"/>
    </row>
    <row r="55" spans="1:21" ht="15" thickTop="1" thickBot="1">
      <c r="A55" s="264"/>
      <c r="B55" s="264"/>
      <c r="C55" s="264"/>
      <c r="D55" s="264"/>
      <c r="E55" s="1101"/>
      <c r="F55" s="87"/>
      <c r="G55" s="768"/>
      <c r="H55" s="860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994"/>
    </row>
    <row r="56" spans="1:21" ht="15" thickTop="1" thickBot="1">
      <c r="A56" s="264"/>
      <c r="B56" s="264"/>
      <c r="C56" s="264"/>
      <c r="D56" s="264"/>
      <c r="E56" s="1101"/>
      <c r="F56" s="87"/>
      <c r="G56" s="768"/>
      <c r="H56" s="860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994"/>
    </row>
    <row r="57" spans="1:21" ht="15" thickTop="1" thickBot="1">
      <c r="A57" s="264"/>
      <c r="B57" s="264"/>
      <c r="C57" s="264"/>
      <c r="D57" s="264"/>
      <c r="E57" s="1101"/>
      <c r="F57" s="87"/>
      <c r="G57" s="768"/>
      <c r="H57" s="860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994"/>
    </row>
    <row r="58" spans="1:21" ht="15" thickTop="1" thickBot="1">
      <c r="A58" s="264"/>
      <c r="B58" s="264"/>
      <c r="C58" s="264"/>
      <c r="D58" s="264"/>
      <c r="E58" s="1101"/>
      <c r="F58" s="87"/>
      <c r="G58" s="768"/>
      <c r="H58" s="860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994"/>
    </row>
    <row r="59" spans="1:21" ht="15" thickTop="1" thickBot="1">
      <c r="A59" s="264"/>
      <c r="B59" s="264"/>
      <c r="C59" s="264"/>
      <c r="D59" s="264"/>
      <c r="E59" s="1101"/>
      <c r="F59" s="87"/>
      <c r="G59" s="768"/>
      <c r="H59" s="860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994"/>
    </row>
    <row r="60" spans="1:21" ht="15" thickTop="1" thickBot="1">
      <c r="A60" s="264"/>
      <c r="B60" s="264"/>
      <c r="C60" s="264"/>
      <c r="D60" s="264"/>
      <c r="E60" s="1101"/>
      <c r="F60" s="87"/>
      <c r="G60" s="768"/>
      <c r="H60" s="860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994"/>
    </row>
    <row r="61" spans="1:21" ht="15" thickTop="1" thickBot="1">
      <c r="A61" s="264"/>
      <c r="B61" s="264"/>
      <c r="C61" s="264"/>
      <c r="D61" s="264"/>
      <c r="E61" s="1101"/>
      <c r="F61" s="87"/>
      <c r="G61" s="768"/>
      <c r="H61" s="860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994"/>
    </row>
    <row r="62" spans="1:21" ht="15" thickTop="1" thickBot="1">
      <c r="A62" s="264"/>
      <c r="B62" s="264"/>
      <c r="C62" s="264"/>
      <c r="D62" s="264"/>
      <c r="E62" s="1101"/>
      <c r="F62" s="87"/>
      <c r="G62" s="768"/>
      <c r="H62" s="860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994"/>
    </row>
    <row r="63" spans="1:21" ht="15" thickTop="1" thickBot="1">
      <c r="A63" s="264"/>
      <c r="B63" s="264"/>
      <c r="C63" s="264"/>
      <c r="D63" s="264"/>
      <c r="E63" s="1101"/>
      <c r="F63" s="87"/>
      <c r="G63" s="768"/>
      <c r="H63" s="860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994"/>
    </row>
    <row r="64" spans="1:21" ht="15" thickTop="1" thickBot="1">
      <c r="A64" s="264"/>
      <c r="B64" s="264"/>
      <c r="C64" s="264"/>
      <c r="D64" s="264"/>
      <c r="E64" s="1101"/>
      <c r="F64" s="87"/>
      <c r="G64" s="768"/>
      <c r="H64" s="860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994"/>
    </row>
    <row r="65" spans="1:21" ht="15" thickTop="1" thickBot="1">
      <c r="A65" s="264"/>
      <c r="B65" s="264"/>
      <c r="C65" s="264"/>
      <c r="D65" s="264"/>
      <c r="E65" s="1101"/>
      <c r="F65" s="87"/>
      <c r="G65" s="768"/>
      <c r="H65" s="860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994"/>
    </row>
    <row r="66" spans="1:21" ht="15" thickTop="1" thickBot="1">
      <c r="A66" s="264"/>
      <c r="B66" s="264"/>
      <c r="C66" s="264"/>
      <c r="D66" s="264"/>
      <c r="E66" s="1101"/>
      <c r="F66" s="87"/>
      <c r="G66" s="768"/>
      <c r="H66" s="860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994"/>
    </row>
    <row r="67" spans="1:21" ht="15" thickTop="1" thickBot="1">
      <c r="A67" s="264"/>
      <c r="B67" s="264"/>
      <c r="C67" s="264"/>
      <c r="D67" s="264"/>
      <c r="E67" s="1101"/>
      <c r="F67" s="87"/>
      <c r="G67" s="768"/>
      <c r="H67" s="860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994"/>
    </row>
    <row r="68" spans="1:21" ht="15" thickTop="1" thickBot="1">
      <c r="A68" s="264"/>
      <c r="B68" s="264"/>
      <c r="C68" s="264"/>
      <c r="D68" s="264"/>
      <c r="E68" s="1101"/>
      <c r="F68" s="87"/>
      <c r="G68" s="768"/>
      <c r="H68" s="860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994"/>
    </row>
    <row r="69" spans="1:21" ht="15" thickTop="1" thickBot="1">
      <c r="A69" s="264"/>
      <c r="B69" s="264"/>
      <c r="C69" s="264"/>
      <c r="D69" s="264"/>
      <c r="E69" s="1101"/>
      <c r="F69" s="87"/>
      <c r="G69" s="768"/>
      <c r="H69" s="860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994"/>
    </row>
    <row r="70" spans="1:21" ht="15" thickTop="1" thickBot="1">
      <c r="A70" s="264"/>
      <c r="B70" s="264"/>
      <c r="C70" s="264"/>
      <c r="D70" s="264"/>
      <c r="E70" s="1101"/>
      <c r="F70" s="87"/>
      <c r="G70" s="768"/>
      <c r="H70" s="860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994"/>
    </row>
    <row r="71" spans="1:21" ht="15" thickTop="1" thickBot="1">
      <c r="A71" s="264"/>
      <c r="B71" s="264"/>
      <c r="C71" s="264"/>
      <c r="D71" s="264"/>
      <c r="E71" s="1101"/>
      <c r="F71" s="87"/>
      <c r="G71" s="768"/>
      <c r="H71" s="860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994"/>
    </row>
    <row r="72" spans="1:21" ht="15" thickTop="1" thickBot="1">
      <c r="A72" s="264"/>
      <c r="B72" s="264"/>
      <c r="C72" s="264"/>
      <c r="D72" s="264"/>
      <c r="E72" s="1101"/>
      <c r="F72" s="87"/>
      <c r="G72" s="768"/>
      <c r="H72" s="860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994"/>
    </row>
    <row r="73" spans="1:21" ht="15" thickTop="1" thickBot="1">
      <c r="A73" s="264"/>
      <c r="B73" s="264"/>
      <c r="C73" s="264"/>
      <c r="D73" s="264"/>
      <c r="E73" s="1101"/>
      <c r="F73" s="87"/>
      <c r="G73" s="768"/>
      <c r="H73" s="860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994"/>
    </row>
    <row r="74" spans="1:21" ht="15" thickTop="1" thickBot="1">
      <c r="A74" s="264"/>
      <c r="B74" s="264"/>
      <c r="C74" s="264"/>
      <c r="D74" s="264"/>
      <c r="E74" s="1101"/>
      <c r="F74" s="87"/>
      <c r="G74" s="768"/>
      <c r="H74" s="860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994"/>
    </row>
    <row r="75" spans="1:21" ht="15" thickTop="1" thickBot="1">
      <c r="A75" s="264"/>
      <c r="B75" s="264"/>
      <c r="C75" s="264"/>
      <c r="D75" s="264"/>
      <c r="E75" s="1101"/>
      <c r="F75" s="87"/>
      <c r="G75" s="768"/>
      <c r="H75" s="860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994"/>
    </row>
    <row r="76" spans="1:21" ht="15" thickTop="1" thickBot="1">
      <c r="A76" s="264"/>
      <c r="B76" s="264"/>
      <c r="C76" s="264"/>
      <c r="D76" s="264"/>
      <c r="E76" s="1101"/>
      <c r="F76" s="87"/>
      <c r="G76" s="768"/>
      <c r="H76" s="860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994"/>
    </row>
    <row r="77" spans="1:21" ht="15" thickTop="1" thickBot="1">
      <c r="A77" s="264"/>
      <c r="B77" s="264"/>
      <c r="C77" s="264"/>
      <c r="D77" s="264"/>
      <c r="E77" s="1101"/>
      <c r="F77" s="87"/>
      <c r="G77" s="768"/>
      <c r="H77" s="860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994"/>
    </row>
    <row r="78" spans="1:21" ht="15" thickTop="1" thickBot="1">
      <c r="A78" s="264"/>
      <c r="B78" s="264"/>
      <c r="C78" s="264"/>
      <c r="D78" s="264"/>
      <c r="E78" s="1101"/>
      <c r="F78" s="87"/>
      <c r="G78" s="768"/>
      <c r="H78" s="860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994"/>
    </row>
    <row r="79" spans="1:21" ht="15" thickTop="1" thickBot="1">
      <c r="A79" s="264"/>
      <c r="B79" s="264"/>
      <c r="C79" s="264"/>
      <c r="D79" s="264"/>
      <c r="E79" s="1101"/>
      <c r="F79" s="87"/>
      <c r="G79" s="768"/>
      <c r="H79" s="860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994"/>
    </row>
    <row r="80" spans="1:21" ht="15" thickTop="1" thickBot="1">
      <c r="A80" s="264"/>
      <c r="B80" s="264"/>
      <c r="C80" s="264"/>
      <c r="D80" s="264"/>
      <c r="E80" s="1101"/>
      <c r="F80" s="87"/>
      <c r="G80" s="768"/>
      <c r="H80" s="860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994"/>
    </row>
    <row r="81" spans="1:21" ht="15" thickTop="1" thickBot="1">
      <c r="A81" s="264"/>
      <c r="B81" s="264"/>
      <c r="C81" s="264"/>
      <c r="D81" s="264"/>
      <c r="E81" s="1101"/>
      <c r="F81" s="87"/>
      <c r="G81" s="768"/>
      <c r="H81" s="860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994"/>
    </row>
    <row r="82" spans="1:21" ht="15" thickTop="1" thickBot="1">
      <c r="A82" s="264"/>
      <c r="B82" s="264"/>
      <c r="C82" s="264"/>
      <c r="D82" s="264"/>
      <c r="E82" s="1101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994"/>
    </row>
    <row r="83" spans="1:21" ht="15" thickTop="1" thickBot="1">
      <c r="A83" s="264"/>
      <c r="B83" s="264"/>
      <c r="C83" s="264"/>
      <c r="D83" s="264"/>
      <c r="E83" s="1101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994"/>
    </row>
    <row r="84" spans="1:21" ht="15" thickTop="1" thickBot="1">
      <c r="A84" s="264"/>
      <c r="B84" s="264"/>
      <c r="C84" s="264"/>
      <c r="D84" s="264"/>
      <c r="E84" s="1101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994"/>
    </row>
    <row r="85" spans="1:21" ht="15" thickTop="1" thickBot="1">
      <c r="A85" s="264"/>
      <c r="B85" s="264"/>
      <c r="C85" s="264"/>
      <c r="D85" s="264"/>
      <c r="E85" s="1101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994"/>
    </row>
    <row r="86" spans="1:21" ht="15" thickTop="1" thickBot="1">
      <c r="A86" s="264"/>
      <c r="B86" s="264"/>
      <c r="C86" s="264"/>
      <c r="D86" s="264"/>
      <c r="E86" s="1101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994"/>
    </row>
    <row r="87" spans="1:21" ht="15" thickTop="1" thickBot="1">
      <c r="A87" s="264"/>
      <c r="B87" s="264"/>
      <c r="C87" s="264"/>
      <c r="D87" s="264"/>
      <c r="E87" s="1101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994"/>
    </row>
    <row r="88" spans="1:21" ht="15" thickTop="1" thickBot="1">
      <c r="A88" s="264"/>
      <c r="B88" s="264"/>
      <c r="C88" s="264"/>
      <c r="D88" s="264"/>
      <c r="E88" s="1101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994"/>
    </row>
    <row r="89" spans="1:21" ht="15" thickTop="1" thickBot="1">
      <c r="A89" s="264"/>
      <c r="B89" s="264"/>
      <c r="C89" s="264"/>
      <c r="D89" s="264"/>
      <c r="E89" s="1101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994"/>
    </row>
    <row r="90" spans="1:21" ht="15" thickTop="1" thickBot="1">
      <c r="A90" s="264"/>
      <c r="B90" s="264"/>
      <c r="C90" s="264"/>
      <c r="D90" s="264"/>
      <c r="E90" s="1101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994"/>
    </row>
    <row r="91" spans="1:21" ht="15" thickTop="1" thickBot="1">
      <c r="A91" s="264"/>
      <c r="B91" s="264"/>
      <c r="C91" s="264"/>
      <c r="D91" s="264"/>
      <c r="E91" s="1101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994"/>
    </row>
    <row r="92" spans="1:21" ht="15" thickTop="1" thickBot="1">
      <c r="A92" s="264"/>
      <c r="B92" s="264"/>
      <c r="C92" s="264"/>
      <c r="D92" s="264"/>
      <c r="E92" s="1101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994"/>
    </row>
    <row r="93" spans="1:21" ht="15" thickTop="1" thickBot="1">
      <c r="A93" s="264"/>
      <c r="B93" s="264"/>
      <c r="C93" s="264"/>
      <c r="D93" s="264"/>
      <c r="E93" s="1101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994"/>
    </row>
    <row r="94" spans="1:21" ht="15" thickTop="1" thickBot="1">
      <c r="A94" s="264"/>
      <c r="B94" s="264"/>
      <c r="C94" s="264"/>
      <c r="D94" s="264"/>
      <c r="E94" s="1101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994"/>
    </row>
    <row r="95" spans="1:21" ht="15" thickTop="1" thickBot="1">
      <c r="A95" s="264"/>
      <c r="B95" s="264"/>
      <c r="C95" s="264"/>
      <c r="D95" s="264"/>
      <c r="E95" s="1101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994"/>
    </row>
    <row r="96" spans="1:21" ht="15" thickTop="1" thickBot="1">
      <c r="A96" s="264"/>
      <c r="B96" s="264"/>
      <c r="C96" s="264"/>
      <c r="D96" s="264"/>
      <c r="E96" s="1101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994"/>
    </row>
    <row r="97" spans="1:21" ht="15" thickTop="1" thickBot="1">
      <c r="A97" s="264"/>
      <c r="B97" s="264"/>
      <c r="C97" s="264"/>
      <c r="D97" s="264"/>
      <c r="E97" s="1101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994"/>
    </row>
    <row r="98" spans="1:21" ht="15" thickTop="1" thickBot="1">
      <c r="A98" s="264"/>
      <c r="B98" s="264"/>
      <c r="C98" s="264"/>
      <c r="D98" s="264"/>
      <c r="E98" s="1101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994"/>
    </row>
    <row r="99" spans="1:21" ht="15" thickTop="1" thickBot="1">
      <c r="A99" s="264"/>
      <c r="B99" s="264"/>
      <c r="C99" s="264"/>
      <c r="D99" s="264"/>
      <c r="E99" s="1101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994"/>
    </row>
    <row r="100" spans="1:21" ht="15" thickTop="1" thickBot="1">
      <c r="A100" s="264"/>
      <c r="B100" s="264"/>
      <c r="C100" s="264"/>
      <c r="D100" s="264"/>
      <c r="E100" s="1101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994"/>
    </row>
    <row r="101" spans="1:21" ht="15" thickTop="1" thickBot="1">
      <c r="A101" s="264"/>
      <c r="B101" s="264"/>
      <c r="C101" s="264"/>
      <c r="D101" s="264"/>
      <c r="E101" s="1101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994"/>
    </row>
    <row r="102" spans="1:21" ht="15" thickTop="1" thickBot="1">
      <c r="A102" s="264"/>
      <c r="B102" s="264"/>
      <c r="C102" s="264"/>
      <c r="D102" s="264"/>
      <c r="E102" s="1101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994"/>
    </row>
    <row r="103" spans="1:21" ht="15" thickTop="1" thickBot="1">
      <c r="A103" s="264"/>
      <c r="B103" s="264"/>
      <c r="C103" s="264"/>
      <c r="D103" s="264"/>
      <c r="E103" s="1101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994"/>
    </row>
    <row r="104" spans="1:21" ht="15" thickTop="1" thickBot="1">
      <c r="A104" s="264"/>
      <c r="B104" s="264"/>
      <c r="C104" s="264"/>
      <c r="D104" s="264"/>
      <c r="E104" s="1101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994"/>
    </row>
    <row r="105" spans="1:21" ht="15" thickTop="1" thickBot="1">
      <c r="A105" s="264"/>
      <c r="B105" s="264"/>
      <c r="C105" s="264"/>
      <c r="D105" s="264"/>
      <c r="E105" s="1101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994"/>
    </row>
    <row r="106" spans="1:21" ht="15" thickTop="1" thickBot="1">
      <c r="A106" s="264"/>
      <c r="B106" s="264"/>
      <c r="C106" s="264"/>
      <c r="D106" s="264"/>
      <c r="E106" s="1101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994"/>
    </row>
    <row r="107" spans="1:21" ht="15" thickTop="1" thickBot="1">
      <c r="A107" s="264"/>
      <c r="B107" s="264"/>
      <c r="C107" s="264"/>
      <c r="D107" s="264"/>
      <c r="E107" s="1101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994"/>
    </row>
    <row r="108" spans="1:21" ht="15" thickTop="1" thickBot="1">
      <c r="A108" s="264"/>
      <c r="B108" s="264"/>
      <c r="C108" s="264"/>
      <c r="D108" s="264"/>
      <c r="E108" s="1101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994"/>
    </row>
    <row r="109" spans="1:21" ht="15" thickTop="1" thickBot="1">
      <c r="A109" s="264"/>
      <c r="B109" s="264"/>
      <c r="C109" s="264"/>
      <c r="D109" s="264"/>
      <c r="E109" s="1101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994"/>
    </row>
    <row r="110" spans="1:21" ht="15" thickTop="1" thickBot="1">
      <c r="A110" s="264"/>
      <c r="B110" s="264"/>
      <c r="C110" s="264"/>
      <c r="D110" s="264"/>
      <c r="E110" s="1101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994"/>
    </row>
    <row r="111" spans="1:21" ht="15" thickTop="1" thickBot="1">
      <c r="A111" s="264"/>
      <c r="B111" s="264"/>
      <c r="C111" s="264"/>
      <c r="D111" s="264"/>
      <c r="E111" s="1101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994"/>
    </row>
    <row r="112" spans="1:21" ht="15" thickTop="1" thickBot="1">
      <c r="A112" s="264"/>
      <c r="B112" s="264"/>
      <c r="C112" s="264"/>
      <c r="D112" s="264"/>
      <c r="E112" s="1101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994"/>
    </row>
    <row r="113" spans="1:21" ht="15" thickTop="1" thickBot="1">
      <c r="A113" s="264"/>
      <c r="B113" s="264"/>
      <c r="C113" s="264"/>
      <c r="D113" s="264"/>
      <c r="E113" s="1101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994"/>
    </row>
    <row r="114" spans="1:21" ht="15" thickTop="1" thickBot="1">
      <c r="A114" s="264"/>
      <c r="B114" s="264"/>
      <c r="C114" s="264"/>
      <c r="D114" s="264"/>
      <c r="E114" s="1101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994"/>
    </row>
    <row r="115" spans="1:21" ht="15" thickTop="1" thickBot="1">
      <c r="A115" s="264"/>
      <c r="B115" s="264"/>
      <c r="C115" s="264"/>
      <c r="D115" s="264"/>
      <c r="E115" s="1101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994"/>
    </row>
    <row r="116" spans="1:21" ht="15" thickTop="1" thickBot="1">
      <c r="A116" s="264"/>
      <c r="B116" s="264"/>
      <c r="C116" s="264"/>
      <c r="D116" s="264"/>
      <c r="E116" s="1101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994"/>
    </row>
    <row r="117" spans="1:21" ht="15" thickTop="1" thickBot="1">
      <c r="A117" s="264"/>
      <c r="B117" s="264"/>
      <c r="C117" s="264"/>
      <c r="D117" s="264"/>
      <c r="E117" s="1101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994"/>
    </row>
    <row r="118" spans="1:21" ht="15" thickTop="1" thickBot="1">
      <c r="A118" s="264"/>
      <c r="B118" s="264"/>
      <c r="C118" s="264"/>
      <c r="D118" s="264"/>
      <c r="E118" s="1101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994"/>
    </row>
    <row r="119" spans="1:21" ht="15" thickTop="1" thickBot="1">
      <c r="A119" s="264"/>
      <c r="B119" s="264"/>
      <c r="C119" s="264"/>
      <c r="D119" s="264"/>
      <c r="E119" s="1101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994"/>
    </row>
    <row r="120" spans="1:21" ht="15" thickTop="1" thickBot="1">
      <c r="A120" s="264"/>
      <c r="B120" s="264"/>
      <c r="C120" s="264"/>
      <c r="D120" s="264"/>
      <c r="E120" s="1101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994"/>
    </row>
    <row r="121" spans="1:21" ht="15" thickTop="1" thickBot="1">
      <c r="A121" s="264"/>
      <c r="B121" s="264"/>
      <c r="C121" s="264"/>
      <c r="D121" s="264"/>
      <c r="E121" s="1101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994"/>
    </row>
    <row r="122" spans="1:21" ht="15" thickTop="1" thickBot="1">
      <c r="A122" s="264"/>
      <c r="B122" s="264"/>
      <c r="C122" s="264"/>
      <c r="D122" s="264"/>
      <c r="E122" s="1101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994"/>
    </row>
    <row r="123" spans="1:21" ht="15" thickTop="1" thickBot="1">
      <c r="A123" s="264"/>
      <c r="B123" s="264"/>
      <c r="C123" s="264"/>
      <c r="D123" s="264"/>
      <c r="E123" s="1101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994"/>
    </row>
    <row r="124" spans="1:21" ht="15" thickTop="1" thickBot="1">
      <c r="A124" s="264"/>
      <c r="B124" s="264"/>
      <c r="C124" s="264"/>
      <c r="D124" s="264"/>
      <c r="E124" s="1101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994"/>
    </row>
    <row r="125" spans="1:21" ht="15" thickTop="1" thickBot="1">
      <c r="A125" s="264"/>
      <c r="B125" s="264"/>
      <c r="C125" s="264"/>
      <c r="D125" s="264"/>
      <c r="E125" s="1101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994"/>
    </row>
    <row r="126" spans="1:21" ht="15" thickTop="1" thickBot="1">
      <c r="A126" s="264"/>
      <c r="B126" s="264"/>
      <c r="C126" s="264"/>
      <c r="D126" s="264"/>
      <c r="E126" s="1101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994"/>
    </row>
    <row r="127" spans="1:21" ht="15" thickTop="1" thickBot="1">
      <c r="A127" s="264"/>
      <c r="B127" s="264"/>
      <c r="C127" s="264"/>
      <c r="D127" s="264"/>
      <c r="E127" s="1101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994"/>
    </row>
    <row r="128" spans="1:21" ht="15" thickTop="1" thickBot="1">
      <c r="A128" s="264"/>
      <c r="B128" s="264"/>
      <c r="C128" s="264"/>
      <c r="D128" s="264"/>
      <c r="E128" s="1101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994"/>
    </row>
    <row r="129" spans="1:21" ht="15" thickTop="1" thickBot="1">
      <c r="A129" s="264"/>
      <c r="B129" s="264"/>
      <c r="C129" s="264"/>
      <c r="D129" s="264"/>
      <c r="E129" s="1101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994"/>
    </row>
    <row r="130" spans="1:21" ht="15" thickTop="1" thickBot="1">
      <c r="A130" s="264"/>
      <c r="B130" s="264"/>
      <c r="C130" s="264"/>
      <c r="D130" s="264"/>
      <c r="E130" s="1101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994"/>
    </row>
    <row r="131" spans="1:21" ht="15" thickTop="1" thickBot="1">
      <c r="A131" s="264"/>
      <c r="B131" s="264"/>
      <c r="C131" s="264"/>
      <c r="D131" s="264"/>
      <c r="E131" s="1101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994"/>
    </row>
    <row r="132" spans="1:21" ht="15" thickTop="1" thickBot="1">
      <c r="A132" s="264"/>
      <c r="B132" s="264"/>
      <c r="C132" s="264"/>
      <c r="D132" s="264"/>
      <c r="E132" s="1101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994"/>
    </row>
    <row r="133" spans="1:21" ht="15" thickTop="1" thickBot="1">
      <c r="A133" s="264"/>
      <c r="B133" s="264"/>
      <c r="C133" s="264"/>
      <c r="D133" s="264"/>
      <c r="E133" s="1101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994"/>
    </row>
    <row r="134" spans="1:21" ht="15" thickTop="1" thickBot="1">
      <c r="A134" s="264"/>
      <c r="B134" s="264"/>
      <c r="C134" s="264"/>
      <c r="D134" s="264"/>
      <c r="E134" s="1101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994"/>
    </row>
    <row r="135" spans="1:21" ht="15" thickTop="1" thickBot="1">
      <c r="A135" s="264"/>
      <c r="B135" s="264"/>
      <c r="C135" s="264"/>
      <c r="D135" s="264"/>
      <c r="E135" s="1101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994"/>
    </row>
    <row r="136" spans="1:21" ht="15" thickTop="1" thickBot="1">
      <c r="A136" s="264"/>
      <c r="B136" s="264"/>
      <c r="C136" s="264"/>
      <c r="D136" s="264"/>
      <c r="E136" s="1101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994"/>
    </row>
    <row r="137" spans="1:21" ht="15" thickTop="1" thickBot="1">
      <c r="A137" s="264"/>
      <c r="B137" s="264"/>
      <c r="C137" s="264"/>
      <c r="D137" s="264"/>
      <c r="E137" s="1101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994"/>
    </row>
    <row r="138" spans="1:21" ht="15" thickTop="1" thickBot="1">
      <c r="A138" s="264"/>
      <c r="B138" s="264"/>
      <c r="C138" s="264"/>
      <c r="D138" s="264"/>
      <c r="E138" s="1101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994"/>
    </row>
    <row r="139" spans="1:21" ht="15" thickTop="1" thickBot="1">
      <c r="A139" s="264"/>
      <c r="B139" s="264"/>
      <c r="C139" s="264"/>
      <c r="D139" s="264"/>
      <c r="E139" s="1101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994"/>
    </row>
    <row r="140" spans="1:21" ht="15" thickTop="1" thickBot="1">
      <c r="A140" s="264"/>
      <c r="B140" s="264"/>
      <c r="C140" s="264"/>
      <c r="D140" s="264"/>
      <c r="E140" s="1101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994"/>
    </row>
    <row r="141" spans="1:21" ht="15" thickTop="1" thickBot="1">
      <c r="A141" s="264"/>
      <c r="B141" s="264"/>
      <c r="C141" s="264"/>
      <c r="D141" s="264"/>
      <c r="E141" s="1101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994"/>
    </row>
    <row r="142" spans="1:21" ht="15" thickTop="1" thickBot="1">
      <c r="A142" s="264"/>
      <c r="B142" s="264"/>
      <c r="C142" s="264"/>
      <c r="D142" s="264"/>
      <c r="E142" s="1101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994"/>
    </row>
    <row r="143" spans="1:21" ht="15" thickTop="1" thickBot="1">
      <c r="A143" s="264"/>
      <c r="B143" s="264"/>
      <c r="C143" s="264"/>
      <c r="D143" s="264"/>
      <c r="E143" s="1101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994"/>
    </row>
    <row r="144" spans="1:21" ht="15" thickTop="1" thickBot="1">
      <c r="A144" s="264"/>
      <c r="B144" s="264"/>
      <c r="C144" s="264"/>
      <c r="D144" s="264"/>
      <c r="E144" s="1101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994"/>
    </row>
    <row r="145" spans="1:21" ht="15" thickTop="1" thickBot="1">
      <c r="A145" s="264"/>
      <c r="B145" s="264"/>
      <c r="C145" s="264"/>
      <c r="D145" s="264"/>
      <c r="E145" s="1101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994"/>
    </row>
    <row r="146" spans="1:21" ht="15" thickTop="1" thickBot="1">
      <c r="A146" s="264"/>
      <c r="B146" s="264"/>
      <c r="C146" s="264"/>
      <c r="D146" s="264"/>
      <c r="E146" s="1101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994"/>
    </row>
    <row r="147" spans="1:21" ht="15" thickTop="1" thickBot="1">
      <c r="A147" s="264"/>
      <c r="B147" s="264"/>
      <c r="C147" s="264"/>
      <c r="D147" s="264"/>
      <c r="E147" s="1101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994"/>
    </row>
    <row r="148" spans="1:21" ht="15" thickTop="1" thickBot="1">
      <c r="A148" s="264"/>
      <c r="B148" s="264"/>
      <c r="C148" s="264"/>
      <c r="D148" s="264"/>
      <c r="E148" s="1101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994"/>
    </row>
    <row r="149" spans="1:21" ht="15" thickTop="1" thickBot="1">
      <c r="A149" s="264"/>
      <c r="B149" s="264"/>
      <c r="C149" s="264"/>
      <c r="D149" s="264"/>
      <c r="E149" s="1101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994"/>
    </row>
    <row r="150" spans="1:21" ht="15" thickTop="1" thickBot="1">
      <c r="A150" s="264"/>
      <c r="B150" s="264"/>
      <c r="C150" s="264"/>
      <c r="D150" s="264"/>
      <c r="E150" s="1101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994"/>
    </row>
    <row r="151" spans="1:21" ht="15" thickTop="1" thickBot="1">
      <c r="A151" s="264"/>
      <c r="B151" s="264"/>
      <c r="C151" s="264"/>
      <c r="D151" s="264"/>
      <c r="E151" s="1101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994"/>
    </row>
    <row r="152" spans="1:21" ht="15" thickTop="1" thickBot="1">
      <c r="A152" s="264"/>
      <c r="B152" s="264"/>
      <c r="C152" s="264"/>
      <c r="D152" s="264"/>
      <c r="E152" s="1101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994"/>
    </row>
    <row r="153" spans="1:21" ht="15" thickTop="1" thickBot="1">
      <c r="A153" s="264"/>
      <c r="B153" s="264"/>
      <c r="C153" s="264"/>
      <c r="D153" s="264"/>
      <c r="E153" s="1101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994"/>
    </row>
    <row r="154" spans="1:21" ht="15" thickTop="1" thickBot="1">
      <c r="A154" s="264"/>
      <c r="B154" s="264"/>
      <c r="C154" s="264"/>
      <c r="D154" s="264"/>
      <c r="E154" s="1101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994"/>
    </row>
    <row r="155" spans="1:21" ht="15" thickTop="1" thickBot="1">
      <c r="A155" s="264"/>
      <c r="B155" s="264"/>
      <c r="C155" s="264"/>
      <c r="D155" s="264"/>
      <c r="E155" s="1101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994"/>
    </row>
    <row r="156" spans="1:21" ht="15" thickTop="1" thickBot="1">
      <c r="A156" s="264"/>
      <c r="B156" s="264"/>
      <c r="C156" s="264"/>
      <c r="D156" s="264"/>
      <c r="E156" s="1101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994"/>
    </row>
    <row r="157" spans="1:21" ht="15" thickTop="1" thickBot="1">
      <c r="A157" s="264"/>
      <c r="B157" s="264"/>
      <c r="C157" s="264"/>
      <c r="D157" s="264"/>
      <c r="E157" s="1101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994"/>
    </row>
    <row r="158" spans="1:21" ht="15" thickTop="1" thickBot="1">
      <c r="A158" s="264"/>
      <c r="B158" s="264"/>
      <c r="C158" s="264"/>
      <c r="D158" s="264"/>
      <c r="E158" s="1101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994"/>
    </row>
    <row r="159" spans="1:21" ht="15" thickTop="1" thickBot="1">
      <c r="A159" s="264"/>
      <c r="B159" s="264"/>
      <c r="C159" s="264"/>
      <c r="D159" s="264"/>
      <c r="E159" s="1101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994"/>
    </row>
    <row r="160" spans="1:21" ht="15" thickTop="1" thickBot="1">
      <c r="A160" s="264"/>
      <c r="B160" s="264"/>
      <c r="C160" s="264"/>
      <c r="D160" s="264"/>
      <c r="E160" s="1101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994"/>
    </row>
    <row r="161" spans="1:21" ht="15" thickTop="1" thickBot="1">
      <c r="A161" s="264"/>
      <c r="B161" s="264"/>
      <c r="C161" s="264"/>
      <c r="D161" s="264"/>
      <c r="E161" s="1101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994"/>
    </row>
    <row r="162" spans="1:21" ht="15" thickTop="1" thickBot="1">
      <c r="A162" s="264"/>
      <c r="B162" s="264"/>
      <c r="C162" s="264"/>
      <c r="D162" s="264"/>
      <c r="E162" s="1101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994"/>
    </row>
    <row r="163" spans="1:21" ht="15" thickTop="1" thickBot="1">
      <c r="A163" s="264"/>
      <c r="B163" s="264"/>
      <c r="C163" s="264"/>
      <c r="D163" s="264"/>
      <c r="E163" s="1101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994"/>
    </row>
    <row r="164" spans="1:21" ht="15" thickTop="1" thickBot="1">
      <c r="A164" s="264"/>
      <c r="B164" s="264"/>
      <c r="C164" s="264"/>
      <c r="D164" s="264"/>
      <c r="E164" s="1101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994"/>
    </row>
    <row r="165" spans="1:21" ht="15" thickTop="1" thickBot="1">
      <c r="A165" s="264"/>
      <c r="B165" s="264"/>
      <c r="C165" s="264"/>
      <c r="D165" s="264"/>
      <c r="E165" s="1101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994"/>
    </row>
    <row r="166" spans="1:21" ht="15" thickTop="1" thickBot="1">
      <c r="A166" s="264"/>
      <c r="B166" s="264"/>
      <c r="C166" s="264"/>
      <c r="D166" s="264"/>
      <c r="E166" s="1101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994"/>
    </row>
    <row r="167" spans="1:21" ht="15" thickTop="1" thickBot="1">
      <c r="A167" s="264"/>
      <c r="B167" s="264"/>
      <c r="C167" s="264"/>
      <c r="D167" s="264"/>
      <c r="E167" s="1101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994"/>
    </row>
    <row r="168" spans="1:21" ht="15" thickTop="1" thickBot="1">
      <c r="A168" s="264"/>
      <c r="B168" s="264"/>
      <c r="C168" s="264"/>
      <c r="D168" s="264"/>
      <c r="E168" s="1101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994"/>
    </row>
    <row r="169" spans="1:21" ht="15" thickTop="1" thickBot="1">
      <c r="A169" s="264"/>
      <c r="B169" s="264"/>
      <c r="C169" s="264"/>
      <c r="D169" s="264"/>
      <c r="E169" s="1101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994"/>
    </row>
    <row r="170" spans="1:21" ht="15" thickTop="1" thickBot="1">
      <c r="A170" s="264"/>
      <c r="B170" s="264"/>
      <c r="C170" s="264"/>
      <c r="D170" s="264"/>
      <c r="E170" s="1101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994"/>
    </row>
    <row r="171" spans="1:21" ht="15" thickTop="1" thickBot="1">
      <c r="A171" s="264"/>
      <c r="B171" s="264"/>
      <c r="C171" s="264"/>
      <c r="D171" s="264"/>
      <c r="E171" s="1101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994"/>
    </row>
    <row r="172" spans="1:21" ht="15" thickTop="1" thickBot="1">
      <c r="A172" s="264"/>
      <c r="B172" s="264"/>
      <c r="C172" s="264"/>
      <c r="D172" s="264"/>
      <c r="E172" s="1101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994"/>
    </row>
    <row r="173" spans="1:21" ht="15" thickTop="1" thickBot="1">
      <c r="A173" s="264"/>
      <c r="B173" s="264"/>
      <c r="C173" s="264"/>
      <c r="D173" s="264"/>
      <c r="E173" s="1101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994"/>
    </row>
    <row r="174" spans="1:21" ht="15" thickTop="1" thickBot="1">
      <c r="A174" s="264"/>
      <c r="B174" s="264"/>
      <c r="C174" s="264"/>
      <c r="D174" s="264"/>
      <c r="E174" s="1101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994"/>
    </row>
    <row r="175" spans="1:21" ht="15" thickTop="1" thickBot="1">
      <c r="A175" s="264"/>
      <c r="B175" s="264"/>
      <c r="C175" s="264"/>
      <c r="D175" s="264"/>
      <c r="E175" s="1101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994"/>
    </row>
    <row r="176" spans="1:21" ht="15" thickTop="1" thickBot="1">
      <c r="A176" s="264"/>
      <c r="B176" s="264"/>
      <c r="C176" s="264"/>
      <c r="D176" s="264"/>
      <c r="E176" s="1101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994"/>
    </row>
    <row r="177" spans="1:21" ht="15" thickTop="1" thickBot="1">
      <c r="A177" s="264"/>
      <c r="B177" s="264"/>
      <c r="C177" s="264"/>
      <c r="D177" s="264"/>
      <c r="E177" s="1101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994"/>
    </row>
    <row r="178" spans="1:21" ht="15" thickTop="1" thickBot="1">
      <c r="A178" s="264"/>
      <c r="B178" s="264"/>
      <c r="C178" s="264"/>
      <c r="D178" s="264"/>
      <c r="E178" s="1101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994"/>
    </row>
    <row r="179" spans="1:21" ht="15" thickTop="1" thickBot="1">
      <c r="A179" s="264"/>
      <c r="B179" s="264"/>
      <c r="C179" s="264"/>
      <c r="D179" s="264"/>
      <c r="E179" s="1101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994"/>
    </row>
    <row r="180" spans="1:21" ht="15" thickTop="1" thickBot="1">
      <c r="A180" s="264"/>
      <c r="B180" s="264"/>
      <c r="C180" s="264"/>
      <c r="D180" s="264"/>
      <c r="E180" s="1101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994"/>
    </row>
    <row r="181" spans="1:21" ht="15" thickTop="1" thickBot="1">
      <c r="A181" s="264"/>
      <c r="B181" s="264"/>
      <c r="C181" s="264"/>
      <c r="D181" s="264"/>
      <c r="E181" s="1101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994"/>
    </row>
    <row r="182" spans="1:21" ht="15" thickTop="1" thickBot="1">
      <c r="A182" s="264"/>
      <c r="B182" s="264"/>
      <c r="C182" s="264"/>
      <c r="D182" s="264"/>
      <c r="E182" s="1101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994"/>
    </row>
    <row r="183" spans="1:21" ht="15" thickTop="1" thickBot="1">
      <c r="A183" s="264"/>
      <c r="B183" s="264"/>
      <c r="C183" s="264"/>
      <c r="D183" s="264"/>
      <c r="E183" s="1101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994"/>
    </row>
    <row r="184" spans="1:21" ht="15" thickTop="1" thickBot="1">
      <c r="A184" s="264"/>
      <c r="B184" s="264"/>
      <c r="C184" s="264"/>
      <c r="D184" s="264"/>
      <c r="E184" s="1101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994"/>
    </row>
    <row r="185" spans="1:21" ht="15" thickTop="1" thickBot="1">
      <c r="A185" s="264"/>
      <c r="B185" s="264"/>
      <c r="C185" s="264"/>
      <c r="D185" s="264"/>
      <c r="E185" s="1101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994"/>
    </row>
    <row r="186" spans="1:21" ht="15" thickTop="1" thickBot="1">
      <c r="A186" s="264"/>
      <c r="B186" s="264"/>
      <c r="C186" s="264"/>
      <c r="D186" s="264"/>
      <c r="E186" s="1101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994"/>
    </row>
    <row r="187" spans="1:21" ht="15" thickTop="1" thickBot="1">
      <c r="A187" s="264"/>
      <c r="B187" s="264"/>
      <c r="C187" s="264"/>
      <c r="D187" s="264"/>
      <c r="E187" s="1101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994"/>
    </row>
    <row r="188" spans="1:21" ht="15" thickTop="1" thickBot="1">
      <c r="A188" s="264"/>
      <c r="B188" s="264"/>
      <c r="C188" s="264"/>
      <c r="D188" s="264"/>
      <c r="E188" s="1101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994"/>
    </row>
    <row r="189" spans="1:21" ht="15" thickTop="1" thickBot="1">
      <c r="A189" s="264"/>
      <c r="B189" s="264"/>
      <c r="C189" s="264"/>
      <c r="D189" s="264"/>
      <c r="E189" s="1101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994"/>
    </row>
    <row r="190" spans="1:21" ht="15" thickTop="1" thickBot="1">
      <c r="A190" s="264"/>
      <c r="B190" s="264"/>
      <c r="C190" s="264"/>
      <c r="D190" s="264"/>
      <c r="E190" s="1101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994"/>
    </row>
    <row r="191" spans="1:21" ht="15" thickTop="1" thickBot="1">
      <c r="A191" s="264"/>
      <c r="B191" s="264"/>
      <c r="C191" s="264"/>
      <c r="D191" s="264"/>
      <c r="E191" s="1101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994"/>
    </row>
    <row r="192" spans="1:21" ht="15" thickTop="1" thickBot="1">
      <c r="A192" s="264"/>
      <c r="B192" s="264"/>
      <c r="C192" s="264"/>
      <c r="D192" s="264"/>
      <c r="E192" s="1101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994"/>
    </row>
    <row r="193" spans="1:21" ht="15" thickTop="1" thickBot="1">
      <c r="A193" s="264"/>
      <c r="B193" s="264"/>
      <c r="C193" s="264"/>
      <c r="D193" s="264"/>
      <c r="E193" s="1101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994"/>
    </row>
    <row r="194" spans="1:21" ht="15" thickTop="1" thickBot="1">
      <c r="A194" s="264"/>
      <c r="B194" s="264"/>
      <c r="C194" s="264"/>
      <c r="D194" s="264"/>
      <c r="E194" s="1101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994"/>
    </row>
    <row r="195" spans="1:21" ht="15" thickTop="1" thickBot="1">
      <c r="A195" s="264"/>
      <c r="B195" s="264"/>
      <c r="C195" s="264"/>
      <c r="D195" s="264"/>
      <c r="E195" s="1101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994"/>
    </row>
    <row r="196" spans="1:21" ht="15" thickTop="1" thickBot="1">
      <c r="A196" s="264"/>
      <c r="B196" s="264"/>
      <c r="C196" s="264"/>
      <c r="D196" s="264"/>
      <c r="E196" s="1101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994"/>
    </row>
    <row r="197" spans="1:21" ht="15" thickTop="1" thickBot="1">
      <c r="A197" s="264"/>
      <c r="B197" s="264"/>
      <c r="C197" s="264"/>
      <c r="D197" s="264"/>
      <c r="E197" s="1101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994"/>
    </row>
    <row r="198" spans="1:21" ht="15" thickTop="1" thickBot="1">
      <c r="A198" s="264"/>
      <c r="B198" s="264"/>
      <c r="C198" s="264"/>
      <c r="D198" s="264"/>
      <c r="E198" s="1101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994"/>
    </row>
    <row r="199" spans="1:21" ht="15" thickTop="1" thickBot="1">
      <c r="A199" s="264"/>
      <c r="B199" s="264"/>
      <c r="C199" s="264"/>
      <c r="D199" s="264"/>
      <c r="E199" s="1101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994"/>
    </row>
    <row r="200" spans="1:21" ht="15" thickTop="1" thickBot="1">
      <c r="A200" s="264"/>
      <c r="B200" s="264"/>
      <c r="C200" s="264"/>
      <c r="D200" s="264"/>
      <c r="E200" s="1101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994"/>
    </row>
    <row r="201" spans="1:21" ht="15" thickTop="1" thickBot="1">
      <c r="A201" s="264"/>
      <c r="B201" s="264"/>
      <c r="C201" s="264"/>
      <c r="D201" s="264"/>
      <c r="E201" s="1101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994"/>
    </row>
    <row r="202" spans="1:21" ht="15" thickTop="1" thickBot="1">
      <c r="A202" s="264"/>
      <c r="B202" s="264"/>
      <c r="C202" s="264"/>
      <c r="D202" s="264"/>
      <c r="E202" s="1101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994"/>
    </row>
    <row r="203" spans="1:21" ht="15" thickTop="1" thickBot="1">
      <c r="A203" s="264"/>
      <c r="B203" s="264"/>
      <c r="C203" s="264"/>
      <c r="D203" s="264"/>
      <c r="E203" s="1101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994"/>
    </row>
    <row r="204" spans="1:21" ht="15" thickTop="1" thickBot="1">
      <c r="A204" s="264"/>
      <c r="B204" s="264"/>
      <c r="C204" s="264"/>
      <c r="D204" s="264"/>
      <c r="E204" s="1101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994"/>
    </row>
    <row r="205" spans="1:21" ht="15" thickTop="1" thickBot="1">
      <c r="A205" s="264"/>
      <c r="B205" s="264"/>
      <c r="C205" s="264"/>
      <c r="D205" s="264"/>
      <c r="E205" s="1101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994"/>
    </row>
    <row r="206" spans="1:21" ht="15" thickTop="1" thickBot="1">
      <c r="A206" s="264"/>
      <c r="B206" s="264"/>
      <c r="C206" s="264"/>
      <c r="D206" s="264"/>
      <c r="E206" s="1101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994"/>
    </row>
    <row r="207" spans="1:21" ht="15" thickTop="1" thickBot="1">
      <c r="A207" s="264"/>
      <c r="B207" s="264"/>
      <c r="C207" s="264"/>
      <c r="D207" s="264"/>
      <c r="E207" s="1101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994"/>
    </row>
    <row r="208" spans="1:21" ht="15" thickTop="1" thickBot="1">
      <c r="A208" s="264"/>
      <c r="B208" s="264"/>
      <c r="C208" s="264"/>
      <c r="D208" s="264"/>
      <c r="E208" s="1101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994"/>
    </row>
    <row r="209" spans="1:21" ht="15" thickTop="1" thickBot="1">
      <c r="A209" s="264"/>
      <c r="B209" s="264"/>
      <c r="C209" s="264"/>
      <c r="D209" s="264"/>
      <c r="E209" s="1101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994"/>
    </row>
    <row r="210" spans="1:21" ht="15" thickTop="1" thickBot="1">
      <c r="A210" s="264"/>
      <c r="B210" s="264"/>
      <c r="C210" s="264"/>
      <c r="D210" s="264"/>
      <c r="E210" s="1101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994"/>
    </row>
    <row r="211" spans="1:21" ht="15" thickTop="1" thickBot="1">
      <c r="A211" s="264"/>
      <c r="B211" s="264"/>
      <c r="C211" s="264"/>
      <c r="D211" s="264"/>
      <c r="E211" s="1101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994"/>
    </row>
    <row r="212" spans="1:21" ht="15" thickTop="1" thickBot="1">
      <c r="A212" s="264"/>
      <c r="B212" s="264"/>
      <c r="C212" s="264"/>
      <c r="D212" s="264"/>
      <c r="E212" s="1101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994"/>
    </row>
    <row r="213" spans="1:21" ht="15" thickTop="1" thickBot="1">
      <c r="A213" s="264"/>
      <c r="B213" s="264"/>
      <c r="C213" s="264"/>
      <c r="D213" s="264"/>
      <c r="E213" s="1101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994"/>
    </row>
    <row r="214" spans="1:21" ht="15" thickTop="1" thickBot="1">
      <c r="A214" s="264"/>
      <c r="B214" s="264"/>
      <c r="C214" s="264"/>
      <c r="D214" s="264"/>
      <c r="E214" s="1101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994"/>
    </row>
    <row r="215" spans="1:21" ht="15" thickTop="1" thickBot="1">
      <c r="A215" s="264"/>
      <c r="B215" s="264"/>
      <c r="C215" s="264"/>
      <c r="D215" s="264"/>
      <c r="E215" s="1101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994"/>
    </row>
    <row r="216" spans="1:21" ht="15" thickTop="1" thickBot="1">
      <c r="A216" s="264"/>
      <c r="B216" s="264"/>
      <c r="C216" s="264"/>
      <c r="D216" s="264"/>
      <c r="E216" s="1101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994"/>
    </row>
    <row r="217" spans="1:21" ht="15" thickTop="1" thickBot="1">
      <c r="A217" s="264"/>
      <c r="B217" s="264"/>
      <c r="C217" s="264"/>
      <c r="D217" s="264"/>
      <c r="E217" s="1101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994"/>
    </row>
    <row r="218" spans="1:21" ht="15" thickTop="1" thickBot="1">
      <c r="A218" s="264"/>
      <c r="B218" s="264"/>
      <c r="C218" s="264"/>
      <c r="D218" s="264"/>
      <c r="E218" s="1101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994"/>
    </row>
    <row r="219" spans="1:21" ht="15" thickTop="1" thickBot="1">
      <c r="A219" s="264"/>
      <c r="B219" s="264"/>
      <c r="C219" s="264"/>
      <c r="D219" s="264"/>
      <c r="E219" s="1101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994"/>
    </row>
    <row r="220" spans="1:21" ht="15" thickTop="1" thickBot="1">
      <c r="A220" s="264"/>
      <c r="B220" s="264"/>
      <c r="C220" s="264"/>
      <c r="D220" s="264"/>
      <c r="E220" s="1101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994"/>
    </row>
    <row r="221" spans="1:21" ht="15" thickTop="1" thickBot="1">
      <c r="A221" s="264"/>
      <c r="B221" s="264"/>
      <c r="C221" s="264"/>
      <c r="D221" s="264"/>
      <c r="E221" s="1101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994"/>
    </row>
    <row r="222" spans="1:21" ht="15" thickTop="1" thickBot="1">
      <c r="A222" s="264"/>
      <c r="B222" s="264"/>
      <c r="C222" s="264"/>
      <c r="D222" s="264"/>
      <c r="E222" s="1101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994"/>
    </row>
    <row r="223" spans="1:21" ht="15" thickTop="1" thickBot="1">
      <c r="A223" s="264"/>
      <c r="B223" s="264"/>
      <c r="C223" s="264"/>
      <c r="D223" s="264"/>
      <c r="E223" s="1101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994"/>
    </row>
    <row r="224" spans="1:21" ht="15" thickTop="1" thickBot="1">
      <c r="A224" s="264"/>
      <c r="B224" s="264"/>
      <c r="C224" s="264"/>
      <c r="D224" s="264"/>
      <c r="E224" s="1101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994"/>
    </row>
    <row r="225" spans="1:21" ht="15" thickTop="1" thickBot="1">
      <c r="A225" s="264"/>
      <c r="B225" s="264"/>
      <c r="C225" s="264"/>
      <c r="D225" s="264"/>
      <c r="E225" s="1101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994"/>
    </row>
    <row r="226" spans="1:21" ht="15" thickTop="1" thickBot="1">
      <c r="A226" s="264"/>
      <c r="B226" s="264"/>
      <c r="C226" s="264"/>
      <c r="D226" s="264"/>
      <c r="E226" s="1101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994"/>
    </row>
    <row r="227" spans="1:21" ht="15" thickTop="1" thickBot="1">
      <c r="A227" s="264"/>
      <c r="B227" s="264"/>
      <c r="C227" s="264"/>
      <c r="D227" s="264"/>
      <c r="E227" s="1101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994"/>
    </row>
    <row r="228" spans="1:21" ht="15" thickTop="1" thickBot="1">
      <c r="A228" s="264"/>
      <c r="B228" s="264"/>
      <c r="C228" s="264"/>
      <c r="D228" s="264"/>
      <c r="E228" s="1101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994"/>
    </row>
    <row r="229" spans="1:21" ht="15" thickTop="1" thickBot="1">
      <c r="A229" s="264"/>
      <c r="B229" s="264"/>
      <c r="C229" s="264"/>
      <c r="D229" s="264"/>
      <c r="E229" s="1101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994"/>
    </row>
    <row r="230" spans="1:21" ht="15" thickTop="1" thickBot="1">
      <c r="A230" s="264"/>
      <c r="B230" s="264"/>
      <c r="C230" s="264"/>
      <c r="D230" s="264"/>
      <c r="E230" s="1101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994"/>
    </row>
    <row r="231" spans="1:21" ht="15" thickTop="1" thickBot="1">
      <c r="A231" s="264"/>
      <c r="B231" s="264"/>
      <c r="C231" s="264"/>
      <c r="D231" s="264"/>
      <c r="E231" s="1101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994"/>
    </row>
    <row r="232" spans="1:21" ht="15" thickTop="1" thickBot="1">
      <c r="A232" s="264"/>
      <c r="B232" s="264"/>
      <c r="C232" s="264"/>
      <c r="D232" s="264"/>
      <c r="E232" s="1101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994"/>
    </row>
    <row r="233" spans="1:21" ht="15" thickTop="1" thickBot="1">
      <c r="A233" s="264"/>
      <c r="B233" s="264"/>
      <c r="C233" s="264"/>
      <c r="D233" s="264"/>
      <c r="E233" s="1101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994"/>
    </row>
    <row r="234" spans="1:21" ht="15" thickTop="1" thickBot="1">
      <c r="A234" s="264"/>
      <c r="B234" s="264"/>
      <c r="C234" s="264"/>
      <c r="D234" s="264"/>
      <c r="E234" s="1101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994"/>
    </row>
    <row r="235" spans="1:21" ht="15" thickTop="1" thickBot="1">
      <c r="A235" s="264"/>
      <c r="B235" s="264"/>
      <c r="C235" s="264"/>
      <c r="D235" s="264"/>
      <c r="E235" s="1101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994"/>
    </row>
    <row r="236" spans="1:21" ht="15" thickTop="1" thickBot="1">
      <c r="A236" s="264"/>
      <c r="B236" s="264"/>
      <c r="C236" s="264"/>
      <c r="D236" s="264"/>
      <c r="E236" s="1101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994"/>
    </row>
    <row r="237" spans="1:21" ht="15" thickTop="1" thickBot="1">
      <c r="A237" s="264"/>
      <c r="B237" s="264"/>
      <c r="C237" s="264"/>
      <c r="D237" s="264"/>
      <c r="E237" s="1101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994"/>
    </row>
    <row r="238" spans="1:21" ht="15" thickTop="1" thickBot="1">
      <c r="A238" s="264"/>
      <c r="B238" s="264"/>
      <c r="C238" s="264"/>
      <c r="D238" s="264"/>
      <c r="E238" s="1101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994"/>
    </row>
    <row r="239" spans="1:21" ht="15" thickTop="1" thickBot="1">
      <c r="A239" s="264"/>
      <c r="B239" s="264"/>
      <c r="C239" s="264"/>
      <c r="D239" s="264"/>
      <c r="E239" s="1101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994"/>
    </row>
    <row r="240" spans="1:21" ht="15" thickTop="1" thickBot="1">
      <c r="A240" s="264"/>
      <c r="B240" s="264"/>
      <c r="C240" s="264"/>
      <c r="D240" s="264"/>
      <c r="E240" s="1101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994"/>
    </row>
    <row r="241" spans="1:21" ht="15" thickTop="1" thickBot="1">
      <c r="A241" s="264"/>
      <c r="B241" s="264"/>
      <c r="C241" s="264"/>
      <c r="D241" s="264"/>
      <c r="E241" s="1101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994"/>
    </row>
    <row r="242" spans="1:21" ht="15" thickTop="1" thickBot="1">
      <c r="A242" s="264"/>
      <c r="B242" s="264"/>
      <c r="C242" s="264"/>
      <c r="D242" s="264"/>
      <c r="E242" s="1101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994"/>
    </row>
    <row r="243" spans="1:21" ht="15" thickTop="1" thickBot="1">
      <c r="A243" s="264"/>
      <c r="B243" s="264"/>
      <c r="C243" s="264"/>
      <c r="D243" s="264"/>
      <c r="E243" s="1101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994"/>
    </row>
    <row r="244" spans="1:21" ht="15" thickTop="1" thickBot="1">
      <c r="A244" s="264"/>
      <c r="B244" s="264"/>
      <c r="C244" s="264"/>
      <c r="D244" s="264"/>
      <c r="E244" s="1101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994"/>
    </row>
    <row r="245" spans="1:21" ht="15" thickTop="1" thickBot="1">
      <c r="A245" s="264"/>
      <c r="B245" s="264"/>
      <c r="C245" s="264"/>
      <c r="D245" s="264"/>
      <c r="E245" s="1101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994"/>
    </row>
    <row r="246" spans="1:21" ht="15" thickTop="1" thickBot="1">
      <c r="A246" s="264"/>
      <c r="B246" s="264"/>
      <c r="C246" s="264"/>
      <c r="D246" s="264"/>
      <c r="E246" s="1101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994"/>
    </row>
    <row r="247" spans="1:21" ht="15" thickTop="1" thickBot="1">
      <c r="A247" s="264"/>
      <c r="B247" s="264"/>
      <c r="C247" s="264"/>
      <c r="D247" s="264"/>
      <c r="E247" s="1101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994"/>
    </row>
    <row r="248" spans="1:21" ht="15" thickTop="1" thickBot="1">
      <c r="A248" s="264"/>
      <c r="B248" s="264"/>
      <c r="C248" s="264"/>
      <c r="D248" s="264"/>
      <c r="E248" s="1101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994"/>
    </row>
    <row r="249" spans="1:21" ht="15" thickTop="1" thickBot="1">
      <c r="A249" s="264"/>
      <c r="B249" s="264"/>
      <c r="C249" s="264"/>
      <c r="D249" s="264"/>
      <c r="E249" s="1101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994"/>
    </row>
    <row r="250" spans="1:21" ht="15" thickTop="1" thickBot="1">
      <c r="A250" s="264"/>
      <c r="B250" s="264"/>
      <c r="C250" s="264"/>
      <c r="D250" s="264"/>
      <c r="E250" s="1101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994"/>
    </row>
    <row r="251" spans="1:21" ht="15" thickTop="1" thickBot="1">
      <c r="A251" s="264"/>
      <c r="B251" s="264"/>
      <c r="C251" s="264"/>
      <c r="D251" s="264"/>
      <c r="E251" s="1101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994"/>
    </row>
    <row r="252" spans="1:21" ht="15" thickTop="1" thickBot="1">
      <c r="A252" s="264"/>
      <c r="B252" s="264"/>
      <c r="C252" s="264"/>
      <c r="D252" s="264"/>
      <c r="E252" s="1101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994"/>
    </row>
    <row r="253" spans="1:21" ht="15" thickTop="1" thickBot="1">
      <c r="A253" s="264"/>
      <c r="B253" s="264"/>
      <c r="C253" s="264"/>
      <c r="D253" s="264"/>
      <c r="E253" s="1101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994"/>
    </row>
    <row r="254" spans="1:21" ht="15" thickTop="1" thickBot="1">
      <c r="A254" s="264"/>
      <c r="B254" s="264"/>
      <c r="C254" s="264"/>
      <c r="D254" s="264"/>
      <c r="E254" s="1101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994"/>
    </row>
    <row r="255" spans="1:21" ht="15" thickTop="1" thickBot="1">
      <c r="A255" s="264"/>
      <c r="B255" s="264"/>
      <c r="C255" s="264"/>
      <c r="D255" s="264"/>
      <c r="E255" s="1101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994"/>
    </row>
    <row r="256" spans="1:21" ht="15" thickTop="1" thickBot="1">
      <c r="A256" s="264"/>
      <c r="B256" s="264"/>
      <c r="C256" s="264"/>
      <c r="D256" s="264"/>
      <c r="E256" s="1101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994"/>
    </row>
    <row r="257" spans="1:21" ht="15" thickTop="1" thickBot="1">
      <c r="A257" s="264"/>
      <c r="B257" s="264"/>
      <c r="C257" s="264"/>
      <c r="D257" s="264"/>
      <c r="E257" s="1101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994"/>
    </row>
    <row r="258" spans="1:21" ht="15" thickTop="1" thickBot="1">
      <c r="A258" s="264"/>
      <c r="B258" s="264"/>
      <c r="C258" s="264"/>
      <c r="D258" s="264"/>
      <c r="E258" s="1101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994"/>
    </row>
    <row r="259" spans="1:21" ht="15" thickTop="1" thickBot="1">
      <c r="A259" s="264"/>
      <c r="B259" s="264"/>
      <c r="C259" s="264"/>
      <c r="D259" s="264"/>
      <c r="E259" s="1101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994"/>
    </row>
    <row r="260" spans="1:21" ht="15" thickTop="1" thickBot="1">
      <c r="A260" s="264"/>
      <c r="B260" s="264"/>
      <c r="C260" s="264"/>
      <c r="D260" s="264"/>
      <c r="E260" s="1101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994"/>
    </row>
    <row r="261" spans="1:21" ht="15" thickTop="1" thickBot="1">
      <c r="A261" s="264"/>
      <c r="B261" s="264"/>
      <c r="C261" s="264"/>
      <c r="D261" s="264"/>
      <c r="E261" s="1101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994"/>
    </row>
    <row r="262" spans="1:21" ht="15" thickTop="1" thickBot="1">
      <c r="A262" s="264"/>
      <c r="B262" s="264"/>
      <c r="C262" s="264"/>
      <c r="D262" s="264"/>
      <c r="E262" s="1101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994"/>
    </row>
    <row r="263" spans="1:21" ht="15" thickTop="1" thickBot="1">
      <c r="A263" s="264"/>
      <c r="B263" s="264"/>
      <c r="C263" s="264"/>
      <c r="D263" s="264"/>
      <c r="E263" s="1101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994"/>
    </row>
    <row r="264" spans="1:21" ht="15" thickTop="1" thickBot="1">
      <c r="A264" s="264"/>
      <c r="B264" s="264"/>
      <c r="C264" s="264"/>
      <c r="D264" s="264"/>
      <c r="E264" s="1101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994"/>
    </row>
    <row r="265" spans="1:21" ht="15" thickTop="1" thickBot="1">
      <c r="A265" s="264"/>
      <c r="B265" s="264"/>
      <c r="C265" s="264"/>
      <c r="D265" s="264"/>
      <c r="E265" s="1101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994"/>
    </row>
    <row r="266" spans="1:21" ht="15" thickTop="1" thickBot="1">
      <c r="A266" s="264"/>
      <c r="B266" s="264"/>
      <c r="C266" s="264"/>
      <c r="D266" s="264"/>
      <c r="E266" s="1101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994"/>
    </row>
    <row r="267" spans="1:21" ht="15" thickTop="1" thickBot="1">
      <c r="A267" s="264"/>
      <c r="B267" s="264"/>
      <c r="C267" s="264"/>
      <c r="D267" s="264"/>
      <c r="E267" s="1101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994"/>
    </row>
    <row r="268" spans="1:21" ht="15" thickTop="1" thickBot="1">
      <c r="A268" s="264"/>
      <c r="B268" s="264"/>
      <c r="C268" s="264"/>
      <c r="D268" s="264"/>
      <c r="E268" s="1101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994"/>
    </row>
    <row r="269" spans="1:21" ht="15" thickTop="1" thickBot="1">
      <c r="A269" s="264"/>
      <c r="B269" s="264"/>
      <c r="C269" s="264"/>
      <c r="D269" s="264"/>
      <c r="E269" s="1101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994"/>
    </row>
    <row r="270" spans="1:21" ht="15" thickTop="1" thickBot="1">
      <c r="A270" s="264"/>
      <c r="B270" s="264"/>
      <c r="C270" s="264"/>
      <c r="D270" s="264"/>
      <c r="E270" s="1101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994"/>
    </row>
    <row r="271" spans="1:21" ht="15" thickTop="1" thickBot="1">
      <c r="A271" s="264"/>
      <c r="B271" s="264"/>
      <c r="C271" s="264"/>
      <c r="D271" s="264"/>
      <c r="E271" s="1101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994"/>
    </row>
    <row r="272" spans="1:21" ht="15" thickTop="1" thickBot="1">
      <c r="A272" s="264"/>
      <c r="B272" s="264"/>
      <c r="C272" s="264"/>
      <c r="D272" s="264"/>
      <c r="E272" s="1101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994"/>
    </row>
    <row r="273" spans="1:21" ht="15" thickTop="1" thickBot="1">
      <c r="A273" s="264"/>
      <c r="B273" s="264"/>
      <c r="C273" s="264"/>
      <c r="D273" s="264"/>
      <c r="E273" s="1101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994"/>
    </row>
    <row r="274" spans="1:21" ht="15" thickTop="1" thickBot="1">
      <c r="A274" s="264"/>
      <c r="B274" s="264"/>
      <c r="C274" s="264"/>
      <c r="D274" s="264"/>
      <c r="E274" s="1101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994"/>
    </row>
    <row r="275" spans="1:21" ht="15" thickTop="1" thickBot="1">
      <c r="A275" s="264"/>
      <c r="B275" s="264"/>
      <c r="C275" s="264"/>
      <c r="D275" s="264"/>
      <c r="E275" s="1101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994"/>
    </row>
    <row r="276" spans="1:21" ht="15" thickTop="1" thickBot="1">
      <c r="A276" s="264"/>
      <c r="B276" s="264"/>
      <c r="C276" s="264"/>
      <c r="D276" s="264"/>
      <c r="E276" s="1101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994"/>
    </row>
    <row r="277" spans="1:21" ht="15" thickTop="1" thickBot="1">
      <c r="A277" s="264"/>
      <c r="B277" s="264"/>
      <c r="C277" s="264"/>
      <c r="D277" s="264"/>
      <c r="E277" s="1101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994"/>
    </row>
    <row r="278" spans="1:21" ht="15" thickTop="1" thickBot="1">
      <c r="A278" s="264"/>
      <c r="B278" s="264"/>
      <c r="C278" s="264"/>
      <c r="D278" s="264"/>
      <c r="E278" s="1101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994"/>
    </row>
    <row r="279" spans="1:21" ht="15" thickTop="1" thickBot="1">
      <c r="A279" s="264"/>
      <c r="B279" s="264"/>
      <c r="C279" s="264"/>
      <c r="D279" s="264"/>
      <c r="E279" s="1101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994"/>
    </row>
    <row r="280" spans="1:21" ht="15" thickTop="1" thickBot="1">
      <c r="A280" s="264"/>
      <c r="B280" s="264"/>
      <c r="C280" s="264"/>
      <c r="D280" s="264"/>
      <c r="E280" s="1101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994"/>
    </row>
    <row r="281" spans="1:21" ht="15" thickTop="1" thickBot="1">
      <c r="A281" s="264"/>
      <c r="B281" s="264"/>
      <c r="C281" s="264"/>
      <c r="D281" s="264"/>
      <c r="E281" s="1101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994"/>
    </row>
    <row r="282" spans="1:21" ht="15" thickTop="1" thickBot="1">
      <c r="A282" s="264"/>
      <c r="B282" s="264"/>
      <c r="C282" s="264"/>
      <c r="D282" s="264"/>
      <c r="E282" s="1101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994"/>
    </row>
    <row r="283" spans="1:21" ht="15" thickTop="1" thickBot="1">
      <c r="A283" s="264"/>
      <c r="B283" s="264"/>
      <c r="C283" s="264"/>
      <c r="D283" s="264"/>
      <c r="E283" s="1101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994"/>
    </row>
    <row r="284" spans="1:21" ht="15" thickTop="1" thickBot="1">
      <c r="A284" s="264"/>
      <c r="B284" s="264"/>
      <c r="C284" s="264"/>
      <c r="D284" s="264"/>
      <c r="E284" s="1101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994"/>
    </row>
    <row r="285" spans="1:21" ht="15" thickTop="1" thickBot="1">
      <c r="A285" s="264"/>
      <c r="B285" s="264"/>
      <c r="C285" s="264"/>
      <c r="D285" s="264"/>
      <c r="E285" s="1101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994"/>
    </row>
    <row r="286" spans="1:21" ht="15" thickTop="1" thickBot="1">
      <c r="A286" s="264"/>
      <c r="B286" s="264"/>
      <c r="C286" s="264"/>
      <c r="D286" s="264"/>
      <c r="E286" s="1101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994"/>
    </row>
    <row r="287" spans="1:21" ht="15" thickTop="1" thickBot="1">
      <c r="A287" s="264"/>
      <c r="B287" s="264"/>
      <c r="C287" s="264"/>
      <c r="D287" s="264"/>
      <c r="E287" s="1101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994"/>
    </row>
    <row r="288" spans="1:21" ht="15" thickTop="1" thickBot="1">
      <c r="A288" s="264"/>
      <c r="B288" s="264"/>
      <c r="C288" s="264"/>
      <c r="D288" s="264"/>
      <c r="E288" s="1101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994"/>
    </row>
    <row r="289" spans="1:21" ht="15" thickTop="1" thickBot="1">
      <c r="A289" s="264"/>
      <c r="B289" s="264"/>
      <c r="C289" s="264"/>
      <c r="D289" s="264"/>
      <c r="E289" s="1101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994"/>
    </row>
    <row r="290" spans="1:21" ht="15" thickTop="1" thickBot="1">
      <c r="A290" s="264"/>
      <c r="B290" s="264"/>
      <c r="C290" s="264"/>
      <c r="D290" s="264"/>
      <c r="E290" s="1101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994"/>
    </row>
    <row r="291" spans="1:21" ht="15" thickTop="1" thickBot="1">
      <c r="A291" s="264"/>
      <c r="B291" s="264"/>
      <c r="C291" s="264"/>
      <c r="D291" s="264"/>
      <c r="E291" s="1101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994"/>
    </row>
    <row r="292" spans="1:21" ht="15" thickTop="1" thickBot="1">
      <c r="A292" s="264"/>
      <c r="B292" s="264"/>
      <c r="C292" s="264"/>
      <c r="D292" s="264"/>
      <c r="E292" s="1101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994"/>
    </row>
    <row r="293" spans="1:21" ht="15" thickTop="1" thickBot="1">
      <c r="A293" s="264"/>
      <c r="B293" s="264"/>
      <c r="C293" s="264"/>
      <c r="D293" s="264"/>
      <c r="E293" s="1101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994"/>
    </row>
    <row r="294" spans="1:21" ht="15" thickTop="1" thickBot="1">
      <c r="A294" s="264"/>
      <c r="B294" s="264"/>
      <c r="C294" s="264"/>
      <c r="D294" s="264"/>
      <c r="E294" s="1101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994"/>
    </row>
    <row r="295" spans="1:21" ht="15" thickTop="1" thickBot="1">
      <c r="A295" s="264"/>
      <c r="B295" s="264"/>
      <c r="C295" s="264"/>
      <c r="D295" s="264"/>
      <c r="E295" s="1101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994"/>
    </row>
    <row r="296" spans="1:21" ht="15" thickTop="1" thickBot="1">
      <c r="A296" s="264"/>
      <c r="B296" s="264"/>
      <c r="C296" s="264"/>
      <c r="D296" s="264"/>
      <c r="E296" s="1101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994"/>
    </row>
    <row r="297" spans="1:21" ht="15" thickTop="1" thickBot="1">
      <c r="A297" s="264"/>
      <c r="B297" s="264"/>
      <c r="C297" s="264"/>
      <c r="D297" s="264"/>
      <c r="E297" s="1101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994"/>
    </row>
    <row r="298" spans="1:21" ht="15" thickTop="1" thickBot="1">
      <c r="A298" s="264"/>
      <c r="B298" s="264"/>
      <c r="C298" s="264"/>
      <c r="D298" s="264"/>
      <c r="E298" s="1101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994"/>
    </row>
    <row r="299" spans="1:21" ht="15" thickTop="1" thickBot="1">
      <c r="A299" s="264"/>
      <c r="B299" s="264"/>
      <c r="C299" s="264"/>
      <c r="D299" s="264"/>
      <c r="E299" s="1101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994"/>
    </row>
    <row r="300" spans="1:21" ht="15" thickTop="1" thickBot="1">
      <c r="A300" s="264"/>
      <c r="B300" s="264"/>
      <c r="C300" s="264"/>
      <c r="D300" s="264"/>
      <c r="E300" s="1101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994"/>
    </row>
    <row r="301" spans="1:21" ht="15" thickTop="1" thickBot="1">
      <c r="A301" s="264"/>
      <c r="B301" s="264"/>
      <c r="C301" s="264"/>
      <c r="D301" s="264"/>
      <c r="E301" s="1101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994"/>
    </row>
    <row r="302" spans="1:21" ht="15" thickTop="1" thickBot="1">
      <c r="A302" s="264"/>
      <c r="B302" s="264"/>
      <c r="C302" s="264"/>
      <c r="D302" s="264"/>
      <c r="E302" s="1101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994"/>
    </row>
    <row r="303" spans="1:21" ht="15" thickTop="1" thickBot="1">
      <c r="A303" s="264"/>
      <c r="B303" s="264"/>
      <c r="C303" s="264"/>
      <c r="D303" s="264"/>
      <c r="E303" s="1101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994"/>
    </row>
    <row r="304" spans="1:21" ht="15" thickTop="1" thickBot="1">
      <c r="A304" s="264"/>
      <c r="B304" s="264"/>
      <c r="C304" s="264"/>
      <c r="D304" s="264"/>
      <c r="E304" s="1101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994"/>
    </row>
    <row r="305" spans="1:21" ht="15" thickTop="1" thickBot="1">
      <c r="A305" s="264"/>
      <c r="B305" s="264"/>
      <c r="C305" s="264"/>
      <c r="D305" s="264"/>
      <c r="E305" s="1101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994"/>
    </row>
    <row r="306" spans="1:21" ht="15" thickTop="1" thickBot="1">
      <c r="A306" s="264"/>
      <c r="B306" s="264"/>
      <c r="C306" s="264"/>
      <c r="D306" s="264"/>
      <c r="E306" s="1101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994"/>
    </row>
    <row r="307" spans="1:21" ht="15" thickTop="1" thickBot="1">
      <c r="A307" s="264"/>
      <c r="B307" s="264"/>
      <c r="C307" s="264"/>
      <c r="D307" s="264"/>
      <c r="E307" s="1101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994"/>
    </row>
    <row r="308" spans="1:21" ht="15" thickTop="1" thickBot="1">
      <c r="A308" s="264"/>
      <c r="B308" s="264"/>
      <c r="C308" s="264"/>
      <c r="D308" s="264"/>
      <c r="E308" s="1101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994"/>
    </row>
    <row r="309" spans="1:21" ht="15" thickTop="1" thickBot="1">
      <c r="A309" s="264"/>
      <c r="B309" s="264"/>
      <c r="C309" s="264"/>
      <c r="D309" s="264"/>
      <c r="E309" s="1101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994"/>
    </row>
    <row r="310" spans="1:21" ht="15" thickTop="1" thickBot="1">
      <c r="A310" s="264"/>
      <c r="B310" s="264"/>
      <c r="C310" s="264"/>
      <c r="D310" s="264"/>
      <c r="E310" s="1101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994"/>
    </row>
    <row r="311" spans="1:21" ht="15" thickTop="1" thickBot="1">
      <c r="A311" s="264"/>
      <c r="B311" s="264"/>
      <c r="C311" s="264"/>
      <c r="D311" s="264"/>
      <c r="E311" s="1101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994"/>
    </row>
    <row r="312" spans="1:21" ht="15" thickTop="1" thickBot="1">
      <c r="A312" s="264"/>
      <c r="B312" s="264"/>
      <c r="C312" s="264"/>
      <c r="D312" s="264"/>
      <c r="E312" s="1101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994"/>
    </row>
    <row r="313" spans="1:21" ht="15" thickTop="1" thickBot="1">
      <c r="A313" s="264"/>
      <c r="B313" s="264"/>
      <c r="C313" s="264"/>
      <c r="D313" s="264"/>
      <c r="E313" s="1101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994"/>
    </row>
    <row r="314" spans="1:21" ht="15" thickTop="1" thickBot="1">
      <c r="A314" s="264"/>
      <c r="B314" s="264"/>
      <c r="C314" s="264"/>
      <c r="D314" s="264"/>
      <c r="E314" s="1101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994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U229"/>
  <sheetViews>
    <sheetView topLeftCell="A142" zoomScaleNormal="100" workbookViewId="0">
      <pane xSplit="1" topLeftCell="B1" activePane="topRight" state="frozen"/>
      <selection pane="topRight" activeCell="F186" sqref="F186"/>
    </sheetView>
  </sheetViews>
  <sheetFormatPr defaultRowHeight="13.5"/>
  <cols>
    <col min="1" max="1" width="35" bestFit="1" customWidth="1"/>
    <col min="2" max="5" width="13.375" bestFit="1" customWidth="1"/>
    <col min="6" max="10" width="13.375" customWidth="1"/>
    <col min="11" max="11" width="11.375" bestFit="1" customWidth="1"/>
    <col min="19" max="19" width="12.125" bestFit="1" customWidth="1"/>
  </cols>
  <sheetData>
    <row r="1" spans="1:20" ht="24" customHeight="1">
      <c r="A1" s="217" t="s">
        <v>5212</v>
      </c>
      <c r="O1" t="s">
        <v>17586</v>
      </c>
    </row>
    <row r="2" spans="1:20" ht="15" customHeight="1">
      <c r="A2" s="95"/>
      <c r="B2" s="212" t="s">
        <v>5186</v>
      </c>
      <c r="C2" s="212" t="s">
        <v>5187</v>
      </c>
      <c r="D2" s="212" t="s">
        <v>5188</v>
      </c>
      <c r="E2" s="212" t="s">
        <v>5189</v>
      </c>
      <c r="F2" s="212" t="s">
        <v>5190</v>
      </c>
      <c r="G2" s="212" t="s">
        <v>5185</v>
      </c>
      <c r="H2" s="212" t="s">
        <v>5217</v>
      </c>
      <c r="I2" s="212" t="s">
        <v>5218</v>
      </c>
      <c r="J2" s="212" t="s">
        <v>5219</v>
      </c>
      <c r="K2" s="212" t="s">
        <v>22613</v>
      </c>
      <c r="L2" s="212" t="s">
        <v>22612</v>
      </c>
      <c r="M2" s="212" t="s">
        <v>22617</v>
      </c>
      <c r="O2" s="95" t="s">
        <v>14282</v>
      </c>
      <c r="P2" s="95" t="s">
        <v>17536</v>
      </c>
      <c r="Q2" s="95" t="s">
        <v>17537</v>
      </c>
      <c r="R2" s="95" t="s">
        <v>22614</v>
      </c>
      <c r="S2" s="95" t="s">
        <v>22616</v>
      </c>
      <c r="T2" s="267" t="s">
        <v>22615</v>
      </c>
    </row>
    <row r="3" spans="1:20" ht="15" customHeight="1">
      <c r="A3" s="95" t="s">
        <v>4</v>
      </c>
      <c r="B3" s="95">
        <f>(所沢市再発行!V2)</f>
        <v>0</v>
      </c>
      <c r="C3" s="95">
        <f>(所沢市再発行!V3)</f>
        <v>33</v>
      </c>
      <c r="D3" s="95">
        <f>(所沢市再発行!V4)</f>
        <v>0</v>
      </c>
      <c r="E3" s="95">
        <f>(所沢市再発行!V5)</f>
        <v>2</v>
      </c>
      <c r="F3" s="95">
        <f>(所沢市再発行!V6)</f>
        <v>0</v>
      </c>
      <c r="G3" s="95">
        <f>(所沢市再発行!V7)</f>
        <v>0</v>
      </c>
      <c r="H3" s="95">
        <f>(所沢市再発行!V8)</f>
        <v>1</v>
      </c>
      <c r="I3" s="95">
        <f>(所沢市再発行!V9)</f>
        <v>1</v>
      </c>
      <c r="J3" s="95">
        <f>(所沢市再発行!V10)</f>
        <v>4</v>
      </c>
      <c r="K3" s="95">
        <f>(所沢市再発行!$V$11)</f>
        <v>0</v>
      </c>
      <c r="L3" s="95">
        <f>(所沢市再発行!$V$12)</f>
        <v>0</v>
      </c>
      <c r="M3" s="95">
        <f>(所沢市再発行!$V$13)</f>
        <v>0</v>
      </c>
      <c r="O3" s="95">
        <f>SUM(B3:N3)</f>
        <v>41</v>
      </c>
      <c r="P3" s="95">
        <v>12</v>
      </c>
      <c r="Q3" s="95"/>
      <c r="R3" s="95"/>
      <c r="S3" s="95"/>
      <c r="T3" s="95">
        <f t="shared" ref="T3:T66" si="0">O3-P3-Q3-R3</f>
        <v>29</v>
      </c>
    </row>
    <row r="4" spans="1:20" ht="15" customHeight="1">
      <c r="A4" s="95" t="s">
        <v>9</v>
      </c>
      <c r="B4" s="95">
        <f>(野洲市!V2)</f>
        <v>0</v>
      </c>
      <c r="C4" s="95">
        <f>(野洲市!V3)</f>
        <v>15</v>
      </c>
      <c r="D4" s="95">
        <f>(野洲市!V4)</f>
        <v>0</v>
      </c>
      <c r="E4" s="95">
        <f>(野洲市!V5)</f>
        <v>0</v>
      </c>
      <c r="F4" s="95">
        <f>(野洲市!V6)</f>
        <v>0</v>
      </c>
      <c r="G4" s="95">
        <f>(野洲市!V7)</f>
        <v>0</v>
      </c>
      <c r="H4" s="95">
        <f>(野洲市!V8)</f>
        <v>0</v>
      </c>
      <c r="I4" s="95">
        <f>(野洲市!V9)</f>
        <v>0</v>
      </c>
      <c r="J4" s="95">
        <f>(野洲市!V10)</f>
        <v>0</v>
      </c>
      <c r="K4" s="95">
        <f>(野洲市!V11)</f>
        <v>0</v>
      </c>
      <c r="O4" s="95">
        <f t="shared" ref="O4:O67" si="1">SUM(B4:N4)</f>
        <v>15</v>
      </c>
      <c r="P4" s="95"/>
      <c r="Q4" s="95"/>
      <c r="R4" s="95"/>
      <c r="S4" s="95"/>
      <c r="T4" s="95">
        <f t="shared" si="0"/>
        <v>15</v>
      </c>
    </row>
    <row r="5" spans="1:20" ht="15" customHeight="1">
      <c r="A5" s="95" t="s">
        <v>16</v>
      </c>
      <c r="B5" s="95">
        <f>(美咲町!V2)</f>
        <v>0</v>
      </c>
      <c r="C5" s="95">
        <f>(美咲町!V3)</f>
        <v>2</v>
      </c>
      <c r="D5" s="95">
        <f>(美咲町!V4)</f>
        <v>0</v>
      </c>
      <c r="E5" s="95">
        <f>(美咲町!V5)</f>
        <v>0</v>
      </c>
      <c r="F5" s="95">
        <f>(美咲町!V6)</f>
        <v>0</v>
      </c>
      <c r="G5" s="95">
        <f>(美咲町!V7)</f>
        <v>0</v>
      </c>
      <c r="H5" s="95">
        <f>(美咲町!V8)</f>
        <v>0</v>
      </c>
      <c r="I5" s="95">
        <f>(美咲町!V9)</f>
        <v>0</v>
      </c>
      <c r="J5" s="95">
        <f>(美咲町!V10)</f>
        <v>0</v>
      </c>
      <c r="K5" s="95">
        <f>(美咲町!V11)</f>
        <v>0</v>
      </c>
      <c r="O5" s="95">
        <f t="shared" si="1"/>
        <v>2</v>
      </c>
      <c r="P5" s="95"/>
      <c r="Q5" s="95"/>
      <c r="R5" s="95"/>
      <c r="S5" s="95"/>
      <c r="T5" s="95">
        <f t="shared" si="0"/>
        <v>2</v>
      </c>
    </row>
    <row r="6" spans="1:20" ht="15" customHeight="1">
      <c r="A6" s="95" t="s">
        <v>22</v>
      </c>
      <c r="B6" s="95">
        <f>(守山市!V2)</f>
        <v>0</v>
      </c>
      <c r="C6" s="95">
        <f>(守山市!V3)</f>
        <v>1</v>
      </c>
      <c r="D6" s="95">
        <f>(守山市!V4)</f>
        <v>4</v>
      </c>
      <c r="E6" s="95">
        <f>(守山市!V5)</f>
        <v>4</v>
      </c>
      <c r="F6" s="95">
        <f>(守山市!V6)</f>
        <v>6</v>
      </c>
      <c r="G6" s="95">
        <f>(守山市!V7)</f>
        <v>4</v>
      </c>
      <c r="H6" s="95">
        <f>(守山市!V8)</f>
        <v>6</v>
      </c>
      <c r="I6" s="95">
        <f>(守山市!V9)</f>
        <v>9</v>
      </c>
      <c r="J6" s="95">
        <f>(守山市!V10)</f>
        <v>8</v>
      </c>
      <c r="K6" s="95">
        <f>(守山市!V11)</f>
        <v>7</v>
      </c>
      <c r="O6" s="95">
        <f t="shared" si="1"/>
        <v>49</v>
      </c>
      <c r="P6" s="95"/>
      <c r="Q6" s="95"/>
      <c r="R6" s="95"/>
      <c r="S6" s="95"/>
      <c r="T6" s="95">
        <f t="shared" si="0"/>
        <v>49</v>
      </c>
    </row>
    <row r="7" spans="1:20" ht="15" customHeight="1">
      <c r="A7" s="95" t="s">
        <v>24</v>
      </c>
      <c r="B7" s="95">
        <f>(宗像市!V2)</f>
        <v>0</v>
      </c>
      <c r="C7" s="95">
        <f>(宗像市!V3)</f>
        <v>1</v>
      </c>
      <c r="D7" s="95">
        <f>(宗像市!V4)</f>
        <v>0</v>
      </c>
      <c r="E7" s="95">
        <f>(宗像市!V5)</f>
        <v>5</v>
      </c>
      <c r="F7" s="95">
        <f>(宗像市!V6)</f>
        <v>5</v>
      </c>
      <c r="G7" s="95">
        <f>(宗像市!V7)</f>
        <v>4</v>
      </c>
      <c r="H7" s="95">
        <f>(宗像市!V8)</f>
        <v>4</v>
      </c>
      <c r="I7" s="95">
        <f>(宗像市!V9)</f>
        <v>8</v>
      </c>
      <c r="J7" s="95">
        <f>(宗像市!V10)</f>
        <v>7</v>
      </c>
      <c r="K7" s="95">
        <f>(宗像市!V11)</f>
        <v>8</v>
      </c>
      <c r="O7" s="95">
        <f t="shared" si="1"/>
        <v>42</v>
      </c>
      <c r="P7" s="95">
        <v>1</v>
      </c>
      <c r="Q7" s="95"/>
      <c r="R7" s="95"/>
      <c r="S7" s="95"/>
      <c r="T7" s="95">
        <f t="shared" si="0"/>
        <v>41</v>
      </c>
    </row>
    <row r="8" spans="1:20" ht="15" customHeight="1">
      <c r="A8" s="95" t="s">
        <v>1962</v>
      </c>
      <c r="B8" s="95">
        <f>(環境技研!V2)</f>
        <v>0</v>
      </c>
      <c r="C8" s="95">
        <f>(環境技研!V3)</f>
        <v>1</v>
      </c>
      <c r="D8" s="95">
        <f>(環境技研!V4)</f>
        <v>0</v>
      </c>
      <c r="E8" s="95">
        <f>(環境技研!V5)</f>
        <v>2</v>
      </c>
      <c r="F8" s="95">
        <f>(環境技研!V6)</f>
        <v>1</v>
      </c>
      <c r="G8" s="95">
        <f>(環境技研!V7)</f>
        <v>0</v>
      </c>
      <c r="H8" s="95">
        <f>(環境技研!V8)</f>
        <v>4</v>
      </c>
      <c r="I8" s="95">
        <f>(環境技研!V9)</f>
        <v>4</v>
      </c>
      <c r="J8" s="95">
        <f>(環境技研!V10)</f>
        <v>0</v>
      </c>
      <c r="K8" s="95">
        <f>(環境技研!V11)</f>
        <v>0</v>
      </c>
      <c r="O8" s="95">
        <f t="shared" si="1"/>
        <v>12</v>
      </c>
      <c r="P8" s="95">
        <v>1</v>
      </c>
      <c r="Q8" s="95"/>
      <c r="R8" s="95"/>
      <c r="S8" s="95"/>
      <c r="T8" s="95">
        <f t="shared" si="0"/>
        <v>11</v>
      </c>
    </row>
    <row r="9" spans="1:20" ht="15" customHeight="1">
      <c r="A9" s="95" t="s">
        <v>29</v>
      </c>
      <c r="B9" s="95">
        <f>(東金市!V2)</f>
        <v>0</v>
      </c>
      <c r="C9" s="95">
        <f>(東金市!V3)</f>
        <v>0</v>
      </c>
      <c r="D9" s="95">
        <f>(東金市!V4)</f>
        <v>2</v>
      </c>
      <c r="E9" s="95">
        <f>(東金市!V5)</f>
        <v>2</v>
      </c>
      <c r="F9" s="95">
        <f>(東金市!V6)</f>
        <v>1</v>
      </c>
      <c r="G9" s="95">
        <f>(東金市!V7)</f>
        <v>5</v>
      </c>
      <c r="H9" s="95">
        <f>(東金市!V8)</f>
        <v>0</v>
      </c>
      <c r="I9" s="95">
        <f>(東金市!V9)</f>
        <v>9</v>
      </c>
      <c r="J9" s="95">
        <f>(東金市!V10)</f>
        <v>0</v>
      </c>
      <c r="K9" s="95">
        <f>(東金市!V11)</f>
        <v>1</v>
      </c>
      <c r="O9" s="95">
        <f t="shared" si="1"/>
        <v>20</v>
      </c>
      <c r="P9" s="95"/>
      <c r="Q9" s="95"/>
      <c r="R9" s="95"/>
      <c r="S9" s="95"/>
      <c r="T9" s="95">
        <f t="shared" si="0"/>
        <v>20</v>
      </c>
    </row>
    <row r="10" spans="1:20" ht="15" customHeight="1">
      <c r="A10" s="95" t="s">
        <v>30</v>
      </c>
      <c r="B10" s="95">
        <f>(茨城町!V2)</f>
        <v>0</v>
      </c>
      <c r="C10" s="95">
        <f>(茨城町!V3)</f>
        <v>0</v>
      </c>
      <c r="D10" s="95">
        <f>(茨城町!V4)</f>
        <v>5</v>
      </c>
      <c r="E10" s="95">
        <f>(茨城町!V5)</f>
        <v>0</v>
      </c>
      <c r="F10" s="95">
        <f>(茨城町!V6)</f>
        <v>0</v>
      </c>
      <c r="G10" s="95">
        <f>(茨城町!V7)</f>
        <v>0</v>
      </c>
      <c r="H10" s="95">
        <f>(茨城町!V8)</f>
        <v>1</v>
      </c>
      <c r="I10" s="95">
        <f>(茨城町!V9)</f>
        <v>0</v>
      </c>
      <c r="J10" s="95">
        <f>(茨城町!V10)</f>
        <v>0</v>
      </c>
      <c r="K10" s="95">
        <f>(茨城町!V11)</f>
        <v>0</v>
      </c>
      <c r="O10" s="95">
        <f t="shared" si="1"/>
        <v>6</v>
      </c>
      <c r="P10" s="95"/>
      <c r="Q10" s="95"/>
      <c r="R10" s="95"/>
      <c r="S10" s="95"/>
      <c r="T10" s="95">
        <f t="shared" si="0"/>
        <v>6</v>
      </c>
    </row>
    <row r="11" spans="1:20" ht="15" customHeight="1">
      <c r="A11" s="95" t="s">
        <v>32</v>
      </c>
      <c r="B11" s="95">
        <f>(豊岡市!V2)</f>
        <v>0</v>
      </c>
      <c r="C11" s="95">
        <f>(豊岡市!V3)</f>
        <v>0</v>
      </c>
      <c r="D11" s="95">
        <f>(豊岡市!V4)</f>
        <v>48</v>
      </c>
      <c r="E11" s="95">
        <f>(豊岡市!V5)</f>
        <v>2</v>
      </c>
      <c r="F11" s="95">
        <f>(豊岡市!V6)</f>
        <v>4</v>
      </c>
      <c r="G11" s="95">
        <f>(豊岡市!V7)</f>
        <v>1</v>
      </c>
      <c r="H11" s="95">
        <f>(豊岡市!V8)</f>
        <v>25</v>
      </c>
      <c r="I11" s="95">
        <f>(豊岡市!V9)</f>
        <v>11</v>
      </c>
      <c r="J11" s="95">
        <f>(豊岡市!V10)</f>
        <v>8</v>
      </c>
      <c r="K11" s="95">
        <f>(豊岡市!W10)</f>
        <v>0</v>
      </c>
      <c r="O11" s="95">
        <f t="shared" si="1"/>
        <v>99</v>
      </c>
      <c r="P11" s="95"/>
      <c r="Q11" s="95"/>
      <c r="R11" s="95"/>
      <c r="S11" s="95"/>
      <c r="T11" s="95">
        <f t="shared" si="0"/>
        <v>99</v>
      </c>
    </row>
    <row r="12" spans="1:20" ht="15" customHeight="1">
      <c r="A12" s="95" t="s">
        <v>33</v>
      </c>
      <c r="B12" s="95">
        <f>(廿日市市!$V2)</f>
        <v>0</v>
      </c>
      <c r="C12" s="95">
        <f>(廿日市市!$V3)</f>
        <v>0</v>
      </c>
      <c r="D12" s="95">
        <f>(廿日市市!$V4)</f>
        <v>2</v>
      </c>
      <c r="E12" s="95">
        <f>(廿日市市!$V5)</f>
        <v>2</v>
      </c>
      <c r="F12" s="95">
        <f>(廿日市市!$V6)</f>
        <v>2</v>
      </c>
      <c r="G12" s="95">
        <f>(廿日市市!$V7)</f>
        <v>3</v>
      </c>
      <c r="H12" s="95">
        <f>(廿日市市!$V8)</f>
        <v>3</v>
      </c>
      <c r="I12" s="95">
        <f>(廿日市市!$V9)</f>
        <v>2</v>
      </c>
      <c r="J12" s="95">
        <f>(廿日市市!$V10)</f>
        <v>3</v>
      </c>
      <c r="K12" s="95">
        <f>(廿日市市!$V11)</f>
        <v>23</v>
      </c>
      <c r="O12" s="95">
        <f t="shared" si="1"/>
        <v>40</v>
      </c>
      <c r="P12" s="95"/>
      <c r="Q12" s="95"/>
      <c r="R12" s="95"/>
      <c r="S12" s="95"/>
      <c r="T12" s="95">
        <f t="shared" si="0"/>
        <v>40</v>
      </c>
    </row>
    <row r="13" spans="1:20" ht="15" customHeight="1">
      <c r="A13" s="95" t="s">
        <v>34</v>
      </c>
      <c r="B13" s="95">
        <f>(篠山市!$V2)</f>
        <v>0</v>
      </c>
      <c r="C13" s="95">
        <f>(篠山市!$V3)</f>
        <v>0</v>
      </c>
      <c r="D13" s="95">
        <f>(篠山市!$V4)</f>
        <v>147</v>
      </c>
      <c r="E13" s="95">
        <f>(篠山市!$V5)</f>
        <v>10</v>
      </c>
      <c r="F13" s="95">
        <f>(篠山市!$V6)</f>
        <v>13</v>
      </c>
      <c r="G13" s="95">
        <f>(篠山市!$V7)</f>
        <v>22</v>
      </c>
      <c r="H13" s="95">
        <f>(篠山市!$V8)</f>
        <v>13</v>
      </c>
      <c r="I13" s="95">
        <f>(篠山市!$V9)</f>
        <v>20</v>
      </c>
      <c r="J13" s="95">
        <f>(篠山市!$V10)</f>
        <v>0</v>
      </c>
      <c r="K13" s="95">
        <f>(篠山市!$V11)</f>
        <v>0</v>
      </c>
      <c r="O13" s="95">
        <f t="shared" si="1"/>
        <v>225</v>
      </c>
      <c r="P13" s="95">
        <v>1</v>
      </c>
      <c r="Q13" s="95"/>
      <c r="R13" s="95"/>
      <c r="S13" s="95"/>
      <c r="T13" s="95">
        <f t="shared" si="0"/>
        <v>224</v>
      </c>
    </row>
    <row r="14" spans="1:20" ht="15" customHeight="1">
      <c r="A14" s="95" t="s">
        <v>35</v>
      </c>
      <c r="B14" s="95">
        <f>(福崎町!$V2)</f>
        <v>0</v>
      </c>
      <c r="C14" s="95">
        <f>(福崎町!$V3)</f>
        <v>0</v>
      </c>
      <c r="D14" s="95">
        <f>(福崎町!$V4)</f>
        <v>36</v>
      </c>
      <c r="E14" s="95">
        <f>(福崎町!$V5)</f>
        <v>0</v>
      </c>
      <c r="F14" s="95">
        <f>(福崎町!$V6)</f>
        <v>0</v>
      </c>
      <c r="G14" s="95">
        <f>(福崎町!$V7)</f>
        <v>0</v>
      </c>
      <c r="H14" s="95">
        <f>(福崎町!$V8)</f>
        <v>0</v>
      </c>
      <c r="I14" s="95">
        <f>(福崎町!$V9)</f>
        <v>0</v>
      </c>
      <c r="J14" s="95">
        <f>(福崎町!$V10)</f>
        <v>0</v>
      </c>
      <c r="K14" s="95">
        <f>(福崎町!$V11)</f>
        <v>0</v>
      </c>
      <c r="O14" s="95">
        <f t="shared" si="1"/>
        <v>36</v>
      </c>
      <c r="P14" s="95">
        <v>6</v>
      </c>
      <c r="Q14" s="95"/>
      <c r="R14" s="95"/>
      <c r="S14" s="95"/>
      <c r="T14" s="95">
        <f t="shared" si="0"/>
        <v>30</v>
      </c>
    </row>
    <row r="15" spans="1:20" ht="15" customHeight="1">
      <c r="A15" s="95" t="s">
        <v>36</v>
      </c>
      <c r="B15" s="95">
        <f>(市原市!$V2)</f>
        <v>0</v>
      </c>
      <c r="C15" s="95">
        <f>(市原市!$V3)</f>
        <v>0</v>
      </c>
      <c r="D15" s="95">
        <f>(市原市!$V4)</f>
        <v>2</v>
      </c>
      <c r="E15" s="95">
        <f>(市原市!$V5)</f>
        <v>11</v>
      </c>
      <c r="F15" s="95">
        <f>(市原市!$V6)</f>
        <v>0</v>
      </c>
      <c r="G15" s="95">
        <f>(市原市!$V7)</f>
        <v>0</v>
      </c>
      <c r="H15" s="95">
        <f>(市原市!$V8)</f>
        <v>0</v>
      </c>
      <c r="I15" s="95">
        <f>(市原市!$V9)</f>
        <v>0</v>
      </c>
      <c r="J15" s="95">
        <f>(市原市!$V10)</f>
        <v>1</v>
      </c>
      <c r="K15" s="95">
        <f>(市原市!$V11)</f>
        <v>0</v>
      </c>
      <c r="O15" s="95">
        <f t="shared" si="1"/>
        <v>14</v>
      </c>
      <c r="P15" s="95"/>
      <c r="Q15" s="95"/>
      <c r="R15" s="95"/>
      <c r="S15" s="95"/>
      <c r="T15" s="95">
        <f t="shared" si="0"/>
        <v>14</v>
      </c>
    </row>
    <row r="16" spans="1:20" ht="15" customHeight="1">
      <c r="A16" s="95" t="s">
        <v>37</v>
      </c>
      <c r="B16" s="95">
        <f>(岐阜市!$V2)</f>
        <v>0</v>
      </c>
      <c r="C16" s="95">
        <f>(岐阜市!$V3)</f>
        <v>0</v>
      </c>
      <c r="D16" s="95">
        <f>(岐阜市!$V4)</f>
        <v>4</v>
      </c>
      <c r="E16" s="95">
        <f>(岐阜市!$V5)</f>
        <v>2</v>
      </c>
      <c r="F16" s="95">
        <f>(岐阜市!$V6)</f>
        <v>7</v>
      </c>
      <c r="G16" s="95">
        <f>(岐阜市!$V7)</f>
        <v>3</v>
      </c>
      <c r="H16" s="95">
        <f>(岐阜市!$V8)</f>
        <v>3</v>
      </c>
      <c r="I16" s="95">
        <f>(岐阜市!$V9)</f>
        <v>3</v>
      </c>
      <c r="J16" s="95">
        <f>(岐阜市!$V10)</f>
        <v>1</v>
      </c>
      <c r="K16" s="95">
        <f>(岐阜市!$V11)</f>
        <v>1</v>
      </c>
      <c r="O16" s="95">
        <f t="shared" si="1"/>
        <v>24</v>
      </c>
      <c r="P16" s="95"/>
      <c r="Q16" s="95"/>
      <c r="R16" s="95"/>
      <c r="S16" s="95"/>
      <c r="T16" s="95">
        <f t="shared" si="0"/>
        <v>24</v>
      </c>
    </row>
    <row r="17" spans="1:20" ht="15" customHeight="1">
      <c r="A17" s="95" t="s">
        <v>1150</v>
      </c>
      <c r="B17" s="95">
        <f>(苓北町!$V2)</f>
        <v>0</v>
      </c>
      <c r="C17" s="95">
        <f>(苓北町!$V3)</f>
        <v>0</v>
      </c>
      <c r="D17" s="95">
        <f>(苓北町!$V4)</f>
        <v>1</v>
      </c>
      <c r="E17" s="95">
        <f>(苓北町!$V5)</f>
        <v>0</v>
      </c>
      <c r="F17" s="95">
        <f>(苓北町!$V6)</f>
        <v>0</v>
      </c>
      <c r="G17" s="95">
        <f>(苓北町!$V7)</f>
        <v>0</v>
      </c>
      <c r="H17" s="95">
        <f>(苓北町!$V8)</f>
        <v>0</v>
      </c>
      <c r="I17" s="95">
        <f>(苓北町!$V9)</f>
        <v>0</v>
      </c>
      <c r="J17" s="95">
        <f>(苓北町!$V10)</f>
        <v>0</v>
      </c>
      <c r="K17" s="95">
        <f>(苓北町!$V11)</f>
        <v>0</v>
      </c>
      <c r="O17" s="95">
        <f t="shared" si="1"/>
        <v>1</v>
      </c>
      <c r="P17" s="95"/>
      <c r="Q17" s="95"/>
      <c r="R17" s="95"/>
      <c r="S17" s="95"/>
      <c r="T17" s="95">
        <f t="shared" si="0"/>
        <v>1</v>
      </c>
    </row>
    <row r="18" spans="1:20" ht="15" customHeight="1">
      <c r="A18" s="95" t="s">
        <v>1153</v>
      </c>
      <c r="B18" s="95">
        <f>(大阪市!$V2)</f>
        <v>0</v>
      </c>
      <c r="C18" s="95">
        <f>(大阪市!$V3)</f>
        <v>0</v>
      </c>
      <c r="D18" s="95">
        <f>(大阪市!$V4)</f>
        <v>4</v>
      </c>
      <c r="E18" s="95">
        <f>(大阪市!$V5)</f>
        <v>84</v>
      </c>
      <c r="F18" s="95">
        <f>(大阪市!$V6)</f>
        <v>42</v>
      </c>
      <c r="G18" s="95">
        <f>(大阪市!$V7)</f>
        <v>0</v>
      </c>
      <c r="H18" s="95">
        <f>(大阪市!$V8)</f>
        <v>0</v>
      </c>
      <c r="I18" s="95">
        <f>(大阪市!$V9)</f>
        <v>0</v>
      </c>
      <c r="J18" s="95">
        <f>(大阪市!$V10)</f>
        <v>1</v>
      </c>
      <c r="K18" s="95">
        <f>(大阪市!$V11)</f>
        <v>0</v>
      </c>
      <c r="O18" s="95">
        <f t="shared" si="1"/>
        <v>131</v>
      </c>
      <c r="P18" s="95"/>
      <c r="Q18" s="95"/>
      <c r="R18" s="95"/>
      <c r="S18" s="95"/>
      <c r="T18" s="95">
        <f t="shared" si="0"/>
        <v>131</v>
      </c>
    </row>
    <row r="19" spans="1:20" ht="15" customHeight="1">
      <c r="A19" s="95" t="s">
        <v>1194</v>
      </c>
      <c r="B19" s="95">
        <f>(芝山町!$V2)</f>
        <v>0</v>
      </c>
      <c r="C19" s="95">
        <f>(芝山町!$V3)</f>
        <v>0</v>
      </c>
      <c r="D19" s="95">
        <f>(芝山町!$V4)</f>
        <v>5</v>
      </c>
      <c r="E19" s="95">
        <f>(芝山町!$V5)</f>
        <v>1</v>
      </c>
      <c r="F19" s="95">
        <f>(芝山町!$V6)</f>
        <v>0</v>
      </c>
      <c r="G19" s="95">
        <f>(芝山町!$V7)</f>
        <v>0</v>
      </c>
      <c r="H19" s="95">
        <f>(芝山町!$V8)</f>
        <v>0</v>
      </c>
      <c r="I19" s="95">
        <f>(芝山町!$V9)</f>
        <v>0</v>
      </c>
      <c r="J19" s="95">
        <f>(芝山町!$V10)</f>
        <v>0</v>
      </c>
      <c r="K19" s="95">
        <f>(芝山町!$V11)</f>
        <v>0</v>
      </c>
      <c r="O19" s="95">
        <f t="shared" si="1"/>
        <v>6</v>
      </c>
      <c r="P19" s="95"/>
      <c r="Q19" s="95"/>
      <c r="R19" s="95"/>
      <c r="S19" s="95"/>
      <c r="T19" s="95">
        <f t="shared" si="0"/>
        <v>6</v>
      </c>
    </row>
    <row r="20" spans="1:20" ht="15" customHeight="1">
      <c r="A20" s="95" t="s">
        <v>1211</v>
      </c>
      <c r="B20" s="95">
        <f>(防府市!$V2)</f>
        <v>0</v>
      </c>
      <c r="C20" s="95">
        <f>(防府市!$V3)</f>
        <v>0</v>
      </c>
      <c r="D20" s="95">
        <f>(防府市!$V4)</f>
        <v>1</v>
      </c>
      <c r="E20" s="95">
        <f>(防府市!$V5)</f>
        <v>2</v>
      </c>
      <c r="F20" s="95">
        <f>(防府市!$V6)</f>
        <v>0</v>
      </c>
      <c r="G20" s="95">
        <f>(防府市!$V7)</f>
        <v>0</v>
      </c>
      <c r="H20" s="95">
        <f>(防府市!$V8)</f>
        <v>0</v>
      </c>
      <c r="I20" s="95">
        <f>(防府市!$V9)</f>
        <v>0</v>
      </c>
      <c r="J20" s="95">
        <f>(防府市!$V10)</f>
        <v>0</v>
      </c>
      <c r="K20" s="95">
        <f>(防府市!$V10)</f>
        <v>0</v>
      </c>
      <c r="O20" s="95">
        <f t="shared" si="1"/>
        <v>3</v>
      </c>
      <c r="P20" s="95"/>
      <c r="Q20" s="95"/>
      <c r="R20" s="95"/>
      <c r="S20" s="95"/>
      <c r="T20" s="95">
        <f t="shared" si="0"/>
        <v>3</v>
      </c>
    </row>
    <row r="21" spans="1:20" ht="15" customHeight="1">
      <c r="A21" s="95" t="s">
        <v>5182</v>
      </c>
      <c r="B21" s="95">
        <f>(さいたま市!$V2)</f>
        <v>0</v>
      </c>
      <c r="C21" s="95">
        <f>(さいたま市!$V3)</f>
        <v>0</v>
      </c>
      <c r="D21" s="95">
        <f>(さいたま市!$V4)</f>
        <v>0</v>
      </c>
      <c r="E21" s="95">
        <f>(さいたま市!$V5)</f>
        <v>5</v>
      </c>
      <c r="F21" s="95">
        <f>(さいたま市!$V6)</f>
        <v>0</v>
      </c>
      <c r="G21" s="95">
        <f>(さいたま市!$V7)</f>
        <v>0</v>
      </c>
      <c r="H21" s="95">
        <f>(さいたま市!$V8)</f>
        <v>0</v>
      </c>
      <c r="I21" s="95">
        <f>(さいたま市!$V9)</f>
        <v>0</v>
      </c>
      <c r="J21" s="95">
        <f>(さいたま市!$V10)</f>
        <v>0</v>
      </c>
      <c r="K21" s="95">
        <f>(さいたま市!$V11)</f>
        <v>1</v>
      </c>
      <c r="O21" s="95">
        <f t="shared" si="1"/>
        <v>6</v>
      </c>
      <c r="P21" s="95"/>
      <c r="Q21" s="95"/>
      <c r="R21" s="95"/>
      <c r="S21" s="95"/>
      <c r="T21" s="95">
        <f t="shared" si="0"/>
        <v>6</v>
      </c>
    </row>
    <row r="22" spans="1:20" ht="15" customHeight="1">
      <c r="A22" s="95" t="s">
        <v>1248</v>
      </c>
      <c r="B22" s="95">
        <f>(小諸市!$V2)</f>
        <v>0</v>
      </c>
      <c r="C22" s="95">
        <f>(小諸市!$V3)</f>
        <v>0</v>
      </c>
      <c r="D22" s="95">
        <f>(小諸市!$V4)</f>
        <v>0</v>
      </c>
      <c r="E22" s="95">
        <f>(小諸市!$V5)</f>
        <v>33</v>
      </c>
      <c r="F22" s="95">
        <f>(小諸市!$V6)</f>
        <v>0</v>
      </c>
      <c r="G22" s="95">
        <f>(小諸市!$V7)</f>
        <v>0</v>
      </c>
      <c r="H22" s="95">
        <f>(小諸市!$V8)</f>
        <v>0</v>
      </c>
      <c r="I22" s="95">
        <f>(小諸市!$V9)</f>
        <v>0</v>
      </c>
      <c r="J22" s="95">
        <f>(小諸市!$V10)</f>
        <v>0</v>
      </c>
      <c r="K22" s="95">
        <f>(小諸市!$V11)</f>
        <v>0</v>
      </c>
      <c r="O22" s="95">
        <f t="shared" si="1"/>
        <v>33</v>
      </c>
      <c r="P22" s="95"/>
      <c r="Q22" s="95"/>
      <c r="R22" s="95"/>
      <c r="S22" s="95"/>
      <c r="T22" s="95">
        <f t="shared" si="0"/>
        <v>33</v>
      </c>
    </row>
    <row r="23" spans="1:20" ht="15" customHeight="1">
      <c r="A23" s="744" t="s">
        <v>1330</v>
      </c>
      <c r="B23" s="95">
        <f>(白山市!$V2)</f>
        <v>0</v>
      </c>
      <c r="C23" s="95">
        <f>(白山市!$V3)</f>
        <v>0</v>
      </c>
      <c r="D23" s="95">
        <f>(白山市!$V5)</f>
        <v>3</v>
      </c>
      <c r="E23" s="95">
        <f>(白山市!$V6)</f>
        <v>1</v>
      </c>
      <c r="F23" s="95">
        <f>(白山市!$V7)</f>
        <v>0</v>
      </c>
      <c r="G23" s="95">
        <f>(白山市!$V8)</f>
        <v>0</v>
      </c>
      <c r="H23" s="95">
        <f>(白山市!$V9)</f>
        <v>0</v>
      </c>
      <c r="I23" s="95">
        <f>(白山市!$V10)</f>
        <v>0</v>
      </c>
      <c r="J23" s="95">
        <f>(白山市!$V11)</f>
        <v>0</v>
      </c>
      <c r="K23" s="95">
        <f>(白山市!$V12)</f>
        <v>0</v>
      </c>
      <c r="O23" s="95">
        <f t="shared" si="1"/>
        <v>4</v>
      </c>
      <c r="P23" s="95"/>
      <c r="Q23" s="95"/>
      <c r="R23" s="95"/>
      <c r="S23" s="95"/>
      <c r="T23" s="95">
        <f t="shared" si="0"/>
        <v>4</v>
      </c>
    </row>
    <row r="24" spans="1:20" ht="15" customHeight="1">
      <c r="A24" s="95" t="s">
        <v>1228</v>
      </c>
      <c r="B24" s="95">
        <f>(西和賀町!$V2)</f>
        <v>0</v>
      </c>
      <c r="C24" s="95">
        <f>(西和賀町!$V3)</f>
        <v>0</v>
      </c>
      <c r="D24" s="95">
        <f>(西和賀町!$V4)</f>
        <v>0</v>
      </c>
      <c r="E24" s="95">
        <f>(西和賀町!$V5)</f>
        <v>4</v>
      </c>
      <c r="F24" s="95">
        <f>(西和賀町!$V6)</f>
        <v>3</v>
      </c>
      <c r="G24" s="95">
        <f>(西和賀町!$V7)</f>
        <v>4</v>
      </c>
      <c r="H24" s="95">
        <f>(西和賀町!$V8)</f>
        <v>2</v>
      </c>
      <c r="I24" s="95">
        <f>(西和賀町!$V9)</f>
        <v>0</v>
      </c>
      <c r="J24" s="95">
        <f>(西和賀町!$V10)</f>
        <v>2</v>
      </c>
      <c r="K24" s="95">
        <f>(西和賀町!$V11)</f>
        <v>2</v>
      </c>
      <c r="O24" s="95">
        <f t="shared" si="1"/>
        <v>17</v>
      </c>
      <c r="P24" s="95"/>
      <c r="Q24" s="95"/>
      <c r="R24" s="95"/>
      <c r="S24" s="95"/>
      <c r="T24" s="95">
        <f t="shared" si="0"/>
        <v>17</v>
      </c>
    </row>
    <row r="25" spans="1:20" ht="15" customHeight="1">
      <c r="A25" s="95" t="s">
        <v>1405</v>
      </c>
      <c r="B25" s="95">
        <f>(近江八幡市!$V2)</f>
        <v>0</v>
      </c>
      <c r="C25" s="95">
        <f>(近江八幡市!$V3)</f>
        <v>0</v>
      </c>
      <c r="D25" s="95">
        <f>(近江八幡市!$V4)</f>
        <v>0</v>
      </c>
      <c r="E25" s="95">
        <f>(近江八幡市!$V5)</f>
        <v>2</v>
      </c>
      <c r="F25" s="95">
        <f>(近江八幡市!$V6)</f>
        <v>0</v>
      </c>
      <c r="G25" s="95">
        <f>(近江八幡市!$V7)</f>
        <v>0</v>
      </c>
      <c r="H25" s="95">
        <f>(近江八幡市!$V8)</f>
        <v>0</v>
      </c>
      <c r="I25" s="95">
        <f>(近江八幡市!$V9)</f>
        <v>1</v>
      </c>
      <c r="J25" s="95">
        <f>(近江八幡市!$V10)</f>
        <v>0</v>
      </c>
      <c r="K25" s="95">
        <f>(近江八幡市!$V11)</f>
        <v>0</v>
      </c>
      <c r="O25" s="95">
        <f t="shared" si="1"/>
        <v>3</v>
      </c>
      <c r="P25" s="95"/>
      <c r="Q25" s="95"/>
      <c r="R25" s="95"/>
      <c r="S25" s="95"/>
      <c r="T25" s="95">
        <f t="shared" si="0"/>
        <v>3</v>
      </c>
    </row>
    <row r="26" spans="1:20" ht="15" customHeight="1">
      <c r="A26" s="95" t="s">
        <v>1465</v>
      </c>
      <c r="B26" s="95">
        <f>(広島市下水!$V2)</f>
        <v>0</v>
      </c>
      <c r="C26" s="95">
        <f>(広島市下水!$V3)</f>
        <v>0</v>
      </c>
      <c r="D26" s="95">
        <f>(広島市下水!$V4)</f>
        <v>0</v>
      </c>
      <c r="E26" s="95">
        <f>(広島市下水!$V5)</f>
        <v>53</v>
      </c>
      <c r="F26" s="95">
        <f>(広島市下水!$V6)</f>
        <v>0</v>
      </c>
      <c r="G26" s="95">
        <f>(広島市下水!$V7)</f>
        <v>1</v>
      </c>
      <c r="H26" s="95">
        <f>(広島市下水!$V8)</f>
        <v>1</v>
      </c>
      <c r="I26" s="95">
        <f>(広島市下水!$V9)</f>
        <v>44</v>
      </c>
      <c r="J26" s="95">
        <f>(広島市下水!$V10)</f>
        <v>3</v>
      </c>
      <c r="K26" s="95">
        <f>(広島市下水!$V11)</f>
        <v>15</v>
      </c>
      <c r="O26" s="95">
        <f t="shared" si="1"/>
        <v>117</v>
      </c>
      <c r="P26" s="95">
        <v>6</v>
      </c>
      <c r="Q26" s="95"/>
      <c r="R26" s="95"/>
      <c r="S26" s="95"/>
      <c r="T26" s="95">
        <f t="shared" si="0"/>
        <v>111</v>
      </c>
    </row>
    <row r="27" spans="1:20" ht="15" customHeight="1">
      <c r="A27" s="95" t="s">
        <v>1581</v>
      </c>
      <c r="B27" s="95">
        <f>(周防大島町!$V2)</f>
        <v>0</v>
      </c>
      <c r="C27" s="95">
        <f>(周防大島町!$V3)</f>
        <v>0</v>
      </c>
      <c r="D27" s="95">
        <f>(周防大島町!$V4)</f>
        <v>0</v>
      </c>
      <c r="E27" s="95">
        <f>(周防大島町!$V5)</f>
        <v>1</v>
      </c>
      <c r="F27" s="95">
        <f>(周防大島町!$V6)</f>
        <v>0</v>
      </c>
      <c r="G27" s="95">
        <f>(周防大島町!$V7)</f>
        <v>0</v>
      </c>
      <c r="H27" s="95">
        <f>(周防大島町!$V8)</f>
        <v>0</v>
      </c>
      <c r="I27" s="95">
        <f>(周防大島町!$V9)</f>
        <v>0</v>
      </c>
      <c r="J27" s="95">
        <f>(周防大島町!$V10)</f>
        <v>1</v>
      </c>
      <c r="K27" s="95">
        <f>(周防大島町!$V16)</f>
        <v>6</v>
      </c>
      <c r="O27" s="95">
        <f t="shared" si="1"/>
        <v>8</v>
      </c>
      <c r="P27" s="95"/>
      <c r="Q27" s="95"/>
      <c r="R27" s="95"/>
      <c r="S27" s="95"/>
      <c r="T27" s="95">
        <f t="shared" si="0"/>
        <v>8</v>
      </c>
    </row>
    <row r="28" spans="1:20" ht="15" customHeight="1">
      <c r="A28" s="95" t="s">
        <v>1945</v>
      </c>
      <c r="B28" s="95">
        <f>(水巻町!$V2)</f>
        <v>0</v>
      </c>
      <c r="C28" s="95">
        <f>(水巻町!$V3)</f>
        <v>0</v>
      </c>
      <c r="D28" s="95">
        <f>(水巻町!$V4)</f>
        <v>0</v>
      </c>
      <c r="E28" s="95">
        <f>(水巻町!$V5)</f>
        <v>1</v>
      </c>
      <c r="F28" s="95">
        <f>(水巻町!$V6)</f>
        <v>2</v>
      </c>
      <c r="G28" s="95">
        <f>(水巻町!$V7)</f>
        <v>3</v>
      </c>
      <c r="H28" s="95">
        <f>(水巻町!$V8)</f>
        <v>5</v>
      </c>
      <c r="I28" s="95">
        <f>(水巻町!$V9)</f>
        <v>2</v>
      </c>
      <c r="J28" s="95">
        <f>(水巻町!$V10)</f>
        <v>1</v>
      </c>
      <c r="K28" s="95">
        <f>(水巻町!$V11)</f>
        <v>1</v>
      </c>
      <c r="O28" s="95">
        <f t="shared" si="1"/>
        <v>15</v>
      </c>
      <c r="P28" s="95"/>
      <c r="Q28" s="95"/>
      <c r="R28" s="95"/>
      <c r="S28" s="95"/>
      <c r="T28" s="95">
        <f t="shared" si="0"/>
        <v>15</v>
      </c>
    </row>
    <row r="29" spans="1:20" ht="15" customHeight="1">
      <c r="A29" s="95" t="s">
        <v>2085</v>
      </c>
      <c r="B29" s="95">
        <f>(本巣市下水!$V2)</f>
        <v>0</v>
      </c>
      <c r="C29" s="95">
        <f>(本巣市下水!$V3)</f>
        <v>0</v>
      </c>
      <c r="D29" s="95">
        <f>(本巣市下水!$V4)</f>
        <v>0</v>
      </c>
      <c r="E29" s="95">
        <f>(本巣市下水!$V5)</f>
        <v>8</v>
      </c>
      <c r="F29" s="95">
        <f>(本巣市下水!$V6)</f>
        <v>7</v>
      </c>
      <c r="G29" s="95">
        <f>(本巣市下水!$V7)</f>
        <v>3</v>
      </c>
      <c r="H29" s="95">
        <f>(本巣市下水!$V8)</f>
        <v>2</v>
      </c>
      <c r="I29" s="95">
        <f>(本巣市下水!$V9)</f>
        <v>0</v>
      </c>
      <c r="J29" s="95">
        <f>(本巣市下水!$V10)</f>
        <v>4</v>
      </c>
      <c r="K29" s="95">
        <f>(本巣市下水!$V11)</f>
        <v>0</v>
      </c>
      <c r="O29" s="95">
        <f t="shared" si="1"/>
        <v>24</v>
      </c>
      <c r="P29" s="95"/>
      <c r="Q29" s="95"/>
      <c r="R29" s="95"/>
      <c r="S29" s="95"/>
      <c r="T29" s="95">
        <f t="shared" si="0"/>
        <v>24</v>
      </c>
    </row>
    <row r="30" spans="1:20" ht="15" customHeight="1">
      <c r="A30" s="95" t="s">
        <v>2091</v>
      </c>
      <c r="B30" s="95">
        <f>(堺市調整池!$V2)</f>
        <v>0</v>
      </c>
      <c r="C30" s="95">
        <f>(堺市調整池!$V3)</f>
        <v>0</v>
      </c>
      <c r="D30" s="95">
        <f>(堺市調整池!$V4)</f>
        <v>0</v>
      </c>
      <c r="E30" s="95">
        <f>(堺市調整池!$V5)</f>
        <v>1</v>
      </c>
      <c r="F30" s="95">
        <f>(堺市調整池!$V6)</f>
        <v>1</v>
      </c>
      <c r="G30" s="95">
        <f>(堺市調整池!$V7)</f>
        <v>0</v>
      </c>
      <c r="H30" s="95">
        <f>(堺市調整池!$V8)</f>
        <v>0</v>
      </c>
      <c r="I30" s="95">
        <f>(堺市調整池!$V9)</f>
        <v>1</v>
      </c>
      <c r="J30" s="95">
        <f>(堺市調整池!$V10)</f>
        <v>1</v>
      </c>
      <c r="K30" s="95">
        <f>(堺市調整池!$V11)</f>
        <v>0</v>
      </c>
      <c r="O30" s="95">
        <f t="shared" si="1"/>
        <v>4</v>
      </c>
      <c r="P30" s="95"/>
      <c r="Q30" s="95"/>
      <c r="R30" s="95"/>
      <c r="S30" s="95"/>
      <c r="T30" s="95">
        <f t="shared" si="0"/>
        <v>4</v>
      </c>
    </row>
    <row r="31" spans="1:20" ht="15" customHeight="1">
      <c r="A31" s="744" t="s">
        <v>2290</v>
      </c>
      <c r="B31" s="95">
        <f>(かほく市!$Z2)</f>
        <v>0</v>
      </c>
      <c r="C31" s="95">
        <f>(かほく市!$Z3)</f>
        <v>0</v>
      </c>
      <c r="D31" s="95">
        <f>(かほく市!$Z4)</f>
        <v>0</v>
      </c>
      <c r="E31" s="95">
        <f>(かほく市!$Z5)</f>
        <v>14</v>
      </c>
      <c r="F31" s="95">
        <f>(かほく市!$Z6)</f>
        <v>0</v>
      </c>
      <c r="G31" s="95">
        <f>(かほく市!$Z7)</f>
        <v>33</v>
      </c>
      <c r="H31" s="95">
        <f>(かほく市!$Z8)</f>
        <v>0</v>
      </c>
      <c r="I31" s="95">
        <f>(かほく市!$Z9)</f>
        <v>1</v>
      </c>
      <c r="J31" s="95">
        <f>(かほく市!$Z10)</f>
        <v>1</v>
      </c>
      <c r="K31" s="95">
        <f>(かほく市!$Z11)</f>
        <v>0</v>
      </c>
      <c r="O31" s="95">
        <f t="shared" si="1"/>
        <v>49</v>
      </c>
      <c r="P31" s="95"/>
      <c r="Q31" s="95"/>
      <c r="R31" s="95"/>
      <c r="S31" s="95"/>
      <c r="T31" s="95">
        <f t="shared" si="0"/>
        <v>49</v>
      </c>
    </row>
    <row r="32" spans="1:20" ht="15" customHeight="1">
      <c r="A32" s="95" t="s">
        <v>2291</v>
      </c>
      <c r="B32" s="95">
        <f>(瀬戸内市!$V2)</f>
        <v>0</v>
      </c>
      <c r="C32" s="95">
        <f>(瀬戸内市!$V3)</f>
        <v>0</v>
      </c>
      <c r="D32" s="95">
        <f>(瀬戸内市!$V4)</f>
        <v>0</v>
      </c>
      <c r="E32" s="95">
        <f>(瀬戸内市!$V5)</f>
        <v>1</v>
      </c>
      <c r="F32" s="95">
        <f>(瀬戸内市!$V6)</f>
        <v>2</v>
      </c>
      <c r="G32" s="95">
        <f>(瀬戸内市!$V7)</f>
        <v>2</v>
      </c>
      <c r="H32" s="95">
        <f>(瀬戸内市!$V8)</f>
        <v>0</v>
      </c>
      <c r="I32" s="95">
        <f>(瀬戸内市!$V9)</f>
        <v>6</v>
      </c>
      <c r="J32" s="95">
        <f>(瀬戸内市!$V10)</f>
        <v>2</v>
      </c>
      <c r="K32" s="95">
        <f>(瀬戸内市!$V11)</f>
        <v>0</v>
      </c>
      <c r="O32" s="95">
        <f t="shared" si="1"/>
        <v>13</v>
      </c>
      <c r="P32" s="95">
        <v>1</v>
      </c>
      <c r="Q32" s="95"/>
      <c r="R32" s="95"/>
      <c r="S32" s="95"/>
      <c r="T32" s="95">
        <f t="shared" si="0"/>
        <v>12</v>
      </c>
    </row>
    <row r="33" spans="1:20" ht="15" customHeight="1">
      <c r="A33" s="95" t="s">
        <v>2292</v>
      </c>
      <c r="B33" s="95">
        <f>(春日井市!$V2)</f>
        <v>0</v>
      </c>
      <c r="C33" s="95">
        <f>(春日井市!$V3)</f>
        <v>0</v>
      </c>
      <c r="D33" s="95">
        <f>(春日井市!$V4)</f>
        <v>0</v>
      </c>
      <c r="E33" s="95">
        <f>(春日井市!$V5)</f>
        <v>0</v>
      </c>
      <c r="F33" s="95">
        <f>(春日井市!$V6)</f>
        <v>2</v>
      </c>
      <c r="G33" s="95">
        <f>(春日井市!$V7)</f>
        <v>1</v>
      </c>
      <c r="H33" s="95">
        <f>(春日井市!$V8)</f>
        <v>0</v>
      </c>
      <c r="I33" s="95">
        <f>(春日井市!$V9)</f>
        <v>1</v>
      </c>
      <c r="J33" s="95">
        <f>(春日井市!$V10)</f>
        <v>0</v>
      </c>
      <c r="K33" s="95">
        <f>(春日井市!$V11)</f>
        <v>0</v>
      </c>
      <c r="O33" s="95">
        <f t="shared" si="1"/>
        <v>4</v>
      </c>
      <c r="P33" s="95"/>
      <c r="Q33" s="95"/>
      <c r="R33" s="95"/>
      <c r="S33" s="95"/>
      <c r="T33" s="95">
        <f t="shared" si="0"/>
        <v>4</v>
      </c>
    </row>
    <row r="34" spans="1:20" ht="15" customHeight="1">
      <c r="A34" s="95" t="s">
        <v>2294</v>
      </c>
      <c r="B34" s="95">
        <f>(大山崎町!$V2)</f>
        <v>0</v>
      </c>
      <c r="C34" s="95">
        <f>(大山崎町!$V3)</f>
        <v>0</v>
      </c>
      <c r="D34" s="95">
        <f>(大山崎町!$V4)</f>
        <v>0</v>
      </c>
      <c r="E34" s="95">
        <f>(大山崎町!$V5)</f>
        <v>3</v>
      </c>
      <c r="F34" s="95">
        <f>(大山崎町!$V6)</f>
        <v>0</v>
      </c>
      <c r="G34" s="95">
        <f>(大山崎町!$V7)</f>
        <v>0</v>
      </c>
      <c r="H34" s="95">
        <f>(大山崎町!$V8)</f>
        <v>0</v>
      </c>
      <c r="I34" s="95">
        <f>(大山崎町!$V9)</f>
        <v>0</v>
      </c>
      <c r="J34" s="95">
        <f>(大山崎町!$V10)</f>
        <v>0</v>
      </c>
      <c r="K34" s="95">
        <f>(大山崎町!$V11)</f>
        <v>0</v>
      </c>
      <c r="O34" s="95">
        <f t="shared" si="1"/>
        <v>3</v>
      </c>
      <c r="P34" s="95"/>
      <c r="Q34" s="95"/>
      <c r="R34" s="95"/>
      <c r="S34" s="95"/>
      <c r="T34" s="95">
        <f t="shared" si="0"/>
        <v>3</v>
      </c>
    </row>
    <row r="35" spans="1:20" ht="15" customHeight="1">
      <c r="A35" s="95" t="s">
        <v>2295</v>
      </c>
      <c r="B35" s="95">
        <f>(養老町!$V2)</f>
        <v>0</v>
      </c>
      <c r="C35" s="95">
        <f>(養老町!$V3)</f>
        <v>0</v>
      </c>
      <c r="D35" s="95">
        <f>(養老町!$V4)</f>
        <v>0</v>
      </c>
      <c r="E35" s="95">
        <f>(養老町!$V5)</f>
        <v>1</v>
      </c>
      <c r="F35" s="95">
        <f>(養老町!$V6)</f>
        <v>0</v>
      </c>
      <c r="G35" s="95">
        <f>(養老町!$V7)</f>
        <v>0</v>
      </c>
      <c r="H35" s="95">
        <f>(養老町!$V8)</f>
        <v>0</v>
      </c>
      <c r="I35" s="95">
        <f>(養老町!$V9)</f>
        <v>0</v>
      </c>
      <c r="J35" s="95">
        <f>(養老町!$V10)</f>
        <v>0</v>
      </c>
      <c r="K35" s="95">
        <f>(養老町!$V11)</f>
        <v>0</v>
      </c>
      <c r="O35" s="95">
        <f t="shared" si="1"/>
        <v>1</v>
      </c>
      <c r="P35" s="95"/>
      <c r="Q35" s="95"/>
      <c r="R35" s="95"/>
      <c r="S35" s="95"/>
      <c r="T35" s="95">
        <f t="shared" si="0"/>
        <v>1</v>
      </c>
    </row>
    <row r="36" spans="1:20" ht="15" customHeight="1">
      <c r="A36" s="95" t="s">
        <v>2299</v>
      </c>
      <c r="B36" s="95">
        <f>(高松市!$V2)</f>
        <v>0</v>
      </c>
      <c r="C36" s="95">
        <f>(高松市!$V3)</f>
        <v>0</v>
      </c>
      <c r="D36" s="95">
        <f>(高松市!$V4)</f>
        <v>0</v>
      </c>
      <c r="E36" s="95">
        <f>(高松市!$V5)</f>
        <v>30</v>
      </c>
      <c r="F36" s="95">
        <f>(高松市!$V6)</f>
        <v>0</v>
      </c>
      <c r="G36" s="95">
        <f>(高松市!$V7)</f>
        <v>1</v>
      </c>
      <c r="H36" s="95">
        <f>(高松市!$V8)</f>
        <v>0</v>
      </c>
      <c r="I36" s="95">
        <f>(高松市!$V9)</f>
        <v>0</v>
      </c>
      <c r="J36" s="95">
        <f>(高松市!$V10)</f>
        <v>0</v>
      </c>
      <c r="K36" s="95">
        <f>(高松市!$V11)</f>
        <v>0</v>
      </c>
      <c r="O36" s="95">
        <f t="shared" si="1"/>
        <v>31</v>
      </c>
      <c r="P36" s="95"/>
      <c r="Q36" s="95"/>
      <c r="R36" s="95"/>
      <c r="S36" s="95"/>
      <c r="T36" s="95">
        <f t="shared" si="0"/>
        <v>31</v>
      </c>
    </row>
    <row r="37" spans="1:20" ht="15" customHeight="1">
      <c r="A37" s="744" t="s">
        <v>2430</v>
      </c>
      <c r="B37" s="95">
        <f>('...'!$Y2)</f>
        <v>0</v>
      </c>
      <c r="C37" s="95">
        <f>('...'!$Y3)</f>
        <v>0</v>
      </c>
      <c r="D37" s="95">
        <f>('...'!$Y4)</f>
        <v>0</v>
      </c>
      <c r="E37" s="95">
        <f>('...'!$Y5)</f>
        <v>0</v>
      </c>
      <c r="F37" s="95">
        <f>('...'!$Y6)</f>
        <v>0</v>
      </c>
      <c r="G37" s="95">
        <f>('...'!$Y7)</f>
        <v>0</v>
      </c>
      <c r="H37" s="95">
        <f>('...'!$Y8)</f>
        <v>0</v>
      </c>
      <c r="I37" s="95">
        <f>('...'!$Y9)</f>
        <v>0</v>
      </c>
      <c r="J37" s="95">
        <f>('...'!$Y10)</f>
        <v>0</v>
      </c>
      <c r="K37" s="95">
        <f>('...'!$Y10)</f>
        <v>0</v>
      </c>
      <c r="O37" s="95">
        <f t="shared" si="1"/>
        <v>0</v>
      </c>
      <c r="P37" s="95"/>
      <c r="Q37" s="95"/>
      <c r="R37" s="95"/>
      <c r="S37" s="95"/>
      <c r="T37" s="95">
        <f t="shared" si="0"/>
        <v>0</v>
      </c>
    </row>
    <row r="38" spans="1:20" ht="15" customHeight="1">
      <c r="A38" s="95" t="s">
        <v>2298</v>
      </c>
      <c r="B38" s="95">
        <f>(恵那市!$X3)</f>
        <v>0</v>
      </c>
      <c r="C38" s="95">
        <f>(恵那市!$X2)</f>
        <v>0</v>
      </c>
      <c r="D38" s="95">
        <f>(恵那市!$X4)</f>
        <v>0</v>
      </c>
      <c r="E38" s="95">
        <f>(恵那市!$X5)</f>
        <v>3</v>
      </c>
      <c r="F38" s="95">
        <f>(恵那市!$X6)</f>
        <v>8</v>
      </c>
      <c r="G38" s="95">
        <f>(恵那市!$X7)</f>
        <v>1</v>
      </c>
      <c r="H38" s="95">
        <f>(恵那市!$X8)</f>
        <v>1</v>
      </c>
      <c r="I38" s="95">
        <f>(恵那市!$X9)</f>
        <v>18</v>
      </c>
      <c r="J38" s="95">
        <f>(恵那市!$X10)</f>
        <v>0</v>
      </c>
      <c r="K38" s="95">
        <f>(恵那市!$X11)</f>
        <v>1</v>
      </c>
      <c r="O38" s="95">
        <f t="shared" si="1"/>
        <v>32</v>
      </c>
      <c r="P38" s="95"/>
      <c r="Q38" s="95"/>
      <c r="R38" s="95"/>
      <c r="S38" s="95"/>
      <c r="T38" s="95">
        <f t="shared" si="0"/>
        <v>32</v>
      </c>
    </row>
    <row r="39" spans="1:20" ht="15" customHeight="1">
      <c r="A39" s="95" t="s">
        <v>3479</v>
      </c>
      <c r="B39" s="95">
        <f>(足立区!$V2)</f>
        <v>0</v>
      </c>
      <c r="C39" s="95">
        <f>(足立区!$V3)</f>
        <v>0</v>
      </c>
      <c r="D39" s="95">
        <f>(足立区!$V4)</f>
        <v>0</v>
      </c>
      <c r="E39" s="95">
        <f>(足立区!$V5)</f>
        <v>1</v>
      </c>
      <c r="F39" s="95">
        <f>(足立区!$V6)</f>
        <v>0</v>
      </c>
      <c r="G39" s="95">
        <f>(足立区!$V7)</f>
        <v>0</v>
      </c>
      <c r="H39" s="95">
        <f>(足立区!$V8)</f>
        <v>0</v>
      </c>
      <c r="I39" s="95">
        <f>(足立区!$V9)</f>
        <v>0</v>
      </c>
      <c r="J39" s="95">
        <f>(足立区!$V10)</f>
        <v>0</v>
      </c>
      <c r="K39" s="95">
        <f>(足立区!$V11)</f>
        <v>0</v>
      </c>
      <c r="O39" s="95">
        <f t="shared" si="1"/>
        <v>1</v>
      </c>
      <c r="P39" s="95">
        <v>1</v>
      </c>
      <c r="Q39" s="95"/>
      <c r="R39" s="95"/>
      <c r="S39" s="95"/>
      <c r="T39" s="95">
        <f t="shared" si="0"/>
        <v>0</v>
      </c>
    </row>
    <row r="40" spans="1:20" ht="15" customHeight="1">
      <c r="A40" s="95" t="s">
        <v>5183</v>
      </c>
      <c r="B40" s="95">
        <f>(ヤマゼン!$V2)</f>
        <v>0</v>
      </c>
      <c r="C40" s="95">
        <f>(ヤマゼン!$V3)</f>
        <v>0</v>
      </c>
      <c r="D40" s="95">
        <f>(ヤマゼン!$V4)</f>
        <v>0</v>
      </c>
      <c r="E40" s="95">
        <f>(ヤマゼン!$V5)</f>
        <v>1</v>
      </c>
      <c r="F40" s="95">
        <f>(ヤマゼン!$V6)</f>
        <v>0</v>
      </c>
      <c r="G40" s="95">
        <f>(ヤマゼン!$V7)</f>
        <v>1</v>
      </c>
      <c r="H40" s="95">
        <f>(ヤマゼン!$V8)</f>
        <v>1</v>
      </c>
      <c r="I40" s="95">
        <f>(ヤマゼン!$V9)</f>
        <v>0</v>
      </c>
      <c r="J40" s="95">
        <f>(ヤマゼン!$V10)</f>
        <v>0</v>
      </c>
      <c r="K40" s="95">
        <f>(ヤマゼン!$V11)</f>
        <v>0</v>
      </c>
      <c r="O40" s="95">
        <f t="shared" si="1"/>
        <v>3</v>
      </c>
      <c r="P40" s="95">
        <v>3</v>
      </c>
      <c r="Q40" s="95"/>
      <c r="R40" s="95"/>
      <c r="S40" s="95"/>
      <c r="T40" s="95">
        <f t="shared" si="0"/>
        <v>0</v>
      </c>
    </row>
    <row r="41" spans="1:20" ht="15" customHeight="1">
      <c r="A41" s="95" t="s">
        <v>5184</v>
      </c>
      <c r="B41" s="95">
        <f>('..'!$V2)</f>
        <v>0</v>
      </c>
      <c r="C41" s="95">
        <f>('..'!$V3)</f>
        <v>0</v>
      </c>
      <c r="D41" s="95">
        <f>('..'!$V4)</f>
        <v>0</v>
      </c>
      <c r="E41" s="95">
        <f>('..'!$V5)</f>
        <v>0</v>
      </c>
      <c r="F41" s="95">
        <f>('..'!$V6)</f>
        <v>0</v>
      </c>
      <c r="G41" s="95">
        <f>('..'!$V7)</f>
        <v>0</v>
      </c>
      <c r="H41" s="95">
        <f>('..'!$V8)</f>
        <v>0</v>
      </c>
      <c r="I41" s="95">
        <f>('..'!$V9)</f>
        <v>0</v>
      </c>
      <c r="J41" s="95">
        <f>('..'!$V10)</f>
        <v>0</v>
      </c>
      <c r="K41" s="95">
        <f>('..'!$V11)</f>
        <v>0</v>
      </c>
      <c r="O41" s="744">
        <f t="shared" si="1"/>
        <v>0</v>
      </c>
      <c r="P41" s="95"/>
      <c r="Q41" s="95"/>
      <c r="R41" s="95"/>
      <c r="S41" s="95"/>
      <c r="T41" s="95">
        <f t="shared" si="0"/>
        <v>0</v>
      </c>
    </row>
    <row r="42" spans="1:20" ht="15" customHeight="1">
      <c r="A42" s="95" t="s">
        <v>4828</v>
      </c>
      <c r="B42" s="95">
        <f>(さぬき市雨水!$V2)</f>
        <v>0</v>
      </c>
      <c r="C42" s="95">
        <f>(さぬき市雨水!$V3)</f>
        <v>0</v>
      </c>
      <c r="D42" s="95">
        <f>(さぬき市雨水!$V4)</f>
        <v>0</v>
      </c>
      <c r="E42" s="95">
        <f>(さぬき市雨水!$V5)</f>
        <v>0</v>
      </c>
      <c r="F42" s="95">
        <f>(さぬき市雨水!$V6)</f>
        <v>0</v>
      </c>
      <c r="G42" s="95">
        <f>(さぬき市雨水!$V7)</f>
        <v>0</v>
      </c>
      <c r="H42" s="95">
        <f>(さぬき市雨水!$V8)</f>
        <v>0</v>
      </c>
      <c r="I42" s="95">
        <f>(さぬき市雨水!$V9)</f>
        <v>0</v>
      </c>
      <c r="J42" s="95">
        <f>(さぬき市雨水!$V10)</f>
        <v>0</v>
      </c>
      <c r="K42" s="95">
        <f>(さぬき市雨水!$V11)</f>
        <v>0</v>
      </c>
      <c r="O42" s="744">
        <f t="shared" si="1"/>
        <v>0</v>
      </c>
      <c r="P42" s="95"/>
      <c r="Q42" s="95"/>
      <c r="R42" s="95"/>
      <c r="S42" s="95"/>
      <c r="T42" s="95">
        <f t="shared" si="0"/>
        <v>0</v>
      </c>
    </row>
    <row r="43" spans="1:20" ht="15" customHeight="1">
      <c r="A43" s="95" t="s">
        <v>4743</v>
      </c>
      <c r="B43" s="95">
        <f>(山之内町上水!$V2)</f>
        <v>0</v>
      </c>
      <c r="C43" s="95">
        <f>(山之内町上水!$V3)</f>
        <v>0</v>
      </c>
      <c r="D43" s="95">
        <f>(山之内町上水!$V4)</f>
        <v>0</v>
      </c>
      <c r="E43" s="95">
        <f>(山之内町上水!$V5)</f>
        <v>1</v>
      </c>
      <c r="F43" s="95">
        <f>(山之内町上水!$V6)</f>
        <v>22</v>
      </c>
      <c r="G43" s="95">
        <f>(山之内町上水!$V7)</f>
        <v>0</v>
      </c>
      <c r="H43" s="95">
        <f>(山之内町上水!$V8)</f>
        <v>0</v>
      </c>
      <c r="I43" s="95">
        <f>(山之内町上水!$V9)</f>
        <v>0</v>
      </c>
      <c r="J43" s="95">
        <f>(山之内町上水!$V10)</f>
        <v>0</v>
      </c>
      <c r="K43" s="95">
        <f>(山之内町上水!$V11)</f>
        <v>0</v>
      </c>
      <c r="O43" s="95">
        <f t="shared" si="1"/>
        <v>23</v>
      </c>
      <c r="P43" s="95">
        <v>1</v>
      </c>
      <c r="Q43" s="95"/>
      <c r="R43" s="95"/>
      <c r="S43" s="95"/>
      <c r="T43" s="95">
        <f t="shared" si="0"/>
        <v>22</v>
      </c>
    </row>
    <row r="44" spans="1:20" ht="15" customHeight="1">
      <c r="A44" s="95" t="s">
        <v>2842</v>
      </c>
      <c r="B44" s="95">
        <f>(佐々町!$V2)</f>
        <v>0</v>
      </c>
      <c r="C44" s="95">
        <f>(佐々町!$V3)</f>
        <v>0</v>
      </c>
      <c r="D44" s="95">
        <f>(佐々町!$V4)</f>
        <v>0</v>
      </c>
      <c r="E44" s="95">
        <f>(佐々町!$V5)</f>
        <v>0</v>
      </c>
      <c r="F44" s="95">
        <f>(佐々町!$V6)</f>
        <v>1</v>
      </c>
      <c r="G44" s="95">
        <f>(佐々町!$V7)</f>
        <v>2</v>
      </c>
      <c r="H44" s="95">
        <f>(佐々町!$V8)</f>
        <v>1</v>
      </c>
      <c r="I44" s="95">
        <f>(佐々町!$V9)</f>
        <v>0</v>
      </c>
      <c r="J44" s="95">
        <f>(佐々町!$V10)</f>
        <v>1</v>
      </c>
      <c r="K44" s="95">
        <f>(佐々町!$V11)</f>
        <v>0</v>
      </c>
      <c r="O44" s="95">
        <f t="shared" si="1"/>
        <v>5</v>
      </c>
      <c r="P44" s="95">
        <v>1</v>
      </c>
      <c r="Q44" s="95"/>
      <c r="R44" s="95"/>
      <c r="S44" s="95"/>
      <c r="T44" s="95">
        <f t="shared" si="0"/>
        <v>4</v>
      </c>
    </row>
    <row r="45" spans="1:20" ht="15" customHeight="1">
      <c r="A45" s="95" t="s">
        <v>4744</v>
      </c>
      <c r="B45" s="95">
        <f>(茅ヶ崎市!$V2)</f>
        <v>0</v>
      </c>
      <c r="C45" s="95">
        <f>(茅ヶ崎市!$V3)</f>
        <v>0</v>
      </c>
      <c r="D45" s="95">
        <f>(茅ヶ崎市!$V4)</f>
        <v>0</v>
      </c>
      <c r="E45" s="95">
        <f>(茅ヶ崎市!$V5)</f>
        <v>0</v>
      </c>
      <c r="F45" s="95">
        <f>(茅ヶ崎市!$V6)</f>
        <v>24</v>
      </c>
      <c r="G45" s="95">
        <f>(茅ヶ崎市!$V8)</f>
        <v>7</v>
      </c>
      <c r="H45" s="95">
        <f>(茅ヶ崎市!$V9)</f>
        <v>5</v>
      </c>
      <c r="I45" s="95">
        <f>(茅ヶ崎市!$V10)</f>
        <v>0</v>
      </c>
      <c r="J45" s="95">
        <f>(茅ヶ崎市!$V11)</f>
        <v>0</v>
      </c>
      <c r="K45" s="95">
        <f>(茅ヶ崎市!$V12)</f>
        <v>0</v>
      </c>
      <c r="O45" s="95">
        <f t="shared" si="1"/>
        <v>36</v>
      </c>
      <c r="P45" s="95">
        <v>2</v>
      </c>
      <c r="Q45" s="95"/>
      <c r="R45" s="95"/>
      <c r="S45" s="95"/>
      <c r="T45" s="95">
        <f t="shared" si="0"/>
        <v>34</v>
      </c>
    </row>
    <row r="46" spans="1:20" ht="15" customHeight="1">
      <c r="A46" s="95" t="s">
        <v>4745</v>
      </c>
      <c r="B46" s="95">
        <f>(朝来市!$V2)</f>
        <v>0</v>
      </c>
      <c r="C46" s="95">
        <f>(朝来市!$V3)</f>
        <v>0</v>
      </c>
      <c r="D46" s="95">
        <f>(朝来市!$V4)</f>
        <v>0</v>
      </c>
      <c r="E46" s="95">
        <f>(朝来市!$V5)</f>
        <v>0</v>
      </c>
      <c r="F46" s="95">
        <f>(朝来市!$V6)</f>
        <v>3</v>
      </c>
      <c r="G46" s="95">
        <f>(朝来市!$V7)</f>
        <v>0</v>
      </c>
      <c r="H46" s="95">
        <f>(朝来市!$V8)</f>
        <v>0</v>
      </c>
      <c r="I46" s="95">
        <f>(朝来市!$V9)</f>
        <v>0</v>
      </c>
      <c r="J46" s="95">
        <f>(朝来市!$V10)</f>
        <v>0</v>
      </c>
      <c r="K46" s="95">
        <f>(朝来市!$V11)</f>
        <v>0</v>
      </c>
      <c r="O46" s="95">
        <f t="shared" si="1"/>
        <v>3</v>
      </c>
      <c r="P46" s="95"/>
      <c r="Q46" s="95"/>
      <c r="R46" s="95"/>
      <c r="S46" s="95"/>
      <c r="T46" s="95">
        <f t="shared" si="0"/>
        <v>3</v>
      </c>
    </row>
    <row r="47" spans="1:20" ht="15" customHeight="1">
      <c r="A47" s="95" t="s">
        <v>3383</v>
      </c>
      <c r="B47" s="95">
        <f>(過熱蒸気!$V2)</f>
        <v>0</v>
      </c>
      <c r="C47" s="95">
        <f>(過熱蒸気!$V3)</f>
        <v>0</v>
      </c>
      <c r="D47" s="95">
        <f>(過熱蒸気!$V4)</f>
        <v>0</v>
      </c>
      <c r="E47" s="95">
        <f>(過熱蒸気!$V5)</f>
        <v>0</v>
      </c>
      <c r="F47" s="95">
        <f>(過熱蒸気!$V6)</f>
        <v>0</v>
      </c>
      <c r="G47" s="95">
        <f>(過熱蒸気!$V7)</f>
        <v>0</v>
      </c>
      <c r="H47" s="95">
        <f>(過熱蒸気!$V8)</f>
        <v>0</v>
      </c>
      <c r="I47" s="95">
        <f>(過熱蒸気!$V9)</f>
        <v>0</v>
      </c>
      <c r="J47" s="95">
        <f>(過熱蒸気!$V10)</f>
        <v>0</v>
      </c>
      <c r="K47" s="95">
        <f>(過熱蒸気!$V11)</f>
        <v>0</v>
      </c>
      <c r="O47" s="744">
        <f t="shared" si="1"/>
        <v>0</v>
      </c>
      <c r="P47" s="95"/>
      <c r="Q47" s="95"/>
      <c r="R47" s="95"/>
      <c r="S47" s="95"/>
      <c r="T47" s="95">
        <f t="shared" si="0"/>
        <v>0</v>
      </c>
    </row>
    <row r="48" spans="1:20" ht="15" customHeight="1">
      <c r="A48" s="95" t="s">
        <v>3423</v>
      </c>
      <c r="B48" s="95">
        <f>(佐伯市!$V2)</f>
        <v>0</v>
      </c>
      <c r="C48" s="95">
        <f>(佐伯市!$V3)</f>
        <v>0</v>
      </c>
      <c r="D48" s="95">
        <f>(佐伯市!$V4)</f>
        <v>0</v>
      </c>
      <c r="E48" s="95">
        <f>(佐伯市!$V5)</f>
        <v>0</v>
      </c>
      <c r="F48" s="95">
        <f>(佐伯市!$V6)</f>
        <v>1</v>
      </c>
      <c r="G48" s="95">
        <f>(佐伯市!$V7)</f>
        <v>0</v>
      </c>
      <c r="H48" s="95">
        <f>(佐伯市!$V8)</f>
        <v>0</v>
      </c>
      <c r="I48" s="95">
        <f>(佐伯市!$V9)</f>
        <v>0</v>
      </c>
      <c r="J48" s="95">
        <f>(佐伯市!V10)</f>
        <v>0</v>
      </c>
      <c r="K48" s="95">
        <f>(佐伯市!V11)</f>
        <v>0</v>
      </c>
      <c r="O48" s="95">
        <f t="shared" si="1"/>
        <v>1</v>
      </c>
      <c r="P48" s="95"/>
      <c r="Q48" s="95"/>
      <c r="R48" s="95"/>
      <c r="S48" s="95"/>
      <c r="T48" s="95">
        <f t="shared" si="0"/>
        <v>1</v>
      </c>
    </row>
    <row r="49" spans="1:20" ht="15" customHeight="1">
      <c r="A49" s="95" t="s">
        <v>4746</v>
      </c>
      <c r="B49" s="95">
        <f>('磐田市河川（WA）'!$V2)</f>
        <v>0</v>
      </c>
      <c r="C49" s="95">
        <f>('磐田市河川（WA）'!$V3)</f>
        <v>0</v>
      </c>
      <c r="D49" s="95">
        <f>('磐田市河川（WA）'!$V4)</f>
        <v>0</v>
      </c>
      <c r="E49" s="95">
        <f>('磐田市河川（WA）'!$V5)</f>
        <v>0</v>
      </c>
      <c r="F49" s="95">
        <f>('磐田市河川（WA）'!$V6)</f>
        <v>2</v>
      </c>
      <c r="G49" s="95">
        <f>('磐田市河川（WA）'!$V7)</f>
        <v>4</v>
      </c>
      <c r="H49" s="95">
        <f>('磐田市河川（WA）'!$V8)</f>
        <v>4</v>
      </c>
      <c r="I49" s="95">
        <f>('磐田市河川（WA）'!$V9)</f>
        <v>2</v>
      </c>
      <c r="J49" s="95">
        <f>('磐田市河川（WA）'!$V10)</f>
        <v>0</v>
      </c>
      <c r="K49" s="95">
        <f>('磐田市河川（WA）'!$V11)</f>
        <v>0</v>
      </c>
      <c r="O49" s="95">
        <f t="shared" si="1"/>
        <v>12</v>
      </c>
      <c r="P49" s="95">
        <v>12</v>
      </c>
      <c r="Q49" s="95"/>
      <c r="R49" s="95"/>
      <c r="S49" s="95"/>
      <c r="T49" s="95">
        <f t="shared" si="0"/>
        <v>0</v>
      </c>
    </row>
    <row r="50" spans="1:20" ht="15" customHeight="1">
      <c r="A50" s="95" t="s">
        <v>3481</v>
      </c>
      <c r="B50" s="95">
        <f>(鉾田市!$V2)</f>
        <v>0</v>
      </c>
      <c r="C50" s="95">
        <f>(鉾田市!$V3)</f>
        <v>0</v>
      </c>
      <c r="D50" s="95">
        <f>(鉾田市!$V4)</f>
        <v>0</v>
      </c>
      <c r="E50" s="95">
        <f>(鉾田市!$V5)</f>
        <v>0</v>
      </c>
      <c r="F50" s="95">
        <f>(鉾田市!$V6)</f>
        <v>1</v>
      </c>
      <c r="G50" s="95">
        <f>(鉾田市!$V7)</f>
        <v>0</v>
      </c>
      <c r="H50" s="95">
        <f>(鉾田市!$V8)</f>
        <v>0</v>
      </c>
      <c r="I50" s="95">
        <f>(鉾田市!$V9)</f>
        <v>0</v>
      </c>
      <c r="J50" s="95">
        <f>(鉾田市!$V10)</f>
        <v>0</v>
      </c>
      <c r="K50" s="95">
        <f>(鉾田市!$V11)</f>
        <v>0</v>
      </c>
      <c r="O50" s="95">
        <f t="shared" si="1"/>
        <v>1</v>
      </c>
      <c r="P50" s="95"/>
      <c r="Q50" s="95"/>
      <c r="R50" s="95"/>
      <c r="S50" s="95"/>
      <c r="T50" s="95">
        <f t="shared" si="0"/>
        <v>1</v>
      </c>
    </row>
    <row r="51" spans="1:20" ht="15" customHeight="1">
      <c r="A51" s="95" t="s">
        <v>3482</v>
      </c>
      <c r="B51" s="95">
        <f>('瀬戸市(WA)'!$V2)</f>
        <v>0</v>
      </c>
      <c r="C51" s="95">
        <f>('瀬戸市(WA)'!$V3)</f>
        <v>0</v>
      </c>
      <c r="D51" s="95">
        <f>('瀬戸市(WA)'!$V4)</f>
        <v>0</v>
      </c>
      <c r="E51" s="95">
        <f>('瀬戸市(WA)'!$V5)</f>
        <v>0</v>
      </c>
      <c r="F51" s="95">
        <f>('瀬戸市(WA)'!$V6)</f>
        <v>1</v>
      </c>
      <c r="G51" s="95">
        <f>('瀬戸市(WA)'!$V7)</f>
        <v>0</v>
      </c>
      <c r="H51" s="95">
        <f>('瀬戸市(WA)'!$V8)</f>
        <v>1</v>
      </c>
      <c r="I51" s="95">
        <f>('瀬戸市(WA)'!$V9)</f>
        <v>0</v>
      </c>
      <c r="J51" s="95">
        <f>('瀬戸市(WA)'!$V10)</f>
        <v>0</v>
      </c>
      <c r="K51" s="95">
        <f>('瀬戸市(WA)'!$V11)</f>
        <v>0</v>
      </c>
      <c r="O51" s="95">
        <f t="shared" si="1"/>
        <v>2</v>
      </c>
      <c r="P51" s="95"/>
      <c r="Q51" s="95"/>
      <c r="R51" s="95"/>
      <c r="S51" s="95"/>
      <c r="T51" s="95">
        <f t="shared" si="0"/>
        <v>2</v>
      </c>
    </row>
    <row r="52" spans="1:20" ht="15" customHeight="1">
      <c r="A52" s="95" t="s">
        <v>3498</v>
      </c>
      <c r="B52" s="95">
        <f>(東大阪市!$V2)</f>
        <v>0</v>
      </c>
      <c r="C52" s="95">
        <f>(東大阪市!$V3)</f>
        <v>0</v>
      </c>
      <c r="D52" s="95">
        <f>(東大阪市!$V4)</f>
        <v>0</v>
      </c>
      <c r="E52" s="95">
        <f>(東大阪市!$V5)</f>
        <v>0</v>
      </c>
      <c r="F52" s="95">
        <f>(東大阪市!$V6)</f>
        <v>13</v>
      </c>
      <c r="G52" s="95">
        <f>(東大阪市!$V7)</f>
        <v>0</v>
      </c>
      <c r="H52" s="95">
        <f>(東大阪市!$V8)</f>
        <v>0</v>
      </c>
      <c r="I52" s="95">
        <f>(東大阪市!$V9)</f>
        <v>0</v>
      </c>
      <c r="J52" s="95">
        <f>(東大阪市!$V10)</f>
        <v>0</v>
      </c>
      <c r="K52" s="95">
        <f>(東大阪市!$V11)</f>
        <v>0</v>
      </c>
      <c r="O52" s="95">
        <f t="shared" si="1"/>
        <v>13</v>
      </c>
      <c r="P52" s="95"/>
      <c r="Q52" s="95"/>
      <c r="R52" s="95"/>
      <c r="S52" s="95"/>
      <c r="T52" s="95">
        <f t="shared" si="0"/>
        <v>13</v>
      </c>
    </row>
    <row r="53" spans="1:20" ht="15" customHeight="1">
      <c r="A53" s="95" t="s">
        <v>3702</v>
      </c>
      <c r="B53" s="95">
        <f>(南伊豆町!$V2)</f>
        <v>0</v>
      </c>
      <c r="C53" s="95">
        <f>(南伊豆町!$V3)</f>
        <v>0</v>
      </c>
      <c r="D53" s="95">
        <f>(南伊豆町!$V4)</f>
        <v>0</v>
      </c>
      <c r="E53" s="95">
        <f>(南伊豆町!$V5)</f>
        <v>0</v>
      </c>
      <c r="F53" s="95">
        <f>(南伊豆町!$V6)</f>
        <v>2</v>
      </c>
      <c r="G53" s="95">
        <f>(南伊豆町!$V7)</f>
        <v>0</v>
      </c>
      <c r="H53" s="95">
        <f>(南伊豆町!$V8)</f>
        <v>4</v>
      </c>
      <c r="I53" s="95">
        <f>(南伊豆町!$V9)</f>
        <v>8</v>
      </c>
      <c r="J53" s="95">
        <f>(南伊豆町!$V10)</f>
        <v>3</v>
      </c>
      <c r="K53" s="95">
        <f>(南伊豆町!$V11)</f>
        <v>0</v>
      </c>
      <c r="O53" s="95">
        <f t="shared" si="1"/>
        <v>17</v>
      </c>
      <c r="P53" s="95"/>
      <c r="Q53" s="95"/>
      <c r="R53" s="95"/>
      <c r="S53" s="95"/>
      <c r="T53" s="95">
        <f t="shared" si="0"/>
        <v>17</v>
      </c>
    </row>
    <row r="54" spans="1:20" ht="15" customHeight="1">
      <c r="A54" s="95" t="s">
        <v>3733</v>
      </c>
      <c r="B54" s="95">
        <f>(鏡野町!$V2)</f>
        <v>0</v>
      </c>
      <c r="C54" s="95">
        <f>(鏡野町!$V3)</f>
        <v>0</v>
      </c>
      <c r="D54" s="95">
        <f>(鏡野町!$V4)</f>
        <v>0</v>
      </c>
      <c r="E54" s="95">
        <f>(鏡野町!$V5)</f>
        <v>0</v>
      </c>
      <c r="F54" s="95">
        <f>(鏡野町!$V6)</f>
        <v>2</v>
      </c>
      <c r="G54" s="95">
        <f>(鏡野町!$V7)</f>
        <v>7</v>
      </c>
      <c r="H54" s="95">
        <f>(鏡野町!$V8)</f>
        <v>21</v>
      </c>
      <c r="I54" s="95">
        <f>(鏡野町!$V9)</f>
        <v>28</v>
      </c>
      <c r="J54" s="95">
        <f>(鏡野町!$V10)</f>
        <v>20</v>
      </c>
      <c r="K54" s="95">
        <f>(鏡野町!$V11)</f>
        <v>0</v>
      </c>
      <c r="O54" s="95">
        <f t="shared" si="1"/>
        <v>78</v>
      </c>
      <c r="P54" s="95"/>
      <c r="Q54" s="95"/>
      <c r="R54" s="95"/>
      <c r="S54" s="95"/>
      <c r="T54" s="95">
        <f t="shared" si="0"/>
        <v>78</v>
      </c>
    </row>
    <row r="55" spans="1:20" ht="15" customHeight="1">
      <c r="A55" s="95" t="s">
        <v>3749</v>
      </c>
      <c r="B55" s="95">
        <f>(一関市!$V2)</f>
        <v>0</v>
      </c>
      <c r="C55" s="95">
        <f>(一関市!$V3)</f>
        <v>0</v>
      </c>
      <c r="D55" s="95">
        <f>(一関市!$V4)</f>
        <v>0</v>
      </c>
      <c r="E55" s="95">
        <f>(一関市!$V5)</f>
        <v>0</v>
      </c>
      <c r="F55" s="95">
        <f>(一関市!$V6)</f>
        <v>11</v>
      </c>
      <c r="G55" s="95">
        <f>(一関市!$V7)</f>
        <v>0</v>
      </c>
      <c r="H55" s="95">
        <f>(一関市!$V8)</f>
        <v>0</v>
      </c>
      <c r="I55" s="95">
        <f>(一関市!$V9)</f>
        <v>0</v>
      </c>
      <c r="J55" s="95">
        <f>(一関市!$V10)</f>
        <v>0</v>
      </c>
      <c r="K55" s="95">
        <f>(一関市!$V11)</f>
        <v>0</v>
      </c>
      <c r="O55" s="95">
        <f t="shared" si="1"/>
        <v>11</v>
      </c>
      <c r="P55" s="95">
        <v>1</v>
      </c>
      <c r="Q55" s="95"/>
      <c r="R55" s="95"/>
      <c r="S55" s="95"/>
      <c r="T55" s="95">
        <f t="shared" si="0"/>
        <v>10</v>
      </c>
    </row>
    <row r="56" spans="1:20" ht="15" customHeight="1">
      <c r="A56" s="95" t="s">
        <v>3780</v>
      </c>
      <c r="B56" s="95">
        <f>(津市!$V2)</f>
        <v>0</v>
      </c>
      <c r="C56" s="95">
        <f>(津市!$V3)</f>
        <v>0</v>
      </c>
      <c r="D56" s="95">
        <f>(津市!$V4)</f>
        <v>0</v>
      </c>
      <c r="E56" s="95">
        <f>(津市!$V5)</f>
        <v>0</v>
      </c>
      <c r="F56" s="95">
        <f>(津市!$V6)</f>
        <v>4</v>
      </c>
      <c r="G56" s="95">
        <f>(津市!$V7)</f>
        <v>4</v>
      </c>
      <c r="H56" s="95">
        <f>(津市!$V8)</f>
        <v>21</v>
      </c>
      <c r="I56" s="95">
        <f>(津市!$V9)</f>
        <v>2</v>
      </c>
      <c r="J56" s="95">
        <f>(津市!$V10)</f>
        <v>4</v>
      </c>
      <c r="K56" s="95">
        <f>(津市!$V11)</f>
        <v>0</v>
      </c>
      <c r="O56" s="95">
        <f t="shared" si="1"/>
        <v>35</v>
      </c>
      <c r="P56" s="95"/>
      <c r="Q56" s="95"/>
      <c r="R56" s="95"/>
      <c r="S56" s="95"/>
      <c r="T56" s="95">
        <f t="shared" si="0"/>
        <v>35</v>
      </c>
    </row>
    <row r="57" spans="1:20" ht="15" customHeight="1">
      <c r="A57" s="95" t="s">
        <v>3996</v>
      </c>
      <c r="B57" s="95">
        <f>(上多良漁業組合!$V2)</f>
        <v>0</v>
      </c>
      <c r="C57" s="95">
        <f>(上多良漁業組合!$V3)</f>
        <v>0</v>
      </c>
      <c r="D57" s="95">
        <f>(上多良漁業組合!$V4)</f>
        <v>0</v>
      </c>
      <c r="E57" s="95">
        <f>(上多良漁業組合!$V5)</f>
        <v>0</v>
      </c>
      <c r="F57" s="95">
        <f>(上多良漁業組合!$V6)</f>
        <v>0</v>
      </c>
      <c r="G57" s="95">
        <f>(上多良漁業組合!$V7)</f>
        <v>1</v>
      </c>
      <c r="H57" s="95">
        <f>(上多良漁業組合!$V8)</f>
        <v>0</v>
      </c>
      <c r="I57" s="95">
        <f>(上多良漁業組合!$V9)</f>
        <v>0</v>
      </c>
      <c r="J57" s="95">
        <f>(上多良漁業組合!$V10)</f>
        <v>0</v>
      </c>
      <c r="K57" s="95">
        <f>(上多良漁業組合!$V11)</f>
        <v>0</v>
      </c>
      <c r="O57" s="95">
        <f t="shared" si="1"/>
        <v>1</v>
      </c>
      <c r="P57" s="95"/>
      <c r="Q57" s="95"/>
      <c r="R57" s="95"/>
      <c r="S57" s="95"/>
      <c r="T57" s="95">
        <f t="shared" si="0"/>
        <v>1</v>
      </c>
    </row>
    <row r="58" spans="1:20" ht="15" customHeight="1">
      <c r="A58" s="95" t="s">
        <v>4747</v>
      </c>
      <c r="B58" s="95">
        <f>(今治市!$V2)</f>
        <v>0</v>
      </c>
      <c r="C58" s="95">
        <f>(今治市!$V3)</f>
        <v>0</v>
      </c>
      <c r="D58" s="95">
        <f>(今治市!$V4)</f>
        <v>0</v>
      </c>
      <c r="E58" s="95">
        <f>(今治市!$V5)</f>
        <v>0</v>
      </c>
      <c r="F58" s="95">
        <f>(今治市!$V6)</f>
        <v>0</v>
      </c>
      <c r="G58" s="95">
        <f>(今治市!$V7)</f>
        <v>0</v>
      </c>
      <c r="H58" s="95">
        <f>(今治市!$V8)</f>
        <v>0</v>
      </c>
      <c r="I58" s="95">
        <f>(今治市!$V9)</f>
        <v>0</v>
      </c>
      <c r="J58" s="95">
        <f>(今治市!$V10)</f>
        <v>0</v>
      </c>
      <c r="K58" s="95">
        <f>(今治市!$V11)</f>
        <v>0</v>
      </c>
      <c r="O58" s="744">
        <f t="shared" si="1"/>
        <v>0</v>
      </c>
      <c r="P58" s="95"/>
      <c r="Q58" s="95"/>
      <c r="R58" s="95"/>
      <c r="S58" s="95"/>
      <c r="T58" s="95">
        <f t="shared" si="0"/>
        <v>0</v>
      </c>
    </row>
    <row r="59" spans="1:20" ht="15" customHeight="1">
      <c r="A59" s="95" t="s">
        <v>4748</v>
      </c>
      <c r="B59" s="95">
        <f>(奈良市!$V2)</f>
        <v>0</v>
      </c>
      <c r="C59" s="95">
        <f>(奈良市!$V3)</f>
        <v>0</v>
      </c>
      <c r="D59" s="95">
        <f>(奈良市!$V4)</f>
        <v>0</v>
      </c>
      <c r="E59" s="95">
        <f>(奈良市!$V5)</f>
        <v>0</v>
      </c>
      <c r="F59" s="95">
        <f>(奈良市!$V6)</f>
        <v>34</v>
      </c>
      <c r="G59" s="95">
        <f>(奈良市!$V7)</f>
        <v>0</v>
      </c>
      <c r="H59" s="95">
        <f>(奈良市!$V8)</f>
        <v>40</v>
      </c>
      <c r="I59" s="95">
        <f>(奈良市!$V9)</f>
        <v>0</v>
      </c>
      <c r="J59" s="95">
        <f>(奈良市!$V10)</f>
        <v>0</v>
      </c>
      <c r="K59" s="95">
        <f>(奈良市!$V11)</f>
        <v>0</v>
      </c>
      <c r="O59" s="95">
        <f t="shared" si="1"/>
        <v>74</v>
      </c>
      <c r="P59" s="95"/>
      <c r="Q59" s="95">
        <v>73</v>
      </c>
      <c r="R59" s="95"/>
      <c r="S59" s="95"/>
      <c r="T59" s="95">
        <f t="shared" si="0"/>
        <v>1</v>
      </c>
    </row>
    <row r="60" spans="1:20" ht="15" customHeight="1">
      <c r="A60" s="95" t="s">
        <v>4749</v>
      </c>
      <c r="B60" s="95">
        <f>(東かがわ市!$V2)</f>
        <v>0</v>
      </c>
      <c r="C60" s="95">
        <f>(東かがわ市!$V3)</f>
        <v>0</v>
      </c>
      <c r="D60" s="95">
        <f>(東かがわ市!$V4)</f>
        <v>0</v>
      </c>
      <c r="E60" s="95">
        <f>(東かがわ市!$V5)</f>
        <v>0</v>
      </c>
      <c r="F60" s="95">
        <f>(東かがわ市!$V6)</f>
        <v>23</v>
      </c>
      <c r="G60" s="95">
        <f>(東かがわ市!$V7)</f>
        <v>1</v>
      </c>
      <c r="H60" s="95">
        <f>(東かがわ市!$V8)</f>
        <v>3</v>
      </c>
      <c r="I60" s="95">
        <f>(東かがわ市!$V9)</f>
        <v>25</v>
      </c>
      <c r="J60" s="95">
        <f>(東かがわ市!$V10)</f>
        <v>0</v>
      </c>
      <c r="K60" s="95">
        <f>(東かがわ市!$V11)</f>
        <v>0</v>
      </c>
      <c r="O60" s="95">
        <f t="shared" si="1"/>
        <v>52</v>
      </c>
      <c r="P60" s="95">
        <v>1</v>
      </c>
      <c r="Q60" s="95"/>
      <c r="R60" s="95"/>
      <c r="S60" s="95"/>
      <c r="T60" s="95">
        <f t="shared" si="0"/>
        <v>51</v>
      </c>
    </row>
    <row r="61" spans="1:20" ht="15" customHeight="1">
      <c r="A61" s="95" t="s">
        <v>4750</v>
      </c>
      <c r="B61" s="95">
        <f>(三豊市!$V2)</f>
        <v>0</v>
      </c>
      <c r="C61" s="95">
        <f>(三豊市!$V3)</f>
        <v>0</v>
      </c>
      <c r="D61" s="95">
        <f>(三豊市!$V4)</f>
        <v>0</v>
      </c>
      <c r="E61" s="95">
        <f>(三豊市!$V5)</f>
        <v>0</v>
      </c>
      <c r="F61" s="95">
        <f>(三豊市!$V6)</f>
        <v>4</v>
      </c>
      <c r="G61" s="95">
        <f>(三豊市!$V7)</f>
        <v>0</v>
      </c>
      <c r="H61" s="95">
        <f>(三豊市!$V8)</f>
        <v>0</v>
      </c>
      <c r="I61" s="95">
        <f>(三豊市!$V9)</f>
        <v>0</v>
      </c>
      <c r="J61" s="95">
        <f>(三豊市!$V10)</f>
        <v>0</v>
      </c>
      <c r="K61" s="95">
        <f>(三豊市!$V11)</f>
        <v>0</v>
      </c>
      <c r="O61" s="95">
        <f t="shared" si="1"/>
        <v>4</v>
      </c>
      <c r="P61" s="95"/>
      <c r="Q61" s="95"/>
      <c r="R61" s="95"/>
      <c r="S61" s="95"/>
      <c r="T61" s="95">
        <f t="shared" si="0"/>
        <v>4</v>
      </c>
    </row>
    <row r="62" spans="1:20" ht="15" customHeight="1">
      <c r="A62" s="95" t="s">
        <v>4751</v>
      </c>
      <c r="B62" s="95">
        <f>(山口市農集!$V2)</f>
        <v>0</v>
      </c>
      <c r="C62" s="95">
        <f>(山口市農集!$V3)</f>
        <v>0</v>
      </c>
      <c r="D62" s="95">
        <f>(山口市農集!$V4)</f>
        <v>0</v>
      </c>
      <c r="E62" s="95">
        <f>(山口市農集!$V5)</f>
        <v>0</v>
      </c>
      <c r="F62" s="95">
        <f>(山口市農集!$V6)</f>
        <v>39</v>
      </c>
      <c r="G62" s="95">
        <f>(山口市農集!$V7)</f>
        <v>7</v>
      </c>
      <c r="H62" s="95">
        <f>(山口市農集!$V8)</f>
        <v>0</v>
      </c>
      <c r="I62" s="95">
        <f>(山口市農集!$V9)</f>
        <v>0</v>
      </c>
      <c r="J62" s="95">
        <f>(山口市農集!$V10)</f>
        <v>0</v>
      </c>
      <c r="K62" s="95">
        <f>(山口市農集!$V11)</f>
        <v>0</v>
      </c>
      <c r="O62" s="95">
        <f t="shared" si="1"/>
        <v>46</v>
      </c>
      <c r="P62" s="95"/>
      <c r="Q62" s="95"/>
      <c r="R62" s="95"/>
      <c r="S62" s="95"/>
      <c r="T62" s="95">
        <f t="shared" si="0"/>
        <v>46</v>
      </c>
    </row>
    <row r="63" spans="1:20" ht="15" customHeight="1">
      <c r="A63" s="95" t="s">
        <v>4318</v>
      </c>
      <c r="B63" s="95">
        <f>(佐倉市!$V2)</f>
        <v>0</v>
      </c>
      <c r="C63" s="95">
        <f>(佐倉市!$V3)</f>
        <v>0</v>
      </c>
      <c r="D63" s="95">
        <f>(佐倉市!$V4)</f>
        <v>0</v>
      </c>
      <c r="E63" s="95">
        <f>(佐倉市!$V5)</f>
        <v>0</v>
      </c>
      <c r="F63" s="95">
        <f>(佐倉市!$V6)</f>
        <v>3</v>
      </c>
      <c r="G63" s="95">
        <f>(佐倉市!$V7)</f>
        <v>3</v>
      </c>
      <c r="H63" s="95">
        <f>(佐倉市!$V8)</f>
        <v>2</v>
      </c>
      <c r="I63" s="95">
        <f>(佐倉市!$V9)</f>
        <v>2</v>
      </c>
      <c r="J63" s="95">
        <f>(佐倉市!$V10)</f>
        <v>0</v>
      </c>
      <c r="K63" s="95">
        <f>(佐倉市!$V11)</f>
        <v>0</v>
      </c>
      <c r="O63" s="95">
        <f t="shared" si="1"/>
        <v>10</v>
      </c>
      <c r="P63" s="95">
        <v>1</v>
      </c>
      <c r="Q63" s="95"/>
      <c r="R63" s="95"/>
      <c r="S63" s="95"/>
      <c r="T63" s="95">
        <f t="shared" si="0"/>
        <v>9</v>
      </c>
    </row>
    <row r="64" spans="1:20" ht="15" customHeight="1">
      <c r="A64" s="95" t="s">
        <v>4156</v>
      </c>
      <c r="B64" s="95">
        <f>(三田市下水!$V2)</f>
        <v>0</v>
      </c>
      <c r="C64" s="95">
        <f>(三田市下水!$V3)</f>
        <v>0</v>
      </c>
      <c r="D64" s="95">
        <f>(三田市下水!$V4)</f>
        <v>0</v>
      </c>
      <c r="E64" s="95">
        <f>(三田市下水!$V5)</f>
        <v>0</v>
      </c>
      <c r="F64" s="95">
        <f>(三田市下水!$V6)</f>
        <v>13</v>
      </c>
      <c r="G64" s="95">
        <f>(三田市下水!$V7)</f>
        <v>26</v>
      </c>
      <c r="H64" s="95">
        <f>(三田市下水!$V8)</f>
        <v>21</v>
      </c>
      <c r="I64" s="95">
        <f>(三田市下水!$V9)</f>
        <v>14</v>
      </c>
      <c r="J64" s="95">
        <f>(三田市下水!$V10)</f>
        <v>0</v>
      </c>
      <c r="K64" s="95">
        <f>(三田市下水!$V11)</f>
        <v>0</v>
      </c>
      <c r="O64" s="95">
        <f t="shared" si="1"/>
        <v>74</v>
      </c>
      <c r="P64" s="95"/>
      <c r="Q64" s="95">
        <v>71</v>
      </c>
      <c r="R64" s="95"/>
      <c r="S64" s="95"/>
      <c r="T64" s="95">
        <f t="shared" si="0"/>
        <v>3</v>
      </c>
    </row>
    <row r="65" spans="1:21" ht="15" customHeight="1">
      <c r="A65" s="95" t="s">
        <v>4290</v>
      </c>
      <c r="B65" s="95">
        <f>(岩美町!$V2)</f>
        <v>0</v>
      </c>
      <c r="C65" s="95">
        <f>(岩美町!$V3)</f>
        <v>0</v>
      </c>
      <c r="D65" s="95">
        <f>(岩美町!$V4)</f>
        <v>0</v>
      </c>
      <c r="E65" s="95">
        <f>(岩美町!$V5)</f>
        <v>0</v>
      </c>
      <c r="F65" s="95">
        <f>(岩美町!$V6)</f>
        <v>1</v>
      </c>
      <c r="G65" s="95">
        <f>(岩美町!$V7)</f>
        <v>9</v>
      </c>
      <c r="H65" s="95">
        <f>(岩美町!$V8)</f>
        <v>4</v>
      </c>
      <c r="I65" s="95">
        <f>(岩美町!$V9)</f>
        <v>0</v>
      </c>
      <c r="J65" s="95">
        <f>(岩美町!$V10)</f>
        <v>0</v>
      </c>
      <c r="K65" s="95">
        <f>(岩美町!$V11)</f>
        <v>1</v>
      </c>
      <c r="O65" s="95">
        <f t="shared" si="1"/>
        <v>15</v>
      </c>
      <c r="P65" s="95"/>
      <c r="Q65" s="95"/>
      <c r="R65" s="95"/>
      <c r="S65" s="95"/>
      <c r="T65" s="95">
        <f t="shared" si="0"/>
        <v>15</v>
      </c>
    </row>
    <row r="66" spans="1:21" ht="15" customHeight="1">
      <c r="A66" s="95" t="s">
        <v>4328</v>
      </c>
      <c r="B66" s="95">
        <f>(日高市!$V2)</f>
        <v>0</v>
      </c>
      <c r="C66" s="95">
        <f>(日高市!$V3)</f>
        <v>0</v>
      </c>
      <c r="D66" s="95">
        <f>(日高市!$V4)</f>
        <v>0</v>
      </c>
      <c r="E66" s="95">
        <f>(日高市!$V5)</f>
        <v>0</v>
      </c>
      <c r="F66" s="95">
        <f>(日高市!$V6)</f>
        <v>1</v>
      </c>
      <c r="G66" s="95">
        <f>(日高市!$V7)</f>
        <v>0</v>
      </c>
      <c r="H66" s="95">
        <f>(日高市!$V8)</f>
        <v>0</v>
      </c>
      <c r="I66" s="95">
        <f>(日高市!$V9)</f>
        <v>0</v>
      </c>
      <c r="J66" s="95">
        <f>(日高市!$V10)</f>
        <v>0</v>
      </c>
      <c r="K66" s="95">
        <f>(日高市!$V11)</f>
        <v>0</v>
      </c>
      <c r="O66" s="95">
        <f t="shared" si="1"/>
        <v>1</v>
      </c>
      <c r="P66" s="95"/>
      <c r="Q66" s="95">
        <v>1</v>
      </c>
      <c r="R66" s="95"/>
      <c r="S66" s="95"/>
      <c r="T66" s="95">
        <f t="shared" si="0"/>
        <v>0</v>
      </c>
    </row>
    <row r="67" spans="1:21" ht="15" customHeight="1">
      <c r="A67" s="95" t="s">
        <v>4752</v>
      </c>
      <c r="B67" s="95">
        <f>(葛飾区四ツ木!$V2)</f>
        <v>0</v>
      </c>
      <c r="C67" s="95">
        <f>(葛飾区四ツ木!$V3)</f>
        <v>0</v>
      </c>
      <c r="D67" s="95">
        <f>(葛飾区四ツ木!$V4)</f>
        <v>0</v>
      </c>
      <c r="E67" s="95" t="e">
        <f>(葛飾区四ツ木!#REF!)</f>
        <v>#REF!</v>
      </c>
      <c r="F67" s="95">
        <f>(葛飾区四ツ木!$V5)</f>
        <v>1</v>
      </c>
      <c r="G67" s="95">
        <f>(葛飾区四ツ木!$V6)</f>
        <v>0</v>
      </c>
      <c r="H67" s="95">
        <f>(葛飾区四ツ木!$V7)</f>
        <v>0</v>
      </c>
      <c r="I67" s="95">
        <f>(葛飾区四ツ木!$V8)</f>
        <v>1</v>
      </c>
      <c r="J67" s="95">
        <f>(葛飾区四ツ木!$V9)</f>
        <v>0</v>
      </c>
      <c r="K67" s="95">
        <f>(葛飾区四ツ木!$V10)</f>
        <v>0</v>
      </c>
      <c r="O67" s="95" t="e">
        <f t="shared" si="1"/>
        <v>#REF!</v>
      </c>
      <c r="P67" s="95"/>
      <c r="Q67" s="95"/>
      <c r="R67" s="95"/>
      <c r="S67" s="95"/>
      <c r="T67" s="95" t="e">
        <f t="shared" ref="T67:T130" si="2">O67-P67-Q67-R67</f>
        <v>#REF!</v>
      </c>
    </row>
    <row r="68" spans="1:21" ht="15" customHeight="1">
      <c r="A68" s="95" t="s">
        <v>4455</v>
      </c>
      <c r="B68" s="95">
        <f>(JR東日本ビルテック!$V2)</f>
        <v>0</v>
      </c>
      <c r="C68" s="95">
        <f>(JR東日本ビルテック!$V3)</f>
        <v>0</v>
      </c>
      <c r="D68" s="95">
        <f>(JR東日本ビルテック!$V4)</f>
        <v>0</v>
      </c>
      <c r="E68" s="95">
        <f>(JR東日本ビルテック!$V5)</f>
        <v>0</v>
      </c>
      <c r="F68" s="95">
        <f>(JR東日本ビルテック!$V6)</f>
        <v>0</v>
      </c>
      <c r="G68" s="95">
        <f>(JR東日本ビルテック!$V7)</f>
        <v>0</v>
      </c>
      <c r="H68" s="95">
        <f>(JR東日本ビルテック!$V8)</f>
        <v>0</v>
      </c>
      <c r="I68" s="95">
        <f>(JR東日本ビルテック!$V9)</f>
        <v>0</v>
      </c>
      <c r="J68" s="95">
        <f>(JR東日本ビルテック!$V10)</f>
        <v>0</v>
      </c>
      <c r="K68" s="95">
        <f>(JR東日本ビルテック!$V11)</f>
        <v>0</v>
      </c>
      <c r="O68" s="95">
        <f t="shared" ref="O68:O131" si="3">SUM(B68:N68)</f>
        <v>0</v>
      </c>
      <c r="P68" s="95"/>
      <c r="Q68" s="95"/>
      <c r="R68" s="95"/>
      <c r="S68" s="95"/>
      <c r="T68" s="95">
        <f t="shared" si="2"/>
        <v>0</v>
      </c>
    </row>
    <row r="69" spans="1:21" ht="15" customHeight="1">
      <c r="A69" s="95" t="s">
        <v>4475</v>
      </c>
      <c r="B69" s="95">
        <f>(串本町水道!$V2)</f>
        <v>0</v>
      </c>
      <c r="C69" s="95">
        <f>(串本町水道!$V3)</f>
        <v>0</v>
      </c>
      <c r="D69" s="95">
        <f>(串本町水道!$V4)</f>
        <v>0</v>
      </c>
      <c r="E69" s="95">
        <f>(串本町水道!$V5)</f>
        <v>0</v>
      </c>
      <c r="F69" s="95">
        <f>(串本町水道!$V6)</f>
        <v>1</v>
      </c>
      <c r="G69" s="95">
        <f>(串本町水道!$V7)</f>
        <v>0</v>
      </c>
      <c r="H69" s="95">
        <f>(串本町水道!$V8)</f>
        <v>0</v>
      </c>
      <c r="I69" s="95">
        <f>(串本町水道!$V9)</f>
        <v>1</v>
      </c>
      <c r="J69" s="95">
        <f>(串本町水道!$V10)</f>
        <v>0</v>
      </c>
      <c r="K69" s="95">
        <f>(串本町水道!$V11)</f>
        <v>0</v>
      </c>
      <c r="O69" s="95">
        <f t="shared" si="3"/>
        <v>2</v>
      </c>
      <c r="P69" s="95"/>
      <c r="Q69" s="95"/>
      <c r="R69" s="95"/>
      <c r="S69" s="95"/>
      <c r="T69" s="95">
        <f t="shared" si="2"/>
        <v>2</v>
      </c>
    </row>
    <row r="70" spans="1:21" ht="15" customHeight="1">
      <c r="A70" s="95" t="s">
        <v>4620</v>
      </c>
      <c r="B70" s="95">
        <f>('大津市（WA)'!$V2)</f>
        <v>0</v>
      </c>
      <c r="C70" s="95">
        <f>('大津市（WA)'!$V3)</f>
        <v>0</v>
      </c>
      <c r="D70" s="95">
        <f>('大津市（WA)'!$V4)</f>
        <v>0</v>
      </c>
      <c r="E70" s="95">
        <f>('大津市（WA)'!$V5)</f>
        <v>0</v>
      </c>
      <c r="F70" s="95">
        <f>('大津市（WA)'!$V6)</f>
        <v>3</v>
      </c>
      <c r="G70" s="95">
        <f>('大津市（WA)'!$V7)</f>
        <v>0</v>
      </c>
      <c r="H70" s="95">
        <f>('大津市（WA)'!$V8)</f>
        <v>0</v>
      </c>
      <c r="I70" s="95">
        <f>('大津市（WA)'!$V9)</f>
        <v>4</v>
      </c>
      <c r="J70" s="95">
        <f>('大津市（WA)'!$V10)</f>
        <v>0</v>
      </c>
      <c r="K70" s="95">
        <f>('大津市（WA)'!$V11)</f>
        <v>0</v>
      </c>
      <c r="O70" s="95">
        <f t="shared" si="3"/>
        <v>7</v>
      </c>
      <c r="P70" s="95">
        <v>3</v>
      </c>
      <c r="Q70" s="95">
        <v>4</v>
      </c>
      <c r="R70" s="95"/>
      <c r="S70" s="95"/>
      <c r="T70" s="95">
        <f t="shared" si="2"/>
        <v>0</v>
      </c>
      <c r="U70" t="s">
        <v>17584</v>
      </c>
    </row>
    <row r="71" spans="1:21">
      <c r="A71" s="267" t="s">
        <v>5743</v>
      </c>
      <c r="B71" s="95">
        <f>(土佐町!$V2)</f>
        <v>0</v>
      </c>
      <c r="C71" s="95">
        <f>(土佐町!$V3)</f>
        <v>0</v>
      </c>
      <c r="D71" s="95">
        <f>(土佐町!$V4)</f>
        <v>0</v>
      </c>
      <c r="E71" s="95">
        <f>(土佐町!$V5)</f>
        <v>0</v>
      </c>
      <c r="F71" s="95">
        <f>(土佐町!$V6)</f>
        <v>0</v>
      </c>
      <c r="G71" s="95">
        <f>(土佐町!$V8)</f>
        <v>7</v>
      </c>
      <c r="H71" s="95">
        <f>(土佐町!$V9)</f>
        <v>7</v>
      </c>
      <c r="I71" s="95">
        <f>(土佐町!$V10)</f>
        <v>5</v>
      </c>
      <c r="J71" s="95">
        <f>(土佐町!$V12)</f>
        <v>6</v>
      </c>
      <c r="K71" s="95">
        <f>(土佐町!$V13)</f>
        <v>0</v>
      </c>
      <c r="O71" s="95">
        <f t="shared" si="3"/>
        <v>25</v>
      </c>
      <c r="P71" s="95"/>
      <c r="Q71" s="95"/>
      <c r="R71" s="95"/>
      <c r="S71" s="95"/>
      <c r="T71" s="95">
        <f t="shared" si="2"/>
        <v>25</v>
      </c>
    </row>
    <row r="72" spans="1:21">
      <c r="A72" s="267" t="s">
        <v>5744</v>
      </c>
      <c r="B72" s="95">
        <f>(南国市!$V2)</f>
        <v>0</v>
      </c>
      <c r="C72" s="95">
        <f>(南国市!$V3)</f>
        <v>0</v>
      </c>
      <c r="D72" s="95">
        <f>(南国市!$V4)</f>
        <v>0</v>
      </c>
      <c r="E72" s="95">
        <f>(南国市!$V5)</f>
        <v>0</v>
      </c>
      <c r="F72" s="95">
        <f>(南国市!$V6)</f>
        <v>0</v>
      </c>
      <c r="G72" s="95">
        <f>(南国市!$V7)</f>
        <v>16</v>
      </c>
      <c r="H72" s="95">
        <f>(南国市!$V8)</f>
        <v>0</v>
      </c>
      <c r="I72" s="95">
        <f>(南国市!$V9)</f>
        <v>0</v>
      </c>
      <c r="J72" s="95">
        <f>(南国市!$V10)</f>
        <v>1</v>
      </c>
      <c r="K72" s="95">
        <f>(南国市!$V11)</f>
        <v>0</v>
      </c>
      <c r="O72" s="95">
        <f t="shared" si="3"/>
        <v>17</v>
      </c>
      <c r="P72" s="95"/>
      <c r="Q72" s="95"/>
      <c r="R72" s="95"/>
      <c r="S72" s="95"/>
      <c r="T72" s="95">
        <f t="shared" si="2"/>
        <v>17</v>
      </c>
    </row>
    <row r="73" spans="1:21">
      <c r="A73" s="744" t="s">
        <v>5745</v>
      </c>
      <c r="B73" s="95">
        <f>(辰野町!$V2)</f>
        <v>0</v>
      </c>
      <c r="C73" s="95">
        <f>(辰野町!$V3)</f>
        <v>0</v>
      </c>
      <c r="D73" s="95">
        <f>(辰野町!$V4)</f>
        <v>0</v>
      </c>
      <c r="E73" s="95">
        <f>(辰野町!$V5)</f>
        <v>0</v>
      </c>
      <c r="F73" s="95">
        <f>(辰野町!$V6)</f>
        <v>0</v>
      </c>
      <c r="G73" s="95">
        <f>(辰野町!$V7)</f>
        <v>2</v>
      </c>
      <c r="H73" s="95">
        <f>(辰野町!$V8)</f>
        <v>1</v>
      </c>
      <c r="I73" s="95">
        <f>(辰野町!$V9)</f>
        <v>0</v>
      </c>
      <c r="J73" s="95">
        <f>(辰野町!$V10)</f>
        <v>0</v>
      </c>
      <c r="K73" s="95">
        <f>(辰野町!$V11)</f>
        <v>0</v>
      </c>
      <c r="O73" s="95">
        <f t="shared" si="3"/>
        <v>3</v>
      </c>
      <c r="P73" s="95"/>
      <c r="Q73" s="95"/>
      <c r="R73" s="95"/>
      <c r="S73" s="95"/>
      <c r="T73" s="95">
        <f t="shared" si="2"/>
        <v>3</v>
      </c>
    </row>
    <row r="74" spans="1:21">
      <c r="A74" s="267" t="s">
        <v>5746</v>
      </c>
      <c r="B74" s="95">
        <f>(大垣市!$V2)</f>
        <v>0</v>
      </c>
      <c r="C74" s="95">
        <f>(大垣市!$V3)</f>
        <v>0</v>
      </c>
      <c r="D74" s="95">
        <f>(大垣市!$V4)</f>
        <v>0</v>
      </c>
      <c r="E74" s="95">
        <f>(大垣市!$V5)</f>
        <v>0</v>
      </c>
      <c r="F74" s="95">
        <f>(大垣市!$V6)</f>
        <v>0</v>
      </c>
      <c r="G74" s="95">
        <f>(大垣市!$V7)</f>
        <v>6</v>
      </c>
      <c r="H74" s="95">
        <f>(大垣市!$V8)</f>
        <v>13</v>
      </c>
      <c r="I74" s="95">
        <f>(大垣市!$V9)</f>
        <v>15</v>
      </c>
      <c r="J74" s="95">
        <f>(大垣市!$V10)</f>
        <v>0</v>
      </c>
      <c r="K74" s="95">
        <f>(大垣市!$V11)</f>
        <v>0</v>
      </c>
      <c r="O74" s="95">
        <f t="shared" si="3"/>
        <v>34</v>
      </c>
      <c r="P74" s="95"/>
      <c r="Q74" s="95"/>
      <c r="R74" s="95"/>
      <c r="S74" s="95"/>
      <c r="T74" s="95">
        <f t="shared" si="2"/>
        <v>34</v>
      </c>
    </row>
    <row r="75" spans="1:21">
      <c r="A75" s="267" t="s">
        <v>5747</v>
      </c>
      <c r="B75" s="95">
        <f>(小豆町!$V2)</f>
        <v>0</v>
      </c>
      <c r="C75" s="95">
        <f>(小豆町!$V3)</f>
        <v>0</v>
      </c>
      <c r="D75" s="95">
        <f>(小豆町!$V4)</f>
        <v>0</v>
      </c>
      <c r="E75" s="95">
        <f>(小豆町!$V5)</f>
        <v>0</v>
      </c>
      <c r="F75" s="95">
        <f>(小豆町!$V6)</f>
        <v>0</v>
      </c>
      <c r="G75" s="95">
        <f>(小豆町!$V7)</f>
        <v>1</v>
      </c>
      <c r="H75" s="95">
        <f>(小豆町!$V8)</f>
        <v>0</v>
      </c>
      <c r="I75" s="95">
        <f>(小豆町!$V9)</f>
        <v>0</v>
      </c>
      <c r="J75" s="95">
        <f>(小豆町!$V10)</f>
        <v>0</v>
      </c>
      <c r="K75" s="95">
        <f>(小豆町!$V11)</f>
        <v>0</v>
      </c>
      <c r="O75" s="95">
        <f t="shared" si="3"/>
        <v>1</v>
      </c>
      <c r="P75" s="95"/>
      <c r="Q75" s="95"/>
      <c r="R75" s="95"/>
      <c r="S75" s="95"/>
      <c r="T75" s="95">
        <f t="shared" si="2"/>
        <v>1</v>
      </c>
    </row>
    <row r="76" spans="1:21">
      <c r="A76" s="267" t="s">
        <v>5748</v>
      </c>
      <c r="B76" s="95">
        <f>(七ヶ宿町!$V2)</f>
        <v>0</v>
      </c>
      <c r="C76" s="95">
        <f>(七ヶ宿町!$V3)</f>
        <v>0</v>
      </c>
      <c r="D76" s="95">
        <f>(七ヶ宿町!$V4)</f>
        <v>0</v>
      </c>
      <c r="E76" s="95">
        <f>(七ヶ宿町!$V5)</f>
        <v>0</v>
      </c>
      <c r="F76" s="95">
        <f>(七ヶ宿町!$V6)</f>
        <v>0</v>
      </c>
      <c r="G76" s="95">
        <f>(七ヶ宿町!$V7)</f>
        <v>8</v>
      </c>
      <c r="H76" s="95">
        <f>(七ヶ宿町!$V8)</f>
        <v>1</v>
      </c>
      <c r="I76" s="95">
        <f>(七ヶ宿町!$V10)</f>
        <v>0</v>
      </c>
      <c r="J76" s="95">
        <f>(七ヶ宿町!$V11)</f>
        <v>0</v>
      </c>
      <c r="K76" s="95">
        <f>(七ヶ宿町!$V12)</f>
        <v>0</v>
      </c>
      <c r="O76" s="95">
        <f t="shared" si="3"/>
        <v>9</v>
      </c>
      <c r="P76" s="95">
        <v>8</v>
      </c>
      <c r="Q76" s="95"/>
      <c r="R76" s="95"/>
      <c r="S76" s="95"/>
      <c r="T76" s="95">
        <f t="shared" si="2"/>
        <v>1</v>
      </c>
    </row>
    <row r="77" spans="1:21">
      <c r="A77" s="744" t="s">
        <v>5749</v>
      </c>
      <c r="B77" s="95">
        <f>(直島町!$V2)</f>
        <v>0</v>
      </c>
      <c r="C77" s="95">
        <f>(直島町!$V3)</f>
        <v>0</v>
      </c>
      <c r="D77" s="95">
        <f>(直島町!$V4)</f>
        <v>0</v>
      </c>
      <c r="E77" s="95">
        <f>(直島町!$V5)</f>
        <v>0</v>
      </c>
      <c r="F77" s="95">
        <f>(直島町!$V6)</f>
        <v>0</v>
      </c>
      <c r="G77" s="95">
        <f>(直島町!$V7)</f>
        <v>15</v>
      </c>
      <c r="H77" s="95">
        <f>(直島町!$V8)</f>
        <v>2</v>
      </c>
      <c r="I77" s="95">
        <f>(直島町!$V9)</f>
        <v>1</v>
      </c>
      <c r="J77" s="95">
        <f>(直島町!$V10)</f>
        <v>0</v>
      </c>
      <c r="K77" s="95">
        <f>(直島町!$V11)</f>
        <v>0</v>
      </c>
      <c r="O77" s="95">
        <f t="shared" si="3"/>
        <v>18</v>
      </c>
      <c r="P77" s="95"/>
      <c r="Q77" s="95"/>
      <c r="R77" s="95"/>
      <c r="S77" s="95"/>
      <c r="T77" s="95">
        <f t="shared" si="2"/>
        <v>18</v>
      </c>
    </row>
    <row r="78" spans="1:21">
      <c r="A78" s="95" t="s">
        <v>5554</v>
      </c>
      <c r="B78" s="95">
        <f>(茅野市!$V2)</f>
        <v>0</v>
      </c>
      <c r="C78" s="95">
        <f>(茅野市!$V3)</f>
        <v>0</v>
      </c>
      <c r="D78" s="95">
        <f>(茅野市!$V4)</f>
        <v>0</v>
      </c>
      <c r="E78" s="95">
        <f>(茅野市!$V5)</f>
        <v>0</v>
      </c>
      <c r="F78" s="95">
        <f>(茅野市!$V6)</f>
        <v>0</v>
      </c>
      <c r="G78" s="95">
        <f>(茅野市!$V7)</f>
        <v>1</v>
      </c>
      <c r="H78" s="95">
        <f>(茅野市!$V8)</f>
        <v>0</v>
      </c>
      <c r="I78" s="95">
        <f>(茅野市!$V9)</f>
        <v>0</v>
      </c>
      <c r="J78" s="95">
        <f>(茅野市!$V10)</f>
        <v>0</v>
      </c>
      <c r="K78" s="95">
        <f>(茅野市!$V11)</f>
        <v>0</v>
      </c>
      <c r="O78" s="95">
        <f t="shared" si="3"/>
        <v>1</v>
      </c>
      <c r="P78" s="95"/>
      <c r="Q78" s="95"/>
      <c r="R78" s="95"/>
      <c r="S78" s="95"/>
      <c r="T78" s="95">
        <f t="shared" si="2"/>
        <v>1</v>
      </c>
    </row>
    <row r="79" spans="1:21">
      <c r="A79" s="95" t="s">
        <v>13698</v>
      </c>
      <c r="B79" s="95">
        <f>(佐渡市!$V2)</f>
        <v>0</v>
      </c>
      <c r="C79" s="95">
        <f>(佐渡市!$V3)</f>
        <v>0</v>
      </c>
      <c r="D79" s="95">
        <f>(佐渡市!$V4)</f>
        <v>0</v>
      </c>
      <c r="E79" s="95">
        <f>(佐渡市!$V5)</f>
        <v>0</v>
      </c>
      <c r="F79" s="95">
        <f>(佐渡市!$V6)</f>
        <v>0</v>
      </c>
      <c r="G79" s="95">
        <f>(佐渡市!$V7)</f>
        <v>15</v>
      </c>
      <c r="H79" s="95">
        <f>(佐渡市!$V8)</f>
        <v>0</v>
      </c>
      <c r="I79" s="95">
        <f>(佐渡市!$V9)</f>
        <v>0</v>
      </c>
      <c r="J79" s="95">
        <f>(佐渡市!$V10)</f>
        <v>0</v>
      </c>
      <c r="K79" s="95">
        <f>(佐渡市!$V11)</f>
        <v>0</v>
      </c>
      <c r="O79" s="95">
        <f t="shared" si="3"/>
        <v>15</v>
      </c>
      <c r="P79" s="95"/>
      <c r="Q79" s="95"/>
      <c r="R79" s="95"/>
      <c r="S79" s="95"/>
      <c r="T79" s="95">
        <f t="shared" si="2"/>
        <v>15</v>
      </c>
    </row>
    <row r="80" spans="1:21">
      <c r="A80" s="95" t="s">
        <v>5798</v>
      </c>
      <c r="B80" s="95">
        <f>(大分市水道!$V2)</f>
        <v>0</v>
      </c>
      <c r="C80" s="95">
        <f>(大分市水道!$V3)</f>
        <v>0</v>
      </c>
      <c r="D80" s="95">
        <f>(大分市水道!$V4)</f>
        <v>0</v>
      </c>
      <c r="E80" s="95">
        <f>(大分市水道!$V5)</f>
        <v>0</v>
      </c>
      <c r="F80" s="95">
        <f>(大分市水道!$V6)</f>
        <v>0</v>
      </c>
      <c r="G80" s="95">
        <f>(大分市水道!$V7)</f>
        <v>1</v>
      </c>
      <c r="H80" s="95">
        <f>(大分市水道!$V8)</f>
        <v>8</v>
      </c>
      <c r="I80" s="95">
        <f>(大分市水道!$V9)</f>
        <v>2</v>
      </c>
      <c r="J80" s="95">
        <f>(大分市水道!$V10)</f>
        <v>1</v>
      </c>
      <c r="K80" s="95">
        <f>(大分市水道!$V11)</f>
        <v>0</v>
      </c>
      <c r="O80" s="95">
        <f t="shared" si="3"/>
        <v>12</v>
      </c>
      <c r="P80" s="95"/>
      <c r="Q80" s="95"/>
      <c r="R80" s="95"/>
      <c r="S80" s="95"/>
      <c r="T80" s="95">
        <f t="shared" si="2"/>
        <v>12</v>
      </c>
    </row>
    <row r="81" spans="1:20">
      <c r="A81" s="95" t="s">
        <v>11304</v>
      </c>
      <c r="B81" s="95">
        <f>(各務原市!$V2)</f>
        <v>0</v>
      </c>
      <c r="C81" s="95">
        <f>(各務原市!$V3)</f>
        <v>0</v>
      </c>
      <c r="D81" s="95">
        <f>(各務原市!$V4)</f>
        <v>0</v>
      </c>
      <c r="E81" s="95">
        <f>(各務原市!$V5)</f>
        <v>0</v>
      </c>
      <c r="F81" s="95">
        <f>(各務原市!$V6)</f>
        <v>0</v>
      </c>
      <c r="G81" s="95">
        <f>(各務原市!$V7)</f>
        <v>1</v>
      </c>
      <c r="H81" s="95">
        <f>(各務原市!$V8)</f>
        <v>1</v>
      </c>
      <c r="I81" s="95">
        <f>(各務原市!$V9)</f>
        <v>0</v>
      </c>
      <c r="J81" s="95">
        <f>(各務原市!$V10)</f>
        <v>0</v>
      </c>
      <c r="K81" s="95">
        <f>(各務原市!$V11)</f>
        <v>0</v>
      </c>
      <c r="O81" s="95">
        <f t="shared" si="3"/>
        <v>2</v>
      </c>
      <c r="P81" s="95"/>
      <c r="Q81" s="95"/>
      <c r="R81" s="95"/>
      <c r="S81" s="95"/>
      <c r="T81" s="95">
        <f t="shared" si="2"/>
        <v>2</v>
      </c>
    </row>
    <row r="82" spans="1:20">
      <c r="A82" s="95" t="s">
        <v>5894</v>
      </c>
      <c r="B82" s="95">
        <f>(古賀市!$V2)</f>
        <v>0</v>
      </c>
      <c r="C82" s="95">
        <f>(古賀市!$V3)</f>
        <v>0</v>
      </c>
      <c r="D82" s="95">
        <f>(古賀市!$V4)</f>
        <v>0</v>
      </c>
      <c r="E82" s="95">
        <f>(古賀市!$V5)</f>
        <v>0</v>
      </c>
      <c r="F82" s="95">
        <f>(古賀市!$V6)</f>
        <v>0</v>
      </c>
      <c r="G82" s="95">
        <f>(古賀市!$V7)</f>
        <v>15</v>
      </c>
      <c r="H82" s="95">
        <f>(古賀市!$V8)</f>
        <v>5</v>
      </c>
      <c r="I82" s="95">
        <f>(古賀市!$V9)</f>
        <v>2</v>
      </c>
      <c r="J82" s="95">
        <f>(古賀市!$V10)</f>
        <v>0</v>
      </c>
      <c r="K82" s="95">
        <f>(古賀市!$V11)</f>
        <v>0</v>
      </c>
      <c r="O82" s="95">
        <f t="shared" si="3"/>
        <v>22</v>
      </c>
      <c r="P82" s="95"/>
      <c r="Q82" s="95"/>
      <c r="R82" s="95"/>
      <c r="S82" s="95"/>
      <c r="T82" s="95">
        <f t="shared" si="2"/>
        <v>22</v>
      </c>
    </row>
    <row r="83" spans="1:20">
      <c r="A83" s="95" t="s">
        <v>5918</v>
      </c>
      <c r="B83" s="95">
        <f>(西原衛生工業所!$V2)</f>
        <v>0</v>
      </c>
      <c r="C83" s="95">
        <f>(西原衛生工業所!$V3)</f>
        <v>0</v>
      </c>
      <c r="D83" s="95">
        <f>(西原衛生工業所!$V4)</f>
        <v>0</v>
      </c>
      <c r="E83" s="95">
        <f>(西原衛生工業所!$V5)</f>
        <v>0</v>
      </c>
      <c r="F83" s="95">
        <f>(西原衛生工業所!$V6)</f>
        <v>0</v>
      </c>
      <c r="G83" s="95">
        <f>(西原衛生工業所!$V7)</f>
        <v>2</v>
      </c>
      <c r="H83" s="95">
        <f>(西原衛生工業所!$V8)</f>
        <v>0</v>
      </c>
      <c r="I83" s="95">
        <f>(西原衛生工業所!$V9)</f>
        <v>1</v>
      </c>
      <c r="J83" s="95">
        <f>(西原衛生工業所!$V10)</f>
        <v>0</v>
      </c>
      <c r="K83" s="95">
        <f>(西原衛生工業所!$V11)</f>
        <v>0</v>
      </c>
      <c r="O83" s="95">
        <f t="shared" si="3"/>
        <v>3</v>
      </c>
      <c r="P83" s="95">
        <v>3</v>
      </c>
      <c r="Q83" s="95"/>
      <c r="R83" s="95"/>
      <c r="S83" s="95"/>
      <c r="T83" s="95">
        <f t="shared" si="2"/>
        <v>0</v>
      </c>
    </row>
    <row r="84" spans="1:20">
      <c r="A84" s="95" t="s">
        <v>6248</v>
      </c>
      <c r="B84" s="95">
        <f>(飯島町!$V2)</f>
        <v>0</v>
      </c>
      <c r="C84" s="95">
        <f>(飯島町!$V3)</f>
        <v>0</v>
      </c>
      <c r="D84" s="95">
        <f>(飯島町!$V4)</f>
        <v>0</v>
      </c>
      <c r="E84" s="95">
        <f>(飯島町!$V5)</f>
        <v>0</v>
      </c>
      <c r="F84" s="95">
        <f>(飯島町!$V6)</f>
        <v>0</v>
      </c>
      <c r="G84" s="95">
        <f>(飯島町!$V7)</f>
        <v>2</v>
      </c>
      <c r="H84" s="95">
        <f>(飯島町!$V8)</f>
        <v>6</v>
      </c>
      <c r="I84" s="95">
        <f>(飯島町!$V9)</f>
        <v>3</v>
      </c>
      <c r="J84" s="95">
        <f>(飯島町!$V10)</f>
        <v>2</v>
      </c>
      <c r="K84" s="95">
        <f>(飯島町!$V11)</f>
        <v>0</v>
      </c>
      <c r="O84" s="95">
        <f t="shared" si="3"/>
        <v>13</v>
      </c>
      <c r="P84" s="95"/>
      <c r="Q84" s="95"/>
      <c r="R84" s="95"/>
      <c r="S84" s="95"/>
      <c r="T84" s="95">
        <f t="shared" si="2"/>
        <v>13</v>
      </c>
    </row>
    <row r="85" spans="1:20">
      <c r="A85" s="744" t="s">
        <v>6314</v>
      </c>
      <c r="B85" s="95">
        <f>(瑞浪市!$V2)</f>
        <v>0</v>
      </c>
      <c r="C85" s="95">
        <f>(瑞浪市!$V5)</f>
        <v>0</v>
      </c>
      <c r="D85" s="95">
        <f>(瑞浪市!$V6)</f>
        <v>0</v>
      </c>
      <c r="E85" s="95">
        <f>(瑞浪市!$V7)</f>
        <v>0</v>
      </c>
      <c r="F85" s="95">
        <f>(瑞浪市!$V8)</f>
        <v>0</v>
      </c>
      <c r="G85" s="95">
        <f>(瑞浪市!$V9)</f>
        <v>26</v>
      </c>
      <c r="H85" s="95">
        <f>(瑞浪市!$V10)</f>
        <v>22</v>
      </c>
      <c r="I85" s="95">
        <f>(瑞浪市!$V11)</f>
        <v>8</v>
      </c>
      <c r="J85" s="95">
        <f>(瑞浪市!$V12)</f>
        <v>1</v>
      </c>
      <c r="K85" s="95">
        <f>(瑞浪市!$V13)</f>
        <v>1</v>
      </c>
      <c r="O85" s="95">
        <f t="shared" si="3"/>
        <v>58</v>
      </c>
      <c r="P85" s="95"/>
      <c r="Q85" s="95">
        <v>45</v>
      </c>
      <c r="R85" s="95"/>
      <c r="S85" s="95"/>
      <c r="T85" s="95">
        <f t="shared" si="2"/>
        <v>13</v>
      </c>
    </row>
    <row r="86" spans="1:20">
      <c r="A86" s="95" t="s">
        <v>6409</v>
      </c>
      <c r="B86" s="95">
        <f>(飛島村!$V2)</f>
        <v>0</v>
      </c>
      <c r="C86" s="95">
        <f>(飛島村!$V3)</f>
        <v>0</v>
      </c>
      <c r="D86" s="95">
        <f>(飛島村!$V4)</f>
        <v>0</v>
      </c>
      <c r="E86" s="95">
        <f>(飛島村!$V5)</f>
        <v>0</v>
      </c>
      <c r="F86" s="95">
        <f>(飛島村!$V6)</f>
        <v>0</v>
      </c>
      <c r="G86" s="95">
        <f>(飛島村!$V7)</f>
        <v>3</v>
      </c>
      <c r="H86" s="95">
        <f>(飛島村!$V8)</f>
        <v>1</v>
      </c>
      <c r="I86" s="95">
        <f>(飛島村!$V9)</f>
        <v>0</v>
      </c>
      <c r="J86" s="95">
        <f>(飛島村!$V10)</f>
        <v>0</v>
      </c>
      <c r="K86" s="95">
        <f>(飛島村!$V11)</f>
        <v>0</v>
      </c>
      <c r="O86" s="95">
        <f t="shared" si="3"/>
        <v>4</v>
      </c>
      <c r="P86" s="95">
        <v>4</v>
      </c>
      <c r="Q86" s="95"/>
      <c r="R86" s="95"/>
      <c r="S86" s="95"/>
      <c r="T86" s="95">
        <f t="shared" si="2"/>
        <v>0</v>
      </c>
    </row>
    <row r="87" spans="1:20">
      <c r="A87" s="744" t="s">
        <v>6410</v>
      </c>
      <c r="B87" s="95">
        <f>(世羅町!$V22)</f>
        <v>0</v>
      </c>
      <c r="C87" s="95">
        <f>(世羅町!$V32)</f>
        <v>0</v>
      </c>
      <c r="D87" s="95">
        <f>(世羅町!$V4)</f>
        <v>0</v>
      </c>
      <c r="E87" s="95">
        <f>(世羅町!$V5)</f>
        <v>0</v>
      </c>
      <c r="F87" s="95">
        <f>(世羅町!$V6)</f>
        <v>0</v>
      </c>
      <c r="G87" s="95">
        <f>(世羅町!$V7)</f>
        <v>6</v>
      </c>
      <c r="H87" s="95">
        <f>(世羅町!$V8)</f>
        <v>0</v>
      </c>
      <c r="I87" s="95">
        <f>(世羅町!$V9)</f>
        <v>0</v>
      </c>
      <c r="J87" s="95">
        <f>(世羅町!$V10)</f>
        <v>0</v>
      </c>
      <c r="K87" s="95">
        <f>(世羅町!$V11)</f>
        <v>0</v>
      </c>
      <c r="O87" s="95">
        <f t="shared" si="3"/>
        <v>6</v>
      </c>
      <c r="P87" s="95"/>
      <c r="Q87" s="95"/>
      <c r="R87" s="95"/>
      <c r="S87" s="95"/>
      <c r="T87" s="95">
        <f t="shared" si="2"/>
        <v>6</v>
      </c>
    </row>
    <row r="88" spans="1:20">
      <c r="A88" s="95" t="s">
        <v>6412</v>
      </c>
      <c r="B88" s="95">
        <f>(豊岡市水道!$V2)</f>
        <v>0</v>
      </c>
      <c r="C88" s="95">
        <f>(豊岡市水道!$V3)</f>
        <v>0</v>
      </c>
      <c r="D88" s="95">
        <f>(豊岡市水道!$V4)</f>
        <v>0</v>
      </c>
      <c r="E88" s="95">
        <f>(豊岡市水道!$V5)</f>
        <v>0</v>
      </c>
      <c r="F88" s="95">
        <f>(豊岡市水道!$V6)</f>
        <v>0</v>
      </c>
      <c r="G88" s="95">
        <f>(豊岡市水道!$V7)</f>
        <v>12</v>
      </c>
      <c r="H88" s="95">
        <f>(豊岡市水道!$V8)</f>
        <v>1</v>
      </c>
      <c r="I88" s="95">
        <f>(豊岡市水道!$V9)</f>
        <v>0</v>
      </c>
      <c r="J88" s="95">
        <f>(豊岡市水道!$V10)</f>
        <v>0</v>
      </c>
      <c r="K88" s="95">
        <f>(豊岡市水道!$V11)</f>
        <v>0</v>
      </c>
      <c r="O88" s="95">
        <f t="shared" si="3"/>
        <v>13</v>
      </c>
      <c r="P88" s="95"/>
      <c r="Q88" s="95"/>
      <c r="R88" s="95"/>
      <c r="S88" s="95"/>
      <c r="T88" s="95">
        <f t="shared" si="2"/>
        <v>13</v>
      </c>
    </row>
    <row r="89" spans="1:20">
      <c r="A89" s="95" t="s">
        <v>6411</v>
      </c>
      <c r="B89" s="95">
        <f>(毛呂山町!$V2)</f>
        <v>0</v>
      </c>
      <c r="C89" s="95">
        <f>(毛呂山町!$V3)</f>
        <v>0</v>
      </c>
      <c r="D89" s="95">
        <f>(毛呂山町!$V4)</f>
        <v>0</v>
      </c>
      <c r="E89" s="95">
        <f>(毛呂山町!$V5)</f>
        <v>0</v>
      </c>
      <c r="F89" s="95">
        <f>(毛呂山町!$V6)</f>
        <v>0</v>
      </c>
      <c r="G89" s="95">
        <f>(毛呂山町!$V7)</f>
        <v>3</v>
      </c>
      <c r="H89" s="95">
        <f>(毛呂山町!$V8)</f>
        <v>1</v>
      </c>
      <c r="I89" s="95">
        <f>(毛呂山町!$V9)</f>
        <v>3</v>
      </c>
      <c r="J89" s="95">
        <f>(毛呂山町!$V10)</f>
        <v>0</v>
      </c>
      <c r="K89" s="95">
        <f>(毛呂山町!$V11)</f>
        <v>0</v>
      </c>
      <c r="O89" s="95">
        <f t="shared" si="3"/>
        <v>7</v>
      </c>
      <c r="P89" s="95"/>
      <c r="Q89" s="95"/>
      <c r="R89" s="95"/>
      <c r="S89" s="95"/>
      <c r="T89" s="95">
        <f t="shared" si="2"/>
        <v>7</v>
      </c>
    </row>
    <row r="90" spans="1:20">
      <c r="A90" s="95" t="s">
        <v>6553</v>
      </c>
      <c r="B90" s="95">
        <f>(広川町!$V2)</f>
        <v>0</v>
      </c>
      <c r="C90" s="95">
        <f>(広川町!$V3)</f>
        <v>0</v>
      </c>
      <c r="D90" s="95">
        <f>(広川町!$V4)</f>
        <v>0</v>
      </c>
      <c r="E90" s="95">
        <f>(広川町!$V5)</f>
        <v>0</v>
      </c>
      <c r="F90" s="95">
        <f>(広川町!$V6)</f>
        <v>0</v>
      </c>
      <c r="G90" s="95">
        <f>(広川町!$V7)</f>
        <v>3</v>
      </c>
      <c r="H90" s="95">
        <f>(広川町!$V8)</f>
        <v>1</v>
      </c>
      <c r="I90" s="95">
        <f>(広川町!$V9)</f>
        <v>1</v>
      </c>
      <c r="J90" s="95">
        <f>(広川町!$V10)</f>
        <v>1</v>
      </c>
      <c r="K90" s="95">
        <f>(広川町!$V11)</f>
        <v>0</v>
      </c>
      <c r="O90" s="95">
        <f t="shared" si="3"/>
        <v>6</v>
      </c>
      <c r="P90" s="95"/>
      <c r="Q90" s="95"/>
      <c r="R90" s="95"/>
      <c r="S90" s="95"/>
      <c r="T90" s="95">
        <f t="shared" si="2"/>
        <v>6</v>
      </c>
    </row>
    <row r="91" spans="1:20">
      <c r="A91" s="95" t="s">
        <v>6677</v>
      </c>
      <c r="B91" s="95">
        <f>(永平寺町!$V2)</f>
        <v>0</v>
      </c>
      <c r="C91" s="95">
        <f>(永平寺町!$V3)</f>
        <v>0</v>
      </c>
      <c r="D91" s="95">
        <f>(永平寺町!$V4)</f>
        <v>0</v>
      </c>
      <c r="E91" s="95">
        <f>(永平寺町!$V5)</f>
        <v>0</v>
      </c>
      <c r="F91" s="95">
        <f>(永平寺町!$V6)</f>
        <v>0</v>
      </c>
      <c r="G91" s="95">
        <f>(永平寺町!$V7)</f>
        <v>4</v>
      </c>
      <c r="H91" s="95">
        <f>(永平寺町!$V8)</f>
        <v>0</v>
      </c>
      <c r="I91" s="95">
        <f>(永平寺町!$V9)</f>
        <v>0</v>
      </c>
      <c r="J91" s="95">
        <f>(永平寺町!$V10)</f>
        <v>0</v>
      </c>
      <c r="K91" s="95">
        <f>(永平寺町!$V11)</f>
        <v>0</v>
      </c>
      <c r="O91" s="95">
        <f t="shared" si="3"/>
        <v>4</v>
      </c>
      <c r="P91" s="95">
        <v>3</v>
      </c>
      <c r="Q91" s="95"/>
      <c r="R91" s="95"/>
      <c r="S91" s="95"/>
      <c r="T91" s="95">
        <f t="shared" si="2"/>
        <v>1</v>
      </c>
    </row>
    <row r="92" spans="1:20">
      <c r="A92" s="95" t="s">
        <v>6694</v>
      </c>
      <c r="B92" s="95">
        <f>(ひたちなか市WA!$V2)</f>
        <v>0</v>
      </c>
      <c r="C92" s="95">
        <f>(ひたちなか市WA!$V3)</f>
        <v>0</v>
      </c>
      <c r="D92" s="95">
        <f>(ひたちなか市WA!$V4)</f>
        <v>0</v>
      </c>
      <c r="E92" s="95">
        <f>(ひたちなか市WA!$V5)</f>
        <v>0</v>
      </c>
      <c r="F92" s="95">
        <f>(ひたちなか市WA!$V6)</f>
        <v>0</v>
      </c>
      <c r="G92" s="95">
        <f>(ひたちなか市WA!$V7)</f>
        <v>1</v>
      </c>
      <c r="H92" s="95">
        <f>(ひたちなか市WA!$V8)</f>
        <v>0</v>
      </c>
      <c r="I92" s="95">
        <f>(ひたちなか市WA!$V9)</f>
        <v>0</v>
      </c>
      <c r="J92" s="95">
        <f>(ひたちなか市WA!$V10)</f>
        <v>0</v>
      </c>
      <c r="K92" s="95">
        <f>(ひたちなか市WA!$V11)</f>
        <v>0</v>
      </c>
      <c r="O92" s="95">
        <f t="shared" si="3"/>
        <v>1</v>
      </c>
      <c r="P92" s="95"/>
      <c r="Q92" s="95">
        <v>1</v>
      </c>
      <c r="R92" s="95"/>
      <c r="S92" s="95"/>
      <c r="T92" s="95">
        <f t="shared" si="2"/>
        <v>0</v>
      </c>
    </row>
    <row r="93" spans="1:20">
      <c r="A93" s="95" t="s">
        <v>6698</v>
      </c>
      <c r="B93" s="95">
        <f>(木曽岬町!$V2)</f>
        <v>0</v>
      </c>
      <c r="C93" s="95">
        <f>(木曽岬町!$V3)</f>
        <v>0</v>
      </c>
      <c r="D93" s="95">
        <f>(木曽岬町!$V4)</f>
        <v>0</v>
      </c>
      <c r="E93" s="95">
        <f>(木曽岬町!$V5)</f>
        <v>0</v>
      </c>
      <c r="F93" s="95">
        <f>(木曽岬町!$V6)</f>
        <v>0</v>
      </c>
      <c r="G93" s="95">
        <f>(木曽岬町!$V7)</f>
        <v>4</v>
      </c>
      <c r="H93" s="95">
        <f>(木曽岬町!$V8)</f>
        <v>2</v>
      </c>
      <c r="I93" s="95">
        <f>(木曽岬町!$V9)</f>
        <v>1</v>
      </c>
      <c r="J93" s="95">
        <f>(木曽岬町!$V10)</f>
        <v>0</v>
      </c>
      <c r="K93" s="95">
        <f>(木曽岬町!$V11)</f>
        <v>0</v>
      </c>
      <c r="O93" s="95">
        <f t="shared" si="3"/>
        <v>7</v>
      </c>
      <c r="P93" s="95"/>
      <c r="Q93" s="95"/>
      <c r="R93" s="95"/>
      <c r="S93" s="95"/>
      <c r="T93" s="95">
        <f t="shared" si="2"/>
        <v>7</v>
      </c>
    </row>
    <row r="94" spans="1:20">
      <c r="A94" s="95" t="s">
        <v>6873</v>
      </c>
      <c r="B94" s="95">
        <f>(香取市!$V2)</f>
        <v>0</v>
      </c>
      <c r="C94" s="95">
        <f>(香取市!$V3)</f>
        <v>0</v>
      </c>
      <c r="D94" s="95">
        <f>(香取市!$V4)</f>
        <v>0</v>
      </c>
      <c r="E94" s="95">
        <f>(香取市!$V5)</f>
        <v>0</v>
      </c>
      <c r="F94" s="95">
        <f>(香取市!$V6)</f>
        <v>0</v>
      </c>
      <c r="G94" s="95">
        <f>(香取市!$V7)</f>
        <v>1</v>
      </c>
      <c r="H94" s="95">
        <f>(香取市!$V8)</f>
        <v>0</v>
      </c>
      <c r="I94" s="95">
        <f>(香取市!$V9)</f>
        <v>0</v>
      </c>
      <c r="J94" s="95">
        <f>(香取市!$V10)</f>
        <v>0</v>
      </c>
      <c r="K94" s="95">
        <f>(香取市!$V11)</f>
        <v>0</v>
      </c>
      <c r="O94" s="95">
        <f t="shared" si="3"/>
        <v>1</v>
      </c>
      <c r="P94" s="95"/>
      <c r="Q94" s="95"/>
      <c r="R94" s="95"/>
      <c r="S94" s="95"/>
      <c r="T94" s="95">
        <f t="shared" si="2"/>
        <v>1</v>
      </c>
    </row>
    <row r="95" spans="1:20">
      <c r="A95" s="95" t="s">
        <v>6957</v>
      </c>
      <c r="B95" s="95">
        <f>(加須市!$V2)</f>
        <v>0</v>
      </c>
      <c r="C95" s="95">
        <f>(加須市!$V3)</f>
        <v>0</v>
      </c>
      <c r="D95" s="95">
        <f>(加須市!$V4)</f>
        <v>0</v>
      </c>
      <c r="E95" s="95">
        <f>(加須市!$V5)</f>
        <v>0</v>
      </c>
      <c r="F95" s="95">
        <f>(加須市!$V6)</f>
        <v>0</v>
      </c>
      <c r="G95" s="95">
        <f>(加須市!$V7)</f>
        <v>1</v>
      </c>
      <c r="H95" s="95">
        <f>(加須市!$V8)</f>
        <v>0</v>
      </c>
      <c r="I95" s="95">
        <f>(加須市!$V9)</f>
        <v>0</v>
      </c>
      <c r="J95" s="95">
        <f>(加須市!$V10)</f>
        <v>0</v>
      </c>
      <c r="K95" s="95">
        <f>(加須市!$V11)</f>
        <v>0</v>
      </c>
      <c r="O95" s="95">
        <f t="shared" si="3"/>
        <v>1</v>
      </c>
      <c r="P95" s="95"/>
      <c r="Q95" s="95"/>
      <c r="R95" s="95"/>
      <c r="S95" s="95"/>
      <c r="T95" s="95">
        <f t="shared" si="2"/>
        <v>1</v>
      </c>
    </row>
    <row r="96" spans="1:20">
      <c r="A96" s="95" t="s">
        <v>6965</v>
      </c>
      <c r="B96" s="95">
        <f>(明石市!$V2)</f>
        <v>0</v>
      </c>
      <c r="C96" s="95">
        <f>(明石市!$V3)</f>
        <v>0</v>
      </c>
      <c r="D96" s="95">
        <f>(明石市!$V4)</f>
        <v>0</v>
      </c>
      <c r="E96" s="95">
        <f>(明石市!$V5)</f>
        <v>0</v>
      </c>
      <c r="F96" s="95">
        <f>(明石市!$V6)</f>
        <v>0</v>
      </c>
      <c r="G96" s="95">
        <f>(明石市!$V7)</f>
        <v>1</v>
      </c>
      <c r="H96" s="95">
        <f>(明石市!$V8)</f>
        <v>0</v>
      </c>
      <c r="I96" s="95">
        <f>(明石市!$V9)</f>
        <v>0</v>
      </c>
      <c r="J96" s="95">
        <f>(明石市!$V10)</f>
        <v>0</v>
      </c>
      <c r="K96" s="95">
        <f>(明石市!$V11)</f>
        <v>0</v>
      </c>
      <c r="O96" s="95">
        <f t="shared" si="3"/>
        <v>1</v>
      </c>
      <c r="P96" s="95"/>
      <c r="Q96" s="95"/>
      <c r="R96" s="95"/>
      <c r="S96" s="95"/>
      <c r="T96" s="95">
        <f t="shared" si="2"/>
        <v>1</v>
      </c>
    </row>
    <row r="97" spans="1:20">
      <c r="A97" s="95" t="s">
        <v>7245</v>
      </c>
      <c r="B97" s="95">
        <f>(笛吹市!$V2)</f>
        <v>0</v>
      </c>
      <c r="C97" s="95">
        <f>(笛吹市!$V3)</f>
        <v>0</v>
      </c>
      <c r="D97" s="95">
        <f>(笛吹市!$V4)</f>
        <v>0</v>
      </c>
      <c r="E97" s="95">
        <f>(笛吹市!$V5)</f>
        <v>0</v>
      </c>
      <c r="F97" s="95">
        <f>(笛吹市!$V6)</f>
        <v>0</v>
      </c>
      <c r="G97" s="95">
        <f>(笛吹市!$V7)</f>
        <v>4</v>
      </c>
      <c r="H97" s="95">
        <f>(笛吹市!$V8)</f>
        <v>1</v>
      </c>
      <c r="I97" s="95">
        <f>(笛吹市!$V9)</f>
        <v>1</v>
      </c>
      <c r="J97" s="95">
        <f>(笛吹市!$V10)</f>
        <v>0</v>
      </c>
      <c r="K97" s="95">
        <f>(笛吹市!$V11)</f>
        <v>0</v>
      </c>
      <c r="O97" s="95">
        <f t="shared" si="3"/>
        <v>6</v>
      </c>
      <c r="P97" s="95"/>
      <c r="Q97" s="95"/>
      <c r="R97" s="95"/>
      <c r="S97" s="95"/>
      <c r="T97" s="95">
        <f t="shared" si="2"/>
        <v>6</v>
      </c>
    </row>
    <row r="98" spans="1:20">
      <c r="A98" s="95" t="s">
        <v>13699</v>
      </c>
      <c r="B98" s="95">
        <f>(十和田市!$V2)</f>
        <v>0</v>
      </c>
      <c r="C98" s="95">
        <f>(十和田市!$V3)</f>
        <v>0</v>
      </c>
      <c r="D98" s="95">
        <f>(十和田市!$V4)</f>
        <v>0</v>
      </c>
      <c r="E98" s="95">
        <f>(十和田市!$V5)</f>
        <v>0</v>
      </c>
      <c r="F98" s="95">
        <f>(十和田市!$V6)</f>
        <v>0</v>
      </c>
      <c r="G98" s="95">
        <f>(十和田市!$V7)</f>
        <v>2</v>
      </c>
      <c r="H98" s="95">
        <f>(十和田市!$V8)</f>
        <v>1</v>
      </c>
      <c r="I98" s="95">
        <f>(十和田市!$V9)</f>
        <v>0</v>
      </c>
      <c r="J98" s="95">
        <f>(十和田市!$V10)</f>
        <v>0</v>
      </c>
      <c r="K98" s="95">
        <f>(十和田市!$V11)</f>
        <v>0</v>
      </c>
      <c r="O98" s="95">
        <f t="shared" si="3"/>
        <v>3</v>
      </c>
      <c r="P98" s="95"/>
      <c r="Q98" s="95"/>
      <c r="R98" s="95"/>
      <c r="S98" s="95"/>
      <c r="T98" s="95">
        <f t="shared" si="2"/>
        <v>3</v>
      </c>
    </row>
    <row r="99" spans="1:20">
      <c r="A99" s="95" t="s">
        <v>7153</v>
      </c>
      <c r="B99" s="95">
        <f>(府中市!$V2)</f>
        <v>0</v>
      </c>
      <c r="C99" s="95">
        <f>(府中市!$V3)</f>
        <v>0</v>
      </c>
      <c r="D99" s="95">
        <f>(府中市!$V4)</f>
        <v>0</v>
      </c>
      <c r="E99" s="95">
        <f>(府中市!$V5)</f>
        <v>0</v>
      </c>
      <c r="F99" s="95">
        <f>(府中市!$V6)</f>
        <v>0</v>
      </c>
      <c r="G99" s="95">
        <f>(府中市!$V7)</f>
        <v>1</v>
      </c>
      <c r="H99" s="95">
        <f>(府中市!$V8)</f>
        <v>0</v>
      </c>
      <c r="I99" s="95">
        <f>(府中市!$V9)</f>
        <v>0</v>
      </c>
      <c r="J99" s="95">
        <f>(府中市!$V10)</f>
        <v>0</v>
      </c>
      <c r="K99" s="95">
        <f>(府中市!$V11)</f>
        <v>0</v>
      </c>
      <c r="O99" s="95">
        <f t="shared" si="3"/>
        <v>1</v>
      </c>
      <c r="P99" s="95"/>
      <c r="Q99" s="95"/>
      <c r="R99" s="95"/>
      <c r="S99" s="95"/>
      <c r="T99" s="95">
        <f t="shared" si="2"/>
        <v>1</v>
      </c>
    </row>
    <row r="100" spans="1:20">
      <c r="A100" s="95" t="s">
        <v>7723</v>
      </c>
      <c r="B100" s="95">
        <f>(天理市!$V2)</f>
        <v>0</v>
      </c>
      <c r="C100" s="95">
        <f>(天理市!$V3)</f>
        <v>0</v>
      </c>
      <c r="D100" s="95">
        <f>(天理市!$V4)</f>
        <v>0</v>
      </c>
      <c r="E100" s="95">
        <f>(天理市!$V5)</f>
        <v>0</v>
      </c>
      <c r="F100" s="95">
        <f>(天理市!$V6)</f>
        <v>0</v>
      </c>
      <c r="G100" s="95">
        <f>(天理市!$V7)</f>
        <v>11</v>
      </c>
      <c r="H100" s="95">
        <f>(天理市!$V8)</f>
        <v>36</v>
      </c>
      <c r="I100" s="95">
        <f>(天理市!$V9)</f>
        <v>0</v>
      </c>
      <c r="J100" s="95">
        <f>(天理市!$V10)</f>
        <v>0</v>
      </c>
      <c r="K100" s="95">
        <f>(天理市!$V11)</f>
        <v>0</v>
      </c>
      <c r="O100" s="95">
        <f t="shared" si="3"/>
        <v>47</v>
      </c>
      <c r="P100" s="95"/>
      <c r="Q100" s="95"/>
      <c r="R100" s="95"/>
      <c r="S100" s="95"/>
      <c r="T100" s="95">
        <f t="shared" si="2"/>
        <v>47</v>
      </c>
    </row>
    <row r="101" spans="1:20">
      <c r="A101" s="95" t="s">
        <v>14283</v>
      </c>
      <c r="B101" s="95">
        <f>(市川三郷町ＥＪ!$V2)</f>
        <v>0</v>
      </c>
      <c r="C101" s="95">
        <f>(市川三郷町ＥＪ!$V3)</f>
        <v>0</v>
      </c>
      <c r="D101" s="95">
        <f>(市川三郷町ＥＪ!$V4)</f>
        <v>0</v>
      </c>
      <c r="E101" s="95">
        <f>(市川三郷町ＥＪ!$V5)</f>
        <v>0</v>
      </c>
      <c r="F101" s="95">
        <f>(市川三郷町ＥＪ!$V6)</f>
        <v>0</v>
      </c>
      <c r="G101" s="95">
        <f>(市川三郷町ＥＪ!$V7)</f>
        <v>0</v>
      </c>
      <c r="H101" s="95">
        <f>(市川三郷町ＥＪ!$V8)</f>
        <v>5</v>
      </c>
      <c r="I101" s="95">
        <f>(市川三郷町ＥＪ!$V9)</f>
        <v>4</v>
      </c>
      <c r="J101" s="95">
        <f>(市川三郷町ＥＪ!$V10)</f>
        <v>0</v>
      </c>
      <c r="K101" s="95">
        <f>(市川三郷町ＥＪ!$V11)</f>
        <v>0</v>
      </c>
      <c r="O101" s="95">
        <f t="shared" si="3"/>
        <v>9</v>
      </c>
      <c r="P101" s="95"/>
      <c r="Q101" s="95"/>
      <c r="R101" s="95"/>
      <c r="S101" s="95"/>
      <c r="T101" s="95">
        <f t="shared" si="2"/>
        <v>9</v>
      </c>
    </row>
    <row r="102" spans="1:20">
      <c r="A102" s="95" t="s">
        <v>7874</v>
      </c>
      <c r="B102" s="95">
        <f>(西粟倉村!$V2)</f>
        <v>0</v>
      </c>
      <c r="C102" s="95">
        <f>(西粟倉村!$V3)</f>
        <v>0</v>
      </c>
      <c r="D102" s="95">
        <f>(西粟倉村!$V4)</f>
        <v>0</v>
      </c>
      <c r="E102" s="95">
        <f>(西粟倉村!$V5)</f>
        <v>0</v>
      </c>
      <c r="F102" s="95">
        <f>(西粟倉村!$V6)</f>
        <v>0</v>
      </c>
      <c r="G102" s="95">
        <f>(西粟倉村!$V7)</f>
        <v>1</v>
      </c>
      <c r="H102" s="95">
        <f>(西粟倉村!$V8)</f>
        <v>0</v>
      </c>
      <c r="I102" s="95">
        <f>(西粟倉村!$V9)</f>
        <v>0</v>
      </c>
      <c r="J102" s="95">
        <f>(西粟倉村!$V10)</f>
        <v>0</v>
      </c>
      <c r="K102" s="95">
        <f>(西粟倉村!$V11)</f>
        <v>0</v>
      </c>
      <c r="O102" s="95">
        <f t="shared" si="3"/>
        <v>1</v>
      </c>
      <c r="P102" s="95">
        <v>1</v>
      </c>
      <c r="Q102" s="95"/>
      <c r="R102" s="95"/>
      <c r="S102" s="95"/>
      <c r="T102" s="95">
        <f t="shared" si="2"/>
        <v>0</v>
      </c>
    </row>
    <row r="103" spans="1:20">
      <c r="A103" s="95" t="s">
        <v>7881</v>
      </c>
      <c r="B103" s="95">
        <f>(井原市!$V2)</f>
        <v>0</v>
      </c>
      <c r="C103" s="95">
        <f>(井原市!$V3)</f>
        <v>0</v>
      </c>
      <c r="D103" s="95">
        <f>(井原市!$V4)</f>
        <v>0</v>
      </c>
      <c r="E103" s="95">
        <f>(井原市!$V5)</f>
        <v>0</v>
      </c>
      <c r="F103" s="95">
        <f>(井原市!$V6)</f>
        <v>0</v>
      </c>
      <c r="G103" s="95">
        <f>(井原市!$V7)</f>
        <v>1</v>
      </c>
      <c r="H103" s="95">
        <f>(井原市!$V8)</f>
        <v>0</v>
      </c>
      <c r="I103" s="95">
        <f>(井原市!$V9)</f>
        <v>0</v>
      </c>
      <c r="J103" s="95">
        <f>(井原市!$V10)</f>
        <v>0</v>
      </c>
      <c r="K103" s="95">
        <f>(井原市!$V11)</f>
        <v>0</v>
      </c>
      <c r="O103" s="95">
        <f t="shared" si="3"/>
        <v>1</v>
      </c>
      <c r="P103" s="95"/>
      <c r="Q103" s="95"/>
      <c r="R103" s="95"/>
      <c r="S103" s="95"/>
      <c r="T103" s="95">
        <f t="shared" si="2"/>
        <v>1</v>
      </c>
    </row>
    <row r="104" spans="1:20">
      <c r="A104" s="95" t="s">
        <v>7910</v>
      </c>
      <c r="B104" s="95">
        <f>(亀山市!$V2)</f>
        <v>0</v>
      </c>
      <c r="C104" s="95">
        <f>(亀山市!$V3)</f>
        <v>0</v>
      </c>
      <c r="D104" s="95">
        <f>(亀山市!$V4)</f>
        <v>0</v>
      </c>
      <c r="E104" s="95">
        <f>(亀山市!$V5)</f>
        <v>0</v>
      </c>
      <c r="F104" s="95">
        <f>(亀山市!$V6)</f>
        <v>0</v>
      </c>
      <c r="G104" s="95">
        <f>(亀山市!$V7)</f>
        <v>1</v>
      </c>
      <c r="H104" s="95">
        <f>(亀山市!$V8)</f>
        <v>3</v>
      </c>
      <c r="I104" s="95">
        <f>(亀山市!$V9)</f>
        <v>4</v>
      </c>
      <c r="J104" s="95">
        <f>(亀山市!$V10)</f>
        <v>0</v>
      </c>
      <c r="K104" s="95">
        <f>(亀山市!$V11)</f>
        <v>0</v>
      </c>
      <c r="O104" s="95">
        <f t="shared" si="3"/>
        <v>8</v>
      </c>
      <c r="P104" s="95"/>
      <c r="Q104" s="95"/>
      <c r="R104" s="95"/>
      <c r="S104" s="95"/>
      <c r="T104" s="95">
        <f t="shared" si="2"/>
        <v>8</v>
      </c>
    </row>
    <row r="105" spans="1:20">
      <c r="A105" s="95" t="s">
        <v>8221</v>
      </c>
      <c r="B105" s="95">
        <f>(蕨市!$V2)</f>
        <v>0</v>
      </c>
      <c r="C105" s="95">
        <f>(蕨市!$V3)</f>
        <v>0</v>
      </c>
      <c r="D105" s="95">
        <f>(蕨市!$V4)</f>
        <v>0</v>
      </c>
      <c r="E105" s="95">
        <f>(蕨市!$V5)</f>
        <v>0</v>
      </c>
      <c r="F105" s="95">
        <f>(蕨市!$V6)</f>
        <v>0</v>
      </c>
      <c r="G105" s="95">
        <f>(蕨市!$V7)</f>
        <v>0</v>
      </c>
      <c r="H105" s="95">
        <f>(蕨市!$V8)</f>
        <v>2</v>
      </c>
      <c r="I105" s="95">
        <f>(蕨市!$V9)</f>
        <v>0</v>
      </c>
      <c r="J105" s="95">
        <f>(蕨市!$V10)</f>
        <v>0</v>
      </c>
      <c r="K105" s="95">
        <f>(蕨市!$V11)</f>
        <v>0</v>
      </c>
      <c r="O105" s="95">
        <f t="shared" si="3"/>
        <v>2</v>
      </c>
      <c r="P105" s="95"/>
      <c r="Q105" s="95"/>
      <c r="R105" s="95"/>
      <c r="S105" s="95"/>
      <c r="T105" s="95">
        <f t="shared" si="2"/>
        <v>2</v>
      </c>
    </row>
    <row r="106" spans="1:20">
      <c r="A106" s="95" t="s">
        <v>8229</v>
      </c>
      <c r="B106" s="95">
        <f>(宇陀環境!$V2)</f>
        <v>0</v>
      </c>
      <c r="C106" s="95">
        <f>(宇陀環境!$V3)</f>
        <v>0</v>
      </c>
      <c r="D106" s="95">
        <f>(宇陀環境!$V4)</f>
        <v>0</v>
      </c>
      <c r="E106" s="95">
        <f>(宇陀環境!$V5)</f>
        <v>0</v>
      </c>
      <c r="F106" s="95">
        <f>(宇陀環境!$V6)</f>
        <v>0</v>
      </c>
      <c r="G106" s="95">
        <f>(宇陀環境!$V7)</f>
        <v>0</v>
      </c>
      <c r="H106" s="95">
        <f>(宇陀環境!$V8)</f>
        <v>1</v>
      </c>
      <c r="I106" s="95">
        <f>(宇陀環境!$V9)</f>
        <v>0</v>
      </c>
      <c r="J106" s="95">
        <f>(宇陀環境!$V10)</f>
        <v>0</v>
      </c>
      <c r="K106" s="95">
        <f>(宇陀環境!$V11)</f>
        <v>0</v>
      </c>
      <c r="O106" s="95">
        <f t="shared" si="3"/>
        <v>1</v>
      </c>
      <c r="P106" s="95"/>
      <c r="Q106" s="95"/>
      <c r="R106" s="95"/>
      <c r="S106" s="95"/>
      <c r="T106" s="95">
        <f t="shared" si="2"/>
        <v>1</v>
      </c>
    </row>
    <row r="107" spans="1:20">
      <c r="A107" s="95" t="s">
        <v>8287</v>
      </c>
      <c r="B107" s="95">
        <f>(福井市!$V2)</f>
        <v>0</v>
      </c>
      <c r="C107" s="95">
        <f>(福井市!$V3)</f>
        <v>0</v>
      </c>
      <c r="D107" s="95">
        <f>(福井市!$V4)</f>
        <v>0</v>
      </c>
      <c r="E107" s="95">
        <f>(福井市!$V5)</f>
        <v>0</v>
      </c>
      <c r="F107" s="95">
        <f>(福井市!$V6)</f>
        <v>0</v>
      </c>
      <c r="G107" s="95">
        <f>(福井市!$V7)</f>
        <v>0</v>
      </c>
      <c r="H107" s="95">
        <f>(福井市!$V8)</f>
        <v>11</v>
      </c>
      <c r="I107" s="95">
        <f>(福井市!$V9)</f>
        <v>0</v>
      </c>
      <c r="J107" s="95">
        <f>(福井市!$V10)</f>
        <v>0</v>
      </c>
      <c r="K107" s="95">
        <f>(福井市!$V11)</f>
        <v>0</v>
      </c>
      <c r="O107" s="95">
        <f t="shared" si="3"/>
        <v>11</v>
      </c>
      <c r="P107" s="95">
        <v>11</v>
      </c>
      <c r="Q107" s="95"/>
      <c r="R107" s="95"/>
      <c r="S107" s="95"/>
      <c r="T107" s="95">
        <f t="shared" si="2"/>
        <v>0</v>
      </c>
    </row>
    <row r="108" spans="1:20">
      <c r="A108" s="95" t="s">
        <v>8326</v>
      </c>
      <c r="B108" s="95">
        <f>(名張市!$V2)</f>
        <v>0</v>
      </c>
      <c r="C108" s="95">
        <f>(名張市!$V3)</f>
        <v>0</v>
      </c>
      <c r="D108" s="95">
        <f>(名張市!$V4)</f>
        <v>0</v>
      </c>
      <c r="E108" s="95">
        <f>(名張市!$V5)</f>
        <v>0</v>
      </c>
      <c r="F108" s="95">
        <f>(名張市!$V6)</f>
        <v>0</v>
      </c>
      <c r="G108" s="95">
        <f>(名張市!$V7)</f>
        <v>2</v>
      </c>
      <c r="H108" s="95">
        <f>(名張市!$V8)</f>
        <v>3</v>
      </c>
      <c r="I108" s="95">
        <f>(名張市!$V9)</f>
        <v>4</v>
      </c>
      <c r="J108" s="95">
        <f>(名張市!$V10)</f>
        <v>26</v>
      </c>
      <c r="K108" s="95">
        <f>(名張市!$V38)</f>
        <v>0</v>
      </c>
      <c r="O108" s="95">
        <f t="shared" si="3"/>
        <v>35</v>
      </c>
      <c r="P108" s="95"/>
      <c r="Q108" s="95"/>
      <c r="R108" s="95"/>
      <c r="S108" s="95"/>
      <c r="T108" s="95">
        <f t="shared" si="2"/>
        <v>35</v>
      </c>
    </row>
    <row r="109" spans="1:20">
      <c r="A109" s="95" t="s">
        <v>8385</v>
      </c>
      <c r="B109" s="95">
        <f>(刈羽村!$V2)</f>
        <v>0</v>
      </c>
      <c r="C109" s="95">
        <f>(刈羽村!$V3)</f>
        <v>0</v>
      </c>
      <c r="D109" s="95">
        <f>(刈羽村!$V4)</f>
        <v>0</v>
      </c>
      <c r="E109" s="95">
        <f>(刈羽村!$V5)</f>
        <v>0</v>
      </c>
      <c r="F109" s="95">
        <f>(刈羽村!$V6)</f>
        <v>0</v>
      </c>
      <c r="G109" s="95">
        <f>(刈羽村!$V7)</f>
        <v>0</v>
      </c>
      <c r="H109" s="95">
        <f>(刈羽村!$V8)</f>
        <v>1</v>
      </c>
      <c r="I109" s="95">
        <f>(刈羽村!$V9)</f>
        <v>20</v>
      </c>
      <c r="J109" s="95">
        <f>(刈羽村!$V10)</f>
        <v>0</v>
      </c>
      <c r="K109" s="95">
        <f>(刈羽村!$V11)</f>
        <v>0</v>
      </c>
      <c r="O109" s="95">
        <f t="shared" si="3"/>
        <v>21</v>
      </c>
      <c r="P109" s="95">
        <v>21</v>
      </c>
      <c r="Q109" s="95"/>
      <c r="R109" s="95"/>
      <c r="S109" s="95"/>
      <c r="T109" s="95">
        <f t="shared" si="2"/>
        <v>0</v>
      </c>
    </row>
    <row r="110" spans="1:20">
      <c r="A110" s="95" t="s">
        <v>8449</v>
      </c>
      <c r="B110" s="95">
        <f>(那賀町!$V2)</f>
        <v>0</v>
      </c>
      <c r="C110" s="95">
        <f>(那賀町!$V3)</f>
        <v>0</v>
      </c>
      <c r="D110" s="95">
        <f>(那賀町!$V4)</f>
        <v>0</v>
      </c>
      <c r="E110" s="95">
        <f>(那賀町!$V5)</f>
        <v>0</v>
      </c>
      <c r="F110" s="95">
        <f>(那賀町!$V6)</f>
        <v>0</v>
      </c>
      <c r="G110" s="95">
        <f>(那賀町!$V7)</f>
        <v>0</v>
      </c>
      <c r="H110" s="95">
        <f>(那賀町!$V8)</f>
        <v>1</v>
      </c>
      <c r="I110" s="95">
        <f>(那賀町!$V9)</f>
        <v>0</v>
      </c>
      <c r="J110" s="95">
        <f>(那賀町!$V10)</f>
        <v>0</v>
      </c>
      <c r="K110" s="95">
        <f>(那賀町!$V11)</f>
        <v>0</v>
      </c>
      <c r="O110" s="95">
        <f t="shared" si="3"/>
        <v>1</v>
      </c>
      <c r="P110" s="95"/>
      <c r="Q110" s="95"/>
      <c r="R110" s="95"/>
      <c r="S110" s="95"/>
      <c r="T110" s="95">
        <f t="shared" si="2"/>
        <v>1</v>
      </c>
    </row>
    <row r="111" spans="1:20">
      <c r="A111" s="95" t="s">
        <v>8450</v>
      </c>
      <c r="B111" s="95">
        <f>(松山市FICS!$V2)</f>
        <v>0</v>
      </c>
      <c r="C111" s="95">
        <f>(松山市FICS!$V3)</f>
        <v>0</v>
      </c>
      <c r="D111" s="95">
        <f>(松山市FICS!$V4)</f>
        <v>0</v>
      </c>
      <c r="E111" s="95">
        <f>(松山市FICS!$V5)</f>
        <v>0</v>
      </c>
      <c r="F111" s="95">
        <f>(松山市FICS!$V6)</f>
        <v>0</v>
      </c>
      <c r="G111" s="95">
        <f>(松山市FICS!$V7)</f>
        <v>0</v>
      </c>
      <c r="H111" s="95">
        <f>(松山市FICS!$V8)</f>
        <v>1</v>
      </c>
      <c r="I111" s="95">
        <f>(松山市FICS!$V9)</f>
        <v>0</v>
      </c>
      <c r="J111" s="95">
        <f>(松山市FICS!$V10)</f>
        <v>0</v>
      </c>
      <c r="K111" s="95">
        <f>(松山市FICS!$V11)</f>
        <v>0</v>
      </c>
      <c r="O111" s="95">
        <f t="shared" si="3"/>
        <v>1</v>
      </c>
      <c r="P111" s="95"/>
      <c r="Q111" s="95"/>
      <c r="R111" s="95"/>
      <c r="S111" s="95"/>
      <c r="T111" s="95">
        <f t="shared" si="2"/>
        <v>1</v>
      </c>
    </row>
    <row r="112" spans="1:20">
      <c r="A112" s="95" t="s">
        <v>8526</v>
      </c>
      <c r="B112" s="95">
        <f>(葛城市WA!$V2)</f>
        <v>0</v>
      </c>
      <c r="C112" s="95">
        <f>(葛城市WA!$V3)</f>
        <v>0</v>
      </c>
      <c r="D112" s="95">
        <f>(葛城市WA!$V4)</f>
        <v>0</v>
      </c>
      <c r="E112" s="95">
        <f>(葛城市WA!$V5)</f>
        <v>0</v>
      </c>
      <c r="F112" s="95">
        <f>(葛城市WA!$V6)</f>
        <v>0</v>
      </c>
      <c r="G112" s="95">
        <f>(葛城市WA!$V7)</f>
        <v>0</v>
      </c>
      <c r="H112" s="95">
        <f>(葛城市WA!$V8)</f>
        <v>3</v>
      </c>
      <c r="I112" s="95">
        <f>(葛城市WA!$V9)</f>
        <v>2</v>
      </c>
      <c r="J112" s="95">
        <f>(葛城市WA!$V10)</f>
        <v>0</v>
      </c>
      <c r="K112" s="95">
        <f>(葛城市WA!$V11)</f>
        <v>0</v>
      </c>
      <c r="O112" s="95">
        <f t="shared" si="3"/>
        <v>5</v>
      </c>
      <c r="P112" s="95">
        <v>5</v>
      </c>
      <c r="Q112" s="95"/>
      <c r="R112" s="95"/>
      <c r="S112" s="95"/>
      <c r="T112" s="95">
        <f t="shared" si="2"/>
        <v>0</v>
      </c>
    </row>
    <row r="113" spans="1:20">
      <c r="A113" s="744" t="s">
        <v>8534</v>
      </c>
      <c r="B113" s="95">
        <f>(阿智村!$V2)</f>
        <v>0</v>
      </c>
      <c r="C113" s="95">
        <f>(阿智村!$V3)</f>
        <v>0</v>
      </c>
      <c r="D113" s="95">
        <f>(阿智村!$V4)</f>
        <v>0</v>
      </c>
      <c r="E113" s="95">
        <f>(阿智村!$V5)</f>
        <v>0</v>
      </c>
      <c r="F113" s="95">
        <f>(阿智村!$V6)</f>
        <v>0</v>
      </c>
      <c r="G113" s="95">
        <f>(阿智村!$V7)</f>
        <v>0</v>
      </c>
      <c r="H113" s="95">
        <f>(阿智村!$V8)</f>
        <v>8</v>
      </c>
      <c r="I113" s="95">
        <f>(阿智村!$V9)</f>
        <v>0</v>
      </c>
      <c r="J113" s="95">
        <f>(阿智村!$V10)</f>
        <v>8</v>
      </c>
      <c r="K113" s="95">
        <f>(阿智村!$V11)</f>
        <v>0</v>
      </c>
      <c r="O113" s="95">
        <f t="shared" si="3"/>
        <v>16</v>
      </c>
      <c r="P113" s="95"/>
      <c r="Q113" s="95"/>
      <c r="R113" s="95"/>
      <c r="S113" s="95"/>
      <c r="T113" s="95">
        <f t="shared" si="2"/>
        <v>16</v>
      </c>
    </row>
    <row r="114" spans="1:20">
      <c r="A114" s="95" t="s">
        <v>8633</v>
      </c>
      <c r="B114" s="95">
        <f>(佐久市!$V2)</f>
        <v>0</v>
      </c>
      <c r="C114" s="95">
        <f>(佐久市!$V3)</f>
        <v>0</v>
      </c>
      <c r="D114" s="95">
        <f>(佐久市!$V4)</f>
        <v>0</v>
      </c>
      <c r="E114" s="95">
        <f>(佐久市!$V5)</f>
        <v>0</v>
      </c>
      <c r="F114" s="95">
        <f>(佐久市!$V6)</f>
        <v>0</v>
      </c>
      <c r="G114" s="95">
        <f>(佐久市!$V7)</f>
        <v>0</v>
      </c>
      <c r="H114" s="95">
        <f>(佐久市!$V8)</f>
        <v>1</v>
      </c>
      <c r="I114" s="95">
        <f>(佐久市!$V9)</f>
        <v>0</v>
      </c>
      <c r="J114" s="95">
        <f>(佐久市!$V10)</f>
        <v>0</v>
      </c>
      <c r="K114" s="95">
        <f>(佐久市!$V11)</f>
        <v>0</v>
      </c>
      <c r="O114" s="95">
        <f t="shared" si="3"/>
        <v>1</v>
      </c>
      <c r="P114" s="95">
        <v>1</v>
      </c>
      <c r="Q114" s="95"/>
      <c r="R114" s="95"/>
      <c r="S114" s="95"/>
      <c r="T114" s="95">
        <f t="shared" si="2"/>
        <v>0</v>
      </c>
    </row>
    <row r="115" spans="1:20">
      <c r="A115" s="95" t="s">
        <v>8760</v>
      </c>
      <c r="B115" s="95">
        <f>(海陽町!$V2)</f>
        <v>0</v>
      </c>
      <c r="C115" s="95">
        <f>(海陽町!$V3)</f>
        <v>0</v>
      </c>
      <c r="D115" s="95">
        <f>(海陽町!$V4)</f>
        <v>0</v>
      </c>
      <c r="E115" s="95">
        <f>(海陽町!$V5)</f>
        <v>0</v>
      </c>
      <c r="F115" s="95">
        <f>(海陽町!$V6)</f>
        <v>0</v>
      </c>
      <c r="G115" s="95">
        <f>(海陽町!$V7)</f>
        <v>0</v>
      </c>
      <c r="H115" s="95">
        <f>(海陽町!$V8)</f>
        <v>12</v>
      </c>
      <c r="I115" s="95">
        <f>(海陽町!$V9)</f>
        <v>0</v>
      </c>
      <c r="J115" s="95">
        <f>(海陽町!$V10)</f>
        <v>0</v>
      </c>
      <c r="K115" s="95">
        <f>(海陽町!$V11)</f>
        <v>0</v>
      </c>
      <c r="O115" s="95">
        <f t="shared" si="3"/>
        <v>12</v>
      </c>
      <c r="P115" s="95"/>
      <c r="Q115" s="95"/>
      <c r="R115" s="95"/>
      <c r="S115" s="95"/>
      <c r="T115" s="95">
        <f t="shared" si="2"/>
        <v>12</v>
      </c>
    </row>
    <row r="116" spans="1:20">
      <c r="A116" s="95" t="s">
        <v>8742</v>
      </c>
      <c r="B116" s="95">
        <f>(大野市WA!$V2)</f>
        <v>0</v>
      </c>
      <c r="C116" s="95">
        <f>(大野市WA!$V3)</f>
        <v>0</v>
      </c>
      <c r="D116" s="95">
        <f>(大野市WA!$V4)</f>
        <v>0</v>
      </c>
      <c r="E116" s="95">
        <f>(大野市WA!$V5)</f>
        <v>0</v>
      </c>
      <c r="F116" s="95">
        <f>(大野市WA!$V6)</f>
        <v>0</v>
      </c>
      <c r="G116" s="95">
        <f>(大野市WA!$V7)</f>
        <v>0</v>
      </c>
      <c r="H116" s="95">
        <f>(大野市WA!$V8)</f>
        <v>1</v>
      </c>
      <c r="I116" s="95">
        <f>(大野市WA!$V9)</f>
        <v>3</v>
      </c>
      <c r="J116" s="95">
        <f>(大野市WA!$V10)</f>
        <v>1</v>
      </c>
      <c r="K116" s="95">
        <f>(大野市WA!$V11)</f>
        <v>0</v>
      </c>
      <c r="O116" s="95">
        <f t="shared" si="3"/>
        <v>5</v>
      </c>
      <c r="P116" s="95"/>
      <c r="Q116" s="95"/>
      <c r="R116" s="95"/>
      <c r="S116" s="95"/>
      <c r="T116" s="95">
        <f t="shared" si="2"/>
        <v>5</v>
      </c>
    </row>
    <row r="117" spans="1:20">
      <c r="A117" s="95" t="s">
        <v>8763</v>
      </c>
      <c r="B117" s="95">
        <f>('大田区（ＥＪ）'!$V2)</f>
        <v>0</v>
      </c>
      <c r="C117" s="95">
        <f>('大田区（ＥＪ）'!$V3)</f>
        <v>0</v>
      </c>
      <c r="D117" s="95">
        <f>('大田区（ＥＪ）'!$V4)</f>
        <v>0</v>
      </c>
      <c r="E117" s="95">
        <f>('大田区（ＥＪ）'!$V5)</f>
        <v>0</v>
      </c>
      <c r="F117" s="95">
        <f>('大田区（ＥＪ）'!$V6)</f>
        <v>0</v>
      </c>
      <c r="G117" s="95">
        <f>('大田区（ＥＪ）'!$V7)</f>
        <v>0</v>
      </c>
      <c r="H117" s="95">
        <f>('大田区（ＥＪ）'!$V8)</f>
        <v>1</v>
      </c>
      <c r="I117" s="95">
        <f>('大田区（ＥＪ）'!$V9)</f>
        <v>0</v>
      </c>
      <c r="J117" s="95">
        <f>('大田区（ＥＪ）'!$V10)</f>
        <v>0</v>
      </c>
      <c r="K117" s="95">
        <f>('大田区（ＥＪ）'!$V11)</f>
        <v>0</v>
      </c>
      <c r="O117" s="95">
        <f t="shared" si="3"/>
        <v>1</v>
      </c>
      <c r="P117" s="95"/>
      <c r="Q117" s="95"/>
      <c r="R117" s="95"/>
      <c r="S117" s="95"/>
      <c r="T117" s="95">
        <f t="shared" si="2"/>
        <v>1</v>
      </c>
    </row>
    <row r="118" spans="1:20">
      <c r="A118" s="95" t="s">
        <v>8829</v>
      </c>
      <c r="B118" s="95">
        <f>(佐那河内FICS!$V2)</f>
        <v>0</v>
      </c>
      <c r="C118" s="95">
        <f>(佐那河内FICS!$V3)</f>
        <v>0</v>
      </c>
      <c r="D118" s="95">
        <f>(佐那河内FICS!$V4)</f>
        <v>0</v>
      </c>
      <c r="E118" s="95">
        <f>(佐那河内FICS!$V5)</f>
        <v>0</v>
      </c>
      <c r="F118" s="95">
        <f>(佐那河内FICS!$V6)</f>
        <v>0</v>
      </c>
      <c r="G118" s="95">
        <f>(佐那河内FICS!$V7)</f>
        <v>0</v>
      </c>
      <c r="H118" s="95">
        <f>(佐那河内FICS!$V8)</f>
        <v>6</v>
      </c>
      <c r="I118" s="95">
        <f>(佐那河内FICS!$V9)</f>
        <v>0</v>
      </c>
      <c r="J118" s="95">
        <f>(佐那河内FICS!$V10)</f>
        <v>0</v>
      </c>
      <c r="K118" s="95">
        <f>(佐那河内FICS!$V11)</f>
        <v>0</v>
      </c>
      <c r="O118" s="95">
        <f t="shared" si="3"/>
        <v>6</v>
      </c>
      <c r="P118" s="95">
        <v>3</v>
      </c>
      <c r="Q118" s="95"/>
      <c r="R118" s="95"/>
      <c r="S118" s="95"/>
      <c r="T118" s="95">
        <f t="shared" si="2"/>
        <v>3</v>
      </c>
    </row>
    <row r="119" spans="1:20">
      <c r="A119" s="95" t="s">
        <v>8915</v>
      </c>
      <c r="B119" s="95">
        <f>(安城市!$V2)</f>
        <v>0</v>
      </c>
      <c r="C119" s="95">
        <f>(安城市!$V3)</f>
        <v>0</v>
      </c>
      <c r="D119" s="95">
        <f>(安城市!$V4)</f>
        <v>0</v>
      </c>
      <c r="E119" s="95">
        <f>(安城市!$V5)</f>
        <v>0</v>
      </c>
      <c r="F119" s="95">
        <f>(安城市!$V6)</f>
        <v>0</v>
      </c>
      <c r="G119" s="95">
        <f>(安城市!$V7)</f>
        <v>0</v>
      </c>
      <c r="H119" s="95">
        <f>(安城市!$V8)</f>
        <v>1</v>
      </c>
      <c r="I119" s="95">
        <f>(安城市!$V9)</f>
        <v>0</v>
      </c>
      <c r="J119" s="95">
        <f>(安城市!$V10)</f>
        <v>0</v>
      </c>
      <c r="K119" s="95">
        <f>(安城市!$V11)</f>
        <v>0</v>
      </c>
      <c r="O119" s="95">
        <f t="shared" si="3"/>
        <v>1</v>
      </c>
      <c r="P119" s="95"/>
      <c r="Q119" s="95"/>
      <c r="R119" s="95"/>
      <c r="S119" s="95"/>
      <c r="T119" s="95">
        <f t="shared" si="2"/>
        <v>1</v>
      </c>
    </row>
    <row r="120" spans="1:20">
      <c r="A120" s="95" t="s">
        <v>9251</v>
      </c>
      <c r="B120" s="95">
        <f>(平谷村!$V2)</f>
        <v>0</v>
      </c>
      <c r="C120" s="95">
        <f>(平谷村!$V3)</f>
        <v>0</v>
      </c>
      <c r="D120" s="95">
        <f>(平谷村!$V4)</f>
        <v>0</v>
      </c>
      <c r="E120" s="95">
        <f>(平谷村!$V5)</f>
        <v>0</v>
      </c>
      <c r="F120" s="95">
        <f>(平谷村!$V6)</f>
        <v>0</v>
      </c>
      <c r="G120" s="95">
        <f>(平谷村!$V7)</f>
        <v>0</v>
      </c>
      <c r="H120" s="95">
        <f>(平谷村!$V8)</f>
        <v>2</v>
      </c>
      <c r="I120" s="95">
        <f>(平谷村!$V9)</f>
        <v>1</v>
      </c>
      <c r="J120" s="95">
        <f>(平谷村!$V10)</f>
        <v>0</v>
      </c>
      <c r="K120" s="95">
        <f>(平谷村!$V11)</f>
        <v>0</v>
      </c>
      <c r="O120" s="95">
        <f t="shared" si="3"/>
        <v>3</v>
      </c>
      <c r="P120" s="95"/>
      <c r="Q120" s="95"/>
      <c r="R120" s="95"/>
      <c r="S120" s="95"/>
      <c r="T120" s="95">
        <f t="shared" si="2"/>
        <v>3</v>
      </c>
    </row>
    <row r="121" spans="1:20">
      <c r="A121" s="95" t="s">
        <v>9257</v>
      </c>
      <c r="B121" s="95">
        <f>(厚生産業!$V2)</f>
        <v>0</v>
      </c>
      <c r="C121" s="95">
        <f>(厚生産業!$V3)</f>
        <v>0</v>
      </c>
      <c r="D121" s="95">
        <f>(厚生産業!$V4)</f>
        <v>0</v>
      </c>
      <c r="E121" s="95">
        <f>(厚生産業!$V5)</f>
        <v>0</v>
      </c>
      <c r="F121" s="95">
        <f>(厚生産業!$V6)</f>
        <v>0</v>
      </c>
      <c r="G121" s="95">
        <f>(厚生産業!$V7)</f>
        <v>0</v>
      </c>
      <c r="H121" s="95">
        <f>(厚生産業!$V8)</f>
        <v>1</v>
      </c>
      <c r="I121" s="95">
        <f>(厚生産業!$V9)</f>
        <v>0</v>
      </c>
      <c r="J121" s="95">
        <f>(厚生産業!$V10)</f>
        <v>0</v>
      </c>
      <c r="K121" s="95">
        <f>(厚生産業!$V11)</f>
        <v>0</v>
      </c>
      <c r="O121" s="95">
        <f t="shared" si="3"/>
        <v>1</v>
      </c>
      <c r="P121" s="95"/>
      <c r="Q121" s="95"/>
      <c r="R121" s="95"/>
      <c r="S121" s="95"/>
      <c r="T121" s="95">
        <f t="shared" si="2"/>
        <v>1</v>
      </c>
    </row>
    <row r="122" spans="1:20">
      <c r="A122" s="95" t="s">
        <v>9403</v>
      </c>
      <c r="B122" s="95">
        <f>(御浜町!$V2)</f>
        <v>0</v>
      </c>
      <c r="C122" s="95">
        <f>(御浜町!$V3)</f>
        <v>0</v>
      </c>
      <c r="D122" s="95">
        <f>(御浜町!$V4)</f>
        <v>0</v>
      </c>
      <c r="E122" s="95">
        <f>(御浜町!$V5)</f>
        <v>0</v>
      </c>
      <c r="F122" s="95">
        <f>(御浜町!$V6)</f>
        <v>0</v>
      </c>
      <c r="G122" s="95">
        <f>(御浜町!$V7)</f>
        <v>0</v>
      </c>
      <c r="H122" s="95">
        <f>(御浜町!$V8)</f>
        <v>30</v>
      </c>
      <c r="I122" s="95">
        <f>(御浜町!$V9)</f>
        <v>0</v>
      </c>
      <c r="J122" s="95">
        <f>(御浜町!$V10)</f>
        <v>0</v>
      </c>
      <c r="K122" s="95">
        <f>(御浜町!$V11)</f>
        <v>0</v>
      </c>
      <c r="O122" s="95">
        <f t="shared" si="3"/>
        <v>30</v>
      </c>
      <c r="P122" s="95"/>
      <c r="Q122" s="95"/>
      <c r="R122" s="95"/>
      <c r="S122" s="95"/>
      <c r="T122" s="95">
        <f t="shared" si="2"/>
        <v>30</v>
      </c>
    </row>
    <row r="123" spans="1:20">
      <c r="A123" s="95" t="s">
        <v>9478</v>
      </c>
      <c r="B123" s="95">
        <f>(大桑村!$V2)</f>
        <v>0</v>
      </c>
      <c r="C123" s="95">
        <f>(大桑村!$V3)</f>
        <v>0</v>
      </c>
      <c r="D123" s="95">
        <f>(大桑村!$V4)</f>
        <v>0</v>
      </c>
      <c r="E123" s="95">
        <f>(大桑村!$V5)</f>
        <v>0</v>
      </c>
      <c r="F123" s="95">
        <f>(大桑村!$V6)</f>
        <v>0</v>
      </c>
      <c r="G123" s="95">
        <f>(大桑村!$V7)</f>
        <v>0</v>
      </c>
      <c r="H123" s="95">
        <f>(大桑村!$V8)</f>
        <v>1</v>
      </c>
      <c r="I123" s="95">
        <f>(大桑村!$V9)</f>
        <v>0</v>
      </c>
      <c r="J123" s="95">
        <f>(大桑村!$V10)</f>
        <v>0</v>
      </c>
      <c r="K123" s="95">
        <f>(大桑村!$V11)</f>
        <v>0</v>
      </c>
      <c r="O123" s="95">
        <f t="shared" si="3"/>
        <v>1</v>
      </c>
      <c r="P123" s="95">
        <v>1</v>
      </c>
      <c r="Q123" s="95"/>
      <c r="R123" s="95"/>
      <c r="S123" s="95"/>
      <c r="T123" s="95">
        <f t="shared" si="2"/>
        <v>0</v>
      </c>
    </row>
    <row r="124" spans="1:20">
      <c r="A124" s="95" t="s">
        <v>9805</v>
      </c>
      <c r="B124" s="95">
        <f>(南木曽町!$V2)</f>
        <v>0</v>
      </c>
      <c r="C124" s="95">
        <f>(南木曽町!$V3)</f>
        <v>0</v>
      </c>
      <c r="D124" s="95">
        <f>(南木曽町!$V4)</f>
        <v>0</v>
      </c>
      <c r="E124" s="95">
        <f>(南木曽町!$V5)</f>
        <v>0</v>
      </c>
      <c r="F124" s="95">
        <f>(南木曽町!$V6)</f>
        <v>0</v>
      </c>
      <c r="G124" s="95">
        <f>(南木曽町!$V7)</f>
        <v>0</v>
      </c>
      <c r="H124" s="95">
        <f>(南木曽町!$V8)</f>
        <v>1</v>
      </c>
      <c r="I124" s="95">
        <f>(南木曽町!$V9)</f>
        <v>6</v>
      </c>
      <c r="J124" s="95">
        <f>(南木曽町!$V10)</f>
        <v>4</v>
      </c>
      <c r="K124" s="95">
        <f>(南木曽町!$V11)</f>
        <v>0</v>
      </c>
      <c r="O124" s="95">
        <f t="shared" si="3"/>
        <v>11</v>
      </c>
      <c r="P124" s="95">
        <v>2</v>
      </c>
      <c r="Q124" s="95"/>
      <c r="R124" s="95"/>
      <c r="S124" s="95"/>
      <c r="T124" s="95">
        <f t="shared" si="2"/>
        <v>9</v>
      </c>
    </row>
    <row r="125" spans="1:20">
      <c r="A125" s="95" t="s">
        <v>9816</v>
      </c>
      <c r="B125" s="95">
        <f>(さぬき水道FICS!$V2)</f>
        <v>0</v>
      </c>
      <c r="C125" s="95">
        <f>(さぬき水道FICS!$V3)</f>
        <v>0</v>
      </c>
      <c r="D125" s="95">
        <f>(さぬき水道FICS!$V4)</f>
        <v>0</v>
      </c>
      <c r="E125" s="95">
        <f>(さぬき水道FICS!$V5)</f>
        <v>0</v>
      </c>
      <c r="F125" s="95">
        <f>(さぬき水道FICS!$V6)</f>
        <v>0</v>
      </c>
      <c r="G125" s="95">
        <f>(さぬき水道FICS!$V7)</f>
        <v>0</v>
      </c>
      <c r="H125" s="95">
        <f>(さぬき水道FICS!$V8)</f>
        <v>6</v>
      </c>
      <c r="I125" s="95">
        <f>(さぬき水道FICS!$V9)</f>
        <v>0</v>
      </c>
      <c r="J125" s="95">
        <f>(さぬき水道FICS!$V10)</f>
        <v>0</v>
      </c>
      <c r="K125" s="95">
        <f>(さぬき水道FICS!$V11)</f>
        <v>0</v>
      </c>
      <c r="O125" s="95">
        <f t="shared" si="3"/>
        <v>6</v>
      </c>
      <c r="P125" s="95"/>
      <c r="Q125" s="95"/>
      <c r="R125" s="95"/>
      <c r="S125" s="95"/>
      <c r="T125" s="95">
        <f t="shared" si="2"/>
        <v>6</v>
      </c>
    </row>
    <row r="126" spans="1:20">
      <c r="A126" s="95" t="s">
        <v>9855</v>
      </c>
      <c r="B126" s="95">
        <f>(大山町!$V2)</f>
        <v>0</v>
      </c>
      <c r="C126" s="95">
        <f>(大山町!$V3)</f>
        <v>0</v>
      </c>
      <c r="D126" s="95">
        <f>(大山町!$V4)</f>
        <v>0</v>
      </c>
      <c r="E126" s="95">
        <f>(大山町!$V5)</f>
        <v>0</v>
      </c>
      <c r="F126" s="95">
        <f>(大山町!$V6)</f>
        <v>0</v>
      </c>
      <c r="G126" s="95">
        <f>(大山町!$V7)</f>
        <v>0</v>
      </c>
      <c r="H126" s="95">
        <f>(大山町!$V8)</f>
        <v>22</v>
      </c>
      <c r="I126" s="95">
        <f>(大山町!$V9)</f>
        <v>0</v>
      </c>
      <c r="J126" s="95">
        <f>(大山町!$V10)</f>
        <v>0</v>
      </c>
      <c r="K126" s="95">
        <f>(大山町!$V11)</f>
        <v>0</v>
      </c>
      <c r="O126" s="95">
        <f t="shared" si="3"/>
        <v>22</v>
      </c>
      <c r="P126" s="95"/>
      <c r="Q126" s="95"/>
      <c r="R126" s="95"/>
      <c r="S126" s="95"/>
      <c r="T126" s="95">
        <f t="shared" si="2"/>
        <v>22</v>
      </c>
    </row>
    <row r="127" spans="1:20">
      <c r="A127" s="95" t="s">
        <v>10007</v>
      </c>
      <c r="B127" s="95">
        <f>(長野市上水!$V2)</f>
        <v>0</v>
      </c>
      <c r="C127" s="95">
        <f>(長野市上水!$V3)</f>
        <v>0</v>
      </c>
      <c r="D127" s="95">
        <f>(長野市上水!$V4)</f>
        <v>0</v>
      </c>
      <c r="E127" s="95">
        <f>(長野市上水!$V5)</f>
        <v>0</v>
      </c>
      <c r="F127" s="95">
        <f>(長野市上水!$V6)</f>
        <v>0</v>
      </c>
      <c r="G127" s="95">
        <f>(長野市上水!$V7)</f>
        <v>0</v>
      </c>
      <c r="H127" s="95">
        <f>(長野市上水!$V8)</f>
        <v>1</v>
      </c>
      <c r="I127" s="95">
        <f>(長野市上水!$V9)</f>
        <v>0</v>
      </c>
      <c r="J127" s="95">
        <f>(長野市上水!$V10)</f>
        <v>0</v>
      </c>
      <c r="K127" s="95">
        <f>(長野市上水!$V11)</f>
        <v>0</v>
      </c>
      <c r="O127" s="95">
        <f t="shared" si="3"/>
        <v>1</v>
      </c>
      <c r="P127" s="95"/>
      <c r="Q127" s="95"/>
      <c r="R127" s="95"/>
      <c r="S127" s="95"/>
      <c r="T127" s="95">
        <f t="shared" si="2"/>
        <v>1</v>
      </c>
    </row>
    <row r="128" spans="1:20">
      <c r="A128" s="95" t="s">
        <v>10255</v>
      </c>
      <c r="B128" s="95">
        <f>(富士川町!$V2)</f>
        <v>0</v>
      </c>
      <c r="C128" s="95">
        <f>(富士川町!$V3)</f>
        <v>0</v>
      </c>
      <c r="D128" s="95">
        <f>(富士川町!$V4)</f>
        <v>0</v>
      </c>
      <c r="E128" s="95">
        <f>(富士川町!$V5)</f>
        <v>0</v>
      </c>
      <c r="F128" s="95">
        <f>(富士川町!$V6)</f>
        <v>0</v>
      </c>
      <c r="G128" s="95">
        <f>(富士川町!$V7)</f>
        <v>0</v>
      </c>
      <c r="H128" s="95">
        <f>(富士川町!$V8)</f>
        <v>2</v>
      </c>
      <c r="I128" s="95">
        <f>(富士川町!$V9)</f>
        <v>0</v>
      </c>
      <c r="J128" s="95">
        <f>(富士川町!$V10)</f>
        <v>0</v>
      </c>
      <c r="K128" s="95">
        <f>(富士川町!$V11)</f>
        <v>0</v>
      </c>
      <c r="O128" s="95">
        <f t="shared" si="3"/>
        <v>2</v>
      </c>
      <c r="P128" s="95"/>
      <c r="Q128" s="95"/>
      <c r="R128" s="95"/>
      <c r="S128" s="95"/>
      <c r="T128" s="95">
        <f t="shared" si="2"/>
        <v>2</v>
      </c>
    </row>
    <row r="129" spans="1:20">
      <c r="A129" s="95" t="s">
        <v>10013</v>
      </c>
      <c r="B129" s="95">
        <f>(境港市!$V2)</f>
        <v>0</v>
      </c>
      <c r="C129" s="95">
        <f>(境港市!$V3)</f>
        <v>0</v>
      </c>
      <c r="D129" s="95">
        <f>(境港市!$V4)</f>
        <v>0</v>
      </c>
      <c r="E129" s="95">
        <f>(境港市!$V5)</f>
        <v>0</v>
      </c>
      <c r="F129" s="95">
        <f>(境港市!$V6)</f>
        <v>0</v>
      </c>
      <c r="G129" s="95">
        <f>(境港市!$V7)</f>
        <v>0</v>
      </c>
      <c r="H129" s="95">
        <f>(境港市!$V8)</f>
        <v>1</v>
      </c>
      <c r="I129" s="95">
        <f>(境港市!$V9)</f>
        <v>1</v>
      </c>
      <c r="J129" s="95">
        <f>(境港市!$V10)</f>
        <v>0</v>
      </c>
      <c r="K129" s="95">
        <f>(境港市!$V11)</f>
        <v>0</v>
      </c>
      <c r="O129" s="95">
        <f t="shared" si="3"/>
        <v>2</v>
      </c>
      <c r="P129" s="95"/>
      <c r="Q129" s="95"/>
      <c r="R129" s="95"/>
      <c r="S129" s="95"/>
      <c r="T129" s="95">
        <f t="shared" si="2"/>
        <v>2</v>
      </c>
    </row>
    <row r="130" spans="1:20">
      <c r="A130" s="95" t="s">
        <v>10276</v>
      </c>
      <c r="B130" s="95">
        <f>(摂津市!$V2)</f>
        <v>0</v>
      </c>
      <c r="C130" s="95">
        <f>(摂津市!$V3)</f>
        <v>0</v>
      </c>
      <c r="D130" s="95">
        <f>(摂津市!$V4)</f>
        <v>0</v>
      </c>
      <c r="E130" s="95">
        <f>(摂津市!$V5)</f>
        <v>0</v>
      </c>
      <c r="F130" s="95">
        <f>(摂津市!$V6)</f>
        <v>0</v>
      </c>
      <c r="G130" s="95">
        <f>(摂津市!$V7)</f>
        <v>0</v>
      </c>
      <c r="H130" s="95">
        <f>(摂津市!$V8)</f>
        <v>24</v>
      </c>
      <c r="I130" s="95">
        <f>(摂津市!$V9)</f>
        <v>1</v>
      </c>
      <c r="J130" s="95">
        <f>(摂津市!$V10)</f>
        <v>0</v>
      </c>
      <c r="K130" s="95">
        <f>(摂津市!$V11)</f>
        <v>1</v>
      </c>
      <c r="O130" s="95">
        <f t="shared" si="3"/>
        <v>26</v>
      </c>
      <c r="P130" s="95"/>
      <c r="Q130" s="95"/>
      <c r="R130" s="95"/>
      <c r="S130" s="95"/>
      <c r="T130" s="95">
        <f t="shared" si="2"/>
        <v>26</v>
      </c>
    </row>
    <row r="131" spans="1:20">
      <c r="A131" s="95" t="s">
        <v>10300</v>
      </c>
      <c r="B131" s="95">
        <f>(八頭町!$V2)</f>
        <v>0</v>
      </c>
      <c r="C131" s="95">
        <f>(八頭町!$V3)</f>
        <v>0</v>
      </c>
      <c r="D131" s="95">
        <f>(八頭町!$V4)</f>
        <v>0</v>
      </c>
      <c r="E131" s="95">
        <f>(八頭町!$V5)</f>
        <v>0</v>
      </c>
      <c r="F131" s="95">
        <f>(八頭町!$V6)</f>
        <v>0</v>
      </c>
      <c r="G131" s="95">
        <f>(八頭町!$V7)</f>
        <v>0</v>
      </c>
      <c r="H131" s="95">
        <f>(八頭町!$V8)</f>
        <v>2</v>
      </c>
      <c r="I131" s="95">
        <f>(八頭町!$V9)</f>
        <v>8</v>
      </c>
      <c r="J131" s="95">
        <f>(八頭町!$V10)</f>
        <v>6</v>
      </c>
      <c r="K131" s="95">
        <f>(八頭町!$V11)</f>
        <v>1</v>
      </c>
      <c r="O131" s="95">
        <f t="shared" si="3"/>
        <v>17</v>
      </c>
      <c r="P131" s="95"/>
      <c r="Q131" s="95"/>
      <c r="R131" s="95"/>
      <c r="S131" s="95"/>
      <c r="T131" s="95">
        <f t="shared" ref="T131:T194" si="4">O131-P131-Q131-R131</f>
        <v>17</v>
      </c>
    </row>
    <row r="132" spans="1:20">
      <c r="A132" s="744" t="s">
        <v>10474</v>
      </c>
      <c r="B132" s="95">
        <f>(多度津町!$V2)</f>
        <v>0</v>
      </c>
      <c r="C132" s="95">
        <f>(多度津町!$V3)</f>
        <v>0</v>
      </c>
      <c r="D132" s="95">
        <f>(多度津町!$V4)</f>
        <v>0</v>
      </c>
      <c r="E132" s="95">
        <f>(多度津町!$V5)</f>
        <v>0</v>
      </c>
      <c r="F132" s="95">
        <f>(多度津町!$V6)</f>
        <v>0</v>
      </c>
      <c r="G132" s="95">
        <f>(多度津町!$V7)</f>
        <v>0</v>
      </c>
      <c r="H132" s="95">
        <f>(多度津町!$V8)</f>
        <v>3</v>
      </c>
      <c r="I132" s="95">
        <f>(多度津町!$V9)</f>
        <v>4</v>
      </c>
      <c r="J132" s="95">
        <f>(多度津町!$V10)</f>
        <v>4</v>
      </c>
      <c r="K132" s="95">
        <f>(多度津町!$V11)</f>
        <v>0</v>
      </c>
      <c r="O132" s="95">
        <f t="shared" ref="O132:O174" si="5">SUM(B132:N132)</f>
        <v>11</v>
      </c>
      <c r="P132" s="95"/>
      <c r="Q132" s="95"/>
      <c r="R132" s="95"/>
      <c r="S132" s="95"/>
      <c r="T132" s="95">
        <f t="shared" si="4"/>
        <v>11</v>
      </c>
    </row>
    <row r="133" spans="1:20">
      <c r="A133" s="95" t="s">
        <v>10521</v>
      </c>
      <c r="B133" s="95">
        <f>(伍条吉野!$V2)</f>
        <v>0</v>
      </c>
      <c r="C133" s="95">
        <f>(伍条吉野!$V3)</f>
        <v>0</v>
      </c>
      <c r="D133" s="95">
        <f>(伍条吉野!$V4)</f>
        <v>0</v>
      </c>
      <c r="E133" s="95">
        <f>(伍条吉野!$V5)</f>
        <v>0</v>
      </c>
      <c r="F133" s="95">
        <f>(伍条吉野!$V6)</f>
        <v>0</v>
      </c>
      <c r="G133" s="95">
        <f>(伍条吉野!$V7)</f>
        <v>0</v>
      </c>
      <c r="H133" s="95">
        <f>(伍条吉野!$V8)</f>
        <v>3</v>
      </c>
      <c r="I133" s="95">
        <f>(伍条吉野!$V9)</f>
        <v>0</v>
      </c>
      <c r="J133" s="95">
        <f>(伍条吉野!$V10)</f>
        <v>0</v>
      </c>
      <c r="K133" s="95">
        <f>(伍条吉野!$V11)</f>
        <v>0</v>
      </c>
      <c r="O133" s="95">
        <f t="shared" si="5"/>
        <v>3</v>
      </c>
      <c r="P133" s="95"/>
      <c r="Q133" s="95"/>
      <c r="R133" s="95"/>
      <c r="S133" s="95"/>
      <c r="T133" s="95">
        <f t="shared" si="4"/>
        <v>3</v>
      </c>
    </row>
    <row r="134" spans="1:20">
      <c r="A134" s="95" t="s">
        <v>10669</v>
      </c>
      <c r="B134" s="95">
        <f>(奥多摩町!$V2)</f>
        <v>0</v>
      </c>
      <c r="C134" s="95">
        <f>(奥多摩町!$V3)</f>
        <v>0</v>
      </c>
      <c r="D134" s="95">
        <f>(奥多摩町!$V4)</f>
        <v>0</v>
      </c>
      <c r="E134" s="95">
        <f>(奥多摩町!$V5)</f>
        <v>0</v>
      </c>
      <c r="F134" s="95">
        <f>(奥多摩町!$V6)</f>
        <v>0</v>
      </c>
      <c r="G134" s="95">
        <f>(奥多摩町!$V7)</f>
        <v>0</v>
      </c>
      <c r="H134" s="95">
        <f>(奥多摩町!$V8)</f>
        <v>1</v>
      </c>
      <c r="I134" s="95">
        <f>(奥多摩町!$V9)</f>
        <v>0</v>
      </c>
      <c r="J134" s="95">
        <f>(奥多摩町!$V10)</f>
        <v>0</v>
      </c>
      <c r="K134" s="95">
        <f>(奥多摩町!$V11)</f>
        <v>0</v>
      </c>
      <c r="O134" s="95">
        <f t="shared" si="5"/>
        <v>1</v>
      </c>
      <c r="P134" s="95"/>
      <c r="Q134" s="95"/>
      <c r="R134" s="95"/>
      <c r="S134" s="95"/>
      <c r="T134" s="95">
        <f t="shared" si="4"/>
        <v>1</v>
      </c>
    </row>
    <row r="135" spans="1:20">
      <c r="A135" s="95" t="s">
        <v>10670</v>
      </c>
      <c r="B135" s="95">
        <f>(大河原町!$V2)</f>
        <v>0</v>
      </c>
      <c r="C135" s="95">
        <f>(大河原町!$V3)</f>
        <v>0</v>
      </c>
      <c r="D135" s="95">
        <f>(大河原町!$V4)</f>
        <v>0</v>
      </c>
      <c r="E135" s="95">
        <f>(大河原町!$V5)</f>
        <v>0</v>
      </c>
      <c r="F135" s="95">
        <f>(大河原町!$V6)</f>
        <v>0</v>
      </c>
      <c r="G135" s="95">
        <f>(大河原町!$V7)</f>
        <v>0</v>
      </c>
      <c r="H135" s="95">
        <f>(大河原町!$V8)</f>
        <v>2</v>
      </c>
      <c r="I135" s="95">
        <f>(大河原町!$V9)</f>
        <v>1</v>
      </c>
      <c r="J135" s="95">
        <f>(大河原町!$V10)</f>
        <v>0</v>
      </c>
      <c r="K135" s="95">
        <f>(大河原町!$V11)</f>
        <v>0</v>
      </c>
      <c r="O135" s="95">
        <f t="shared" si="5"/>
        <v>3</v>
      </c>
      <c r="P135" s="95"/>
      <c r="Q135" s="95"/>
      <c r="R135" s="95"/>
      <c r="S135" s="95"/>
      <c r="T135" s="95">
        <f t="shared" si="4"/>
        <v>3</v>
      </c>
    </row>
    <row r="136" spans="1:20">
      <c r="A136" s="95" t="s">
        <v>10671</v>
      </c>
      <c r="B136" s="95">
        <f>('鴨川市(EJ)'!$V2)</f>
        <v>0</v>
      </c>
      <c r="C136" s="95">
        <f>('鴨川市(EJ)'!$V3)</f>
        <v>0</v>
      </c>
      <c r="D136" s="95">
        <f>('鴨川市(EJ)'!$V4)</f>
        <v>0</v>
      </c>
      <c r="E136" s="95">
        <f>('鴨川市(EJ)'!$V5)</f>
        <v>0</v>
      </c>
      <c r="F136" s="95">
        <f>('鴨川市(EJ)'!$V6)</f>
        <v>0</v>
      </c>
      <c r="G136" s="95">
        <f>('鴨川市(EJ)'!$V7)</f>
        <v>0</v>
      </c>
      <c r="H136" s="95">
        <f>('鴨川市(EJ)'!$V8)</f>
        <v>1</v>
      </c>
      <c r="I136" s="95">
        <f>('鴨川市(EJ)'!$V9)</f>
        <v>0</v>
      </c>
      <c r="J136" s="95">
        <f>('鴨川市(EJ)'!$V10)</f>
        <v>0</v>
      </c>
      <c r="K136" s="95">
        <f>('鴨川市(EJ)'!$V11)</f>
        <v>0</v>
      </c>
      <c r="O136" s="95">
        <f t="shared" si="5"/>
        <v>1</v>
      </c>
      <c r="P136" s="95"/>
      <c r="Q136" s="95"/>
      <c r="R136" s="95"/>
      <c r="S136" s="95"/>
      <c r="T136" s="95">
        <f t="shared" si="4"/>
        <v>1</v>
      </c>
    </row>
    <row r="137" spans="1:20">
      <c r="A137" s="95" t="s">
        <v>10712</v>
      </c>
      <c r="B137" s="95">
        <f>(御坊市!$V2)</f>
        <v>0</v>
      </c>
      <c r="C137" s="95">
        <f>(御坊市!$V3)</f>
        <v>0</v>
      </c>
      <c r="D137" s="95">
        <f>(御坊市!$V4)</f>
        <v>0</v>
      </c>
      <c r="E137" s="95">
        <f>(御坊市!$V5)</f>
        <v>0</v>
      </c>
      <c r="F137" s="95">
        <f>(御坊市!$V6)</f>
        <v>0</v>
      </c>
      <c r="G137" s="95">
        <f>(御坊市!$V7)</f>
        <v>0</v>
      </c>
      <c r="H137" s="95">
        <f>(御坊市!$V8)</f>
        <v>1</v>
      </c>
      <c r="I137" s="95">
        <f>(御坊市!$V9)</f>
        <v>2</v>
      </c>
      <c r="J137" s="95">
        <f>(御坊市!$V10)</f>
        <v>0</v>
      </c>
      <c r="K137" s="95">
        <f>(御坊市!$V11)</f>
        <v>0</v>
      </c>
      <c r="O137" s="95">
        <f t="shared" si="5"/>
        <v>3</v>
      </c>
      <c r="P137" s="95"/>
      <c r="Q137" s="95">
        <v>3</v>
      </c>
      <c r="R137" s="95"/>
      <c r="S137" s="95"/>
      <c r="T137" s="95">
        <f t="shared" si="4"/>
        <v>0</v>
      </c>
    </row>
    <row r="138" spans="1:20">
      <c r="A138" s="95" t="s">
        <v>10713</v>
      </c>
      <c r="B138" s="95">
        <f>(中能登町!$V2)</f>
        <v>0</v>
      </c>
      <c r="C138" s="95">
        <f>(中能登町!$V3)</f>
        <v>0</v>
      </c>
      <c r="D138" s="95">
        <f>(中能登町!$V4)</f>
        <v>0</v>
      </c>
      <c r="E138" s="95">
        <f>(中能登町!$V5)</f>
        <v>0</v>
      </c>
      <c r="F138" s="95">
        <f>(中能登町!$V6)</f>
        <v>0</v>
      </c>
      <c r="G138" s="95">
        <f>(中能登町!$V7)</f>
        <v>0</v>
      </c>
      <c r="H138" s="95">
        <f>(中能登町!$V8)</f>
        <v>3</v>
      </c>
      <c r="I138" s="95">
        <f>(中能登町!$V9)</f>
        <v>85</v>
      </c>
      <c r="J138" s="95">
        <f>(中能登町!$V10)</f>
        <v>6</v>
      </c>
      <c r="K138" s="95">
        <f>(中能登町!$V11)</f>
        <v>0</v>
      </c>
      <c r="O138" s="95">
        <f t="shared" si="5"/>
        <v>94</v>
      </c>
      <c r="P138" s="95">
        <v>5</v>
      </c>
      <c r="Q138" s="95"/>
      <c r="R138" s="95"/>
      <c r="S138" s="95"/>
      <c r="T138" s="95">
        <f t="shared" si="4"/>
        <v>89</v>
      </c>
    </row>
    <row r="139" spans="1:20">
      <c r="A139" s="95" t="s">
        <v>10714</v>
      </c>
      <c r="B139" s="95">
        <f>(石巻市!$V2)</f>
        <v>0</v>
      </c>
      <c r="C139" s="95">
        <f>(石巻市!$V3)</f>
        <v>0</v>
      </c>
      <c r="D139" s="95">
        <f>(石巻市!$V4)</f>
        <v>0</v>
      </c>
      <c r="E139" s="95">
        <f>(石巻市!$V16)</f>
        <v>0</v>
      </c>
      <c r="F139" s="95">
        <f>(石巻市!$V17)</f>
        <v>0</v>
      </c>
      <c r="G139" s="95">
        <f>(石巻市!$V18)</f>
        <v>0</v>
      </c>
      <c r="H139" s="95">
        <f>(石巻市!$V19)</f>
        <v>1</v>
      </c>
      <c r="I139" s="95">
        <f>(石巻市!$V20)</f>
        <v>2</v>
      </c>
      <c r="J139" s="95">
        <f>(石巻市!$V21)</f>
        <v>0</v>
      </c>
      <c r="K139" s="95">
        <f>(石巻市!$V22)</f>
        <v>0</v>
      </c>
      <c r="O139" s="95">
        <f t="shared" si="5"/>
        <v>3</v>
      </c>
      <c r="P139" s="95"/>
      <c r="Q139" s="95"/>
      <c r="R139" s="95"/>
      <c r="S139" s="95"/>
      <c r="T139" s="95">
        <f t="shared" si="4"/>
        <v>3</v>
      </c>
    </row>
    <row r="140" spans="1:20">
      <c r="A140" s="744" t="s">
        <v>10838</v>
      </c>
      <c r="B140" s="95">
        <f>(北九州市!$V2)</f>
        <v>0</v>
      </c>
      <c r="C140" s="95">
        <f>(北九州市!$V3)</f>
        <v>0</v>
      </c>
      <c r="D140" s="95">
        <f>(北九州市!$V4)</f>
        <v>0</v>
      </c>
      <c r="E140" s="95">
        <f>(北九州市!$V5)</f>
        <v>0</v>
      </c>
      <c r="F140" s="95">
        <f>(北九州市!$V6)</f>
        <v>0</v>
      </c>
      <c r="G140" s="95">
        <f>(北九州市!$V7)</f>
        <v>0</v>
      </c>
      <c r="H140" s="95">
        <f>(北九州市!$V8)</f>
        <v>1</v>
      </c>
      <c r="I140" s="95">
        <f>(北九州市!$V9)</f>
        <v>1</v>
      </c>
      <c r="J140" s="95">
        <f>(北九州市!$V10)</f>
        <v>0</v>
      </c>
      <c r="K140" s="95">
        <f>(北九州市!$V11)</f>
        <v>0</v>
      </c>
      <c r="O140" s="95">
        <f t="shared" si="5"/>
        <v>2</v>
      </c>
      <c r="P140" s="95"/>
      <c r="Q140" s="95"/>
      <c r="R140" s="95"/>
      <c r="S140" s="95"/>
      <c r="T140" s="95">
        <f t="shared" si="4"/>
        <v>2</v>
      </c>
    </row>
    <row r="141" spans="1:20">
      <c r="A141" s="95" t="s">
        <v>10991</v>
      </c>
      <c r="B141" s="95">
        <f>(昭和村!$V2)</f>
        <v>0</v>
      </c>
      <c r="C141" s="95">
        <f>(昭和村!$V3)</f>
        <v>0</v>
      </c>
      <c r="D141" s="95">
        <f>(昭和村!$V4)</f>
        <v>0</v>
      </c>
      <c r="E141" s="95">
        <f>(昭和村!$V5)</f>
        <v>0</v>
      </c>
      <c r="F141" s="95">
        <f>(昭和村!$V6)</f>
        <v>0</v>
      </c>
      <c r="G141" s="95">
        <f>(昭和村!$V7)</f>
        <v>0</v>
      </c>
      <c r="H141" s="95">
        <f>(昭和村!$V8)</f>
        <v>5</v>
      </c>
      <c r="I141" s="95">
        <f>(昭和村!$V9)</f>
        <v>0</v>
      </c>
      <c r="J141" s="95">
        <f>(昭和村!$V10)</f>
        <v>0</v>
      </c>
      <c r="K141" s="95">
        <f>(昭和村!$V11)</f>
        <v>0</v>
      </c>
      <c r="O141" s="95">
        <f t="shared" si="5"/>
        <v>5</v>
      </c>
      <c r="P141" s="95">
        <v>1</v>
      </c>
      <c r="Q141" s="95">
        <v>4</v>
      </c>
      <c r="R141" s="95"/>
      <c r="S141" s="95"/>
      <c r="T141" s="95">
        <f t="shared" si="4"/>
        <v>0</v>
      </c>
    </row>
    <row r="142" spans="1:20">
      <c r="A142" s="95" t="s">
        <v>11140</v>
      </c>
      <c r="B142" s="95">
        <f>('飯能市(EJ)'!$V2)</f>
        <v>0</v>
      </c>
      <c r="C142" s="95">
        <f>('飯能市(EJ)'!$V3)</f>
        <v>0</v>
      </c>
      <c r="D142" s="95">
        <f>('飯能市(EJ)'!$V4)</f>
        <v>0</v>
      </c>
      <c r="E142" s="95">
        <f>('飯能市(EJ)'!$V5)</f>
        <v>0</v>
      </c>
      <c r="F142" s="95">
        <f>('飯能市(EJ)'!$V6)</f>
        <v>0</v>
      </c>
      <c r="G142" s="95">
        <f>('飯能市(EJ)'!$V7)</f>
        <v>0</v>
      </c>
      <c r="H142" s="95">
        <f>('飯能市(EJ)'!$V8)</f>
        <v>1</v>
      </c>
      <c r="I142" s="95">
        <f>('飯能市(EJ)'!$V9)</f>
        <v>0</v>
      </c>
      <c r="J142" s="95">
        <f>('飯能市(EJ)'!$V10)</f>
        <v>0</v>
      </c>
      <c r="K142" s="95">
        <f>('飯能市(EJ)'!$V11)</f>
        <v>0</v>
      </c>
      <c r="O142" s="95">
        <f t="shared" si="5"/>
        <v>1</v>
      </c>
      <c r="P142" s="95"/>
      <c r="Q142" s="95"/>
      <c r="R142" s="95"/>
      <c r="S142" s="95"/>
      <c r="T142" s="95">
        <f t="shared" si="4"/>
        <v>1</v>
      </c>
    </row>
    <row r="143" spans="1:20">
      <c r="A143" s="95" t="s">
        <v>11490</v>
      </c>
      <c r="B143" s="95">
        <f>(川口市河川!$V2)</f>
        <v>0</v>
      </c>
      <c r="C143" s="95">
        <f>(川口市河川!$V3)</f>
        <v>0</v>
      </c>
      <c r="D143" s="95">
        <f>(川口市河川!$V4)</f>
        <v>0</v>
      </c>
      <c r="E143" s="95">
        <f>(川口市河川!$V5)</f>
        <v>0</v>
      </c>
      <c r="F143" s="95">
        <f>(川口市河川!$V6)</f>
        <v>0</v>
      </c>
      <c r="G143" s="95">
        <f>(川口市河川!$V7)</f>
        <v>0</v>
      </c>
      <c r="H143" s="95">
        <f>(川口市河川!$V8)</f>
        <v>0</v>
      </c>
      <c r="I143" s="95">
        <f>(川口市河川!$V9)</f>
        <v>5</v>
      </c>
      <c r="J143" s="95">
        <f>(川口市河川!$V10)</f>
        <v>0</v>
      </c>
      <c r="K143" s="95">
        <f>(川口市河川!$V11)</f>
        <v>0</v>
      </c>
      <c r="O143" s="95">
        <f t="shared" si="5"/>
        <v>5</v>
      </c>
      <c r="P143" s="95">
        <v>1</v>
      </c>
      <c r="Q143" s="95"/>
      <c r="R143" s="95"/>
      <c r="S143" s="95"/>
      <c r="T143" s="95">
        <f t="shared" si="4"/>
        <v>4</v>
      </c>
    </row>
    <row r="144" spans="1:20">
      <c r="A144" s="95" t="s">
        <v>14284</v>
      </c>
      <c r="B144" s="95">
        <f>(小松TC!$V2)</f>
        <v>0</v>
      </c>
      <c r="C144" s="95">
        <f>(小松TC!$V3)</f>
        <v>0</v>
      </c>
      <c r="D144" s="95">
        <f>(小松TC!$V4)</f>
        <v>0</v>
      </c>
      <c r="E144" s="95">
        <f>(小松TC!$V5)</f>
        <v>0</v>
      </c>
      <c r="F144" s="95">
        <f>(小松TC!$V6)</f>
        <v>0</v>
      </c>
      <c r="G144" s="95">
        <f>(小松TC!$V7)</f>
        <v>0</v>
      </c>
      <c r="H144" s="95">
        <f>(小松TC!$V8)</f>
        <v>0</v>
      </c>
      <c r="I144" s="95">
        <f>(小松TC!$V9)</f>
        <v>2</v>
      </c>
      <c r="J144" s="95">
        <f>(小松TC!$V10)</f>
        <v>0</v>
      </c>
      <c r="K144" s="95">
        <f>(小松TC!$V11)</f>
        <v>0</v>
      </c>
      <c r="O144" s="95">
        <f t="shared" si="5"/>
        <v>2</v>
      </c>
      <c r="P144" s="95">
        <v>1</v>
      </c>
      <c r="Q144" s="95"/>
      <c r="R144" s="95"/>
      <c r="S144" s="95"/>
      <c r="T144" s="95">
        <f t="shared" si="4"/>
        <v>1</v>
      </c>
    </row>
    <row r="145" spans="1:20">
      <c r="A145" s="95" t="s">
        <v>11491</v>
      </c>
      <c r="B145" s="95">
        <f>(川口市下水!$V2)</f>
        <v>0</v>
      </c>
      <c r="C145" s="95">
        <f>(川口市下水!$V3)</f>
        <v>0</v>
      </c>
      <c r="D145" s="95">
        <f>(川口市下水!$V4)</f>
        <v>0</v>
      </c>
      <c r="E145" s="95">
        <f>(川口市下水!$V5)</f>
        <v>0</v>
      </c>
      <c r="F145" s="95">
        <f>(川口市下水!$V6)</f>
        <v>0</v>
      </c>
      <c r="G145" s="95">
        <f>(川口市下水!$V7)</f>
        <v>0</v>
      </c>
      <c r="H145" s="95">
        <f>(川口市下水!$V8)</f>
        <v>0</v>
      </c>
      <c r="I145" s="95">
        <f>(川口市下水!$V9)</f>
        <v>7</v>
      </c>
      <c r="J145" s="95">
        <f>(川口市下水!$V29)</f>
        <v>17</v>
      </c>
      <c r="K145" s="95">
        <f>(川口市下水!$V30)</f>
        <v>0</v>
      </c>
      <c r="O145" s="95">
        <f t="shared" si="5"/>
        <v>24</v>
      </c>
      <c r="P145" s="95"/>
      <c r="Q145" s="95"/>
      <c r="R145" s="95"/>
      <c r="S145" s="95"/>
      <c r="T145" s="95">
        <f t="shared" si="4"/>
        <v>24</v>
      </c>
    </row>
    <row r="146" spans="1:20">
      <c r="A146" s="95" t="s">
        <v>11628</v>
      </c>
      <c r="B146" s="95">
        <f>(敦賀市下水!$V2)</f>
        <v>0</v>
      </c>
      <c r="C146" s="95">
        <f>(敦賀市下水!$V7)</f>
        <v>0</v>
      </c>
      <c r="D146" s="95">
        <f>(敦賀市下水!$V8)</f>
        <v>0</v>
      </c>
      <c r="E146" s="95">
        <f>(敦賀市下水!$V9)</f>
        <v>0</v>
      </c>
      <c r="F146" s="95">
        <f>(敦賀市下水!$V10)</f>
        <v>0</v>
      </c>
      <c r="G146" s="95">
        <f>(敦賀市下水!$V11)</f>
        <v>0</v>
      </c>
      <c r="H146" s="95">
        <f>(敦賀市下水!$V12)</f>
        <v>0</v>
      </c>
      <c r="I146" s="95">
        <f>(敦賀市下水!$V13)</f>
        <v>1</v>
      </c>
      <c r="J146" s="95">
        <f>(敦賀市下水!$V14)</f>
        <v>3</v>
      </c>
      <c r="K146" s="95">
        <f>(敦賀市下水!$V15)</f>
        <v>1</v>
      </c>
      <c r="O146" s="95">
        <f t="shared" si="5"/>
        <v>5</v>
      </c>
      <c r="P146" s="95"/>
      <c r="Q146" s="95"/>
      <c r="R146" s="95"/>
      <c r="S146" s="95"/>
      <c r="T146" s="95">
        <f t="shared" si="4"/>
        <v>5</v>
      </c>
    </row>
    <row r="147" spans="1:20">
      <c r="A147" s="744" t="s">
        <v>11656</v>
      </c>
      <c r="B147" s="95">
        <f>(習志野市WA!$V2)</f>
        <v>0</v>
      </c>
      <c r="C147" s="95">
        <f>(習志野市WA!$V3)</f>
        <v>0</v>
      </c>
      <c r="D147" s="95">
        <f>(習志野市WA!$V4)</f>
        <v>0</v>
      </c>
      <c r="E147" s="95">
        <f>(習志野市WA!$V5)</f>
        <v>0</v>
      </c>
      <c r="F147" s="95">
        <f>(習志野市WA!$V6)</f>
        <v>0</v>
      </c>
      <c r="G147" s="95">
        <f>(習志野市WA!$V7)</f>
        <v>0</v>
      </c>
      <c r="H147" s="95">
        <f>(習志野市WA!$V8)</f>
        <v>0</v>
      </c>
      <c r="I147" s="95">
        <f>(習志野市WA!$V9)</f>
        <v>2</v>
      </c>
      <c r="J147" s="95">
        <f>(習志野市WA!$V10)</f>
        <v>0</v>
      </c>
      <c r="K147" s="95">
        <f>(習志野市WA!$V11)</f>
        <v>0</v>
      </c>
      <c r="O147" s="95">
        <f t="shared" si="5"/>
        <v>2</v>
      </c>
      <c r="P147" s="95"/>
      <c r="Q147" s="95">
        <v>2</v>
      </c>
      <c r="R147" s="95"/>
      <c r="S147" s="95"/>
      <c r="T147" s="95">
        <f t="shared" si="4"/>
        <v>0</v>
      </c>
    </row>
    <row r="148" spans="1:20">
      <c r="A148" s="744" t="s">
        <v>11676</v>
      </c>
      <c r="B148" s="95">
        <f>(鹿島建設!$V2)</f>
        <v>0</v>
      </c>
      <c r="C148" s="95">
        <f>(鹿島建設!$V3)</f>
        <v>0</v>
      </c>
      <c r="D148" s="95">
        <f>(鹿島建設!$V4)</f>
        <v>0</v>
      </c>
      <c r="E148" s="95">
        <f>(鹿島建設!$V5)</f>
        <v>0</v>
      </c>
      <c r="F148" s="95">
        <f>(鹿島建設!$V6)</f>
        <v>0</v>
      </c>
      <c r="G148" s="95">
        <f>(鹿島建設!$V7)</f>
        <v>0</v>
      </c>
      <c r="H148" s="95">
        <f>(鹿島建設!$V8)</f>
        <v>0</v>
      </c>
      <c r="I148" s="95">
        <f>(鹿島建設!$V9)</f>
        <v>1</v>
      </c>
      <c r="J148" s="95">
        <f>(鹿島建設!$V10)</f>
        <v>0</v>
      </c>
      <c r="K148" s="95">
        <f>(鹿島建設!$V11)</f>
        <v>0</v>
      </c>
      <c r="O148" s="95">
        <f t="shared" si="5"/>
        <v>1</v>
      </c>
      <c r="P148" s="95"/>
      <c r="Q148" s="95"/>
      <c r="R148" s="95"/>
      <c r="S148" s="95"/>
      <c r="T148" s="95">
        <f t="shared" si="4"/>
        <v>1</v>
      </c>
    </row>
    <row r="149" spans="1:20">
      <c r="A149" s="95" t="s">
        <v>14285</v>
      </c>
      <c r="B149" s="95">
        <f>('茨城県(つくばみらい)'!$V2)</f>
        <v>0</v>
      </c>
      <c r="C149" s="95">
        <f>('茨城県(つくばみらい)'!$V3)</f>
        <v>0</v>
      </c>
      <c r="D149" s="95">
        <f>('茨城県(つくばみらい)'!$V4)</f>
        <v>0</v>
      </c>
      <c r="E149" s="95">
        <f>('茨城県(つくばみらい)'!$V5)</f>
        <v>0</v>
      </c>
      <c r="F149" s="95">
        <f>('茨城県(つくばみらい)'!$V6)</f>
        <v>0</v>
      </c>
      <c r="G149" s="95">
        <f>('茨城県(つくばみらい)'!$V7)</f>
        <v>0</v>
      </c>
      <c r="H149" s="95">
        <f>('茨城県(つくばみらい)'!$V8)</f>
        <v>0</v>
      </c>
      <c r="I149" s="95">
        <f>('茨城県(つくばみらい)'!$V9)</f>
        <v>1</v>
      </c>
      <c r="J149" s="95">
        <f>('茨城県(つくばみらい)'!$V10)</f>
        <v>0</v>
      </c>
      <c r="K149" s="95">
        <f>('茨城県(つくばみらい)'!$V11)</f>
        <v>0</v>
      </c>
      <c r="O149" s="95">
        <f t="shared" si="5"/>
        <v>1</v>
      </c>
      <c r="P149" s="95"/>
      <c r="Q149" s="95"/>
      <c r="R149" s="95"/>
      <c r="S149" s="95"/>
      <c r="T149" s="95">
        <f t="shared" si="4"/>
        <v>1</v>
      </c>
    </row>
    <row r="150" spans="1:20">
      <c r="A150" s="95" t="s">
        <v>11792</v>
      </c>
      <c r="B150" s="95">
        <f>(郡山市下水!$V2)</f>
        <v>0</v>
      </c>
      <c r="C150" s="95">
        <f>(郡山市下水!$V3)</f>
        <v>0</v>
      </c>
      <c r="D150" s="95">
        <f>(郡山市下水!$V4)</f>
        <v>0</v>
      </c>
      <c r="E150" s="95">
        <f>(郡山市下水!$V5)</f>
        <v>0</v>
      </c>
      <c r="F150" s="95">
        <f>(郡山市下水!$V6)</f>
        <v>0</v>
      </c>
      <c r="G150" s="95">
        <f>(郡山市下水!$V7)</f>
        <v>0</v>
      </c>
      <c r="H150" s="95">
        <f>(郡山市下水!$V8)</f>
        <v>0</v>
      </c>
      <c r="I150" s="95">
        <f>(郡山市下水!$V9)</f>
        <v>10</v>
      </c>
      <c r="J150" s="95">
        <f>(郡山市下水!$V10)</f>
        <v>0</v>
      </c>
      <c r="K150" s="95">
        <f>(郡山市下水!$V11)</f>
        <v>0</v>
      </c>
      <c r="O150" s="95">
        <f t="shared" si="5"/>
        <v>10</v>
      </c>
      <c r="P150" s="95"/>
      <c r="Q150" s="95"/>
      <c r="R150" s="95"/>
      <c r="S150" s="95"/>
      <c r="T150" s="95">
        <f t="shared" si="4"/>
        <v>10</v>
      </c>
    </row>
    <row r="151" spans="1:20">
      <c r="A151" s="95" t="s">
        <v>11793</v>
      </c>
      <c r="B151" s="95">
        <f>(川崎市道路!$V2)</f>
        <v>0</v>
      </c>
      <c r="C151" s="95">
        <f>(川崎市道路!$V3)</f>
        <v>0</v>
      </c>
      <c r="D151" s="95">
        <f>(川崎市道路!$V4)</f>
        <v>0</v>
      </c>
      <c r="E151" s="95">
        <f>(川崎市道路!$V5)</f>
        <v>0</v>
      </c>
      <c r="F151" s="95">
        <f>(川崎市道路!$V6)</f>
        <v>0</v>
      </c>
      <c r="G151" s="95">
        <f>(川崎市道路!$V7)</f>
        <v>0</v>
      </c>
      <c r="H151" s="95">
        <f>(川崎市道路!$V8)</f>
        <v>0</v>
      </c>
      <c r="I151" s="95">
        <f>(川崎市道路!$V9)</f>
        <v>27</v>
      </c>
      <c r="J151" s="95">
        <f>(川崎市道路!$V10)</f>
        <v>0</v>
      </c>
      <c r="K151" s="95">
        <f>(川崎市道路!$V11)</f>
        <v>0</v>
      </c>
      <c r="O151" s="95">
        <f t="shared" si="5"/>
        <v>27</v>
      </c>
      <c r="P151" s="95"/>
      <c r="Q151" s="95"/>
      <c r="R151" s="95"/>
      <c r="S151" s="95"/>
      <c r="T151" s="95">
        <f t="shared" si="4"/>
        <v>27</v>
      </c>
    </row>
    <row r="152" spans="1:20">
      <c r="A152" s="95" t="s">
        <v>11933</v>
      </c>
      <c r="B152" s="95">
        <f>(__!$V2)</f>
        <v>0</v>
      </c>
      <c r="C152" s="95">
        <f>(__!$V3)</f>
        <v>0</v>
      </c>
      <c r="D152" s="95">
        <f>(__!$V4)</f>
        <v>0</v>
      </c>
      <c r="E152" s="95">
        <f>(__!$V5)</f>
        <v>0</v>
      </c>
      <c r="F152" s="95">
        <f>(__!$V6)</f>
        <v>0</v>
      </c>
      <c r="G152" s="95">
        <f>(__!$V7)</f>
        <v>0</v>
      </c>
      <c r="H152" s="95">
        <f>(__!$V8)</f>
        <v>0</v>
      </c>
      <c r="I152" s="95">
        <f>(__!$V9)</f>
        <v>1</v>
      </c>
      <c r="J152" s="95">
        <f>(__!$V10)</f>
        <v>0</v>
      </c>
      <c r="K152" s="95">
        <f>(__!$V11)</f>
        <v>0</v>
      </c>
      <c r="O152" s="95">
        <f t="shared" si="5"/>
        <v>1</v>
      </c>
      <c r="P152" s="95"/>
      <c r="Q152" s="95"/>
      <c r="R152" s="95"/>
      <c r="S152" s="95"/>
      <c r="T152" s="95">
        <f t="shared" si="4"/>
        <v>1</v>
      </c>
    </row>
    <row r="153" spans="1:20">
      <c r="A153" s="95" t="s">
        <v>11947</v>
      </c>
      <c r="B153" s="95">
        <f>(宮津市!$V2)</f>
        <v>0</v>
      </c>
      <c r="C153" s="95">
        <f>(宮津市!$V3)</f>
        <v>0</v>
      </c>
      <c r="D153" s="95">
        <f>(宮津市!$V4)</f>
        <v>0</v>
      </c>
      <c r="E153" s="95">
        <f>(宮津市!$V5)</f>
        <v>0</v>
      </c>
      <c r="F153" s="95">
        <f>(宮津市!$V6)</f>
        <v>0</v>
      </c>
      <c r="G153" s="95">
        <f>(宮津市!$V7)</f>
        <v>0</v>
      </c>
      <c r="H153" s="95">
        <f>(宮津市!$V8)</f>
        <v>0</v>
      </c>
      <c r="I153" s="95">
        <f>(宮津市!$V9)</f>
        <v>1</v>
      </c>
      <c r="J153" s="95">
        <f>(宮津市!$V10)</f>
        <v>0</v>
      </c>
      <c r="K153" s="95">
        <f>(宮津市!$V11)</f>
        <v>0</v>
      </c>
      <c r="O153" s="95">
        <f t="shared" si="5"/>
        <v>1</v>
      </c>
      <c r="P153" s="95"/>
      <c r="Q153" s="95"/>
      <c r="R153" s="95"/>
      <c r="S153" s="95"/>
      <c r="T153" s="95">
        <f t="shared" si="4"/>
        <v>1</v>
      </c>
    </row>
    <row r="154" spans="1:20">
      <c r="A154" s="744" t="s">
        <v>12946</v>
      </c>
      <c r="B154" s="95">
        <f>(宇多津事務所!$V2)</f>
        <v>0</v>
      </c>
      <c r="C154" s="95">
        <f>(宇多津事務所!$V3)</f>
        <v>0</v>
      </c>
      <c r="D154" s="95">
        <f>(宇多津事務所!$V4)</f>
        <v>0</v>
      </c>
      <c r="E154" s="95">
        <f>(宇多津事務所!$V5)</f>
        <v>0</v>
      </c>
      <c r="F154" s="95">
        <f>(宇多津事務所!$V6)</f>
        <v>0</v>
      </c>
      <c r="G154" s="95">
        <f>(宇多津事務所!$V7)</f>
        <v>0</v>
      </c>
      <c r="H154" s="95">
        <f>(宇多津事務所!$V8)</f>
        <v>0</v>
      </c>
      <c r="I154" s="95">
        <f>(宇多津事務所!$V9)</f>
        <v>1</v>
      </c>
      <c r="J154" s="95">
        <f>(宇多津事務所!$V10)</f>
        <v>0</v>
      </c>
      <c r="K154" s="95">
        <f>(宇多津事務所!$V11)</f>
        <v>0</v>
      </c>
      <c r="O154" s="95">
        <f t="shared" si="5"/>
        <v>1</v>
      </c>
      <c r="P154" s="95"/>
      <c r="Q154" s="95"/>
      <c r="R154" s="95"/>
      <c r="S154" s="95"/>
      <c r="T154" s="95">
        <f t="shared" si="4"/>
        <v>1</v>
      </c>
    </row>
    <row r="155" spans="1:20">
      <c r="A155" s="95" t="s">
        <v>13201</v>
      </c>
      <c r="B155" s="95">
        <f>('山梨市(EJ)'!$V2)</f>
        <v>0</v>
      </c>
      <c r="C155" s="95">
        <f>('山梨市(EJ)'!$V13)</f>
        <v>0</v>
      </c>
      <c r="D155" s="95">
        <f>('山梨市(EJ)'!$V14)</f>
        <v>0</v>
      </c>
      <c r="E155" s="95">
        <f>('山梨市(EJ)'!$V15)</f>
        <v>0</v>
      </c>
      <c r="F155" s="95">
        <f>('山梨市(EJ)'!$V16)</f>
        <v>0</v>
      </c>
      <c r="G155" s="95">
        <f>('山梨市(EJ)'!$V17)</f>
        <v>0</v>
      </c>
      <c r="H155" s="95">
        <f>('山梨市(EJ)'!$V18)</f>
        <v>0</v>
      </c>
      <c r="I155" s="95">
        <f>('山梨市(EJ)'!$V19)</f>
        <v>1</v>
      </c>
      <c r="J155" s="95">
        <f>('山梨市(EJ)'!$V20)</f>
        <v>0</v>
      </c>
      <c r="K155" s="95">
        <f>('山梨市(EJ)'!$V21)</f>
        <v>0</v>
      </c>
      <c r="O155" s="95">
        <f t="shared" si="5"/>
        <v>1</v>
      </c>
      <c r="P155" s="95"/>
      <c r="Q155" s="95"/>
      <c r="R155" s="95"/>
      <c r="S155" s="95"/>
      <c r="T155" s="95">
        <f t="shared" si="4"/>
        <v>1</v>
      </c>
    </row>
    <row r="156" spans="1:20">
      <c r="A156" s="744" t="s">
        <v>13393</v>
      </c>
      <c r="B156" s="95">
        <f>(相生市!$V2)</f>
        <v>0</v>
      </c>
      <c r="C156" s="95">
        <f>(相生市!$V3)</f>
        <v>0</v>
      </c>
      <c r="D156" s="95">
        <f>(相生市!$V4)</f>
        <v>0</v>
      </c>
      <c r="E156" s="95">
        <f>(相生市!$V5)</f>
        <v>0</v>
      </c>
      <c r="F156" s="95">
        <f>(相生市!$V6)</f>
        <v>0</v>
      </c>
      <c r="G156" s="95">
        <f>(相生市!$V7)</f>
        <v>0</v>
      </c>
      <c r="H156" s="95">
        <f>(相生市!$V8)</f>
        <v>0</v>
      </c>
      <c r="I156" s="95">
        <f>(相生市!$V9)</f>
        <v>10</v>
      </c>
      <c r="J156" s="95">
        <f>(相生市!$V10)</f>
        <v>28</v>
      </c>
      <c r="K156" s="95">
        <f>(相生市!$V57)</f>
        <v>0</v>
      </c>
      <c r="O156" s="95">
        <f t="shared" si="5"/>
        <v>38</v>
      </c>
      <c r="P156" s="95">
        <v>1</v>
      </c>
      <c r="Q156" s="95"/>
      <c r="R156" s="95"/>
      <c r="S156" s="95"/>
      <c r="T156" s="95">
        <f t="shared" si="4"/>
        <v>37</v>
      </c>
    </row>
    <row r="157" spans="1:20">
      <c r="A157" s="95" t="s">
        <v>13008</v>
      </c>
      <c r="B157" s="95">
        <f>(伊丹市!$V2)</f>
        <v>0</v>
      </c>
      <c r="C157" s="95">
        <f>(伊丹市!$V3)</f>
        <v>0</v>
      </c>
      <c r="D157" s="95">
        <f>(伊丹市!$V4)</f>
        <v>0</v>
      </c>
      <c r="E157" s="95">
        <f>(伊丹市!$V5)</f>
        <v>0</v>
      </c>
      <c r="F157" s="95">
        <f>(伊丹市!$V6)</f>
        <v>0</v>
      </c>
      <c r="G157" s="95">
        <f>(伊丹市!$V7)</f>
        <v>0</v>
      </c>
      <c r="H157" s="95">
        <f>(伊丹市!$V8)</f>
        <v>0</v>
      </c>
      <c r="I157" s="95">
        <f>(伊丹市!$V9)</f>
        <v>65</v>
      </c>
      <c r="J157" s="95">
        <f>(伊丹市!$V10)</f>
        <v>0</v>
      </c>
      <c r="K157" s="95">
        <f>(伊丹市!$V11)</f>
        <v>1</v>
      </c>
      <c r="O157" s="95">
        <f t="shared" si="5"/>
        <v>66</v>
      </c>
      <c r="P157" s="95"/>
      <c r="Q157" s="95"/>
      <c r="R157" s="95"/>
      <c r="S157" s="95"/>
      <c r="T157" s="95">
        <f t="shared" si="4"/>
        <v>66</v>
      </c>
    </row>
    <row r="158" spans="1:20">
      <c r="A158" s="95" t="s">
        <v>13700</v>
      </c>
      <c r="B158" s="95">
        <f>(下呂市!$V2)</f>
        <v>0</v>
      </c>
      <c r="C158" s="95">
        <f>(下呂市!$V3)</f>
        <v>0</v>
      </c>
      <c r="D158" s="95">
        <f>(下呂市!$V4)</f>
        <v>0</v>
      </c>
      <c r="E158" s="95">
        <f>(下呂市!$V5)</f>
        <v>0</v>
      </c>
      <c r="F158" s="95">
        <f>(下呂市!$V6)</f>
        <v>0</v>
      </c>
      <c r="G158" s="95">
        <f>(下呂市!$V7)</f>
        <v>0</v>
      </c>
      <c r="H158" s="95">
        <f>(下呂市!$V8)</f>
        <v>0</v>
      </c>
      <c r="I158" s="95">
        <f>(下呂市!$V9)</f>
        <v>111</v>
      </c>
      <c r="J158" s="95">
        <f>(下呂市!$V10)</f>
        <v>0</v>
      </c>
      <c r="K158" s="95">
        <f>(下呂市!$V11)</f>
        <v>0</v>
      </c>
      <c r="O158" s="95">
        <f t="shared" si="5"/>
        <v>111</v>
      </c>
      <c r="P158" s="95"/>
      <c r="Q158" s="95"/>
      <c r="R158" s="95"/>
      <c r="S158" s="95"/>
      <c r="T158" s="95">
        <f t="shared" si="4"/>
        <v>111</v>
      </c>
    </row>
    <row r="159" spans="1:20">
      <c r="A159" s="744" t="s">
        <v>14038</v>
      </c>
      <c r="B159" s="95">
        <f>(姫路市排水!$V2)</f>
        <v>0</v>
      </c>
      <c r="C159" s="95">
        <f>(姫路市排水!$V3)</f>
        <v>0</v>
      </c>
      <c r="D159" s="95">
        <f>(姫路市排水!$V4)</f>
        <v>0</v>
      </c>
      <c r="E159" s="95">
        <f>(姫路市排水!$V5)</f>
        <v>0</v>
      </c>
      <c r="F159" s="95">
        <f>(姫路市排水!$V6)</f>
        <v>0</v>
      </c>
      <c r="G159" s="95">
        <f>(姫路市排水!$V7)</f>
        <v>0</v>
      </c>
      <c r="H159" s="95">
        <f>(姫路市排水!$V8)</f>
        <v>0</v>
      </c>
      <c r="I159" s="95">
        <f>(姫路市排水!$V9)</f>
        <v>3</v>
      </c>
      <c r="J159" s="95">
        <f>(姫路市排水!$V10)</f>
        <v>3</v>
      </c>
      <c r="K159" s="95">
        <f>(姫路市排水!$V16)</f>
        <v>2</v>
      </c>
      <c r="O159" s="95">
        <f t="shared" si="5"/>
        <v>8</v>
      </c>
      <c r="P159" s="95"/>
      <c r="Q159" s="95"/>
      <c r="R159" s="95"/>
      <c r="S159" s="95"/>
      <c r="T159" s="95">
        <f t="shared" si="4"/>
        <v>8</v>
      </c>
    </row>
    <row r="160" spans="1:20">
      <c r="A160" s="95" t="s">
        <v>5390</v>
      </c>
      <c r="B160" s="95">
        <f>(小松市!$V2)</f>
        <v>0</v>
      </c>
      <c r="C160" s="95">
        <f>(小松市!$V3)</f>
        <v>0</v>
      </c>
      <c r="D160" s="95">
        <f>(小松市!$V4)</f>
        <v>0</v>
      </c>
      <c r="E160" s="95">
        <f>(小松市!$V5)</f>
        <v>0</v>
      </c>
      <c r="F160" s="95">
        <f>(小松市!$V6)</f>
        <v>0</v>
      </c>
      <c r="G160" s="95">
        <f>(小松市!$V7)</f>
        <v>1</v>
      </c>
      <c r="H160" s="95">
        <f>(小松市!$V8)</f>
        <v>0</v>
      </c>
      <c r="I160" s="95">
        <f>(小松市!$V9)</f>
        <v>1</v>
      </c>
      <c r="J160" s="95">
        <f>(小松市!$V10)</f>
        <v>0</v>
      </c>
      <c r="K160" s="95">
        <f>(小松市!$V11)</f>
        <v>0</v>
      </c>
      <c r="O160" s="95">
        <f t="shared" si="5"/>
        <v>2</v>
      </c>
      <c r="P160" s="95">
        <v>1</v>
      </c>
      <c r="Q160" s="95"/>
      <c r="R160" s="95"/>
      <c r="S160" s="95"/>
      <c r="T160" s="95">
        <f t="shared" si="4"/>
        <v>1</v>
      </c>
    </row>
    <row r="161" spans="1:20">
      <c r="A161" s="95" t="s">
        <v>16137</v>
      </c>
      <c r="B161" s="95">
        <f>(東北町!$V2)</f>
        <v>0</v>
      </c>
      <c r="C161" s="95">
        <f>(東北町!$V3)</f>
        <v>0</v>
      </c>
      <c r="D161" s="95">
        <f>(東北町!$V4)</f>
        <v>0</v>
      </c>
      <c r="E161" s="95">
        <f>(東北町!$V5)</f>
        <v>0</v>
      </c>
      <c r="F161" s="95">
        <f>(東北町!$V6)</f>
        <v>0</v>
      </c>
      <c r="G161" s="95">
        <f>(東北町!$V7)</f>
        <v>0</v>
      </c>
      <c r="H161" s="95">
        <f>(東北町!$V8)</f>
        <v>0</v>
      </c>
      <c r="I161" s="95">
        <f>(東北町!$V9)</f>
        <v>2</v>
      </c>
      <c r="J161" s="95">
        <f>(東北町!$V10)</f>
        <v>0</v>
      </c>
      <c r="K161" s="95">
        <f>(東北町!$V11)</f>
        <v>0</v>
      </c>
      <c r="O161" s="95">
        <f t="shared" si="5"/>
        <v>2</v>
      </c>
      <c r="P161" s="95"/>
      <c r="Q161" s="95"/>
      <c r="R161" s="95"/>
      <c r="S161" s="95"/>
      <c r="T161" s="95">
        <f t="shared" si="4"/>
        <v>2</v>
      </c>
    </row>
    <row r="162" spans="1:20">
      <c r="A162" s="95" t="s">
        <v>16138</v>
      </c>
      <c r="B162" s="95">
        <f>('三好市（FICS）'!$V$2)</f>
        <v>0</v>
      </c>
      <c r="C162" s="95">
        <f>('三好市（FICS）'!$V$2)</f>
        <v>0</v>
      </c>
      <c r="D162" s="95">
        <f>('三好市（FICS）'!$V4)</f>
        <v>0</v>
      </c>
      <c r="E162" s="95">
        <f>('三好市（FICS）'!$V5)</f>
        <v>0</v>
      </c>
      <c r="F162" s="95">
        <f>('三好市（FICS）'!$V6)</f>
        <v>0</v>
      </c>
      <c r="G162" s="95">
        <f>('三好市（FICS）'!$V7)</f>
        <v>0</v>
      </c>
      <c r="H162" s="95">
        <f>('三好市（FICS）'!$V8)</f>
        <v>0</v>
      </c>
      <c r="I162" s="95">
        <f>('三好市（FICS）'!$V9)</f>
        <v>1</v>
      </c>
      <c r="J162" s="95">
        <f>('三好市（FICS）'!$V10)</f>
        <v>0</v>
      </c>
      <c r="K162" s="95">
        <f>('三好市（FICS）'!$V11)</f>
        <v>0</v>
      </c>
      <c r="O162" s="95">
        <f t="shared" si="5"/>
        <v>1</v>
      </c>
      <c r="P162" s="95"/>
      <c r="Q162" s="95"/>
      <c r="R162" s="95"/>
      <c r="S162" s="95"/>
      <c r="T162" s="95">
        <f t="shared" si="4"/>
        <v>1</v>
      </c>
    </row>
    <row r="163" spans="1:20">
      <c r="A163" s="95" t="s">
        <v>16146</v>
      </c>
      <c r="B163" s="95">
        <f>('三好市（FICS）'!$V$2)</f>
        <v>0</v>
      </c>
      <c r="C163" s="95">
        <f>(三原村!$V3)</f>
        <v>0</v>
      </c>
      <c r="D163" s="95">
        <f>(三原村!$V4)</f>
        <v>0</v>
      </c>
      <c r="E163" s="95">
        <f>(三原村!$V5)</f>
        <v>0</v>
      </c>
      <c r="F163" s="95">
        <f>(三原村!$V6)</f>
        <v>0</v>
      </c>
      <c r="G163" s="95">
        <f>(三原村!$V7)</f>
        <v>0</v>
      </c>
      <c r="H163" s="95">
        <f>(三原村!$V8)</f>
        <v>0</v>
      </c>
      <c r="I163" s="95">
        <f>(三原村!$V9)</f>
        <v>3</v>
      </c>
      <c r="J163" s="95">
        <f>(三原村!$V10)</f>
        <v>0</v>
      </c>
      <c r="K163" s="95">
        <f>(三原村!$V11)</f>
        <v>0</v>
      </c>
      <c r="O163" s="95">
        <f t="shared" si="5"/>
        <v>3</v>
      </c>
      <c r="P163" s="95"/>
      <c r="Q163" s="95"/>
      <c r="R163" s="95"/>
      <c r="S163" s="95"/>
      <c r="T163" s="95">
        <f t="shared" si="4"/>
        <v>3</v>
      </c>
    </row>
    <row r="164" spans="1:20">
      <c r="A164" s="95" t="s">
        <v>16139</v>
      </c>
      <c r="B164" s="95">
        <f>('三好市（FICS）'!$V$2)</f>
        <v>0</v>
      </c>
      <c r="C164" s="95">
        <f>(東栄町!$V3)</f>
        <v>0</v>
      </c>
      <c r="D164" s="95">
        <f>(東栄町!$V4)</f>
        <v>0</v>
      </c>
      <c r="E164" s="95">
        <f>(東栄町!$V5)</f>
        <v>0</v>
      </c>
      <c r="F164" s="95">
        <f>(東栄町!$V6)</f>
        <v>0</v>
      </c>
      <c r="G164" s="95">
        <f>(東栄町!$V7)</f>
        <v>0</v>
      </c>
      <c r="H164" s="95">
        <f>(東栄町!$V8)</f>
        <v>0</v>
      </c>
      <c r="I164" s="95">
        <f>(東栄町!$V9)</f>
        <v>25</v>
      </c>
      <c r="J164" s="95">
        <f>(東栄町!$V10)</f>
        <v>0</v>
      </c>
      <c r="K164" s="95">
        <f>(東栄町!$V11)</f>
        <v>0</v>
      </c>
      <c r="O164" s="95">
        <f t="shared" si="5"/>
        <v>25</v>
      </c>
      <c r="P164" s="95"/>
      <c r="Q164" s="95"/>
      <c r="R164" s="95"/>
      <c r="S164" s="95"/>
      <c r="T164" s="95">
        <f t="shared" si="4"/>
        <v>25</v>
      </c>
    </row>
    <row r="165" spans="1:20">
      <c r="A165" s="95" t="s">
        <v>16140</v>
      </c>
      <c r="B165" s="95">
        <f>('三好市（FICS）'!$V$2)</f>
        <v>0</v>
      </c>
      <c r="C165" s="95">
        <f>(佐用町!$V3)</f>
        <v>0</v>
      </c>
      <c r="D165" s="95">
        <f>(佐用町!$V4)</f>
        <v>0</v>
      </c>
      <c r="E165" s="95">
        <f>(佐用町!$V5)</f>
        <v>0</v>
      </c>
      <c r="F165" s="95">
        <f>(佐用町!$V6)</f>
        <v>0</v>
      </c>
      <c r="G165" s="95">
        <f>(佐用町!$V7)</f>
        <v>0</v>
      </c>
      <c r="H165" s="95">
        <f>(佐用町!$V8)</f>
        <v>0</v>
      </c>
      <c r="I165" s="95">
        <f>(佐用町!$V9)</f>
        <v>24</v>
      </c>
      <c r="J165" s="95">
        <f>(佐用町!$V10)</f>
        <v>13</v>
      </c>
      <c r="K165" s="95">
        <f>(佐用町!$V11)</f>
        <v>0</v>
      </c>
      <c r="O165" s="95">
        <f t="shared" si="5"/>
        <v>37</v>
      </c>
      <c r="P165" s="95"/>
      <c r="Q165" s="95"/>
      <c r="R165" s="95"/>
      <c r="S165" s="95"/>
      <c r="T165" s="95">
        <f t="shared" si="4"/>
        <v>37</v>
      </c>
    </row>
    <row r="166" spans="1:20">
      <c r="A166" s="95" t="s">
        <v>16141</v>
      </c>
      <c r="B166" s="95">
        <f>('三好市（FICS）'!$V$2)</f>
        <v>0</v>
      </c>
      <c r="C166" s="95">
        <f>('岡山県備中県民局(新見市)'!$V3)</f>
        <v>0</v>
      </c>
      <c r="D166" s="95">
        <f>('岡山県備中県民局(新見市)'!$V4)</f>
        <v>0</v>
      </c>
      <c r="E166" s="95">
        <f>('岡山県備中県民局(新見市)'!$V5)</f>
        <v>0</v>
      </c>
      <c r="F166" s="95">
        <f>('岡山県備中県民局(新見市)'!$V6)</f>
        <v>0</v>
      </c>
      <c r="G166" s="95">
        <f>('岡山県備中県民局(新見市)'!$V7)</f>
        <v>0</v>
      </c>
      <c r="H166" s="95">
        <f>('岡山県備中県民局(新見市)'!$V8)</f>
        <v>0</v>
      </c>
      <c r="I166" s="95">
        <f>('岡山県備中県民局(新見市)'!$V9)</f>
        <v>1</v>
      </c>
      <c r="J166" s="95">
        <f>('岡山県備中県民局(新見市)'!$V10)</f>
        <v>0</v>
      </c>
      <c r="K166" s="95">
        <f>('岡山県備中県民局(新見市)'!$V11)</f>
        <v>0</v>
      </c>
      <c r="O166" s="95">
        <f t="shared" si="5"/>
        <v>1</v>
      </c>
      <c r="P166" s="95"/>
      <c r="Q166" s="95"/>
      <c r="R166" s="95"/>
      <c r="S166" s="95"/>
      <c r="T166" s="95">
        <f t="shared" si="4"/>
        <v>1</v>
      </c>
    </row>
    <row r="167" spans="1:20">
      <c r="A167" s="95" t="s">
        <v>16142</v>
      </c>
      <c r="B167" s="95">
        <f>(諏訪湖WA!$V2)</f>
        <v>0</v>
      </c>
      <c r="C167" s="95">
        <f>(諏訪湖WA!$V3)</f>
        <v>0</v>
      </c>
      <c r="D167" s="95">
        <f>(諏訪湖WA!$V4)</f>
        <v>0</v>
      </c>
      <c r="E167" s="95">
        <f>(諏訪湖WA!$V5)</f>
        <v>0</v>
      </c>
      <c r="F167" s="95">
        <f>(諏訪湖WA!$V6)</f>
        <v>0</v>
      </c>
      <c r="G167" s="95">
        <f>(諏訪湖WA!$V7)</f>
        <v>0</v>
      </c>
      <c r="H167" s="95">
        <f>(諏訪湖WA!$V8)</f>
        <v>0</v>
      </c>
      <c r="I167" s="95">
        <f>(諏訪湖WA!$V9)</f>
        <v>2</v>
      </c>
      <c r="J167" s="95">
        <f>(諏訪湖WA!$V10)</f>
        <v>0</v>
      </c>
      <c r="K167" s="95">
        <f>(諏訪湖WA!$V11)</f>
        <v>0</v>
      </c>
      <c r="O167" s="95">
        <f t="shared" si="5"/>
        <v>2</v>
      </c>
      <c r="P167" s="95"/>
      <c r="Q167" s="95"/>
      <c r="R167" s="95"/>
      <c r="S167" s="95"/>
      <c r="T167" s="95">
        <f t="shared" si="4"/>
        <v>2</v>
      </c>
    </row>
    <row r="168" spans="1:20">
      <c r="A168" s="95" t="s">
        <v>16143</v>
      </c>
      <c r="B168" s="95">
        <f>(WA濁度計WA!$V2)</f>
        <v>0</v>
      </c>
      <c r="C168" s="95">
        <f>(WA濁度計WA!$V3)</f>
        <v>0</v>
      </c>
      <c r="D168" s="95">
        <f>(WA濁度計WA!$V4)</f>
        <v>0</v>
      </c>
      <c r="E168" s="95">
        <f>(WA濁度計WA!$V5)</f>
        <v>0</v>
      </c>
      <c r="F168" s="95">
        <f>(WA濁度計WA!$V6)</f>
        <v>0</v>
      </c>
      <c r="G168" s="95">
        <f>(WA濁度計WA!$V7)</f>
        <v>0</v>
      </c>
      <c r="H168" s="95">
        <f>(WA濁度計WA!$V8)</f>
        <v>0</v>
      </c>
      <c r="I168" s="95">
        <f>(WA濁度計WA!$V19)</f>
        <v>0</v>
      </c>
      <c r="J168" s="95">
        <f>(WA濁度計WA!$V100)</f>
        <v>0</v>
      </c>
      <c r="K168" s="95">
        <f>(WA濁度計WA!$V110)</f>
        <v>0</v>
      </c>
      <c r="O168" s="744">
        <f t="shared" si="5"/>
        <v>0</v>
      </c>
      <c r="P168" s="744"/>
      <c r="Q168" s="744">
        <v>7</v>
      </c>
      <c r="R168" s="744"/>
      <c r="S168" s="744"/>
      <c r="T168" s="95">
        <f t="shared" si="4"/>
        <v>-7</v>
      </c>
    </row>
    <row r="169" spans="1:20">
      <c r="A169" s="95" t="s">
        <v>16144</v>
      </c>
      <c r="B169" s="95">
        <f>(静岡市ＥＪ!$V2)</f>
        <v>0</v>
      </c>
      <c r="C169" s="95">
        <f>(静岡市ＥＪ!$V3)</f>
        <v>0</v>
      </c>
      <c r="D169" s="95">
        <f>(静岡市ＥＪ!$V4)</f>
        <v>0</v>
      </c>
      <c r="E169" s="95">
        <f>(静岡市ＥＪ!$V5)</f>
        <v>0</v>
      </c>
      <c r="F169" s="95">
        <f>(静岡市ＥＪ!$V6)</f>
        <v>0</v>
      </c>
      <c r="G169" s="95">
        <f>(静岡市ＥＪ!$V7)</f>
        <v>0</v>
      </c>
      <c r="H169" s="95">
        <f>(静岡市ＥＪ!$V8)</f>
        <v>0</v>
      </c>
      <c r="I169" s="95">
        <f>(静岡市ＥＪ!$V9)</f>
        <v>0</v>
      </c>
      <c r="J169" s="95">
        <f>(静岡市ＥＪ!$V10)</f>
        <v>0</v>
      </c>
      <c r="K169" s="95">
        <f>(静岡市ＥＪ!$V11)</f>
        <v>0</v>
      </c>
      <c r="O169" s="744">
        <f t="shared" si="5"/>
        <v>0</v>
      </c>
      <c r="P169" s="95"/>
      <c r="Q169" s="95"/>
      <c r="R169" s="95"/>
      <c r="S169" s="95"/>
      <c r="T169" s="95">
        <f t="shared" si="4"/>
        <v>0</v>
      </c>
    </row>
    <row r="170" spans="1:20">
      <c r="A170" s="95" t="s">
        <v>16145</v>
      </c>
      <c r="B170" s="95">
        <f>(和泉市!$V2)</f>
        <v>0</v>
      </c>
      <c r="C170" s="95">
        <f>(和泉市!$V3)</f>
        <v>0</v>
      </c>
      <c r="D170" s="95">
        <f>(和泉市!$V4)</f>
        <v>0</v>
      </c>
      <c r="E170" s="95">
        <f>(和泉市!$V5)</f>
        <v>0</v>
      </c>
      <c r="F170" s="95">
        <f>(和泉市!$V6)</f>
        <v>0</v>
      </c>
      <c r="G170" s="95">
        <f>(和泉市!$V7)</f>
        <v>0</v>
      </c>
      <c r="H170" s="95">
        <f>(和泉市!$V8)</f>
        <v>0</v>
      </c>
      <c r="I170" s="95">
        <f>(和泉市!$V9)</f>
        <v>1</v>
      </c>
      <c r="J170" s="95">
        <f>(和泉市!$V10)</f>
        <v>7</v>
      </c>
      <c r="K170" s="95">
        <f>(和泉市!$V11)</f>
        <v>0</v>
      </c>
      <c r="O170" s="95">
        <f t="shared" si="5"/>
        <v>8</v>
      </c>
      <c r="P170" s="95"/>
      <c r="Q170" s="95"/>
      <c r="R170" s="95"/>
      <c r="S170" s="95"/>
      <c r="T170" s="95">
        <f t="shared" si="4"/>
        <v>8</v>
      </c>
    </row>
    <row r="171" spans="1:20">
      <c r="A171" s="267" t="s">
        <v>17027</v>
      </c>
      <c r="B171" s="95">
        <f>('畜舎実験(FICS)'!$V2)</f>
        <v>0</v>
      </c>
      <c r="C171" s="95">
        <f>('畜舎実験(FICS)'!$V3)</f>
        <v>0</v>
      </c>
      <c r="D171" s="95">
        <f>('畜舎実験(FICS)'!$V4)</f>
        <v>0</v>
      </c>
      <c r="E171" s="95">
        <f>('畜舎実験(FICS)'!$V5)</f>
        <v>0</v>
      </c>
      <c r="F171" s="95">
        <f>('畜舎実験(FICS)'!$V6)</f>
        <v>0</v>
      </c>
      <c r="G171" s="95">
        <f>('畜舎実験(FICS)'!$V7)</f>
        <v>0</v>
      </c>
      <c r="H171" s="95">
        <f>('畜舎実験(FICS)'!$V8)</f>
        <v>0</v>
      </c>
      <c r="I171" s="95">
        <f>('畜舎実験(FICS)'!$V9)</f>
        <v>1</v>
      </c>
      <c r="J171" s="95">
        <f>('畜舎実験(FICS)'!$V10)</f>
        <v>0</v>
      </c>
      <c r="K171" s="95">
        <f>('畜舎実験(FICS)'!$V11)</f>
        <v>0</v>
      </c>
      <c r="O171" s="95">
        <f t="shared" si="5"/>
        <v>1</v>
      </c>
      <c r="P171" s="95">
        <v>1</v>
      </c>
      <c r="Q171" s="95"/>
      <c r="R171" s="95"/>
      <c r="S171" s="95"/>
      <c r="T171" s="95">
        <f t="shared" si="4"/>
        <v>0</v>
      </c>
    </row>
    <row r="172" spans="1:20">
      <c r="A172" s="267" t="s">
        <v>17024</v>
      </c>
      <c r="B172" s="95">
        <f>(高畠町!$X2)</f>
        <v>0</v>
      </c>
      <c r="C172" s="95">
        <f>(高畠町!$X3)</f>
        <v>0</v>
      </c>
      <c r="D172" s="95">
        <f>(高畠町!$X4)</f>
        <v>0</v>
      </c>
      <c r="E172" s="95">
        <f>(高畠町!$X5)</f>
        <v>0</v>
      </c>
      <c r="F172" s="95">
        <f>(高畠町!$X6)</f>
        <v>0</v>
      </c>
      <c r="G172" s="95">
        <f>(高畠町!$X7)</f>
        <v>0</v>
      </c>
      <c r="H172" s="95">
        <f>(高畠町!$X8)</f>
        <v>0</v>
      </c>
      <c r="I172" s="95">
        <f>(高畠町!$X9)</f>
        <v>13</v>
      </c>
      <c r="J172" s="95">
        <f>(高畠町!$X10)</f>
        <v>0</v>
      </c>
      <c r="K172" s="95">
        <f>(高畠町!$X11)</f>
        <v>0</v>
      </c>
      <c r="O172" s="95">
        <f t="shared" si="5"/>
        <v>13</v>
      </c>
      <c r="P172" s="95"/>
      <c r="Q172" s="95"/>
      <c r="R172" s="95"/>
      <c r="S172" s="95"/>
      <c r="T172" s="95">
        <f t="shared" si="4"/>
        <v>13</v>
      </c>
    </row>
    <row r="173" spans="1:20">
      <c r="A173" s="267" t="s">
        <v>17025</v>
      </c>
      <c r="B173" s="95">
        <f>(若桜町!$X2)</f>
        <v>0</v>
      </c>
      <c r="C173" s="95">
        <f>(若桜町!$X3)</f>
        <v>0</v>
      </c>
      <c r="D173" s="95">
        <f>(若桜町!$X4)</f>
        <v>0</v>
      </c>
      <c r="E173" s="95">
        <f>(若桜町!$X5)</f>
        <v>0</v>
      </c>
      <c r="F173" s="95">
        <f>(若桜町!$X6)</f>
        <v>0</v>
      </c>
      <c r="G173" s="95">
        <f>(若桜町!$X7)</f>
        <v>0</v>
      </c>
      <c r="H173" s="95">
        <f>(若桜町!$X8)</f>
        <v>0</v>
      </c>
      <c r="I173" s="95">
        <f>(若桜町!$X9)</f>
        <v>9</v>
      </c>
      <c r="J173" s="95">
        <f>(若桜町!$X10)</f>
        <v>0</v>
      </c>
      <c r="K173" s="95">
        <f>(若桜町!$X11)</f>
        <v>0</v>
      </c>
      <c r="O173" s="95">
        <f t="shared" si="5"/>
        <v>9</v>
      </c>
      <c r="P173" s="95"/>
      <c r="Q173" s="95"/>
      <c r="R173" s="95"/>
      <c r="S173" s="95"/>
      <c r="T173" s="95">
        <f t="shared" si="4"/>
        <v>9</v>
      </c>
    </row>
    <row r="174" spans="1:20">
      <c r="A174" s="267" t="s">
        <v>17026</v>
      </c>
      <c r="B174" s="95">
        <f>(伊勢市!$X2)</f>
        <v>0</v>
      </c>
      <c r="C174" s="95">
        <f>(伊勢市!$X3)</f>
        <v>0</v>
      </c>
      <c r="D174" s="95">
        <f>(伊勢市!$X4)</f>
        <v>0</v>
      </c>
      <c r="E174" s="95">
        <f>(伊勢市!$X5)</f>
        <v>0</v>
      </c>
      <c r="F174" s="95">
        <f>(伊勢市!$X6)</f>
        <v>0</v>
      </c>
      <c r="G174" s="95">
        <f>(伊勢市!$X7)</f>
        <v>0</v>
      </c>
      <c r="H174" s="95">
        <f>(伊勢市!$X8)</f>
        <v>0</v>
      </c>
      <c r="I174" s="95">
        <f>(伊勢市!$X9)</f>
        <v>2</v>
      </c>
      <c r="J174" s="95">
        <f>(伊勢市!$X10)</f>
        <v>3</v>
      </c>
      <c r="K174" s="95">
        <f>(伊勢市!$X11)</f>
        <v>0</v>
      </c>
      <c r="O174" s="95">
        <f t="shared" si="5"/>
        <v>5</v>
      </c>
      <c r="P174" s="95"/>
      <c r="Q174" s="95"/>
      <c r="R174" s="95"/>
      <c r="S174" s="95"/>
      <c r="T174" s="95">
        <f t="shared" si="4"/>
        <v>5</v>
      </c>
    </row>
    <row r="175" spans="1:20">
      <c r="A175" s="95" t="s">
        <v>17028</v>
      </c>
      <c r="B175" s="95">
        <f>('大分市 (FICS)'!$X2)</f>
        <v>0</v>
      </c>
      <c r="C175" s="95">
        <f>('大分市 (FICS)'!$X3)</f>
        <v>0</v>
      </c>
      <c r="D175" s="95">
        <f>('大分市 (FICS)'!$X4)</f>
        <v>0</v>
      </c>
      <c r="E175" s="95">
        <f>('大分市 (FICS)'!$X5)</f>
        <v>0</v>
      </c>
      <c r="F175" s="95">
        <f>('大分市 (FICS)'!$X6)</f>
        <v>0</v>
      </c>
      <c r="G175" s="95">
        <f>('大分市 (FICS)'!$X7)</f>
        <v>0</v>
      </c>
      <c r="H175" s="95">
        <f>('大分市 (FICS)'!$X8)</f>
        <v>0</v>
      </c>
      <c r="I175" s="95">
        <f>('大分市 (FICS)'!$X9)</f>
        <v>1</v>
      </c>
      <c r="J175" s="95">
        <f>('大分市 (FICS)'!$X10)</f>
        <v>0</v>
      </c>
      <c r="K175" s="95">
        <f>('大分市 (FICS)'!$X11)</f>
        <v>0</v>
      </c>
      <c r="O175" s="95">
        <f t="shared" ref="O175:O210" si="6">SUM(B175:N175)</f>
        <v>1</v>
      </c>
      <c r="P175" s="95"/>
      <c r="Q175" s="95"/>
      <c r="R175" s="95"/>
      <c r="S175" s="95"/>
      <c r="T175" s="95">
        <f t="shared" si="4"/>
        <v>1</v>
      </c>
    </row>
    <row r="176" spans="1:20">
      <c r="A176" s="95" t="s">
        <v>17029</v>
      </c>
      <c r="B176" s="95">
        <f>(紫波町!$X2)</f>
        <v>0</v>
      </c>
      <c r="C176" s="95">
        <f>(紫波町!$X3)</f>
        <v>0</v>
      </c>
      <c r="D176" s="95">
        <f>(紫波町!$X4)</f>
        <v>0</v>
      </c>
      <c r="E176" s="95">
        <f>(紫波町!$X5)</f>
        <v>0</v>
      </c>
      <c r="F176" s="95">
        <f>(紫波町!$X6)</f>
        <v>0</v>
      </c>
      <c r="G176" s="95">
        <f>(紫波町!$X7)</f>
        <v>0</v>
      </c>
      <c r="H176" s="95">
        <f>(紫波町!$X8)</f>
        <v>0</v>
      </c>
      <c r="I176" s="95">
        <f>(紫波町!$X9)</f>
        <v>5</v>
      </c>
      <c r="J176" s="95">
        <f>(紫波町!$X10)</f>
        <v>22</v>
      </c>
      <c r="K176" s="95">
        <f>(紫波町!$X11)</f>
        <v>0</v>
      </c>
      <c r="O176" s="95">
        <f t="shared" si="6"/>
        <v>27</v>
      </c>
      <c r="P176" s="95"/>
      <c r="Q176" s="95"/>
      <c r="R176" s="95"/>
      <c r="S176" s="95"/>
      <c r="T176" s="95">
        <f t="shared" si="4"/>
        <v>27</v>
      </c>
    </row>
    <row r="177" spans="1:20">
      <c r="A177" s="95" t="s">
        <v>18360</v>
      </c>
      <c r="B177" s="95">
        <f>('浜松下水（EJ)'!$X2)</f>
        <v>0</v>
      </c>
      <c r="C177" s="95">
        <f>('浜松下水（EJ)'!$X3)</f>
        <v>0</v>
      </c>
      <c r="D177" s="95">
        <f>('浜松下水（EJ)'!$X4)</f>
        <v>0</v>
      </c>
      <c r="E177" s="95">
        <f>('浜松下水（EJ)'!$X5)</f>
        <v>0</v>
      </c>
      <c r="F177" s="95">
        <f>('浜松下水（EJ)'!$X6)</f>
        <v>0</v>
      </c>
      <c r="G177" s="95">
        <f>('浜松下水（EJ)'!$X7)</f>
        <v>0</v>
      </c>
      <c r="H177" s="95">
        <f>('浜松下水（EJ)'!$X8)</f>
        <v>0</v>
      </c>
      <c r="I177" s="95">
        <f>('浜松下水（EJ)'!$X9)</f>
        <v>1</v>
      </c>
      <c r="J177" s="95">
        <f>('浜松下水（EJ)'!$X10)</f>
        <v>0</v>
      </c>
      <c r="K177" s="95">
        <f>('浜松下水（EJ)'!$X11)</f>
        <v>0</v>
      </c>
      <c r="O177" s="95">
        <f t="shared" si="6"/>
        <v>1</v>
      </c>
      <c r="P177" s="95"/>
      <c r="Q177" s="95"/>
      <c r="R177" s="95"/>
      <c r="S177" s="95"/>
      <c r="T177" s="95">
        <f t="shared" si="4"/>
        <v>1</v>
      </c>
    </row>
    <row r="178" spans="1:20">
      <c r="A178" s="95" t="s">
        <v>18362</v>
      </c>
      <c r="B178" s="95">
        <f>(四万十市!$X$2)</f>
        <v>0</v>
      </c>
      <c r="C178" s="95">
        <f>(四万十市!$X$3)</f>
        <v>0</v>
      </c>
      <c r="D178" s="95">
        <f>(四万十市!$X$4)</f>
        <v>0</v>
      </c>
      <c r="E178" s="95">
        <f>(四万十市!$X$5)</f>
        <v>0</v>
      </c>
      <c r="F178" s="95">
        <f>(四万十市!$X$6)</f>
        <v>0</v>
      </c>
      <c r="G178" s="95">
        <f>(四万十市!$X$7)</f>
        <v>0</v>
      </c>
      <c r="H178" s="95">
        <f>(四万十市!$X$8)</f>
        <v>0</v>
      </c>
      <c r="I178" s="95">
        <f>(四万十市!$X$9)</f>
        <v>0</v>
      </c>
      <c r="J178" s="95">
        <f>(四万十市!$X$10)</f>
        <v>1</v>
      </c>
      <c r="K178" s="95">
        <f>(四万十市!$X$11)</f>
        <v>0</v>
      </c>
      <c r="L178" s="95">
        <f>(四万十市!$X$12)</f>
        <v>0</v>
      </c>
      <c r="M178" s="95">
        <f>(四万十市!$X$13)</f>
        <v>0</v>
      </c>
      <c r="O178" s="95">
        <f t="shared" si="6"/>
        <v>1</v>
      </c>
      <c r="P178" s="95"/>
      <c r="Q178" s="95"/>
      <c r="R178" s="95"/>
      <c r="S178" s="95"/>
      <c r="T178" s="95">
        <f t="shared" si="4"/>
        <v>1</v>
      </c>
    </row>
    <row r="179" spans="1:20">
      <c r="A179" s="95" t="s">
        <v>18407</v>
      </c>
      <c r="B179" s="95">
        <f>(福島市!$X$2)</f>
        <v>0</v>
      </c>
      <c r="C179" s="95">
        <f>(福島市!$X$3)</f>
        <v>0</v>
      </c>
      <c r="D179" s="95">
        <f>(福島市!$X$4)</f>
        <v>0</v>
      </c>
      <c r="E179" s="95">
        <f>(福島市!$X$5)</f>
        <v>0</v>
      </c>
      <c r="F179" s="95">
        <f>(福島市!$X$6)</f>
        <v>0</v>
      </c>
      <c r="G179" s="95">
        <f>(福島市!$X$7)</f>
        <v>0</v>
      </c>
      <c r="H179" s="95">
        <f>(福島市!$X$8)</f>
        <v>0</v>
      </c>
      <c r="I179" s="95">
        <f>(福島市!$X$9)</f>
        <v>1</v>
      </c>
      <c r="J179" s="95">
        <f>(福島市!$X$10)</f>
        <v>0</v>
      </c>
      <c r="K179" s="95">
        <f>(福島市!$X$11)</f>
        <v>0</v>
      </c>
      <c r="L179" s="95">
        <f>(福島市!$X$12)</f>
        <v>0</v>
      </c>
      <c r="M179" s="95">
        <f>(福島市!$X$13)</f>
        <v>0</v>
      </c>
      <c r="O179" s="95">
        <f t="shared" si="6"/>
        <v>1</v>
      </c>
      <c r="P179" s="95"/>
      <c r="Q179" s="95"/>
      <c r="R179" s="95"/>
      <c r="S179" s="95"/>
      <c r="T179" s="95">
        <f t="shared" si="4"/>
        <v>1</v>
      </c>
    </row>
    <row r="180" spans="1:20">
      <c r="A180" s="95" t="s">
        <v>18500</v>
      </c>
      <c r="B180" s="95">
        <f>(芦屋町!$X$2)</f>
        <v>0</v>
      </c>
      <c r="C180" s="95">
        <f>(芦屋町!$X$3)</f>
        <v>0</v>
      </c>
      <c r="D180" s="95">
        <f>(芦屋町!$X$4)</f>
        <v>0</v>
      </c>
      <c r="E180" s="95">
        <f>(芦屋町!$X$5)</f>
        <v>0</v>
      </c>
      <c r="F180" s="95">
        <f>(芦屋町!$X$6)</f>
        <v>0</v>
      </c>
      <c r="G180" s="95">
        <f>(芦屋町!$X$7)</f>
        <v>0</v>
      </c>
      <c r="H180" s="95">
        <f>(芦屋町!$X$8)</f>
        <v>0</v>
      </c>
      <c r="I180" s="95">
        <f>(芦屋町!$X$9)</f>
        <v>1</v>
      </c>
      <c r="J180" s="95">
        <f>(芦屋町!$X$10)</f>
        <v>0</v>
      </c>
      <c r="K180" s="95">
        <f>(芦屋町!$X$11)</f>
        <v>0</v>
      </c>
      <c r="L180" s="95">
        <f>(芦屋町!$X$12)</f>
        <v>0</v>
      </c>
      <c r="M180" s="95">
        <f>(芦屋町!$X$13)</f>
        <v>0</v>
      </c>
      <c r="O180" s="95">
        <f t="shared" si="6"/>
        <v>1</v>
      </c>
      <c r="P180" s="95"/>
      <c r="Q180" s="95"/>
      <c r="R180" s="95"/>
      <c r="S180" s="95"/>
      <c r="T180" s="95">
        <f t="shared" si="4"/>
        <v>1</v>
      </c>
    </row>
    <row r="181" spans="1:20">
      <c r="A181" s="95" t="s">
        <v>18538</v>
      </c>
      <c r="B181" s="95">
        <f>(敦賀市水道!$X$2)</f>
        <v>0</v>
      </c>
      <c r="C181" s="95">
        <f>(敦賀市水道!$X$3)</f>
        <v>0</v>
      </c>
      <c r="D181" s="95">
        <f>(敦賀市水道!$X$4)</f>
        <v>0</v>
      </c>
      <c r="E181" s="95">
        <f>(敦賀市水道!$X$5)</f>
        <v>0</v>
      </c>
      <c r="F181" s="95">
        <f>(敦賀市水道!$X$6)</f>
        <v>0</v>
      </c>
      <c r="G181" s="95">
        <f>(敦賀市水道!$X$7)</f>
        <v>0</v>
      </c>
      <c r="H181" s="95">
        <f>(敦賀市水道!$X$8)</f>
        <v>0</v>
      </c>
      <c r="I181" s="95">
        <f>(敦賀市水道!$X$9)</f>
        <v>0</v>
      </c>
      <c r="J181" s="95">
        <f>(敦賀市水道!$X$10)</f>
        <v>2</v>
      </c>
      <c r="K181" s="95">
        <f>(敦賀市水道!$X$11)</f>
        <v>0</v>
      </c>
      <c r="L181" s="95">
        <f>(敦賀市水道!$X$12)</f>
        <v>0</v>
      </c>
      <c r="M181" s="95">
        <f>(敦賀市水道!$X$13)</f>
        <v>0</v>
      </c>
      <c r="N181" s="615"/>
      <c r="O181" s="95">
        <f t="shared" si="6"/>
        <v>2</v>
      </c>
      <c r="P181" s="95"/>
      <c r="Q181" s="95"/>
      <c r="R181" s="95"/>
      <c r="S181" s="95"/>
      <c r="T181" s="95">
        <f t="shared" si="4"/>
        <v>2</v>
      </c>
    </row>
    <row r="182" spans="1:20">
      <c r="A182" s="95" t="s">
        <v>19994</v>
      </c>
      <c r="B182" s="95">
        <f>(三春町!$X$2)</f>
        <v>0</v>
      </c>
      <c r="C182" s="95">
        <f>(三春町!$X$3)</f>
        <v>0</v>
      </c>
      <c r="D182" s="95">
        <f>(三春町!$X$4)</f>
        <v>0</v>
      </c>
      <c r="E182" s="95">
        <f>(三春町!$X$5)</f>
        <v>0</v>
      </c>
      <c r="F182" s="95">
        <f>(三春町!$X$6)</f>
        <v>0</v>
      </c>
      <c r="G182" s="95">
        <f>(三春町!$X$7)</f>
        <v>0</v>
      </c>
      <c r="H182" s="95">
        <f>(三春町!$X$8)</f>
        <v>0</v>
      </c>
      <c r="I182" s="95">
        <f>(三春町!$X$9)</f>
        <v>0</v>
      </c>
      <c r="J182" s="95">
        <f>(三春町!$X$10)</f>
        <v>0</v>
      </c>
      <c r="K182" s="95">
        <f>(三春町!$X$11)</f>
        <v>0</v>
      </c>
      <c r="L182" s="95">
        <f>(三春町!$X$12)</f>
        <v>0</v>
      </c>
      <c r="M182" s="95">
        <f>(三春町!$X$13)</f>
        <v>0</v>
      </c>
      <c r="O182" s="95">
        <f t="shared" si="6"/>
        <v>0</v>
      </c>
      <c r="P182" s="95"/>
      <c r="Q182" s="95"/>
      <c r="R182" s="95"/>
      <c r="S182" s="95"/>
      <c r="T182" s="95">
        <f t="shared" si="4"/>
        <v>0</v>
      </c>
    </row>
    <row r="183" spans="1:20">
      <c r="A183" s="95" t="s">
        <v>19092</v>
      </c>
      <c r="B183" s="95">
        <f>('三芳町（EJ)'!$X$2)</f>
        <v>0</v>
      </c>
      <c r="C183" s="95">
        <f>('三芳町（EJ)'!$X$3)</f>
        <v>0</v>
      </c>
      <c r="D183" s="95">
        <f>('三芳町（EJ)'!$X$4)</f>
        <v>0</v>
      </c>
      <c r="E183" s="95">
        <f>('三芳町（EJ)'!$X$5)</f>
        <v>0</v>
      </c>
      <c r="F183" s="95">
        <f>('三芳町（EJ)'!$X$6)</f>
        <v>0</v>
      </c>
      <c r="G183" s="95">
        <f>('三芳町（EJ)'!$X$7)</f>
        <v>0</v>
      </c>
      <c r="H183" s="95">
        <f>('三芳町（EJ)'!$X$8)</f>
        <v>0</v>
      </c>
      <c r="I183" s="95">
        <f>('三芳町（EJ)'!$X$9)</f>
        <v>0</v>
      </c>
      <c r="J183" s="95">
        <f>('三芳町（EJ)'!$X$10)</f>
        <v>0</v>
      </c>
      <c r="K183" s="95">
        <f>('三芳町（EJ)'!$X$11)</f>
        <v>0</v>
      </c>
      <c r="L183" s="95">
        <f>('三芳町（EJ)'!$X$12)</f>
        <v>0</v>
      </c>
      <c r="M183" s="95">
        <f>('三芳町（EJ)'!$X$13)</f>
        <v>0</v>
      </c>
      <c r="O183" s="95">
        <f t="shared" si="6"/>
        <v>0</v>
      </c>
      <c r="P183" s="95"/>
      <c r="Q183" s="95"/>
      <c r="R183" s="95"/>
      <c r="S183" s="95"/>
      <c r="T183" s="95">
        <f t="shared" si="4"/>
        <v>0</v>
      </c>
    </row>
    <row r="184" spans="1:20">
      <c r="A184" s="95" t="s">
        <v>19273</v>
      </c>
      <c r="B184" s="95">
        <f>(舞鶴市!$X$2)</f>
        <v>0</v>
      </c>
      <c r="C184" s="95">
        <f>(舞鶴市!$X$3)</f>
        <v>0</v>
      </c>
      <c r="D184" s="95">
        <f>(舞鶴市!$X$4)</f>
        <v>0</v>
      </c>
      <c r="E184" s="95">
        <f>(舞鶴市!$X$5)</f>
        <v>0</v>
      </c>
      <c r="F184" s="95">
        <f>(舞鶴市!$X$6)</f>
        <v>0</v>
      </c>
      <c r="G184" s="95">
        <f>(舞鶴市!$X$7)</f>
        <v>0</v>
      </c>
      <c r="H184" s="95">
        <f>(舞鶴市!$X$8)</f>
        <v>0</v>
      </c>
      <c r="I184" s="95">
        <f>(舞鶴市!$X$9)</f>
        <v>0</v>
      </c>
      <c r="J184" s="95">
        <f>(舞鶴市!$X$10)</f>
        <v>0</v>
      </c>
      <c r="K184" s="95">
        <f>(舞鶴市!$X$11)</f>
        <v>0</v>
      </c>
      <c r="L184" s="95">
        <f>(舞鶴市!$X$12)</f>
        <v>0</v>
      </c>
      <c r="M184" s="95">
        <f>(舞鶴市!$X$13)</f>
        <v>0</v>
      </c>
      <c r="O184" s="95">
        <f t="shared" si="6"/>
        <v>0</v>
      </c>
      <c r="P184" s="95"/>
      <c r="Q184" s="95"/>
      <c r="R184" s="95"/>
      <c r="S184" s="95"/>
      <c r="T184" s="95">
        <f t="shared" si="4"/>
        <v>0</v>
      </c>
    </row>
    <row r="185" spans="1:20">
      <c r="A185" s="95" t="s">
        <v>19486</v>
      </c>
      <c r="B185" s="95">
        <f>(日南町!$X$2)</f>
        <v>0</v>
      </c>
      <c r="C185" s="95">
        <f>(日南町!$X$3)</f>
        <v>0</v>
      </c>
      <c r="D185" s="95">
        <f>(日南町!$X$4)</f>
        <v>0</v>
      </c>
      <c r="E185" s="95">
        <f>(日南町!$X$5)</f>
        <v>0</v>
      </c>
      <c r="F185" s="95">
        <f>(日南町!$X$6)</f>
        <v>0</v>
      </c>
      <c r="G185" s="95">
        <f>(日南町!$X$7)</f>
        <v>0</v>
      </c>
      <c r="H185" s="95">
        <f>(日南町!$X$8)</f>
        <v>0</v>
      </c>
      <c r="I185" s="95">
        <f>(日南町!$X$9)</f>
        <v>0</v>
      </c>
      <c r="J185" s="95">
        <f>(日南町!$X$10)</f>
        <v>11</v>
      </c>
      <c r="K185" s="95">
        <f>(日南町!$X$11)</f>
        <v>0</v>
      </c>
      <c r="L185" s="95">
        <f>(日南町!$X$12)</f>
        <v>0</v>
      </c>
      <c r="M185" s="95">
        <f>(日南町!$X$13)</f>
        <v>0</v>
      </c>
      <c r="O185" s="95">
        <f t="shared" si="6"/>
        <v>11</v>
      </c>
      <c r="P185" s="95"/>
      <c r="Q185" s="95"/>
      <c r="R185" s="95"/>
      <c r="S185" s="95"/>
      <c r="T185" s="95">
        <f t="shared" si="4"/>
        <v>11</v>
      </c>
    </row>
    <row r="186" spans="1:20">
      <c r="A186" s="95" t="s">
        <v>19878</v>
      </c>
      <c r="B186" s="95">
        <f>(秦野市水道!$X$2)</f>
        <v>0</v>
      </c>
      <c r="C186" s="95">
        <f>(秦野市水道!$X$3)</f>
        <v>0</v>
      </c>
      <c r="D186" s="95">
        <f>(秦野市水道!$X$4)</f>
        <v>0</v>
      </c>
      <c r="E186" s="95">
        <f>(秦野市水道!$X$5)</f>
        <v>0</v>
      </c>
      <c r="F186" s="95">
        <f>(秦野市水道!$X$6)</f>
        <v>0</v>
      </c>
      <c r="G186" s="95">
        <f>(秦野市水道!$X$7)</f>
        <v>0</v>
      </c>
      <c r="H186" s="95">
        <f>(秦野市水道!$X$8)</f>
        <v>0</v>
      </c>
      <c r="I186" s="95">
        <f>(秦野市水道!$X$9)</f>
        <v>0</v>
      </c>
      <c r="J186" s="95">
        <f>(秦野市水道!$X$10)</f>
        <v>0</v>
      </c>
      <c r="K186" s="95">
        <f>(秦野市水道!$X$11)</f>
        <v>0</v>
      </c>
      <c r="L186" s="95">
        <f>(秦野市水道!$X$12)</f>
        <v>0</v>
      </c>
      <c r="M186" s="95">
        <f>(秦野市水道!$X$13)</f>
        <v>0</v>
      </c>
      <c r="O186" s="95">
        <f t="shared" si="6"/>
        <v>0</v>
      </c>
      <c r="P186" s="95"/>
      <c r="Q186" s="95"/>
      <c r="R186" s="95"/>
      <c r="S186" s="95"/>
      <c r="T186" s="95">
        <f t="shared" si="4"/>
        <v>0</v>
      </c>
    </row>
    <row r="187" spans="1:20">
      <c r="A187" s="95" t="s">
        <v>20481</v>
      </c>
      <c r="B187" s="95">
        <f>(八戸市!$X$2)</f>
        <v>0</v>
      </c>
      <c r="C187" s="95">
        <f>(八戸市!$X$3)</f>
        <v>0</v>
      </c>
      <c r="D187" s="95">
        <f>(八戸市!$X$4)</f>
        <v>0</v>
      </c>
      <c r="E187" s="95">
        <f>(八戸市!$X$5)</f>
        <v>0</v>
      </c>
      <c r="F187" s="95">
        <f>(八戸市!$X$6)</f>
        <v>0</v>
      </c>
      <c r="G187" s="95">
        <f>(八戸市!$X$7)</f>
        <v>0</v>
      </c>
      <c r="H187" s="95">
        <f>(八戸市!$X$8)</f>
        <v>0</v>
      </c>
      <c r="I187" s="95">
        <f>(八戸市!$X$9)</f>
        <v>0</v>
      </c>
      <c r="J187" s="95">
        <f>(八戸市!$X$10)</f>
        <v>0</v>
      </c>
      <c r="K187" s="95">
        <f>(八戸市!$X$11)</f>
        <v>0</v>
      </c>
      <c r="L187" s="95">
        <f>(八戸市!$X$12)</f>
        <v>0</v>
      </c>
      <c r="M187" s="95">
        <f>(八戸市!$X$13)</f>
        <v>0</v>
      </c>
      <c r="O187" s="95">
        <f t="shared" si="6"/>
        <v>0</v>
      </c>
      <c r="P187" s="95"/>
      <c r="Q187" s="95"/>
      <c r="R187" s="95"/>
      <c r="S187" s="95"/>
      <c r="T187" s="95">
        <f t="shared" si="4"/>
        <v>0</v>
      </c>
    </row>
    <row r="188" spans="1:20">
      <c r="A188" s="95" t="s">
        <v>20535</v>
      </c>
      <c r="B188" s="95">
        <f>(千曲市水道!$X$2)</f>
        <v>0</v>
      </c>
      <c r="C188" s="95">
        <f>(千曲市水道!$X$3)</f>
        <v>0</v>
      </c>
      <c r="D188" s="95">
        <f>(千曲市水道!$X$4)</f>
        <v>0</v>
      </c>
      <c r="E188" s="95">
        <f>(千曲市水道!$X$5)</f>
        <v>0</v>
      </c>
      <c r="F188" s="95">
        <f>(千曲市水道!$X$6)</f>
        <v>0</v>
      </c>
      <c r="G188" s="95">
        <f>(千曲市水道!$X$7)</f>
        <v>0</v>
      </c>
      <c r="H188" s="95">
        <f>(千曲市水道!$X$8)</f>
        <v>0</v>
      </c>
      <c r="I188" s="95">
        <f>(千曲市水道!$X$9)</f>
        <v>0</v>
      </c>
      <c r="J188" s="95">
        <f>(千曲市水道!$X$10)</f>
        <v>0</v>
      </c>
      <c r="K188" s="95">
        <f>(千曲市水道!$X$11)</f>
        <v>0</v>
      </c>
      <c r="L188" s="95">
        <f>(千曲市水道!$X$12)</f>
        <v>0</v>
      </c>
      <c r="M188" s="95">
        <f>(千曲市水道!$X$13)</f>
        <v>0</v>
      </c>
      <c r="O188" s="95">
        <f t="shared" si="6"/>
        <v>0</v>
      </c>
      <c r="P188" s="95"/>
      <c r="Q188" s="95"/>
      <c r="R188" s="95"/>
      <c r="S188" s="95"/>
      <c r="T188" s="95">
        <f t="shared" si="4"/>
        <v>0</v>
      </c>
    </row>
    <row r="189" spans="1:20">
      <c r="A189" s="95" t="s">
        <v>20748</v>
      </c>
      <c r="B189" s="95">
        <f>(大鹿村水道!$X$2)</f>
        <v>0</v>
      </c>
      <c r="C189" s="95">
        <f>(大鹿村水道!$X$3)</f>
        <v>0</v>
      </c>
      <c r="D189" s="95">
        <f>(大鹿村水道!$X$4)</f>
        <v>0</v>
      </c>
      <c r="E189" s="95">
        <f>(大鹿村水道!$X$5)</f>
        <v>0</v>
      </c>
      <c r="F189" s="95">
        <f>(大鹿村水道!$X$6)</f>
        <v>0</v>
      </c>
      <c r="G189" s="95">
        <f>(大鹿村水道!$X$7)</f>
        <v>0</v>
      </c>
      <c r="H189" s="95">
        <f>(大鹿村水道!$X$8)</f>
        <v>0</v>
      </c>
      <c r="I189" s="95">
        <f>(大鹿村水道!$X$9)</f>
        <v>0</v>
      </c>
      <c r="J189" s="95">
        <f>(大鹿村水道!$X$10)</f>
        <v>0</v>
      </c>
      <c r="K189" s="95">
        <f>(大鹿村水道!$X$11)</f>
        <v>0</v>
      </c>
      <c r="L189" s="95">
        <f>(大鹿村水道!$X$12)</f>
        <v>0</v>
      </c>
      <c r="M189" s="95">
        <f>(大鹿村水道!$X$13)</f>
        <v>0</v>
      </c>
      <c r="O189" s="95">
        <f t="shared" si="6"/>
        <v>0</v>
      </c>
      <c r="P189" s="95"/>
      <c r="Q189" s="95"/>
      <c r="R189" s="95"/>
      <c r="S189" s="95"/>
      <c r="T189" s="95">
        <f t="shared" si="4"/>
        <v>0</v>
      </c>
    </row>
    <row r="190" spans="1:20">
      <c r="A190" s="95" t="s">
        <v>20860</v>
      </c>
      <c r="B190" s="95">
        <f>(京都市洛北!$X$2)</f>
        <v>0</v>
      </c>
      <c r="C190" s="95">
        <f>(京都市洛北!$X$3)</f>
        <v>0</v>
      </c>
      <c r="D190" s="95">
        <f>(京都市洛北!$X$4)</f>
        <v>0</v>
      </c>
      <c r="E190" s="95">
        <f>(京都市洛北!$X$5)</f>
        <v>0</v>
      </c>
      <c r="F190" s="95">
        <f>(京都市洛北!$X$6)</f>
        <v>0</v>
      </c>
      <c r="G190" s="95">
        <f>(京都市洛北!$X$7)</f>
        <v>0</v>
      </c>
      <c r="H190" s="95">
        <f>(京都市洛北!$X$8)</f>
        <v>0</v>
      </c>
      <c r="I190" s="95">
        <f>(京都市洛北!$X$9)</f>
        <v>0</v>
      </c>
      <c r="J190" s="95">
        <f>(京都市洛北!$X$10)</f>
        <v>0</v>
      </c>
      <c r="K190" s="95">
        <f>(京都市洛北!$X$11)</f>
        <v>0</v>
      </c>
      <c r="L190" s="95">
        <f>(京都市洛北!$X$12)</f>
        <v>0</v>
      </c>
      <c r="M190" s="95">
        <f>(京都市洛北!$X$13)</f>
        <v>0</v>
      </c>
      <c r="O190" s="95">
        <f t="shared" si="6"/>
        <v>0</v>
      </c>
      <c r="P190" s="95"/>
      <c r="Q190" s="95"/>
      <c r="R190" s="95"/>
      <c r="S190" s="95"/>
      <c r="T190" s="95">
        <f t="shared" si="4"/>
        <v>0</v>
      </c>
    </row>
    <row r="191" spans="1:20">
      <c r="A191" s="95" t="s">
        <v>20861</v>
      </c>
      <c r="B191" s="95">
        <f>(神戸市排水!$X$2)</f>
        <v>0</v>
      </c>
      <c r="C191" s="95">
        <f>(神戸市排水!$X$3)</f>
        <v>0</v>
      </c>
      <c r="D191" s="95">
        <f>(神戸市排水!$X$4)</f>
        <v>0</v>
      </c>
      <c r="E191" s="95">
        <f>(神戸市排水!$X$5)</f>
        <v>0</v>
      </c>
      <c r="F191" s="95">
        <f>(神戸市排水!$X$6)</f>
        <v>0</v>
      </c>
      <c r="G191" s="95">
        <f>(神戸市排水!$X$7)</f>
        <v>0</v>
      </c>
      <c r="H191" s="95">
        <f>(神戸市排水!$X$8)</f>
        <v>0</v>
      </c>
      <c r="I191" s="95">
        <f>(神戸市排水!$X$9)</f>
        <v>0</v>
      </c>
      <c r="J191" s="95">
        <f>(神戸市排水!$X$10)</f>
        <v>0</v>
      </c>
      <c r="K191" s="95">
        <f>(神戸市排水!$X$11)</f>
        <v>0</v>
      </c>
      <c r="L191" s="95">
        <f>(神戸市排水!$X$12)</f>
        <v>0</v>
      </c>
      <c r="M191" s="95">
        <f>(神戸市排水!$X$13)</f>
        <v>0</v>
      </c>
      <c r="O191" s="95">
        <f t="shared" si="6"/>
        <v>0</v>
      </c>
      <c r="P191" s="95"/>
      <c r="Q191" s="95"/>
      <c r="R191" s="95"/>
      <c r="S191" s="95"/>
      <c r="T191" s="95">
        <f t="shared" si="4"/>
        <v>0</v>
      </c>
    </row>
    <row r="192" spans="1:20">
      <c r="A192" s="95" t="s">
        <v>20859</v>
      </c>
      <c r="B192" s="95">
        <f>(上山市!$X$2)</f>
        <v>0</v>
      </c>
      <c r="C192" s="95">
        <f>(上山市!$X$3)</f>
        <v>0</v>
      </c>
      <c r="D192" s="95">
        <f>(上山市!$X$4)</f>
        <v>0</v>
      </c>
      <c r="E192" s="95">
        <f>(上山市!$X$5)</f>
        <v>0</v>
      </c>
      <c r="F192" s="95">
        <f>(上山市!$X$6)</f>
        <v>0</v>
      </c>
      <c r="G192" s="95">
        <f>(上山市!$X$7)</f>
        <v>0</v>
      </c>
      <c r="H192" s="95">
        <f>(上山市!$X$8)</f>
        <v>0</v>
      </c>
      <c r="I192" s="95">
        <f>(上山市!$X$9)</f>
        <v>0</v>
      </c>
      <c r="J192" s="95">
        <f>(上山市!$X$10)</f>
        <v>0</v>
      </c>
      <c r="K192" s="95">
        <f>(上山市!$X$11)</f>
        <v>0</v>
      </c>
      <c r="L192" s="95">
        <f>(上山市!$X$12)</f>
        <v>0</v>
      </c>
      <c r="M192" s="95">
        <f>(上山市!$X$13)</f>
        <v>0</v>
      </c>
      <c r="O192" s="95">
        <f t="shared" si="6"/>
        <v>0</v>
      </c>
      <c r="P192" s="95"/>
      <c r="Q192" s="95"/>
      <c r="R192" s="95"/>
      <c r="S192" s="95"/>
      <c r="T192" s="95">
        <f t="shared" si="4"/>
        <v>0</v>
      </c>
    </row>
    <row r="193" spans="1:20">
      <c r="A193" s="95" t="s">
        <v>20970</v>
      </c>
      <c r="B193" s="95">
        <f>('会津若松市(WA)'!$X$2)</f>
        <v>0</v>
      </c>
      <c r="C193" s="95">
        <f>('会津若松市(WA)'!$X$3)</f>
        <v>0</v>
      </c>
      <c r="D193" s="95">
        <f>('会津若松市(WA)'!$X$4)</f>
        <v>0</v>
      </c>
      <c r="E193" s="95">
        <f>('会津若松市(WA)'!$X$5)</f>
        <v>0</v>
      </c>
      <c r="F193" s="95">
        <f>('会津若松市(WA)'!$X$6)</f>
        <v>0</v>
      </c>
      <c r="G193" s="95">
        <f>('会津若松市(WA)'!$X$7)</f>
        <v>0</v>
      </c>
      <c r="H193" s="95">
        <f>('会津若松市(WA)'!$X$8)</f>
        <v>0</v>
      </c>
      <c r="I193" s="95">
        <f>('会津若松市(WA)'!$X$9)</f>
        <v>0</v>
      </c>
      <c r="J193" s="95">
        <f>('会津若松市(WA)'!$X$10)</f>
        <v>0</v>
      </c>
      <c r="K193" s="95">
        <f>('会津若松市(WA)'!$X$11)</f>
        <v>0</v>
      </c>
      <c r="L193" s="95">
        <f>('会津若松市(WA)'!$X$12)</f>
        <v>0</v>
      </c>
      <c r="M193" s="95">
        <f>('会津若松市(WA)'!$X$13)</f>
        <v>0</v>
      </c>
      <c r="O193" s="95">
        <f t="shared" si="6"/>
        <v>0</v>
      </c>
      <c r="P193" s="95"/>
      <c r="Q193" s="95"/>
      <c r="R193" s="95"/>
      <c r="S193" s="95"/>
      <c r="T193" s="95">
        <f t="shared" si="4"/>
        <v>0</v>
      </c>
    </row>
    <row r="194" spans="1:20">
      <c r="A194" s="95" t="s">
        <v>21126</v>
      </c>
      <c r="B194" s="95">
        <f>(宇多津町下水!$X$2)</f>
        <v>0</v>
      </c>
      <c r="C194" s="95">
        <f>(宇多津町下水!$X$3)</f>
        <v>0</v>
      </c>
      <c r="D194" s="95">
        <f>(宇多津町下水!$X$4)</f>
        <v>0</v>
      </c>
      <c r="E194" s="95">
        <f>(宇多津町下水!$X$5)</f>
        <v>0</v>
      </c>
      <c r="F194" s="95">
        <f>(宇多津町下水!$X$6)</f>
        <v>0</v>
      </c>
      <c r="G194" s="95">
        <f>(宇多津町下水!$X$7)</f>
        <v>0</v>
      </c>
      <c r="H194" s="95">
        <f>(宇多津町下水!$X$8)</f>
        <v>0</v>
      </c>
      <c r="I194" s="95">
        <f>(宇多津町下水!$X$9)</f>
        <v>0</v>
      </c>
      <c r="J194" s="95">
        <f>(宇多津町下水!$X$10)</f>
        <v>0</v>
      </c>
      <c r="K194" s="95">
        <f>(宇多津町下水!$X$11)</f>
        <v>0</v>
      </c>
      <c r="L194" s="95">
        <f>(宇多津町下水!$X$12)</f>
        <v>0</v>
      </c>
      <c r="M194" s="95">
        <f>(宇多津町下水!$X$13)</f>
        <v>0</v>
      </c>
      <c r="O194" s="95">
        <f t="shared" si="6"/>
        <v>0</v>
      </c>
      <c r="P194" s="95"/>
      <c r="Q194" s="95"/>
      <c r="R194" s="95"/>
      <c r="S194" s="95"/>
      <c r="T194" s="95">
        <f t="shared" si="4"/>
        <v>0</v>
      </c>
    </row>
    <row r="195" spans="1:20">
      <c r="A195" s="95" t="s">
        <v>21271</v>
      </c>
      <c r="B195" s="95">
        <f>(新ひだか町!$X$2)</f>
        <v>0</v>
      </c>
      <c r="C195" s="95">
        <f>(新ひだか町!$X$3)</f>
        <v>0</v>
      </c>
      <c r="D195" s="95">
        <f>(新ひだか町!$X$4)</f>
        <v>0</v>
      </c>
      <c r="E195" s="95">
        <f>(新ひだか町!$X$5)</f>
        <v>0</v>
      </c>
      <c r="F195" s="95">
        <f>(新ひだか町!$X$6)</f>
        <v>0</v>
      </c>
      <c r="G195" s="95">
        <f>(新ひだか町!$X$7)</f>
        <v>0</v>
      </c>
      <c r="H195" s="95">
        <f>(新ひだか町!$X$8)</f>
        <v>0</v>
      </c>
      <c r="I195" s="95">
        <f>(新ひだか町!$X$9)</f>
        <v>0</v>
      </c>
      <c r="J195" s="95">
        <f>(新ひだか町!$X$10)</f>
        <v>0</v>
      </c>
      <c r="K195" s="95">
        <f>(新ひだか町!$X$11)</f>
        <v>0</v>
      </c>
      <c r="L195" s="95">
        <f>(新ひだか町!$X$12)</f>
        <v>0</v>
      </c>
      <c r="M195" s="95">
        <f>(新ひだか町!$X$13)</f>
        <v>0</v>
      </c>
      <c r="O195" s="95">
        <f t="shared" si="6"/>
        <v>0</v>
      </c>
      <c r="P195" s="95"/>
      <c r="Q195" s="95"/>
      <c r="R195" s="95"/>
      <c r="S195" s="95"/>
      <c r="T195" s="95">
        <f t="shared" ref="T195:T210" si="7">O195-P195-Q195-R195</f>
        <v>0</v>
      </c>
    </row>
    <row r="196" spans="1:20">
      <c r="A196" s="95" t="s">
        <v>22609</v>
      </c>
      <c r="B196" s="95">
        <f>('那賀川農地(フソウ)'!$X$2)</f>
        <v>0</v>
      </c>
      <c r="C196" s="95">
        <f>('那賀川農地(フソウ)'!$X$3)</f>
        <v>0</v>
      </c>
      <c r="D196" s="95">
        <f>('那賀川農地(フソウ)'!$X$4)</f>
        <v>0</v>
      </c>
      <c r="E196" s="95">
        <f>('那賀川農地(フソウ)'!$X$5)</f>
        <v>0</v>
      </c>
      <c r="F196" s="95">
        <f>('那賀川農地(フソウ)'!$X$6)</f>
        <v>0</v>
      </c>
      <c r="G196" s="95">
        <f>('那賀川農地(フソウ)'!$X$7)</f>
        <v>0</v>
      </c>
      <c r="H196" s="95">
        <f>('那賀川農地(フソウ)'!$X$8)</f>
        <v>0</v>
      </c>
      <c r="I196" s="95">
        <f>('那賀川農地(フソウ)'!$X$9)</f>
        <v>0</v>
      </c>
      <c r="J196" s="95">
        <f>('那賀川農地(フソウ)'!$X$10)</f>
        <v>0</v>
      </c>
      <c r="K196" s="95">
        <f>('那賀川農地(フソウ)'!$X$11)</f>
        <v>0</v>
      </c>
      <c r="L196" s="95">
        <f>('那賀川農地(フソウ)'!$X$12)</f>
        <v>0</v>
      </c>
      <c r="M196" s="95">
        <f>('那賀川農地(フソウ)'!$X$13)</f>
        <v>0</v>
      </c>
      <c r="O196" s="95">
        <f t="shared" si="6"/>
        <v>0</v>
      </c>
      <c r="P196" s="95"/>
      <c r="Q196" s="95"/>
      <c r="R196" s="95"/>
      <c r="S196" s="95"/>
      <c r="T196" s="95">
        <f t="shared" si="7"/>
        <v>0</v>
      </c>
    </row>
    <row r="197" spans="1:20">
      <c r="A197" s="95" t="s">
        <v>21449</v>
      </c>
      <c r="B197" s="95">
        <f>(伊達市!$X$2)</f>
        <v>0</v>
      </c>
      <c r="C197" s="95">
        <f>(伊達市!$X$3)</f>
        <v>0</v>
      </c>
      <c r="D197" s="95">
        <f>(伊達市!$X$4)</f>
        <v>0</v>
      </c>
      <c r="E197" s="95">
        <f>(伊達市!$X$5)</f>
        <v>0</v>
      </c>
      <c r="F197" s="95">
        <f>(伊達市!$X$6)</f>
        <v>0</v>
      </c>
      <c r="G197" s="95">
        <f>(伊達市!$X$7)</f>
        <v>0</v>
      </c>
      <c r="H197" s="95">
        <f>(伊達市!$X$8)</f>
        <v>0</v>
      </c>
      <c r="I197" s="95">
        <f>(伊達市!$X$9)</f>
        <v>0</v>
      </c>
      <c r="J197" s="95">
        <f>(伊達市!$X$10)</f>
        <v>0</v>
      </c>
      <c r="K197" s="95">
        <f>(伊達市!$X$11)</f>
        <v>0</v>
      </c>
      <c r="L197" s="95">
        <f>(伊達市!$X$12)</f>
        <v>0</v>
      </c>
      <c r="M197" s="95">
        <f>(伊達市!$X$13)</f>
        <v>0</v>
      </c>
      <c r="O197" s="95">
        <f t="shared" si="6"/>
        <v>0</v>
      </c>
      <c r="P197" s="95"/>
      <c r="Q197" s="95"/>
      <c r="R197" s="95"/>
      <c r="S197" s="95"/>
      <c r="T197" s="95">
        <f t="shared" si="7"/>
        <v>0</v>
      </c>
    </row>
    <row r="198" spans="1:20">
      <c r="A198" s="95" t="s">
        <v>21462</v>
      </c>
      <c r="B198" s="95">
        <f>(京都市UP!$X$2)</f>
        <v>0</v>
      </c>
      <c r="C198" s="95">
        <f>(京都市UP!$X$3)</f>
        <v>0</v>
      </c>
      <c r="D198" s="95">
        <f>(京都市UP!$X$4)</f>
        <v>0</v>
      </c>
      <c r="E198" s="95">
        <f>(京都市UP!$X$5)</f>
        <v>0</v>
      </c>
      <c r="F198" s="95">
        <f>(京都市UP!$X$6)</f>
        <v>0</v>
      </c>
      <c r="G198" s="95">
        <f>(京都市UP!$X$7)</f>
        <v>0</v>
      </c>
      <c r="H198" s="95">
        <f>(京都市UP!$X$8)</f>
        <v>0</v>
      </c>
      <c r="I198" s="95">
        <f>(京都市UP!$X$9)</f>
        <v>0</v>
      </c>
      <c r="J198" s="95">
        <f>(京都市UP!$X$10)</f>
        <v>0</v>
      </c>
      <c r="K198" s="95">
        <f>(京都市UP!$X$11)</f>
        <v>0</v>
      </c>
      <c r="L198" s="95">
        <f>(京都市UP!$X$12)</f>
        <v>0</v>
      </c>
      <c r="M198" s="95">
        <f>(京都市UP!$X$13)</f>
        <v>0</v>
      </c>
      <c r="O198" s="95">
        <f t="shared" si="6"/>
        <v>0</v>
      </c>
      <c r="P198" s="95"/>
      <c r="Q198" s="95"/>
      <c r="R198" s="95"/>
      <c r="S198" s="95"/>
      <c r="T198" s="95">
        <f t="shared" si="7"/>
        <v>0</v>
      </c>
    </row>
    <row r="199" spans="1:20">
      <c r="A199" s="95" t="s">
        <v>22610</v>
      </c>
      <c r="B199" s="95">
        <f>(MHPS!$X$2)</f>
        <v>0</v>
      </c>
      <c r="C199" s="95">
        <f>(MHPS!$X$3)</f>
        <v>0</v>
      </c>
      <c r="D199" s="95">
        <f>(MHPS!$X$4)</f>
        <v>0</v>
      </c>
      <c r="E199" s="95">
        <f>(MHPS!$X$5)</f>
        <v>0</v>
      </c>
      <c r="F199" s="95">
        <f>(MHPS!$X$6)</f>
        <v>0</v>
      </c>
      <c r="G199" s="95">
        <f>(MHPS!$X$7)</f>
        <v>0</v>
      </c>
      <c r="H199" s="95">
        <f>(MHPS!$X$8)</f>
        <v>0</v>
      </c>
      <c r="I199" s="95">
        <f>(MHPS!$X$9)</f>
        <v>0</v>
      </c>
      <c r="J199" s="95">
        <f>(MHPS!$X$10)</f>
        <v>0</v>
      </c>
      <c r="K199" s="95">
        <f>(MHPS!$X$11)</f>
        <v>0</v>
      </c>
      <c r="L199" s="95">
        <f>(MHPS!$X$12)</f>
        <v>0</v>
      </c>
      <c r="M199" s="95">
        <f>(MHPS!$X$13)</f>
        <v>0</v>
      </c>
      <c r="O199" s="95">
        <f t="shared" si="6"/>
        <v>0</v>
      </c>
      <c r="P199" s="95"/>
      <c r="Q199" s="95"/>
      <c r="R199" s="95"/>
      <c r="S199" s="95"/>
      <c r="T199" s="95">
        <f t="shared" si="7"/>
        <v>0</v>
      </c>
    </row>
    <row r="200" spans="1:20">
      <c r="A200" s="95" t="s">
        <v>21530</v>
      </c>
      <c r="B200" s="95">
        <f>(幸手市!$X$2)</f>
        <v>0</v>
      </c>
      <c r="C200" s="95">
        <f>(幸手市!$X$3)</f>
        <v>0</v>
      </c>
      <c r="D200" s="95">
        <f>(幸手市!$X$4)</f>
        <v>0</v>
      </c>
      <c r="E200" s="95">
        <f>(幸手市!$X$5)</f>
        <v>0</v>
      </c>
      <c r="F200" s="95">
        <f>(幸手市!$X$6)</f>
        <v>0</v>
      </c>
      <c r="G200" s="95">
        <f>(幸手市!$X$7)</f>
        <v>0</v>
      </c>
      <c r="H200" s="95">
        <f>(幸手市!$X$8)</f>
        <v>0</v>
      </c>
      <c r="I200" s="95">
        <f>(幸手市!$X$9)</f>
        <v>0</v>
      </c>
      <c r="J200" s="95">
        <f>(幸手市!$X$10)</f>
        <v>0</v>
      </c>
      <c r="K200" s="95">
        <f>(幸手市!$X$11)</f>
        <v>0</v>
      </c>
      <c r="L200" s="95">
        <f>(幸手市!$X$12)</f>
        <v>0</v>
      </c>
      <c r="M200" s="95">
        <f>(幸手市!$X$13)</f>
        <v>0</v>
      </c>
      <c r="O200" s="95">
        <f t="shared" si="6"/>
        <v>0</v>
      </c>
      <c r="P200" s="95"/>
      <c r="Q200" s="95"/>
      <c r="R200" s="95"/>
      <c r="S200" s="95"/>
      <c r="T200" s="95">
        <f t="shared" si="7"/>
        <v>0</v>
      </c>
    </row>
    <row r="201" spans="1:20">
      <c r="A201" s="95" t="s">
        <v>21537</v>
      </c>
      <c r="B201" s="95">
        <f>(倉吉市!$X$2)</f>
        <v>0</v>
      </c>
      <c r="C201" s="95">
        <f>(倉吉市!$X$3)</f>
        <v>0</v>
      </c>
      <c r="D201" s="95">
        <f>(倉吉市!$X$4)</f>
        <v>0</v>
      </c>
      <c r="E201" s="95">
        <f>(倉吉市!$X$5)</f>
        <v>0</v>
      </c>
      <c r="F201" s="95">
        <f>(倉吉市!$X$6)</f>
        <v>0</v>
      </c>
      <c r="G201" s="95">
        <f>(倉吉市!$X$7)</f>
        <v>0</v>
      </c>
      <c r="H201" s="95">
        <f>(倉吉市!$X$8)</f>
        <v>0</v>
      </c>
      <c r="I201" s="95">
        <f>(倉吉市!$X$9)</f>
        <v>0</v>
      </c>
      <c r="J201" s="95">
        <f>(倉吉市!$X$10)</f>
        <v>30</v>
      </c>
      <c r="K201" s="95">
        <f>(倉吉市!$X$11)</f>
        <v>0</v>
      </c>
      <c r="L201" s="95">
        <f>(倉吉市!$X$12)</f>
        <v>0</v>
      </c>
      <c r="M201" s="95">
        <f>(倉吉市!$X$13)</f>
        <v>0</v>
      </c>
      <c r="O201" s="95">
        <f t="shared" si="6"/>
        <v>30</v>
      </c>
      <c r="P201" s="95"/>
      <c r="Q201" s="95"/>
      <c r="R201" s="95"/>
      <c r="S201" s="95"/>
      <c r="T201" s="95">
        <f t="shared" si="7"/>
        <v>30</v>
      </c>
    </row>
    <row r="202" spans="1:20">
      <c r="A202" s="95" t="s">
        <v>21642</v>
      </c>
      <c r="B202" s="95">
        <f>('高松市(フソウ)'!$X$2)</f>
        <v>0</v>
      </c>
      <c r="C202" s="95">
        <f>('高松市(フソウ)'!$X$3)</f>
        <v>0</v>
      </c>
      <c r="D202" s="95">
        <f>('高松市(フソウ)'!$X$4)</f>
        <v>0</v>
      </c>
      <c r="E202" s="95">
        <f>('高松市(フソウ)'!$X$5)</f>
        <v>0</v>
      </c>
      <c r="F202" s="95">
        <f>('高松市(フソウ)'!$X$6)</f>
        <v>0</v>
      </c>
      <c r="G202" s="95">
        <f>('高松市(フソウ)'!$X$7)</f>
        <v>0</v>
      </c>
      <c r="H202" s="95">
        <f>('高松市(フソウ)'!$X$8)</f>
        <v>0</v>
      </c>
      <c r="I202" s="95">
        <f>('高松市(フソウ)'!$X$9)</f>
        <v>0</v>
      </c>
      <c r="J202" s="95">
        <f>('高松市(フソウ)'!$X$10)</f>
        <v>0</v>
      </c>
      <c r="K202" s="95">
        <f>('高松市(フソウ)'!$X$11)</f>
        <v>0</v>
      </c>
      <c r="L202" s="95">
        <f>('高松市(フソウ)'!$X$12)</f>
        <v>0</v>
      </c>
      <c r="M202" s="95">
        <f>('高松市(フソウ)'!$X$13)</f>
        <v>0</v>
      </c>
      <c r="O202" s="95">
        <f t="shared" si="6"/>
        <v>0</v>
      </c>
      <c r="P202" s="95"/>
      <c r="Q202" s="95"/>
      <c r="R202" s="95"/>
      <c r="S202" s="95"/>
      <c r="T202" s="95">
        <f t="shared" si="7"/>
        <v>0</v>
      </c>
    </row>
    <row r="203" spans="1:20">
      <c r="A203" s="95" t="s">
        <v>21698</v>
      </c>
      <c r="B203" s="95">
        <f>('愛南町(フソウ)'!$X$2)</f>
        <v>0</v>
      </c>
      <c r="C203" s="95">
        <f>('愛南町(フソウ)'!$X$3)</f>
        <v>0</v>
      </c>
      <c r="D203" s="95">
        <f>('愛南町(フソウ)'!$X$4)</f>
        <v>0</v>
      </c>
      <c r="E203" s="95">
        <f>('愛南町(フソウ)'!$X$5)</f>
        <v>0</v>
      </c>
      <c r="F203" s="95">
        <f>('愛南町(フソウ)'!$X$6)</f>
        <v>0</v>
      </c>
      <c r="G203" s="95">
        <f>('愛南町(フソウ)'!$X$7)</f>
        <v>0</v>
      </c>
      <c r="H203" s="95">
        <f>('愛南町(フソウ)'!$X$8)</f>
        <v>0</v>
      </c>
      <c r="I203" s="95">
        <f>('愛南町(フソウ)'!$X$9)</f>
        <v>0</v>
      </c>
      <c r="J203" s="95">
        <f>('愛南町(フソウ)'!$X$10)</f>
        <v>3</v>
      </c>
      <c r="K203" s="95">
        <f>('愛南町(フソウ)'!$X$11)</f>
        <v>0</v>
      </c>
      <c r="L203" s="95">
        <f>('愛南町(フソウ)'!$X$12)</f>
        <v>0</v>
      </c>
      <c r="M203" s="95">
        <f>('愛南町(フソウ)'!$X$13)</f>
        <v>0</v>
      </c>
      <c r="O203" s="95">
        <f t="shared" si="6"/>
        <v>3</v>
      </c>
      <c r="P203" s="95"/>
      <c r="Q203" s="95"/>
      <c r="R203" s="95"/>
      <c r="S203" s="95"/>
      <c r="T203" s="95">
        <f t="shared" si="7"/>
        <v>3</v>
      </c>
    </row>
    <row r="204" spans="1:20">
      <c r="A204" s="95" t="s">
        <v>21944</v>
      </c>
      <c r="B204" s="95">
        <f>(柏原市!$X$2)</f>
        <v>0</v>
      </c>
      <c r="C204" s="95">
        <f>(柏原市!$X$3)</f>
        <v>0</v>
      </c>
      <c r="D204" s="95">
        <f>(柏原市!$X$4)</f>
        <v>0</v>
      </c>
      <c r="E204" s="95">
        <f>(柏原市!$X$5)</f>
        <v>0</v>
      </c>
      <c r="F204" s="95">
        <f>(柏原市!$X$6)</f>
        <v>0</v>
      </c>
      <c r="G204" s="95">
        <f>(柏原市!$X$7)</f>
        <v>0</v>
      </c>
      <c r="H204" s="95">
        <f>(柏原市!$X$8)</f>
        <v>0</v>
      </c>
      <c r="I204" s="95">
        <f>(柏原市!$X$9)</f>
        <v>0</v>
      </c>
      <c r="J204" s="95">
        <f>(柏原市!$X$10)</f>
        <v>0</v>
      </c>
      <c r="K204" s="95">
        <f>(柏原市!$X$11)</f>
        <v>0</v>
      </c>
      <c r="L204" s="95">
        <f>(柏原市!$X$12)</f>
        <v>0</v>
      </c>
      <c r="M204" s="95">
        <f>(柏原市!$X$13)</f>
        <v>0</v>
      </c>
      <c r="O204" s="95">
        <f t="shared" si="6"/>
        <v>0</v>
      </c>
      <c r="P204" s="95"/>
      <c r="Q204" s="95"/>
      <c r="R204" s="95"/>
      <c r="S204" s="95"/>
      <c r="T204" s="95">
        <f t="shared" si="7"/>
        <v>0</v>
      </c>
    </row>
    <row r="205" spans="1:20">
      <c r="A205" s="95" t="s">
        <v>21992</v>
      </c>
      <c r="B205" s="95">
        <f>(北茨城市!$X$2)</f>
        <v>0</v>
      </c>
      <c r="C205" s="95">
        <f>(北茨城市!$X$3)</f>
        <v>0</v>
      </c>
      <c r="D205" s="95">
        <f>(北茨城市!$X$4)</f>
        <v>0</v>
      </c>
      <c r="E205" s="95">
        <f>(北茨城市!$X$5)</f>
        <v>0</v>
      </c>
      <c r="F205" s="95">
        <f>(北茨城市!$X$6)</f>
        <v>0</v>
      </c>
      <c r="G205" s="95">
        <f>(北茨城市!$X$7)</f>
        <v>0</v>
      </c>
      <c r="H205" s="95">
        <f>(北茨城市!$X$8)</f>
        <v>0</v>
      </c>
      <c r="I205" s="95">
        <f>(北茨城市!$X$9)</f>
        <v>0</v>
      </c>
      <c r="J205" s="95">
        <f>(北茨城市!$X$10)</f>
        <v>0</v>
      </c>
      <c r="K205" s="95">
        <f>(北茨城市!$X$11)</f>
        <v>0</v>
      </c>
      <c r="L205" s="95">
        <f>(北茨城市!$X$12)</f>
        <v>0</v>
      </c>
      <c r="M205" s="95">
        <f>(北茨城市!$X$13)</f>
        <v>0</v>
      </c>
      <c r="O205" s="95">
        <f t="shared" si="6"/>
        <v>0</v>
      </c>
      <c r="P205" s="95"/>
      <c r="Q205" s="95"/>
      <c r="R205" s="95"/>
      <c r="S205" s="95"/>
      <c r="T205" s="95">
        <f t="shared" si="7"/>
        <v>0</v>
      </c>
    </row>
    <row r="206" spans="1:20">
      <c r="A206" s="95" t="s">
        <v>22149</v>
      </c>
      <c r="B206" s="95">
        <f>('品川区(EJ)'!$X$2)</f>
        <v>0</v>
      </c>
      <c r="C206" s="95">
        <f>('品川区(EJ)'!$X$3)</f>
        <v>0</v>
      </c>
      <c r="D206" s="95">
        <f>('品川区(EJ)'!$X$4)</f>
        <v>0</v>
      </c>
      <c r="E206" s="95">
        <f>('品川区(EJ)'!$X$5)</f>
        <v>0</v>
      </c>
      <c r="F206" s="95">
        <f>('品川区(EJ)'!$X$6)</f>
        <v>0</v>
      </c>
      <c r="G206" s="95">
        <f>('品川区(EJ)'!$X$7)</f>
        <v>0</v>
      </c>
      <c r="H206" s="95">
        <f>('品川区(EJ)'!$X$8)</f>
        <v>0</v>
      </c>
      <c r="I206" s="95">
        <f>('品川区(EJ)'!$X$9)</f>
        <v>0</v>
      </c>
      <c r="J206" s="95">
        <f>('品川区(EJ)'!$X$10)</f>
        <v>0</v>
      </c>
      <c r="K206" s="95">
        <f>('品川区(EJ)'!$X$11)</f>
        <v>0</v>
      </c>
      <c r="L206" s="95">
        <f>('品川区(EJ)'!$X$12)</f>
        <v>0</v>
      </c>
      <c r="M206" s="95">
        <f>('品川区(EJ)'!$X$13)</f>
        <v>0</v>
      </c>
      <c r="O206" s="95">
        <f t="shared" si="6"/>
        <v>0</v>
      </c>
      <c r="P206" s="95"/>
      <c r="Q206" s="95"/>
      <c r="R206" s="95"/>
      <c r="S206" s="95"/>
      <c r="T206" s="95">
        <f t="shared" si="7"/>
        <v>0</v>
      </c>
    </row>
    <row r="207" spans="1:20">
      <c r="A207" s="95" t="s">
        <v>22274</v>
      </c>
      <c r="B207" s="95">
        <f>(花巻市!$X$2)</f>
        <v>0</v>
      </c>
      <c r="C207" s="95">
        <f>(花巻市!$X$3)</f>
        <v>0</v>
      </c>
      <c r="D207" s="95">
        <f>(花巻市!$X$4)</f>
        <v>0</v>
      </c>
      <c r="E207" s="95">
        <f>(花巻市!$X$5)</f>
        <v>0</v>
      </c>
      <c r="F207" s="95">
        <f>(花巻市!$X$6)</f>
        <v>0</v>
      </c>
      <c r="G207" s="95">
        <f>(花巻市!$X$7)</f>
        <v>0</v>
      </c>
      <c r="H207" s="95">
        <f>(花巻市!$X$8)</f>
        <v>0</v>
      </c>
      <c r="I207" s="95">
        <f>(花巻市!$X$9)</f>
        <v>0</v>
      </c>
      <c r="J207" s="95">
        <f>(花巻市!$X$10)</f>
        <v>1</v>
      </c>
      <c r="K207" s="95">
        <f>(花巻市!$X$11)</f>
        <v>0</v>
      </c>
      <c r="L207" s="95">
        <f>(花巻市!$X$12)</f>
        <v>0</v>
      </c>
      <c r="M207" s="95">
        <f>(花巻市!$X$13)</f>
        <v>0</v>
      </c>
      <c r="O207" s="95">
        <f t="shared" si="6"/>
        <v>1</v>
      </c>
      <c r="P207" s="95"/>
      <c r="Q207" s="95"/>
      <c r="R207" s="95"/>
      <c r="S207" s="95"/>
      <c r="T207" s="95">
        <f t="shared" si="7"/>
        <v>1</v>
      </c>
    </row>
    <row r="208" spans="1:20">
      <c r="A208" s="95" t="s">
        <v>22611</v>
      </c>
      <c r="B208" s="95">
        <f>(エバラデモ!$X$2)</f>
        <v>0</v>
      </c>
      <c r="C208" s="95">
        <f>(エバラデモ!$X$3)</f>
        <v>0</v>
      </c>
      <c r="D208" s="95">
        <f>(エバラデモ!$X$4)</f>
        <v>0</v>
      </c>
      <c r="E208" s="95">
        <f>(エバラデモ!$X$5)</f>
        <v>0</v>
      </c>
      <c r="F208" s="95">
        <f>(エバラデモ!$X$6)</f>
        <v>0</v>
      </c>
      <c r="G208" s="95">
        <f>(エバラデモ!$X$7)</f>
        <v>0</v>
      </c>
      <c r="H208" s="95">
        <f>(エバラデモ!$X$8)</f>
        <v>0</v>
      </c>
      <c r="I208" s="95">
        <f>(エバラデモ!$X$9)</f>
        <v>0</v>
      </c>
      <c r="J208" s="95">
        <f>(エバラデモ!$X$10)</f>
        <v>0</v>
      </c>
      <c r="K208" s="95">
        <f>(エバラデモ!$X$11)</f>
        <v>0</v>
      </c>
      <c r="L208" s="95">
        <f>(エバラデモ!$X$12)</f>
        <v>0</v>
      </c>
      <c r="M208" s="95">
        <f>(エバラデモ!$X$13)</f>
        <v>0</v>
      </c>
      <c r="O208" s="95">
        <f t="shared" si="6"/>
        <v>0</v>
      </c>
      <c r="P208" s="95"/>
      <c r="Q208" s="95"/>
      <c r="R208" s="95"/>
      <c r="S208" s="95"/>
      <c r="T208" s="95">
        <f t="shared" si="7"/>
        <v>0</v>
      </c>
    </row>
    <row r="209" spans="1:20">
      <c r="A209" s="95" t="s">
        <v>22425</v>
      </c>
      <c r="B209" s="95">
        <f>('柏原市下水(EJ)'!$X$2)</f>
        <v>0</v>
      </c>
      <c r="C209" s="95">
        <f>('柏原市下水(EJ)'!$X$3)</f>
        <v>0</v>
      </c>
      <c r="D209" s="95">
        <f>('柏原市下水(EJ)'!$X$4)</f>
        <v>0</v>
      </c>
      <c r="E209" s="95">
        <f>('柏原市下水(EJ)'!$X$5)</f>
        <v>0</v>
      </c>
      <c r="F209" s="95">
        <f>('柏原市下水(EJ)'!$X$6)</f>
        <v>0</v>
      </c>
      <c r="G209" s="95">
        <f>('柏原市下水(EJ)'!$X$7)</f>
        <v>0</v>
      </c>
      <c r="H209" s="95">
        <f>('柏原市下水(EJ)'!$X$8)</f>
        <v>0</v>
      </c>
      <c r="I209" s="95">
        <f>('柏原市下水(EJ)'!$X$9)</f>
        <v>0</v>
      </c>
      <c r="J209" s="95">
        <f>('柏原市下水(EJ)'!$X$10)</f>
        <v>0</v>
      </c>
      <c r="K209" s="95">
        <f>('柏原市下水(EJ)'!$X$11)</f>
        <v>0</v>
      </c>
      <c r="L209" s="95">
        <f>('柏原市下水(EJ)'!$X$12)</f>
        <v>0</v>
      </c>
      <c r="M209" s="95">
        <f>('柏原市下水(EJ)'!$X$13)</f>
        <v>0</v>
      </c>
      <c r="O209" s="95">
        <f t="shared" si="6"/>
        <v>0</v>
      </c>
      <c r="P209" s="95"/>
      <c r="Q209" s="95"/>
      <c r="R209" s="95"/>
      <c r="S209" s="95"/>
      <c r="T209" s="95">
        <f t="shared" si="7"/>
        <v>0</v>
      </c>
    </row>
    <row r="210" spans="1:20">
      <c r="A210" s="95" t="s">
        <v>22459</v>
      </c>
      <c r="B210" s="95">
        <f>('綾川町(FS)'!$X$2)</f>
        <v>0</v>
      </c>
      <c r="C210" s="95">
        <f>('綾川町(FS)'!$X$2)</f>
        <v>0</v>
      </c>
      <c r="D210" s="95">
        <f>('綾川町(FS)'!$X$2)</f>
        <v>0</v>
      </c>
      <c r="E210" s="95">
        <f>('綾川町(FS)'!$X$2)</f>
        <v>0</v>
      </c>
      <c r="F210" s="95">
        <f>('綾川町(FS)'!$X$2)</f>
        <v>0</v>
      </c>
      <c r="G210" s="95">
        <f>('綾川町(FS)'!$X$2)</f>
        <v>0</v>
      </c>
      <c r="H210" s="95">
        <f>('綾川町(FS)'!$X$2)</f>
        <v>0</v>
      </c>
      <c r="I210" s="95">
        <f>('綾川町(FS)'!$X$2)</f>
        <v>0</v>
      </c>
      <c r="J210" s="95">
        <f>('綾川町(FS)'!$X$2)</f>
        <v>0</v>
      </c>
      <c r="K210" s="95">
        <f>('綾川町(FS)'!$X$2)</f>
        <v>0</v>
      </c>
      <c r="L210" s="95">
        <f>('綾川町(FS)'!$X$2)</f>
        <v>0</v>
      </c>
      <c r="M210" s="95">
        <f>('綾川町(FS)'!$X$2)</f>
        <v>0</v>
      </c>
      <c r="O210" s="95">
        <f t="shared" si="6"/>
        <v>0</v>
      </c>
      <c r="P210" s="95"/>
      <c r="Q210" s="95"/>
      <c r="R210" s="95"/>
      <c r="S210" s="95"/>
      <c r="T210" s="95">
        <f t="shared" si="7"/>
        <v>0</v>
      </c>
    </row>
    <row r="227" spans="1:20">
      <c r="O227" s="95" t="e">
        <f>SUM(O2:O226)</f>
        <v>#REF!</v>
      </c>
      <c r="P227" s="95">
        <f>SUM(P2:P226)</f>
        <v>128</v>
      </c>
      <c r="Q227" s="95">
        <f>SUM(Q2:Q226)</f>
        <v>211</v>
      </c>
      <c r="R227" s="95"/>
      <c r="S227" s="95"/>
      <c r="T227" s="95" t="e">
        <f>SUM(T2:T226)</f>
        <v>#REF!</v>
      </c>
    </row>
    <row r="228" spans="1:20">
      <c r="A228" s="95" t="s">
        <v>14282</v>
      </c>
      <c r="B228" s="95">
        <f t="shared" ref="B228:M228" si="8">SUM(B3:B227)</f>
        <v>0</v>
      </c>
      <c r="C228" s="95">
        <f t="shared" si="8"/>
        <v>53</v>
      </c>
      <c r="D228" s="95">
        <f t="shared" si="8"/>
        <v>264</v>
      </c>
      <c r="E228" s="95" t="e">
        <f t="shared" si="8"/>
        <v>#REF!</v>
      </c>
      <c r="F228" s="95">
        <f t="shared" si="8"/>
        <v>316</v>
      </c>
      <c r="G228" s="95">
        <f t="shared" si="8"/>
        <v>344</v>
      </c>
      <c r="H228" s="95">
        <f t="shared" si="8"/>
        <v>485</v>
      </c>
      <c r="I228" s="95">
        <f t="shared" si="8"/>
        <v>763</v>
      </c>
      <c r="J228" s="95">
        <f t="shared" si="8"/>
        <v>287</v>
      </c>
      <c r="K228" s="95">
        <f t="shared" si="8"/>
        <v>74</v>
      </c>
      <c r="L228" s="95">
        <f t="shared" si="8"/>
        <v>0</v>
      </c>
      <c r="M228" s="95">
        <f t="shared" si="8"/>
        <v>0</v>
      </c>
      <c r="N228" s="95">
        <f t="shared" ref="N228" si="9">SUM(N3:N227)</f>
        <v>0</v>
      </c>
      <c r="O228" s="615" t="e">
        <f>SUM(C228:M228)</f>
        <v>#REF!</v>
      </c>
      <c r="P228" s="743"/>
    </row>
    <row r="229" spans="1:20">
      <c r="O229" s="743" t="e">
        <f>EXACT(O227,O228)</f>
        <v>#REF!</v>
      </c>
      <c r="P229" s="743"/>
    </row>
  </sheetData>
  <phoneticPr fontId="3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307</vt:i4>
      </vt:variant>
      <vt:variant>
        <vt:lpstr>名前付き一覧</vt:lpstr>
      </vt:variant>
      <vt:variant>
        <vt:i4>199</vt:i4>
      </vt:variant>
    </vt:vector>
  </HeadingPairs>
  <TitlesOfParts>
    <vt:vector size="506" baseType="lpstr">
      <vt:lpstr>ユーザー一覧 (キー調査用)</vt:lpstr>
      <vt:lpstr>ユーザー一覧</vt:lpstr>
      <vt:lpstr>加須市</vt:lpstr>
      <vt:lpstr>川口市河川</vt:lpstr>
      <vt:lpstr>所沢市</vt:lpstr>
      <vt:lpstr>所沢市再発行</vt:lpstr>
      <vt:lpstr>日南町</vt:lpstr>
      <vt:lpstr>岩美町</vt:lpstr>
      <vt:lpstr>高松市</vt:lpstr>
      <vt:lpstr>世羅町</vt:lpstr>
      <vt:lpstr>NSKデモ</vt:lpstr>
      <vt:lpstr>NSKデモ (TYPEcom)</vt:lpstr>
      <vt:lpstr>NSKデモ (GBLm2m) </vt:lpstr>
      <vt:lpstr>野洲市</vt:lpstr>
      <vt:lpstr>美咲町</vt:lpstr>
      <vt:lpstr>守山市</vt:lpstr>
      <vt:lpstr>宗像市</vt:lpstr>
      <vt:lpstr>環境技研</vt:lpstr>
      <vt:lpstr>鉄道運輸機構(廃止)</vt:lpstr>
      <vt:lpstr>東金市</vt:lpstr>
      <vt:lpstr>茨城町</vt:lpstr>
      <vt:lpstr>_</vt:lpstr>
      <vt:lpstr>豊岡市</vt:lpstr>
      <vt:lpstr>廿日市市</vt:lpstr>
      <vt:lpstr>篠山市</vt:lpstr>
      <vt:lpstr>福崎町</vt:lpstr>
      <vt:lpstr>市原市</vt:lpstr>
      <vt:lpstr>岐阜市</vt:lpstr>
      <vt:lpstr>苓北町</vt:lpstr>
      <vt:lpstr>大阪市</vt:lpstr>
      <vt:lpstr>芝山町</vt:lpstr>
      <vt:lpstr>防府市</vt:lpstr>
      <vt:lpstr>さいたま市</vt:lpstr>
      <vt:lpstr>小諸市</vt:lpstr>
      <vt:lpstr>白山市</vt:lpstr>
      <vt:lpstr>NECPHデモ</vt:lpstr>
      <vt:lpstr>西和賀町</vt:lpstr>
      <vt:lpstr>近江八幡市</vt:lpstr>
      <vt:lpstr>広島市下水</vt:lpstr>
      <vt:lpstr>周防大島町</vt:lpstr>
      <vt:lpstr>水巻町</vt:lpstr>
      <vt:lpstr>本巣市下水</vt:lpstr>
      <vt:lpstr>堺市調整池</vt:lpstr>
      <vt:lpstr>かほく市</vt:lpstr>
      <vt:lpstr>瀬戸内市</vt:lpstr>
      <vt:lpstr>春日井市</vt:lpstr>
      <vt:lpstr>大山崎町</vt:lpstr>
      <vt:lpstr>養老町</vt:lpstr>
      <vt:lpstr>...</vt:lpstr>
      <vt:lpstr>恵那市</vt:lpstr>
      <vt:lpstr>足立区</vt:lpstr>
      <vt:lpstr>ヤマゼン</vt:lpstr>
      <vt:lpstr>長野市下水</vt:lpstr>
      <vt:lpstr>エバラデモ</vt:lpstr>
      <vt:lpstr>..</vt:lpstr>
      <vt:lpstr>さぬき市雨水</vt:lpstr>
      <vt:lpstr>山之内町上水</vt:lpstr>
      <vt:lpstr>佐々町</vt:lpstr>
      <vt:lpstr>茅ヶ崎市</vt:lpstr>
      <vt:lpstr>朝来市</vt:lpstr>
      <vt:lpstr>過熱蒸気</vt:lpstr>
      <vt:lpstr>佐伯市</vt:lpstr>
      <vt:lpstr>磐田市河川（WA）</vt:lpstr>
      <vt:lpstr>鉾田市</vt:lpstr>
      <vt:lpstr>瀬戸市(WA)</vt:lpstr>
      <vt:lpstr>東大阪市</vt:lpstr>
      <vt:lpstr>南伊豆町</vt:lpstr>
      <vt:lpstr>鏡野町</vt:lpstr>
      <vt:lpstr>一関市</vt:lpstr>
      <vt:lpstr>津市</vt:lpstr>
      <vt:lpstr>上多良漁業組合</vt:lpstr>
      <vt:lpstr>今治市</vt:lpstr>
      <vt:lpstr>奈良市</vt:lpstr>
      <vt:lpstr>東かがわ市</vt:lpstr>
      <vt:lpstr>三豊市</vt:lpstr>
      <vt:lpstr>山口市農集</vt:lpstr>
      <vt:lpstr>佐倉市</vt:lpstr>
      <vt:lpstr>三田市下水</vt:lpstr>
      <vt:lpstr>日高市</vt:lpstr>
      <vt:lpstr>葛飾区四ツ木</vt:lpstr>
      <vt:lpstr>JR東日本ビルテック</vt:lpstr>
      <vt:lpstr>串本町水道</vt:lpstr>
      <vt:lpstr>大津市（WA)</vt:lpstr>
      <vt:lpstr>土佐町</vt:lpstr>
      <vt:lpstr>南国市</vt:lpstr>
      <vt:lpstr>辰野町</vt:lpstr>
      <vt:lpstr>大垣市</vt:lpstr>
      <vt:lpstr>小豆町</vt:lpstr>
      <vt:lpstr>小松市</vt:lpstr>
      <vt:lpstr>七ヶ宿町</vt:lpstr>
      <vt:lpstr>直島町</vt:lpstr>
      <vt:lpstr>茅野市</vt:lpstr>
      <vt:lpstr>佐渡市</vt:lpstr>
      <vt:lpstr>大分市水道</vt:lpstr>
      <vt:lpstr>各務原市</vt:lpstr>
      <vt:lpstr>古賀市</vt:lpstr>
      <vt:lpstr>西原衛生工業所</vt:lpstr>
      <vt:lpstr>飯島町</vt:lpstr>
      <vt:lpstr>瑞浪市</vt:lpstr>
      <vt:lpstr>飛島村</vt:lpstr>
      <vt:lpstr>豊岡市水道</vt:lpstr>
      <vt:lpstr>毛呂山町</vt:lpstr>
      <vt:lpstr>広川町</vt:lpstr>
      <vt:lpstr>永平寺町</vt:lpstr>
      <vt:lpstr>ひたちなか市WA</vt:lpstr>
      <vt:lpstr>木曽岬町</vt:lpstr>
      <vt:lpstr>香取市</vt:lpstr>
      <vt:lpstr>明石市</vt:lpstr>
      <vt:lpstr>笛吹市</vt:lpstr>
      <vt:lpstr>十和田市</vt:lpstr>
      <vt:lpstr>府中市</vt:lpstr>
      <vt:lpstr>天理市</vt:lpstr>
      <vt:lpstr>市川三郷町ＥＪ</vt:lpstr>
      <vt:lpstr>西粟倉村</vt:lpstr>
      <vt:lpstr>井原市</vt:lpstr>
      <vt:lpstr>亀山市</vt:lpstr>
      <vt:lpstr>蕨市</vt:lpstr>
      <vt:lpstr>宇陀環境</vt:lpstr>
      <vt:lpstr>福井市</vt:lpstr>
      <vt:lpstr>名張市</vt:lpstr>
      <vt:lpstr>刈羽村</vt:lpstr>
      <vt:lpstr>那賀町</vt:lpstr>
      <vt:lpstr>松山市FICS</vt:lpstr>
      <vt:lpstr>葛城市WA</vt:lpstr>
      <vt:lpstr>阿智村</vt:lpstr>
      <vt:lpstr>佐久市</vt:lpstr>
      <vt:lpstr>海陽町</vt:lpstr>
      <vt:lpstr>大野市WA</vt:lpstr>
      <vt:lpstr>大田区（ＥＪ）</vt:lpstr>
      <vt:lpstr>佐那河内FICS</vt:lpstr>
      <vt:lpstr>安城市</vt:lpstr>
      <vt:lpstr>厚生産業</vt:lpstr>
      <vt:lpstr>平谷村</vt:lpstr>
      <vt:lpstr>御浜町</vt:lpstr>
      <vt:lpstr>大桑村</vt:lpstr>
      <vt:lpstr>南木曽町</vt:lpstr>
      <vt:lpstr>さぬき水道FICS</vt:lpstr>
      <vt:lpstr>大山町</vt:lpstr>
      <vt:lpstr>長野市上水</vt:lpstr>
      <vt:lpstr>境港市</vt:lpstr>
      <vt:lpstr>富士川町</vt:lpstr>
      <vt:lpstr>摂津市</vt:lpstr>
      <vt:lpstr>八頭町</vt:lpstr>
      <vt:lpstr>多度津町</vt:lpstr>
      <vt:lpstr>伍条吉野</vt:lpstr>
      <vt:lpstr>奥多摩町</vt:lpstr>
      <vt:lpstr>大河原町</vt:lpstr>
      <vt:lpstr>鴨川市(EJ)</vt:lpstr>
      <vt:lpstr>御坊市</vt:lpstr>
      <vt:lpstr>中能登町</vt:lpstr>
      <vt:lpstr>石巻市</vt:lpstr>
      <vt:lpstr>北九州市</vt:lpstr>
      <vt:lpstr>昭和村</vt:lpstr>
      <vt:lpstr>飯能市(EJ)</vt:lpstr>
      <vt:lpstr>小松TC</vt:lpstr>
      <vt:lpstr>川口市下水</vt:lpstr>
      <vt:lpstr>敦賀市下水</vt:lpstr>
      <vt:lpstr>習志野市WA</vt:lpstr>
      <vt:lpstr>鹿島建設</vt:lpstr>
      <vt:lpstr>茨城県(つくばみらい)</vt:lpstr>
      <vt:lpstr>郡山市下水</vt:lpstr>
      <vt:lpstr>川崎市道路</vt:lpstr>
      <vt:lpstr>__</vt:lpstr>
      <vt:lpstr>宮津市</vt:lpstr>
      <vt:lpstr>宇多津事務所</vt:lpstr>
      <vt:lpstr>山梨市(EJ)</vt:lpstr>
      <vt:lpstr>伊丹市</vt:lpstr>
      <vt:lpstr>相生市</vt:lpstr>
      <vt:lpstr>下呂市</vt:lpstr>
      <vt:lpstr>姫路市排水</vt:lpstr>
      <vt:lpstr>東北町</vt:lpstr>
      <vt:lpstr>三好市（FICS）</vt:lpstr>
      <vt:lpstr>三原村</vt:lpstr>
      <vt:lpstr>東栄町</vt:lpstr>
      <vt:lpstr>佐用町</vt:lpstr>
      <vt:lpstr>岡山県備中県民局(新見市)</vt:lpstr>
      <vt:lpstr>WA濁度計WA</vt:lpstr>
      <vt:lpstr>諏訪湖WA</vt:lpstr>
      <vt:lpstr>静岡市ＥＪ</vt:lpstr>
      <vt:lpstr>和泉市</vt:lpstr>
      <vt:lpstr>畜舎実験(FICS)</vt:lpstr>
      <vt:lpstr>高畠町</vt:lpstr>
      <vt:lpstr>若桜町</vt:lpstr>
      <vt:lpstr>伊勢市</vt:lpstr>
      <vt:lpstr>大分市 (FICS)</vt:lpstr>
      <vt:lpstr>紫波町</vt:lpstr>
      <vt:lpstr>浜松下水（EJ)</vt:lpstr>
      <vt:lpstr>四万十市</vt:lpstr>
      <vt:lpstr>福島市</vt:lpstr>
      <vt:lpstr>芦屋町</vt:lpstr>
      <vt:lpstr>敦賀市水道</vt:lpstr>
      <vt:lpstr>三春町</vt:lpstr>
      <vt:lpstr>三芳町（EJ)</vt:lpstr>
      <vt:lpstr>舞鶴市</vt:lpstr>
      <vt:lpstr>秦野市水道</vt:lpstr>
      <vt:lpstr>八戸市</vt:lpstr>
      <vt:lpstr>千曲市水道</vt:lpstr>
      <vt:lpstr>大鹿村水道</vt:lpstr>
      <vt:lpstr>京都市洛北</vt:lpstr>
      <vt:lpstr>神戸市排水</vt:lpstr>
      <vt:lpstr>上山市</vt:lpstr>
      <vt:lpstr>会津若松市(WA)</vt:lpstr>
      <vt:lpstr>宇多津町下水</vt:lpstr>
      <vt:lpstr>新ひだか町</vt:lpstr>
      <vt:lpstr>那賀川農地(フソウ)</vt:lpstr>
      <vt:lpstr>伊達市</vt:lpstr>
      <vt:lpstr>京都市UP</vt:lpstr>
      <vt:lpstr>MHPS</vt:lpstr>
      <vt:lpstr>幸手市</vt:lpstr>
      <vt:lpstr>倉吉市</vt:lpstr>
      <vt:lpstr>高松市(フソウ)</vt:lpstr>
      <vt:lpstr>愛南町(フソウ)</vt:lpstr>
      <vt:lpstr>柏原市</vt:lpstr>
      <vt:lpstr>北茨城市</vt:lpstr>
      <vt:lpstr>品川区(EJ)</vt:lpstr>
      <vt:lpstr>花巻市</vt:lpstr>
      <vt:lpstr>柏原市下水(EJ)</vt:lpstr>
      <vt:lpstr>綾川町(FS)</vt:lpstr>
      <vt:lpstr>ヴェオリア</vt:lpstr>
      <vt:lpstr>明和町</vt:lpstr>
      <vt:lpstr>南丹振興局</vt:lpstr>
      <vt:lpstr>シンテクノ</vt:lpstr>
      <vt:lpstr>西宮市</vt:lpstr>
      <vt:lpstr>創和ENG</vt:lpstr>
      <vt:lpstr>京都市河川</vt:lpstr>
      <vt:lpstr>坂祝町</vt:lpstr>
      <vt:lpstr>上松町</vt:lpstr>
      <vt:lpstr>南伊勢町</vt:lpstr>
      <vt:lpstr>甲斐市（EJ）</vt:lpstr>
      <vt:lpstr>飛騨市</vt:lpstr>
      <vt:lpstr>甲府市(EJ)</vt:lpstr>
      <vt:lpstr>鳥取戸倉峠</vt:lpstr>
      <vt:lpstr>岡山市水道</vt:lpstr>
      <vt:lpstr>串本町下水</vt:lpstr>
      <vt:lpstr>いすみ市</vt:lpstr>
      <vt:lpstr>御前崎市</vt:lpstr>
      <vt:lpstr>栃木県河川</vt:lpstr>
      <vt:lpstr>岸和田市</vt:lpstr>
      <vt:lpstr>矢田部排水</vt:lpstr>
      <vt:lpstr>佐川町</vt:lpstr>
      <vt:lpstr>越前市道路</vt:lpstr>
      <vt:lpstr>設楽町</vt:lpstr>
      <vt:lpstr>二宮町(EJ)</vt:lpstr>
      <vt:lpstr>越前下水</vt:lpstr>
      <vt:lpstr>金沢排水（EJ)</vt:lpstr>
      <vt:lpstr>神石高原</vt:lpstr>
      <vt:lpstr>伊勢原(EJ)</vt:lpstr>
      <vt:lpstr>貝塚市</vt:lpstr>
      <vt:lpstr>淀川河川事務所</vt:lpstr>
      <vt:lpstr>にかほ市</vt:lpstr>
      <vt:lpstr>竹岸産業</vt:lpstr>
      <vt:lpstr>山梨中北（EJ）</vt:lpstr>
      <vt:lpstr>行田市（EJ)</vt:lpstr>
      <vt:lpstr>南足柄市（EJ)</vt:lpstr>
      <vt:lpstr>印西市（EJ)</vt:lpstr>
      <vt:lpstr>小松市農集</vt:lpstr>
      <vt:lpstr>小美玉市</vt:lpstr>
      <vt:lpstr>フソウメンテック（FICS)</vt:lpstr>
      <vt:lpstr>郡山市簡易水道</vt:lpstr>
      <vt:lpstr>宇治市排水</vt:lpstr>
      <vt:lpstr>長浜市北部振興局</vt:lpstr>
      <vt:lpstr>川崎市下水</vt:lpstr>
      <vt:lpstr>MCIT</vt:lpstr>
      <vt:lpstr>伊東市</vt:lpstr>
      <vt:lpstr>千葉土改</vt:lpstr>
      <vt:lpstr>入鹿用水</vt:lpstr>
      <vt:lpstr>豊橋市下水（EJ)</vt:lpstr>
      <vt:lpstr>須坂市</vt:lpstr>
      <vt:lpstr>戸田市(EJ)</vt:lpstr>
      <vt:lpstr>明日香村</vt:lpstr>
      <vt:lpstr>大林組</vt:lpstr>
      <vt:lpstr>ベトナムPoC</vt:lpstr>
      <vt:lpstr>上田市</vt:lpstr>
      <vt:lpstr>真庭市</vt:lpstr>
      <vt:lpstr>海南市下水</vt:lpstr>
      <vt:lpstr>蓮田市（EJ)</vt:lpstr>
      <vt:lpstr>丸亀市（FICS）</vt:lpstr>
      <vt:lpstr>羽咋市</vt:lpstr>
      <vt:lpstr>志摩市（EJ）</vt:lpstr>
      <vt:lpstr>陸前高田</vt:lpstr>
      <vt:lpstr>川辺町</vt:lpstr>
      <vt:lpstr>浅口市</vt:lpstr>
      <vt:lpstr>吹田市</vt:lpstr>
      <vt:lpstr>勝浦町(FICS)</vt:lpstr>
      <vt:lpstr>いわき市</vt:lpstr>
      <vt:lpstr>池田町</vt:lpstr>
      <vt:lpstr>黒潮町</vt:lpstr>
      <vt:lpstr>-</vt:lpstr>
      <vt:lpstr>北相木村</vt:lpstr>
      <vt:lpstr>静岡市（ため池）</vt:lpstr>
      <vt:lpstr>喬木村</vt:lpstr>
      <vt:lpstr>岐阜市基盤</vt:lpstr>
      <vt:lpstr>和歌山市</vt:lpstr>
      <vt:lpstr>山之内下水</vt:lpstr>
      <vt:lpstr>茅野市下水</vt:lpstr>
      <vt:lpstr>小布施町水道</vt:lpstr>
      <vt:lpstr>豊田市下水</vt:lpstr>
      <vt:lpstr>人吉市</vt:lpstr>
      <vt:lpstr>遠野市</vt:lpstr>
      <vt:lpstr>笠岡市</vt:lpstr>
      <vt:lpstr>日野町</vt:lpstr>
      <vt:lpstr>四日市市</vt:lpstr>
      <vt:lpstr>蓮田市農集</vt:lpstr>
      <vt:lpstr>伊都振興局</vt:lpstr>
      <vt:lpstr>越前市公共下水</vt:lpstr>
      <vt:lpstr>垂井町</vt:lpstr>
      <vt:lpstr>導入数集計</vt:lpstr>
      <vt:lpstr>'-'!Print_Area</vt:lpstr>
      <vt:lpstr>__!Print_Area</vt:lpstr>
      <vt:lpstr>MCIT!Print_Area</vt:lpstr>
      <vt:lpstr>MHPS!Print_Area</vt:lpstr>
      <vt:lpstr>WA濁度計WA!Print_Area</vt:lpstr>
      <vt:lpstr>いすみ市!Print_Area</vt:lpstr>
      <vt:lpstr>いわき市!Print_Area</vt:lpstr>
      <vt:lpstr>ヴェオリア!Print_Area</vt:lpstr>
      <vt:lpstr>エバラデモ!Print_Area</vt:lpstr>
      <vt:lpstr>さぬき水道FICS!Print_Area</vt:lpstr>
      <vt:lpstr>シンテクノ!Print_Area</vt:lpstr>
      <vt:lpstr>にかほ市!Print_Area</vt:lpstr>
      <vt:lpstr>'フソウメンテック（FICS)'!Print_Area</vt:lpstr>
      <vt:lpstr>ベトナムPoC!Print_Area</vt:lpstr>
      <vt:lpstr>阿智村!Print_Area</vt:lpstr>
      <vt:lpstr>'愛南町(フソウ)'!Print_Area</vt:lpstr>
      <vt:lpstr>芦屋町!Print_Area</vt:lpstr>
      <vt:lpstr>'綾川町(FS)'!Print_Area</vt:lpstr>
      <vt:lpstr>安城市!Print_Area</vt:lpstr>
      <vt:lpstr>'伊勢原(EJ)'!Print_Area</vt:lpstr>
      <vt:lpstr>伊勢市!Print_Area</vt:lpstr>
      <vt:lpstr>伊達市!Print_Area</vt:lpstr>
      <vt:lpstr>伊都振興局!Print_Area</vt:lpstr>
      <vt:lpstr>伊東市!Print_Area</vt:lpstr>
      <vt:lpstr>井原市!Print_Area</vt:lpstr>
      <vt:lpstr>'茨城県(つくばみらい)'!Print_Area</vt:lpstr>
      <vt:lpstr>'印西市（EJ)'!Print_Area</vt:lpstr>
      <vt:lpstr>宇治市排水!Print_Area</vt:lpstr>
      <vt:lpstr>宇多津事務所!Print_Area</vt:lpstr>
      <vt:lpstr>宇多津町下水!Print_Area</vt:lpstr>
      <vt:lpstr>宇陀環境!Print_Area</vt:lpstr>
      <vt:lpstr>羽咋市!Print_Area</vt:lpstr>
      <vt:lpstr>越前下水!Print_Area</vt:lpstr>
      <vt:lpstr>越前市公共下水!Print_Area</vt:lpstr>
      <vt:lpstr>越前市道路!Print_Area</vt:lpstr>
      <vt:lpstr>遠野市!Print_Area</vt:lpstr>
      <vt:lpstr>奥多摩町!Print_Area</vt:lpstr>
      <vt:lpstr>'岡山県備中県民局(新見市)'!Print_Area</vt:lpstr>
      <vt:lpstr>岡山市水道!Print_Area</vt:lpstr>
      <vt:lpstr>下呂市!Print_Area</vt:lpstr>
      <vt:lpstr>花巻市!Print_Area</vt:lpstr>
      <vt:lpstr>'会津若松市(WA)'!Print_Area</vt:lpstr>
      <vt:lpstr>海南市下水!Print_Area</vt:lpstr>
      <vt:lpstr>海陽町!Print_Area</vt:lpstr>
      <vt:lpstr>貝塚市!Print_Area</vt:lpstr>
      <vt:lpstr>笠岡市!Print_Area</vt:lpstr>
      <vt:lpstr>葛城市WA!Print_Area</vt:lpstr>
      <vt:lpstr>'鴨川市(EJ)'!Print_Area</vt:lpstr>
      <vt:lpstr>茅野市下水!Print_Area</vt:lpstr>
      <vt:lpstr>刈羽村!Print_Area</vt:lpstr>
      <vt:lpstr>'丸亀市（FICS）'!Print_Area</vt:lpstr>
      <vt:lpstr>岸和田市!Print_Area</vt:lpstr>
      <vt:lpstr>岐阜市基盤!Print_Area</vt:lpstr>
      <vt:lpstr>亀山市!Print_Area</vt:lpstr>
      <vt:lpstr>宮津市!Print_Area</vt:lpstr>
      <vt:lpstr>京都市UP!Print_Area</vt:lpstr>
      <vt:lpstr>京都市河川!Print_Area</vt:lpstr>
      <vt:lpstr>京都市洛北!Print_Area</vt:lpstr>
      <vt:lpstr>喬木村!Print_Area</vt:lpstr>
      <vt:lpstr>境港市!Print_Area</vt:lpstr>
      <vt:lpstr>'金沢排水（EJ)'!Print_Area</vt:lpstr>
      <vt:lpstr>串本町下水!Print_Area</vt:lpstr>
      <vt:lpstr>郡山市下水!Print_Area</vt:lpstr>
      <vt:lpstr>郡山市簡易水道!Print_Area</vt:lpstr>
      <vt:lpstr>'戸田市(EJ)'!Print_Area</vt:lpstr>
      <vt:lpstr>伍条吉野!Print_Area</vt:lpstr>
      <vt:lpstr>御前崎市!Print_Area</vt:lpstr>
      <vt:lpstr>御浜町!Print_Area</vt:lpstr>
      <vt:lpstr>御坊市!Print_Area</vt:lpstr>
      <vt:lpstr>厚生産業!Print_Area</vt:lpstr>
      <vt:lpstr>幸手市!Print_Area</vt:lpstr>
      <vt:lpstr>'甲斐市（EJ）'!Print_Area</vt:lpstr>
      <vt:lpstr>'甲府市(EJ)'!Print_Area</vt:lpstr>
      <vt:lpstr>'行田市（EJ)'!Print_Area</vt:lpstr>
      <vt:lpstr>'高松市(フソウ)'!Print_Area</vt:lpstr>
      <vt:lpstr>高畠町!Print_Area</vt:lpstr>
      <vt:lpstr>黒潮町!Print_Area</vt:lpstr>
      <vt:lpstr>佐久市!Print_Area</vt:lpstr>
      <vt:lpstr>佐川町!Print_Area</vt:lpstr>
      <vt:lpstr>佐那河内FICS!Print_Area</vt:lpstr>
      <vt:lpstr>佐用町!Print_Area</vt:lpstr>
      <vt:lpstr>坂祝町!Print_Area</vt:lpstr>
      <vt:lpstr>三原村!Print_Area</vt:lpstr>
      <vt:lpstr>'三好市（FICS）'!Print_Area</vt:lpstr>
      <vt:lpstr>三春町!Print_Area</vt:lpstr>
      <vt:lpstr>'三芳町（EJ)'!Print_Area</vt:lpstr>
      <vt:lpstr>山之内下水!Print_Area</vt:lpstr>
      <vt:lpstr>'山梨市(EJ)'!Print_Area</vt:lpstr>
      <vt:lpstr>'山梨中北（EJ）'!Print_Area</vt:lpstr>
      <vt:lpstr>四日市市!Print_Area</vt:lpstr>
      <vt:lpstr>四万十市!Print_Area</vt:lpstr>
      <vt:lpstr>市川三郷町ＥＪ!Print_Area</vt:lpstr>
      <vt:lpstr>'志摩市（EJ）'!Print_Area</vt:lpstr>
      <vt:lpstr>紫波町!Print_Area</vt:lpstr>
      <vt:lpstr>鹿島建設!Print_Area</vt:lpstr>
      <vt:lpstr>若桜町!Print_Area</vt:lpstr>
      <vt:lpstr>習志野市WA!Print_Area</vt:lpstr>
      <vt:lpstr>十和田市!Print_Area</vt:lpstr>
      <vt:lpstr>'勝浦町(FICS)'!Print_Area</vt:lpstr>
      <vt:lpstr>小松TC!Print_Area</vt:lpstr>
      <vt:lpstr>小松市農集!Print_Area</vt:lpstr>
      <vt:lpstr>小美玉市!Print_Area</vt:lpstr>
      <vt:lpstr>小布施町水道!Print_Area</vt:lpstr>
      <vt:lpstr>昭和村!Print_Area</vt:lpstr>
      <vt:lpstr>松山市FICS!Print_Area</vt:lpstr>
      <vt:lpstr>上山市!Print_Area</vt:lpstr>
      <vt:lpstr>上松町!Print_Area</vt:lpstr>
      <vt:lpstr>上田市!Print_Area</vt:lpstr>
      <vt:lpstr>新ひだか町!Print_Area</vt:lpstr>
      <vt:lpstr>真庭市!Print_Area</vt:lpstr>
      <vt:lpstr>神戸市排水!Print_Area</vt:lpstr>
      <vt:lpstr>神石高原!Print_Area</vt:lpstr>
      <vt:lpstr>秦野市水道!Print_Area</vt:lpstr>
      <vt:lpstr>人吉市!Print_Area</vt:lpstr>
      <vt:lpstr>諏訪湖WA!Print_Area</vt:lpstr>
      <vt:lpstr>須坂市!Print_Area</vt:lpstr>
      <vt:lpstr>吹田市!Print_Area</vt:lpstr>
      <vt:lpstr>垂井町!Print_Area</vt:lpstr>
      <vt:lpstr>西粟倉村!Print_Area</vt:lpstr>
      <vt:lpstr>西宮市!Print_Area</vt:lpstr>
      <vt:lpstr>'静岡市（ため池）'!Print_Area</vt:lpstr>
      <vt:lpstr>静岡市ＥＪ!Print_Area</vt:lpstr>
      <vt:lpstr>石巻市!Print_Area</vt:lpstr>
      <vt:lpstr>摂津市!Print_Area</vt:lpstr>
      <vt:lpstr>設楽町!Print_Area</vt:lpstr>
      <vt:lpstr>千曲市水道!Print_Area</vt:lpstr>
      <vt:lpstr>千葉土改!Print_Area</vt:lpstr>
      <vt:lpstr>川口市下水!Print_Area</vt:lpstr>
      <vt:lpstr>川口市河川!Print_Area</vt:lpstr>
      <vt:lpstr>川崎市下水!Print_Area</vt:lpstr>
      <vt:lpstr>川崎市道路!Print_Area</vt:lpstr>
      <vt:lpstr>川辺町!Print_Area</vt:lpstr>
      <vt:lpstr>浅口市!Print_Area</vt:lpstr>
      <vt:lpstr>創和ENG!Print_Area</vt:lpstr>
      <vt:lpstr>倉吉市!Print_Area</vt:lpstr>
      <vt:lpstr>相生市!Print_Area</vt:lpstr>
      <vt:lpstr>多度津町!Print_Area</vt:lpstr>
      <vt:lpstr>大河原町!Print_Area</vt:lpstr>
      <vt:lpstr>大桑村!Print_Area</vt:lpstr>
      <vt:lpstr>大山町!Print_Area</vt:lpstr>
      <vt:lpstr>大鹿村水道!Print_Area</vt:lpstr>
      <vt:lpstr>'大田区（ＥＪ）'!Print_Area</vt:lpstr>
      <vt:lpstr>'大分市 (FICS)'!Print_Area</vt:lpstr>
      <vt:lpstr>大野市WA!Print_Area</vt:lpstr>
      <vt:lpstr>大林組!Print_Area</vt:lpstr>
      <vt:lpstr>池田町!Print_Area</vt:lpstr>
      <vt:lpstr>'畜舎実験(FICS)'!Print_Area</vt:lpstr>
      <vt:lpstr>竹岸産業!Print_Area</vt:lpstr>
      <vt:lpstr>中能登町!Print_Area</vt:lpstr>
      <vt:lpstr>長浜市北部振興局!Print_Area</vt:lpstr>
      <vt:lpstr>長野市上水!Print_Area</vt:lpstr>
      <vt:lpstr>鳥取戸倉峠!Print_Area</vt:lpstr>
      <vt:lpstr>天理市!Print_Area</vt:lpstr>
      <vt:lpstr>東栄町!Print_Area</vt:lpstr>
      <vt:lpstr>東北町!Print_Area</vt:lpstr>
      <vt:lpstr>栃木県河川!Print_Area</vt:lpstr>
      <vt:lpstr>敦賀市下水!Print_Area</vt:lpstr>
      <vt:lpstr>敦賀市水道!Print_Area</vt:lpstr>
      <vt:lpstr>'那賀川農地(フソウ)'!Print_Area</vt:lpstr>
      <vt:lpstr>那賀町!Print_Area</vt:lpstr>
      <vt:lpstr>南伊勢町!Print_Area</vt:lpstr>
      <vt:lpstr>'南足柄市（EJ)'!Print_Area</vt:lpstr>
      <vt:lpstr>南丹振興局!Print_Area</vt:lpstr>
      <vt:lpstr>南木曽町!Print_Area</vt:lpstr>
      <vt:lpstr>'二宮町(EJ)'!Print_Area</vt:lpstr>
      <vt:lpstr>日南町!Print_Area</vt:lpstr>
      <vt:lpstr>日野町!Print_Area</vt:lpstr>
      <vt:lpstr>入鹿用水!Print_Area</vt:lpstr>
      <vt:lpstr>柏原市!Print_Area</vt:lpstr>
      <vt:lpstr>'柏原市下水(EJ)'!Print_Area</vt:lpstr>
      <vt:lpstr>八戸市!Print_Area</vt:lpstr>
      <vt:lpstr>八頭町!Print_Area</vt:lpstr>
      <vt:lpstr>'飯能市(EJ)'!Print_Area</vt:lpstr>
      <vt:lpstr>飛騨市!Print_Area</vt:lpstr>
      <vt:lpstr>姫路市排水!Print_Area</vt:lpstr>
      <vt:lpstr>'品川区(EJ)'!Print_Area</vt:lpstr>
      <vt:lpstr>'浜松下水（EJ)'!Print_Area</vt:lpstr>
      <vt:lpstr>富士川町!Print_Area</vt:lpstr>
      <vt:lpstr>舞鶴市!Print_Area</vt:lpstr>
      <vt:lpstr>福井市!Print_Area</vt:lpstr>
      <vt:lpstr>福島市!Print_Area</vt:lpstr>
      <vt:lpstr>平谷村!Print_Area</vt:lpstr>
      <vt:lpstr>'豊橋市下水（EJ)'!Print_Area</vt:lpstr>
      <vt:lpstr>豊田市下水!Print_Area</vt:lpstr>
      <vt:lpstr>北茨城市!Print_Area</vt:lpstr>
      <vt:lpstr>北九州市!Print_Area</vt:lpstr>
      <vt:lpstr>北相木村!Print_Area</vt:lpstr>
      <vt:lpstr>名張市!Print_Area</vt:lpstr>
      <vt:lpstr>明日香村!Print_Area</vt:lpstr>
      <vt:lpstr>明和町!Print_Area</vt:lpstr>
      <vt:lpstr>矢田部排水!Print_Area</vt:lpstr>
      <vt:lpstr>淀川河川事務所!Print_Area</vt:lpstr>
      <vt:lpstr>陸前高田!Print_Area</vt:lpstr>
      <vt:lpstr>'蓮田市（EJ)'!Print_Area</vt:lpstr>
      <vt:lpstr>蓮田市農集!Print_Area</vt:lpstr>
      <vt:lpstr>和歌山市!Print_Area</vt:lpstr>
      <vt:lpstr>和泉市!Print_Area</vt:lpstr>
      <vt:lpstr>蕨市!Print_Area</vt:lpstr>
      <vt:lpstr>篠山市!Print_Titles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>1</cp:revision>
  <dcterms:created xsi:type="dcterms:W3CDTF">2019-01-23T07:37:54Z</dcterms:created>
  <dcterms:modified xsi:type="dcterms:W3CDTF">2022-03-31T06:44:59Z</dcterms:modified>
</cp:coreProperties>
</file>